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tchange.sharepoint.com/sites/TalsTeam/Shared Documents/מודיעין/"/>
    </mc:Choice>
  </mc:AlternateContent>
  <xr:revisionPtr revIDLastSave="387" documentId="8_{606752FA-ECDD-4252-B086-72D37482EBFC}" xr6:coauthVersionLast="47" xr6:coauthVersionMax="47" xr10:uidLastSave="{AE8F3CFD-E1FB-40A1-ADB7-7EF1C1363C19}"/>
  <bookViews>
    <workbookView xWindow="-98" yWindow="-98" windowWidth="23236" windowHeight="13875" xr2:uid="{13A41FC4-7260-4407-B60A-36BDD626061E}"/>
  </bookViews>
  <sheets>
    <sheet name="מידע מרוכז" sheetId="1" r:id="rId1"/>
    <sheet name="רציף 2025" sheetId="8" r:id="rId2"/>
    <sheet name="ריכוז מידע" sheetId="7" r:id="rId3"/>
    <sheet name="מונים" sheetId="2" r:id="rId4"/>
    <sheet name="ממוין" sheetId="4" r:id="rId5"/>
    <sheet name="צריכה ב2025" sheetId="3" r:id="rId6"/>
  </sheets>
  <externalReferences>
    <externalReference r:id="rId7"/>
  </externalReferences>
  <definedNames>
    <definedName name="_xlnm._FilterDatabase" localSheetId="3" hidden="1">מונים!$A$1:$W$429</definedName>
    <definedName name="_xlnm._FilterDatabase" localSheetId="0" hidden="1">'מידע מרוכז'!$A$1:$W$423</definedName>
  </definedNames>
  <calcPr calcId="191029"/>
  <pivotCaches>
    <pivotCache cacheId="2" r:id="rId8"/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79" i="8" l="1"/>
  <c r="H379" i="8"/>
  <c r="G379" i="8"/>
  <c r="F379" i="8"/>
  <c r="C379" i="8"/>
  <c r="N378" i="8"/>
  <c r="M378" i="8"/>
  <c r="L378" i="8"/>
  <c r="K378" i="8"/>
  <c r="J378" i="8"/>
  <c r="Y376" i="8"/>
  <c r="X376" i="8"/>
  <c r="W376" i="8"/>
  <c r="V376" i="8"/>
  <c r="U376" i="8"/>
  <c r="T376" i="8"/>
  <c r="S376" i="8"/>
  <c r="R376" i="8"/>
  <c r="Q376" i="8"/>
  <c r="P376" i="8"/>
  <c r="O376" i="8"/>
  <c r="N376" i="8"/>
  <c r="M376" i="8"/>
  <c r="L376" i="8"/>
  <c r="K376" i="8"/>
  <c r="J376" i="8"/>
  <c r="I376" i="8"/>
  <c r="H376" i="8"/>
  <c r="G376" i="8"/>
  <c r="F376" i="8"/>
  <c r="E376" i="8"/>
  <c r="D376" i="8"/>
  <c r="C376" i="8"/>
  <c r="B376" i="8"/>
  <c r="Z371" i="8"/>
  <c r="Y371" i="8"/>
  <c r="Y378" i="8" s="1"/>
  <c r="X371" i="8"/>
  <c r="X378" i="8" s="1"/>
  <c r="W371" i="8"/>
  <c r="W378" i="8" s="1"/>
  <c r="V371" i="8"/>
  <c r="U371" i="8"/>
  <c r="T371" i="8"/>
  <c r="S371" i="8"/>
  <c r="R371" i="8"/>
  <c r="Q371" i="8"/>
  <c r="P371" i="8"/>
  <c r="O371" i="8"/>
  <c r="N371" i="8"/>
  <c r="M371" i="8"/>
  <c r="L371" i="8"/>
  <c r="K371" i="8"/>
  <c r="J371" i="8"/>
  <c r="I371" i="8"/>
  <c r="I378" i="8" s="1"/>
  <c r="H371" i="8"/>
  <c r="H378" i="8" s="1"/>
  <c r="G371" i="8"/>
  <c r="G378" i="8" s="1"/>
  <c r="F371" i="8"/>
  <c r="F378" i="8" s="1"/>
  <c r="E371" i="8"/>
  <c r="E378" i="8" s="1"/>
  <c r="D371" i="8"/>
  <c r="D378" i="8" s="1"/>
  <c r="C371" i="8"/>
  <c r="C378" i="8" s="1"/>
  <c r="B371" i="8"/>
  <c r="A371" i="8"/>
  <c r="Z309" i="8"/>
  <c r="Y309" i="8"/>
  <c r="Y379" i="8" s="1"/>
  <c r="X309" i="8"/>
  <c r="X379" i="8" s="1"/>
  <c r="W309" i="8"/>
  <c r="V309" i="8"/>
  <c r="V379" i="8" s="1"/>
  <c r="U309" i="8"/>
  <c r="U379" i="8" s="1"/>
  <c r="T309" i="8"/>
  <c r="T379" i="8" s="1"/>
  <c r="S309" i="8"/>
  <c r="S379" i="8" s="1"/>
  <c r="R309" i="8"/>
  <c r="R379" i="8" s="1"/>
  <c r="Q309" i="8"/>
  <c r="Q379" i="8" s="1"/>
  <c r="P309" i="8"/>
  <c r="P379" i="8" s="1"/>
  <c r="O309" i="8"/>
  <c r="O379" i="8" s="1"/>
  <c r="N309" i="8"/>
  <c r="N379" i="8" s="1"/>
  <c r="M309" i="8"/>
  <c r="M379" i="8" s="1"/>
  <c r="L309" i="8"/>
  <c r="K309" i="8"/>
  <c r="K379" i="8" s="1"/>
  <c r="J309" i="8"/>
  <c r="J379" i="8" s="1"/>
  <c r="I309" i="8"/>
  <c r="I379" i="8" s="1"/>
  <c r="H309" i="8"/>
  <c r="G309" i="8"/>
  <c r="F309" i="8"/>
  <c r="E309" i="8"/>
  <c r="E379" i="8" s="1"/>
  <c r="D309" i="8"/>
  <c r="D379" i="8" s="1"/>
  <c r="C309" i="8"/>
  <c r="B309" i="8"/>
  <c r="B379" i="8" s="1"/>
  <c r="A309" i="8"/>
  <c r="W379" i="8" s="1"/>
  <c r="Z186" i="8"/>
  <c r="Y186" i="8"/>
  <c r="X186" i="8"/>
  <c r="W186" i="8"/>
  <c r="V186" i="8"/>
  <c r="V378" i="8" s="1"/>
  <c r="U186" i="8"/>
  <c r="U378" i="8" s="1"/>
  <c r="T186" i="8"/>
  <c r="T378" i="8" s="1"/>
  <c r="S186" i="8"/>
  <c r="S378" i="8" s="1"/>
  <c r="R186" i="8"/>
  <c r="R378" i="8" s="1"/>
  <c r="Q186" i="8"/>
  <c r="Q378" i="8" s="1"/>
  <c r="P186" i="8"/>
  <c r="P378" i="8" s="1"/>
  <c r="O186" i="8"/>
  <c r="O378" i="8" s="1"/>
  <c r="N186" i="8"/>
  <c r="M186" i="8"/>
  <c r="L186" i="8"/>
  <c r="K186" i="8"/>
  <c r="J186" i="8"/>
  <c r="I186" i="8"/>
  <c r="H186" i="8"/>
  <c r="G186" i="8"/>
  <c r="F186" i="8"/>
  <c r="E186" i="8"/>
  <c r="D186" i="8"/>
  <c r="C186" i="8"/>
  <c r="B186" i="8"/>
  <c r="B378" i="8" s="1"/>
  <c r="A186" i="8"/>
  <c r="Z93" i="8"/>
  <c r="Y93" i="8"/>
  <c r="Y377" i="8" s="1"/>
  <c r="X93" i="8"/>
  <c r="X377" i="8" s="1"/>
  <c r="W93" i="8"/>
  <c r="W377" i="8" s="1"/>
  <c r="V93" i="8"/>
  <c r="V377" i="8" s="1"/>
  <c r="U93" i="8"/>
  <c r="U377" i="8" s="1"/>
  <c r="T93" i="8"/>
  <c r="S93" i="8"/>
  <c r="R93" i="8"/>
  <c r="Q93" i="8"/>
  <c r="P93" i="8"/>
  <c r="O93" i="8"/>
  <c r="N93" i="8"/>
  <c r="M93" i="8"/>
  <c r="M377" i="8" s="1"/>
  <c r="L93" i="8"/>
  <c r="L377" i="8" s="1"/>
  <c r="K93" i="8"/>
  <c r="K377" i="8" s="1"/>
  <c r="J93" i="8"/>
  <c r="J377" i="8" s="1"/>
  <c r="I93" i="8"/>
  <c r="I377" i="8" s="1"/>
  <c r="H93" i="8"/>
  <c r="H377" i="8" s="1"/>
  <c r="G93" i="8"/>
  <c r="G377" i="8" s="1"/>
  <c r="F93" i="8"/>
  <c r="F377" i="8" s="1"/>
  <c r="E93" i="8"/>
  <c r="E377" i="8" s="1"/>
  <c r="D93" i="8"/>
  <c r="D377" i="8" s="1"/>
  <c r="C93" i="8"/>
  <c r="C377" i="8" s="1"/>
  <c r="B93" i="8"/>
  <c r="B377" i="8" s="1"/>
  <c r="A93" i="8"/>
  <c r="S377" i="8" s="1"/>
  <c r="R3" i="1" a="1"/>
  <c r="R3" i="1" s="1"/>
  <c r="S3" i="1" a="1"/>
  <c r="S3" i="1" s="1"/>
  <c r="T3" i="1" a="1"/>
  <c r="T3" i="1" s="1"/>
  <c r="U3" i="1" a="1"/>
  <c r="U3" i="1" s="1"/>
  <c r="V3" i="1" a="1"/>
  <c r="V3" i="1" s="1"/>
  <c r="W3" i="1" a="1"/>
  <c r="W3" i="1" s="1"/>
  <c r="R4" i="1" a="1"/>
  <c r="R4" i="1" s="1"/>
  <c r="S4" i="1" a="1"/>
  <c r="S4" i="1" s="1"/>
  <c r="T4" i="1" a="1"/>
  <c r="T4" i="1" s="1"/>
  <c r="U4" i="1" a="1"/>
  <c r="U4" i="1" s="1"/>
  <c r="V4" i="1" a="1"/>
  <c r="V4" i="1" s="1"/>
  <c r="W4" i="1" a="1"/>
  <c r="W4" i="1" s="1"/>
  <c r="R5" i="1" a="1"/>
  <c r="R5" i="1" s="1"/>
  <c r="S5" i="1" a="1"/>
  <c r="S5" i="1" s="1"/>
  <c r="T5" i="1" a="1"/>
  <c r="T5" i="1" s="1"/>
  <c r="U5" i="1" a="1"/>
  <c r="U5" i="1" s="1"/>
  <c r="V5" i="1" a="1"/>
  <c r="V5" i="1" s="1"/>
  <c r="W5" i="1" a="1"/>
  <c r="W5" i="1" s="1"/>
  <c r="R6" i="1" a="1"/>
  <c r="R6" i="1" s="1"/>
  <c r="S6" i="1" a="1"/>
  <c r="S6" i="1" s="1"/>
  <c r="T6" i="1" a="1"/>
  <c r="T6" i="1" s="1"/>
  <c r="U6" i="1" a="1"/>
  <c r="U6" i="1" s="1"/>
  <c r="V6" i="1" a="1"/>
  <c r="V6" i="1" s="1"/>
  <c r="W6" i="1" a="1"/>
  <c r="W6" i="1" s="1"/>
  <c r="R7" i="1" a="1"/>
  <c r="R7" i="1" s="1"/>
  <c r="S7" i="1" a="1"/>
  <c r="S7" i="1" s="1"/>
  <c r="T7" i="1" a="1"/>
  <c r="T7" i="1" s="1"/>
  <c r="U7" i="1" a="1"/>
  <c r="U7" i="1" s="1"/>
  <c r="V7" i="1" a="1"/>
  <c r="V7" i="1" s="1"/>
  <c r="W7" i="1" a="1"/>
  <c r="W7" i="1" s="1"/>
  <c r="R8" i="1" a="1"/>
  <c r="R8" i="1" s="1"/>
  <c r="S8" i="1" a="1"/>
  <c r="S8" i="1" s="1"/>
  <c r="T8" i="1" a="1"/>
  <c r="T8" i="1" s="1"/>
  <c r="U8" i="1" a="1"/>
  <c r="U8" i="1" s="1"/>
  <c r="V8" i="1" a="1"/>
  <c r="V8" i="1" s="1"/>
  <c r="W8" i="1" a="1"/>
  <c r="W8" i="1" s="1"/>
  <c r="R9" i="1" a="1"/>
  <c r="R9" i="1" s="1"/>
  <c r="S9" i="1" a="1"/>
  <c r="S9" i="1" s="1"/>
  <c r="T9" i="1" a="1"/>
  <c r="T9" i="1" s="1"/>
  <c r="U9" i="1" a="1"/>
  <c r="U9" i="1" s="1"/>
  <c r="V9" i="1" a="1"/>
  <c r="V9" i="1" s="1"/>
  <c r="W9" i="1" a="1"/>
  <c r="W9" i="1" s="1"/>
  <c r="R10" i="1" a="1"/>
  <c r="R10" i="1" s="1"/>
  <c r="S10" i="1" a="1"/>
  <c r="S10" i="1" s="1"/>
  <c r="T10" i="1" a="1"/>
  <c r="T10" i="1" s="1"/>
  <c r="U10" i="1" a="1"/>
  <c r="U10" i="1"/>
  <c r="V10" i="1" a="1"/>
  <c r="V10" i="1" s="1"/>
  <c r="W10" i="1" a="1"/>
  <c r="W10" i="1" s="1"/>
  <c r="R11" i="1" a="1"/>
  <c r="R11" i="1" s="1"/>
  <c r="S11" i="1" a="1"/>
  <c r="S11" i="1" s="1"/>
  <c r="T11" i="1" a="1"/>
  <c r="T11" i="1" s="1"/>
  <c r="U11" i="1" a="1"/>
  <c r="U11" i="1" s="1"/>
  <c r="V11" i="1" a="1"/>
  <c r="V11" i="1" s="1"/>
  <c r="W11" i="1" a="1"/>
  <c r="W11" i="1" s="1"/>
  <c r="R12" i="1" a="1"/>
  <c r="R12" i="1" s="1"/>
  <c r="S12" i="1" a="1"/>
  <c r="S12" i="1" s="1"/>
  <c r="T12" i="1" a="1"/>
  <c r="T12" i="1" s="1"/>
  <c r="U12" i="1" a="1"/>
  <c r="U12" i="1" s="1"/>
  <c r="V12" i="1" a="1"/>
  <c r="V12" i="1" s="1"/>
  <c r="W12" i="1" a="1"/>
  <c r="W12" i="1" s="1"/>
  <c r="R13" i="1" a="1"/>
  <c r="R13" i="1" s="1"/>
  <c r="S13" i="1" a="1"/>
  <c r="S13" i="1" s="1"/>
  <c r="T13" i="1" a="1"/>
  <c r="T13" i="1" s="1"/>
  <c r="U13" i="1" a="1"/>
  <c r="U13" i="1" s="1"/>
  <c r="V13" i="1" a="1"/>
  <c r="V13" i="1" s="1"/>
  <c r="W13" i="1" a="1"/>
  <c r="W13" i="1" s="1"/>
  <c r="R14" i="1" a="1"/>
  <c r="R14" i="1" s="1"/>
  <c r="S14" i="1" a="1"/>
  <c r="S14" i="1" s="1"/>
  <c r="T14" i="1" a="1"/>
  <c r="T14" i="1" s="1"/>
  <c r="U14" i="1" a="1"/>
  <c r="U14" i="1" s="1"/>
  <c r="V14" i="1" a="1"/>
  <c r="V14" i="1" s="1"/>
  <c r="W14" i="1" a="1"/>
  <c r="W14" i="1" s="1"/>
  <c r="R15" i="1" a="1"/>
  <c r="R15" i="1" s="1"/>
  <c r="S15" i="1" a="1"/>
  <c r="S15" i="1" s="1"/>
  <c r="T15" i="1" a="1"/>
  <c r="T15" i="1" s="1"/>
  <c r="U15" i="1" a="1"/>
  <c r="U15" i="1" s="1"/>
  <c r="V15" i="1" a="1"/>
  <c r="V15" i="1" s="1"/>
  <c r="W15" i="1" a="1"/>
  <c r="W15" i="1" s="1"/>
  <c r="R16" i="1" a="1"/>
  <c r="R16" i="1" s="1"/>
  <c r="S16" i="1" a="1"/>
  <c r="S16" i="1" s="1"/>
  <c r="T16" i="1" a="1"/>
  <c r="T16" i="1" s="1"/>
  <c r="U16" i="1" a="1"/>
  <c r="U16" i="1" s="1"/>
  <c r="V16" i="1" a="1"/>
  <c r="V16" i="1" s="1"/>
  <c r="W16" i="1" a="1"/>
  <c r="W16" i="1" s="1"/>
  <c r="R17" i="1" a="1"/>
  <c r="R17" i="1" s="1"/>
  <c r="S17" i="1" a="1"/>
  <c r="S17" i="1" s="1"/>
  <c r="T17" i="1" a="1"/>
  <c r="T17" i="1" s="1"/>
  <c r="U17" i="1" a="1"/>
  <c r="U17" i="1" s="1"/>
  <c r="V17" i="1" a="1"/>
  <c r="V17" i="1" s="1"/>
  <c r="W17" i="1" a="1"/>
  <c r="W17" i="1" s="1"/>
  <c r="R18" i="1" a="1"/>
  <c r="R18" i="1" s="1"/>
  <c r="S18" i="1" a="1"/>
  <c r="S18" i="1" s="1"/>
  <c r="T18" i="1" a="1"/>
  <c r="T18" i="1" s="1"/>
  <c r="U18" i="1" a="1"/>
  <c r="U18" i="1" s="1"/>
  <c r="V18" i="1" a="1"/>
  <c r="V18" i="1" s="1"/>
  <c r="W18" i="1" a="1"/>
  <c r="W18" i="1" s="1"/>
  <c r="R19" i="1" a="1"/>
  <c r="R19" i="1" s="1"/>
  <c r="S19" i="1" a="1"/>
  <c r="S19" i="1" s="1"/>
  <c r="T19" i="1" a="1"/>
  <c r="T19" i="1" s="1"/>
  <c r="U19" i="1" a="1"/>
  <c r="U19" i="1" s="1"/>
  <c r="V19" i="1" a="1"/>
  <c r="V19" i="1" s="1"/>
  <c r="W19" i="1" a="1"/>
  <c r="W19" i="1" s="1"/>
  <c r="R20" i="1" a="1"/>
  <c r="R20" i="1" s="1"/>
  <c r="S20" i="1" a="1"/>
  <c r="S20" i="1" s="1"/>
  <c r="T20" i="1" a="1"/>
  <c r="T20" i="1" s="1"/>
  <c r="U20" i="1" a="1"/>
  <c r="U20" i="1" s="1"/>
  <c r="V20" i="1" a="1"/>
  <c r="V20" i="1" s="1"/>
  <c r="W20" i="1" a="1"/>
  <c r="W20" i="1" s="1"/>
  <c r="R21" i="1" a="1"/>
  <c r="R21" i="1" s="1"/>
  <c r="S21" i="1" a="1"/>
  <c r="S21" i="1" s="1"/>
  <c r="T21" i="1" a="1"/>
  <c r="T21" i="1" s="1"/>
  <c r="U21" i="1" a="1"/>
  <c r="U21" i="1" s="1"/>
  <c r="V21" i="1" a="1"/>
  <c r="V21" i="1" s="1"/>
  <c r="W21" i="1" a="1"/>
  <c r="W21" i="1" s="1"/>
  <c r="R22" i="1" a="1"/>
  <c r="R22" i="1" s="1"/>
  <c r="S22" i="1" a="1"/>
  <c r="S22" i="1" s="1"/>
  <c r="T22" i="1" a="1"/>
  <c r="T22" i="1" s="1"/>
  <c r="U22" i="1" a="1"/>
  <c r="U22" i="1" s="1"/>
  <c r="V22" i="1" a="1"/>
  <c r="V22" i="1" s="1"/>
  <c r="W22" i="1" a="1"/>
  <c r="W22" i="1" s="1"/>
  <c r="R23" i="1" a="1"/>
  <c r="R23" i="1" s="1"/>
  <c r="S23" i="1" a="1"/>
  <c r="S23" i="1" s="1"/>
  <c r="T23" i="1" a="1"/>
  <c r="T23" i="1" s="1"/>
  <c r="U23" i="1" a="1"/>
  <c r="U23" i="1" s="1"/>
  <c r="V23" i="1" a="1"/>
  <c r="V23" i="1" s="1"/>
  <c r="W23" i="1" a="1"/>
  <c r="W23" i="1" s="1"/>
  <c r="R24" i="1" a="1"/>
  <c r="R24" i="1" s="1"/>
  <c r="S24" i="1" a="1"/>
  <c r="S24" i="1"/>
  <c r="T24" i="1" a="1"/>
  <c r="T24" i="1" s="1"/>
  <c r="U24" i="1" a="1"/>
  <c r="U24" i="1" s="1"/>
  <c r="V24" i="1" a="1"/>
  <c r="V24" i="1" s="1"/>
  <c r="W24" i="1" a="1"/>
  <c r="W24" i="1" s="1"/>
  <c r="R25" i="1" a="1"/>
  <c r="R25" i="1" s="1"/>
  <c r="S25" i="1" a="1"/>
  <c r="S25" i="1" s="1"/>
  <c r="T25" i="1" a="1"/>
  <c r="T25" i="1" s="1"/>
  <c r="U25" i="1" a="1"/>
  <c r="U25" i="1" s="1"/>
  <c r="V25" i="1" a="1"/>
  <c r="V25" i="1" s="1"/>
  <c r="W25" i="1" a="1"/>
  <c r="W25" i="1" s="1"/>
  <c r="R26" i="1" a="1"/>
  <c r="R26" i="1" s="1"/>
  <c r="S26" i="1" a="1"/>
  <c r="S26" i="1" s="1"/>
  <c r="T26" i="1" a="1"/>
  <c r="T26" i="1" s="1"/>
  <c r="U26" i="1" a="1"/>
  <c r="U26" i="1" s="1"/>
  <c r="V26" i="1" a="1"/>
  <c r="V26" i="1" s="1"/>
  <c r="W26" i="1" a="1"/>
  <c r="W26" i="1" s="1"/>
  <c r="R27" i="1" a="1"/>
  <c r="R27" i="1" s="1"/>
  <c r="S27" i="1" a="1"/>
  <c r="S27" i="1" s="1"/>
  <c r="T27" i="1" a="1"/>
  <c r="T27" i="1" s="1"/>
  <c r="U27" i="1" a="1"/>
  <c r="U27" i="1" s="1"/>
  <c r="V27" i="1" a="1"/>
  <c r="V27" i="1" s="1"/>
  <c r="W27" i="1" a="1"/>
  <c r="W27" i="1" s="1"/>
  <c r="R28" i="1" a="1"/>
  <c r="R28" i="1" s="1"/>
  <c r="S28" i="1" a="1"/>
  <c r="S28" i="1" s="1"/>
  <c r="T28" i="1" a="1"/>
  <c r="T28" i="1" s="1"/>
  <c r="U28" i="1" a="1"/>
  <c r="U28" i="1" s="1"/>
  <c r="V28" i="1" a="1"/>
  <c r="V28" i="1" s="1"/>
  <c r="W28" i="1" a="1"/>
  <c r="W28" i="1" s="1"/>
  <c r="R29" i="1" a="1"/>
  <c r="R29" i="1" s="1"/>
  <c r="S29" i="1" a="1"/>
  <c r="S29" i="1" s="1"/>
  <c r="T29" i="1" a="1"/>
  <c r="T29" i="1" s="1"/>
  <c r="U29" i="1" a="1"/>
  <c r="U29" i="1" s="1"/>
  <c r="V29" i="1" a="1"/>
  <c r="V29" i="1" s="1"/>
  <c r="W29" i="1" a="1"/>
  <c r="W29" i="1" s="1"/>
  <c r="R30" i="1" a="1"/>
  <c r="R30" i="1" s="1"/>
  <c r="S30" i="1" a="1"/>
  <c r="S30" i="1" s="1"/>
  <c r="T30" i="1" a="1"/>
  <c r="T30" i="1" s="1"/>
  <c r="U30" i="1" a="1"/>
  <c r="U30" i="1" s="1"/>
  <c r="V30" i="1" a="1"/>
  <c r="V30" i="1" s="1"/>
  <c r="W30" i="1" a="1"/>
  <c r="W30" i="1" s="1"/>
  <c r="R31" i="1" a="1"/>
  <c r="R31" i="1" s="1"/>
  <c r="S31" i="1" a="1"/>
  <c r="S31" i="1" s="1"/>
  <c r="T31" i="1" a="1"/>
  <c r="T31" i="1" s="1"/>
  <c r="U31" i="1" a="1"/>
  <c r="U31" i="1" s="1"/>
  <c r="V31" i="1" a="1"/>
  <c r="V31" i="1" s="1"/>
  <c r="W31" i="1" a="1"/>
  <c r="W31" i="1" s="1"/>
  <c r="R32" i="1" a="1"/>
  <c r="R32" i="1" s="1"/>
  <c r="S32" i="1" a="1"/>
  <c r="S32" i="1" s="1"/>
  <c r="T32" i="1" a="1"/>
  <c r="T32" i="1"/>
  <c r="U32" i="1" a="1"/>
  <c r="U32" i="1" s="1"/>
  <c r="V32" i="1" a="1"/>
  <c r="V32" i="1" s="1"/>
  <c r="W32" i="1" a="1"/>
  <c r="W32" i="1" s="1"/>
  <c r="R33" i="1" a="1"/>
  <c r="R33" i="1" s="1"/>
  <c r="S33" i="1" a="1"/>
  <c r="S33" i="1" s="1"/>
  <c r="T33" i="1" a="1"/>
  <c r="T33" i="1" s="1"/>
  <c r="U33" i="1" a="1"/>
  <c r="U33" i="1" s="1"/>
  <c r="V33" i="1" a="1"/>
  <c r="V33" i="1" s="1"/>
  <c r="W33" i="1" a="1"/>
  <c r="W33" i="1" s="1"/>
  <c r="R34" i="1" a="1"/>
  <c r="R34" i="1" s="1"/>
  <c r="S34" i="1" a="1"/>
  <c r="S34" i="1" s="1"/>
  <c r="T34" i="1" a="1"/>
  <c r="T34" i="1" s="1"/>
  <c r="U34" i="1" a="1"/>
  <c r="U34" i="1" s="1"/>
  <c r="V34" i="1" a="1"/>
  <c r="V34" i="1" s="1"/>
  <c r="W34" i="1" a="1"/>
  <c r="W34" i="1" s="1"/>
  <c r="R35" i="1" a="1"/>
  <c r="R35" i="1" s="1"/>
  <c r="S35" i="1" a="1"/>
  <c r="S35" i="1" s="1"/>
  <c r="T35" i="1" a="1"/>
  <c r="T35" i="1" s="1"/>
  <c r="U35" i="1" a="1"/>
  <c r="U35" i="1" s="1"/>
  <c r="V35" i="1" a="1"/>
  <c r="V35" i="1" s="1"/>
  <c r="W35" i="1" a="1"/>
  <c r="W35" i="1" s="1"/>
  <c r="R36" i="1" a="1"/>
  <c r="R36" i="1" s="1"/>
  <c r="S36" i="1" a="1"/>
  <c r="S36" i="1" s="1"/>
  <c r="T36" i="1" a="1"/>
  <c r="T36" i="1" s="1"/>
  <c r="U36" i="1" a="1"/>
  <c r="U36" i="1" s="1"/>
  <c r="V36" i="1" a="1"/>
  <c r="V36" i="1" s="1"/>
  <c r="W36" i="1" a="1"/>
  <c r="W36" i="1" s="1"/>
  <c r="R37" i="1" a="1"/>
  <c r="R37" i="1" s="1"/>
  <c r="S37" i="1" a="1"/>
  <c r="S37" i="1" s="1"/>
  <c r="T37" i="1" a="1"/>
  <c r="T37" i="1" s="1"/>
  <c r="U37" i="1" a="1"/>
  <c r="U37" i="1"/>
  <c r="V37" i="1" a="1"/>
  <c r="V37" i="1" s="1"/>
  <c r="W37" i="1" a="1"/>
  <c r="W37" i="1" s="1"/>
  <c r="R38" i="1" a="1"/>
  <c r="R38" i="1" s="1"/>
  <c r="S38" i="1" a="1"/>
  <c r="S38" i="1" s="1"/>
  <c r="T38" i="1" a="1"/>
  <c r="T38" i="1" s="1"/>
  <c r="U38" i="1" a="1"/>
  <c r="U38" i="1" s="1"/>
  <c r="V38" i="1" a="1"/>
  <c r="V38" i="1" s="1"/>
  <c r="W38" i="1" a="1"/>
  <c r="W38" i="1" s="1"/>
  <c r="R39" i="1" a="1"/>
  <c r="R39" i="1" s="1"/>
  <c r="S39" i="1" a="1"/>
  <c r="S39" i="1" s="1"/>
  <c r="T39" i="1" a="1"/>
  <c r="T39" i="1" s="1"/>
  <c r="U39" i="1" a="1"/>
  <c r="U39" i="1" s="1"/>
  <c r="V39" i="1" a="1"/>
  <c r="V39" i="1" s="1"/>
  <c r="W39" i="1" a="1"/>
  <c r="W39" i="1" s="1"/>
  <c r="R40" i="1" a="1"/>
  <c r="R40" i="1" s="1"/>
  <c r="S40" i="1" a="1"/>
  <c r="S40" i="1" s="1"/>
  <c r="T40" i="1" a="1"/>
  <c r="T40" i="1" s="1"/>
  <c r="U40" i="1" a="1"/>
  <c r="U40" i="1" s="1"/>
  <c r="V40" i="1" a="1"/>
  <c r="V40" i="1" s="1"/>
  <c r="W40" i="1" a="1"/>
  <c r="W40" i="1" s="1"/>
  <c r="R41" i="1" a="1"/>
  <c r="R41" i="1" s="1"/>
  <c r="S41" i="1" a="1"/>
  <c r="S41" i="1" s="1"/>
  <c r="T41" i="1" a="1"/>
  <c r="T41" i="1" s="1"/>
  <c r="U41" i="1" a="1"/>
  <c r="U41" i="1" s="1"/>
  <c r="V41" i="1" a="1"/>
  <c r="V41" i="1" s="1"/>
  <c r="W41" i="1" a="1"/>
  <c r="W41" i="1" s="1"/>
  <c r="R42" i="1" a="1"/>
  <c r="R42" i="1" s="1"/>
  <c r="S42" i="1" a="1"/>
  <c r="S42" i="1" s="1"/>
  <c r="T42" i="1" a="1"/>
  <c r="T42" i="1" s="1"/>
  <c r="U42" i="1" a="1"/>
  <c r="U42" i="1" s="1"/>
  <c r="V42" i="1" a="1"/>
  <c r="V42" i="1" s="1"/>
  <c r="W42" i="1" a="1"/>
  <c r="W42" i="1" s="1"/>
  <c r="R43" i="1" a="1"/>
  <c r="R43" i="1" s="1"/>
  <c r="S43" i="1" a="1"/>
  <c r="S43" i="1" s="1"/>
  <c r="T43" i="1" a="1"/>
  <c r="T43" i="1" s="1"/>
  <c r="U43" i="1" a="1"/>
  <c r="U43" i="1" s="1"/>
  <c r="V43" i="1" a="1"/>
  <c r="V43" i="1" s="1"/>
  <c r="W43" i="1" a="1"/>
  <c r="W43" i="1" s="1"/>
  <c r="R44" i="1" a="1"/>
  <c r="R44" i="1" s="1"/>
  <c r="S44" i="1" a="1"/>
  <c r="S44" i="1" s="1"/>
  <c r="T44" i="1" a="1"/>
  <c r="T44" i="1" s="1"/>
  <c r="U44" i="1" a="1"/>
  <c r="U44" i="1" s="1"/>
  <c r="V44" i="1" a="1"/>
  <c r="V44" i="1" s="1"/>
  <c r="W44" i="1" a="1"/>
  <c r="W44" i="1" s="1"/>
  <c r="R45" i="1" a="1"/>
  <c r="R45" i="1" s="1"/>
  <c r="S45" i="1" a="1"/>
  <c r="S45" i="1" s="1"/>
  <c r="T45" i="1" a="1"/>
  <c r="T45" i="1" s="1"/>
  <c r="U45" i="1" a="1"/>
  <c r="U45" i="1" s="1"/>
  <c r="V45" i="1" a="1"/>
  <c r="V45" i="1" s="1"/>
  <c r="W45" i="1" a="1"/>
  <c r="W45" i="1" s="1"/>
  <c r="R46" i="1" a="1"/>
  <c r="R46" i="1" s="1"/>
  <c r="S46" i="1" a="1"/>
  <c r="S46" i="1" s="1"/>
  <c r="T46" i="1" a="1"/>
  <c r="T46" i="1" s="1"/>
  <c r="U46" i="1" a="1"/>
  <c r="U46" i="1" s="1"/>
  <c r="V46" i="1" a="1"/>
  <c r="V46" i="1" s="1"/>
  <c r="W46" i="1" a="1"/>
  <c r="W46" i="1" s="1"/>
  <c r="R47" i="1" a="1"/>
  <c r="R47" i="1" s="1"/>
  <c r="S47" i="1" a="1"/>
  <c r="S47" i="1" s="1"/>
  <c r="T47" i="1" a="1"/>
  <c r="T47" i="1" s="1"/>
  <c r="U47" i="1" a="1"/>
  <c r="U47" i="1" s="1"/>
  <c r="V47" i="1" a="1"/>
  <c r="V47" i="1" s="1"/>
  <c r="W47" i="1" a="1"/>
  <c r="W47" i="1" s="1"/>
  <c r="R48" i="1" a="1"/>
  <c r="R48" i="1" s="1"/>
  <c r="S48" i="1" a="1"/>
  <c r="S48" i="1" s="1"/>
  <c r="T48" i="1" a="1"/>
  <c r="T48" i="1" s="1"/>
  <c r="U48" i="1" a="1"/>
  <c r="U48" i="1" s="1"/>
  <c r="V48" i="1" a="1"/>
  <c r="V48" i="1" s="1"/>
  <c r="W48" i="1" a="1"/>
  <c r="W48" i="1" s="1"/>
  <c r="R49" i="1" a="1"/>
  <c r="R49" i="1" s="1"/>
  <c r="S49" i="1" a="1"/>
  <c r="S49" i="1" s="1"/>
  <c r="T49" i="1" a="1"/>
  <c r="T49" i="1" s="1"/>
  <c r="U49" i="1" a="1"/>
  <c r="U49" i="1" s="1"/>
  <c r="V49" i="1" a="1"/>
  <c r="V49" i="1" s="1"/>
  <c r="W49" i="1" a="1"/>
  <c r="W49" i="1" s="1"/>
  <c r="R50" i="1" a="1"/>
  <c r="R50" i="1" s="1"/>
  <c r="S50" i="1" a="1"/>
  <c r="S50" i="1" s="1"/>
  <c r="T50" i="1" a="1"/>
  <c r="T50" i="1" s="1"/>
  <c r="U50" i="1" a="1"/>
  <c r="U50" i="1" s="1"/>
  <c r="V50" i="1" a="1"/>
  <c r="V50" i="1" s="1"/>
  <c r="W50" i="1" a="1"/>
  <c r="W50" i="1" s="1"/>
  <c r="R51" i="1" a="1"/>
  <c r="R51" i="1" s="1"/>
  <c r="S51" i="1" a="1"/>
  <c r="S51" i="1" s="1"/>
  <c r="T51" i="1" a="1"/>
  <c r="T51" i="1" s="1"/>
  <c r="U51" i="1" a="1"/>
  <c r="U51" i="1" s="1"/>
  <c r="V51" i="1" a="1"/>
  <c r="V51" i="1" s="1"/>
  <c r="W51" i="1" a="1"/>
  <c r="W51" i="1" s="1"/>
  <c r="R52" i="1" a="1"/>
  <c r="R52" i="1" s="1"/>
  <c r="S52" i="1" a="1"/>
  <c r="S52" i="1" s="1"/>
  <c r="T52" i="1" a="1"/>
  <c r="T52" i="1" s="1"/>
  <c r="U52" i="1" a="1"/>
  <c r="U52" i="1" s="1"/>
  <c r="V52" i="1" a="1"/>
  <c r="V52" i="1" s="1"/>
  <c r="W52" i="1" a="1"/>
  <c r="W52" i="1" s="1"/>
  <c r="R53" i="1" a="1"/>
  <c r="R53" i="1" s="1"/>
  <c r="S53" i="1" a="1"/>
  <c r="S53" i="1" s="1"/>
  <c r="T53" i="1" a="1"/>
  <c r="T53" i="1" s="1"/>
  <c r="U53" i="1" a="1"/>
  <c r="U53" i="1" s="1"/>
  <c r="V53" i="1" a="1"/>
  <c r="V53" i="1" s="1"/>
  <c r="W53" i="1" a="1"/>
  <c r="W53" i="1" s="1"/>
  <c r="R54" i="1" a="1"/>
  <c r="R54" i="1" s="1"/>
  <c r="S54" i="1" a="1"/>
  <c r="S54" i="1" s="1"/>
  <c r="T54" i="1" a="1"/>
  <c r="T54" i="1" s="1"/>
  <c r="U54" i="1" a="1"/>
  <c r="U54" i="1" s="1"/>
  <c r="V54" i="1" a="1"/>
  <c r="V54" i="1" s="1"/>
  <c r="W54" i="1" a="1"/>
  <c r="W54" i="1" s="1"/>
  <c r="R55" i="1" a="1"/>
  <c r="R55" i="1" s="1"/>
  <c r="S55" i="1" a="1"/>
  <c r="S55" i="1" s="1"/>
  <c r="T55" i="1" a="1"/>
  <c r="T55" i="1" s="1"/>
  <c r="U55" i="1" a="1"/>
  <c r="U55" i="1" s="1"/>
  <c r="V55" i="1" a="1"/>
  <c r="V55" i="1" s="1"/>
  <c r="W55" i="1" a="1"/>
  <c r="W55" i="1" s="1"/>
  <c r="R56" i="1" a="1"/>
  <c r="R56" i="1" s="1"/>
  <c r="S56" i="1" a="1"/>
  <c r="S56" i="1" s="1"/>
  <c r="T56" i="1" a="1"/>
  <c r="T56" i="1"/>
  <c r="U56" i="1" a="1"/>
  <c r="U56" i="1" s="1"/>
  <c r="V56" i="1" a="1"/>
  <c r="V56" i="1" s="1"/>
  <c r="W56" i="1" a="1"/>
  <c r="W56" i="1" s="1"/>
  <c r="R57" i="1" a="1"/>
  <c r="R57" i="1" s="1"/>
  <c r="S57" i="1" a="1"/>
  <c r="S57" i="1" s="1"/>
  <c r="T57" i="1" a="1"/>
  <c r="T57" i="1" s="1"/>
  <c r="U57" i="1" a="1"/>
  <c r="U57" i="1" s="1"/>
  <c r="V57" i="1" a="1"/>
  <c r="V57" i="1" s="1"/>
  <c r="W57" i="1" a="1"/>
  <c r="W57" i="1" s="1"/>
  <c r="R58" i="1" a="1"/>
  <c r="R58" i="1" s="1"/>
  <c r="S58" i="1" a="1"/>
  <c r="S58" i="1" s="1"/>
  <c r="T58" i="1" a="1"/>
  <c r="T58" i="1" s="1"/>
  <c r="U58" i="1" a="1"/>
  <c r="U58" i="1" s="1"/>
  <c r="V58" i="1" a="1"/>
  <c r="V58" i="1" s="1"/>
  <c r="W58" i="1" a="1"/>
  <c r="W58" i="1" s="1"/>
  <c r="R59" i="1" a="1"/>
  <c r="R59" i="1" s="1"/>
  <c r="S59" i="1" a="1"/>
  <c r="S59" i="1" s="1"/>
  <c r="T59" i="1" a="1"/>
  <c r="T59" i="1" s="1"/>
  <c r="U59" i="1" a="1"/>
  <c r="U59" i="1" s="1"/>
  <c r="V59" i="1" a="1"/>
  <c r="V59" i="1" s="1"/>
  <c r="W59" i="1" a="1"/>
  <c r="W59" i="1" s="1"/>
  <c r="R60" i="1" a="1"/>
  <c r="R60" i="1" s="1"/>
  <c r="S60" i="1" a="1"/>
  <c r="S60" i="1" s="1"/>
  <c r="T60" i="1" a="1"/>
  <c r="T60" i="1" s="1"/>
  <c r="U60" i="1" a="1"/>
  <c r="U60" i="1" s="1"/>
  <c r="V60" i="1" a="1"/>
  <c r="V60" i="1" s="1"/>
  <c r="W60" i="1" a="1"/>
  <c r="W60" i="1" s="1"/>
  <c r="R61" i="1" a="1"/>
  <c r="R61" i="1" s="1"/>
  <c r="S61" i="1" a="1"/>
  <c r="S61" i="1" s="1"/>
  <c r="T61" i="1" a="1"/>
  <c r="T61" i="1" s="1"/>
  <c r="U61" i="1" a="1"/>
  <c r="U61" i="1" s="1"/>
  <c r="V61" i="1" a="1"/>
  <c r="V61" i="1" s="1"/>
  <c r="W61" i="1" a="1"/>
  <c r="W61" i="1" s="1"/>
  <c r="R62" i="1" a="1"/>
  <c r="R62" i="1" s="1"/>
  <c r="S62" i="1" a="1"/>
  <c r="S62" i="1" s="1"/>
  <c r="T62" i="1" a="1"/>
  <c r="T62" i="1" s="1"/>
  <c r="U62" i="1" a="1"/>
  <c r="U62" i="1" s="1"/>
  <c r="V62" i="1" a="1"/>
  <c r="V62" i="1" s="1"/>
  <c r="W62" i="1" a="1"/>
  <c r="W62" i="1" s="1"/>
  <c r="R63" i="1" a="1"/>
  <c r="R63" i="1" s="1"/>
  <c r="S63" i="1" a="1"/>
  <c r="S63" i="1" s="1"/>
  <c r="T63" i="1" a="1"/>
  <c r="T63" i="1" s="1"/>
  <c r="U63" i="1" a="1"/>
  <c r="U63" i="1" s="1"/>
  <c r="V63" i="1" a="1"/>
  <c r="V63" i="1" s="1"/>
  <c r="W63" i="1" a="1"/>
  <c r="W63" i="1" s="1"/>
  <c r="R64" i="1" a="1"/>
  <c r="R64" i="1" s="1"/>
  <c r="S64" i="1" a="1"/>
  <c r="S64" i="1" s="1"/>
  <c r="T64" i="1" a="1"/>
  <c r="T64" i="1" s="1"/>
  <c r="U64" i="1" a="1"/>
  <c r="U64" i="1" s="1"/>
  <c r="V64" i="1" a="1"/>
  <c r="V64" i="1" s="1"/>
  <c r="W64" i="1" a="1"/>
  <c r="W64" i="1" s="1"/>
  <c r="R65" i="1" a="1"/>
  <c r="R65" i="1" s="1"/>
  <c r="S65" i="1" a="1"/>
  <c r="S65" i="1" s="1"/>
  <c r="T65" i="1" a="1"/>
  <c r="T65" i="1" s="1"/>
  <c r="U65" i="1" a="1"/>
  <c r="U65" i="1" s="1"/>
  <c r="V65" i="1" a="1"/>
  <c r="V65" i="1" s="1"/>
  <c r="W65" i="1" a="1"/>
  <c r="W65" i="1" s="1"/>
  <c r="R66" i="1" a="1"/>
  <c r="R66" i="1" s="1"/>
  <c r="S66" i="1" a="1"/>
  <c r="S66" i="1" s="1"/>
  <c r="T66" i="1" a="1"/>
  <c r="T66" i="1" s="1"/>
  <c r="U66" i="1" a="1"/>
  <c r="U66" i="1" s="1"/>
  <c r="V66" i="1" a="1"/>
  <c r="V66" i="1" s="1"/>
  <c r="W66" i="1" a="1"/>
  <c r="W66" i="1" s="1"/>
  <c r="R67" i="1" a="1"/>
  <c r="R67" i="1" s="1"/>
  <c r="S67" i="1" a="1"/>
  <c r="S67" i="1" s="1"/>
  <c r="T67" i="1" a="1"/>
  <c r="T67" i="1" s="1"/>
  <c r="U67" i="1" a="1"/>
  <c r="U67" i="1" s="1"/>
  <c r="V67" i="1" a="1"/>
  <c r="V67" i="1" s="1"/>
  <c r="W67" i="1" a="1"/>
  <c r="W67" i="1" s="1"/>
  <c r="R68" i="1" a="1"/>
  <c r="R68" i="1" s="1"/>
  <c r="S68" i="1" a="1"/>
  <c r="S68" i="1" s="1"/>
  <c r="T68" i="1" a="1"/>
  <c r="T68" i="1" s="1"/>
  <c r="U68" i="1" a="1"/>
  <c r="U68" i="1" s="1"/>
  <c r="V68" i="1" a="1"/>
  <c r="V68" i="1" s="1"/>
  <c r="W68" i="1" a="1"/>
  <c r="W68" i="1" s="1"/>
  <c r="R69" i="1" a="1"/>
  <c r="R69" i="1" s="1"/>
  <c r="S69" i="1" a="1"/>
  <c r="S69" i="1" s="1"/>
  <c r="T69" i="1" a="1"/>
  <c r="T69" i="1" s="1"/>
  <c r="U69" i="1" a="1"/>
  <c r="U69" i="1" s="1"/>
  <c r="V69" i="1" a="1"/>
  <c r="V69" i="1" s="1"/>
  <c r="W69" i="1" a="1"/>
  <c r="W69" i="1" s="1"/>
  <c r="R70" i="1" a="1"/>
  <c r="R70" i="1" s="1"/>
  <c r="S70" i="1" a="1"/>
  <c r="S70" i="1" s="1"/>
  <c r="T70" i="1" a="1"/>
  <c r="T70" i="1" s="1"/>
  <c r="U70" i="1" a="1"/>
  <c r="U70" i="1" s="1"/>
  <c r="V70" i="1" a="1"/>
  <c r="V70" i="1" s="1"/>
  <c r="W70" i="1" a="1"/>
  <c r="W70" i="1" s="1"/>
  <c r="R71" i="1" a="1"/>
  <c r="R71" i="1" s="1"/>
  <c r="S71" i="1" a="1"/>
  <c r="S71" i="1" s="1"/>
  <c r="T71" i="1" a="1"/>
  <c r="T71" i="1" s="1"/>
  <c r="U71" i="1" a="1"/>
  <c r="U71" i="1" s="1"/>
  <c r="V71" i="1" a="1"/>
  <c r="V71" i="1" s="1"/>
  <c r="W71" i="1" a="1"/>
  <c r="W71" i="1" s="1"/>
  <c r="R72" i="1" a="1"/>
  <c r="R72" i="1" s="1"/>
  <c r="S72" i="1" a="1"/>
  <c r="S72" i="1" s="1"/>
  <c r="T72" i="1" a="1"/>
  <c r="T72" i="1" s="1"/>
  <c r="U72" i="1" a="1"/>
  <c r="U72" i="1" s="1"/>
  <c r="V72" i="1" a="1"/>
  <c r="V72" i="1" s="1"/>
  <c r="W72" i="1" a="1"/>
  <c r="W72" i="1" s="1"/>
  <c r="R73" i="1" a="1"/>
  <c r="R73" i="1" s="1"/>
  <c r="S73" i="1" a="1"/>
  <c r="S73" i="1" s="1"/>
  <c r="T73" i="1" a="1"/>
  <c r="T73" i="1" s="1"/>
  <c r="U73" i="1" a="1"/>
  <c r="U73" i="1" s="1"/>
  <c r="V73" i="1" a="1"/>
  <c r="V73" i="1" s="1"/>
  <c r="W73" i="1" a="1"/>
  <c r="W73" i="1" s="1"/>
  <c r="R74" i="1" a="1"/>
  <c r="R74" i="1" s="1"/>
  <c r="S74" i="1" a="1"/>
  <c r="S74" i="1" s="1"/>
  <c r="T74" i="1" a="1"/>
  <c r="T74" i="1" s="1"/>
  <c r="U74" i="1" a="1"/>
  <c r="U74" i="1" s="1"/>
  <c r="V74" i="1" a="1"/>
  <c r="V74" i="1" s="1"/>
  <c r="W74" i="1" a="1"/>
  <c r="W74" i="1" s="1"/>
  <c r="R75" i="1" a="1"/>
  <c r="R75" i="1" s="1"/>
  <c r="S75" i="1" a="1"/>
  <c r="S75" i="1" s="1"/>
  <c r="T75" i="1" a="1"/>
  <c r="T75" i="1" s="1"/>
  <c r="U75" i="1" a="1"/>
  <c r="U75" i="1"/>
  <c r="V75" i="1" a="1"/>
  <c r="V75" i="1" s="1"/>
  <c r="W75" i="1" a="1"/>
  <c r="W75" i="1" s="1"/>
  <c r="R76" i="1" a="1"/>
  <c r="R76" i="1" s="1"/>
  <c r="S76" i="1" a="1"/>
  <c r="S76" i="1" s="1"/>
  <c r="T76" i="1" a="1"/>
  <c r="T76" i="1" s="1"/>
  <c r="U76" i="1" a="1"/>
  <c r="U76" i="1" s="1"/>
  <c r="V76" i="1" a="1"/>
  <c r="V76" i="1" s="1"/>
  <c r="W76" i="1" a="1"/>
  <c r="W76" i="1" s="1"/>
  <c r="R77" i="1" a="1"/>
  <c r="R77" i="1" s="1"/>
  <c r="S77" i="1" a="1"/>
  <c r="S77" i="1" s="1"/>
  <c r="T77" i="1" a="1"/>
  <c r="T77" i="1" s="1"/>
  <c r="U77" i="1" a="1"/>
  <c r="U77" i="1" s="1"/>
  <c r="V77" i="1" a="1"/>
  <c r="V77" i="1" s="1"/>
  <c r="W77" i="1" a="1"/>
  <c r="W77" i="1" s="1"/>
  <c r="R78" i="1" a="1"/>
  <c r="R78" i="1" s="1"/>
  <c r="S78" i="1" a="1"/>
  <c r="S78" i="1" s="1"/>
  <c r="T78" i="1" a="1"/>
  <c r="T78" i="1" s="1"/>
  <c r="U78" i="1" a="1"/>
  <c r="U78" i="1" s="1"/>
  <c r="V78" i="1" a="1"/>
  <c r="V78" i="1" s="1"/>
  <c r="W78" i="1" a="1"/>
  <c r="W78" i="1" s="1"/>
  <c r="R79" i="1" a="1"/>
  <c r="R79" i="1" s="1"/>
  <c r="S79" i="1" a="1"/>
  <c r="S79" i="1" s="1"/>
  <c r="T79" i="1" a="1"/>
  <c r="T79" i="1" s="1"/>
  <c r="U79" i="1" a="1"/>
  <c r="U79" i="1" s="1"/>
  <c r="V79" i="1" a="1"/>
  <c r="V79" i="1" s="1"/>
  <c r="W79" i="1" a="1"/>
  <c r="W79" i="1" s="1"/>
  <c r="R80" i="1" a="1"/>
  <c r="R80" i="1" s="1"/>
  <c r="S80" i="1" a="1"/>
  <c r="S80" i="1" s="1"/>
  <c r="T80" i="1" a="1"/>
  <c r="T80" i="1" s="1"/>
  <c r="U80" i="1" a="1"/>
  <c r="U80" i="1" s="1"/>
  <c r="V80" i="1" a="1"/>
  <c r="V80" i="1" s="1"/>
  <c r="W80" i="1" a="1"/>
  <c r="W80" i="1" s="1"/>
  <c r="R81" i="1" a="1"/>
  <c r="R81" i="1" s="1"/>
  <c r="S81" i="1" a="1"/>
  <c r="S81" i="1" s="1"/>
  <c r="T81" i="1" a="1"/>
  <c r="T81" i="1" s="1"/>
  <c r="U81" i="1" a="1"/>
  <c r="U81" i="1" s="1"/>
  <c r="V81" i="1" a="1"/>
  <c r="V81" i="1" s="1"/>
  <c r="W81" i="1" a="1"/>
  <c r="W81" i="1" s="1"/>
  <c r="R82" i="1" a="1"/>
  <c r="R82" i="1" s="1"/>
  <c r="S82" i="1" a="1"/>
  <c r="S82" i="1" s="1"/>
  <c r="T82" i="1" a="1"/>
  <c r="T82" i="1" s="1"/>
  <c r="U82" i="1" a="1"/>
  <c r="U82" i="1" s="1"/>
  <c r="V82" i="1" a="1"/>
  <c r="V82" i="1" s="1"/>
  <c r="W82" i="1" a="1"/>
  <c r="W82" i="1" s="1"/>
  <c r="R83" i="1" a="1"/>
  <c r="R83" i="1" s="1"/>
  <c r="S83" i="1" a="1"/>
  <c r="S83" i="1" s="1"/>
  <c r="T83" i="1" a="1"/>
  <c r="T83" i="1" s="1"/>
  <c r="U83" i="1" a="1"/>
  <c r="U83" i="1" s="1"/>
  <c r="V83" i="1" a="1"/>
  <c r="V83" i="1" s="1"/>
  <c r="W83" i="1" a="1"/>
  <c r="W83" i="1" s="1"/>
  <c r="R84" i="1" a="1"/>
  <c r="R84" i="1" s="1"/>
  <c r="S84" i="1" a="1"/>
  <c r="S84" i="1" s="1"/>
  <c r="T84" i="1" a="1"/>
  <c r="T84" i="1" s="1"/>
  <c r="U84" i="1" a="1"/>
  <c r="U84" i="1" s="1"/>
  <c r="V84" i="1" a="1"/>
  <c r="V84" i="1" s="1"/>
  <c r="W84" i="1" a="1"/>
  <c r="W84" i="1" s="1"/>
  <c r="R85" i="1" a="1"/>
  <c r="R85" i="1" s="1"/>
  <c r="S85" i="1" a="1"/>
  <c r="S85" i="1" s="1"/>
  <c r="T85" i="1" a="1"/>
  <c r="T85" i="1" s="1"/>
  <c r="U85" i="1" a="1"/>
  <c r="U85" i="1" s="1"/>
  <c r="V85" i="1" a="1"/>
  <c r="V85" i="1" s="1"/>
  <c r="W85" i="1" a="1"/>
  <c r="W85" i="1" s="1"/>
  <c r="R86" i="1" a="1"/>
  <c r="R86" i="1" s="1"/>
  <c r="S86" i="1" a="1"/>
  <c r="S86" i="1" s="1"/>
  <c r="T86" i="1" a="1"/>
  <c r="T86" i="1" s="1"/>
  <c r="U86" i="1" a="1"/>
  <c r="U86" i="1" s="1"/>
  <c r="V86" i="1" a="1"/>
  <c r="V86" i="1" s="1"/>
  <c r="W86" i="1" a="1"/>
  <c r="W86" i="1" s="1"/>
  <c r="R87" i="1" a="1"/>
  <c r="R87" i="1" s="1"/>
  <c r="S87" i="1" a="1"/>
  <c r="S87" i="1" s="1"/>
  <c r="T87" i="1" a="1"/>
  <c r="T87" i="1" s="1"/>
  <c r="U87" i="1" a="1"/>
  <c r="U87" i="1" s="1"/>
  <c r="V87" i="1" a="1"/>
  <c r="V87" i="1" s="1"/>
  <c r="W87" i="1" a="1"/>
  <c r="W87" i="1" s="1"/>
  <c r="R88" i="1" a="1"/>
  <c r="R88" i="1" s="1"/>
  <c r="S88" i="1" a="1"/>
  <c r="S88" i="1" s="1"/>
  <c r="T88" i="1" a="1"/>
  <c r="T88" i="1" s="1"/>
  <c r="U88" i="1" a="1"/>
  <c r="U88" i="1" s="1"/>
  <c r="V88" i="1" a="1"/>
  <c r="V88" i="1" s="1"/>
  <c r="W88" i="1" a="1"/>
  <c r="W88" i="1" s="1"/>
  <c r="R89" i="1" a="1"/>
  <c r="R89" i="1" s="1"/>
  <c r="S89" i="1" a="1"/>
  <c r="S89" i="1" s="1"/>
  <c r="T89" i="1" a="1"/>
  <c r="T89" i="1" s="1"/>
  <c r="U89" i="1" a="1"/>
  <c r="U89" i="1" s="1"/>
  <c r="V89" i="1" a="1"/>
  <c r="V89" i="1" s="1"/>
  <c r="W89" i="1" a="1"/>
  <c r="W89" i="1" s="1"/>
  <c r="R90" i="1" a="1"/>
  <c r="R90" i="1" s="1"/>
  <c r="S90" i="1" a="1"/>
  <c r="S90" i="1" s="1"/>
  <c r="T90" i="1" a="1"/>
  <c r="T90" i="1" s="1"/>
  <c r="U90" i="1" a="1"/>
  <c r="U90" i="1" s="1"/>
  <c r="V90" i="1" a="1"/>
  <c r="V90" i="1" s="1"/>
  <c r="W90" i="1" a="1"/>
  <c r="W90" i="1" s="1"/>
  <c r="R91" i="1" a="1"/>
  <c r="R91" i="1" s="1"/>
  <c r="S91" i="1" a="1"/>
  <c r="S91" i="1" s="1"/>
  <c r="T91" i="1" a="1"/>
  <c r="T91" i="1" s="1"/>
  <c r="U91" i="1" a="1"/>
  <c r="U91" i="1" s="1"/>
  <c r="V91" i="1" a="1"/>
  <c r="V91" i="1" s="1"/>
  <c r="W91" i="1" a="1"/>
  <c r="W91" i="1" s="1"/>
  <c r="R92" i="1" a="1"/>
  <c r="R92" i="1" s="1"/>
  <c r="S92" i="1" a="1"/>
  <c r="S92" i="1" s="1"/>
  <c r="T92" i="1" a="1"/>
  <c r="T92" i="1" s="1"/>
  <c r="U92" i="1" a="1"/>
  <c r="U92" i="1" s="1"/>
  <c r="V92" i="1" a="1"/>
  <c r="V92" i="1" s="1"/>
  <c r="W92" i="1" a="1"/>
  <c r="W92" i="1" s="1"/>
  <c r="R93" i="1" a="1"/>
  <c r="R93" i="1" s="1"/>
  <c r="S93" i="1" a="1"/>
  <c r="S93" i="1" s="1"/>
  <c r="T93" i="1" a="1"/>
  <c r="T93" i="1" s="1"/>
  <c r="U93" i="1" a="1"/>
  <c r="U93" i="1" s="1"/>
  <c r="V93" i="1" a="1"/>
  <c r="V93" i="1" s="1"/>
  <c r="W93" i="1" a="1"/>
  <c r="W93" i="1" s="1"/>
  <c r="R94" i="1" a="1"/>
  <c r="R94" i="1" s="1"/>
  <c r="S94" i="1" a="1"/>
  <c r="S94" i="1" s="1"/>
  <c r="T94" i="1" a="1"/>
  <c r="T94" i="1" s="1"/>
  <c r="U94" i="1" a="1"/>
  <c r="U94" i="1" s="1"/>
  <c r="V94" i="1" a="1"/>
  <c r="V94" i="1" s="1"/>
  <c r="W94" i="1" a="1"/>
  <c r="W94" i="1" s="1"/>
  <c r="R95" i="1" a="1"/>
  <c r="R95" i="1" s="1"/>
  <c r="S95" i="1" a="1"/>
  <c r="S95" i="1" s="1"/>
  <c r="T95" i="1" a="1"/>
  <c r="T95" i="1" s="1"/>
  <c r="U95" i="1" a="1"/>
  <c r="U95" i="1" s="1"/>
  <c r="V95" i="1" a="1"/>
  <c r="V95" i="1" s="1"/>
  <c r="W95" i="1" a="1"/>
  <c r="W95" i="1" s="1"/>
  <c r="R96" i="1" a="1"/>
  <c r="R96" i="1" s="1"/>
  <c r="S96" i="1" a="1"/>
  <c r="S96" i="1" s="1"/>
  <c r="T96" i="1" a="1"/>
  <c r="T96" i="1" s="1"/>
  <c r="U96" i="1" a="1"/>
  <c r="U96" i="1" s="1"/>
  <c r="V96" i="1" a="1"/>
  <c r="V96" i="1" s="1"/>
  <c r="W96" i="1" a="1"/>
  <c r="W96" i="1" s="1"/>
  <c r="R97" i="1" a="1"/>
  <c r="R97" i="1" s="1"/>
  <c r="S97" i="1" a="1"/>
  <c r="S97" i="1" s="1"/>
  <c r="T97" i="1" a="1"/>
  <c r="T97" i="1" s="1"/>
  <c r="U97" i="1" a="1"/>
  <c r="U97" i="1" s="1"/>
  <c r="V97" i="1" a="1"/>
  <c r="V97" i="1" s="1"/>
  <c r="W97" i="1" a="1"/>
  <c r="W97" i="1"/>
  <c r="R98" i="1" a="1"/>
  <c r="R98" i="1" s="1"/>
  <c r="S98" i="1" a="1"/>
  <c r="S98" i="1" s="1"/>
  <c r="T98" i="1" a="1"/>
  <c r="T98" i="1" s="1"/>
  <c r="U98" i="1" a="1"/>
  <c r="U98" i="1" s="1"/>
  <c r="V98" i="1" a="1"/>
  <c r="V98" i="1" s="1"/>
  <c r="W98" i="1" a="1"/>
  <c r="W98" i="1" s="1"/>
  <c r="R99" i="1" a="1"/>
  <c r="R99" i="1" s="1"/>
  <c r="S99" i="1" a="1"/>
  <c r="S99" i="1" s="1"/>
  <c r="T99" i="1" a="1"/>
  <c r="T99" i="1" s="1"/>
  <c r="U99" i="1" a="1"/>
  <c r="U99" i="1" s="1"/>
  <c r="V99" i="1" a="1"/>
  <c r="V99" i="1" s="1"/>
  <c r="W99" i="1" a="1"/>
  <c r="W99" i="1" s="1"/>
  <c r="R100" i="1" a="1"/>
  <c r="R100" i="1" s="1"/>
  <c r="S100" i="1" a="1"/>
  <c r="S100" i="1" s="1"/>
  <c r="T100" i="1" a="1"/>
  <c r="T100" i="1" s="1"/>
  <c r="U100" i="1" a="1"/>
  <c r="U100" i="1" s="1"/>
  <c r="V100" i="1" a="1"/>
  <c r="V100" i="1" s="1"/>
  <c r="W100" i="1" a="1"/>
  <c r="W100" i="1" s="1"/>
  <c r="R101" i="1" a="1"/>
  <c r="R101" i="1" s="1"/>
  <c r="S101" i="1" a="1"/>
  <c r="S101" i="1" s="1"/>
  <c r="T101" i="1" a="1"/>
  <c r="T101" i="1" s="1"/>
  <c r="U101" i="1" a="1"/>
  <c r="U101" i="1" s="1"/>
  <c r="V101" i="1" a="1"/>
  <c r="V101" i="1" s="1"/>
  <c r="W101" i="1" a="1"/>
  <c r="W101" i="1" s="1"/>
  <c r="R102" i="1" a="1"/>
  <c r="R102" i="1" s="1"/>
  <c r="S102" i="1" a="1"/>
  <c r="S102" i="1" s="1"/>
  <c r="T102" i="1" a="1"/>
  <c r="T102" i="1" s="1"/>
  <c r="U102" i="1" a="1"/>
  <c r="U102" i="1" s="1"/>
  <c r="V102" i="1" a="1"/>
  <c r="V102" i="1" s="1"/>
  <c r="W102" i="1" a="1"/>
  <c r="W102" i="1"/>
  <c r="R103" i="1" a="1"/>
  <c r="R103" i="1" s="1"/>
  <c r="S103" i="1" a="1"/>
  <c r="S103" i="1" s="1"/>
  <c r="T103" i="1" a="1"/>
  <c r="T103" i="1" s="1"/>
  <c r="U103" i="1" a="1"/>
  <c r="U103" i="1" s="1"/>
  <c r="V103" i="1" a="1"/>
  <c r="V103" i="1" s="1"/>
  <c r="W103" i="1" a="1"/>
  <c r="W103" i="1" s="1"/>
  <c r="R104" i="1" a="1"/>
  <c r="R104" i="1" s="1"/>
  <c r="S104" i="1" a="1"/>
  <c r="S104" i="1" s="1"/>
  <c r="T104" i="1" a="1"/>
  <c r="T104" i="1" s="1"/>
  <c r="U104" i="1" a="1"/>
  <c r="U104" i="1" s="1"/>
  <c r="V104" i="1" a="1"/>
  <c r="V104" i="1" s="1"/>
  <c r="W104" i="1" a="1"/>
  <c r="W104" i="1" s="1"/>
  <c r="R105" i="1" a="1"/>
  <c r="R105" i="1" s="1"/>
  <c r="S105" i="1" a="1"/>
  <c r="S105" i="1" s="1"/>
  <c r="T105" i="1" a="1"/>
  <c r="T105" i="1" s="1"/>
  <c r="U105" i="1" a="1"/>
  <c r="U105" i="1" s="1"/>
  <c r="V105" i="1" a="1"/>
  <c r="V105" i="1" s="1"/>
  <c r="W105" i="1" a="1"/>
  <c r="W105" i="1" s="1"/>
  <c r="R106" i="1" a="1"/>
  <c r="R106" i="1" s="1"/>
  <c r="S106" i="1" a="1"/>
  <c r="S106" i="1" s="1"/>
  <c r="T106" i="1" a="1"/>
  <c r="T106" i="1" s="1"/>
  <c r="U106" i="1" a="1"/>
  <c r="U106" i="1" s="1"/>
  <c r="V106" i="1" a="1"/>
  <c r="V106" i="1" s="1"/>
  <c r="W106" i="1" a="1"/>
  <c r="W106" i="1" s="1"/>
  <c r="R107" i="1" a="1"/>
  <c r="R107" i="1" s="1"/>
  <c r="S107" i="1" a="1"/>
  <c r="S107" i="1" s="1"/>
  <c r="T107" i="1" a="1"/>
  <c r="T107" i="1" s="1"/>
  <c r="U107" i="1" a="1"/>
  <c r="U107" i="1" s="1"/>
  <c r="V107" i="1" a="1"/>
  <c r="V107" i="1" s="1"/>
  <c r="W107" i="1" a="1"/>
  <c r="W107" i="1" s="1"/>
  <c r="R108" i="1" a="1"/>
  <c r="R108" i="1" s="1"/>
  <c r="S108" i="1" a="1"/>
  <c r="S108" i="1" s="1"/>
  <c r="T108" i="1" a="1"/>
  <c r="T108" i="1" s="1"/>
  <c r="U108" i="1" a="1"/>
  <c r="U108" i="1" s="1"/>
  <c r="V108" i="1" a="1"/>
  <c r="V108" i="1" s="1"/>
  <c r="W108" i="1" a="1"/>
  <c r="W108" i="1" s="1"/>
  <c r="R109" i="1" a="1"/>
  <c r="R109" i="1" s="1"/>
  <c r="S109" i="1" a="1"/>
  <c r="S109" i="1" s="1"/>
  <c r="T109" i="1" a="1"/>
  <c r="T109" i="1" s="1"/>
  <c r="U109" i="1" a="1"/>
  <c r="U109" i="1" s="1"/>
  <c r="V109" i="1" a="1"/>
  <c r="V109" i="1" s="1"/>
  <c r="W109" i="1" a="1"/>
  <c r="W109" i="1" s="1"/>
  <c r="R110" i="1" a="1"/>
  <c r="R110" i="1" s="1"/>
  <c r="S110" i="1" a="1"/>
  <c r="S110" i="1" s="1"/>
  <c r="T110" i="1" a="1"/>
  <c r="T110" i="1" s="1"/>
  <c r="U110" i="1" a="1"/>
  <c r="U110" i="1" s="1"/>
  <c r="V110" i="1" a="1"/>
  <c r="V110" i="1" s="1"/>
  <c r="W110" i="1" a="1"/>
  <c r="W110" i="1" s="1"/>
  <c r="R111" i="1" a="1"/>
  <c r="R111" i="1" s="1"/>
  <c r="S111" i="1" a="1"/>
  <c r="S111" i="1" s="1"/>
  <c r="T111" i="1" a="1"/>
  <c r="T111" i="1" s="1"/>
  <c r="U111" i="1" a="1"/>
  <c r="U111" i="1" s="1"/>
  <c r="V111" i="1" a="1"/>
  <c r="V111" i="1" s="1"/>
  <c r="W111" i="1" a="1"/>
  <c r="W111" i="1" s="1"/>
  <c r="R112" i="1" a="1"/>
  <c r="R112" i="1" s="1"/>
  <c r="S112" i="1" a="1"/>
  <c r="S112" i="1" s="1"/>
  <c r="T112" i="1" a="1"/>
  <c r="T112" i="1" s="1"/>
  <c r="U112" i="1" a="1"/>
  <c r="U112" i="1" s="1"/>
  <c r="V112" i="1" a="1"/>
  <c r="V112" i="1" s="1"/>
  <c r="W112" i="1" a="1"/>
  <c r="W112" i="1" s="1"/>
  <c r="R113" i="1" a="1"/>
  <c r="R113" i="1" s="1"/>
  <c r="S113" i="1" a="1"/>
  <c r="S113" i="1" s="1"/>
  <c r="T113" i="1" a="1"/>
  <c r="T113" i="1" s="1"/>
  <c r="U113" i="1" a="1"/>
  <c r="U113" i="1" s="1"/>
  <c r="V113" i="1" a="1"/>
  <c r="V113" i="1" s="1"/>
  <c r="W113" i="1" a="1"/>
  <c r="W113" i="1" s="1"/>
  <c r="R114" i="1" a="1"/>
  <c r="R114" i="1" s="1"/>
  <c r="S114" i="1" a="1"/>
  <c r="S114" i="1" s="1"/>
  <c r="T114" i="1" a="1"/>
  <c r="T114" i="1" s="1"/>
  <c r="U114" i="1" a="1"/>
  <c r="U114" i="1" s="1"/>
  <c r="V114" i="1" a="1"/>
  <c r="V114" i="1" s="1"/>
  <c r="W114" i="1" a="1"/>
  <c r="W114" i="1" s="1"/>
  <c r="R115" i="1" a="1"/>
  <c r="R115" i="1" s="1"/>
  <c r="S115" i="1" a="1"/>
  <c r="S115" i="1" s="1"/>
  <c r="T115" i="1" a="1"/>
  <c r="T115" i="1" s="1"/>
  <c r="U115" i="1" a="1"/>
  <c r="U115" i="1" s="1"/>
  <c r="V115" i="1" a="1"/>
  <c r="V115" i="1" s="1"/>
  <c r="W115" i="1" a="1"/>
  <c r="W115" i="1" s="1"/>
  <c r="R116" i="1" a="1"/>
  <c r="R116" i="1" s="1"/>
  <c r="S116" i="1" a="1"/>
  <c r="S116" i="1" s="1"/>
  <c r="T116" i="1" a="1"/>
  <c r="T116" i="1" s="1"/>
  <c r="U116" i="1" a="1"/>
  <c r="U116" i="1" s="1"/>
  <c r="V116" i="1" a="1"/>
  <c r="V116" i="1" s="1"/>
  <c r="W116" i="1" a="1"/>
  <c r="W116" i="1" s="1"/>
  <c r="R117" i="1" a="1"/>
  <c r="R117" i="1" s="1"/>
  <c r="S117" i="1" a="1"/>
  <c r="S117" i="1" s="1"/>
  <c r="T117" i="1" a="1"/>
  <c r="T117" i="1" s="1"/>
  <c r="U117" i="1" a="1"/>
  <c r="U117" i="1" s="1"/>
  <c r="V117" i="1" a="1"/>
  <c r="V117" i="1" s="1"/>
  <c r="W117" i="1" a="1"/>
  <c r="W117" i="1" s="1"/>
  <c r="R118" i="1" a="1"/>
  <c r="R118" i="1" s="1"/>
  <c r="S118" i="1" a="1"/>
  <c r="S118" i="1" s="1"/>
  <c r="T118" i="1" a="1"/>
  <c r="T118" i="1" s="1"/>
  <c r="U118" i="1" a="1"/>
  <c r="U118" i="1" s="1"/>
  <c r="V118" i="1" a="1"/>
  <c r="V118" i="1" s="1"/>
  <c r="W118" i="1" a="1"/>
  <c r="W118" i="1" s="1"/>
  <c r="R119" i="1" a="1"/>
  <c r="R119" i="1" s="1"/>
  <c r="S119" i="1" a="1"/>
  <c r="S119" i="1" s="1"/>
  <c r="T119" i="1" a="1"/>
  <c r="T119" i="1" s="1"/>
  <c r="U119" i="1" a="1"/>
  <c r="U119" i="1" s="1"/>
  <c r="V119" i="1" a="1"/>
  <c r="V119" i="1" s="1"/>
  <c r="W119" i="1" a="1"/>
  <c r="W119" i="1"/>
  <c r="R120" i="1" a="1"/>
  <c r="R120" i="1" s="1"/>
  <c r="S120" i="1" a="1"/>
  <c r="S120" i="1" s="1"/>
  <c r="T120" i="1" a="1"/>
  <c r="T120" i="1" s="1"/>
  <c r="U120" i="1" a="1"/>
  <c r="U120" i="1" s="1"/>
  <c r="V120" i="1" a="1"/>
  <c r="V120" i="1" s="1"/>
  <c r="W120" i="1" a="1"/>
  <c r="W120" i="1" s="1"/>
  <c r="R121" i="1" a="1"/>
  <c r="R121" i="1" s="1"/>
  <c r="S121" i="1" a="1"/>
  <c r="S121" i="1" s="1"/>
  <c r="T121" i="1" a="1"/>
  <c r="T121" i="1" s="1"/>
  <c r="U121" i="1" a="1"/>
  <c r="U121" i="1" s="1"/>
  <c r="V121" i="1" a="1"/>
  <c r="V121" i="1" s="1"/>
  <c r="W121" i="1" a="1"/>
  <c r="W121" i="1" s="1"/>
  <c r="R122" i="1" a="1"/>
  <c r="R122" i="1" s="1"/>
  <c r="S122" i="1" a="1"/>
  <c r="S122" i="1" s="1"/>
  <c r="T122" i="1" a="1"/>
  <c r="T122" i="1" s="1"/>
  <c r="U122" i="1" a="1"/>
  <c r="U122" i="1" s="1"/>
  <c r="V122" i="1" a="1"/>
  <c r="V122" i="1" s="1"/>
  <c r="W122" i="1" a="1"/>
  <c r="W122" i="1" s="1"/>
  <c r="R123" i="1" a="1"/>
  <c r="R123" i="1" s="1"/>
  <c r="S123" i="1" a="1"/>
  <c r="S123" i="1" s="1"/>
  <c r="T123" i="1" a="1"/>
  <c r="T123" i="1" s="1"/>
  <c r="U123" i="1" a="1"/>
  <c r="U123" i="1" s="1"/>
  <c r="V123" i="1" a="1"/>
  <c r="V123" i="1" s="1"/>
  <c r="W123" i="1" a="1"/>
  <c r="W123" i="1" s="1"/>
  <c r="R124" i="1" a="1"/>
  <c r="R124" i="1" s="1"/>
  <c r="S124" i="1" a="1"/>
  <c r="S124" i="1" s="1"/>
  <c r="T124" i="1" a="1"/>
  <c r="T124" i="1" s="1"/>
  <c r="U124" i="1" a="1"/>
  <c r="U124" i="1" s="1"/>
  <c r="V124" i="1" a="1"/>
  <c r="V124" i="1" s="1"/>
  <c r="W124" i="1" a="1"/>
  <c r="W124" i="1" s="1"/>
  <c r="R125" i="1" a="1"/>
  <c r="R125" i="1" s="1"/>
  <c r="S125" i="1" a="1"/>
  <c r="S125" i="1" s="1"/>
  <c r="T125" i="1" a="1"/>
  <c r="T125" i="1" s="1"/>
  <c r="U125" i="1" a="1"/>
  <c r="U125" i="1" s="1"/>
  <c r="V125" i="1" a="1"/>
  <c r="V125" i="1" s="1"/>
  <c r="W125" i="1" a="1"/>
  <c r="W125" i="1" s="1"/>
  <c r="R126" i="1" a="1"/>
  <c r="R126" i="1" s="1"/>
  <c r="S126" i="1" a="1"/>
  <c r="S126" i="1" s="1"/>
  <c r="T126" i="1" a="1"/>
  <c r="T126" i="1" s="1"/>
  <c r="U126" i="1" a="1"/>
  <c r="U126" i="1" s="1"/>
  <c r="V126" i="1" a="1"/>
  <c r="V126" i="1" s="1"/>
  <c r="W126" i="1" a="1"/>
  <c r="W126" i="1"/>
  <c r="R127" i="1" a="1"/>
  <c r="R127" i="1" s="1"/>
  <c r="S127" i="1" a="1"/>
  <c r="S127" i="1" s="1"/>
  <c r="T127" i="1" a="1"/>
  <c r="T127" i="1" s="1"/>
  <c r="U127" i="1" a="1"/>
  <c r="U127" i="1" s="1"/>
  <c r="V127" i="1" a="1"/>
  <c r="V127" i="1" s="1"/>
  <c r="W127" i="1" a="1"/>
  <c r="W127" i="1" s="1"/>
  <c r="R128" i="1" a="1"/>
  <c r="R128" i="1" s="1"/>
  <c r="S128" i="1" a="1"/>
  <c r="S128" i="1" s="1"/>
  <c r="T128" i="1" a="1"/>
  <c r="T128" i="1" s="1"/>
  <c r="U128" i="1" a="1"/>
  <c r="U128" i="1" s="1"/>
  <c r="V128" i="1" a="1"/>
  <c r="V128" i="1" s="1"/>
  <c r="W128" i="1" a="1"/>
  <c r="W128" i="1" s="1"/>
  <c r="R129" i="1" a="1"/>
  <c r="R129" i="1" s="1"/>
  <c r="S129" i="1" a="1"/>
  <c r="S129" i="1" s="1"/>
  <c r="T129" i="1" a="1"/>
  <c r="T129" i="1" s="1"/>
  <c r="U129" i="1" a="1"/>
  <c r="U129" i="1" s="1"/>
  <c r="V129" i="1" a="1"/>
  <c r="V129" i="1" s="1"/>
  <c r="W129" i="1" a="1"/>
  <c r="W129" i="1" s="1"/>
  <c r="R130" i="1" a="1"/>
  <c r="R130" i="1" s="1"/>
  <c r="S130" i="1" a="1"/>
  <c r="S130" i="1" s="1"/>
  <c r="T130" i="1" a="1"/>
  <c r="T130" i="1" s="1"/>
  <c r="U130" i="1" a="1"/>
  <c r="U130" i="1" s="1"/>
  <c r="V130" i="1" a="1"/>
  <c r="V130" i="1" s="1"/>
  <c r="W130" i="1" a="1"/>
  <c r="W130" i="1" s="1"/>
  <c r="R131" i="1" a="1"/>
  <c r="R131" i="1" s="1"/>
  <c r="S131" i="1" a="1"/>
  <c r="S131" i="1" s="1"/>
  <c r="T131" i="1" a="1"/>
  <c r="T131" i="1" s="1"/>
  <c r="U131" i="1" a="1"/>
  <c r="U131" i="1"/>
  <c r="V131" i="1" a="1"/>
  <c r="V131" i="1" s="1"/>
  <c r="W131" i="1" a="1"/>
  <c r="W131" i="1" s="1"/>
  <c r="R132" i="1" a="1"/>
  <c r="R132" i="1" s="1"/>
  <c r="S132" i="1" a="1"/>
  <c r="S132" i="1" s="1"/>
  <c r="T132" i="1" a="1"/>
  <c r="T132" i="1" s="1"/>
  <c r="U132" i="1" a="1"/>
  <c r="U132" i="1" s="1"/>
  <c r="V132" i="1" a="1"/>
  <c r="V132" i="1" s="1"/>
  <c r="W132" i="1" a="1"/>
  <c r="W132" i="1" s="1"/>
  <c r="R133" i="1" a="1"/>
  <c r="R133" i="1" s="1"/>
  <c r="S133" i="1" a="1"/>
  <c r="S133" i="1" s="1"/>
  <c r="T133" i="1" a="1"/>
  <c r="T133" i="1" s="1"/>
  <c r="U133" i="1" a="1"/>
  <c r="U133" i="1" s="1"/>
  <c r="V133" i="1" a="1"/>
  <c r="V133" i="1" s="1"/>
  <c r="W133" i="1" a="1"/>
  <c r="W133" i="1" s="1"/>
  <c r="R134" i="1" a="1"/>
  <c r="R134" i="1" s="1"/>
  <c r="S134" i="1" a="1"/>
  <c r="S134" i="1" s="1"/>
  <c r="T134" i="1" a="1"/>
  <c r="T134" i="1" s="1"/>
  <c r="U134" i="1" a="1"/>
  <c r="U134" i="1" s="1"/>
  <c r="V134" i="1" a="1"/>
  <c r="V134" i="1" s="1"/>
  <c r="W134" i="1" a="1"/>
  <c r="W134" i="1" s="1"/>
  <c r="R135" i="1" a="1"/>
  <c r="R135" i="1" s="1"/>
  <c r="S135" i="1" a="1"/>
  <c r="S135" i="1" s="1"/>
  <c r="T135" i="1" a="1"/>
  <c r="T135" i="1" s="1"/>
  <c r="U135" i="1" a="1"/>
  <c r="U135" i="1" s="1"/>
  <c r="V135" i="1" a="1"/>
  <c r="V135" i="1" s="1"/>
  <c r="W135" i="1" a="1"/>
  <c r="W135" i="1" s="1"/>
  <c r="R136" i="1" a="1"/>
  <c r="R136" i="1" s="1"/>
  <c r="S136" i="1" a="1"/>
  <c r="S136" i="1" s="1"/>
  <c r="T136" i="1" a="1"/>
  <c r="T136" i="1" s="1"/>
  <c r="U136" i="1" a="1"/>
  <c r="U136" i="1" s="1"/>
  <c r="V136" i="1" a="1"/>
  <c r="V136" i="1" s="1"/>
  <c r="W136" i="1" a="1"/>
  <c r="W136" i="1" s="1"/>
  <c r="R137" i="1" a="1"/>
  <c r="R137" i="1" s="1"/>
  <c r="S137" i="1" a="1"/>
  <c r="S137" i="1" s="1"/>
  <c r="T137" i="1" a="1"/>
  <c r="T137" i="1" s="1"/>
  <c r="U137" i="1" a="1"/>
  <c r="U137" i="1" s="1"/>
  <c r="V137" i="1" a="1"/>
  <c r="V137" i="1" s="1"/>
  <c r="W137" i="1" a="1"/>
  <c r="W137" i="1" s="1"/>
  <c r="R138" i="1" a="1"/>
  <c r="R138" i="1" s="1"/>
  <c r="S138" i="1" a="1"/>
  <c r="S138" i="1" s="1"/>
  <c r="T138" i="1" a="1"/>
  <c r="T138" i="1" s="1"/>
  <c r="U138" i="1" a="1"/>
  <c r="U138" i="1" s="1"/>
  <c r="V138" i="1" a="1"/>
  <c r="V138" i="1" s="1"/>
  <c r="W138" i="1" a="1"/>
  <c r="W138" i="1" s="1"/>
  <c r="R139" i="1" a="1"/>
  <c r="R139" i="1" s="1"/>
  <c r="S139" i="1" a="1"/>
  <c r="S139" i="1" s="1"/>
  <c r="T139" i="1" a="1"/>
  <c r="T139" i="1" s="1"/>
  <c r="U139" i="1" a="1"/>
  <c r="U139" i="1" s="1"/>
  <c r="V139" i="1" a="1"/>
  <c r="V139" i="1" s="1"/>
  <c r="W139" i="1" a="1"/>
  <c r="W139" i="1" s="1"/>
  <c r="R140" i="1" a="1"/>
  <c r="R140" i="1" s="1"/>
  <c r="S140" i="1" a="1"/>
  <c r="S140" i="1" s="1"/>
  <c r="T140" i="1" a="1"/>
  <c r="T140" i="1" s="1"/>
  <c r="U140" i="1" a="1"/>
  <c r="U140" i="1" s="1"/>
  <c r="V140" i="1" a="1"/>
  <c r="V140" i="1" s="1"/>
  <c r="W140" i="1" a="1"/>
  <c r="W140" i="1" s="1"/>
  <c r="R141" i="1" a="1"/>
  <c r="R141" i="1" s="1"/>
  <c r="S141" i="1" a="1"/>
  <c r="S141" i="1" s="1"/>
  <c r="T141" i="1" a="1"/>
  <c r="T141" i="1" s="1"/>
  <c r="U141" i="1" a="1"/>
  <c r="U141" i="1" s="1"/>
  <c r="V141" i="1" a="1"/>
  <c r="V141" i="1" s="1"/>
  <c r="W141" i="1" a="1"/>
  <c r="W141" i="1" s="1"/>
  <c r="R142" i="1" a="1"/>
  <c r="R142" i="1" s="1"/>
  <c r="S142" i="1" a="1"/>
  <c r="S142" i="1" s="1"/>
  <c r="T142" i="1" a="1"/>
  <c r="T142" i="1" s="1"/>
  <c r="U142" i="1" a="1"/>
  <c r="U142" i="1" s="1"/>
  <c r="V142" i="1" a="1"/>
  <c r="V142" i="1" s="1"/>
  <c r="W142" i="1" a="1"/>
  <c r="W142" i="1" s="1"/>
  <c r="R143" i="1" a="1"/>
  <c r="R143" i="1" s="1"/>
  <c r="S143" i="1" a="1"/>
  <c r="S143" i="1" s="1"/>
  <c r="T143" i="1" a="1"/>
  <c r="T143" i="1" s="1"/>
  <c r="U143" i="1" a="1"/>
  <c r="U143" i="1" s="1"/>
  <c r="V143" i="1" a="1"/>
  <c r="V143" i="1" s="1"/>
  <c r="W143" i="1" a="1"/>
  <c r="W143" i="1" s="1"/>
  <c r="R144" i="1" a="1"/>
  <c r="R144" i="1" s="1"/>
  <c r="S144" i="1" a="1"/>
  <c r="S144" i="1" s="1"/>
  <c r="T144" i="1" a="1"/>
  <c r="T144" i="1" s="1"/>
  <c r="U144" i="1" a="1"/>
  <c r="U144" i="1" s="1"/>
  <c r="V144" i="1" a="1"/>
  <c r="V144" i="1" s="1"/>
  <c r="W144" i="1" a="1"/>
  <c r="W144" i="1" s="1"/>
  <c r="R145" i="1" a="1"/>
  <c r="R145" i="1" s="1"/>
  <c r="S145" i="1" a="1"/>
  <c r="S145" i="1" s="1"/>
  <c r="T145" i="1" a="1"/>
  <c r="T145" i="1" s="1"/>
  <c r="U145" i="1" a="1"/>
  <c r="U145" i="1" s="1"/>
  <c r="V145" i="1" a="1"/>
  <c r="V145" i="1" s="1"/>
  <c r="W145" i="1" a="1"/>
  <c r="W145" i="1" s="1"/>
  <c r="R146" i="1" a="1"/>
  <c r="R146" i="1" s="1"/>
  <c r="S146" i="1" a="1"/>
  <c r="S146" i="1" s="1"/>
  <c r="T146" i="1" a="1"/>
  <c r="T146" i="1" s="1"/>
  <c r="U146" i="1" a="1"/>
  <c r="U146" i="1" s="1"/>
  <c r="V146" i="1" a="1"/>
  <c r="V146" i="1" s="1"/>
  <c r="W146" i="1" a="1"/>
  <c r="W146" i="1" s="1"/>
  <c r="R147" i="1" a="1"/>
  <c r="R147" i="1" s="1"/>
  <c r="S147" i="1" a="1"/>
  <c r="S147" i="1" s="1"/>
  <c r="T147" i="1" a="1"/>
  <c r="T147" i="1" s="1"/>
  <c r="U147" i="1" a="1"/>
  <c r="U147" i="1" s="1"/>
  <c r="V147" i="1" a="1"/>
  <c r="V147" i="1" s="1"/>
  <c r="W147" i="1" a="1"/>
  <c r="W147" i="1" s="1"/>
  <c r="R148" i="1" a="1"/>
  <c r="R148" i="1" s="1"/>
  <c r="S148" i="1" a="1"/>
  <c r="S148" i="1" s="1"/>
  <c r="T148" i="1" a="1"/>
  <c r="T148" i="1" s="1"/>
  <c r="U148" i="1" a="1"/>
  <c r="U148" i="1" s="1"/>
  <c r="V148" i="1" a="1"/>
  <c r="V148" i="1" s="1"/>
  <c r="W148" i="1" a="1"/>
  <c r="W148" i="1" s="1"/>
  <c r="R149" i="1" a="1"/>
  <c r="R149" i="1" s="1"/>
  <c r="S149" i="1" a="1"/>
  <c r="S149" i="1" s="1"/>
  <c r="T149" i="1" a="1"/>
  <c r="T149" i="1" s="1"/>
  <c r="U149" i="1" a="1"/>
  <c r="U149" i="1" s="1"/>
  <c r="V149" i="1" a="1"/>
  <c r="V149" i="1" s="1"/>
  <c r="W149" i="1" a="1"/>
  <c r="W149" i="1" s="1"/>
  <c r="R150" i="1" a="1"/>
  <c r="R150" i="1" s="1"/>
  <c r="S150" i="1" a="1"/>
  <c r="S150" i="1" s="1"/>
  <c r="T150" i="1" a="1"/>
  <c r="T150" i="1" s="1"/>
  <c r="U150" i="1" a="1"/>
  <c r="U150" i="1" s="1"/>
  <c r="V150" i="1" a="1"/>
  <c r="V150" i="1" s="1"/>
  <c r="W150" i="1" a="1"/>
  <c r="W150" i="1" s="1"/>
  <c r="R151" i="1" a="1"/>
  <c r="R151" i="1" s="1"/>
  <c r="S151" i="1" a="1"/>
  <c r="S151" i="1" s="1"/>
  <c r="T151" i="1" a="1"/>
  <c r="T151" i="1" s="1"/>
  <c r="U151" i="1" a="1"/>
  <c r="U151" i="1" s="1"/>
  <c r="V151" i="1" a="1"/>
  <c r="V151" i="1" s="1"/>
  <c r="W151" i="1" a="1"/>
  <c r="W151" i="1" s="1"/>
  <c r="R152" i="1" a="1"/>
  <c r="R152" i="1" s="1"/>
  <c r="S152" i="1" a="1"/>
  <c r="S152" i="1" s="1"/>
  <c r="T152" i="1" a="1"/>
  <c r="T152" i="1" s="1"/>
  <c r="U152" i="1" a="1"/>
  <c r="U152" i="1" s="1"/>
  <c r="V152" i="1" a="1"/>
  <c r="V152" i="1" s="1"/>
  <c r="W152" i="1" a="1"/>
  <c r="W152" i="1" s="1"/>
  <c r="R153" i="1" a="1"/>
  <c r="R153" i="1" s="1"/>
  <c r="S153" i="1" a="1"/>
  <c r="S153" i="1" s="1"/>
  <c r="T153" i="1" a="1"/>
  <c r="T153" i="1" s="1"/>
  <c r="U153" i="1" a="1"/>
  <c r="U153" i="1" s="1"/>
  <c r="V153" i="1" a="1"/>
  <c r="V153" i="1" s="1"/>
  <c r="W153" i="1" a="1"/>
  <c r="W153" i="1" s="1"/>
  <c r="R154" i="1" a="1"/>
  <c r="R154" i="1" s="1"/>
  <c r="S154" i="1" a="1"/>
  <c r="S154" i="1" s="1"/>
  <c r="T154" i="1" a="1"/>
  <c r="T154" i="1" s="1"/>
  <c r="U154" i="1" a="1"/>
  <c r="U154" i="1" s="1"/>
  <c r="V154" i="1" a="1"/>
  <c r="V154" i="1" s="1"/>
  <c r="W154" i="1" a="1"/>
  <c r="W154" i="1" s="1"/>
  <c r="R155" i="1" a="1"/>
  <c r="R155" i="1" s="1"/>
  <c r="S155" i="1" a="1"/>
  <c r="S155" i="1" s="1"/>
  <c r="T155" i="1" a="1"/>
  <c r="T155" i="1" s="1"/>
  <c r="U155" i="1" a="1"/>
  <c r="U155" i="1" s="1"/>
  <c r="V155" i="1" a="1"/>
  <c r="V155" i="1" s="1"/>
  <c r="W155" i="1" a="1"/>
  <c r="W155" i="1" s="1"/>
  <c r="R156" i="1" a="1"/>
  <c r="R156" i="1" s="1"/>
  <c r="S156" i="1" a="1"/>
  <c r="S156" i="1" s="1"/>
  <c r="T156" i="1" a="1"/>
  <c r="T156" i="1" s="1"/>
  <c r="U156" i="1" a="1"/>
  <c r="U156" i="1" s="1"/>
  <c r="V156" i="1" a="1"/>
  <c r="V156" i="1" s="1"/>
  <c r="W156" i="1" a="1"/>
  <c r="W156" i="1" s="1"/>
  <c r="R157" i="1" a="1"/>
  <c r="R157" i="1" s="1"/>
  <c r="S157" i="1" a="1"/>
  <c r="S157" i="1" s="1"/>
  <c r="T157" i="1" a="1"/>
  <c r="T157" i="1" s="1"/>
  <c r="U157" i="1" a="1"/>
  <c r="U157" i="1" s="1"/>
  <c r="V157" i="1" a="1"/>
  <c r="V157" i="1" s="1"/>
  <c r="W157" i="1" a="1"/>
  <c r="W157" i="1" s="1"/>
  <c r="R158" i="1" a="1"/>
  <c r="R158" i="1" s="1"/>
  <c r="S158" i="1" a="1"/>
  <c r="S158" i="1" s="1"/>
  <c r="T158" i="1" a="1"/>
  <c r="T158" i="1" s="1"/>
  <c r="U158" i="1" a="1"/>
  <c r="U158" i="1" s="1"/>
  <c r="V158" i="1" a="1"/>
  <c r="V158" i="1" s="1"/>
  <c r="W158" i="1" a="1"/>
  <c r="W158" i="1" s="1"/>
  <c r="R159" i="1" a="1"/>
  <c r="R159" i="1" s="1"/>
  <c r="S159" i="1" a="1"/>
  <c r="S159" i="1" s="1"/>
  <c r="T159" i="1" a="1"/>
  <c r="T159" i="1" s="1"/>
  <c r="U159" i="1" a="1"/>
  <c r="U159" i="1" s="1"/>
  <c r="V159" i="1" a="1"/>
  <c r="V159" i="1" s="1"/>
  <c r="W159" i="1" a="1"/>
  <c r="W159" i="1" s="1"/>
  <c r="R160" i="1" a="1"/>
  <c r="R160" i="1" s="1"/>
  <c r="S160" i="1" a="1"/>
  <c r="S160" i="1" s="1"/>
  <c r="T160" i="1" a="1"/>
  <c r="T160" i="1" s="1"/>
  <c r="U160" i="1" a="1"/>
  <c r="U160" i="1" s="1"/>
  <c r="V160" i="1" a="1"/>
  <c r="V160" i="1" s="1"/>
  <c r="W160" i="1" a="1"/>
  <c r="W160" i="1" s="1"/>
  <c r="R161" i="1" a="1"/>
  <c r="R161" i="1" s="1"/>
  <c r="S161" i="1" a="1"/>
  <c r="S161" i="1" s="1"/>
  <c r="T161" i="1" a="1"/>
  <c r="T161" i="1" s="1"/>
  <c r="U161" i="1" a="1"/>
  <c r="U161" i="1" s="1"/>
  <c r="V161" i="1" a="1"/>
  <c r="V161" i="1" s="1"/>
  <c r="W161" i="1" a="1"/>
  <c r="W161" i="1" s="1"/>
  <c r="R162" i="1" a="1"/>
  <c r="R162" i="1" s="1"/>
  <c r="S162" i="1" a="1"/>
  <c r="S162" i="1" s="1"/>
  <c r="T162" i="1" a="1"/>
  <c r="T162" i="1" s="1"/>
  <c r="U162" i="1" a="1"/>
  <c r="U162" i="1" s="1"/>
  <c r="V162" i="1" a="1"/>
  <c r="V162" i="1" s="1"/>
  <c r="W162" i="1" a="1"/>
  <c r="W162" i="1" s="1"/>
  <c r="R163" i="1" a="1"/>
  <c r="R163" i="1" s="1"/>
  <c r="S163" i="1" a="1"/>
  <c r="S163" i="1" s="1"/>
  <c r="T163" i="1" a="1"/>
  <c r="T163" i="1" s="1"/>
  <c r="U163" i="1" a="1"/>
  <c r="U163" i="1" s="1"/>
  <c r="V163" i="1" a="1"/>
  <c r="V163" i="1" s="1"/>
  <c r="W163" i="1" a="1"/>
  <c r="W163" i="1" s="1"/>
  <c r="R164" i="1" a="1"/>
  <c r="R164" i="1" s="1"/>
  <c r="S164" i="1" a="1"/>
  <c r="S164" i="1" s="1"/>
  <c r="T164" i="1" a="1"/>
  <c r="T164" i="1" s="1"/>
  <c r="U164" i="1" a="1"/>
  <c r="U164" i="1" s="1"/>
  <c r="V164" i="1" a="1"/>
  <c r="V164" i="1" s="1"/>
  <c r="W164" i="1" a="1"/>
  <c r="W164" i="1" s="1"/>
  <c r="R165" i="1" a="1"/>
  <c r="R165" i="1" s="1"/>
  <c r="S165" i="1" a="1"/>
  <c r="S165" i="1" s="1"/>
  <c r="T165" i="1" a="1"/>
  <c r="T165" i="1" s="1"/>
  <c r="U165" i="1" a="1"/>
  <c r="U165" i="1" s="1"/>
  <c r="V165" i="1" a="1"/>
  <c r="V165" i="1" s="1"/>
  <c r="W165" i="1" a="1"/>
  <c r="W165" i="1" s="1"/>
  <c r="R166" i="1" a="1"/>
  <c r="R166" i="1" s="1"/>
  <c r="S166" i="1" a="1"/>
  <c r="S166" i="1" s="1"/>
  <c r="T166" i="1" a="1"/>
  <c r="T166" i="1" s="1"/>
  <c r="U166" i="1" a="1"/>
  <c r="U166" i="1" s="1"/>
  <c r="V166" i="1" a="1"/>
  <c r="V166" i="1" s="1"/>
  <c r="W166" i="1" a="1"/>
  <c r="W166" i="1" s="1"/>
  <c r="R167" i="1" a="1"/>
  <c r="R167" i="1" s="1"/>
  <c r="S167" i="1" a="1"/>
  <c r="S167" i="1" s="1"/>
  <c r="T167" i="1" a="1"/>
  <c r="T167" i="1" s="1"/>
  <c r="U167" i="1" a="1"/>
  <c r="U167" i="1" s="1"/>
  <c r="V167" i="1" a="1"/>
  <c r="V167" i="1" s="1"/>
  <c r="W167" i="1" a="1"/>
  <c r="W167" i="1" s="1"/>
  <c r="R168" i="1" a="1"/>
  <c r="R168" i="1" s="1"/>
  <c r="S168" i="1" a="1"/>
  <c r="S168" i="1" s="1"/>
  <c r="T168" i="1" a="1"/>
  <c r="T168" i="1" s="1"/>
  <c r="U168" i="1" a="1"/>
  <c r="U168" i="1" s="1"/>
  <c r="V168" i="1" a="1"/>
  <c r="V168" i="1" s="1"/>
  <c r="W168" i="1" a="1"/>
  <c r="W168" i="1" s="1"/>
  <c r="R169" i="1" a="1"/>
  <c r="R169" i="1" s="1"/>
  <c r="S169" i="1" a="1"/>
  <c r="S169" i="1" s="1"/>
  <c r="T169" i="1" a="1"/>
  <c r="T169" i="1" s="1"/>
  <c r="U169" i="1" a="1"/>
  <c r="U169" i="1" s="1"/>
  <c r="V169" i="1" a="1"/>
  <c r="V169" i="1" s="1"/>
  <c r="W169" i="1" a="1"/>
  <c r="W169" i="1" s="1"/>
  <c r="R170" i="1" a="1"/>
  <c r="R170" i="1" s="1"/>
  <c r="S170" i="1" a="1"/>
  <c r="S170" i="1" s="1"/>
  <c r="T170" i="1" a="1"/>
  <c r="T170" i="1" s="1"/>
  <c r="U170" i="1" a="1"/>
  <c r="U170" i="1" s="1"/>
  <c r="V170" i="1" a="1"/>
  <c r="V170" i="1" s="1"/>
  <c r="W170" i="1" a="1"/>
  <c r="W170" i="1" s="1"/>
  <c r="R171" i="1" a="1"/>
  <c r="R171" i="1" s="1"/>
  <c r="S171" i="1" a="1"/>
  <c r="S171" i="1" s="1"/>
  <c r="T171" i="1" a="1"/>
  <c r="T171" i="1" s="1"/>
  <c r="U171" i="1" a="1"/>
  <c r="U171" i="1" s="1"/>
  <c r="V171" i="1" a="1"/>
  <c r="V171" i="1" s="1"/>
  <c r="W171" i="1" a="1"/>
  <c r="W171" i="1" s="1"/>
  <c r="R172" i="1" a="1"/>
  <c r="R172" i="1" s="1"/>
  <c r="S172" i="1" a="1"/>
  <c r="S172" i="1" s="1"/>
  <c r="T172" i="1" a="1"/>
  <c r="T172" i="1" s="1"/>
  <c r="U172" i="1" a="1"/>
  <c r="U172" i="1" s="1"/>
  <c r="V172" i="1" a="1"/>
  <c r="V172" i="1" s="1"/>
  <c r="W172" i="1" a="1"/>
  <c r="W172" i="1" s="1"/>
  <c r="R173" i="1" a="1"/>
  <c r="R173" i="1" s="1"/>
  <c r="S173" i="1" a="1"/>
  <c r="S173" i="1" s="1"/>
  <c r="T173" i="1" a="1"/>
  <c r="T173" i="1" s="1"/>
  <c r="U173" i="1" a="1"/>
  <c r="U173" i="1" s="1"/>
  <c r="V173" i="1" a="1"/>
  <c r="V173" i="1" s="1"/>
  <c r="W173" i="1" a="1"/>
  <c r="W173" i="1" s="1"/>
  <c r="R174" i="1" a="1"/>
  <c r="R174" i="1"/>
  <c r="S174" i="1" a="1"/>
  <c r="S174" i="1" s="1"/>
  <c r="T174" i="1" a="1"/>
  <c r="T174" i="1" s="1"/>
  <c r="U174" i="1" a="1"/>
  <c r="U174" i="1" s="1"/>
  <c r="V174" i="1" a="1"/>
  <c r="V174" i="1" s="1"/>
  <c r="W174" i="1" a="1"/>
  <c r="W174" i="1" s="1"/>
  <c r="R175" i="1" a="1"/>
  <c r="R175" i="1" s="1"/>
  <c r="S175" i="1" a="1"/>
  <c r="S175" i="1" s="1"/>
  <c r="T175" i="1" a="1"/>
  <c r="T175" i="1" s="1"/>
  <c r="U175" i="1" a="1"/>
  <c r="U175" i="1" s="1"/>
  <c r="V175" i="1" a="1"/>
  <c r="V175" i="1" s="1"/>
  <c r="W175" i="1" a="1"/>
  <c r="W175" i="1" s="1"/>
  <c r="R176" i="1" a="1"/>
  <c r="R176" i="1" s="1"/>
  <c r="S176" i="1" a="1"/>
  <c r="S176" i="1"/>
  <c r="T176" i="1" a="1"/>
  <c r="T176" i="1"/>
  <c r="U176" i="1" a="1"/>
  <c r="U176" i="1" s="1"/>
  <c r="V176" i="1" a="1"/>
  <c r="V176" i="1" s="1"/>
  <c r="W176" i="1" a="1"/>
  <c r="W176" i="1"/>
  <c r="R177" i="1" a="1"/>
  <c r="R177" i="1" s="1"/>
  <c r="S177" i="1" a="1"/>
  <c r="S177" i="1" s="1"/>
  <c r="T177" i="1" a="1"/>
  <c r="T177" i="1" s="1"/>
  <c r="U177" i="1" a="1"/>
  <c r="U177" i="1" s="1"/>
  <c r="V177" i="1" a="1"/>
  <c r="V177" i="1" s="1"/>
  <c r="W177" i="1" a="1"/>
  <c r="W177" i="1" s="1"/>
  <c r="R178" i="1" a="1"/>
  <c r="R178" i="1" s="1"/>
  <c r="S178" i="1" a="1"/>
  <c r="S178" i="1" s="1"/>
  <c r="T178" i="1" a="1"/>
  <c r="T178" i="1" s="1"/>
  <c r="U178" i="1" a="1"/>
  <c r="U178" i="1" s="1"/>
  <c r="V178" i="1" a="1"/>
  <c r="V178" i="1" s="1"/>
  <c r="W178" i="1" a="1"/>
  <c r="W178" i="1" s="1"/>
  <c r="R179" i="1" a="1"/>
  <c r="R179" i="1" s="1"/>
  <c r="S179" i="1" a="1"/>
  <c r="S179" i="1" s="1"/>
  <c r="T179" i="1" a="1"/>
  <c r="T179" i="1" s="1"/>
  <c r="U179" i="1" a="1"/>
  <c r="U179" i="1" s="1"/>
  <c r="V179" i="1" a="1"/>
  <c r="V179" i="1" s="1"/>
  <c r="W179" i="1" a="1"/>
  <c r="W179" i="1" s="1"/>
  <c r="R180" i="1" a="1"/>
  <c r="R180" i="1" s="1"/>
  <c r="S180" i="1" a="1"/>
  <c r="S180" i="1" s="1"/>
  <c r="T180" i="1" a="1"/>
  <c r="T180" i="1" s="1"/>
  <c r="U180" i="1" a="1"/>
  <c r="U180" i="1" s="1"/>
  <c r="V180" i="1" a="1"/>
  <c r="V180" i="1" s="1"/>
  <c r="W180" i="1" a="1"/>
  <c r="W180" i="1" s="1"/>
  <c r="R181" i="1" a="1"/>
  <c r="R181" i="1"/>
  <c r="S181" i="1" a="1"/>
  <c r="S181" i="1" s="1"/>
  <c r="T181" i="1" a="1"/>
  <c r="T181" i="1" s="1"/>
  <c r="U181" i="1" a="1"/>
  <c r="U181" i="1" s="1"/>
  <c r="V181" i="1" a="1"/>
  <c r="V181" i="1" s="1"/>
  <c r="W181" i="1" a="1"/>
  <c r="W181" i="1" s="1"/>
  <c r="R182" i="1" a="1"/>
  <c r="R182" i="1" s="1"/>
  <c r="S182" i="1" a="1"/>
  <c r="S182" i="1" s="1"/>
  <c r="T182" i="1" a="1"/>
  <c r="T182" i="1" s="1"/>
  <c r="U182" i="1" a="1"/>
  <c r="U182" i="1" s="1"/>
  <c r="V182" i="1" a="1"/>
  <c r="V182" i="1" s="1"/>
  <c r="W182" i="1" a="1"/>
  <c r="W182" i="1" s="1"/>
  <c r="R183" i="1" a="1"/>
  <c r="R183" i="1" s="1"/>
  <c r="S183" i="1" a="1"/>
  <c r="S183" i="1" s="1"/>
  <c r="T183" i="1" a="1"/>
  <c r="T183" i="1" s="1"/>
  <c r="U183" i="1" a="1"/>
  <c r="U183" i="1" s="1"/>
  <c r="V183" i="1" a="1"/>
  <c r="V183" i="1" s="1"/>
  <c r="W183" i="1" a="1"/>
  <c r="W183" i="1" s="1"/>
  <c r="R184" i="1" a="1"/>
  <c r="R184" i="1" s="1"/>
  <c r="S184" i="1" a="1"/>
  <c r="S184" i="1" s="1"/>
  <c r="T184" i="1" a="1"/>
  <c r="T184" i="1" s="1"/>
  <c r="U184" i="1" a="1"/>
  <c r="U184" i="1" s="1"/>
  <c r="V184" i="1" a="1"/>
  <c r="V184" i="1" s="1"/>
  <c r="W184" i="1" a="1"/>
  <c r="W184" i="1" s="1"/>
  <c r="R185" i="1" a="1"/>
  <c r="R185" i="1" s="1"/>
  <c r="S185" i="1" a="1"/>
  <c r="S185" i="1" s="1"/>
  <c r="T185" i="1" a="1"/>
  <c r="T185" i="1" s="1"/>
  <c r="U185" i="1" a="1"/>
  <c r="U185" i="1" s="1"/>
  <c r="V185" i="1" a="1"/>
  <c r="V185" i="1" s="1"/>
  <c r="W185" i="1" a="1"/>
  <c r="W185" i="1" s="1"/>
  <c r="R186" i="1" a="1"/>
  <c r="R186" i="1" s="1"/>
  <c r="S186" i="1" a="1"/>
  <c r="S186" i="1" s="1"/>
  <c r="T186" i="1" a="1"/>
  <c r="T186" i="1" s="1"/>
  <c r="U186" i="1" a="1"/>
  <c r="U186" i="1" s="1"/>
  <c r="V186" i="1" a="1"/>
  <c r="V186" i="1" s="1"/>
  <c r="W186" i="1" a="1"/>
  <c r="W186" i="1" s="1"/>
  <c r="R187" i="1" a="1"/>
  <c r="R187" i="1" s="1"/>
  <c r="S187" i="1" a="1"/>
  <c r="S187" i="1" s="1"/>
  <c r="T187" i="1" a="1"/>
  <c r="T187" i="1" s="1"/>
  <c r="U187" i="1" a="1"/>
  <c r="U187" i="1" s="1"/>
  <c r="V187" i="1" a="1"/>
  <c r="V187" i="1" s="1"/>
  <c r="W187" i="1" a="1"/>
  <c r="W187" i="1" s="1"/>
  <c r="R188" i="1" a="1"/>
  <c r="R188" i="1"/>
  <c r="S188" i="1" a="1"/>
  <c r="S188" i="1"/>
  <c r="T188" i="1" a="1"/>
  <c r="T188" i="1" s="1"/>
  <c r="U188" i="1" a="1"/>
  <c r="U188" i="1" s="1"/>
  <c r="V188" i="1" a="1"/>
  <c r="V188" i="1" s="1"/>
  <c r="W188" i="1" a="1"/>
  <c r="W188" i="1" s="1"/>
  <c r="R189" i="1" a="1"/>
  <c r="R189" i="1" s="1"/>
  <c r="S189" i="1" a="1"/>
  <c r="S189" i="1" s="1"/>
  <c r="T189" i="1" a="1"/>
  <c r="T189" i="1" s="1"/>
  <c r="U189" i="1" a="1"/>
  <c r="U189" i="1" s="1"/>
  <c r="V189" i="1" a="1"/>
  <c r="V189" i="1" s="1"/>
  <c r="W189" i="1" a="1"/>
  <c r="W189" i="1" s="1"/>
  <c r="R190" i="1" a="1"/>
  <c r="R190" i="1" s="1"/>
  <c r="S190" i="1" a="1"/>
  <c r="S190" i="1" s="1"/>
  <c r="T190" i="1" a="1"/>
  <c r="T190" i="1" s="1"/>
  <c r="U190" i="1" a="1"/>
  <c r="U190" i="1" s="1"/>
  <c r="V190" i="1" a="1"/>
  <c r="V190" i="1" s="1"/>
  <c r="W190" i="1" a="1"/>
  <c r="W190" i="1" s="1"/>
  <c r="R191" i="1" a="1"/>
  <c r="R191" i="1" s="1"/>
  <c r="S191" i="1" a="1"/>
  <c r="S191" i="1" s="1"/>
  <c r="T191" i="1" a="1"/>
  <c r="T191" i="1" s="1"/>
  <c r="U191" i="1" a="1"/>
  <c r="U191" i="1" s="1"/>
  <c r="V191" i="1" a="1"/>
  <c r="V191" i="1" s="1"/>
  <c r="W191" i="1" a="1"/>
  <c r="W191" i="1" s="1"/>
  <c r="R192" i="1" a="1"/>
  <c r="R192" i="1" s="1"/>
  <c r="S192" i="1" a="1"/>
  <c r="S192" i="1" s="1"/>
  <c r="T192" i="1" a="1"/>
  <c r="T192" i="1" s="1"/>
  <c r="U192" i="1" a="1"/>
  <c r="U192" i="1" s="1"/>
  <c r="V192" i="1" a="1"/>
  <c r="V192" i="1" s="1"/>
  <c r="W192" i="1" a="1"/>
  <c r="W192" i="1" s="1"/>
  <c r="R193" i="1" a="1"/>
  <c r="R193" i="1" s="1"/>
  <c r="S193" i="1" a="1"/>
  <c r="S193" i="1" s="1"/>
  <c r="T193" i="1" a="1"/>
  <c r="T193" i="1" s="1"/>
  <c r="U193" i="1" a="1"/>
  <c r="U193" i="1" s="1"/>
  <c r="V193" i="1" a="1"/>
  <c r="V193" i="1" s="1"/>
  <c r="W193" i="1" a="1"/>
  <c r="W193" i="1" s="1"/>
  <c r="R194" i="1" a="1"/>
  <c r="R194" i="1" s="1"/>
  <c r="S194" i="1" a="1"/>
  <c r="S194" i="1" s="1"/>
  <c r="T194" i="1" a="1"/>
  <c r="T194" i="1" s="1"/>
  <c r="U194" i="1" a="1"/>
  <c r="U194" i="1" s="1"/>
  <c r="V194" i="1" a="1"/>
  <c r="V194" i="1" s="1"/>
  <c r="W194" i="1" a="1"/>
  <c r="W194" i="1" s="1"/>
  <c r="R195" i="1" a="1"/>
  <c r="R195" i="1" s="1"/>
  <c r="S195" i="1" a="1"/>
  <c r="S195" i="1" s="1"/>
  <c r="T195" i="1" a="1"/>
  <c r="T195" i="1" s="1"/>
  <c r="U195" i="1" a="1"/>
  <c r="U195" i="1" s="1"/>
  <c r="V195" i="1" a="1"/>
  <c r="V195" i="1" s="1"/>
  <c r="W195" i="1" a="1"/>
  <c r="W195" i="1" s="1"/>
  <c r="R196" i="1" a="1"/>
  <c r="R196" i="1" s="1"/>
  <c r="S196" i="1" a="1"/>
  <c r="S196" i="1" s="1"/>
  <c r="T196" i="1" a="1"/>
  <c r="T196" i="1" s="1"/>
  <c r="U196" i="1" a="1"/>
  <c r="U196" i="1" s="1"/>
  <c r="V196" i="1" a="1"/>
  <c r="V196" i="1" s="1"/>
  <c r="W196" i="1" a="1"/>
  <c r="W196" i="1" s="1"/>
  <c r="R197" i="1" a="1"/>
  <c r="R197" i="1" s="1"/>
  <c r="S197" i="1" a="1"/>
  <c r="S197" i="1" s="1"/>
  <c r="T197" i="1" a="1"/>
  <c r="T197" i="1" s="1"/>
  <c r="U197" i="1" a="1"/>
  <c r="U197" i="1" s="1"/>
  <c r="V197" i="1" a="1"/>
  <c r="V197" i="1" s="1"/>
  <c r="W197" i="1" a="1"/>
  <c r="W197" i="1" s="1"/>
  <c r="R198" i="1" a="1"/>
  <c r="R198" i="1" s="1"/>
  <c r="S198" i="1" a="1"/>
  <c r="S198" i="1" s="1"/>
  <c r="T198" i="1" a="1"/>
  <c r="T198" i="1" s="1"/>
  <c r="U198" i="1" a="1"/>
  <c r="U198" i="1" s="1"/>
  <c r="V198" i="1" a="1"/>
  <c r="V198" i="1" s="1"/>
  <c r="W198" i="1" a="1"/>
  <c r="W198" i="1" s="1"/>
  <c r="R199" i="1" a="1"/>
  <c r="R199" i="1" s="1"/>
  <c r="S199" i="1" a="1"/>
  <c r="S199" i="1" s="1"/>
  <c r="T199" i="1" a="1"/>
  <c r="T199" i="1" s="1"/>
  <c r="U199" i="1" a="1"/>
  <c r="U199" i="1" s="1"/>
  <c r="V199" i="1" a="1"/>
  <c r="V199" i="1" s="1"/>
  <c r="W199" i="1" a="1"/>
  <c r="W199" i="1" s="1"/>
  <c r="R200" i="1" a="1"/>
  <c r="R200" i="1" s="1"/>
  <c r="S200" i="1" a="1"/>
  <c r="S200" i="1" s="1"/>
  <c r="T200" i="1" a="1"/>
  <c r="T200" i="1" s="1"/>
  <c r="U200" i="1" a="1"/>
  <c r="U200" i="1" s="1"/>
  <c r="V200" i="1" a="1"/>
  <c r="V200" i="1" s="1"/>
  <c r="W200" i="1" a="1"/>
  <c r="W200" i="1" s="1"/>
  <c r="R201" i="1" a="1"/>
  <c r="R201" i="1" s="1"/>
  <c r="S201" i="1" a="1"/>
  <c r="S201" i="1" s="1"/>
  <c r="T201" i="1" a="1"/>
  <c r="T201" i="1" s="1"/>
  <c r="U201" i="1" a="1"/>
  <c r="U201" i="1" s="1"/>
  <c r="V201" i="1" a="1"/>
  <c r="V201" i="1" s="1"/>
  <c r="W201" i="1" a="1"/>
  <c r="W201" i="1" s="1"/>
  <c r="R202" i="1" a="1"/>
  <c r="R202" i="1"/>
  <c r="S202" i="1" a="1"/>
  <c r="S202" i="1" s="1"/>
  <c r="T202" i="1" a="1"/>
  <c r="T202" i="1" s="1"/>
  <c r="U202" i="1" a="1"/>
  <c r="U202" i="1" s="1"/>
  <c r="V202" i="1" a="1"/>
  <c r="V202" i="1" s="1"/>
  <c r="W202" i="1" a="1"/>
  <c r="W202" i="1" s="1"/>
  <c r="R203" i="1" a="1"/>
  <c r="R203" i="1" s="1"/>
  <c r="S203" i="1" a="1"/>
  <c r="S203" i="1" s="1"/>
  <c r="T203" i="1" a="1"/>
  <c r="T203" i="1" s="1"/>
  <c r="U203" i="1" a="1"/>
  <c r="U203" i="1" s="1"/>
  <c r="V203" i="1" a="1"/>
  <c r="V203" i="1" s="1"/>
  <c r="W203" i="1" a="1"/>
  <c r="W203" i="1" s="1"/>
  <c r="R204" i="1" a="1"/>
  <c r="R204" i="1" s="1"/>
  <c r="S204" i="1" a="1"/>
  <c r="S204" i="1" s="1"/>
  <c r="T204" i="1" a="1"/>
  <c r="T204" i="1" s="1"/>
  <c r="U204" i="1" a="1"/>
  <c r="U204" i="1" s="1"/>
  <c r="V204" i="1" a="1"/>
  <c r="V204" i="1" s="1"/>
  <c r="W204" i="1" a="1"/>
  <c r="W204" i="1" s="1"/>
  <c r="R205" i="1" a="1"/>
  <c r="R205" i="1" s="1"/>
  <c r="S205" i="1" a="1"/>
  <c r="S205" i="1" s="1"/>
  <c r="T205" i="1" a="1"/>
  <c r="T205" i="1" s="1"/>
  <c r="U205" i="1" a="1"/>
  <c r="U205" i="1" s="1"/>
  <c r="V205" i="1" a="1"/>
  <c r="V205" i="1" s="1"/>
  <c r="W205" i="1" a="1"/>
  <c r="W205" i="1" s="1"/>
  <c r="R206" i="1" a="1"/>
  <c r="R206" i="1" s="1"/>
  <c r="S206" i="1" a="1"/>
  <c r="S206" i="1" s="1"/>
  <c r="T206" i="1" a="1"/>
  <c r="T206" i="1" s="1"/>
  <c r="U206" i="1" a="1"/>
  <c r="U206" i="1" s="1"/>
  <c r="V206" i="1" a="1"/>
  <c r="V206" i="1" s="1"/>
  <c r="W206" i="1" a="1"/>
  <c r="W206" i="1" s="1"/>
  <c r="R207" i="1" a="1"/>
  <c r="R207" i="1" s="1"/>
  <c r="S207" i="1" a="1"/>
  <c r="S207" i="1" s="1"/>
  <c r="T207" i="1" a="1"/>
  <c r="T207" i="1" s="1"/>
  <c r="U207" i="1" a="1"/>
  <c r="U207" i="1" s="1"/>
  <c r="V207" i="1" a="1"/>
  <c r="V207" i="1" s="1"/>
  <c r="W207" i="1" a="1"/>
  <c r="W207" i="1" s="1"/>
  <c r="R208" i="1" a="1"/>
  <c r="R208" i="1" s="1"/>
  <c r="S208" i="1" a="1"/>
  <c r="S208" i="1" s="1"/>
  <c r="T208" i="1" a="1"/>
  <c r="T208" i="1"/>
  <c r="U208" i="1" a="1"/>
  <c r="U208" i="1" s="1"/>
  <c r="V208" i="1" a="1"/>
  <c r="V208" i="1" s="1"/>
  <c r="W208" i="1" a="1"/>
  <c r="W208" i="1" s="1"/>
  <c r="R209" i="1" a="1"/>
  <c r="R209" i="1" s="1"/>
  <c r="S209" i="1" a="1"/>
  <c r="S209" i="1" s="1"/>
  <c r="T209" i="1" a="1"/>
  <c r="T209" i="1" s="1"/>
  <c r="U209" i="1" a="1"/>
  <c r="U209" i="1" s="1"/>
  <c r="V209" i="1" a="1"/>
  <c r="V209" i="1" s="1"/>
  <c r="W209" i="1" a="1"/>
  <c r="W209" i="1" s="1"/>
  <c r="R210" i="1" a="1"/>
  <c r="R210" i="1" s="1"/>
  <c r="S210" i="1" a="1"/>
  <c r="S210" i="1" s="1"/>
  <c r="T210" i="1" a="1"/>
  <c r="T210" i="1" s="1"/>
  <c r="U210" i="1" a="1"/>
  <c r="U210" i="1" s="1"/>
  <c r="V210" i="1" a="1"/>
  <c r="V210" i="1" s="1"/>
  <c r="W210" i="1" a="1"/>
  <c r="W210" i="1"/>
  <c r="R211" i="1" a="1"/>
  <c r="R211" i="1" s="1"/>
  <c r="S211" i="1" a="1"/>
  <c r="S211" i="1"/>
  <c r="T211" i="1" a="1"/>
  <c r="T211" i="1" s="1"/>
  <c r="U211" i="1" a="1"/>
  <c r="U211" i="1" s="1"/>
  <c r="V211" i="1" a="1"/>
  <c r="V211" i="1" s="1"/>
  <c r="W211" i="1" a="1"/>
  <c r="W211" i="1" s="1"/>
  <c r="R212" i="1" a="1"/>
  <c r="R212" i="1" s="1"/>
  <c r="S212" i="1" a="1"/>
  <c r="S212" i="1" s="1"/>
  <c r="T212" i="1" a="1"/>
  <c r="T212" i="1" s="1"/>
  <c r="U212" i="1" a="1"/>
  <c r="U212" i="1" s="1"/>
  <c r="V212" i="1" a="1"/>
  <c r="V212" i="1" s="1"/>
  <c r="W212" i="1" a="1"/>
  <c r="W212" i="1" s="1"/>
  <c r="R213" i="1" a="1"/>
  <c r="R213" i="1" s="1"/>
  <c r="S213" i="1" a="1"/>
  <c r="S213" i="1" s="1"/>
  <c r="T213" i="1" a="1"/>
  <c r="T213" i="1" s="1"/>
  <c r="U213" i="1" a="1"/>
  <c r="U213" i="1" s="1"/>
  <c r="V213" i="1" a="1"/>
  <c r="V213" i="1" s="1"/>
  <c r="W213" i="1" a="1"/>
  <c r="W213" i="1" s="1"/>
  <c r="R214" i="1" a="1"/>
  <c r="R214" i="1" s="1"/>
  <c r="S214" i="1" a="1"/>
  <c r="S214" i="1" s="1"/>
  <c r="T214" i="1" a="1"/>
  <c r="T214" i="1" s="1"/>
  <c r="U214" i="1" a="1"/>
  <c r="U214" i="1" s="1"/>
  <c r="V214" i="1" a="1"/>
  <c r="V214" i="1" s="1"/>
  <c r="W214" i="1" a="1"/>
  <c r="W214" i="1" s="1"/>
  <c r="R215" i="1" a="1"/>
  <c r="R215" i="1" s="1"/>
  <c r="S215" i="1" a="1"/>
  <c r="S215" i="1" s="1"/>
  <c r="T215" i="1" a="1"/>
  <c r="T215" i="1" s="1"/>
  <c r="U215" i="1" a="1"/>
  <c r="U215" i="1" s="1"/>
  <c r="V215" i="1" a="1"/>
  <c r="V215" i="1" s="1"/>
  <c r="W215" i="1" a="1"/>
  <c r="W215" i="1" s="1"/>
  <c r="R216" i="1" a="1"/>
  <c r="R216" i="1" s="1"/>
  <c r="S216" i="1" a="1"/>
  <c r="S216" i="1" s="1"/>
  <c r="T216" i="1" a="1"/>
  <c r="T216" i="1" s="1"/>
  <c r="U216" i="1" a="1"/>
  <c r="U216" i="1" s="1"/>
  <c r="V216" i="1" a="1"/>
  <c r="V216" i="1" s="1"/>
  <c r="W216" i="1" a="1"/>
  <c r="W216" i="1" s="1"/>
  <c r="R217" i="1" a="1"/>
  <c r="R217" i="1" s="1"/>
  <c r="S217" i="1" a="1"/>
  <c r="S217" i="1" s="1"/>
  <c r="T217" i="1" a="1"/>
  <c r="T217" i="1" s="1"/>
  <c r="U217" i="1" a="1"/>
  <c r="U217" i="1" s="1"/>
  <c r="V217" i="1" a="1"/>
  <c r="V217" i="1" s="1"/>
  <c r="W217" i="1" a="1"/>
  <c r="W217" i="1" s="1"/>
  <c r="R218" i="1" a="1"/>
  <c r="R218" i="1" s="1"/>
  <c r="S218" i="1" a="1"/>
  <c r="S218" i="1" s="1"/>
  <c r="T218" i="1" a="1"/>
  <c r="T218" i="1" s="1"/>
  <c r="U218" i="1" a="1"/>
  <c r="U218" i="1" s="1"/>
  <c r="V218" i="1" a="1"/>
  <c r="V218" i="1" s="1"/>
  <c r="W218" i="1" a="1"/>
  <c r="W218" i="1" s="1"/>
  <c r="R219" i="1" a="1"/>
  <c r="R219" i="1" s="1"/>
  <c r="S219" i="1" a="1"/>
  <c r="S219" i="1" s="1"/>
  <c r="T219" i="1" a="1"/>
  <c r="T219" i="1" s="1"/>
  <c r="U219" i="1" a="1"/>
  <c r="U219" i="1" s="1"/>
  <c r="V219" i="1" a="1"/>
  <c r="V219" i="1" s="1"/>
  <c r="W219" i="1" a="1"/>
  <c r="W219" i="1"/>
  <c r="R220" i="1" a="1"/>
  <c r="R220" i="1" s="1"/>
  <c r="S220" i="1" a="1"/>
  <c r="S220" i="1" s="1"/>
  <c r="T220" i="1" a="1"/>
  <c r="T220" i="1" s="1"/>
  <c r="U220" i="1" a="1"/>
  <c r="U220" i="1" s="1"/>
  <c r="V220" i="1" a="1"/>
  <c r="V220" i="1" s="1"/>
  <c r="W220" i="1" a="1"/>
  <c r="W220" i="1" s="1"/>
  <c r="R221" i="1" a="1"/>
  <c r="R221" i="1" s="1"/>
  <c r="S221" i="1" a="1"/>
  <c r="S221" i="1" s="1"/>
  <c r="T221" i="1" a="1"/>
  <c r="T221" i="1" s="1"/>
  <c r="U221" i="1" a="1"/>
  <c r="U221" i="1" s="1"/>
  <c r="V221" i="1" a="1"/>
  <c r="V221" i="1" s="1"/>
  <c r="W221" i="1" a="1"/>
  <c r="W221" i="1" s="1"/>
  <c r="R222" i="1" a="1"/>
  <c r="R222" i="1" s="1"/>
  <c r="S222" i="1" a="1"/>
  <c r="S222" i="1" s="1"/>
  <c r="T222" i="1" a="1"/>
  <c r="T222" i="1" s="1"/>
  <c r="U222" i="1" a="1"/>
  <c r="U222" i="1" s="1"/>
  <c r="V222" i="1" a="1"/>
  <c r="V222" i="1" s="1"/>
  <c r="W222" i="1" a="1"/>
  <c r="W222" i="1" s="1"/>
  <c r="R223" i="1" a="1"/>
  <c r="R223" i="1" s="1"/>
  <c r="S223" i="1" a="1"/>
  <c r="S223" i="1" s="1"/>
  <c r="T223" i="1" a="1"/>
  <c r="T223" i="1" s="1"/>
  <c r="U223" i="1" a="1"/>
  <c r="U223" i="1" s="1"/>
  <c r="V223" i="1" a="1"/>
  <c r="V223" i="1" s="1"/>
  <c r="W223" i="1" a="1"/>
  <c r="W223" i="1" s="1"/>
  <c r="R224" i="1" a="1"/>
  <c r="R224" i="1" s="1"/>
  <c r="S224" i="1" a="1"/>
  <c r="S224" i="1" s="1"/>
  <c r="T224" i="1" a="1"/>
  <c r="T224" i="1" s="1"/>
  <c r="U224" i="1" a="1"/>
  <c r="U224" i="1" s="1"/>
  <c r="V224" i="1" a="1"/>
  <c r="V224" i="1" s="1"/>
  <c r="W224" i="1" a="1"/>
  <c r="W224" i="1" s="1"/>
  <c r="R225" i="1" a="1"/>
  <c r="R225" i="1" s="1"/>
  <c r="S225" i="1" a="1"/>
  <c r="S225" i="1" s="1"/>
  <c r="T225" i="1" a="1"/>
  <c r="T225" i="1" s="1"/>
  <c r="U225" i="1" a="1"/>
  <c r="U225" i="1" s="1"/>
  <c r="V225" i="1" a="1"/>
  <c r="V225" i="1" s="1"/>
  <c r="W225" i="1" a="1"/>
  <c r="W225" i="1" s="1"/>
  <c r="R226" i="1" a="1"/>
  <c r="R226" i="1" s="1"/>
  <c r="S226" i="1" a="1"/>
  <c r="S226" i="1" s="1"/>
  <c r="T226" i="1" a="1"/>
  <c r="T226" i="1" s="1"/>
  <c r="U226" i="1" a="1"/>
  <c r="U226" i="1" s="1"/>
  <c r="V226" i="1" a="1"/>
  <c r="V226" i="1" s="1"/>
  <c r="W226" i="1" a="1"/>
  <c r="W226" i="1" s="1"/>
  <c r="R227" i="1" a="1"/>
  <c r="R227" i="1"/>
  <c r="S227" i="1" a="1"/>
  <c r="S227" i="1" s="1"/>
  <c r="T227" i="1" a="1"/>
  <c r="T227" i="1" s="1"/>
  <c r="U227" i="1" a="1"/>
  <c r="U227" i="1" s="1"/>
  <c r="V227" i="1" a="1"/>
  <c r="V227" i="1" s="1"/>
  <c r="W227" i="1" a="1"/>
  <c r="W227" i="1" s="1"/>
  <c r="R228" i="1" a="1"/>
  <c r="R228" i="1" s="1"/>
  <c r="S228" i="1" a="1"/>
  <c r="S228" i="1" s="1"/>
  <c r="T228" i="1" a="1"/>
  <c r="T228" i="1" s="1"/>
  <c r="U228" i="1" a="1"/>
  <c r="U228" i="1" s="1"/>
  <c r="V228" i="1" a="1"/>
  <c r="V228" i="1" s="1"/>
  <c r="W228" i="1" a="1"/>
  <c r="W228" i="1" s="1"/>
  <c r="R229" i="1" a="1"/>
  <c r="R229" i="1" s="1"/>
  <c r="S229" i="1" a="1"/>
  <c r="S229" i="1" s="1"/>
  <c r="T229" i="1" a="1"/>
  <c r="T229" i="1" s="1"/>
  <c r="U229" i="1" a="1"/>
  <c r="U229" i="1" s="1"/>
  <c r="V229" i="1" a="1"/>
  <c r="V229" i="1" s="1"/>
  <c r="W229" i="1" a="1"/>
  <c r="W229" i="1" s="1"/>
  <c r="R230" i="1" a="1"/>
  <c r="R230" i="1" s="1"/>
  <c r="S230" i="1" a="1"/>
  <c r="S230" i="1" s="1"/>
  <c r="T230" i="1" a="1"/>
  <c r="T230" i="1" s="1"/>
  <c r="U230" i="1" a="1"/>
  <c r="U230" i="1" s="1"/>
  <c r="V230" i="1" a="1"/>
  <c r="V230" i="1" s="1"/>
  <c r="W230" i="1" a="1"/>
  <c r="W230" i="1" s="1"/>
  <c r="R231" i="1" a="1"/>
  <c r="R231" i="1" s="1"/>
  <c r="S231" i="1" a="1"/>
  <c r="S231" i="1" s="1"/>
  <c r="T231" i="1" a="1"/>
  <c r="T231" i="1" s="1"/>
  <c r="U231" i="1" a="1"/>
  <c r="U231" i="1" s="1"/>
  <c r="V231" i="1" a="1"/>
  <c r="V231" i="1" s="1"/>
  <c r="W231" i="1" a="1"/>
  <c r="W231" i="1" s="1"/>
  <c r="R232" i="1" a="1"/>
  <c r="R232" i="1" s="1"/>
  <c r="S232" i="1" a="1"/>
  <c r="S232" i="1" s="1"/>
  <c r="T232" i="1" a="1"/>
  <c r="T232" i="1" s="1"/>
  <c r="U232" i="1" a="1"/>
  <c r="U232" i="1" s="1"/>
  <c r="V232" i="1" a="1"/>
  <c r="V232" i="1" s="1"/>
  <c r="W232" i="1" a="1"/>
  <c r="W232" i="1" s="1"/>
  <c r="R233" i="1" a="1"/>
  <c r="R233" i="1" s="1"/>
  <c r="S233" i="1" a="1"/>
  <c r="S233" i="1" s="1"/>
  <c r="T233" i="1" a="1"/>
  <c r="T233" i="1" s="1"/>
  <c r="U233" i="1" a="1"/>
  <c r="U233" i="1" s="1"/>
  <c r="V233" i="1" a="1"/>
  <c r="V233" i="1" s="1"/>
  <c r="W233" i="1" a="1"/>
  <c r="W233" i="1" s="1"/>
  <c r="R234" i="1" a="1"/>
  <c r="R234" i="1" s="1"/>
  <c r="S234" i="1" a="1"/>
  <c r="S234" i="1" s="1"/>
  <c r="T234" i="1" a="1"/>
  <c r="T234" i="1" s="1"/>
  <c r="U234" i="1" a="1"/>
  <c r="U234" i="1" s="1"/>
  <c r="V234" i="1" a="1"/>
  <c r="V234" i="1" s="1"/>
  <c r="W234" i="1" a="1"/>
  <c r="W234" i="1" s="1"/>
  <c r="R235" i="1" a="1"/>
  <c r="R235" i="1" s="1"/>
  <c r="S235" i="1" a="1"/>
  <c r="S235" i="1" s="1"/>
  <c r="T235" i="1" a="1"/>
  <c r="T235" i="1" s="1"/>
  <c r="U235" i="1" a="1"/>
  <c r="U235" i="1" s="1"/>
  <c r="V235" i="1" a="1"/>
  <c r="V235" i="1" s="1"/>
  <c r="W235" i="1" a="1"/>
  <c r="W235" i="1" s="1"/>
  <c r="R236" i="1" a="1"/>
  <c r="R236" i="1" s="1"/>
  <c r="S236" i="1" a="1"/>
  <c r="S236" i="1" s="1"/>
  <c r="T236" i="1" a="1"/>
  <c r="T236" i="1" s="1"/>
  <c r="U236" i="1" a="1"/>
  <c r="U236" i="1" s="1"/>
  <c r="V236" i="1" a="1"/>
  <c r="V236" i="1" s="1"/>
  <c r="W236" i="1" a="1"/>
  <c r="W236" i="1" s="1"/>
  <c r="R237" i="1" a="1"/>
  <c r="R237" i="1" s="1"/>
  <c r="S237" i="1" a="1"/>
  <c r="S237" i="1" s="1"/>
  <c r="T237" i="1" a="1"/>
  <c r="T237" i="1" s="1"/>
  <c r="U237" i="1" a="1"/>
  <c r="U237" i="1" s="1"/>
  <c r="V237" i="1" a="1"/>
  <c r="V237" i="1" s="1"/>
  <c r="W237" i="1" a="1"/>
  <c r="W237" i="1" s="1"/>
  <c r="R238" i="1" a="1"/>
  <c r="R238" i="1" s="1"/>
  <c r="S238" i="1" a="1"/>
  <c r="S238" i="1" s="1"/>
  <c r="T238" i="1" a="1"/>
  <c r="T238" i="1" s="1"/>
  <c r="U238" i="1" a="1"/>
  <c r="U238" i="1" s="1"/>
  <c r="V238" i="1" a="1"/>
  <c r="V238" i="1" s="1"/>
  <c r="W238" i="1" a="1"/>
  <c r="W238" i="1" s="1"/>
  <c r="R239" i="1" a="1"/>
  <c r="R239" i="1" s="1"/>
  <c r="S239" i="1" a="1"/>
  <c r="S239" i="1" s="1"/>
  <c r="T239" i="1" a="1"/>
  <c r="T239" i="1" s="1"/>
  <c r="U239" i="1" a="1"/>
  <c r="U239" i="1" s="1"/>
  <c r="V239" i="1" a="1"/>
  <c r="V239" i="1" s="1"/>
  <c r="W239" i="1" a="1"/>
  <c r="W239" i="1" s="1"/>
  <c r="R240" i="1" a="1"/>
  <c r="R240" i="1" s="1"/>
  <c r="S240" i="1" a="1"/>
  <c r="S240" i="1" s="1"/>
  <c r="T240" i="1" a="1"/>
  <c r="T240" i="1" s="1"/>
  <c r="U240" i="1" a="1"/>
  <c r="U240" i="1" s="1"/>
  <c r="V240" i="1" a="1"/>
  <c r="V240" i="1" s="1"/>
  <c r="W240" i="1" a="1"/>
  <c r="W240" i="1" s="1"/>
  <c r="R241" i="1" a="1"/>
  <c r="R241" i="1" s="1"/>
  <c r="S241" i="1" a="1"/>
  <c r="S241" i="1" s="1"/>
  <c r="T241" i="1" a="1"/>
  <c r="T241" i="1" s="1"/>
  <c r="U241" i="1" a="1"/>
  <c r="U241" i="1"/>
  <c r="V241" i="1" a="1"/>
  <c r="V241" i="1"/>
  <c r="W241" i="1" a="1"/>
  <c r="W241" i="1" s="1"/>
  <c r="R242" i="1" a="1"/>
  <c r="R242" i="1" s="1"/>
  <c r="S242" i="1" a="1"/>
  <c r="S242" i="1" s="1"/>
  <c r="T242" i="1" a="1"/>
  <c r="T242" i="1" s="1"/>
  <c r="U242" i="1" a="1"/>
  <c r="U242" i="1" s="1"/>
  <c r="V242" i="1" a="1"/>
  <c r="V242" i="1" s="1"/>
  <c r="W242" i="1" a="1"/>
  <c r="W242" i="1" s="1"/>
  <c r="R243" i="1" a="1"/>
  <c r="R243" i="1" s="1"/>
  <c r="S243" i="1" a="1"/>
  <c r="S243" i="1" s="1"/>
  <c r="T243" i="1" a="1"/>
  <c r="T243" i="1" s="1"/>
  <c r="U243" i="1" a="1"/>
  <c r="U243" i="1" s="1"/>
  <c r="V243" i="1" a="1"/>
  <c r="V243" i="1" s="1"/>
  <c r="W243" i="1" a="1"/>
  <c r="W243" i="1" s="1"/>
  <c r="R244" i="1" a="1"/>
  <c r="R244" i="1" s="1"/>
  <c r="S244" i="1" a="1"/>
  <c r="S244" i="1" s="1"/>
  <c r="T244" i="1" a="1"/>
  <c r="T244" i="1" s="1"/>
  <c r="U244" i="1" a="1"/>
  <c r="U244" i="1" s="1"/>
  <c r="V244" i="1" a="1"/>
  <c r="V244" i="1" s="1"/>
  <c r="W244" i="1" a="1"/>
  <c r="W244" i="1" s="1"/>
  <c r="R245" i="1" a="1"/>
  <c r="R245" i="1" s="1"/>
  <c r="S245" i="1" a="1"/>
  <c r="S245" i="1" s="1"/>
  <c r="T245" i="1" a="1"/>
  <c r="T245" i="1" s="1"/>
  <c r="U245" i="1" a="1"/>
  <c r="U245" i="1" s="1"/>
  <c r="V245" i="1" a="1"/>
  <c r="V245" i="1" s="1"/>
  <c r="W245" i="1" a="1"/>
  <c r="W245" i="1" s="1"/>
  <c r="R246" i="1" a="1"/>
  <c r="R246" i="1" s="1"/>
  <c r="S246" i="1" a="1"/>
  <c r="S246" i="1" s="1"/>
  <c r="T246" i="1" a="1"/>
  <c r="T246" i="1" s="1"/>
  <c r="U246" i="1" a="1"/>
  <c r="U246" i="1" s="1"/>
  <c r="V246" i="1" a="1"/>
  <c r="V246" i="1" s="1"/>
  <c r="W246" i="1" a="1"/>
  <c r="W246" i="1" s="1"/>
  <c r="R247" i="1" a="1"/>
  <c r="R247" i="1" s="1"/>
  <c r="S247" i="1" a="1"/>
  <c r="S247" i="1" s="1"/>
  <c r="T247" i="1" a="1"/>
  <c r="T247" i="1" s="1"/>
  <c r="U247" i="1" a="1"/>
  <c r="U247" i="1" s="1"/>
  <c r="V247" i="1" a="1"/>
  <c r="V247" i="1" s="1"/>
  <c r="W247" i="1" a="1"/>
  <c r="W247" i="1" s="1"/>
  <c r="R248" i="1" a="1"/>
  <c r="R248" i="1" s="1"/>
  <c r="S248" i="1" a="1"/>
  <c r="S248" i="1" s="1"/>
  <c r="T248" i="1" a="1"/>
  <c r="T248" i="1" s="1"/>
  <c r="U248" i="1" a="1"/>
  <c r="U248" i="1" s="1"/>
  <c r="V248" i="1" a="1"/>
  <c r="V248" i="1" s="1"/>
  <c r="W248" i="1" a="1"/>
  <c r="W248" i="1" s="1"/>
  <c r="R249" i="1" a="1"/>
  <c r="R249" i="1" s="1"/>
  <c r="S249" i="1" a="1"/>
  <c r="S249" i="1" s="1"/>
  <c r="T249" i="1" a="1"/>
  <c r="T249" i="1" s="1"/>
  <c r="U249" i="1" a="1"/>
  <c r="U249" i="1" s="1"/>
  <c r="V249" i="1" a="1"/>
  <c r="V249" i="1" s="1"/>
  <c r="W249" i="1" a="1"/>
  <c r="W249" i="1" s="1"/>
  <c r="R250" i="1" a="1"/>
  <c r="R250" i="1" s="1"/>
  <c r="S250" i="1" a="1"/>
  <c r="S250" i="1" s="1"/>
  <c r="T250" i="1" a="1"/>
  <c r="T250" i="1" s="1"/>
  <c r="U250" i="1" a="1"/>
  <c r="U250" i="1" s="1"/>
  <c r="V250" i="1" a="1"/>
  <c r="V250" i="1" s="1"/>
  <c r="W250" i="1" a="1"/>
  <c r="W250" i="1" s="1"/>
  <c r="R251" i="1" a="1"/>
  <c r="R251" i="1" s="1"/>
  <c r="S251" i="1" a="1"/>
  <c r="S251" i="1" s="1"/>
  <c r="T251" i="1" a="1"/>
  <c r="T251" i="1" s="1"/>
  <c r="U251" i="1" a="1"/>
  <c r="U251" i="1" s="1"/>
  <c r="V251" i="1" a="1"/>
  <c r="V251" i="1" s="1"/>
  <c r="W251" i="1" a="1"/>
  <c r="W251" i="1" s="1"/>
  <c r="R252" i="1" a="1"/>
  <c r="R252" i="1" s="1"/>
  <c r="S252" i="1" a="1"/>
  <c r="S252" i="1" s="1"/>
  <c r="T252" i="1" a="1"/>
  <c r="T252" i="1" s="1"/>
  <c r="U252" i="1" a="1"/>
  <c r="U252" i="1" s="1"/>
  <c r="V252" i="1" a="1"/>
  <c r="V252" i="1" s="1"/>
  <c r="W252" i="1" a="1"/>
  <c r="W252" i="1" s="1"/>
  <c r="R253" i="1" a="1"/>
  <c r="R253" i="1" s="1"/>
  <c r="S253" i="1" a="1"/>
  <c r="S253" i="1" s="1"/>
  <c r="T253" i="1" a="1"/>
  <c r="T253" i="1" s="1"/>
  <c r="U253" i="1" a="1"/>
  <c r="U253" i="1" s="1"/>
  <c r="V253" i="1" a="1"/>
  <c r="V253" i="1" s="1"/>
  <c r="W253" i="1" a="1"/>
  <c r="W253" i="1" s="1"/>
  <c r="R254" i="1" a="1"/>
  <c r="R254" i="1" s="1"/>
  <c r="S254" i="1" a="1"/>
  <c r="S254" i="1" s="1"/>
  <c r="T254" i="1" a="1"/>
  <c r="T254" i="1" s="1"/>
  <c r="U254" i="1" a="1"/>
  <c r="U254" i="1" s="1"/>
  <c r="V254" i="1" a="1"/>
  <c r="V254" i="1" s="1"/>
  <c r="W254" i="1" a="1"/>
  <c r="W254" i="1" s="1"/>
  <c r="R255" i="1" a="1"/>
  <c r="R255" i="1" s="1"/>
  <c r="S255" i="1" a="1"/>
  <c r="S255" i="1" s="1"/>
  <c r="T255" i="1" a="1"/>
  <c r="T255" i="1" s="1"/>
  <c r="U255" i="1" a="1"/>
  <c r="U255" i="1" s="1"/>
  <c r="V255" i="1" a="1"/>
  <c r="V255" i="1" s="1"/>
  <c r="W255" i="1" a="1"/>
  <c r="W255" i="1" s="1"/>
  <c r="R256" i="1" a="1"/>
  <c r="R256" i="1" s="1"/>
  <c r="S256" i="1" a="1"/>
  <c r="S256" i="1" s="1"/>
  <c r="T256" i="1" a="1"/>
  <c r="T256" i="1" s="1"/>
  <c r="U256" i="1" a="1"/>
  <c r="U256" i="1" s="1"/>
  <c r="V256" i="1" a="1"/>
  <c r="V256" i="1" s="1"/>
  <c r="W256" i="1" a="1"/>
  <c r="W256" i="1" s="1"/>
  <c r="R257" i="1" a="1"/>
  <c r="R257" i="1" s="1"/>
  <c r="S257" i="1" a="1"/>
  <c r="S257" i="1" s="1"/>
  <c r="T257" i="1" a="1"/>
  <c r="T257" i="1" s="1"/>
  <c r="U257" i="1" a="1"/>
  <c r="U257" i="1" s="1"/>
  <c r="V257" i="1" a="1"/>
  <c r="V257" i="1" s="1"/>
  <c r="W257" i="1" a="1"/>
  <c r="W257" i="1" s="1"/>
  <c r="R258" i="1" a="1"/>
  <c r="R258" i="1" s="1"/>
  <c r="S258" i="1" a="1"/>
  <c r="S258" i="1" s="1"/>
  <c r="T258" i="1" a="1"/>
  <c r="T258" i="1" s="1"/>
  <c r="U258" i="1" a="1"/>
  <c r="U258" i="1"/>
  <c r="V258" i="1" a="1"/>
  <c r="V258" i="1" s="1"/>
  <c r="W258" i="1" a="1"/>
  <c r="W258" i="1" s="1"/>
  <c r="R259" i="1" a="1"/>
  <c r="R259" i="1" s="1"/>
  <c r="S259" i="1" a="1"/>
  <c r="S259" i="1" s="1"/>
  <c r="T259" i="1" a="1"/>
  <c r="T259" i="1" s="1"/>
  <c r="U259" i="1" a="1"/>
  <c r="U259" i="1" s="1"/>
  <c r="V259" i="1" a="1"/>
  <c r="V259" i="1"/>
  <c r="W259" i="1" a="1"/>
  <c r="W259" i="1" s="1"/>
  <c r="R260" i="1" a="1"/>
  <c r="R260" i="1" s="1"/>
  <c r="S260" i="1" a="1"/>
  <c r="S260" i="1" s="1"/>
  <c r="T260" i="1" a="1"/>
  <c r="T260" i="1" s="1"/>
  <c r="U260" i="1" a="1"/>
  <c r="U260" i="1" s="1"/>
  <c r="V260" i="1" a="1"/>
  <c r="V260" i="1" s="1"/>
  <c r="W260" i="1" a="1"/>
  <c r="W260" i="1" s="1"/>
  <c r="R261" i="1" a="1"/>
  <c r="R261" i="1" s="1"/>
  <c r="S261" i="1" a="1"/>
  <c r="S261" i="1" s="1"/>
  <c r="T261" i="1" a="1"/>
  <c r="T261" i="1"/>
  <c r="U261" i="1" a="1"/>
  <c r="U261" i="1" s="1"/>
  <c r="V261" i="1" a="1"/>
  <c r="V261" i="1" s="1"/>
  <c r="W261" i="1" a="1"/>
  <c r="W261" i="1" s="1"/>
  <c r="R262" i="1" a="1"/>
  <c r="R262" i="1" s="1"/>
  <c r="S262" i="1" a="1"/>
  <c r="S262" i="1" s="1"/>
  <c r="T262" i="1" a="1"/>
  <c r="T262" i="1" s="1"/>
  <c r="U262" i="1" a="1"/>
  <c r="U262" i="1" s="1"/>
  <c r="V262" i="1" a="1"/>
  <c r="V262" i="1" s="1"/>
  <c r="W262" i="1" a="1"/>
  <c r="W262" i="1" s="1"/>
  <c r="R263" i="1" a="1"/>
  <c r="R263" i="1" s="1"/>
  <c r="S263" i="1" a="1"/>
  <c r="S263" i="1" s="1"/>
  <c r="T263" i="1" a="1"/>
  <c r="T263" i="1" s="1"/>
  <c r="U263" i="1" a="1"/>
  <c r="U263" i="1" s="1"/>
  <c r="V263" i="1" a="1"/>
  <c r="V263" i="1" s="1"/>
  <c r="W263" i="1" a="1"/>
  <c r="W263" i="1" s="1"/>
  <c r="R264" i="1" a="1"/>
  <c r="R264" i="1" s="1"/>
  <c r="S264" i="1" a="1"/>
  <c r="S264" i="1" s="1"/>
  <c r="T264" i="1" a="1"/>
  <c r="T264" i="1" s="1"/>
  <c r="U264" i="1" a="1"/>
  <c r="U264" i="1" s="1"/>
  <c r="V264" i="1" a="1"/>
  <c r="V264" i="1" s="1"/>
  <c r="W264" i="1" a="1"/>
  <c r="W264" i="1" s="1"/>
  <c r="R265" i="1" a="1"/>
  <c r="R265" i="1" s="1"/>
  <c r="S265" i="1" a="1"/>
  <c r="S265" i="1" s="1"/>
  <c r="T265" i="1" a="1"/>
  <c r="T265" i="1" s="1"/>
  <c r="U265" i="1" a="1"/>
  <c r="U265" i="1" s="1"/>
  <c r="V265" i="1" a="1"/>
  <c r="V265" i="1" s="1"/>
  <c r="W265" i="1" a="1"/>
  <c r="W265" i="1" s="1"/>
  <c r="R266" i="1" a="1"/>
  <c r="R266" i="1" s="1"/>
  <c r="S266" i="1" a="1"/>
  <c r="S266" i="1" s="1"/>
  <c r="T266" i="1" a="1"/>
  <c r="T266" i="1" s="1"/>
  <c r="U266" i="1" a="1"/>
  <c r="U266" i="1" s="1"/>
  <c r="V266" i="1" a="1"/>
  <c r="V266" i="1" s="1"/>
  <c r="W266" i="1" a="1"/>
  <c r="W266" i="1" s="1"/>
  <c r="R267" i="1" a="1"/>
  <c r="R267" i="1" s="1"/>
  <c r="S267" i="1" a="1"/>
  <c r="S267" i="1" s="1"/>
  <c r="T267" i="1" a="1"/>
  <c r="T267" i="1"/>
  <c r="U267" i="1" a="1"/>
  <c r="U267" i="1" s="1"/>
  <c r="V267" i="1" a="1"/>
  <c r="V267" i="1" s="1"/>
  <c r="W267" i="1" a="1"/>
  <c r="W267" i="1" s="1"/>
  <c r="R268" i="1" a="1"/>
  <c r="R268" i="1" s="1"/>
  <c r="S268" i="1" a="1"/>
  <c r="S268" i="1" s="1"/>
  <c r="T268" i="1" a="1"/>
  <c r="T268" i="1" s="1"/>
  <c r="U268" i="1" a="1"/>
  <c r="U268" i="1" s="1"/>
  <c r="V268" i="1" a="1"/>
  <c r="V268" i="1" s="1"/>
  <c r="W268" i="1" a="1"/>
  <c r="W268" i="1" s="1"/>
  <c r="R269" i="1" a="1"/>
  <c r="R269" i="1" s="1"/>
  <c r="S269" i="1" a="1"/>
  <c r="S269" i="1"/>
  <c r="T269" i="1" a="1"/>
  <c r="T269" i="1" s="1"/>
  <c r="U269" i="1" a="1"/>
  <c r="U269" i="1" s="1"/>
  <c r="V269" i="1" a="1"/>
  <c r="V269" i="1" s="1"/>
  <c r="W269" i="1" a="1"/>
  <c r="W269" i="1" s="1"/>
  <c r="R270" i="1" a="1"/>
  <c r="R270" i="1" s="1"/>
  <c r="S270" i="1" a="1"/>
  <c r="S270" i="1" s="1"/>
  <c r="T270" i="1" a="1"/>
  <c r="T270" i="1" s="1"/>
  <c r="U270" i="1" a="1"/>
  <c r="U270" i="1" s="1"/>
  <c r="V270" i="1" a="1"/>
  <c r="V270" i="1" s="1"/>
  <c r="W270" i="1" a="1"/>
  <c r="W270" i="1" s="1"/>
  <c r="R271" i="1" a="1"/>
  <c r="R271" i="1" s="1"/>
  <c r="S271" i="1" a="1"/>
  <c r="S271" i="1" s="1"/>
  <c r="T271" i="1" a="1"/>
  <c r="T271" i="1" s="1"/>
  <c r="U271" i="1" a="1"/>
  <c r="U271" i="1" s="1"/>
  <c r="V271" i="1" a="1"/>
  <c r="V271" i="1"/>
  <c r="W271" i="1" a="1"/>
  <c r="W271" i="1" s="1"/>
  <c r="R272" i="1" a="1"/>
  <c r="R272" i="1" s="1"/>
  <c r="S272" i="1" a="1"/>
  <c r="S272" i="1" s="1"/>
  <c r="T272" i="1" a="1"/>
  <c r="T272" i="1"/>
  <c r="U272" i="1" a="1"/>
  <c r="U272" i="1"/>
  <c r="V272" i="1" a="1"/>
  <c r="V272" i="1" s="1"/>
  <c r="W272" i="1" a="1"/>
  <c r="W272" i="1" s="1"/>
  <c r="R273" i="1" a="1"/>
  <c r="R273" i="1" s="1"/>
  <c r="S273" i="1" a="1"/>
  <c r="S273" i="1" s="1"/>
  <c r="T273" i="1" a="1"/>
  <c r="T273" i="1" s="1"/>
  <c r="U273" i="1" a="1"/>
  <c r="U273" i="1"/>
  <c r="V273" i="1" a="1"/>
  <c r="V273" i="1" s="1"/>
  <c r="W273" i="1" a="1"/>
  <c r="W273" i="1" s="1"/>
  <c r="R274" i="1" a="1"/>
  <c r="R274" i="1" s="1"/>
  <c r="S274" i="1" a="1"/>
  <c r="S274" i="1" s="1"/>
  <c r="T274" i="1" a="1"/>
  <c r="T274" i="1" s="1"/>
  <c r="U274" i="1" a="1"/>
  <c r="U274" i="1" s="1"/>
  <c r="V274" i="1" a="1"/>
  <c r="V274" i="1" s="1"/>
  <c r="W274" i="1" a="1"/>
  <c r="W274" i="1" s="1"/>
  <c r="R275" i="1" a="1"/>
  <c r="R275" i="1" s="1"/>
  <c r="S275" i="1" a="1"/>
  <c r="S275" i="1" s="1"/>
  <c r="T275" i="1" a="1"/>
  <c r="T275" i="1" s="1"/>
  <c r="U275" i="1" a="1"/>
  <c r="U275" i="1" s="1"/>
  <c r="V275" i="1" a="1"/>
  <c r="V275" i="1"/>
  <c r="W275" i="1" a="1"/>
  <c r="W275" i="1" s="1"/>
  <c r="R276" i="1" a="1"/>
  <c r="R276" i="1" s="1"/>
  <c r="S276" i="1" a="1"/>
  <c r="S276" i="1" s="1"/>
  <c r="T276" i="1" a="1"/>
  <c r="T276" i="1" s="1"/>
  <c r="U276" i="1" a="1"/>
  <c r="U276" i="1" s="1"/>
  <c r="V276" i="1" a="1"/>
  <c r="V276" i="1" s="1"/>
  <c r="W276" i="1" a="1"/>
  <c r="W276" i="1" s="1"/>
  <c r="R277" i="1" a="1"/>
  <c r="R277" i="1" s="1"/>
  <c r="S277" i="1" a="1"/>
  <c r="S277" i="1" s="1"/>
  <c r="T277" i="1" a="1"/>
  <c r="T277" i="1" s="1"/>
  <c r="U277" i="1" a="1"/>
  <c r="U277" i="1" s="1"/>
  <c r="V277" i="1" a="1"/>
  <c r="V277" i="1" s="1"/>
  <c r="W277" i="1" a="1"/>
  <c r="W277" i="1" s="1"/>
  <c r="R278" i="1" a="1"/>
  <c r="R278" i="1" s="1"/>
  <c r="S278" i="1" a="1"/>
  <c r="S278" i="1" s="1"/>
  <c r="T278" i="1" a="1"/>
  <c r="T278" i="1" s="1"/>
  <c r="U278" i="1" a="1"/>
  <c r="U278" i="1" s="1"/>
  <c r="V278" i="1" a="1"/>
  <c r="V278" i="1" s="1"/>
  <c r="W278" i="1" a="1"/>
  <c r="W278" i="1" s="1"/>
  <c r="R279" i="1" a="1"/>
  <c r="R279" i="1" s="1"/>
  <c r="S279" i="1" a="1"/>
  <c r="S279" i="1" s="1"/>
  <c r="T279" i="1" a="1"/>
  <c r="T279" i="1" s="1"/>
  <c r="U279" i="1" a="1"/>
  <c r="U279" i="1" s="1"/>
  <c r="V279" i="1" a="1"/>
  <c r="V279" i="1" s="1"/>
  <c r="W279" i="1" a="1"/>
  <c r="W279" i="1" s="1"/>
  <c r="R280" i="1" a="1"/>
  <c r="R280" i="1" s="1"/>
  <c r="S280" i="1" a="1"/>
  <c r="S280" i="1" s="1"/>
  <c r="T280" i="1" a="1"/>
  <c r="T280" i="1" s="1"/>
  <c r="U280" i="1" a="1"/>
  <c r="U280" i="1" s="1"/>
  <c r="V280" i="1" a="1"/>
  <c r="V280" i="1" s="1"/>
  <c r="W280" i="1" a="1"/>
  <c r="W280" i="1" s="1"/>
  <c r="R281" i="1" a="1"/>
  <c r="R281" i="1" s="1"/>
  <c r="S281" i="1" a="1"/>
  <c r="S281" i="1" s="1"/>
  <c r="T281" i="1" a="1"/>
  <c r="T281" i="1" s="1"/>
  <c r="U281" i="1" a="1"/>
  <c r="U281" i="1" s="1"/>
  <c r="V281" i="1" a="1"/>
  <c r="V281" i="1" s="1"/>
  <c r="W281" i="1" a="1"/>
  <c r="W281" i="1" s="1"/>
  <c r="R282" i="1" a="1"/>
  <c r="R282" i="1" s="1"/>
  <c r="S282" i="1" a="1"/>
  <c r="S282" i="1" s="1"/>
  <c r="T282" i="1" a="1"/>
  <c r="T282" i="1"/>
  <c r="U282" i="1" a="1"/>
  <c r="U282" i="1" s="1"/>
  <c r="V282" i="1" a="1"/>
  <c r="V282" i="1" s="1"/>
  <c r="W282" i="1" a="1"/>
  <c r="W282" i="1" s="1"/>
  <c r="R283" i="1" a="1"/>
  <c r="R283" i="1" s="1"/>
  <c r="S283" i="1" a="1"/>
  <c r="S283" i="1" s="1"/>
  <c r="T283" i="1" a="1"/>
  <c r="T283" i="1" s="1"/>
  <c r="U283" i="1" a="1"/>
  <c r="U283" i="1" s="1"/>
  <c r="V283" i="1" a="1"/>
  <c r="V283" i="1" s="1"/>
  <c r="W283" i="1" a="1"/>
  <c r="W283" i="1" s="1"/>
  <c r="R284" i="1" a="1"/>
  <c r="R284" i="1" s="1"/>
  <c r="S284" i="1" a="1"/>
  <c r="S284" i="1"/>
  <c r="T284" i="1" a="1"/>
  <c r="T284" i="1" s="1"/>
  <c r="U284" i="1" a="1"/>
  <c r="U284" i="1" s="1"/>
  <c r="V284" i="1" a="1"/>
  <c r="V284" i="1" s="1"/>
  <c r="W284" i="1" a="1"/>
  <c r="W284" i="1" s="1"/>
  <c r="R285" i="1" a="1"/>
  <c r="R285" i="1" s="1"/>
  <c r="S285" i="1" a="1"/>
  <c r="S285" i="1" s="1"/>
  <c r="T285" i="1" a="1"/>
  <c r="T285" i="1" s="1"/>
  <c r="U285" i="1" a="1"/>
  <c r="U285" i="1" s="1"/>
  <c r="V285" i="1" a="1"/>
  <c r="V285" i="1" s="1"/>
  <c r="W285" i="1" a="1"/>
  <c r="W285" i="1" s="1"/>
  <c r="R286" i="1" a="1"/>
  <c r="R286" i="1" s="1"/>
  <c r="S286" i="1" a="1"/>
  <c r="S286" i="1" s="1"/>
  <c r="T286" i="1" a="1"/>
  <c r="T286" i="1" s="1"/>
  <c r="U286" i="1" a="1"/>
  <c r="U286" i="1" s="1"/>
  <c r="V286" i="1" a="1"/>
  <c r="V286" i="1" s="1"/>
  <c r="W286" i="1" a="1"/>
  <c r="W286" i="1" s="1"/>
  <c r="R287" i="1" a="1"/>
  <c r="R287" i="1" s="1"/>
  <c r="S287" i="1" a="1"/>
  <c r="S287" i="1"/>
  <c r="T287" i="1" a="1"/>
  <c r="T287" i="1" s="1"/>
  <c r="U287" i="1" a="1"/>
  <c r="U287" i="1" s="1"/>
  <c r="V287" i="1" a="1"/>
  <c r="V287" i="1" s="1"/>
  <c r="W287" i="1" a="1"/>
  <c r="W287" i="1" s="1"/>
  <c r="R288" i="1" a="1"/>
  <c r="R288" i="1" s="1"/>
  <c r="S288" i="1" a="1"/>
  <c r="S288" i="1" s="1"/>
  <c r="T288" i="1" a="1"/>
  <c r="T288" i="1" s="1"/>
  <c r="U288" i="1" a="1"/>
  <c r="U288" i="1" s="1"/>
  <c r="V288" i="1" a="1"/>
  <c r="V288" i="1" s="1"/>
  <c r="W288" i="1" a="1"/>
  <c r="W288" i="1" s="1"/>
  <c r="R289" i="1" a="1"/>
  <c r="R289" i="1" s="1"/>
  <c r="S289" i="1" a="1"/>
  <c r="S289" i="1"/>
  <c r="T289" i="1" a="1"/>
  <c r="T289" i="1" s="1"/>
  <c r="U289" i="1" a="1"/>
  <c r="U289" i="1" s="1"/>
  <c r="V289" i="1" a="1"/>
  <c r="V289" i="1" s="1"/>
  <c r="W289" i="1" a="1"/>
  <c r="W289" i="1" s="1"/>
  <c r="R290" i="1" a="1"/>
  <c r="R290" i="1" s="1"/>
  <c r="S290" i="1" a="1"/>
  <c r="S290" i="1" s="1"/>
  <c r="T290" i="1" a="1"/>
  <c r="T290" i="1" s="1"/>
  <c r="U290" i="1" a="1"/>
  <c r="U290" i="1" s="1"/>
  <c r="V290" i="1" a="1"/>
  <c r="V290" i="1" s="1"/>
  <c r="W290" i="1" a="1"/>
  <c r="W290" i="1" s="1"/>
  <c r="R291" i="1" a="1"/>
  <c r="R291" i="1" s="1"/>
  <c r="S291" i="1" a="1"/>
  <c r="S291" i="1" s="1"/>
  <c r="T291" i="1" a="1"/>
  <c r="T291" i="1" s="1"/>
  <c r="U291" i="1" a="1"/>
  <c r="U291" i="1" s="1"/>
  <c r="V291" i="1" a="1"/>
  <c r="V291" i="1" s="1"/>
  <c r="W291" i="1" a="1"/>
  <c r="W291" i="1" s="1"/>
  <c r="R292" i="1" a="1"/>
  <c r="R292" i="1" s="1"/>
  <c r="S292" i="1" a="1"/>
  <c r="S292" i="1" s="1"/>
  <c r="T292" i="1" a="1"/>
  <c r="T292" i="1" s="1"/>
  <c r="U292" i="1" a="1"/>
  <c r="U292" i="1" s="1"/>
  <c r="V292" i="1" a="1"/>
  <c r="V292" i="1" s="1"/>
  <c r="W292" i="1" a="1"/>
  <c r="W292" i="1" s="1"/>
  <c r="R293" i="1" a="1"/>
  <c r="R293" i="1" s="1"/>
  <c r="S293" i="1" a="1"/>
  <c r="S293" i="1" s="1"/>
  <c r="T293" i="1" a="1"/>
  <c r="T293" i="1" s="1"/>
  <c r="U293" i="1" a="1"/>
  <c r="U293" i="1" s="1"/>
  <c r="V293" i="1" a="1"/>
  <c r="V293" i="1" s="1"/>
  <c r="W293" i="1" a="1"/>
  <c r="W293" i="1" s="1"/>
  <c r="R294" i="1" a="1"/>
  <c r="R294" i="1" s="1"/>
  <c r="S294" i="1" a="1"/>
  <c r="S294" i="1" s="1"/>
  <c r="T294" i="1" a="1"/>
  <c r="T294" i="1" s="1"/>
  <c r="U294" i="1" a="1"/>
  <c r="U294" i="1" s="1"/>
  <c r="V294" i="1" a="1"/>
  <c r="V294" i="1" s="1"/>
  <c r="W294" i="1" a="1"/>
  <c r="W294" i="1" s="1"/>
  <c r="R295" i="1" a="1"/>
  <c r="R295" i="1" s="1"/>
  <c r="S295" i="1" a="1"/>
  <c r="S295" i="1" s="1"/>
  <c r="T295" i="1" a="1"/>
  <c r="T295" i="1" s="1"/>
  <c r="U295" i="1" a="1"/>
  <c r="U295" i="1" s="1"/>
  <c r="V295" i="1" a="1"/>
  <c r="V295" i="1" s="1"/>
  <c r="W295" i="1" a="1"/>
  <c r="W295" i="1" s="1"/>
  <c r="R296" i="1" a="1"/>
  <c r="R296" i="1" s="1"/>
  <c r="S296" i="1" a="1"/>
  <c r="S296" i="1" s="1"/>
  <c r="T296" i="1" a="1"/>
  <c r="T296" i="1" s="1"/>
  <c r="U296" i="1" a="1"/>
  <c r="U296" i="1" s="1"/>
  <c r="V296" i="1" a="1"/>
  <c r="V296" i="1" s="1"/>
  <c r="W296" i="1" a="1"/>
  <c r="W296" i="1" s="1"/>
  <c r="R297" i="1" a="1"/>
  <c r="R297" i="1" s="1"/>
  <c r="S297" i="1" a="1"/>
  <c r="S297" i="1" s="1"/>
  <c r="T297" i="1" a="1"/>
  <c r="T297" i="1" s="1"/>
  <c r="U297" i="1" a="1"/>
  <c r="U297" i="1" s="1"/>
  <c r="V297" i="1" a="1"/>
  <c r="V297" i="1" s="1"/>
  <c r="W297" i="1" a="1"/>
  <c r="W297" i="1" s="1"/>
  <c r="R298" i="1" a="1"/>
  <c r="R298" i="1" s="1"/>
  <c r="S298" i="1" a="1"/>
  <c r="S298" i="1" s="1"/>
  <c r="T298" i="1" a="1"/>
  <c r="T298" i="1" s="1"/>
  <c r="U298" i="1" a="1"/>
  <c r="U298" i="1" s="1"/>
  <c r="V298" i="1" a="1"/>
  <c r="V298" i="1" s="1"/>
  <c r="W298" i="1" a="1"/>
  <c r="W298" i="1" s="1"/>
  <c r="R299" i="1" a="1"/>
  <c r="R299" i="1" s="1"/>
  <c r="S299" i="1" a="1"/>
  <c r="S299" i="1" s="1"/>
  <c r="T299" i="1" a="1"/>
  <c r="T299" i="1" s="1"/>
  <c r="U299" i="1" a="1"/>
  <c r="U299" i="1" s="1"/>
  <c r="V299" i="1" a="1"/>
  <c r="V299" i="1" s="1"/>
  <c r="W299" i="1" a="1"/>
  <c r="W299" i="1" s="1"/>
  <c r="R300" i="1" a="1"/>
  <c r="R300" i="1" s="1"/>
  <c r="S300" i="1" a="1"/>
  <c r="S300" i="1" s="1"/>
  <c r="T300" i="1" a="1"/>
  <c r="T300" i="1" s="1"/>
  <c r="U300" i="1" a="1"/>
  <c r="U300" i="1" s="1"/>
  <c r="V300" i="1" a="1"/>
  <c r="V300" i="1" s="1"/>
  <c r="W300" i="1" a="1"/>
  <c r="W300" i="1" s="1"/>
  <c r="R301" i="1" a="1"/>
  <c r="R301" i="1" s="1"/>
  <c r="S301" i="1" a="1"/>
  <c r="S301" i="1" s="1"/>
  <c r="T301" i="1" a="1"/>
  <c r="T301" i="1" s="1"/>
  <c r="U301" i="1" a="1"/>
  <c r="U301" i="1" s="1"/>
  <c r="V301" i="1" a="1"/>
  <c r="V301" i="1" s="1"/>
  <c r="W301" i="1" a="1"/>
  <c r="W301" i="1" s="1"/>
  <c r="R302" i="1" a="1"/>
  <c r="R302" i="1" s="1"/>
  <c r="S302" i="1" a="1"/>
  <c r="S302" i="1" s="1"/>
  <c r="T302" i="1" a="1"/>
  <c r="T302" i="1" s="1"/>
  <c r="U302" i="1" a="1"/>
  <c r="U302" i="1" s="1"/>
  <c r="V302" i="1" a="1"/>
  <c r="V302" i="1" s="1"/>
  <c r="W302" i="1" a="1"/>
  <c r="W302" i="1" s="1"/>
  <c r="R303" i="1" a="1"/>
  <c r="R303" i="1" s="1"/>
  <c r="S303" i="1" a="1"/>
  <c r="S303" i="1" s="1"/>
  <c r="T303" i="1" a="1"/>
  <c r="T303" i="1" s="1"/>
  <c r="U303" i="1" a="1"/>
  <c r="U303" i="1" s="1"/>
  <c r="V303" i="1" a="1"/>
  <c r="V303" i="1" s="1"/>
  <c r="W303" i="1" a="1"/>
  <c r="W303" i="1" s="1"/>
  <c r="R304" i="1" a="1"/>
  <c r="R304" i="1"/>
  <c r="S304" i="1" a="1"/>
  <c r="S304" i="1" s="1"/>
  <c r="T304" i="1" a="1"/>
  <c r="T304" i="1" s="1"/>
  <c r="U304" i="1" a="1"/>
  <c r="U304" i="1" s="1"/>
  <c r="V304" i="1" a="1"/>
  <c r="V304" i="1" s="1"/>
  <c r="W304" i="1" a="1"/>
  <c r="W304" i="1" s="1"/>
  <c r="R305" i="1" a="1"/>
  <c r="R305" i="1" s="1"/>
  <c r="S305" i="1" a="1"/>
  <c r="S305" i="1" s="1"/>
  <c r="T305" i="1" a="1"/>
  <c r="T305" i="1" s="1"/>
  <c r="U305" i="1" a="1"/>
  <c r="U305" i="1" s="1"/>
  <c r="V305" i="1" a="1"/>
  <c r="V305" i="1" s="1"/>
  <c r="W305" i="1" a="1"/>
  <c r="W305" i="1" s="1"/>
  <c r="R306" i="1" a="1"/>
  <c r="R306" i="1" s="1"/>
  <c r="S306" i="1" a="1"/>
  <c r="S306" i="1"/>
  <c r="T306" i="1" a="1"/>
  <c r="T306" i="1" s="1"/>
  <c r="U306" i="1" a="1"/>
  <c r="U306" i="1" s="1"/>
  <c r="V306" i="1" a="1"/>
  <c r="V306" i="1" s="1"/>
  <c r="W306" i="1" a="1"/>
  <c r="W306" i="1" s="1"/>
  <c r="R307" i="1" a="1"/>
  <c r="R307" i="1" s="1"/>
  <c r="S307" i="1" a="1"/>
  <c r="S307" i="1" s="1"/>
  <c r="T307" i="1" a="1"/>
  <c r="T307" i="1" s="1"/>
  <c r="U307" i="1" a="1"/>
  <c r="U307" i="1" s="1"/>
  <c r="V307" i="1" a="1"/>
  <c r="V307" i="1" s="1"/>
  <c r="W307" i="1" a="1"/>
  <c r="W307" i="1" s="1"/>
  <c r="R308" i="1" a="1"/>
  <c r="R308" i="1" s="1"/>
  <c r="S308" i="1" a="1"/>
  <c r="S308" i="1" s="1"/>
  <c r="T308" i="1" a="1"/>
  <c r="T308" i="1" s="1"/>
  <c r="U308" i="1" a="1"/>
  <c r="U308" i="1" s="1"/>
  <c r="V308" i="1" a="1"/>
  <c r="V308" i="1" s="1"/>
  <c r="W308" i="1" a="1"/>
  <c r="W308" i="1" s="1"/>
  <c r="R309" i="1" a="1"/>
  <c r="R309" i="1" s="1"/>
  <c r="S309" i="1" a="1"/>
  <c r="S309" i="1" s="1"/>
  <c r="T309" i="1" a="1"/>
  <c r="T309" i="1" s="1"/>
  <c r="U309" i="1" a="1"/>
  <c r="U309" i="1" s="1"/>
  <c r="V309" i="1" a="1"/>
  <c r="V309" i="1" s="1"/>
  <c r="W309" i="1" a="1"/>
  <c r="W309" i="1" s="1"/>
  <c r="R310" i="1" a="1"/>
  <c r="R310" i="1" s="1"/>
  <c r="S310" i="1" a="1"/>
  <c r="S310" i="1" s="1"/>
  <c r="T310" i="1" a="1"/>
  <c r="T310" i="1" s="1"/>
  <c r="U310" i="1" a="1"/>
  <c r="U310" i="1" s="1"/>
  <c r="V310" i="1" a="1"/>
  <c r="V310" i="1" s="1"/>
  <c r="W310" i="1" a="1"/>
  <c r="W310" i="1" s="1"/>
  <c r="R311" i="1" a="1"/>
  <c r="R311" i="1" s="1"/>
  <c r="S311" i="1" a="1"/>
  <c r="S311" i="1" s="1"/>
  <c r="T311" i="1" a="1"/>
  <c r="T311" i="1" s="1"/>
  <c r="U311" i="1" a="1"/>
  <c r="U311" i="1" s="1"/>
  <c r="V311" i="1" a="1"/>
  <c r="V311" i="1" s="1"/>
  <c r="W311" i="1" a="1"/>
  <c r="W311" i="1" s="1"/>
  <c r="R312" i="1" a="1"/>
  <c r="R312" i="1" s="1"/>
  <c r="S312" i="1" a="1"/>
  <c r="S312" i="1" s="1"/>
  <c r="T312" i="1" a="1"/>
  <c r="T312" i="1" s="1"/>
  <c r="U312" i="1" a="1"/>
  <c r="U312" i="1" s="1"/>
  <c r="V312" i="1" a="1"/>
  <c r="V312" i="1" s="1"/>
  <c r="W312" i="1" a="1"/>
  <c r="W312" i="1" s="1"/>
  <c r="R313" i="1" a="1"/>
  <c r="R313" i="1" s="1"/>
  <c r="S313" i="1" a="1"/>
  <c r="S313" i="1" s="1"/>
  <c r="T313" i="1" a="1"/>
  <c r="T313" i="1" s="1"/>
  <c r="U313" i="1" a="1"/>
  <c r="U313" i="1" s="1"/>
  <c r="V313" i="1" a="1"/>
  <c r="V313" i="1" s="1"/>
  <c r="W313" i="1" a="1"/>
  <c r="W313" i="1" s="1"/>
  <c r="R314" i="1" a="1"/>
  <c r="R314" i="1" s="1"/>
  <c r="S314" i="1" a="1"/>
  <c r="S314" i="1" s="1"/>
  <c r="T314" i="1" a="1"/>
  <c r="T314" i="1" s="1"/>
  <c r="U314" i="1" a="1"/>
  <c r="U314" i="1" s="1"/>
  <c r="V314" i="1" a="1"/>
  <c r="V314" i="1" s="1"/>
  <c r="W314" i="1" a="1"/>
  <c r="W314" i="1" s="1"/>
  <c r="R315" i="1" a="1"/>
  <c r="R315" i="1" s="1"/>
  <c r="S315" i="1" a="1"/>
  <c r="S315" i="1" s="1"/>
  <c r="T315" i="1" a="1"/>
  <c r="T315" i="1" s="1"/>
  <c r="U315" i="1" a="1"/>
  <c r="U315" i="1" s="1"/>
  <c r="V315" i="1" a="1"/>
  <c r="V315" i="1" s="1"/>
  <c r="W315" i="1" a="1"/>
  <c r="W315" i="1" s="1"/>
  <c r="R316" i="1" a="1"/>
  <c r="R316" i="1" s="1"/>
  <c r="S316" i="1" a="1"/>
  <c r="S316" i="1" s="1"/>
  <c r="T316" i="1" a="1"/>
  <c r="T316" i="1" s="1"/>
  <c r="U316" i="1" a="1"/>
  <c r="U316" i="1" s="1"/>
  <c r="V316" i="1" a="1"/>
  <c r="V316" i="1" s="1"/>
  <c r="W316" i="1" a="1"/>
  <c r="W316" i="1" s="1"/>
  <c r="R317" i="1" a="1"/>
  <c r="R317" i="1" s="1"/>
  <c r="S317" i="1" a="1"/>
  <c r="S317" i="1" s="1"/>
  <c r="T317" i="1" a="1"/>
  <c r="T317" i="1" s="1"/>
  <c r="U317" i="1" a="1"/>
  <c r="U317" i="1" s="1"/>
  <c r="V317" i="1" a="1"/>
  <c r="V317" i="1" s="1"/>
  <c r="W317" i="1" a="1"/>
  <c r="W317" i="1" s="1"/>
  <c r="R318" i="1" a="1"/>
  <c r="R318" i="1" s="1"/>
  <c r="S318" i="1" a="1"/>
  <c r="S318" i="1" s="1"/>
  <c r="T318" i="1" a="1"/>
  <c r="T318" i="1"/>
  <c r="U318" i="1" a="1"/>
  <c r="U318" i="1" s="1"/>
  <c r="V318" i="1" a="1"/>
  <c r="V318" i="1" s="1"/>
  <c r="W318" i="1" a="1"/>
  <c r="W318" i="1" s="1"/>
  <c r="R319" i="1" a="1"/>
  <c r="R319" i="1" s="1"/>
  <c r="S319" i="1" a="1"/>
  <c r="S319" i="1" s="1"/>
  <c r="T319" i="1" a="1"/>
  <c r="T319" i="1" s="1"/>
  <c r="U319" i="1" a="1"/>
  <c r="U319" i="1" s="1"/>
  <c r="V319" i="1" a="1"/>
  <c r="V319" i="1" s="1"/>
  <c r="W319" i="1" a="1"/>
  <c r="W319" i="1" s="1"/>
  <c r="R320" i="1" a="1"/>
  <c r="R320" i="1" s="1"/>
  <c r="S320" i="1" a="1"/>
  <c r="S320" i="1" s="1"/>
  <c r="T320" i="1" a="1"/>
  <c r="T320" i="1" s="1"/>
  <c r="U320" i="1" a="1"/>
  <c r="U320" i="1" s="1"/>
  <c r="V320" i="1" a="1"/>
  <c r="V320" i="1" s="1"/>
  <c r="W320" i="1" a="1"/>
  <c r="W320" i="1" s="1"/>
  <c r="R321" i="1" a="1"/>
  <c r="R321" i="1" s="1"/>
  <c r="S321" i="1" a="1"/>
  <c r="S321" i="1" s="1"/>
  <c r="T321" i="1" a="1"/>
  <c r="T321" i="1" s="1"/>
  <c r="U321" i="1" a="1"/>
  <c r="U321" i="1" s="1"/>
  <c r="V321" i="1" a="1"/>
  <c r="V321" i="1" s="1"/>
  <c r="W321" i="1" a="1"/>
  <c r="W321" i="1"/>
  <c r="R322" i="1" a="1"/>
  <c r="R322" i="1" s="1"/>
  <c r="S322" i="1" a="1"/>
  <c r="S322" i="1" s="1"/>
  <c r="T322" i="1" a="1"/>
  <c r="T322" i="1" s="1"/>
  <c r="U322" i="1" a="1"/>
  <c r="U322" i="1" s="1"/>
  <c r="V322" i="1" a="1"/>
  <c r="V322" i="1" s="1"/>
  <c r="W322" i="1" a="1"/>
  <c r="W322" i="1" s="1"/>
  <c r="R323" i="1" a="1"/>
  <c r="R323" i="1" s="1"/>
  <c r="S323" i="1" a="1"/>
  <c r="S323" i="1" s="1"/>
  <c r="T323" i="1" a="1"/>
  <c r="T323" i="1" s="1"/>
  <c r="U323" i="1" a="1"/>
  <c r="U323" i="1" s="1"/>
  <c r="V323" i="1" a="1"/>
  <c r="V323" i="1" s="1"/>
  <c r="W323" i="1" a="1"/>
  <c r="W323" i="1" s="1"/>
  <c r="R324" i="1" a="1"/>
  <c r="R324" i="1" s="1"/>
  <c r="S324" i="1" a="1"/>
  <c r="S324" i="1" s="1"/>
  <c r="T324" i="1" a="1"/>
  <c r="T324" i="1" s="1"/>
  <c r="U324" i="1" a="1"/>
  <c r="U324" i="1" s="1"/>
  <c r="V324" i="1" a="1"/>
  <c r="V324" i="1" s="1"/>
  <c r="W324" i="1" a="1"/>
  <c r="W324" i="1" s="1"/>
  <c r="R325" i="1" a="1"/>
  <c r="R325" i="1" s="1"/>
  <c r="S325" i="1" a="1"/>
  <c r="S325" i="1" s="1"/>
  <c r="T325" i="1" a="1"/>
  <c r="T325" i="1" s="1"/>
  <c r="U325" i="1" a="1"/>
  <c r="U325" i="1" s="1"/>
  <c r="V325" i="1" a="1"/>
  <c r="V325" i="1" s="1"/>
  <c r="W325" i="1" a="1"/>
  <c r="W325" i="1" s="1"/>
  <c r="R326" i="1" a="1"/>
  <c r="R326" i="1" s="1"/>
  <c r="S326" i="1" a="1"/>
  <c r="S326" i="1" s="1"/>
  <c r="T326" i="1" a="1"/>
  <c r="T326" i="1" s="1"/>
  <c r="U326" i="1" a="1"/>
  <c r="U326" i="1" s="1"/>
  <c r="V326" i="1" a="1"/>
  <c r="V326" i="1" s="1"/>
  <c r="W326" i="1" a="1"/>
  <c r="W326" i="1" s="1"/>
  <c r="R327" i="1" a="1"/>
  <c r="R327" i="1" s="1"/>
  <c r="S327" i="1" a="1"/>
  <c r="S327" i="1" s="1"/>
  <c r="T327" i="1" a="1"/>
  <c r="T327" i="1" s="1"/>
  <c r="U327" i="1" a="1"/>
  <c r="U327" i="1" s="1"/>
  <c r="V327" i="1" a="1"/>
  <c r="V327" i="1" s="1"/>
  <c r="W327" i="1" a="1"/>
  <c r="W327" i="1" s="1"/>
  <c r="R328" i="1" a="1"/>
  <c r="R328" i="1" s="1"/>
  <c r="S328" i="1" a="1"/>
  <c r="S328" i="1" s="1"/>
  <c r="T328" i="1" a="1"/>
  <c r="T328" i="1" s="1"/>
  <c r="U328" i="1" a="1"/>
  <c r="U328" i="1" s="1"/>
  <c r="V328" i="1" a="1"/>
  <c r="V328" i="1" s="1"/>
  <c r="W328" i="1" a="1"/>
  <c r="W328" i="1" s="1"/>
  <c r="R329" i="1" a="1"/>
  <c r="R329" i="1" s="1"/>
  <c r="S329" i="1" a="1"/>
  <c r="S329" i="1" s="1"/>
  <c r="T329" i="1" a="1"/>
  <c r="T329" i="1"/>
  <c r="U329" i="1" a="1"/>
  <c r="U329" i="1" s="1"/>
  <c r="V329" i="1" a="1"/>
  <c r="V329" i="1" s="1"/>
  <c r="W329" i="1" a="1"/>
  <c r="W329" i="1" s="1"/>
  <c r="R330" i="1" a="1"/>
  <c r="R330" i="1" s="1"/>
  <c r="S330" i="1" a="1"/>
  <c r="S330" i="1" s="1"/>
  <c r="T330" i="1" a="1"/>
  <c r="T330" i="1" s="1"/>
  <c r="U330" i="1" a="1"/>
  <c r="U330" i="1" s="1"/>
  <c r="V330" i="1" a="1"/>
  <c r="V330" i="1" s="1"/>
  <c r="W330" i="1" a="1"/>
  <c r="W330" i="1" s="1"/>
  <c r="R331" i="1" a="1"/>
  <c r="R331" i="1" s="1"/>
  <c r="S331" i="1" a="1"/>
  <c r="S331" i="1" s="1"/>
  <c r="T331" i="1" a="1"/>
  <c r="T331" i="1" s="1"/>
  <c r="U331" i="1" a="1"/>
  <c r="U331" i="1" s="1"/>
  <c r="V331" i="1" a="1"/>
  <c r="V331" i="1" s="1"/>
  <c r="W331" i="1" a="1"/>
  <c r="W331" i="1" s="1"/>
  <c r="R332" i="1" a="1"/>
  <c r="R332" i="1" s="1"/>
  <c r="S332" i="1" a="1"/>
  <c r="S332" i="1" s="1"/>
  <c r="T332" i="1" a="1"/>
  <c r="T332" i="1" s="1"/>
  <c r="U332" i="1" a="1"/>
  <c r="U332" i="1" s="1"/>
  <c r="V332" i="1" a="1"/>
  <c r="V332" i="1" s="1"/>
  <c r="W332" i="1" a="1"/>
  <c r="W332" i="1" s="1"/>
  <c r="R333" i="1" a="1"/>
  <c r="R333" i="1" s="1"/>
  <c r="S333" i="1" a="1"/>
  <c r="S333" i="1" s="1"/>
  <c r="T333" i="1" a="1"/>
  <c r="T333" i="1" s="1"/>
  <c r="U333" i="1" a="1"/>
  <c r="U333" i="1" s="1"/>
  <c r="V333" i="1" a="1"/>
  <c r="V333" i="1" s="1"/>
  <c r="W333" i="1" a="1"/>
  <c r="W333" i="1" s="1"/>
  <c r="R334" i="1" a="1"/>
  <c r="R334" i="1" s="1"/>
  <c r="S334" i="1" a="1"/>
  <c r="S334" i="1" s="1"/>
  <c r="T334" i="1" a="1"/>
  <c r="T334" i="1" s="1"/>
  <c r="U334" i="1" a="1"/>
  <c r="U334" i="1" s="1"/>
  <c r="V334" i="1" a="1"/>
  <c r="V334" i="1" s="1"/>
  <c r="W334" i="1" a="1"/>
  <c r="W334" i="1" s="1"/>
  <c r="R335" i="1" a="1"/>
  <c r="R335" i="1" s="1"/>
  <c r="S335" i="1" a="1"/>
  <c r="S335" i="1" s="1"/>
  <c r="T335" i="1" a="1"/>
  <c r="T335" i="1" s="1"/>
  <c r="U335" i="1" a="1"/>
  <c r="U335" i="1" s="1"/>
  <c r="V335" i="1" a="1"/>
  <c r="V335" i="1"/>
  <c r="W335" i="1" a="1"/>
  <c r="W335" i="1" s="1"/>
  <c r="R336" i="1" a="1"/>
  <c r="R336" i="1" s="1"/>
  <c r="S336" i="1" a="1"/>
  <c r="S336" i="1" s="1"/>
  <c r="T336" i="1" a="1"/>
  <c r="T336" i="1" s="1"/>
  <c r="U336" i="1" a="1"/>
  <c r="U336" i="1" s="1"/>
  <c r="V336" i="1" a="1"/>
  <c r="V336" i="1" s="1"/>
  <c r="W336" i="1" a="1"/>
  <c r="W336" i="1" s="1"/>
  <c r="R337" i="1" a="1"/>
  <c r="R337" i="1" s="1"/>
  <c r="S337" i="1" a="1"/>
  <c r="S337" i="1" s="1"/>
  <c r="T337" i="1" a="1"/>
  <c r="T337" i="1" s="1"/>
  <c r="U337" i="1" a="1"/>
  <c r="U337" i="1" s="1"/>
  <c r="V337" i="1" a="1"/>
  <c r="V337" i="1" s="1"/>
  <c r="W337" i="1" a="1"/>
  <c r="W337" i="1" s="1"/>
  <c r="R338" i="1" a="1"/>
  <c r="R338" i="1" s="1"/>
  <c r="S338" i="1" a="1"/>
  <c r="S338" i="1" s="1"/>
  <c r="T338" i="1" a="1"/>
  <c r="T338" i="1" s="1"/>
  <c r="U338" i="1" a="1"/>
  <c r="U338" i="1" s="1"/>
  <c r="V338" i="1" a="1"/>
  <c r="V338" i="1" s="1"/>
  <c r="W338" i="1" a="1"/>
  <c r="W338" i="1" s="1"/>
  <c r="R339" i="1" a="1"/>
  <c r="R339" i="1" s="1"/>
  <c r="S339" i="1" a="1"/>
  <c r="S339" i="1" s="1"/>
  <c r="T339" i="1" a="1"/>
  <c r="T339" i="1" s="1"/>
  <c r="U339" i="1" a="1"/>
  <c r="U339" i="1" s="1"/>
  <c r="V339" i="1" a="1"/>
  <c r="V339" i="1" s="1"/>
  <c r="W339" i="1" a="1"/>
  <c r="W339" i="1" s="1"/>
  <c r="R340" i="1" a="1"/>
  <c r="R340" i="1" s="1"/>
  <c r="S340" i="1" a="1"/>
  <c r="S340" i="1" s="1"/>
  <c r="T340" i="1" a="1"/>
  <c r="T340" i="1" s="1"/>
  <c r="U340" i="1" a="1"/>
  <c r="U340" i="1" s="1"/>
  <c r="V340" i="1" a="1"/>
  <c r="V340" i="1" s="1"/>
  <c r="W340" i="1" a="1"/>
  <c r="W340" i="1" s="1"/>
  <c r="R341" i="1" a="1"/>
  <c r="R341" i="1" s="1"/>
  <c r="S341" i="1" a="1"/>
  <c r="S341" i="1" s="1"/>
  <c r="T341" i="1" a="1"/>
  <c r="T341" i="1" s="1"/>
  <c r="U341" i="1" a="1"/>
  <c r="U341" i="1" s="1"/>
  <c r="V341" i="1" a="1"/>
  <c r="V341" i="1" s="1"/>
  <c r="W341" i="1" a="1"/>
  <c r="W341" i="1" s="1"/>
  <c r="R342" i="1" a="1"/>
  <c r="R342" i="1" s="1"/>
  <c r="S342" i="1" a="1"/>
  <c r="S342" i="1" s="1"/>
  <c r="T342" i="1" a="1"/>
  <c r="T342" i="1" s="1"/>
  <c r="U342" i="1" a="1"/>
  <c r="U342" i="1" s="1"/>
  <c r="V342" i="1" a="1"/>
  <c r="V342" i="1" s="1"/>
  <c r="W342" i="1" a="1"/>
  <c r="W342" i="1" s="1"/>
  <c r="R343" i="1" a="1"/>
  <c r="R343" i="1" s="1"/>
  <c r="S343" i="1" a="1"/>
  <c r="S343" i="1" s="1"/>
  <c r="T343" i="1" a="1"/>
  <c r="T343" i="1" s="1"/>
  <c r="U343" i="1" a="1"/>
  <c r="U343" i="1" s="1"/>
  <c r="V343" i="1" a="1"/>
  <c r="V343" i="1" s="1"/>
  <c r="W343" i="1" a="1"/>
  <c r="W343" i="1" s="1"/>
  <c r="R344" i="1" a="1"/>
  <c r="R344" i="1" s="1"/>
  <c r="S344" i="1" a="1"/>
  <c r="S344" i="1" s="1"/>
  <c r="T344" i="1" a="1"/>
  <c r="T344" i="1" s="1"/>
  <c r="U344" i="1" a="1"/>
  <c r="U344" i="1" s="1"/>
  <c r="V344" i="1" a="1"/>
  <c r="V344" i="1" s="1"/>
  <c r="W344" i="1" a="1"/>
  <c r="W344" i="1" s="1"/>
  <c r="R345" i="1" a="1"/>
  <c r="R345" i="1" s="1"/>
  <c r="S345" i="1" a="1"/>
  <c r="S345" i="1" s="1"/>
  <c r="T345" i="1" a="1"/>
  <c r="T345" i="1" s="1"/>
  <c r="U345" i="1" a="1"/>
  <c r="U345" i="1" s="1"/>
  <c r="V345" i="1" a="1"/>
  <c r="V345" i="1" s="1"/>
  <c r="W345" i="1" a="1"/>
  <c r="W345" i="1" s="1"/>
  <c r="R346" i="1" a="1"/>
  <c r="R346" i="1" s="1"/>
  <c r="S346" i="1" a="1"/>
  <c r="S346" i="1" s="1"/>
  <c r="T346" i="1" a="1"/>
  <c r="T346" i="1" s="1"/>
  <c r="U346" i="1" a="1"/>
  <c r="U346" i="1" s="1"/>
  <c r="V346" i="1" a="1"/>
  <c r="V346" i="1" s="1"/>
  <c r="W346" i="1" a="1"/>
  <c r="W346" i="1" s="1"/>
  <c r="R347" i="1" a="1"/>
  <c r="R347" i="1" s="1"/>
  <c r="S347" i="1" a="1"/>
  <c r="S347" i="1" s="1"/>
  <c r="T347" i="1" a="1"/>
  <c r="T347" i="1" s="1"/>
  <c r="U347" i="1" a="1"/>
  <c r="U347" i="1" s="1"/>
  <c r="V347" i="1" a="1"/>
  <c r="V347" i="1" s="1"/>
  <c r="W347" i="1" a="1"/>
  <c r="W347" i="1" s="1"/>
  <c r="R348" i="1" a="1"/>
  <c r="R348" i="1" s="1"/>
  <c r="S348" i="1" a="1"/>
  <c r="S348" i="1" s="1"/>
  <c r="T348" i="1" a="1"/>
  <c r="T348" i="1" s="1"/>
  <c r="U348" i="1" a="1"/>
  <c r="U348" i="1" s="1"/>
  <c r="V348" i="1" a="1"/>
  <c r="V348" i="1" s="1"/>
  <c r="W348" i="1" a="1"/>
  <c r="W348" i="1" s="1"/>
  <c r="R349" i="1" a="1"/>
  <c r="R349" i="1" s="1"/>
  <c r="S349" i="1" a="1"/>
  <c r="S349" i="1" s="1"/>
  <c r="T349" i="1" a="1"/>
  <c r="T349" i="1" s="1"/>
  <c r="U349" i="1" a="1"/>
  <c r="U349" i="1" s="1"/>
  <c r="V349" i="1" a="1"/>
  <c r="V349" i="1" s="1"/>
  <c r="W349" i="1" a="1"/>
  <c r="W349" i="1" s="1"/>
  <c r="R350" i="1" a="1"/>
  <c r="R350" i="1" s="1"/>
  <c r="S350" i="1" a="1"/>
  <c r="S350" i="1" s="1"/>
  <c r="T350" i="1" a="1"/>
  <c r="T350" i="1" s="1"/>
  <c r="U350" i="1" a="1"/>
  <c r="U350" i="1" s="1"/>
  <c r="V350" i="1" a="1"/>
  <c r="V350" i="1" s="1"/>
  <c r="W350" i="1" a="1"/>
  <c r="W350" i="1" s="1"/>
  <c r="R351" i="1" a="1"/>
  <c r="R351" i="1" s="1"/>
  <c r="S351" i="1" a="1"/>
  <c r="S351" i="1" s="1"/>
  <c r="T351" i="1" a="1"/>
  <c r="T351" i="1" s="1"/>
  <c r="U351" i="1" a="1"/>
  <c r="U351" i="1" s="1"/>
  <c r="V351" i="1" a="1"/>
  <c r="V351" i="1" s="1"/>
  <c r="W351" i="1" a="1"/>
  <c r="W351" i="1" s="1"/>
  <c r="R352" i="1" a="1"/>
  <c r="R352" i="1" s="1"/>
  <c r="S352" i="1" a="1"/>
  <c r="S352" i="1" s="1"/>
  <c r="T352" i="1" a="1"/>
  <c r="T352" i="1" s="1"/>
  <c r="U352" i="1" a="1"/>
  <c r="U352" i="1" s="1"/>
  <c r="V352" i="1" a="1"/>
  <c r="V352" i="1" s="1"/>
  <c r="W352" i="1" a="1"/>
  <c r="W352" i="1" s="1"/>
  <c r="R353" i="1" a="1"/>
  <c r="R353" i="1" s="1"/>
  <c r="S353" i="1" a="1"/>
  <c r="S353" i="1" s="1"/>
  <c r="T353" i="1" a="1"/>
  <c r="T353" i="1" s="1"/>
  <c r="U353" i="1" a="1"/>
  <c r="U353" i="1" s="1"/>
  <c r="V353" i="1" a="1"/>
  <c r="V353" i="1" s="1"/>
  <c r="W353" i="1" a="1"/>
  <c r="W353" i="1" s="1"/>
  <c r="R354" i="1" a="1"/>
  <c r="R354" i="1" s="1"/>
  <c r="S354" i="1" a="1"/>
  <c r="S354" i="1" s="1"/>
  <c r="T354" i="1" a="1"/>
  <c r="T354" i="1" s="1"/>
  <c r="U354" i="1" a="1"/>
  <c r="U354" i="1" s="1"/>
  <c r="V354" i="1" a="1"/>
  <c r="V354" i="1" s="1"/>
  <c r="W354" i="1" a="1"/>
  <c r="W354" i="1" s="1"/>
  <c r="R355" i="1" a="1"/>
  <c r="R355" i="1" s="1"/>
  <c r="S355" i="1" a="1"/>
  <c r="S355" i="1" s="1"/>
  <c r="T355" i="1" a="1"/>
  <c r="T355" i="1" s="1"/>
  <c r="U355" i="1" a="1"/>
  <c r="U355" i="1" s="1"/>
  <c r="V355" i="1" a="1"/>
  <c r="V355" i="1" s="1"/>
  <c r="W355" i="1" a="1"/>
  <c r="W355" i="1" s="1"/>
  <c r="R356" i="1" a="1"/>
  <c r="R356" i="1" s="1"/>
  <c r="S356" i="1" a="1"/>
  <c r="S356" i="1" s="1"/>
  <c r="T356" i="1" a="1"/>
  <c r="T356" i="1" s="1"/>
  <c r="U356" i="1" a="1"/>
  <c r="U356" i="1" s="1"/>
  <c r="V356" i="1" a="1"/>
  <c r="V356" i="1" s="1"/>
  <c r="W356" i="1" a="1"/>
  <c r="W356" i="1" s="1"/>
  <c r="R357" i="1" a="1"/>
  <c r="R357" i="1" s="1"/>
  <c r="S357" i="1" a="1"/>
  <c r="S357" i="1"/>
  <c r="T357" i="1" a="1"/>
  <c r="T357" i="1" s="1"/>
  <c r="U357" i="1" a="1"/>
  <c r="U357" i="1" s="1"/>
  <c r="V357" i="1" a="1"/>
  <c r="V357" i="1" s="1"/>
  <c r="W357" i="1" a="1"/>
  <c r="W357" i="1" s="1"/>
  <c r="R358" i="1" a="1"/>
  <c r="R358" i="1" s="1"/>
  <c r="S358" i="1" a="1"/>
  <c r="S358" i="1" s="1"/>
  <c r="T358" i="1" a="1"/>
  <c r="T358" i="1" s="1"/>
  <c r="U358" i="1" a="1"/>
  <c r="U358" i="1" s="1"/>
  <c r="V358" i="1" a="1"/>
  <c r="V358" i="1" s="1"/>
  <c r="W358" i="1" a="1"/>
  <c r="W358" i="1" s="1"/>
  <c r="R359" i="1" a="1"/>
  <c r="R359" i="1" s="1"/>
  <c r="S359" i="1" a="1"/>
  <c r="S359" i="1" s="1"/>
  <c r="T359" i="1" a="1"/>
  <c r="T359" i="1" s="1"/>
  <c r="U359" i="1" a="1"/>
  <c r="U359" i="1" s="1"/>
  <c r="V359" i="1" a="1"/>
  <c r="V359" i="1" s="1"/>
  <c r="W359" i="1" a="1"/>
  <c r="W359" i="1" s="1"/>
  <c r="R360" i="1" a="1"/>
  <c r="R360" i="1" s="1"/>
  <c r="S360" i="1" a="1"/>
  <c r="S360" i="1" s="1"/>
  <c r="T360" i="1" a="1"/>
  <c r="T360" i="1" s="1"/>
  <c r="U360" i="1" a="1"/>
  <c r="U360" i="1" s="1"/>
  <c r="V360" i="1" a="1"/>
  <c r="V360" i="1" s="1"/>
  <c r="W360" i="1" a="1"/>
  <c r="W360" i="1" s="1"/>
  <c r="R361" i="1" a="1"/>
  <c r="R361" i="1" s="1"/>
  <c r="S361" i="1" a="1"/>
  <c r="S361" i="1" s="1"/>
  <c r="T361" i="1" a="1"/>
  <c r="T361" i="1" s="1"/>
  <c r="U361" i="1" a="1"/>
  <c r="U361" i="1" s="1"/>
  <c r="V361" i="1" a="1"/>
  <c r="V361" i="1" s="1"/>
  <c r="W361" i="1" a="1"/>
  <c r="W361" i="1" s="1"/>
  <c r="R362" i="1" a="1"/>
  <c r="R362" i="1" s="1"/>
  <c r="S362" i="1" a="1"/>
  <c r="S362" i="1" s="1"/>
  <c r="T362" i="1" a="1"/>
  <c r="T362" i="1" s="1"/>
  <c r="U362" i="1" a="1"/>
  <c r="U362" i="1" s="1"/>
  <c r="V362" i="1" a="1"/>
  <c r="V362" i="1" s="1"/>
  <c r="W362" i="1" a="1"/>
  <c r="W362" i="1" s="1"/>
  <c r="R363" i="1" a="1"/>
  <c r="R363" i="1" s="1"/>
  <c r="S363" i="1" a="1"/>
  <c r="S363" i="1" s="1"/>
  <c r="T363" i="1" a="1"/>
  <c r="T363" i="1" s="1"/>
  <c r="U363" i="1" a="1"/>
  <c r="U363" i="1" s="1"/>
  <c r="V363" i="1" a="1"/>
  <c r="V363" i="1" s="1"/>
  <c r="W363" i="1" a="1"/>
  <c r="W363" i="1" s="1"/>
  <c r="R364" i="1" a="1"/>
  <c r="R364" i="1" s="1"/>
  <c r="S364" i="1" a="1"/>
  <c r="S364" i="1" s="1"/>
  <c r="T364" i="1" a="1"/>
  <c r="T364" i="1" s="1"/>
  <c r="U364" i="1" a="1"/>
  <c r="U364" i="1" s="1"/>
  <c r="V364" i="1" a="1"/>
  <c r="V364" i="1" s="1"/>
  <c r="W364" i="1" a="1"/>
  <c r="W364" i="1" s="1"/>
  <c r="R365" i="1" a="1"/>
  <c r="R365" i="1" s="1"/>
  <c r="S365" i="1" a="1"/>
  <c r="S365" i="1" s="1"/>
  <c r="T365" i="1" a="1"/>
  <c r="T365" i="1" s="1"/>
  <c r="U365" i="1" a="1"/>
  <c r="U365" i="1" s="1"/>
  <c r="V365" i="1" a="1"/>
  <c r="V365" i="1" s="1"/>
  <c r="W365" i="1" a="1"/>
  <c r="W365" i="1" s="1"/>
  <c r="R366" i="1" a="1"/>
  <c r="R366" i="1" s="1"/>
  <c r="S366" i="1" a="1"/>
  <c r="S366" i="1" s="1"/>
  <c r="T366" i="1" a="1"/>
  <c r="T366" i="1" s="1"/>
  <c r="U366" i="1" a="1"/>
  <c r="U366" i="1" s="1"/>
  <c r="V366" i="1" a="1"/>
  <c r="V366" i="1" s="1"/>
  <c r="W366" i="1" a="1"/>
  <c r="W366" i="1" s="1"/>
  <c r="R367" i="1" a="1"/>
  <c r="R367" i="1" s="1"/>
  <c r="S367" i="1" a="1"/>
  <c r="S367" i="1" s="1"/>
  <c r="T367" i="1" a="1"/>
  <c r="T367" i="1" s="1"/>
  <c r="U367" i="1" a="1"/>
  <c r="U367" i="1" s="1"/>
  <c r="V367" i="1" a="1"/>
  <c r="V367" i="1" s="1"/>
  <c r="W367" i="1" a="1"/>
  <c r="W367" i="1" s="1"/>
  <c r="R368" i="1" a="1"/>
  <c r="R368" i="1"/>
  <c r="S368" i="1" a="1"/>
  <c r="S368" i="1" s="1"/>
  <c r="T368" i="1" a="1"/>
  <c r="T368" i="1" s="1"/>
  <c r="U368" i="1" a="1"/>
  <c r="U368" i="1" s="1"/>
  <c r="V368" i="1" a="1"/>
  <c r="V368" i="1" s="1"/>
  <c r="W368" i="1" a="1"/>
  <c r="W368" i="1" s="1"/>
  <c r="R369" i="1" a="1"/>
  <c r="R369" i="1" s="1"/>
  <c r="S369" i="1" a="1"/>
  <c r="S369" i="1" s="1"/>
  <c r="T369" i="1" a="1"/>
  <c r="T369" i="1" s="1"/>
  <c r="U369" i="1" a="1"/>
  <c r="U369" i="1" s="1"/>
  <c r="V369" i="1" a="1"/>
  <c r="V369" i="1" s="1"/>
  <c r="W369" i="1" a="1"/>
  <c r="W369" i="1" s="1"/>
  <c r="R370" i="1" a="1"/>
  <c r="R370" i="1" s="1"/>
  <c r="S370" i="1" a="1"/>
  <c r="S370" i="1" s="1"/>
  <c r="T370" i="1" a="1"/>
  <c r="T370" i="1" s="1"/>
  <c r="U370" i="1" a="1"/>
  <c r="U370" i="1" s="1"/>
  <c r="V370" i="1" a="1"/>
  <c r="V370" i="1" s="1"/>
  <c r="W370" i="1" a="1"/>
  <c r="W370" i="1" s="1"/>
  <c r="R371" i="1" a="1"/>
  <c r="R371" i="1" s="1"/>
  <c r="S371" i="1" a="1"/>
  <c r="S371" i="1" s="1"/>
  <c r="T371" i="1" a="1"/>
  <c r="T371" i="1" s="1"/>
  <c r="U371" i="1" a="1"/>
  <c r="U371" i="1" s="1"/>
  <c r="V371" i="1" a="1"/>
  <c r="V371" i="1" s="1"/>
  <c r="W371" i="1" a="1"/>
  <c r="W371" i="1" s="1"/>
  <c r="R372" i="1" a="1"/>
  <c r="R372" i="1" s="1"/>
  <c r="S372" i="1" a="1"/>
  <c r="S372" i="1" s="1"/>
  <c r="T372" i="1" a="1"/>
  <c r="T372" i="1" s="1"/>
  <c r="U372" i="1" a="1"/>
  <c r="U372" i="1" s="1"/>
  <c r="V372" i="1" a="1"/>
  <c r="V372" i="1" s="1"/>
  <c r="W372" i="1" a="1"/>
  <c r="W372" i="1" s="1"/>
  <c r="R373" i="1" a="1"/>
  <c r="R373" i="1" s="1"/>
  <c r="S373" i="1" a="1"/>
  <c r="S373" i="1" s="1"/>
  <c r="T373" i="1" a="1"/>
  <c r="T373" i="1" s="1"/>
  <c r="U373" i="1" a="1"/>
  <c r="U373" i="1" s="1"/>
  <c r="V373" i="1" a="1"/>
  <c r="V373" i="1" s="1"/>
  <c r="W373" i="1" a="1"/>
  <c r="W373" i="1" s="1"/>
  <c r="R374" i="1" a="1"/>
  <c r="R374" i="1" s="1"/>
  <c r="S374" i="1" a="1"/>
  <c r="S374" i="1" s="1"/>
  <c r="T374" i="1" a="1"/>
  <c r="T374" i="1" s="1"/>
  <c r="U374" i="1" a="1"/>
  <c r="U374" i="1" s="1"/>
  <c r="V374" i="1" a="1"/>
  <c r="V374" i="1" s="1"/>
  <c r="W374" i="1" a="1"/>
  <c r="W374" i="1" s="1"/>
  <c r="R375" i="1" a="1"/>
  <c r="R375" i="1" s="1"/>
  <c r="S375" i="1" a="1"/>
  <c r="S375" i="1" s="1"/>
  <c r="T375" i="1" a="1"/>
  <c r="T375" i="1" s="1"/>
  <c r="U375" i="1" a="1"/>
  <c r="U375" i="1" s="1"/>
  <c r="V375" i="1" a="1"/>
  <c r="V375" i="1" s="1"/>
  <c r="W375" i="1" a="1"/>
  <c r="W375" i="1" s="1"/>
  <c r="R376" i="1" a="1"/>
  <c r="R376" i="1" s="1"/>
  <c r="S376" i="1" a="1"/>
  <c r="S376" i="1" s="1"/>
  <c r="T376" i="1" a="1"/>
  <c r="T376" i="1"/>
  <c r="U376" i="1" a="1"/>
  <c r="U376" i="1" s="1"/>
  <c r="V376" i="1" a="1"/>
  <c r="V376" i="1" s="1"/>
  <c r="W376" i="1" a="1"/>
  <c r="W376" i="1" s="1"/>
  <c r="R377" i="1" a="1"/>
  <c r="R377" i="1" s="1"/>
  <c r="S377" i="1" a="1"/>
  <c r="S377" i="1" s="1"/>
  <c r="T377" i="1" a="1"/>
  <c r="T377" i="1" s="1"/>
  <c r="U377" i="1" a="1"/>
  <c r="U377" i="1" s="1"/>
  <c r="V377" i="1" a="1"/>
  <c r="V377" i="1" s="1"/>
  <c r="W377" i="1" a="1"/>
  <c r="W377" i="1" s="1"/>
  <c r="R378" i="1" a="1"/>
  <c r="R378" i="1" s="1"/>
  <c r="S378" i="1" a="1"/>
  <c r="S378" i="1" s="1"/>
  <c r="T378" i="1" a="1"/>
  <c r="T378" i="1" s="1"/>
  <c r="U378" i="1" a="1"/>
  <c r="U378" i="1" s="1"/>
  <c r="V378" i="1" a="1"/>
  <c r="V378" i="1" s="1"/>
  <c r="W378" i="1" a="1"/>
  <c r="W378" i="1" s="1"/>
  <c r="R379" i="1" a="1"/>
  <c r="R379" i="1" s="1"/>
  <c r="S379" i="1" a="1"/>
  <c r="S379" i="1" s="1"/>
  <c r="T379" i="1" a="1"/>
  <c r="T379" i="1" s="1"/>
  <c r="U379" i="1" a="1"/>
  <c r="U379" i="1" s="1"/>
  <c r="V379" i="1" a="1"/>
  <c r="V379" i="1"/>
  <c r="W379" i="1" a="1"/>
  <c r="W379" i="1" s="1"/>
  <c r="R380" i="1" a="1"/>
  <c r="R380" i="1" s="1"/>
  <c r="S380" i="1" a="1"/>
  <c r="S380" i="1" s="1"/>
  <c r="T380" i="1" a="1"/>
  <c r="T380" i="1" s="1"/>
  <c r="U380" i="1" a="1"/>
  <c r="U380" i="1" s="1"/>
  <c r="V380" i="1" a="1"/>
  <c r="V380" i="1" s="1"/>
  <c r="W380" i="1" a="1"/>
  <c r="W380" i="1" s="1"/>
  <c r="R381" i="1" a="1"/>
  <c r="R381" i="1" s="1"/>
  <c r="S381" i="1" a="1"/>
  <c r="S381" i="1" s="1"/>
  <c r="T381" i="1" a="1"/>
  <c r="T381" i="1" s="1"/>
  <c r="U381" i="1" a="1"/>
  <c r="U381" i="1" s="1"/>
  <c r="V381" i="1" a="1"/>
  <c r="V381" i="1" s="1"/>
  <c r="W381" i="1" a="1"/>
  <c r="W381" i="1" s="1"/>
  <c r="R382" i="1" a="1"/>
  <c r="R382" i="1" s="1"/>
  <c r="S382" i="1" a="1"/>
  <c r="S382" i="1" s="1"/>
  <c r="T382" i="1" a="1"/>
  <c r="T382" i="1" s="1"/>
  <c r="U382" i="1" a="1"/>
  <c r="U382" i="1" s="1"/>
  <c r="V382" i="1" a="1"/>
  <c r="V382" i="1" s="1"/>
  <c r="W382" i="1" a="1"/>
  <c r="W382" i="1" s="1"/>
  <c r="R383" i="1" a="1"/>
  <c r="R383" i="1" s="1"/>
  <c r="S383" i="1" a="1"/>
  <c r="S383" i="1" s="1"/>
  <c r="T383" i="1" a="1"/>
  <c r="T383" i="1" s="1"/>
  <c r="U383" i="1" a="1"/>
  <c r="U383" i="1" s="1"/>
  <c r="V383" i="1" a="1"/>
  <c r="V383" i="1" s="1"/>
  <c r="W383" i="1" a="1"/>
  <c r="W383" i="1" s="1"/>
  <c r="R384" i="1" a="1"/>
  <c r="R384" i="1" s="1"/>
  <c r="S384" i="1" a="1"/>
  <c r="S384" i="1" s="1"/>
  <c r="T384" i="1" a="1"/>
  <c r="T384" i="1" s="1"/>
  <c r="U384" i="1" a="1"/>
  <c r="U384" i="1" s="1"/>
  <c r="V384" i="1" a="1"/>
  <c r="V384" i="1" s="1"/>
  <c r="W384" i="1" a="1"/>
  <c r="W384" i="1" s="1"/>
  <c r="R385" i="1" a="1"/>
  <c r="R385" i="1" s="1"/>
  <c r="S385" i="1" a="1"/>
  <c r="S385" i="1" s="1"/>
  <c r="T385" i="1" a="1"/>
  <c r="T385" i="1"/>
  <c r="U385" i="1" a="1"/>
  <c r="U385" i="1" s="1"/>
  <c r="V385" i="1" a="1"/>
  <c r="V385" i="1" s="1"/>
  <c r="W385" i="1" a="1"/>
  <c r="W385" i="1" s="1"/>
  <c r="R386" i="1" a="1"/>
  <c r="R386" i="1" s="1"/>
  <c r="S386" i="1" a="1"/>
  <c r="S386" i="1" s="1"/>
  <c r="T386" i="1" a="1"/>
  <c r="T386" i="1" s="1"/>
  <c r="U386" i="1" a="1"/>
  <c r="U386" i="1" s="1"/>
  <c r="V386" i="1" a="1"/>
  <c r="V386" i="1" s="1"/>
  <c r="W386" i="1" a="1"/>
  <c r="W386" i="1" s="1"/>
  <c r="R387" i="1" a="1"/>
  <c r="R387" i="1" s="1"/>
  <c r="S387" i="1" a="1"/>
  <c r="S387" i="1" s="1"/>
  <c r="T387" i="1" a="1"/>
  <c r="T387" i="1" s="1"/>
  <c r="U387" i="1" a="1"/>
  <c r="U387" i="1" s="1"/>
  <c r="V387" i="1" a="1"/>
  <c r="V387" i="1" s="1"/>
  <c r="W387" i="1" a="1"/>
  <c r="W387" i="1" s="1"/>
  <c r="R388" i="1" a="1"/>
  <c r="R388" i="1"/>
  <c r="S388" i="1" a="1"/>
  <c r="S388" i="1" s="1"/>
  <c r="T388" i="1" a="1"/>
  <c r="T388" i="1" s="1"/>
  <c r="U388" i="1" a="1"/>
  <c r="U388" i="1" s="1"/>
  <c r="V388" i="1" a="1"/>
  <c r="V388" i="1" s="1"/>
  <c r="W388" i="1" a="1"/>
  <c r="W388" i="1" s="1"/>
  <c r="R389" i="1" a="1"/>
  <c r="R389" i="1" s="1"/>
  <c r="S389" i="1" a="1"/>
  <c r="S389" i="1" s="1"/>
  <c r="T389" i="1" a="1"/>
  <c r="T389" i="1" s="1"/>
  <c r="U389" i="1" a="1"/>
  <c r="U389" i="1" s="1"/>
  <c r="V389" i="1" a="1"/>
  <c r="V389" i="1" s="1"/>
  <c r="W389" i="1" a="1"/>
  <c r="W389" i="1" s="1"/>
  <c r="R390" i="1" a="1"/>
  <c r="R390" i="1" s="1"/>
  <c r="S390" i="1" a="1"/>
  <c r="S390" i="1" s="1"/>
  <c r="T390" i="1" a="1"/>
  <c r="T390" i="1" s="1"/>
  <c r="U390" i="1" a="1"/>
  <c r="U390" i="1" s="1"/>
  <c r="V390" i="1" a="1"/>
  <c r="V390" i="1" s="1"/>
  <c r="W390" i="1" a="1"/>
  <c r="W390" i="1" s="1"/>
  <c r="R391" i="1" a="1"/>
  <c r="R391" i="1" s="1"/>
  <c r="S391" i="1" a="1"/>
  <c r="S391" i="1" s="1"/>
  <c r="T391" i="1" a="1"/>
  <c r="T391" i="1" s="1"/>
  <c r="U391" i="1" a="1"/>
  <c r="U391" i="1" s="1"/>
  <c r="V391" i="1" a="1"/>
  <c r="V391" i="1" s="1"/>
  <c r="W391" i="1" a="1"/>
  <c r="W391" i="1" s="1"/>
  <c r="R392" i="1" a="1"/>
  <c r="R392" i="1" s="1"/>
  <c r="S392" i="1" a="1"/>
  <c r="S392" i="1" s="1"/>
  <c r="T392" i="1" a="1"/>
  <c r="T392" i="1" s="1"/>
  <c r="U392" i="1" a="1"/>
  <c r="U392" i="1" s="1"/>
  <c r="V392" i="1" a="1"/>
  <c r="V392" i="1" s="1"/>
  <c r="W392" i="1" a="1"/>
  <c r="W392" i="1" s="1"/>
  <c r="R393" i="1" a="1"/>
  <c r="R393" i="1" s="1"/>
  <c r="S393" i="1" a="1"/>
  <c r="S393" i="1" s="1"/>
  <c r="T393" i="1" a="1"/>
  <c r="T393" i="1" s="1"/>
  <c r="U393" i="1" a="1"/>
  <c r="U393" i="1" s="1"/>
  <c r="V393" i="1" a="1"/>
  <c r="V393" i="1" s="1"/>
  <c r="W393" i="1" a="1"/>
  <c r="W393" i="1" s="1"/>
  <c r="R394" i="1" a="1"/>
  <c r="R394" i="1" s="1"/>
  <c r="S394" i="1" a="1"/>
  <c r="S394" i="1" s="1"/>
  <c r="T394" i="1" a="1"/>
  <c r="T394" i="1" s="1"/>
  <c r="U394" i="1" a="1"/>
  <c r="U394" i="1" s="1"/>
  <c r="V394" i="1" a="1"/>
  <c r="V394" i="1" s="1"/>
  <c r="W394" i="1" a="1"/>
  <c r="W394" i="1" s="1"/>
  <c r="R395" i="1" a="1"/>
  <c r="R395" i="1" s="1"/>
  <c r="S395" i="1" a="1"/>
  <c r="S395" i="1" s="1"/>
  <c r="T395" i="1" a="1"/>
  <c r="T395" i="1" s="1"/>
  <c r="U395" i="1" a="1"/>
  <c r="U395" i="1" s="1"/>
  <c r="V395" i="1" a="1"/>
  <c r="V395" i="1" s="1"/>
  <c r="W395" i="1" a="1"/>
  <c r="W395" i="1" s="1"/>
  <c r="R396" i="1" a="1"/>
  <c r="R396" i="1" s="1"/>
  <c r="S396" i="1" a="1"/>
  <c r="S396" i="1" s="1"/>
  <c r="T396" i="1" a="1"/>
  <c r="T396" i="1" s="1"/>
  <c r="U396" i="1" a="1"/>
  <c r="U396" i="1" s="1"/>
  <c r="V396" i="1" a="1"/>
  <c r="V396" i="1" s="1"/>
  <c r="W396" i="1" a="1"/>
  <c r="W396" i="1" s="1"/>
  <c r="R397" i="1" a="1"/>
  <c r="R397" i="1" s="1"/>
  <c r="S397" i="1" a="1"/>
  <c r="S397" i="1" s="1"/>
  <c r="T397" i="1" a="1"/>
  <c r="T397" i="1" s="1"/>
  <c r="U397" i="1" a="1"/>
  <c r="U397" i="1" s="1"/>
  <c r="V397" i="1" a="1"/>
  <c r="V397" i="1" s="1"/>
  <c r="W397" i="1" a="1"/>
  <c r="W397" i="1" s="1"/>
  <c r="R398" i="1" a="1"/>
  <c r="R398" i="1" s="1"/>
  <c r="S398" i="1" a="1"/>
  <c r="S398" i="1" s="1"/>
  <c r="T398" i="1" a="1"/>
  <c r="T398" i="1" s="1"/>
  <c r="U398" i="1" a="1"/>
  <c r="U398" i="1" s="1"/>
  <c r="V398" i="1" a="1"/>
  <c r="V398" i="1" s="1"/>
  <c r="W398" i="1" a="1"/>
  <c r="W398" i="1" s="1"/>
  <c r="R399" i="1" a="1"/>
  <c r="R399" i="1" s="1"/>
  <c r="S399" i="1" a="1"/>
  <c r="S399" i="1" s="1"/>
  <c r="T399" i="1" a="1"/>
  <c r="T399" i="1" s="1"/>
  <c r="U399" i="1" a="1"/>
  <c r="U399" i="1" s="1"/>
  <c r="V399" i="1" a="1"/>
  <c r="V399" i="1" s="1"/>
  <c r="W399" i="1" a="1"/>
  <c r="W399" i="1" s="1"/>
  <c r="R400" i="1" a="1"/>
  <c r="R400" i="1" s="1"/>
  <c r="S400" i="1" a="1"/>
  <c r="S400" i="1" s="1"/>
  <c r="T400" i="1" a="1"/>
  <c r="T400" i="1" s="1"/>
  <c r="U400" i="1" a="1"/>
  <c r="U400" i="1" s="1"/>
  <c r="V400" i="1" a="1"/>
  <c r="V400" i="1" s="1"/>
  <c r="W400" i="1" a="1"/>
  <c r="W400" i="1" s="1"/>
  <c r="R401" i="1" a="1"/>
  <c r="R401" i="1" s="1"/>
  <c r="S401" i="1" a="1"/>
  <c r="S401" i="1" s="1"/>
  <c r="T401" i="1" a="1"/>
  <c r="T401" i="1" s="1"/>
  <c r="U401" i="1" a="1"/>
  <c r="U401" i="1" s="1"/>
  <c r="V401" i="1" a="1"/>
  <c r="V401" i="1" s="1"/>
  <c r="W401" i="1" a="1"/>
  <c r="W401" i="1" s="1"/>
  <c r="R402" i="1" a="1"/>
  <c r="R402" i="1" s="1"/>
  <c r="S402" i="1" a="1"/>
  <c r="S402" i="1" s="1"/>
  <c r="T402" i="1" a="1"/>
  <c r="T402" i="1" s="1"/>
  <c r="U402" i="1" a="1"/>
  <c r="U402" i="1" s="1"/>
  <c r="V402" i="1" a="1"/>
  <c r="V402" i="1" s="1"/>
  <c r="W402" i="1" a="1"/>
  <c r="W402" i="1" s="1"/>
  <c r="R403" i="1" a="1"/>
  <c r="R403" i="1" s="1"/>
  <c r="S403" i="1" a="1"/>
  <c r="S403" i="1" s="1"/>
  <c r="T403" i="1" a="1"/>
  <c r="T403" i="1" s="1"/>
  <c r="U403" i="1" a="1"/>
  <c r="U403" i="1" s="1"/>
  <c r="V403" i="1" a="1"/>
  <c r="V403" i="1" s="1"/>
  <c r="W403" i="1" a="1"/>
  <c r="W403" i="1" s="1"/>
  <c r="R404" i="1" a="1"/>
  <c r="R404" i="1" s="1"/>
  <c r="S404" i="1" a="1"/>
  <c r="S404" i="1" s="1"/>
  <c r="T404" i="1" a="1"/>
  <c r="T404" i="1" s="1"/>
  <c r="U404" i="1" a="1"/>
  <c r="U404" i="1" s="1"/>
  <c r="V404" i="1" a="1"/>
  <c r="V404" i="1" s="1"/>
  <c r="W404" i="1" a="1"/>
  <c r="W404" i="1"/>
  <c r="R405" i="1" a="1"/>
  <c r="R405" i="1" s="1"/>
  <c r="S405" i="1" a="1"/>
  <c r="S405" i="1" s="1"/>
  <c r="T405" i="1" a="1"/>
  <c r="T405" i="1" s="1"/>
  <c r="U405" i="1" a="1"/>
  <c r="U405" i="1" s="1"/>
  <c r="V405" i="1" a="1"/>
  <c r="V405" i="1" s="1"/>
  <c r="W405" i="1" a="1"/>
  <c r="W405" i="1" s="1"/>
  <c r="R406" i="1" a="1"/>
  <c r="R406" i="1" s="1"/>
  <c r="S406" i="1" a="1"/>
  <c r="S406" i="1" s="1"/>
  <c r="T406" i="1" a="1"/>
  <c r="T406" i="1" s="1"/>
  <c r="U406" i="1" a="1"/>
  <c r="U406" i="1" s="1"/>
  <c r="V406" i="1" a="1"/>
  <c r="V406" i="1" s="1"/>
  <c r="W406" i="1" a="1"/>
  <c r="W406" i="1" s="1"/>
  <c r="R407" i="1" a="1"/>
  <c r="R407" i="1" s="1"/>
  <c r="S407" i="1" a="1"/>
  <c r="S407" i="1" s="1"/>
  <c r="T407" i="1" a="1"/>
  <c r="T407" i="1" s="1"/>
  <c r="U407" i="1" a="1"/>
  <c r="U407" i="1" s="1"/>
  <c r="V407" i="1" a="1"/>
  <c r="V407" i="1" s="1"/>
  <c r="W407" i="1" a="1"/>
  <c r="W407" i="1" s="1"/>
  <c r="R408" i="1" a="1"/>
  <c r="R408" i="1" s="1"/>
  <c r="S408" i="1" a="1"/>
  <c r="S408" i="1" s="1"/>
  <c r="T408" i="1" a="1"/>
  <c r="T408" i="1" s="1"/>
  <c r="U408" i="1" a="1"/>
  <c r="U408" i="1" s="1"/>
  <c r="V408" i="1" a="1"/>
  <c r="V408" i="1" s="1"/>
  <c r="W408" i="1" a="1"/>
  <c r="W408" i="1" s="1"/>
  <c r="R409" i="1" a="1"/>
  <c r="R409" i="1" s="1"/>
  <c r="S409" i="1" a="1"/>
  <c r="S409" i="1" s="1"/>
  <c r="T409" i="1" a="1"/>
  <c r="T409" i="1" s="1"/>
  <c r="U409" i="1" a="1"/>
  <c r="U409" i="1" s="1"/>
  <c r="V409" i="1" a="1"/>
  <c r="V409" i="1" s="1"/>
  <c r="W409" i="1" a="1"/>
  <c r="W409" i="1" s="1"/>
  <c r="R410" i="1" a="1"/>
  <c r="R410" i="1" s="1"/>
  <c r="S410" i="1" a="1"/>
  <c r="S410" i="1" s="1"/>
  <c r="T410" i="1" a="1"/>
  <c r="T410" i="1" s="1"/>
  <c r="U410" i="1" a="1"/>
  <c r="U410" i="1" s="1"/>
  <c r="V410" i="1" a="1"/>
  <c r="V410" i="1" s="1"/>
  <c r="W410" i="1" a="1"/>
  <c r="W410" i="1" s="1"/>
  <c r="R411" i="1" a="1"/>
  <c r="R411" i="1" s="1"/>
  <c r="S411" i="1" a="1"/>
  <c r="S411" i="1" s="1"/>
  <c r="T411" i="1" a="1"/>
  <c r="T411" i="1" s="1"/>
  <c r="U411" i="1" a="1"/>
  <c r="U411" i="1" s="1"/>
  <c r="V411" i="1" a="1"/>
  <c r="V411" i="1" s="1"/>
  <c r="W411" i="1" a="1"/>
  <c r="W411" i="1" s="1"/>
  <c r="R412" i="1" a="1"/>
  <c r="R412" i="1" s="1"/>
  <c r="S412" i="1" a="1"/>
  <c r="S412" i="1" s="1"/>
  <c r="T412" i="1" a="1"/>
  <c r="T412" i="1" s="1"/>
  <c r="U412" i="1" a="1"/>
  <c r="U412" i="1" s="1"/>
  <c r="V412" i="1" a="1"/>
  <c r="V412" i="1" s="1"/>
  <c r="W412" i="1" a="1"/>
  <c r="W412" i="1" s="1"/>
  <c r="R413" i="1" a="1"/>
  <c r="R413" i="1" s="1"/>
  <c r="S413" i="1" a="1"/>
  <c r="S413" i="1" s="1"/>
  <c r="T413" i="1" a="1"/>
  <c r="T413" i="1" s="1"/>
  <c r="U413" i="1" a="1"/>
  <c r="U413" i="1" s="1"/>
  <c r="V413" i="1" a="1"/>
  <c r="V413" i="1" s="1"/>
  <c r="W413" i="1" a="1"/>
  <c r="W413" i="1" s="1"/>
  <c r="R414" i="1" a="1"/>
  <c r="R414" i="1" s="1"/>
  <c r="S414" i="1" a="1"/>
  <c r="S414" i="1" s="1"/>
  <c r="T414" i="1" a="1"/>
  <c r="T414" i="1" s="1"/>
  <c r="U414" i="1" a="1"/>
  <c r="U414" i="1" s="1"/>
  <c r="V414" i="1" a="1"/>
  <c r="V414" i="1" s="1"/>
  <c r="W414" i="1" a="1"/>
  <c r="W414" i="1" s="1"/>
  <c r="R415" i="1" a="1"/>
  <c r="R415" i="1" s="1"/>
  <c r="S415" i="1" a="1"/>
  <c r="S415" i="1" s="1"/>
  <c r="T415" i="1" a="1"/>
  <c r="T415" i="1" s="1"/>
  <c r="U415" i="1" a="1"/>
  <c r="U415" i="1" s="1"/>
  <c r="V415" i="1" a="1"/>
  <c r="V415" i="1"/>
  <c r="W415" i="1" a="1"/>
  <c r="W415" i="1" s="1"/>
  <c r="R416" i="1" a="1"/>
  <c r="R416" i="1" s="1"/>
  <c r="S416" i="1" a="1"/>
  <c r="S416" i="1" s="1"/>
  <c r="T416" i="1" a="1"/>
  <c r="T416" i="1" s="1"/>
  <c r="U416" i="1" a="1"/>
  <c r="U416" i="1" s="1"/>
  <c r="V416" i="1" a="1"/>
  <c r="V416" i="1" s="1"/>
  <c r="W416" i="1" a="1"/>
  <c r="W416" i="1" s="1"/>
  <c r="R417" i="1" a="1"/>
  <c r="R417" i="1" s="1"/>
  <c r="S417" i="1" a="1"/>
  <c r="S417" i="1" s="1"/>
  <c r="T417" i="1" a="1"/>
  <c r="T417" i="1" s="1"/>
  <c r="U417" i="1" a="1"/>
  <c r="U417" i="1" s="1"/>
  <c r="V417" i="1" a="1"/>
  <c r="V417" i="1" s="1"/>
  <c r="W417" i="1" a="1"/>
  <c r="W417" i="1" s="1"/>
  <c r="R418" i="1" a="1"/>
  <c r="R418" i="1"/>
  <c r="S418" i="1" a="1"/>
  <c r="S418" i="1" s="1"/>
  <c r="T418" i="1" a="1"/>
  <c r="T418" i="1" s="1"/>
  <c r="U418" i="1" a="1"/>
  <c r="U418" i="1" s="1"/>
  <c r="V418" i="1" a="1"/>
  <c r="V418" i="1" s="1"/>
  <c r="W418" i="1" a="1"/>
  <c r="W418" i="1" s="1"/>
  <c r="R419" i="1" a="1"/>
  <c r="R419" i="1" s="1"/>
  <c r="S419" i="1" a="1"/>
  <c r="S419" i="1" s="1"/>
  <c r="T419" i="1" a="1"/>
  <c r="T419" i="1"/>
  <c r="U419" i="1" a="1"/>
  <c r="U419" i="1" s="1"/>
  <c r="V419" i="1" a="1"/>
  <c r="V419" i="1" s="1"/>
  <c r="W419" i="1" a="1"/>
  <c r="W419" i="1" s="1"/>
  <c r="R420" i="1" a="1"/>
  <c r="R420" i="1" s="1"/>
  <c r="S420" i="1" a="1"/>
  <c r="S420" i="1" s="1"/>
  <c r="T420" i="1" a="1"/>
  <c r="T420" i="1" s="1"/>
  <c r="U420" i="1" a="1"/>
  <c r="U420" i="1" s="1"/>
  <c r="V420" i="1" a="1"/>
  <c r="V420" i="1" s="1"/>
  <c r="W420" i="1" a="1"/>
  <c r="W420" i="1"/>
  <c r="R421" i="1" a="1"/>
  <c r="R421" i="1" s="1"/>
  <c r="S421" i="1" a="1"/>
  <c r="S421" i="1" s="1"/>
  <c r="T421" i="1" a="1"/>
  <c r="T421" i="1" s="1"/>
  <c r="U421" i="1" a="1"/>
  <c r="U421" i="1" s="1"/>
  <c r="V421" i="1" a="1"/>
  <c r="V421" i="1" s="1"/>
  <c r="W421" i="1" a="1"/>
  <c r="W421" i="1" s="1"/>
  <c r="R422" i="1" a="1"/>
  <c r="R422" i="1" s="1"/>
  <c r="S422" i="1" a="1"/>
  <c r="S422" i="1" s="1"/>
  <c r="T422" i="1" a="1"/>
  <c r="T422" i="1" s="1"/>
  <c r="U422" i="1" a="1"/>
  <c r="U422" i="1" s="1"/>
  <c r="V422" i="1" a="1"/>
  <c r="V422" i="1" s="1"/>
  <c r="W422" i="1" a="1"/>
  <c r="W422" i="1" s="1"/>
  <c r="R423" i="1" a="1"/>
  <c r="R423" i="1" s="1"/>
  <c r="S423" i="1" a="1"/>
  <c r="S423" i="1" s="1"/>
  <c r="T423" i="1" a="1"/>
  <c r="T423" i="1" s="1"/>
  <c r="U423" i="1" a="1"/>
  <c r="U423" i="1" s="1"/>
  <c r="V423" i="1" a="1"/>
  <c r="V423" i="1" s="1"/>
  <c r="W423" i="1" a="1"/>
  <c r="W423" i="1" s="1"/>
  <c r="V2" i="1" a="1"/>
  <c r="V2" i="1" s="1"/>
  <c r="W2" i="1" a="1"/>
  <c r="W2" i="1" s="1"/>
  <c r="T2" i="1" a="1"/>
  <c r="T2" i="1" s="1"/>
  <c r="U2" i="1" a="1"/>
  <c r="U2" i="1" s="1"/>
  <c r="R2" i="1" a="1"/>
  <c r="R2" i="1" s="1"/>
  <c r="S2" i="1" a="1"/>
  <c r="S2" i="1" s="1"/>
  <c r="Q2" i="1"/>
  <c r="C4" i="7"/>
  <c r="C3" i="7"/>
  <c r="C2" i="7"/>
  <c r="C1" i="7"/>
  <c r="O3" i="1"/>
  <c r="P3" i="1"/>
  <c r="Q3" i="1"/>
  <c r="O4" i="1"/>
  <c r="P4" i="1"/>
  <c r="Q4" i="1"/>
  <c r="O5" i="1"/>
  <c r="P5" i="1"/>
  <c r="Q5" i="1"/>
  <c r="O6" i="1"/>
  <c r="P6" i="1"/>
  <c r="Q6" i="1"/>
  <c r="O7" i="1"/>
  <c r="P7" i="1"/>
  <c r="Q7" i="1"/>
  <c r="O8" i="1"/>
  <c r="P8" i="1"/>
  <c r="Q8" i="1"/>
  <c r="O9" i="1"/>
  <c r="P9" i="1"/>
  <c r="Q9" i="1"/>
  <c r="O10" i="1"/>
  <c r="P10" i="1"/>
  <c r="Q10" i="1"/>
  <c r="O11" i="1"/>
  <c r="P11" i="1"/>
  <c r="Q11" i="1"/>
  <c r="O12" i="1"/>
  <c r="P12" i="1"/>
  <c r="Q12" i="1"/>
  <c r="O13" i="1"/>
  <c r="P13" i="1"/>
  <c r="Q13" i="1"/>
  <c r="O14" i="1"/>
  <c r="P14" i="1"/>
  <c r="Q14" i="1"/>
  <c r="O15" i="1"/>
  <c r="P15" i="1"/>
  <c r="Q15" i="1"/>
  <c r="O16" i="1"/>
  <c r="P16" i="1"/>
  <c r="Q16" i="1"/>
  <c r="O17" i="1"/>
  <c r="P17" i="1"/>
  <c r="Q17" i="1"/>
  <c r="O18" i="1"/>
  <c r="P18" i="1"/>
  <c r="Q18" i="1"/>
  <c r="O19" i="1"/>
  <c r="P19" i="1"/>
  <c r="Q19" i="1"/>
  <c r="O20" i="1"/>
  <c r="P20" i="1"/>
  <c r="Q20" i="1"/>
  <c r="O21" i="1"/>
  <c r="P21" i="1"/>
  <c r="Q21" i="1"/>
  <c r="O22" i="1"/>
  <c r="P22" i="1"/>
  <c r="Q22" i="1"/>
  <c r="O23" i="1"/>
  <c r="P23" i="1"/>
  <c r="Q23" i="1"/>
  <c r="O24" i="1"/>
  <c r="P24" i="1"/>
  <c r="Q24" i="1"/>
  <c r="O25" i="1"/>
  <c r="P25" i="1"/>
  <c r="Q25" i="1"/>
  <c r="O26" i="1"/>
  <c r="P26" i="1"/>
  <c r="Q26" i="1"/>
  <c r="O27" i="1"/>
  <c r="P27" i="1"/>
  <c r="Q27" i="1"/>
  <c r="O28" i="1"/>
  <c r="P28" i="1"/>
  <c r="Q28" i="1"/>
  <c r="O29" i="1"/>
  <c r="P29" i="1"/>
  <c r="Q29" i="1"/>
  <c r="O30" i="1"/>
  <c r="P30" i="1"/>
  <c r="Q30" i="1"/>
  <c r="O31" i="1"/>
  <c r="P31" i="1"/>
  <c r="Q31" i="1"/>
  <c r="O32" i="1"/>
  <c r="P32" i="1"/>
  <c r="Q32" i="1"/>
  <c r="O33" i="1"/>
  <c r="P33" i="1"/>
  <c r="Q33" i="1"/>
  <c r="O34" i="1"/>
  <c r="P34" i="1"/>
  <c r="Q34" i="1"/>
  <c r="O35" i="1"/>
  <c r="P35" i="1"/>
  <c r="Q35" i="1"/>
  <c r="O36" i="1"/>
  <c r="P36" i="1"/>
  <c r="Q36" i="1"/>
  <c r="O37" i="1"/>
  <c r="P37" i="1"/>
  <c r="Q37" i="1"/>
  <c r="O38" i="1"/>
  <c r="P38" i="1"/>
  <c r="Q38" i="1"/>
  <c r="O39" i="1"/>
  <c r="P39" i="1"/>
  <c r="Q39" i="1"/>
  <c r="O40" i="1"/>
  <c r="P40" i="1"/>
  <c r="Q40" i="1"/>
  <c r="O41" i="1"/>
  <c r="P41" i="1"/>
  <c r="Q41" i="1"/>
  <c r="O42" i="1"/>
  <c r="P42" i="1"/>
  <c r="Q42" i="1"/>
  <c r="O43" i="1"/>
  <c r="P43" i="1"/>
  <c r="Q43" i="1"/>
  <c r="O44" i="1"/>
  <c r="P44" i="1"/>
  <c r="Q44" i="1"/>
  <c r="O45" i="1"/>
  <c r="P45" i="1"/>
  <c r="Q45" i="1"/>
  <c r="O46" i="1"/>
  <c r="P46" i="1"/>
  <c r="Q46" i="1"/>
  <c r="O47" i="1"/>
  <c r="P47" i="1"/>
  <c r="Q47" i="1"/>
  <c r="O48" i="1"/>
  <c r="P48" i="1"/>
  <c r="Q48" i="1"/>
  <c r="O49" i="1"/>
  <c r="P49" i="1"/>
  <c r="Q49" i="1"/>
  <c r="O50" i="1"/>
  <c r="P50" i="1"/>
  <c r="Q50" i="1"/>
  <c r="O51" i="1"/>
  <c r="P51" i="1"/>
  <c r="Q51" i="1"/>
  <c r="O52" i="1"/>
  <c r="P52" i="1"/>
  <c r="Q52" i="1"/>
  <c r="O53" i="1"/>
  <c r="P53" i="1"/>
  <c r="Q53" i="1"/>
  <c r="O54" i="1"/>
  <c r="P54" i="1"/>
  <c r="Q54" i="1"/>
  <c r="O55" i="1"/>
  <c r="P55" i="1"/>
  <c r="Q55" i="1"/>
  <c r="O56" i="1"/>
  <c r="P56" i="1"/>
  <c r="Q56" i="1"/>
  <c r="O57" i="1"/>
  <c r="P57" i="1"/>
  <c r="Q57" i="1"/>
  <c r="O58" i="1"/>
  <c r="P58" i="1"/>
  <c r="Q58" i="1"/>
  <c r="O59" i="1"/>
  <c r="P59" i="1"/>
  <c r="Q59" i="1"/>
  <c r="O60" i="1"/>
  <c r="P60" i="1"/>
  <c r="Q60" i="1"/>
  <c r="O61" i="1"/>
  <c r="P61" i="1"/>
  <c r="Q61" i="1"/>
  <c r="O62" i="1"/>
  <c r="P62" i="1"/>
  <c r="Q62" i="1"/>
  <c r="O63" i="1"/>
  <c r="P63" i="1"/>
  <c r="Q63" i="1"/>
  <c r="O64" i="1"/>
  <c r="P64" i="1"/>
  <c r="Q64" i="1"/>
  <c r="O65" i="1"/>
  <c r="P65" i="1"/>
  <c r="Q65" i="1"/>
  <c r="O66" i="1"/>
  <c r="P66" i="1"/>
  <c r="Q66" i="1"/>
  <c r="O67" i="1"/>
  <c r="P67" i="1"/>
  <c r="Q67" i="1"/>
  <c r="O68" i="1"/>
  <c r="P68" i="1"/>
  <c r="Q68" i="1"/>
  <c r="O69" i="1"/>
  <c r="P69" i="1"/>
  <c r="Q69" i="1"/>
  <c r="O70" i="1"/>
  <c r="P70" i="1"/>
  <c r="Q70" i="1"/>
  <c r="O71" i="1"/>
  <c r="P71" i="1"/>
  <c r="Q71" i="1"/>
  <c r="O72" i="1"/>
  <c r="P72" i="1"/>
  <c r="Q72" i="1"/>
  <c r="O73" i="1"/>
  <c r="P73" i="1"/>
  <c r="Q73" i="1"/>
  <c r="O74" i="1"/>
  <c r="P74" i="1"/>
  <c r="Q74" i="1"/>
  <c r="O75" i="1"/>
  <c r="P75" i="1"/>
  <c r="Q75" i="1"/>
  <c r="O76" i="1"/>
  <c r="P76" i="1"/>
  <c r="Q76" i="1"/>
  <c r="O77" i="1"/>
  <c r="P77" i="1"/>
  <c r="Q77" i="1"/>
  <c r="O78" i="1"/>
  <c r="P78" i="1"/>
  <c r="Q78" i="1"/>
  <c r="O79" i="1"/>
  <c r="P79" i="1"/>
  <c r="Q79" i="1"/>
  <c r="O80" i="1"/>
  <c r="P80" i="1"/>
  <c r="Q80" i="1"/>
  <c r="O81" i="1"/>
  <c r="P81" i="1"/>
  <c r="Q81" i="1"/>
  <c r="O82" i="1"/>
  <c r="P82" i="1"/>
  <c r="Q82" i="1"/>
  <c r="O83" i="1"/>
  <c r="P83" i="1"/>
  <c r="Q83" i="1"/>
  <c r="O84" i="1"/>
  <c r="P84" i="1"/>
  <c r="Q84" i="1"/>
  <c r="O85" i="1"/>
  <c r="P85" i="1"/>
  <c r="Q85" i="1"/>
  <c r="O86" i="1"/>
  <c r="P86" i="1"/>
  <c r="Q86" i="1"/>
  <c r="O87" i="1"/>
  <c r="P87" i="1"/>
  <c r="Q87" i="1"/>
  <c r="O88" i="1"/>
  <c r="P88" i="1"/>
  <c r="Q88" i="1"/>
  <c r="O89" i="1"/>
  <c r="P89" i="1"/>
  <c r="Q89" i="1"/>
  <c r="O90" i="1"/>
  <c r="P90" i="1"/>
  <c r="Q90" i="1"/>
  <c r="O91" i="1"/>
  <c r="P91" i="1"/>
  <c r="Q91" i="1"/>
  <c r="O92" i="1"/>
  <c r="P92" i="1"/>
  <c r="Q92" i="1"/>
  <c r="O93" i="1"/>
  <c r="P93" i="1"/>
  <c r="Q93" i="1"/>
  <c r="O94" i="1"/>
  <c r="P94" i="1"/>
  <c r="Q94" i="1"/>
  <c r="O95" i="1"/>
  <c r="P95" i="1"/>
  <c r="Q95" i="1"/>
  <c r="O96" i="1"/>
  <c r="P96" i="1"/>
  <c r="Q96" i="1"/>
  <c r="O97" i="1"/>
  <c r="P97" i="1"/>
  <c r="Q97" i="1"/>
  <c r="O98" i="1"/>
  <c r="P98" i="1"/>
  <c r="Q98" i="1"/>
  <c r="O99" i="1"/>
  <c r="P99" i="1"/>
  <c r="Q99" i="1"/>
  <c r="O100" i="1"/>
  <c r="P100" i="1"/>
  <c r="Q100" i="1"/>
  <c r="O101" i="1"/>
  <c r="P101" i="1"/>
  <c r="Q101" i="1"/>
  <c r="O102" i="1"/>
  <c r="P102" i="1"/>
  <c r="Q102" i="1"/>
  <c r="O103" i="1"/>
  <c r="P103" i="1"/>
  <c r="Q103" i="1"/>
  <c r="O104" i="1"/>
  <c r="P104" i="1"/>
  <c r="Q104" i="1"/>
  <c r="O105" i="1"/>
  <c r="P105" i="1"/>
  <c r="Q105" i="1"/>
  <c r="O106" i="1"/>
  <c r="P106" i="1"/>
  <c r="Q106" i="1"/>
  <c r="O107" i="1"/>
  <c r="P107" i="1"/>
  <c r="Q107" i="1"/>
  <c r="O108" i="1"/>
  <c r="P108" i="1"/>
  <c r="Q108" i="1"/>
  <c r="O109" i="1"/>
  <c r="P109" i="1"/>
  <c r="Q109" i="1"/>
  <c r="O110" i="1"/>
  <c r="P110" i="1"/>
  <c r="Q110" i="1"/>
  <c r="O111" i="1"/>
  <c r="P111" i="1"/>
  <c r="Q111" i="1"/>
  <c r="O112" i="1"/>
  <c r="P112" i="1"/>
  <c r="Q112" i="1"/>
  <c r="O113" i="1"/>
  <c r="P113" i="1"/>
  <c r="Q113" i="1"/>
  <c r="O114" i="1"/>
  <c r="P114" i="1"/>
  <c r="Q114" i="1"/>
  <c r="O115" i="1"/>
  <c r="P115" i="1"/>
  <c r="Q115" i="1"/>
  <c r="O116" i="1"/>
  <c r="P116" i="1"/>
  <c r="Q116" i="1"/>
  <c r="O117" i="1"/>
  <c r="P117" i="1"/>
  <c r="Q117" i="1"/>
  <c r="O118" i="1"/>
  <c r="P118" i="1"/>
  <c r="Q118" i="1"/>
  <c r="O119" i="1"/>
  <c r="P119" i="1"/>
  <c r="Q119" i="1"/>
  <c r="O120" i="1"/>
  <c r="P120" i="1"/>
  <c r="Q120" i="1"/>
  <c r="O121" i="1"/>
  <c r="P121" i="1"/>
  <c r="Q121" i="1"/>
  <c r="O122" i="1"/>
  <c r="P122" i="1"/>
  <c r="Q122" i="1"/>
  <c r="O123" i="1"/>
  <c r="P123" i="1"/>
  <c r="Q123" i="1"/>
  <c r="O124" i="1"/>
  <c r="P124" i="1"/>
  <c r="Q124" i="1"/>
  <c r="O125" i="1"/>
  <c r="P125" i="1"/>
  <c r="Q125" i="1"/>
  <c r="O126" i="1"/>
  <c r="P126" i="1"/>
  <c r="Q126" i="1"/>
  <c r="O127" i="1"/>
  <c r="P127" i="1"/>
  <c r="Q127" i="1"/>
  <c r="O128" i="1"/>
  <c r="P128" i="1"/>
  <c r="Q128" i="1"/>
  <c r="O129" i="1"/>
  <c r="P129" i="1"/>
  <c r="Q129" i="1"/>
  <c r="O130" i="1"/>
  <c r="P130" i="1"/>
  <c r="Q130" i="1"/>
  <c r="O131" i="1"/>
  <c r="P131" i="1"/>
  <c r="Q131" i="1"/>
  <c r="O132" i="1"/>
  <c r="P132" i="1"/>
  <c r="Q132" i="1"/>
  <c r="O133" i="1"/>
  <c r="P133" i="1"/>
  <c r="Q133" i="1"/>
  <c r="O134" i="1"/>
  <c r="P134" i="1"/>
  <c r="Q134" i="1"/>
  <c r="O135" i="1"/>
  <c r="P135" i="1"/>
  <c r="Q135" i="1"/>
  <c r="O136" i="1"/>
  <c r="P136" i="1"/>
  <c r="Q136" i="1"/>
  <c r="O137" i="1"/>
  <c r="P137" i="1"/>
  <c r="Q137" i="1"/>
  <c r="O138" i="1"/>
  <c r="P138" i="1"/>
  <c r="Q138" i="1"/>
  <c r="O139" i="1"/>
  <c r="P139" i="1"/>
  <c r="Q139" i="1"/>
  <c r="O140" i="1"/>
  <c r="P140" i="1"/>
  <c r="Q140" i="1"/>
  <c r="O141" i="1"/>
  <c r="P141" i="1"/>
  <c r="Q141" i="1"/>
  <c r="O142" i="1"/>
  <c r="P142" i="1"/>
  <c r="Q142" i="1"/>
  <c r="O143" i="1"/>
  <c r="P143" i="1"/>
  <c r="Q143" i="1"/>
  <c r="O144" i="1"/>
  <c r="P144" i="1"/>
  <c r="Q144" i="1"/>
  <c r="O145" i="1"/>
  <c r="P145" i="1"/>
  <c r="Q145" i="1"/>
  <c r="O146" i="1"/>
  <c r="P146" i="1"/>
  <c r="Q146" i="1"/>
  <c r="O147" i="1"/>
  <c r="P147" i="1"/>
  <c r="Q147" i="1"/>
  <c r="O148" i="1"/>
  <c r="P148" i="1"/>
  <c r="Q148" i="1"/>
  <c r="O149" i="1"/>
  <c r="P149" i="1"/>
  <c r="Q149" i="1"/>
  <c r="O150" i="1"/>
  <c r="P150" i="1"/>
  <c r="Q150" i="1"/>
  <c r="O151" i="1"/>
  <c r="P151" i="1"/>
  <c r="Q151" i="1"/>
  <c r="O152" i="1"/>
  <c r="P152" i="1"/>
  <c r="Q152" i="1"/>
  <c r="O153" i="1"/>
  <c r="P153" i="1"/>
  <c r="Q153" i="1"/>
  <c r="O154" i="1"/>
  <c r="P154" i="1"/>
  <c r="Q154" i="1"/>
  <c r="O155" i="1"/>
  <c r="P155" i="1"/>
  <c r="Q155" i="1"/>
  <c r="O156" i="1"/>
  <c r="P156" i="1"/>
  <c r="Q156" i="1"/>
  <c r="O157" i="1"/>
  <c r="P157" i="1"/>
  <c r="Q157" i="1"/>
  <c r="O158" i="1"/>
  <c r="P158" i="1"/>
  <c r="Q158" i="1"/>
  <c r="O159" i="1"/>
  <c r="P159" i="1"/>
  <c r="Q159" i="1"/>
  <c r="O160" i="1"/>
  <c r="P160" i="1"/>
  <c r="Q160" i="1"/>
  <c r="O161" i="1"/>
  <c r="P161" i="1"/>
  <c r="Q161" i="1"/>
  <c r="O162" i="1"/>
  <c r="P162" i="1"/>
  <c r="Q162" i="1"/>
  <c r="O163" i="1"/>
  <c r="P163" i="1"/>
  <c r="Q163" i="1"/>
  <c r="O164" i="1"/>
  <c r="P164" i="1"/>
  <c r="Q164" i="1"/>
  <c r="O165" i="1"/>
  <c r="P165" i="1"/>
  <c r="Q165" i="1"/>
  <c r="O166" i="1"/>
  <c r="P166" i="1"/>
  <c r="Q166" i="1"/>
  <c r="O167" i="1"/>
  <c r="P167" i="1"/>
  <c r="Q167" i="1"/>
  <c r="O168" i="1"/>
  <c r="P168" i="1"/>
  <c r="Q168" i="1"/>
  <c r="O169" i="1"/>
  <c r="P169" i="1"/>
  <c r="Q169" i="1"/>
  <c r="O170" i="1"/>
  <c r="P170" i="1"/>
  <c r="Q170" i="1"/>
  <c r="O171" i="1"/>
  <c r="P171" i="1"/>
  <c r="Q171" i="1"/>
  <c r="O172" i="1"/>
  <c r="P172" i="1"/>
  <c r="Q172" i="1"/>
  <c r="O173" i="1"/>
  <c r="P173" i="1"/>
  <c r="Q173" i="1"/>
  <c r="O174" i="1"/>
  <c r="P174" i="1"/>
  <c r="Q174" i="1"/>
  <c r="O175" i="1"/>
  <c r="P175" i="1"/>
  <c r="Q175" i="1"/>
  <c r="O176" i="1"/>
  <c r="P176" i="1"/>
  <c r="Q176" i="1"/>
  <c r="O177" i="1"/>
  <c r="P177" i="1"/>
  <c r="Q177" i="1"/>
  <c r="O178" i="1"/>
  <c r="P178" i="1"/>
  <c r="Q178" i="1"/>
  <c r="O179" i="1"/>
  <c r="P179" i="1"/>
  <c r="Q179" i="1"/>
  <c r="O180" i="1"/>
  <c r="P180" i="1"/>
  <c r="Q180" i="1"/>
  <c r="O181" i="1"/>
  <c r="P181" i="1"/>
  <c r="Q181" i="1"/>
  <c r="O182" i="1"/>
  <c r="P182" i="1"/>
  <c r="Q182" i="1"/>
  <c r="O183" i="1"/>
  <c r="P183" i="1"/>
  <c r="Q183" i="1"/>
  <c r="O184" i="1"/>
  <c r="P184" i="1"/>
  <c r="Q184" i="1"/>
  <c r="O185" i="1"/>
  <c r="P185" i="1"/>
  <c r="Q185" i="1"/>
  <c r="O186" i="1"/>
  <c r="P186" i="1"/>
  <c r="Q186" i="1"/>
  <c r="O187" i="1"/>
  <c r="P187" i="1"/>
  <c r="Q187" i="1"/>
  <c r="O188" i="1"/>
  <c r="P188" i="1"/>
  <c r="Q188" i="1"/>
  <c r="O189" i="1"/>
  <c r="P189" i="1"/>
  <c r="Q189" i="1"/>
  <c r="O190" i="1"/>
  <c r="P190" i="1"/>
  <c r="Q190" i="1"/>
  <c r="O191" i="1"/>
  <c r="P191" i="1"/>
  <c r="Q191" i="1"/>
  <c r="O192" i="1"/>
  <c r="P192" i="1"/>
  <c r="Q192" i="1"/>
  <c r="O193" i="1"/>
  <c r="P193" i="1"/>
  <c r="Q193" i="1"/>
  <c r="O194" i="1"/>
  <c r="P194" i="1"/>
  <c r="Q194" i="1"/>
  <c r="O195" i="1"/>
  <c r="P195" i="1"/>
  <c r="Q195" i="1"/>
  <c r="O196" i="1"/>
  <c r="P196" i="1"/>
  <c r="Q196" i="1"/>
  <c r="O197" i="1"/>
  <c r="P197" i="1"/>
  <c r="Q197" i="1"/>
  <c r="O198" i="1"/>
  <c r="P198" i="1"/>
  <c r="Q198" i="1"/>
  <c r="O199" i="1"/>
  <c r="P199" i="1"/>
  <c r="Q199" i="1"/>
  <c r="O200" i="1"/>
  <c r="P200" i="1"/>
  <c r="Q200" i="1"/>
  <c r="O201" i="1"/>
  <c r="P201" i="1"/>
  <c r="Q201" i="1"/>
  <c r="O202" i="1"/>
  <c r="P202" i="1"/>
  <c r="Q202" i="1"/>
  <c r="O203" i="1"/>
  <c r="P203" i="1"/>
  <c r="Q203" i="1"/>
  <c r="O204" i="1"/>
  <c r="P204" i="1"/>
  <c r="Q204" i="1"/>
  <c r="O205" i="1"/>
  <c r="P205" i="1"/>
  <c r="Q205" i="1"/>
  <c r="O206" i="1"/>
  <c r="P206" i="1"/>
  <c r="Q206" i="1"/>
  <c r="O207" i="1"/>
  <c r="P207" i="1"/>
  <c r="Q207" i="1"/>
  <c r="O208" i="1"/>
  <c r="P208" i="1"/>
  <c r="Q208" i="1"/>
  <c r="O209" i="1"/>
  <c r="P209" i="1"/>
  <c r="Q209" i="1"/>
  <c r="O210" i="1"/>
  <c r="P210" i="1"/>
  <c r="Q210" i="1"/>
  <c r="O211" i="1"/>
  <c r="P211" i="1"/>
  <c r="Q211" i="1"/>
  <c r="O212" i="1"/>
  <c r="P212" i="1"/>
  <c r="Q212" i="1"/>
  <c r="O213" i="1"/>
  <c r="P213" i="1"/>
  <c r="Q213" i="1"/>
  <c r="O214" i="1"/>
  <c r="P214" i="1"/>
  <c r="Q214" i="1"/>
  <c r="O215" i="1"/>
  <c r="P215" i="1"/>
  <c r="Q215" i="1"/>
  <c r="O216" i="1"/>
  <c r="P216" i="1"/>
  <c r="Q216" i="1"/>
  <c r="O217" i="1"/>
  <c r="P217" i="1"/>
  <c r="Q217" i="1"/>
  <c r="O218" i="1"/>
  <c r="P218" i="1"/>
  <c r="Q218" i="1"/>
  <c r="O219" i="1"/>
  <c r="P219" i="1"/>
  <c r="Q219" i="1"/>
  <c r="O220" i="1"/>
  <c r="P220" i="1"/>
  <c r="Q220" i="1"/>
  <c r="O221" i="1"/>
  <c r="P221" i="1"/>
  <c r="Q221" i="1"/>
  <c r="O222" i="1"/>
  <c r="P222" i="1"/>
  <c r="Q222" i="1"/>
  <c r="O223" i="1"/>
  <c r="P223" i="1"/>
  <c r="Q223" i="1"/>
  <c r="O224" i="1"/>
  <c r="P224" i="1"/>
  <c r="Q224" i="1"/>
  <c r="O225" i="1"/>
  <c r="P225" i="1"/>
  <c r="Q225" i="1"/>
  <c r="O226" i="1"/>
  <c r="P226" i="1"/>
  <c r="Q226" i="1"/>
  <c r="O227" i="1"/>
  <c r="P227" i="1"/>
  <c r="Q227" i="1"/>
  <c r="O228" i="1"/>
  <c r="P228" i="1"/>
  <c r="Q228" i="1"/>
  <c r="O229" i="1"/>
  <c r="P229" i="1"/>
  <c r="Q229" i="1"/>
  <c r="O230" i="1"/>
  <c r="P230" i="1"/>
  <c r="Q230" i="1"/>
  <c r="O231" i="1"/>
  <c r="P231" i="1"/>
  <c r="Q231" i="1"/>
  <c r="O232" i="1"/>
  <c r="P232" i="1"/>
  <c r="Q232" i="1"/>
  <c r="O233" i="1"/>
  <c r="P233" i="1"/>
  <c r="Q233" i="1"/>
  <c r="O234" i="1"/>
  <c r="P234" i="1"/>
  <c r="Q234" i="1"/>
  <c r="O235" i="1"/>
  <c r="P235" i="1"/>
  <c r="Q235" i="1"/>
  <c r="O236" i="1"/>
  <c r="P236" i="1"/>
  <c r="Q236" i="1"/>
  <c r="O237" i="1"/>
  <c r="P237" i="1"/>
  <c r="Q237" i="1"/>
  <c r="O238" i="1"/>
  <c r="P238" i="1"/>
  <c r="Q238" i="1"/>
  <c r="O239" i="1"/>
  <c r="P239" i="1"/>
  <c r="Q239" i="1"/>
  <c r="O240" i="1"/>
  <c r="P240" i="1"/>
  <c r="Q240" i="1"/>
  <c r="O241" i="1"/>
  <c r="P241" i="1"/>
  <c r="Q241" i="1"/>
  <c r="O242" i="1"/>
  <c r="P242" i="1"/>
  <c r="Q242" i="1"/>
  <c r="O243" i="1"/>
  <c r="P243" i="1"/>
  <c r="Q243" i="1"/>
  <c r="O244" i="1"/>
  <c r="P244" i="1"/>
  <c r="Q244" i="1"/>
  <c r="O245" i="1"/>
  <c r="P245" i="1"/>
  <c r="Q245" i="1"/>
  <c r="O246" i="1"/>
  <c r="P246" i="1"/>
  <c r="Q246" i="1"/>
  <c r="O247" i="1"/>
  <c r="P247" i="1"/>
  <c r="Q247" i="1"/>
  <c r="O248" i="1"/>
  <c r="P248" i="1"/>
  <c r="Q248" i="1"/>
  <c r="O249" i="1"/>
  <c r="P249" i="1"/>
  <c r="Q249" i="1"/>
  <c r="O250" i="1"/>
  <c r="P250" i="1"/>
  <c r="Q250" i="1"/>
  <c r="O251" i="1"/>
  <c r="P251" i="1"/>
  <c r="Q251" i="1"/>
  <c r="O252" i="1"/>
  <c r="P252" i="1"/>
  <c r="Q252" i="1"/>
  <c r="O253" i="1"/>
  <c r="P253" i="1"/>
  <c r="Q253" i="1"/>
  <c r="O254" i="1"/>
  <c r="P254" i="1"/>
  <c r="Q254" i="1"/>
  <c r="O255" i="1"/>
  <c r="P255" i="1"/>
  <c r="Q255" i="1"/>
  <c r="O256" i="1"/>
  <c r="P256" i="1"/>
  <c r="Q256" i="1"/>
  <c r="O257" i="1"/>
  <c r="P257" i="1"/>
  <c r="Q257" i="1"/>
  <c r="O258" i="1"/>
  <c r="P258" i="1"/>
  <c r="Q258" i="1"/>
  <c r="O259" i="1"/>
  <c r="P259" i="1"/>
  <c r="Q259" i="1"/>
  <c r="O260" i="1"/>
  <c r="P260" i="1"/>
  <c r="Q260" i="1"/>
  <c r="O261" i="1"/>
  <c r="P261" i="1"/>
  <c r="Q261" i="1"/>
  <c r="O262" i="1"/>
  <c r="P262" i="1"/>
  <c r="Q262" i="1"/>
  <c r="O263" i="1"/>
  <c r="P263" i="1"/>
  <c r="Q263" i="1"/>
  <c r="O264" i="1"/>
  <c r="P264" i="1"/>
  <c r="Q264" i="1"/>
  <c r="O265" i="1"/>
  <c r="P265" i="1"/>
  <c r="Q265" i="1"/>
  <c r="O266" i="1"/>
  <c r="P266" i="1"/>
  <c r="Q266" i="1"/>
  <c r="O267" i="1"/>
  <c r="P267" i="1"/>
  <c r="Q267" i="1"/>
  <c r="O268" i="1"/>
  <c r="P268" i="1"/>
  <c r="Q268" i="1"/>
  <c r="O269" i="1"/>
  <c r="P269" i="1"/>
  <c r="Q269" i="1"/>
  <c r="O270" i="1"/>
  <c r="P270" i="1"/>
  <c r="Q270" i="1"/>
  <c r="O271" i="1"/>
  <c r="P271" i="1"/>
  <c r="Q271" i="1"/>
  <c r="O272" i="1"/>
  <c r="P272" i="1"/>
  <c r="Q272" i="1"/>
  <c r="O273" i="1"/>
  <c r="P273" i="1"/>
  <c r="Q273" i="1"/>
  <c r="O274" i="1"/>
  <c r="P274" i="1"/>
  <c r="Q274" i="1"/>
  <c r="O275" i="1"/>
  <c r="P275" i="1"/>
  <c r="Q275" i="1"/>
  <c r="O276" i="1"/>
  <c r="P276" i="1"/>
  <c r="Q276" i="1"/>
  <c r="O277" i="1"/>
  <c r="P277" i="1"/>
  <c r="Q277" i="1"/>
  <c r="O278" i="1"/>
  <c r="P278" i="1"/>
  <c r="Q278" i="1"/>
  <c r="O279" i="1"/>
  <c r="P279" i="1"/>
  <c r="Q279" i="1"/>
  <c r="O280" i="1"/>
  <c r="P280" i="1"/>
  <c r="Q280" i="1"/>
  <c r="O281" i="1"/>
  <c r="P281" i="1"/>
  <c r="Q281" i="1"/>
  <c r="O282" i="1"/>
  <c r="P282" i="1"/>
  <c r="Q282" i="1"/>
  <c r="O283" i="1"/>
  <c r="P283" i="1"/>
  <c r="Q283" i="1"/>
  <c r="O284" i="1"/>
  <c r="P284" i="1"/>
  <c r="Q284" i="1"/>
  <c r="O285" i="1"/>
  <c r="P285" i="1"/>
  <c r="Q285" i="1"/>
  <c r="O286" i="1"/>
  <c r="P286" i="1"/>
  <c r="Q286" i="1"/>
  <c r="O287" i="1"/>
  <c r="P287" i="1"/>
  <c r="Q287" i="1"/>
  <c r="O288" i="1"/>
  <c r="P288" i="1"/>
  <c r="Q288" i="1"/>
  <c r="O289" i="1"/>
  <c r="P289" i="1"/>
  <c r="Q289" i="1"/>
  <c r="O290" i="1"/>
  <c r="P290" i="1"/>
  <c r="Q290" i="1"/>
  <c r="O291" i="1"/>
  <c r="P291" i="1"/>
  <c r="Q291" i="1"/>
  <c r="O292" i="1"/>
  <c r="P292" i="1"/>
  <c r="Q292" i="1"/>
  <c r="O293" i="1"/>
  <c r="P293" i="1"/>
  <c r="Q293" i="1"/>
  <c r="O294" i="1"/>
  <c r="P294" i="1"/>
  <c r="Q294" i="1"/>
  <c r="O295" i="1"/>
  <c r="P295" i="1"/>
  <c r="Q295" i="1"/>
  <c r="O296" i="1"/>
  <c r="P296" i="1"/>
  <c r="Q296" i="1"/>
  <c r="O297" i="1"/>
  <c r="P297" i="1"/>
  <c r="Q297" i="1"/>
  <c r="O298" i="1"/>
  <c r="P298" i="1"/>
  <c r="Q298" i="1"/>
  <c r="O299" i="1"/>
  <c r="P299" i="1"/>
  <c r="Q299" i="1"/>
  <c r="O300" i="1"/>
  <c r="P300" i="1"/>
  <c r="Q300" i="1"/>
  <c r="O301" i="1"/>
  <c r="P301" i="1"/>
  <c r="Q301" i="1"/>
  <c r="O302" i="1"/>
  <c r="P302" i="1"/>
  <c r="Q302" i="1"/>
  <c r="O303" i="1"/>
  <c r="P303" i="1"/>
  <c r="Q303" i="1"/>
  <c r="O304" i="1"/>
  <c r="P304" i="1"/>
  <c r="Q304" i="1"/>
  <c r="O305" i="1"/>
  <c r="P305" i="1"/>
  <c r="Q305" i="1"/>
  <c r="O306" i="1"/>
  <c r="P306" i="1"/>
  <c r="Q306" i="1"/>
  <c r="O307" i="1"/>
  <c r="P307" i="1"/>
  <c r="Q307" i="1"/>
  <c r="O308" i="1"/>
  <c r="P308" i="1"/>
  <c r="Q308" i="1"/>
  <c r="O309" i="1"/>
  <c r="P309" i="1"/>
  <c r="Q309" i="1"/>
  <c r="O310" i="1"/>
  <c r="P310" i="1"/>
  <c r="Q310" i="1"/>
  <c r="O311" i="1"/>
  <c r="P311" i="1"/>
  <c r="Q311" i="1"/>
  <c r="O312" i="1"/>
  <c r="P312" i="1"/>
  <c r="Q312" i="1"/>
  <c r="O313" i="1"/>
  <c r="P313" i="1"/>
  <c r="Q313" i="1"/>
  <c r="O314" i="1"/>
  <c r="P314" i="1"/>
  <c r="Q314" i="1"/>
  <c r="O315" i="1"/>
  <c r="P315" i="1"/>
  <c r="Q315" i="1"/>
  <c r="O316" i="1"/>
  <c r="P316" i="1"/>
  <c r="Q316" i="1"/>
  <c r="O317" i="1"/>
  <c r="P317" i="1"/>
  <c r="Q317" i="1"/>
  <c r="O318" i="1"/>
  <c r="P318" i="1"/>
  <c r="Q318" i="1"/>
  <c r="O319" i="1"/>
  <c r="P319" i="1"/>
  <c r="Q319" i="1"/>
  <c r="O320" i="1"/>
  <c r="P320" i="1"/>
  <c r="Q320" i="1"/>
  <c r="O321" i="1"/>
  <c r="P321" i="1"/>
  <c r="Q321" i="1"/>
  <c r="O322" i="1"/>
  <c r="P322" i="1"/>
  <c r="Q322" i="1"/>
  <c r="O323" i="1"/>
  <c r="P323" i="1"/>
  <c r="Q323" i="1"/>
  <c r="O324" i="1"/>
  <c r="P324" i="1"/>
  <c r="Q324" i="1"/>
  <c r="O325" i="1"/>
  <c r="P325" i="1"/>
  <c r="Q325" i="1"/>
  <c r="O326" i="1"/>
  <c r="P326" i="1"/>
  <c r="Q326" i="1"/>
  <c r="O327" i="1"/>
  <c r="P327" i="1"/>
  <c r="Q327" i="1"/>
  <c r="O328" i="1"/>
  <c r="P328" i="1"/>
  <c r="Q328" i="1"/>
  <c r="O329" i="1"/>
  <c r="P329" i="1"/>
  <c r="Q329" i="1"/>
  <c r="O330" i="1"/>
  <c r="P330" i="1"/>
  <c r="Q330" i="1"/>
  <c r="O331" i="1"/>
  <c r="P331" i="1"/>
  <c r="Q331" i="1"/>
  <c r="O332" i="1"/>
  <c r="P332" i="1"/>
  <c r="Q332" i="1"/>
  <c r="O333" i="1"/>
  <c r="P333" i="1"/>
  <c r="Q333" i="1"/>
  <c r="O334" i="1"/>
  <c r="P334" i="1"/>
  <c r="Q334" i="1"/>
  <c r="O335" i="1"/>
  <c r="P335" i="1"/>
  <c r="Q335" i="1"/>
  <c r="O336" i="1"/>
  <c r="P336" i="1"/>
  <c r="Q336" i="1"/>
  <c r="O337" i="1"/>
  <c r="P337" i="1"/>
  <c r="Q337" i="1"/>
  <c r="O338" i="1"/>
  <c r="P338" i="1"/>
  <c r="Q338" i="1"/>
  <c r="O339" i="1"/>
  <c r="P339" i="1"/>
  <c r="Q339" i="1"/>
  <c r="O340" i="1"/>
  <c r="P340" i="1"/>
  <c r="Q340" i="1"/>
  <c r="O341" i="1"/>
  <c r="P341" i="1"/>
  <c r="Q341" i="1"/>
  <c r="O342" i="1"/>
  <c r="P342" i="1"/>
  <c r="Q342" i="1"/>
  <c r="O343" i="1"/>
  <c r="P343" i="1"/>
  <c r="Q343" i="1"/>
  <c r="O344" i="1"/>
  <c r="P344" i="1"/>
  <c r="Q344" i="1"/>
  <c r="O345" i="1"/>
  <c r="P345" i="1"/>
  <c r="Q345" i="1"/>
  <c r="O346" i="1"/>
  <c r="P346" i="1"/>
  <c r="Q346" i="1"/>
  <c r="O347" i="1"/>
  <c r="P347" i="1"/>
  <c r="Q347" i="1"/>
  <c r="O348" i="1"/>
  <c r="P348" i="1"/>
  <c r="Q348" i="1"/>
  <c r="O349" i="1"/>
  <c r="P349" i="1"/>
  <c r="Q349" i="1"/>
  <c r="O350" i="1"/>
  <c r="P350" i="1"/>
  <c r="Q350" i="1"/>
  <c r="O351" i="1"/>
  <c r="P351" i="1"/>
  <c r="Q351" i="1"/>
  <c r="O352" i="1"/>
  <c r="P352" i="1"/>
  <c r="Q352" i="1"/>
  <c r="O353" i="1"/>
  <c r="P353" i="1"/>
  <c r="Q353" i="1"/>
  <c r="O354" i="1"/>
  <c r="P354" i="1"/>
  <c r="Q354" i="1"/>
  <c r="O355" i="1"/>
  <c r="P355" i="1"/>
  <c r="Q355" i="1"/>
  <c r="O356" i="1"/>
  <c r="P356" i="1"/>
  <c r="Q356" i="1"/>
  <c r="O357" i="1"/>
  <c r="P357" i="1"/>
  <c r="Q357" i="1"/>
  <c r="O358" i="1"/>
  <c r="P358" i="1"/>
  <c r="Q358" i="1"/>
  <c r="O359" i="1"/>
  <c r="P359" i="1"/>
  <c r="Q359" i="1"/>
  <c r="O360" i="1"/>
  <c r="P360" i="1"/>
  <c r="Q360" i="1"/>
  <c r="O361" i="1"/>
  <c r="P361" i="1"/>
  <c r="Q361" i="1"/>
  <c r="O362" i="1"/>
  <c r="P362" i="1"/>
  <c r="Q362" i="1"/>
  <c r="O363" i="1"/>
  <c r="P363" i="1"/>
  <c r="Q363" i="1"/>
  <c r="O364" i="1"/>
  <c r="P364" i="1"/>
  <c r="Q364" i="1"/>
  <c r="O365" i="1"/>
  <c r="P365" i="1"/>
  <c r="Q365" i="1"/>
  <c r="O366" i="1"/>
  <c r="P366" i="1"/>
  <c r="Q366" i="1"/>
  <c r="O367" i="1"/>
  <c r="P367" i="1"/>
  <c r="Q367" i="1"/>
  <c r="O368" i="1"/>
  <c r="P368" i="1"/>
  <c r="Q368" i="1"/>
  <c r="O369" i="1"/>
  <c r="P369" i="1"/>
  <c r="Q369" i="1"/>
  <c r="O370" i="1"/>
  <c r="P370" i="1"/>
  <c r="Q370" i="1"/>
  <c r="O371" i="1"/>
  <c r="P371" i="1"/>
  <c r="Q371" i="1"/>
  <c r="O372" i="1"/>
  <c r="P372" i="1"/>
  <c r="Q372" i="1"/>
  <c r="O373" i="1"/>
  <c r="P373" i="1"/>
  <c r="Q373" i="1"/>
  <c r="O374" i="1"/>
  <c r="P374" i="1"/>
  <c r="Q374" i="1"/>
  <c r="O375" i="1"/>
  <c r="P375" i="1"/>
  <c r="Q375" i="1"/>
  <c r="O376" i="1"/>
  <c r="P376" i="1"/>
  <c r="Q376" i="1"/>
  <c r="O377" i="1"/>
  <c r="P377" i="1"/>
  <c r="Q377" i="1"/>
  <c r="O378" i="1"/>
  <c r="P378" i="1"/>
  <c r="Q378" i="1"/>
  <c r="O379" i="1"/>
  <c r="P379" i="1"/>
  <c r="Q379" i="1"/>
  <c r="O380" i="1"/>
  <c r="P380" i="1"/>
  <c r="Q380" i="1"/>
  <c r="O381" i="1"/>
  <c r="P381" i="1"/>
  <c r="Q381" i="1"/>
  <c r="O382" i="1"/>
  <c r="P382" i="1"/>
  <c r="Q382" i="1"/>
  <c r="O383" i="1"/>
  <c r="P383" i="1"/>
  <c r="Q383" i="1"/>
  <c r="O384" i="1"/>
  <c r="P384" i="1"/>
  <c r="Q384" i="1"/>
  <c r="O385" i="1"/>
  <c r="P385" i="1"/>
  <c r="Q385" i="1"/>
  <c r="O386" i="1"/>
  <c r="P386" i="1"/>
  <c r="Q386" i="1"/>
  <c r="O387" i="1"/>
  <c r="P387" i="1"/>
  <c r="Q387" i="1"/>
  <c r="O388" i="1"/>
  <c r="P388" i="1"/>
  <c r="Q388" i="1"/>
  <c r="O389" i="1"/>
  <c r="P389" i="1"/>
  <c r="Q389" i="1"/>
  <c r="O390" i="1"/>
  <c r="P390" i="1"/>
  <c r="Q390" i="1"/>
  <c r="O391" i="1"/>
  <c r="P391" i="1"/>
  <c r="Q391" i="1"/>
  <c r="O392" i="1"/>
  <c r="P392" i="1"/>
  <c r="Q392" i="1"/>
  <c r="O393" i="1"/>
  <c r="P393" i="1"/>
  <c r="Q393" i="1"/>
  <c r="O394" i="1"/>
  <c r="P394" i="1"/>
  <c r="Q394" i="1"/>
  <c r="O395" i="1"/>
  <c r="P395" i="1"/>
  <c r="Q395" i="1"/>
  <c r="O396" i="1"/>
  <c r="P396" i="1"/>
  <c r="Q396" i="1"/>
  <c r="O397" i="1"/>
  <c r="P397" i="1"/>
  <c r="Q397" i="1"/>
  <c r="O398" i="1"/>
  <c r="P398" i="1"/>
  <c r="Q398" i="1"/>
  <c r="O399" i="1"/>
  <c r="P399" i="1"/>
  <c r="Q399" i="1"/>
  <c r="O400" i="1"/>
  <c r="P400" i="1"/>
  <c r="Q400" i="1"/>
  <c r="O401" i="1"/>
  <c r="P401" i="1"/>
  <c r="Q401" i="1"/>
  <c r="O402" i="1"/>
  <c r="P402" i="1"/>
  <c r="Q402" i="1"/>
  <c r="O403" i="1"/>
  <c r="P403" i="1"/>
  <c r="Q403" i="1"/>
  <c r="O404" i="1"/>
  <c r="P404" i="1"/>
  <c r="Q404" i="1"/>
  <c r="O405" i="1"/>
  <c r="P405" i="1"/>
  <c r="Q405" i="1"/>
  <c r="O406" i="1"/>
  <c r="P406" i="1"/>
  <c r="Q406" i="1"/>
  <c r="O407" i="1"/>
  <c r="P407" i="1"/>
  <c r="Q407" i="1"/>
  <c r="O408" i="1"/>
  <c r="P408" i="1"/>
  <c r="Q408" i="1"/>
  <c r="O409" i="1"/>
  <c r="P409" i="1"/>
  <c r="Q409" i="1"/>
  <c r="O410" i="1"/>
  <c r="P410" i="1"/>
  <c r="Q410" i="1"/>
  <c r="O411" i="1"/>
  <c r="P411" i="1"/>
  <c r="Q411" i="1"/>
  <c r="O412" i="1"/>
  <c r="P412" i="1"/>
  <c r="Q412" i="1"/>
  <c r="O413" i="1"/>
  <c r="P413" i="1"/>
  <c r="Q413" i="1"/>
  <c r="O414" i="1"/>
  <c r="P414" i="1"/>
  <c r="Q414" i="1"/>
  <c r="O415" i="1"/>
  <c r="P415" i="1"/>
  <c r="Q415" i="1"/>
  <c r="O416" i="1"/>
  <c r="P416" i="1"/>
  <c r="Q416" i="1"/>
  <c r="O417" i="1"/>
  <c r="P417" i="1"/>
  <c r="Q417" i="1"/>
  <c r="O418" i="1"/>
  <c r="P418" i="1"/>
  <c r="Q418" i="1"/>
  <c r="O419" i="1"/>
  <c r="P419" i="1"/>
  <c r="Q419" i="1"/>
  <c r="O420" i="1"/>
  <c r="P420" i="1"/>
  <c r="Q420" i="1"/>
  <c r="O421" i="1"/>
  <c r="P421" i="1"/>
  <c r="Q421" i="1"/>
  <c r="O422" i="1"/>
  <c r="P422" i="1"/>
  <c r="Q422" i="1"/>
  <c r="O423" i="1"/>
  <c r="P423" i="1"/>
  <c r="Q423" i="1"/>
  <c r="P2" i="1"/>
  <c r="O2" i="1"/>
  <c r="N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2" i="1"/>
  <c r="K3" i="1"/>
  <c r="D4" i="7"/>
  <c r="D3" i="7"/>
  <c r="D2" i="7"/>
  <c r="D1" i="7"/>
  <c r="S424" i="1" l="1"/>
  <c r="R424" i="1"/>
  <c r="N377" i="8"/>
  <c r="O377" i="8"/>
  <c r="R377" i="8"/>
  <c r="P377" i="8"/>
  <c r="T377" i="8"/>
  <c r="Q377" i="8"/>
  <c r="U424" i="1"/>
  <c r="T424" i="1"/>
  <c r="W424" i="1"/>
  <c r="V424" i="1"/>
  <c r="N424" i="1"/>
  <c r="O424" i="1"/>
  <c r="P424" i="1"/>
  <c r="Q42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<sst xmlns="http://schemas.openxmlformats.org/spreadsheetml/2006/main" count="67450" uniqueCount="1069">
  <si>
    <t>חשבון חוזה</t>
  </si>
  <si>
    <t>כתובת אספקה</t>
  </si>
  <si>
    <t>ישוב</t>
  </si>
  <si>
    <t>תיאור מקום אספקה</t>
  </si>
  <si>
    <t>תדירות חשבון</t>
  </si>
  <si>
    <t>רמת מתח</t>
  </si>
  <si>
    <t>תעו"ז/לא תעו"ז</t>
  </si>
  <si>
    <t>רישום רציף בפועל</t>
  </si>
  <si>
    <t>האם צורך ממספק פרטי</t>
  </si>
  <si>
    <t>P.V הסדר</t>
  </si>
  <si>
    <t>תיאור ההסדר</t>
  </si>
  <si>
    <t>קבוצה</t>
  </si>
  <si>
    <t>תת קבוצה</t>
  </si>
  <si>
    <t>מרכז שירות חח"י</t>
  </si>
  <si>
    <t>נפה חח"י</t>
  </si>
  <si>
    <t>פעיל</t>
  </si>
  <si>
    <t>אדם 15</t>
  </si>
  <si>
    <t>מודיעין מכבים רעות</t>
  </si>
  <si>
    <t>גן ילדים</t>
  </si>
  <si>
    <t>דו-חודשי</t>
  </si>
  <si>
    <t>נמוך</t>
  </si>
  <si>
    <t>לא</t>
  </si>
  <si>
    <t>כן</t>
  </si>
  <si>
    <t>גני ילדים</t>
  </si>
  <si>
    <t>קייזר</t>
  </si>
  <si>
    <t>ירושלים והנגב</t>
  </si>
  <si>
    <t>איילון</t>
  </si>
  <si>
    <t>שרה אמנו 65א</t>
  </si>
  <si>
    <t>מרכזית מאור רחובות.</t>
  </si>
  <si>
    <t>מרכזיית תאורה</t>
  </si>
  <si>
    <t>בוכמן</t>
  </si>
  <si>
    <t>עמק חרוד 29א</t>
  </si>
  <si>
    <t>כרמים</t>
  </si>
  <si>
    <t>אבני החושן 92ב</t>
  </si>
  <si>
    <t>מועדון נוער</t>
  </si>
  <si>
    <t>תנועות נוער</t>
  </si>
  <si>
    <t>נחל הירמוך 2א</t>
  </si>
  <si>
    <t>נחלים</t>
  </si>
  <si>
    <t>ראל חיים ברלב 1ב</t>
  </si>
  <si>
    <t>רמזור</t>
  </si>
  <si>
    <t>רמזורים</t>
  </si>
  <si>
    <t>מגינים</t>
  </si>
  <si>
    <t>ראובן 8</t>
  </si>
  <si>
    <t>לב העיר 2</t>
  </si>
  <si>
    <t>מרכז ירידים</t>
  </si>
  <si>
    <t>חודשי</t>
  </si>
  <si>
    <t>שונות</t>
  </si>
  <si>
    <t>לב העיר</t>
  </si>
  <si>
    <t>תטז המלאכה 2</t>
  </si>
  <si>
    <t>ישפרו</t>
  </si>
  <si>
    <t>בגין מנחם 53</t>
  </si>
  <si>
    <t>מבני ציבור</t>
  </si>
  <si>
    <t>תרשיש 22א</t>
  </si>
  <si>
    <t>מרכזית מאור רחובות</t>
  </si>
  <si>
    <t xml:space="preserve">  קייזר</t>
  </si>
  <si>
    <t>יעל הגיבורה 62</t>
  </si>
  <si>
    <t>מקווה</t>
  </si>
  <si>
    <t>בתי כנסת ומקוואות</t>
  </si>
  <si>
    <t>עמק בית שאן 51</t>
  </si>
  <si>
    <t>בית ספר אבני החושן</t>
  </si>
  <si>
    <t>בתי ספר</t>
  </si>
  <si>
    <t>אנפה 402</t>
  </si>
  <si>
    <t>מקלט</t>
  </si>
  <si>
    <t>מקלטים</t>
  </si>
  <si>
    <t>מכבים</t>
  </si>
  <si>
    <t>עמק דותן 1ב</t>
  </si>
  <si>
    <t>בנימין 51ב</t>
  </si>
  <si>
    <t>הר פורת 416</t>
  </si>
  <si>
    <t>גדי 404</t>
  </si>
  <si>
    <t>S2913/152</t>
  </si>
  <si>
    <t>עמק החולה 50א</t>
  </si>
  <si>
    <t>פארק ענבה</t>
  </si>
  <si>
    <t>אבני החושן 55א</t>
  </si>
  <si>
    <t>בית ספר</t>
  </si>
  <si>
    <t>פי.וי</t>
  </si>
  <si>
    <t>אדר 10א</t>
  </si>
  <si>
    <t>מרכזייה</t>
  </si>
  <si>
    <t>שד החשמונאים 55א</t>
  </si>
  <si>
    <t>מרכזיית רמזורים</t>
  </si>
  <si>
    <t>שד אורנים פינת דובדבן</t>
  </si>
  <si>
    <t>רעות</t>
  </si>
  <si>
    <t>פז 1</t>
  </si>
  <si>
    <t>שד אורנים פינת אשל</t>
  </si>
  <si>
    <t>הדס 1</t>
  </si>
  <si>
    <t>עגור 408</t>
  </si>
  <si>
    <t>אירוסים 29</t>
  </si>
  <si>
    <t>קשת 62</t>
  </si>
  <si>
    <t>אבני החושן 90</t>
  </si>
  <si>
    <t>אבני החושן 55</t>
  </si>
  <si>
    <t>רבקה אימנו 50ב</t>
  </si>
  <si>
    <t>הלביא 406</t>
  </si>
  <si>
    <t>תרשיש 6</t>
  </si>
  <si>
    <t>חצב 1</t>
  </si>
  <si>
    <t>כביש 431 תטז 431/2</t>
  </si>
  <si>
    <t>431</t>
  </si>
  <si>
    <t>בגין מנחם 30א</t>
  </si>
  <si>
    <t>מרכזיה</t>
  </si>
  <si>
    <t>הר טללים 414</t>
  </si>
  <si>
    <t>משמש לבית כנסת שלהבת.</t>
  </si>
  <si>
    <t>חשון 30</t>
  </si>
  <si>
    <t>הר זיו 413</t>
  </si>
  <si>
    <t>S2903/152</t>
  </si>
  <si>
    <t>S251/0942 כביש 443 תטז</t>
  </si>
  <si>
    <t>כביש 443</t>
  </si>
  <si>
    <t>הר דלתון 412</t>
  </si>
  <si>
    <t>שני 1</t>
  </si>
  <si>
    <t>אתר הנצחה</t>
  </si>
  <si>
    <t>עמק בית שאן 60</t>
  </si>
  <si>
    <t>נביאים</t>
  </si>
  <si>
    <t>אביטל 71</t>
  </si>
  <si>
    <t>מאור רחובות</t>
  </si>
  <si>
    <t>גליל 40</t>
  </si>
  <si>
    <t>רותם 1</t>
  </si>
  <si>
    <t>יהלום 52</t>
  </si>
  <si>
    <t>ביהס דרכי יהודה</t>
  </si>
  <si>
    <t>בגין מנחם 113ב</t>
  </si>
  <si>
    <t>נחל עוז 420</t>
  </si>
  <si>
    <t>הר שחר 1</t>
  </si>
  <si>
    <t>גן ילדים יעלים</t>
  </si>
  <si>
    <t>סיון 11</t>
  </si>
  <si>
    <t>יובלים 418</t>
  </si>
  <si>
    <t>רחל אמנו 50</t>
  </si>
  <si>
    <t>גינת בית שאן 60</t>
  </si>
  <si>
    <t>אגוז 16</t>
  </si>
  <si>
    <t>אנפה 401</t>
  </si>
  <si>
    <t>ברקנית 403</t>
  </si>
  <si>
    <t>שקמה עי מס 2</t>
  </si>
  <si>
    <t>עמק חרוד 29</t>
  </si>
  <si>
    <t>הטבלן 405</t>
  </si>
  <si>
    <t>לילך 103</t>
  </si>
  <si>
    <t>הדרים 10</t>
  </si>
  <si>
    <t>מרכזית תאורה</t>
  </si>
  <si>
    <t>לאה אמנו 60</t>
  </si>
  <si>
    <t>אדר 23</t>
  </si>
  <si>
    <t>דרך דר פלד ישראל 100</t>
  </si>
  <si>
    <t>סנונית 407</t>
  </si>
  <si>
    <t>עגור 409</t>
  </si>
  <si>
    <t>שדרת המכבים תאורת חניה מגרש חניון</t>
  </si>
  <si>
    <t>גינות זבולון 3</t>
  </si>
  <si>
    <t>שלומציון המלכה 4א</t>
  </si>
  <si>
    <t>אבני החושן 57א</t>
  </si>
  <si>
    <t>בית ספר עירוני ה</t>
  </si>
  <si>
    <t>ערער 3א</t>
  </si>
  <si>
    <t>מער כוכב העיר</t>
  </si>
  <si>
    <t>לוי 5א</t>
  </si>
  <si>
    <t>אייר 11א</t>
  </si>
  <si>
    <t>כסלו 40</t>
  </si>
  <si>
    <t>בגין מנחם 55</t>
  </si>
  <si>
    <t>ביהס דתי תורני אריאל</t>
  </si>
  <si>
    <t>גבעת הלבונה 2</t>
  </si>
  <si>
    <t>מקוה</t>
  </si>
  <si>
    <t>נחל אביב 419</t>
  </si>
  <si>
    <t>אגודת ספורט- מקלט</t>
  </si>
  <si>
    <t>שבטי ישראל 13</t>
  </si>
  <si>
    <t>פארק אקסטרים</t>
  </si>
  <si>
    <t>הר רביד 417</t>
  </si>
  <si>
    <t>משמש למועדון.</t>
  </si>
  <si>
    <t>תשרי 34ג</t>
  </si>
  <si>
    <t xml:space="preserve">  כרמים</t>
  </si>
  <si>
    <t>ראל יגאל ידין 32</t>
  </si>
  <si>
    <t>C3/2- מרכזיה</t>
  </si>
  <si>
    <t>נחל חרות 421</t>
  </si>
  <si>
    <t>מיקלט מס 422</t>
  </si>
  <si>
    <t>יקינטון 11</t>
  </si>
  <si>
    <t>אפרים 25</t>
  </si>
  <si>
    <t>בגין מנחם 77א</t>
  </si>
  <si>
    <t>מתנס</t>
  </si>
  <si>
    <t>המעין 22א</t>
  </si>
  <si>
    <t>ליגד</t>
  </si>
  <si>
    <t>קורל 37</t>
  </si>
  <si>
    <t>מקלט 15</t>
  </si>
  <si>
    <t>הר אמיר 411</t>
  </si>
  <si>
    <t>XL282/293 יובלים</t>
  </si>
  <si>
    <t>צלע ההר 22</t>
  </si>
  <si>
    <t>ZH מרכזיית תאורה</t>
  </si>
  <si>
    <t>הר עמינדב עי 684 מקלט - מנהרה</t>
  </si>
  <si>
    <t>נחל כיסופים 422</t>
  </si>
  <si>
    <t>חרמון 4</t>
  </si>
  <si>
    <t>בגין מנחם 110א</t>
  </si>
  <si>
    <t>ספורטק-תאורת מג</t>
  </si>
  <si>
    <t>יהודה המכבי 86א</t>
  </si>
  <si>
    <t>תאורת רחובות</t>
  </si>
  <si>
    <t>אביטל ליד המנהלת מאור רחובות</t>
  </si>
  <si>
    <t>אלה מול 38 מאור רחובות</t>
  </si>
  <si>
    <t>אגוז 11</t>
  </si>
  <si>
    <t>מקלט 4</t>
  </si>
  <si>
    <t>לילך 19</t>
  </si>
  <si>
    <t>אירוסים 36</t>
  </si>
  <si>
    <t>מרום 20</t>
  </si>
  <si>
    <t>שוהם 3</t>
  </si>
  <si>
    <t>מיתר 2</t>
  </si>
  <si>
    <t>עמק זבולון 21א</t>
  </si>
  <si>
    <t>C30- מרכזית תאורה</t>
  </si>
  <si>
    <t>אביטל 51</t>
  </si>
  <si>
    <t>עצמון 1</t>
  </si>
  <si>
    <t>רותם 44</t>
  </si>
  <si>
    <t>מקלט 2/14</t>
  </si>
  <si>
    <t>שיזף 16</t>
  </si>
  <si>
    <t>עי 16 (מקלט)י</t>
  </si>
  <si>
    <t>שד הפרחים 13</t>
  </si>
  <si>
    <t>חסידה 44ב</t>
  </si>
  <si>
    <t>ציפורים</t>
  </si>
  <si>
    <t>חסידה 30ג</t>
  </si>
  <si>
    <t>בגין מנחם 108א</t>
  </si>
  <si>
    <t>ספרטק-תאורת שבילים</t>
  </si>
  <si>
    <t>ערער 1א</t>
  </si>
  <si>
    <t>מסוף תחבורה ציבורית</t>
  </si>
  <si>
    <t>אירוסים 11</t>
  </si>
  <si>
    <t>אייר 12ב</t>
  </si>
  <si>
    <t>ביהס יסודי</t>
  </si>
  <si>
    <t>גלבוע 17</t>
  </si>
  <si>
    <t>תבור 11</t>
  </si>
  <si>
    <t>L315/293</t>
  </si>
  <si>
    <t>מרכזיית מאור</t>
  </si>
  <si>
    <t>כסלו 73</t>
  </si>
  <si>
    <t>בגין מנחם 57א</t>
  </si>
  <si>
    <t>עמק זבולון 4</t>
  </si>
  <si>
    <t>אמית בנים</t>
  </si>
  <si>
    <t>משה דיין 33</t>
  </si>
  <si>
    <t>אמית בנות</t>
  </si>
  <si>
    <t>מועדון פארק השכנות</t>
  </si>
  <si>
    <t>המעין 22ב</t>
  </si>
  <si>
    <t>כסלו 14</t>
  </si>
  <si>
    <t>חרצית 35א</t>
  </si>
  <si>
    <t>פרחים</t>
  </si>
  <si>
    <t>עמק דותן 27א</t>
  </si>
  <si>
    <t>ראובן 31א</t>
  </si>
  <si>
    <t>גינות החולה 50</t>
  </si>
  <si>
    <t>מגרש ארועים</t>
  </si>
  <si>
    <t>לבונה 1א</t>
  </si>
  <si>
    <t>עמק דותן 1א</t>
  </si>
  <si>
    <t>מגדל דוד 1א</t>
  </si>
  <si>
    <t>מרכזיה מאור רחובות</t>
  </si>
  <si>
    <t>הלוח העברי 42</t>
  </si>
  <si>
    <t>ניסן 50א</t>
  </si>
  <si>
    <t>XL155/293 מבוא רעות</t>
  </si>
  <si>
    <t>נא לקרוא בוצע ניקיון</t>
  </si>
  <si>
    <t>נחליאלי 10</t>
  </si>
  <si>
    <t>S2900/152</t>
  </si>
  <si>
    <t>צוקית 13ב</t>
  </si>
  <si>
    <t>שדרת הרכס 43</t>
  </si>
  <si>
    <t>XS2059/152</t>
  </si>
  <si>
    <t>תאורת גדר בטחון</t>
  </si>
  <si>
    <t>שלדג 14ב</t>
  </si>
  <si>
    <t>דם המכבים 2</t>
  </si>
  <si>
    <t>עמק איילון 17א</t>
  </si>
  <si>
    <t>ראל יגאל ידין 2א</t>
  </si>
  <si>
    <t>תלתן 10א</t>
  </si>
  <si>
    <t>גינת אלה 13</t>
  </si>
  <si>
    <t>דוכיפת 8ג</t>
  </si>
  <si>
    <t>נחליאלי 6</t>
  </si>
  <si>
    <t>קיסוס 10</t>
  </si>
  <si>
    <t>פיקוס 13א</t>
  </si>
  <si>
    <t>מרכזיאת מאור רחובות</t>
  </si>
  <si>
    <t>צאלון 14א</t>
  </si>
  <si>
    <t>מרכזייה 23</t>
  </si>
  <si>
    <t>D-81 שד החשמונאים תט</t>
  </si>
  <si>
    <t>נחליאלי 4</t>
  </si>
  <si>
    <t>אבני החושן 51</t>
  </si>
  <si>
    <t>סחלבים-אולם ספורט</t>
  </si>
  <si>
    <t>ספורט</t>
  </si>
  <si>
    <t>נחל תנינים 1</t>
  </si>
  <si>
    <t>נחל תנינים 6</t>
  </si>
  <si>
    <t>גינת אלה 15א</t>
  </si>
  <si>
    <t>נימצא בסוף החניון מול 32</t>
  </si>
  <si>
    <t>גינת אלה 15</t>
  </si>
  <si>
    <t>נחל צין 10א</t>
  </si>
  <si>
    <t>עמק החולה 17א</t>
  </si>
  <si>
    <t>אמנון ותמר 4</t>
  </si>
  <si>
    <t>שיזף 18</t>
  </si>
  <si>
    <t>ביס מעלות מחוננים</t>
  </si>
  <si>
    <t>נהר הירדן 19א</t>
  </si>
  <si>
    <t>משואה</t>
  </si>
  <si>
    <t>נחל חבר 7א</t>
  </si>
  <si>
    <t>נחל הבשור 6א</t>
  </si>
  <si>
    <t>מגדל דוד 11</t>
  </si>
  <si>
    <t>סתוונית 6</t>
  </si>
  <si>
    <t>שד החשמונאים 6א</t>
  </si>
  <si>
    <t>XL294/293</t>
  </si>
  <si>
    <t>תאורת רחובות +גדר</t>
  </si>
  <si>
    <t>הדרים 12</t>
  </si>
  <si>
    <t>ביס מור</t>
  </si>
  <si>
    <t>מבוא רעות 11</t>
  </si>
  <si>
    <t>שד החשמונאים 2</t>
  </si>
  <si>
    <t>משרדים</t>
  </si>
  <si>
    <t>נחל חבר 3</t>
  </si>
  <si>
    <t>תלתן 1</t>
  </si>
  <si>
    <t>L274/293</t>
  </si>
  <si>
    <t>קיפודן 17</t>
  </si>
  <si>
    <t>מעון</t>
  </si>
  <si>
    <t>נחל עיון 9</t>
  </si>
  <si>
    <t>גן ילדים (צ)41</t>
  </si>
  <si>
    <t>נחל הירקון 15</t>
  </si>
  <si>
    <t>מרווה 3</t>
  </si>
  <si>
    <t>גן ילדים (צ-)143</t>
  </si>
  <si>
    <t>נחל עיון 26א</t>
  </si>
  <si>
    <t>מגדל דוד 35</t>
  </si>
  <si>
    <t>בית כנסת</t>
  </si>
  <si>
    <t>עמק דותן 35</t>
  </si>
  <si>
    <t>דרך חטיבת יפתח 12</t>
  </si>
  <si>
    <t>דרך דר פלד ישראל</t>
  </si>
  <si>
    <t>עמק איילון 24א</t>
  </si>
  <si>
    <t>ראל חיים ברלב 4</t>
  </si>
  <si>
    <t>נוף קדומים 6א</t>
  </si>
  <si>
    <t>נוף קדומים 4</t>
  </si>
  <si>
    <t>מעון יום</t>
  </si>
  <si>
    <t>נחל צלמון 17</t>
  </si>
  <si>
    <t>טיפת חלב</t>
  </si>
  <si>
    <t>ציפורנית 3</t>
  </si>
  <si>
    <t>דפנה 2א</t>
  </si>
  <si>
    <t>עמק איילון 38א</t>
  </si>
  <si>
    <t>נחל צין 69</t>
  </si>
  <si>
    <t>גן ילדים (צ-)83</t>
  </si>
  <si>
    <t>נהר הירדן 76א</t>
  </si>
  <si>
    <t>עמק החולה 34א</t>
  </si>
  <si>
    <t>גינות החולה 52</t>
  </si>
  <si>
    <t>בית ספר גלים</t>
  </si>
  <si>
    <t>הנביאים 23</t>
  </si>
  <si>
    <t>XS2483/152 2 כביש מס</t>
  </si>
  <si>
    <t>כביש 2</t>
  </si>
  <si>
    <t>עמק החולה 15</t>
  </si>
  <si>
    <t>נחל צין 11</t>
  </si>
  <si>
    <t>נחל צלמון 19</t>
  </si>
  <si>
    <t>מעון (צ-)4</t>
  </si>
  <si>
    <t>עת הזמיר 18</t>
  </si>
  <si>
    <t>ישעיהו הנביא 21א</t>
  </si>
  <si>
    <t>נהר הירדן 28</t>
  </si>
  <si>
    <t>גינת בית שאן 54א</t>
  </si>
  <si>
    <t>מרכזיאת מאור</t>
  </si>
  <si>
    <t>ירמיהו הנביא 13</t>
  </si>
  <si>
    <t>אליהו הנביא 14</t>
  </si>
  <si>
    <t>שד יצחק רבין 32א</t>
  </si>
  <si>
    <t>ביהס ניצנים</t>
  </si>
  <si>
    <t>גינות דותן 29</t>
  </si>
  <si>
    <t>גן ילדים (צ-)76</t>
  </si>
  <si>
    <t>ראל דוד אלעזר 22א</t>
  </si>
  <si>
    <t>נחל עיון 1</t>
  </si>
  <si>
    <t>גבוה</t>
  </si>
  <si>
    <t>ראל חיים ברלב 24א</t>
  </si>
  <si>
    <t>נחל שורק 56</t>
  </si>
  <si>
    <t>מעון ילדים 1</t>
  </si>
  <si>
    <t>נחל תנינים 5א</t>
  </si>
  <si>
    <t>ראל חיים ברלב 45</t>
  </si>
  <si>
    <t>נחל חבר 1</t>
  </si>
  <si>
    <t>גן ילדים (צ-)19</t>
  </si>
  <si>
    <t>ג</t>
  </si>
  <si>
    <t>עמק בית שאן 3</t>
  </si>
  <si>
    <t>ביהס דמוקרטי</t>
  </si>
  <si>
    <t>ראל חיים ברלב 41</t>
  </si>
  <si>
    <t>ראל חיים לסקוב 18א</t>
  </si>
  <si>
    <t>כיכר מלאכי הנביא 12</t>
  </si>
  <si>
    <t>עמק האלה 51א</t>
  </si>
  <si>
    <t>P1- ש.פ.פ</t>
  </si>
  <si>
    <t>גינות דותן 27א</t>
  </si>
  <si>
    <t>גינות דותן 31</t>
  </si>
  <si>
    <t>ככר חטיבת הנגב 10</t>
  </si>
  <si>
    <t>ישעיהו הנביא 36א</t>
  </si>
  <si>
    <t>הנביאים 22</t>
  </si>
  <si>
    <t>חטיבת גולני 11</t>
  </si>
  <si>
    <t>גינת בית שאן 16א</t>
  </si>
  <si>
    <t>מרכזית מאור</t>
  </si>
  <si>
    <t>נחל צלמון 21</t>
  </si>
  <si>
    <t>אולפנה</t>
  </si>
  <si>
    <t>תלתן 4</t>
  </si>
  <si>
    <t>גן ילדים (מג 14-703ב)י</t>
  </si>
  <si>
    <t>עמק האלה פינת עמק בית שאן</t>
  </si>
  <si>
    <t>גינות עמק בית שאן</t>
  </si>
  <si>
    <t>עמק בית שאן 18א</t>
  </si>
  <si>
    <t>XL116/293 2 כביש מס</t>
  </si>
  <si>
    <t>דן 9ב</t>
  </si>
  <si>
    <t>מעון ילדים 2</t>
  </si>
  <si>
    <t>יונה הנביא</t>
  </si>
  <si>
    <t>ראל חיים ברלב 1א</t>
  </si>
  <si>
    <t>בנימין 3א</t>
  </si>
  <si>
    <t>הנביאים 5א</t>
  </si>
  <si>
    <t>שד יצחק רבין 51</t>
  </si>
  <si>
    <t>שמעון 84א</t>
  </si>
  <si>
    <t>נחל צלמון 17א</t>
  </si>
  <si>
    <t>מול נחל צלמון 18 ליד ת.א</t>
  </si>
  <si>
    <t>שבט 23ב</t>
  </si>
  <si>
    <t>עמק בית שאן 50א</t>
  </si>
  <si>
    <t>לוי 1א</t>
  </si>
  <si>
    <t>תכלת 20ב</t>
  </si>
  <si>
    <t>חטיבת גבעתי 12</t>
  </si>
  <si>
    <t>עמק זבולון 3א</t>
  </si>
  <si>
    <t>XS2900/152 431 כביש</t>
  </si>
  <si>
    <t>עמק בית שאן 1א</t>
  </si>
  <si>
    <t>אליהו הנביא 2</t>
  </si>
  <si>
    <t>עמק האלה 120א</t>
  </si>
  <si>
    <t>כסלו 15א</t>
  </si>
  <si>
    <t>XS2902/152 431 כביש</t>
  </si>
  <si>
    <t>XS2903/152 431 כביש</t>
  </si>
  <si>
    <t>כביש 431 צמוד לג.הולכי רגל C-4</t>
  </si>
  <si>
    <t>מיכה הנביא 3</t>
  </si>
  <si>
    <t>עמק החולה 105ג</t>
  </si>
  <si>
    <t>עמק האלה 116א</t>
  </si>
  <si>
    <t>אדם 11א</t>
  </si>
  <si>
    <t>S2883/152 הכוכב</t>
  </si>
  <si>
    <t>דן 20</t>
  </si>
  <si>
    <t>שדרת הרכס תעסוקה 45</t>
  </si>
  <si>
    <t>מגדל הלבנון 23א</t>
  </si>
  <si>
    <t>סיון 19א</t>
  </si>
  <si>
    <t>תכלת 13</t>
  </si>
  <si>
    <t>גינת יצחק רבין 35א</t>
  </si>
  <si>
    <t>יהודה 144א</t>
  </si>
  <si>
    <t>מרים החשמונאית 77</t>
  </si>
  <si>
    <t>מרכזיית מאור רחובות</t>
  </si>
  <si>
    <t>עמק האלה 100א</t>
  </si>
  <si>
    <t>אשר 24</t>
  </si>
  <si>
    <t>השדרה המרכזית 22</t>
  </si>
  <si>
    <t>גינת יצחק רבין 8א</t>
  </si>
  <si>
    <t>המכונאי המלאכה 2</t>
  </si>
  <si>
    <t>ZE מרכזיה</t>
  </si>
  <si>
    <t>שני 52א</t>
  </si>
  <si>
    <t>עמק האלה 40ב</t>
  </si>
  <si>
    <t>דרך חטיבת יפתח 10</t>
  </si>
  <si>
    <t>יששכר 2ב</t>
  </si>
  <si>
    <t>עמק זבולון 43ב</t>
  </si>
  <si>
    <t>בנימין 51</t>
  </si>
  <si>
    <t>פילר 124 חשמונאים/עמק דותן</t>
  </si>
  <si>
    <t>עמק זבולון 14א</t>
  </si>
  <si>
    <t>מרכזיה צמודה לתטפ</t>
  </si>
  <si>
    <t>עמק החולה 36ב</t>
  </si>
  <si>
    <t>אבני החושן 14א</t>
  </si>
  <si>
    <t>ראל מרדכי גור 10</t>
  </si>
  <si>
    <t>עמק האלה 22א</t>
  </si>
  <si>
    <t>בדולח 12</t>
  </si>
  <si>
    <t>יהלום 46</t>
  </si>
  <si>
    <t>גינת יצחק רבין 8</t>
  </si>
  <si>
    <t>אולם ספורט</t>
  </si>
  <si>
    <t>מנחם בגין מול בית 98</t>
  </si>
  <si>
    <t>A מרכזיה</t>
  </si>
  <si>
    <t>אפרים 25ב</t>
  </si>
  <si>
    <t>בדולח 7א</t>
  </si>
  <si>
    <t>בגין מנחם 88א</t>
  </si>
  <si>
    <t>FD4- מרכזיה בוכמן דרום</t>
  </si>
  <si>
    <t>עמק זבולון 34א</t>
  </si>
  <si>
    <t>מרכזיה תאורה</t>
  </si>
  <si>
    <t>ערער 13א</t>
  </si>
  <si>
    <t>XS2901/152 431 כביש</t>
  </si>
  <si>
    <t>XS2904/152 431 כביש</t>
  </si>
  <si>
    <t>ראובן 6</t>
  </si>
  <si>
    <t>ביס יסודי</t>
  </si>
  <si>
    <t>ראובן 6א</t>
  </si>
  <si>
    <t>אבני החושן 24א</t>
  </si>
  <si>
    <t>שבט 25</t>
  </si>
  <si>
    <t>שד המלאכות תט מלאכה 4-פילר 074</t>
  </si>
  <si>
    <t>אבני החושן 92א</t>
  </si>
  <si>
    <t>תכלת 9</t>
  </si>
  <si>
    <t>שד מנחם בגין 170ג</t>
  </si>
  <si>
    <t>יהלום 48א</t>
  </si>
  <si>
    <t>מרכזיית תאורה מס 5</t>
  </si>
  <si>
    <t>עמק החולה 2ב</t>
  </si>
  <si>
    <t>רמזורים צומת יאיר פרג</t>
  </si>
  <si>
    <t>שד המלאכות תטז המלאכה 1 6092</t>
  </si>
  <si>
    <t>אסתר המלכה 26</t>
  </si>
  <si>
    <t>ביס</t>
  </si>
  <si>
    <t>מנחם בגין (מול 57 ביהס אריאל)</t>
  </si>
  <si>
    <t>B מרכזיה</t>
  </si>
  <si>
    <t>כביש 1211 D תאורת רחובות</t>
  </si>
  <si>
    <t>D מרכזיה</t>
  </si>
  <si>
    <t>לשם 75</t>
  </si>
  <si>
    <t>גן ילדים.</t>
  </si>
  <si>
    <t>אסתר המלכה 59ב</t>
  </si>
  <si>
    <t>שד יצחק רבין 50א</t>
  </si>
  <si>
    <t>S2908/152 הקדר</t>
  </si>
  <si>
    <t>C מרכזיית תאורה</t>
  </si>
  <si>
    <t>תטפ תעסוקה 06</t>
  </si>
  <si>
    <t>לב העיר 5</t>
  </si>
  <si>
    <t>סלעית ליד תפט ציפורים 6</t>
  </si>
  <si>
    <t>עמק דותן מג צ-70</t>
  </si>
  <si>
    <t>עמק בית שאן אולם ספורט</t>
  </si>
  <si>
    <t>עמק איילון 58ב</t>
  </si>
  <si>
    <t>מזרקה</t>
  </si>
  <si>
    <t>דם המכבים 33</t>
  </si>
  <si>
    <t>ניסן 100</t>
  </si>
  <si>
    <t>שלדג 3</t>
  </si>
  <si>
    <t>כליל החורש 25</t>
  </si>
  <si>
    <t>דם המכבים 65</t>
  </si>
  <si>
    <t>פטת D-18 עמוד</t>
  </si>
  <si>
    <t>דרך הראשונים 1</t>
  </si>
  <si>
    <t>כניסה לנופים מ431 מרכזיה 3200</t>
  </si>
  <si>
    <t>נופים</t>
  </si>
  <si>
    <t>N9 (180,200נופים מרכזייה בכיכר כביש</t>
  </si>
  <si>
    <t>גינות יצחק רבין 8</t>
  </si>
  <si>
    <t>דוכיפת</t>
  </si>
  <si>
    <t>ניסן 97</t>
  </si>
  <si>
    <t>יער יתיר 508</t>
  </si>
  <si>
    <t>יערות ישראל 7</t>
  </si>
  <si>
    <t>נוף קדומים 22</t>
  </si>
  <si>
    <t>M-22 כיכר כביש בית העלמין מרכזיה</t>
  </si>
  <si>
    <t>S2895/152 עמוד</t>
  </si>
  <si>
    <t>חרצית 26</t>
  </si>
  <si>
    <t>עמק האלה 254א</t>
  </si>
  <si>
    <t>מגרש כדורגל</t>
  </si>
  <si>
    <t>יער הזורע 3</t>
  </si>
  <si>
    <t>יער הזורע 5</t>
  </si>
  <si>
    <t>בגין מנחם 74</t>
  </si>
  <si>
    <t>מרכז מנהיגות והתנדבות נוער</t>
  </si>
  <si>
    <t>אדר 4א</t>
  </si>
  <si>
    <t>דוכיפת 8</t>
  </si>
  <si>
    <t>יער בן שמן 52</t>
  </si>
  <si>
    <t>יער יתיר 50</t>
  </si>
  <si>
    <t>יער בן שמן מול בית 21 מרכזיית תאורה</t>
  </si>
  <si>
    <t>מדרכה 13 בכביש 431 שצפ 501-שכ ציפורים</t>
  </si>
  <si>
    <t>עמק בית שאן 53א</t>
  </si>
  <si>
    <t>עמק חרוד 9א</t>
  </si>
  <si>
    <t>בית ספר פסיפס מודיעין</t>
  </si>
  <si>
    <t>גינת אלה 40</t>
  </si>
  <si>
    <t>ZP א.תעסוקה מרכזיה</t>
  </si>
  <si>
    <t>שד המקצועות 7</t>
  </si>
  <si>
    <t>יערות ישראל מ.תאורה מול בית 16 3</t>
  </si>
  <si>
    <t>המעין 39</t>
  </si>
  <si>
    <t>גינת יצחק רבין 4</t>
  </si>
  <si>
    <t>קראוונים סניף בני עקיבא</t>
  </si>
  <si>
    <t>תלתן 28</t>
  </si>
  <si>
    <t>שדרות בן גוריון</t>
  </si>
  <si>
    <t>מורשת</t>
  </si>
  <si>
    <t>דם המכבים 35</t>
  </si>
  <si>
    <t>יער יתיר 17</t>
  </si>
  <si>
    <t>יער יתיר 5</t>
  </si>
  <si>
    <t>יער יתיר 7</t>
  </si>
  <si>
    <t>יער יתיר 15</t>
  </si>
  <si>
    <t>עמק האלה</t>
  </si>
  <si>
    <t>דם המכבים 24</t>
  </si>
  <si>
    <t>יערות ישראל</t>
  </si>
  <si>
    <t>סחלב 1א</t>
  </si>
  <si>
    <t>עי 1</t>
  </si>
  <si>
    <t>אדם 24</t>
  </si>
  <si>
    <t>מ.יום שחר</t>
  </si>
  <si>
    <t>רכסים 1</t>
  </si>
  <si>
    <t>אריאל שרון-חניון מורשת</t>
  </si>
  <si>
    <t>S3941/152</t>
  </si>
  <si>
    <t>S3935/152</t>
  </si>
  <si>
    <t>מרכזייה 3</t>
  </si>
  <si>
    <t>סיון 8</t>
  </si>
  <si>
    <t>יער בן שמן 28</t>
  </si>
  <si>
    <t>יער בארי 8</t>
  </si>
  <si>
    <t>מחלף כביש 431/480 מרכזיית תאורה</t>
  </si>
  <si>
    <t>יער ירושלים 6</t>
  </si>
  <si>
    <t>יצחק נבון 3</t>
  </si>
  <si>
    <t>גני ילדים שכונת מורשת</t>
  </si>
  <si>
    <t>מגרש 911 חלקה 18 גוש80073 מורשת</t>
  </si>
  <si>
    <t>מגרש 911 גוש 80073 חלקה 18 מורשת</t>
  </si>
  <si>
    <t>גולדה מאיר 78</t>
  </si>
  <si>
    <t>כביש 2/מגרש 861 מרכזיית מאור 212</t>
  </si>
  <si>
    <t>יער אלונים שצפ 503</t>
  </si>
  <si>
    <t>יצחק בן צבי -מרכזית תאורה</t>
  </si>
  <si>
    <t>רכסים גן ילדים</t>
  </si>
  <si>
    <t>גן ילדים טללים</t>
  </si>
  <si>
    <t>שד אורנים 24</t>
  </si>
  <si>
    <t>שני 80</t>
  </si>
  <si>
    <t>ביהס חוט השני</t>
  </si>
  <si>
    <t>שמעון פרס 34</t>
  </si>
  <si>
    <t>עמק חפר מ.מאור</t>
  </si>
  <si>
    <t>עמק זבולון 4ב</t>
  </si>
  <si>
    <t>נחל זוהר 16</t>
  </si>
  <si>
    <t>גן ילדים-(צ-)13</t>
  </si>
  <si>
    <t>אדם 24א</t>
  </si>
  <si>
    <t>חטיבת הצנחנים 3</t>
  </si>
  <si>
    <t>עמק חפר רמזורים</t>
  </si>
  <si>
    <t>אריאל שרון 17א</t>
  </si>
  <si>
    <t>אשכול גני ילדים</t>
  </si>
  <si>
    <t>אריאל שרון 17</t>
  </si>
  <si>
    <t>ישעיהו הנביא 23</t>
  </si>
  <si>
    <t>חיים הרצוג 14-מ. תאורה מס 215</t>
  </si>
  <si>
    <t>מרכזיית תאורה מס 215</t>
  </si>
  <si>
    <t>מורשת מרכזית תאורה 211 שמעון פרס 3</t>
  </si>
  <si>
    <t>מרכזית תאורה 211</t>
  </si>
  <si>
    <t>רמזור-יהודה המכבי, צ כבישים 2 ו 3</t>
  </si>
  <si>
    <t>יהודה 2</t>
  </si>
  <si>
    <t>זלמן שזר 9</t>
  </si>
  <si>
    <t>החורש</t>
  </si>
  <si>
    <t>חיים ויצמן 810</t>
  </si>
  <si>
    <t>משה שרת 4</t>
  </si>
  <si>
    <t>אריאל שרון 2</t>
  </si>
  <si>
    <t>מורשת מג 905</t>
  </si>
  <si>
    <t>שרה אהרונסון 26</t>
  </si>
  <si>
    <t>קונסרבטוריון</t>
  </si>
  <si>
    <t>ערבי נחל 51</t>
  </si>
  <si>
    <t>ביס ברנקו וייס מודיעין</t>
  </si>
  <si>
    <t>סטאטוס</t>
  </si>
  <si>
    <t>מספר מונה</t>
  </si>
  <si>
    <t>קוד מונה</t>
  </si>
  <si>
    <t>גורם הכפלה</t>
  </si>
  <si>
    <t>תאריך התקנה</t>
  </si>
  <si>
    <t>סטאטוס מונה</t>
  </si>
  <si>
    <t>תאריך ניתוק</t>
  </si>
  <si>
    <t>גודל חיבור (KVA)</t>
  </si>
  <si>
    <t>גודל חיבור (AMPER)</t>
  </si>
  <si>
    <t>תעו"ז / לא תעו"ז</t>
  </si>
  <si>
    <t>קריאה מרחוק</t>
  </si>
  <si>
    <t>בר ניוד</t>
  </si>
  <si>
    <t>תת-קבוצה</t>
  </si>
  <si>
    <t>מחובר</t>
  </si>
  <si>
    <t>Applied filters:
Status is פעיל</t>
  </si>
  <si>
    <t>חודש קלנדארי</t>
  </si>
  <si>
    <t>סטאטוס החוזה</t>
  </si>
  <si>
    <t>יישוב</t>
  </si>
  <si>
    <t>מתח</t>
  </si>
  <si>
    <t>תעו"ז</t>
  </si>
  <si>
    <t>סה"כ צריכה מחח"י בקוט"ש</t>
  </si>
  <si>
    <t>סה"כ צריכה בפסגה</t>
  </si>
  <si>
    <t>סה"כ צריכה בגבע</t>
  </si>
  <si>
    <t>סה"כ צריכה בשפל</t>
  </si>
  <si>
    <t>סה"כ צריכה לא תעו"ז</t>
  </si>
  <si>
    <t>ימי חיוב</t>
  </si>
  <si>
    <t>341917784</t>
  </si>
  <si>
    <t>לא פעיל</t>
  </si>
  <si>
    <t>341674558</t>
  </si>
  <si>
    <t>342798994</t>
  </si>
  <si>
    <t>גינת דותן 29</t>
  </si>
  <si>
    <t>341926725</t>
  </si>
  <si>
    <t>341925731</t>
  </si>
  <si>
    <t>342248841</t>
  </si>
  <si>
    <t>342330819</t>
  </si>
  <si>
    <t>342117207</t>
  </si>
  <si>
    <t>342097998</t>
  </si>
  <si>
    <t>346448000</t>
  </si>
  <si>
    <t>346073774</t>
  </si>
  <si>
    <t>341871703</t>
  </si>
  <si>
    <t>342674342</t>
  </si>
  <si>
    <t>346457469</t>
  </si>
  <si>
    <t>342200119</t>
  </si>
  <si>
    <t>342200528</t>
  </si>
  <si>
    <t>341868019</t>
  </si>
  <si>
    <t>342842593</t>
  </si>
  <si>
    <t>341792305</t>
  </si>
  <si>
    <t>347341022</t>
  </si>
  <si>
    <t>347269255</t>
  </si>
  <si>
    <t>342573537</t>
  </si>
  <si>
    <t>342181683</t>
  </si>
  <si>
    <t>341992046</t>
  </si>
  <si>
    <t>342312833</t>
  </si>
  <si>
    <t>342208590</t>
  </si>
  <si>
    <t>342433188</t>
  </si>
  <si>
    <t>342649874</t>
  </si>
  <si>
    <t>342815832</t>
  </si>
  <si>
    <t>342664311</t>
  </si>
  <si>
    <t>342664351</t>
  </si>
  <si>
    <t>342815844</t>
  </si>
  <si>
    <t>346778759</t>
  </si>
  <si>
    <t>342041536</t>
  </si>
  <si>
    <t>341876916</t>
  </si>
  <si>
    <t>342023186</t>
  </si>
  <si>
    <t>342779281</t>
  </si>
  <si>
    <t>342819018</t>
  </si>
  <si>
    <t>342252102</t>
  </si>
  <si>
    <t>341833654</t>
  </si>
  <si>
    <t>341804053</t>
  </si>
  <si>
    <t>341935830</t>
  </si>
  <si>
    <t>341831277</t>
  </si>
  <si>
    <t>342825388</t>
  </si>
  <si>
    <t>341688415</t>
  </si>
  <si>
    <t>342026746</t>
  </si>
  <si>
    <t>341912613</t>
  </si>
  <si>
    <t>342672120</t>
  </si>
  <si>
    <t>341681220</t>
  </si>
  <si>
    <t>347198649</t>
  </si>
  <si>
    <t>347841908</t>
  </si>
  <si>
    <t>341806615</t>
  </si>
  <si>
    <t>341930615</t>
  </si>
  <si>
    <t>346523808</t>
  </si>
  <si>
    <t>341948884</t>
  </si>
  <si>
    <t>342072442</t>
  </si>
  <si>
    <t>342071413</t>
  </si>
  <si>
    <t>342048651</t>
  </si>
  <si>
    <t>341827275</t>
  </si>
  <si>
    <t>342033839</t>
  </si>
  <si>
    <t>342025686</t>
  </si>
  <si>
    <t>342474100</t>
  </si>
  <si>
    <t>342655063</t>
  </si>
  <si>
    <t>342287256</t>
  </si>
  <si>
    <t>341914431</t>
  </si>
  <si>
    <t>341769747</t>
  </si>
  <si>
    <t>342833320</t>
  </si>
  <si>
    <t>342833305</t>
  </si>
  <si>
    <t>342838925</t>
  </si>
  <si>
    <t>341974149</t>
  </si>
  <si>
    <t>342799823</t>
  </si>
  <si>
    <t>348031804</t>
  </si>
  <si>
    <t>348031790</t>
  </si>
  <si>
    <t>347216805</t>
  </si>
  <si>
    <t>342726870</t>
  </si>
  <si>
    <t>342071034</t>
  </si>
  <si>
    <t>342012591</t>
  </si>
  <si>
    <t>341890063</t>
  </si>
  <si>
    <t>341850019</t>
  </si>
  <si>
    <t>341740277</t>
  </si>
  <si>
    <t>341952322</t>
  </si>
  <si>
    <t>342110060</t>
  </si>
  <si>
    <t>346523758</t>
  </si>
  <si>
    <t>341978844</t>
  </si>
  <si>
    <t>342802758</t>
  </si>
  <si>
    <t>342793801</t>
  </si>
  <si>
    <t>342802617</t>
  </si>
  <si>
    <t>342589019</t>
  </si>
  <si>
    <t>342768418</t>
  </si>
  <si>
    <t>341779232</t>
  </si>
  <si>
    <t>341917405</t>
  </si>
  <si>
    <t>341957584</t>
  </si>
  <si>
    <t>341781291</t>
  </si>
  <si>
    <t>347544369</t>
  </si>
  <si>
    <t>347546800</t>
  </si>
  <si>
    <t>342533356</t>
  </si>
  <si>
    <t>342483852</t>
  </si>
  <si>
    <t>342534910</t>
  </si>
  <si>
    <t>342167783</t>
  </si>
  <si>
    <t>342417964</t>
  </si>
  <si>
    <t>341934575</t>
  </si>
  <si>
    <t>346212394</t>
  </si>
  <si>
    <t>342567496</t>
  </si>
  <si>
    <t>342235862</t>
  </si>
  <si>
    <t>342262053</t>
  </si>
  <si>
    <t>342257233</t>
  </si>
  <si>
    <t>346760447</t>
  </si>
  <si>
    <t>342549452</t>
  </si>
  <si>
    <t>342470230</t>
  </si>
  <si>
    <t>341912033</t>
  </si>
  <si>
    <t>342707784</t>
  </si>
  <si>
    <t>346869810</t>
  </si>
  <si>
    <t>342794831</t>
  </si>
  <si>
    <t>342736265</t>
  </si>
  <si>
    <t>342087719</t>
  </si>
  <si>
    <t>341878533</t>
  </si>
  <si>
    <t>346284742</t>
  </si>
  <si>
    <t>346559522</t>
  </si>
  <si>
    <t>342236389</t>
  </si>
  <si>
    <t>345891139</t>
  </si>
  <si>
    <t>342214265</t>
  </si>
  <si>
    <t>347147910</t>
  </si>
  <si>
    <t>345732801</t>
  </si>
  <si>
    <t>347005434</t>
  </si>
  <si>
    <t>342682202</t>
  </si>
  <si>
    <t>342745910</t>
  </si>
  <si>
    <t>342581419</t>
  </si>
  <si>
    <t>342388385</t>
  </si>
  <si>
    <t>341931236</t>
  </si>
  <si>
    <t>345899990</t>
  </si>
  <si>
    <t>342751019</t>
  </si>
  <si>
    <t>342373390</t>
  </si>
  <si>
    <t>341819456</t>
  </si>
  <si>
    <t>341924989</t>
  </si>
  <si>
    <t>342316466</t>
  </si>
  <si>
    <t>341919317</t>
  </si>
  <si>
    <t>341837853</t>
  </si>
  <si>
    <t>342178406</t>
  </si>
  <si>
    <t>342737601</t>
  </si>
  <si>
    <t>341987165</t>
  </si>
  <si>
    <t>342117800</t>
  </si>
  <si>
    <t>346869670</t>
  </si>
  <si>
    <t>342542036</t>
  </si>
  <si>
    <t>342427707</t>
  </si>
  <si>
    <t>342597726</t>
  </si>
  <si>
    <t>341989487</t>
  </si>
  <si>
    <t>341871883</t>
  </si>
  <si>
    <t>341863614</t>
  </si>
  <si>
    <t>341861619</t>
  </si>
  <si>
    <t>341998169</t>
  </si>
  <si>
    <t>341780789</t>
  </si>
  <si>
    <t>341961764</t>
  </si>
  <si>
    <t>341893939</t>
  </si>
  <si>
    <t>342730054</t>
  </si>
  <si>
    <t>342637467</t>
  </si>
  <si>
    <t>342546771</t>
  </si>
  <si>
    <t>347869178</t>
  </si>
  <si>
    <t>348145646</t>
  </si>
  <si>
    <t>342070550</t>
  </si>
  <si>
    <t>342069718</t>
  </si>
  <si>
    <t>341846098</t>
  </si>
  <si>
    <t>342002814</t>
  </si>
  <si>
    <t>346500039</t>
  </si>
  <si>
    <t>342147248</t>
  </si>
  <si>
    <t>341862779</t>
  </si>
  <si>
    <t>342707935</t>
  </si>
  <si>
    <t>342022797</t>
  </si>
  <si>
    <t>342794528</t>
  </si>
  <si>
    <t>342830865</t>
  </si>
  <si>
    <t>341884322</t>
  </si>
  <si>
    <t>342785687</t>
  </si>
  <si>
    <t>341927193</t>
  </si>
  <si>
    <t>341895351</t>
  </si>
  <si>
    <t>342588153</t>
  </si>
  <si>
    <t>341746945</t>
  </si>
  <si>
    <t>347559727</t>
  </si>
  <si>
    <t>347398260</t>
  </si>
  <si>
    <t>347392521</t>
  </si>
  <si>
    <t>346572147</t>
  </si>
  <si>
    <t>346591544</t>
  </si>
  <si>
    <t>346514671</t>
  </si>
  <si>
    <t>346514673</t>
  </si>
  <si>
    <t>347478376</t>
  </si>
  <si>
    <t>347044053</t>
  </si>
  <si>
    <t>347031715</t>
  </si>
  <si>
    <t>347037710</t>
  </si>
  <si>
    <t>346572409</t>
  </si>
  <si>
    <t>346332170</t>
  </si>
  <si>
    <t>347043956</t>
  </si>
  <si>
    <t>347159936</t>
  </si>
  <si>
    <t>346374525</t>
  </si>
  <si>
    <t>346838433</t>
  </si>
  <si>
    <t>347582847</t>
  </si>
  <si>
    <t>347519664</t>
  </si>
  <si>
    <t>341973664</t>
  </si>
  <si>
    <t>342471616</t>
  </si>
  <si>
    <t>342459998</t>
  </si>
  <si>
    <t>348134516</t>
  </si>
  <si>
    <t>342539834</t>
  </si>
  <si>
    <t>342753396</t>
  </si>
  <si>
    <t>342833573</t>
  </si>
  <si>
    <t>347555174</t>
  </si>
  <si>
    <t>341847567</t>
  </si>
  <si>
    <t>342531992</t>
  </si>
  <si>
    <t>342539669</t>
  </si>
  <si>
    <t>345837999</t>
  </si>
  <si>
    <t>346073773</t>
  </si>
  <si>
    <t>342133817</t>
  </si>
  <si>
    <t>342661432</t>
  </si>
  <si>
    <t>341951640</t>
  </si>
  <si>
    <t>342098916</t>
  </si>
  <si>
    <t>341927997</t>
  </si>
  <si>
    <t>341711321</t>
  </si>
  <si>
    <t>342168527</t>
  </si>
  <si>
    <t>342630848</t>
  </si>
  <si>
    <t>341942919</t>
  </si>
  <si>
    <t>341924227</t>
  </si>
  <si>
    <t>342032782</t>
  </si>
  <si>
    <t>342834743</t>
  </si>
  <si>
    <t>342317167</t>
  </si>
  <si>
    <t>342299957</t>
  </si>
  <si>
    <t>342175662</t>
  </si>
  <si>
    <t>342371063</t>
  </si>
  <si>
    <t>342694125</t>
  </si>
  <si>
    <t>346697407</t>
  </si>
  <si>
    <t>347471738</t>
  </si>
  <si>
    <t>342669647</t>
  </si>
  <si>
    <t>342036441</t>
  </si>
  <si>
    <t>342833557</t>
  </si>
  <si>
    <t>342795817</t>
  </si>
  <si>
    <t>342351592</t>
  </si>
  <si>
    <t>342035271</t>
  </si>
  <si>
    <t>342708930</t>
  </si>
  <si>
    <t>342116044</t>
  </si>
  <si>
    <t>342288242</t>
  </si>
  <si>
    <t>342467838</t>
  </si>
  <si>
    <t>342400034</t>
  </si>
  <si>
    <t>346424732</t>
  </si>
  <si>
    <t>342381724</t>
  </si>
  <si>
    <t>342381364</t>
  </si>
  <si>
    <t>341958404</t>
  </si>
  <si>
    <t>342294243</t>
  </si>
  <si>
    <t>341696311</t>
  </si>
  <si>
    <t>342344979</t>
  </si>
  <si>
    <t>347841901</t>
  </si>
  <si>
    <t>342503346</t>
  </si>
  <si>
    <t>342326971</t>
  </si>
  <si>
    <t>342291984</t>
  </si>
  <si>
    <t>341970720</t>
  </si>
  <si>
    <t>342002445</t>
  </si>
  <si>
    <t>341891765</t>
  </si>
  <si>
    <t>342486462</t>
  </si>
  <si>
    <t>342363542</t>
  </si>
  <si>
    <t>342338226</t>
  </si>
  <si>
    <t>342272766</t>
  </si>
  <si>
    <t>342440376</t>
  </si>
  <si>
    <t>342398151</t>
  </si>
  <si>
    <t>342384326</t>
  </si>
  <si>
    <t>342615555</t>
  </si>
  <si>
    <t>342442593</t>
  </si>
  <si>
    <t>342553040</t>
  </si>
  <si>
    <t>342492027</t>
  </si>
  <si>
    <t>342588001</t>
  </si>
  <si>
    <t>342256478</t>
  </si>
  <si>
    <t>342497379</t>
  </si>
  <si>
    <t>342188888</t>
  </si>
  <si>
    <t>342249690</t>
  </si>
  <si>
    <t>342240867</t>
  </si>
  <si>
    <t>345793246</t>
  </si>
  <si>
    <t>345768084</t>
  </si>
  <si>
    <t>342180041</t>
  </si>
  <si>
    <t>346323269</t>
  </si>
  <si>
    <t>347193066</t>
  </si>
  <si>
    <t>341895239</t>
  </si>
  <si>
    <t>342698051</t>
  </si>
  <si>
    <t>347365829</t>
  </si>
  <si>
    <t>345408117</t>
  </si>
  <si>
    <t>341932953</t>
  </si>
  <si>
    <t>342305047</t>
  </si>
  <si>
    <t>341821265</t>
  </si>
  <si>
    <t>341933390</t>
  </si>
  <si>
    <t>342218760</t>
  </si>
  <si>
    <t>342376694</t>
  </si>
  <si>
    <t>342388774</t>
  </si>
  <si>
    <t>345595400</t>
  </si>
  <si>
    <t>342572071</t>
  </si>
  <si>
    <t>342650419</t>
  </si>
  <si>
    <t>342523233</t>
  </si>
  <si>
    <t>342626291</t>
  </si>
  <si>
    <t>341747498</t>
  </si>
  <si>
    <t>346726476</t>
  </si>
  <si>
    <t>341876337</t>
  </si>
  <si>
    <t>345585483</t>
  </si>
  <si>
    <t>342171946</t>
  </si>
  <si>
    <t>341773437</t>
  </si>
  <si>
    <t>342163187</t>
  </si>
  <si>
    <t>342371463</t>
  </si>
  <si>
    <t>345565178</t>
  </si>
  <si>
    <t>347077725</t>
  </si>
  <si>
    <t>342717179</t>
  </si>
  <si>
    <t>342671776</t>
  </si>
  <si>
    <t>342656775</t>
  </si>
  <si>
    <t>342788421</t>
  </si>
  <si>
    <t>346501794</t>
  </si>
  <si>
    <t>342750567</t>
  </si>
  <si>
    <t>342532976</t>
  </si>
  <si>
    <t>342563188</t>
  </si>
  <si>
    <t>342671750</t>
  </si>
  <si>
    <t>342438395</t>
  </si>
  <si>
    <t>342280580</t>
  </si>
  <si>
    <t>342832891</t>
  </si>
  <si>
    <t>342406130</t>
  </si>
  <si>
    <t>342777935</t>
  </si>
  <si>
    <t>341802537</t>
  </si>
  <si>
    <t>342775516</t>
  </si>
  <si>
    <t>342038571</t>
  </si>
  <si>
    <t>342802941</t>
  </si>
  <si>
    <t>342646485</t>
  </si>
  <si>
    <t>342115346</t>
  </si>
  <si>
    <t>342766985</t>
  </si>
  <si>
    <t>347778760</t>
  </si>
  <si>
    <t>347739314</t>
  </si>
  <si>
    <t>347951504</t>
  </si>
  <si>
    <t>341919070</t>
  </si>
  <si>
    <t>341687350</t>
  </si>
  <si>
    <t>346760443</t>
  </si>
  <si>
    <t>342042706</t>
  </si>
  <si>
    <t>342809794</t>
  </si>
  <si>
    <t>341941007</t>
  </si>
  <si>
    <t>342457811</t>
  </si>
  <si>
    <t>341817536</t>
  </si>
  <si>
    <t>345875456</t>
  </si>
  <si>
    <t>342772029</t>
  </si>
  <si>
    <t>342247464</t>
  </si>
  <si>
    <t>342248473</t>
  </si>
  <si>
    <t>342200181</t>
  </si>
  <si>
    <t>342386224</t>
  </si>
  <si>
    <t>341993023</t>
  </si>
  <si>
    <t>341989044</t>
  </si>
  <si>
    <t>342245434</t>
  </si>
  <si>
    <t>342331002</t>
  </si>
  <si>
    <t>341828674</t>
  </si>
  <si>
    <t>342164627</t>
  </si>
  <si>
    <t>342818229</t>
  </si>
  <si>
    <t>342818265</t>
  </si>
  <si>
    <t>341709450</t>
  </si>
  <si>
    <t>342485106</t>
  </si>
  <si>
    <t>342588608</t>
  </si>
  <si>
    <t>341706206</t>
  </si>
  <si>
    <t>342491709</t>
  </si>
  <si>
    <t>342379752</t>
  </si>
  <si>
    <t>342524132</t>
  </si>
  <si>
    <t>342497554</t>
  </si>
  <si>
    <t>342531079</t>
  </si>
  <si>
    <t>342223482</t>
  </si>
  <si>
    <t>341970624</t>
  </si>
  <si>
    <t>342783337</t>
  </si>
  <si>
    <t>341836505</t>
  </si>
  <si>
    <t>341879072</t>
  </si>
  <si>
    <t>342044088</t>
  </si>
  <si>
    <t>341911086</t>
  </si>
  <si>
    <t>347216167</t>
  </si>
  <si>
    <t>347594382</t>
  </si>
  <si>
    <t>342624578</t>
  </si>
  <si>
    <t>342820690</t>
  </si>
  <si>
    <t>341961114</t>
  </si>
  <si>
    <t>347645188</t>
  </si>
  <si>
    <t>341818241</t>
  </si>
  <si>
    <t>341817462</t>
  </si>
  <si>
    <t>342323458</t>
  </si>
  <si>
    <t>341812790</t>
  </si>
  <si>
    <t>342309836</t>
  </si>
  <si>
    <t>342821977</t>
  </si>
  <si>
    <t>342833072</t>
  </si>
  <si>
    <t>346812868</t>
  </si>
  <si>
    <t>342049773</t>
  </si>
  <si>
    <t>342482857</t>
  </si>
  <si>
    <t>342839149</t>
  </si>
  <si>
    <t>342601077</t>
  </si>
  <si>
    <t>342829124</t>
  </si>
  <si>
    <t>346985226</t>
  </si>
  <si>
    <t>341933797</t>
  </si>
  <si>
    <t>342203881</t>
  </si>
  <si>
    <t>342692667</t>
  </si>
  <si>
    <t>342036037</t>
  </si>
  <si>
    <t>342044809</t>
  </si>
  <si>
    <t>342288032</t>
  </si>
  <si>
    <t>342209861</t>
  </si>
  <si>
    <t>345768089</t>
  </si>
  <si>
    <t>341935589</t>
  </si>
  <si>
    <t>342604992</t>
  </si>
  <si>
    <t>347698990</t>
  </si>
  <si>
    <t>341873153</t>
  </si>
  <si>
    <t>342747117</t>
  </si>
  <si>
    <t>347691209</t>
  </si>
  <si>
    <t>341918517</t>
  </si>
  <si>
    <t>341681670</t>
  </si>
  <si>
    <t>342095555</t>
  </si>
  <si>
    <t>341722773</t>
  </si>
  <si>
    <t>345295178</t>
  </si>
  <si>
    <t>342702452</t>
  </si>
  <si>
    <t>342636894</t>
  </si>
  <si>
    <t>342827611</t>
  </si>
  <si>
    <t>342329615</t>
  </si>
  <si>
    <t>342233101</t>
  </si>
  <si>
    <t>346872942</t>
  </si>
  <si>
    <t>342553488</t>
  </si>
  <si>
    <t>341746218</t>
  </si>
  <si>
    <t>341838450</t>
  </si>
  <si>
    <t>341964745</t>
  </si>
  <si>
    <t>348422315</t>
  </si>
  <si>
    <t>348497128</t>
  </si>
  <si>
    <t>12/2024</t>
  </si>
  <si>
    <t>348641555</t>
  </si>
  <si>
    <t>01/2025</t>
  </si>
  <si>
    <t>348370933</t>
  </si>
  <si>
    <t>02/2025</t>
  </si>
  <si>
    <t>03/2025</t>
  </si>
  <si>
    <t>04/2025</t>
  </si>
  <si>
    <t>05/2025</t>
  </si>
  <si>
    <t>348754019</t>
  </si>
  <si>
    <t>06/2025</t>
  </si>
  <si>
    <t>345317260</t>
  </si>
  <si>
    <t>07/2025</t>
  </si>
  <si>
    <t>08/2025</t>
  </si>
  <si>
    <t>348963608</t>
  </si>
  <si>
    <t>348940053</t>
  </si>
  <si>
    <t>09/2025</t>
  </si>
  <si>
    <t>10/2025</t>
  </si>
  <si>
    <t>11/2025</t>
  </si>
  <si>
    <t>Total</t>
  </si>
  <si>
    <t>תוויות שורה</t>
  </si>
  <si>
    <t>(ריק)</t>
  </si>
  <si>
    <t>סכום כולל</t>
  </si>
  <si>
    <t>(הכל)</t>
  </si>
  <si>
    <t>סכום של סה"כ צריכה בפסגה</t>
  </si>
  <si>
    <t>סכום של סה"כ צריכה בשפל</t>
  </si>
  <si>
    <t>סכום של סה"כ צריכה לא תעו"ז</t>
  </si>
  <si>
    <t>סכום של סה"כ צריכה מחח"י בקוט"ש</t>
  </si>
  <si>
    <t>סב"כ צריכה בקוטש</t>
  </si>
  <si>
    <t>סב"כ צריכה פסגה בקוט"ש</t>
  </si>
  <si>
    <t>סב"כ צריכה שפל בקוט"ש</t>
  </si>
  <si>
    <t>סב"כ צריכה לא תעוז בקוט"ש</t>
  </si>
  <si>
    <t>סכום של סה"כ צריכה שפל בקוט"ש</t>
  </si>
  <si>
    <t>סכום של סה"כ צריכה לא תעוז בקוט"ש</t>
  </si>
  <si>
    <t>סכום של סה"כ צריכה בקוטש</t>
  </si>
  <si>
    <t>סכום של סה"כ צריכה פסגה בקוט"ש</t>
  </si>
  <si>
    <t>חורף בפסגה</t>
  </si>
  <si>
    <t>חורף שפל</t>
  </si>
  <si>
    <t>מעבר פסגה</t>
  </si>
  <si>
    <t>מעבר שפל</t>
  </si>
  <si>
    <t>קיץ פסגה</t>
  </si>
  <si>
    <t>קיץ שפל</t>
  </si>
  <si>
    <t>שעות</t>
  </si>
  <si>
    <t>תאריך קריאה</t>
  </si>
  <si>
    <t>שימוש</t>
  </si>
  <si>
    <t>Applied filters:
שנה is 2025
שנה is 2025
Berishum_Ratzif is 1
private is 0</t>
  </si>
  <si>
    <t>חורף</t>
  </si>
  <si>
    <t>מעבר</t>
  </si>
  <si>
    <t>קיץ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</si>
</sst>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4" x14ac:knownFonts="1">
    <font>
      <sz val="11"/>
      <color theme="1"/>
      <name val="Arial"/>
      <family val="2"/>
      <charset val="177"/>
      <scheme val="minor"/>
    </font>
    <font>
      <b/>
      <sz val="11"/>
      <name val="Arial"/>
      <family val="2"/>
    </font>
    <font>
      <sz val="11"/>
      <color theme="1"/>
      <name val="Arial"/>
      <family val="2"/>
      <charset val="177"/>
      <scheme val="minor"/>
    </font>
    <font>
      <b/>
      <sz val="1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3">
    <xf numFmtId="0" fontId="0" fillId="0" borderId="0" xfId="0"/>
    <xf numFmtId="0" fontId="0" fillId="0" borderId="1" xfId="0" applyBorder="1"/>
    <xf numFmtId="1" fontId="0" fillId="0" borderId="0" xfId="0" applyNumberFormat="1"/>
    <xf numFmtId="14" fontId="0" fillId="0" borderId="0" xfId="0" applyNumberFormat="1"/>
    <xf numFmtId="3" fontId="0" fillId="0" borderId="0" xfId="0" applyNumberFormat="1"/>
    <xf numFmtId="0" fontId="1" fillId="0" borderId="0" xfId="0" applyFont="1"/>
    <xf numFmtId="3" fontId="1" fillId="0" borderId="0" xfId="0" applyNumberFormat="1" applyFont="1"/>
    <xf numFmtId="1" fontId="1" fillId="0" borderId="0" xfId="0" applyNumberFormat="1" applyFont="1"/>
    <xf numFmtId="0" fontId="0" fillId="0" borderId="0" xfId="0" pivotButton="1"/>
    <xf numFmtId="0" fontId="0" fillId="0" borderId="0" xfId="0" applyAlignment="1">
      <alignment horizontal="right"/>
    </xf>
    <xf numFmtId="0" fontId="0" fillId="0" borderId="2" xfId="0" applyBorder="1"/>
    <xf numFmtId="1" fontId="0" fillId="0" borderId="2" xfId="0" applyNumberFormat="1" applyBorder="1"/>
    <xf numFmtId="1" fontId="0" fillId="0" borderId="0" xfId="0" applyNumberFormat="1" applyAlignment="1">
      <alignment horizontal="right"/>
    </xf>
    <xf numFmtId="0" fontId="3" fillId="2" borderId="2" xfId="0" applyFont="1" applyFill="1" applyBorder="1"/>
    <xf numFmtId="43" fontId="3" fillId="2" borderId="2" xfId="1" applyFont="1" applyFill="1" applyBorder="1"/>
    <xf numFmtId="0" fontId="0" fillId="0" borderId="0" xfId="0" applyAlignment="1">
      <alignment vertical="top"/>
    </xf>
    <xf numFmtId="1" fontId="0" fillId="0" borderId="0" xfId="0" applyNumberFormat="1" applyAlignment="1">
      <alignment vertical="top"/>
    </xf>
    <xf numFmtId="0" fontId="1" fillId="0" borderId="0" xfId="0" applyFont="1" applyAlignment="1">
      <alignment vertical="top"/>
    </xf>
    <xf numFmtId="0" fontId="1" fillId="0" borderId="1" xfId="0" applyFont="1" applyBorder="1"/>
    <xf numFmtId="14" fontId="0" fillId="0" borderId="3" xfId="0" applyNumberFormat="1" applyBorder="1"/>
    <xf numFmtId="43" fontId="0" fillId="3" borderId="3" xfId="1" applyFont="1" applyFill="1" applyBorder="1"/>
    <xf numFmtId="0" fontId="0" fillId="3" borderId="0" xfId="0" applyFill="1"/>
    <xf numFmtId="43" fontId="0" fillId="4" borderId="3" xfId="1" applyFont="1" applyFill="1" applyBorder="1"/>
    <xf numFmtId="0" fontId="0" fillId="4" borderId="0" xfId="0" applyFill="1"/>
    <xf numFmtId="43" fontId="0" fillId="5" borderId="3" xfId="1" applyFont="1" applyFill="1" applyBorder="1"/>
    <xf numFmtId="0" fontId="0" fillId="5" borderId="0" xfId="0" applyFill="1"/>
    <xf numFmtId="0" fontId="1" fillId="0" borderId="3" xfId="0" applyFont="1" applyBorder="1"/>
    <xf numFmtId="0" fontId="0" fillId="6" borderId="0" xfId="0" applyFill="1"/>
    <xf numFmtId="43" fontId="0" fillId="6" borderId="0" xfId="0" applyNumberFormat="1" applyFill="1"/>
    <xf numFmtId="43" fontId="0" fillId="4" borderId="0" xfId="0" applyNumberFormat="1" applyFill="1"/>
    <xf numFmtId="43" fontId="0" fillId="5" borderId="0" xfId="0" applyNumberFormat="1" applyFill="1"/>
    <xf numFmtId="0" fontId="0" fillId="0" borderId="4" xfId="0" applyBorder="1"/>
    <xf numFmtId="0" fontId="0" fillId="0" borderId="2" xfId="0" applyBorder="1" applyAlignment="1">
      <alignment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צריכה שעתית ממוצעת במונים</a:t>
            </a:r>
            <a:r>
              <a:rPr lang="he-IL" baseline="0"/>
              <a:t> רציפים 2025 לפי עונות</a:t>
            </a:r>
            <a:endParaRPr lang="he-I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[1]Export!$A$377</c:f>
              <c:strCache>
                <c:ptCount val="1"/>
                <c:pt idx="0">
                  <c:v>חורף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[1]Export!$B$376:$Y$376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[1]Export!$B$377:$Y$377</c:f>
              <c:numCache>
                <c:formatCode>General</c:formatCode>
                <c:ptCount val="24"/>
                <c:pt idx="0">
                  <c:v>2620.3653444444449</c:v>
                </c:pt>
                <c:pt idx="1">
                  <c:v>2583.1740444444458</c:v>
                </c:pt>
                <c:pt idx="2">
                  <c:v>2572.3308444444447</c:v>
                </c:pt>
                <c:pt idx="3">
                  <c:v>2567.5970888888883</c:v>
                </c:pt>
                <c:pt idx="4">
                  <c:v>2574.4595111111116</c:v>
                </c:pt>
                <c:pt idx="5">
                  <c:v>2581.1697000000004</c:v>
                </c:pt>
                <c:pt idx="6">
                  <c:v>1942.6555333333333</c:v>
                </c:pt>
                <c:pt idx="7">
                  <c:v>1740.6352333333327</c:v>
                </c:pt>
                <c:pt idx="8">
                  <c:v>2622.7792999999997</c:v>
                </c:pt>
                <c:pt idx="9">
                  <c:v>3077.4143444444449</c:v>
                </c:pt>
                <c:pt idx="10">
                  <c:v>3262.2767111111102</c:v>
                </c:pt>
                <c:pt idx="11">
                  <c:v>3268.3079888888892</c:v>
                </c:pt>
                <c:pt idx="12">
                  <c:v>3058.526866666668</c:v>
                </c:pt>
                <c:pt idx="13">
                  <c:v>2732.2684777777772</c:v>
                </c:pt>
                <c:pt idx="14">
                  <c:v>2312.035955555556</c:v>
                </c:pt>
                <c:pt idx="15">
                  <c:v>1873.1793555555562</c:v>
                </c:pt>
                <c:pt idx="16">
                  <c:v>2001.581488888889</c:v>
                </c:pt>
                <c:pt idx="17">
                  <c:v>2967.9214333333339</c:v>
                </c:pt>
                <c:pt idx="18">
                  <c:v>3172.6654111111102</c:v>
                </c:pt>
                <c:pt idx="19">
                  <c:v>3120.8575444444436</c:v>
                </c:pt>
                <c:pt idx="20">
                  <c:v>3047.1478444444442</c:v>
                </c:pt>
                <c:pt idx="21">
                  <c:v>2961.7827777777779</c:v>
                </c:pt>
                <c:pt idx="22">
                  <c:v>2825.7194111111125</c:v>
                </c:pt>
                <c:pt idx="23">
                  <c:v>2672.6223444444436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FC-4386-9AE7-12A092760498}"/>
            </c:ext>
          </c:extLst>
        </c:ser>
        <c:ser>
          <c:idx val="1"/>
          <c:order val="1"/>
          <c:tx>
            <c:strRef>
              <c:f>[1]Export!$A$378</c:f>
              <c:strCache>
                <c:ptCount val="1"/>
                <c:pt idx="0">
                  <c:v>מעבר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[1]Export!$B$376:$Y$376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[1]Export!$B$378:$Y$378</c:f>
              <c:numCache>
                <c:formatCode>General</c:formatCode>
                <c:ptCount val="24"/>
                <c:pt idx="0">
                  <c:v>2757.459790849673</c:v>
                </c:pt>
                <c:pt idx="1">
                  <c:v>2724.3409281045747</c:v>
                </c:pt>
                <c:pt idx="2">
                  <c:v>2693.6353267973855</c:v>
                </c:pt>
                <c:pt idx="3">
                  <c:v>2693.0405947712411</c:v>
                </c:pt>
                <c:pt idx="4">
                  <c:v>2690.9869738562093</c:v>
                </c:pt>
                <c:pt idx="5">
                  <c:v>2555.9705098039217</c:v>
                </c:pt>
                <c:pt idx="6">
                  <c:v>1477.7389084967317</c:v>
                </c:pt>
                <c:pt idx="7">
                  <c:v>1655.7601960784314</c:v>
                </c:pt>
                <c:pt idx="8">
                  <c:v>2576.8931568627454</c:v>
                </c:pt>
                <c:pt idx="9">
                  <c:v>3124.8134640522871</c:v>
                </c:pt>
                <c:pt idx="10">
                  <c:v>3498.1343137254903</c:v>
                </c:pt>
                <c:pt idx="11">
                  <c:v>3646.5959934640518</c:v>
                </c:pt>
                <c:pt idx="12">
                  <c:v>3633.2659607843138</c:v>
                </c:pt>
                <c:pt idx="13">
                  <c:v>3448.2366535947735</c:v>
                </c:pt>
                <c:pt idx="14">
                  <c:v>3120.784444444444</c:v>
                </c:pt>
                <c:pt idx="15">
                  <c:v>2700.0065032679745</c:v>
                </c:pt>
                <c:pt idx="16">
                  <c:v>2377.8155686274508</c:v>
                </c:pt>
                <c:pt idx="17">
                  <c:v>2312.1724379084962</c:v>
                </c:pt>
                <c:pt idx="18">
                  <c:v>2600.2412745098036</c:v>
                </c:pt>
                <c:pt idx="19">
                  <c:v>3139.6280261437901</c:v>
                </c:pt>
                <c:pt idx="20">
                  <c:v>3255.9654052287583</c:v>
                </c:pt>
                <c:pt idx="21">
                  <c:v>3161.1345032679751</c:v>
                </c:pt>
                <c:pt idx="22">
                  <c:v>3020.6245163398698</c:v>
                </c:pt>
                <c:pt idx="23">
                  <c:v>2851.5424183006539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FC-4386-9AE7-12A092760498}"/>
            </c:ext>
          </c:extLst>
        </c:ser>
        <c:ser>
          <c:idx val="2"/>
          <c:order val="2"/>
          <c:tx>
            <c:strRef>
              <c:f>[1]Export!$A$379</c:f>
              <c:strCache>
                <c:ptCount val="1"/>
                <c:pt idx="0">
                  <c:v>קיץ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[1]Export!$B$376:$Y$376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[1]Export!$B$379:$Y$379</c:f>
              <c:numCache>
                <c:formatCode>General</c:formatCode>
                <c:ptCount val="24"/>
                <c:pt idx="0">
                  <c:v>2937.8906803278701</c:v>
                </c:pt>
                <c:pt idx="1">
                  <c:v>2873.5606393442622</c:v>
                </c:pt>
                <c:pt idx="2">
                  <c:v>2840.5169180327857</c:v>
                </c:pt>
                <c:pt idx="3">
                  <c:v>2828.3185983606559</c:v>
                </c:pt>
                <c:pt idx="4">
                  <c:v>2827.5854508196721</c:v>
                </c:pt>
                <c:pt idx="5">
                  <c:v>2571.0626311475417</c:v>
                </c:pt>
                <c:pt idx="6">
                  <c:v>1471.8639098360661</c:v>
                </c:pt>
                <c:pt idx="7">
                  <c:v>2020.7706147540985</c:v>
                </c:pt>
                <c:pt idx="8">
                  <c:v>3213.3864836065577</c:v>
                </c:pt>
                <c:pt idx="9">
                  <c:v>3871.7082704918016</c:v>
                </c:pt>
                <c:pt idx="10">
                  <c:v>4351.0829262295083</c:v>
                </c:pt>
                <c:pt idx="11">
                  <c:v>4610.4292459016397</c:v>
                </c:pt>
                <c:pt idx="12">
                  <c:v>4637.0726311475419</c:v>
                </c:pt>
                <c:pt idx="13">
                  <c:v>4492.8326721311469</c:v>
                </c:pt>
                <c:pt idx="14">
                  <c:v>4263.7932622950821</c:v>
                </c:pt>
                <c:pt idx="15">
                  <c:v>3838.2921393442625</c:v>
                </c:pt>
                <c:pt idx="16">
                  <c:v>3117.0732704918028</c:v>
                </c:pt>
                <c:pt idx="17">
                  <c:v>2430.7545409836071</c:v>
                </c:pt>
                <c:pt idx="18">
                  <c:v>2243.426295081968</c:v>
                </c:pt>
                <c:pt idx="19">
                  <c:v>3047.3200491803282</c:v>
                </c:pt>
                <c:pt idx="20">
                  <c:v>3694.2330163934425</c:v>
                </c:pt>
                <c:pt idx="21">
                  <c:v>3500.2025901639358</c:v>
                </c:pt>
                <c:pt idx="22">
                  <c:v>3316.8997540983614</c:v>
                </c:pt>
                <c:pt idx="23">
                  <c:v>3097.1732049180346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FC-4386-9AE7-12A0927604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8123919"/>
        <c:axId val="1988122479"/>
      </c:lineChart>
      <c:catAx>
        <c:axId val="1988123919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1988122479"/>
        <c:crosses val="autoZero"/>
        <c:auto val="1"/>
        <c:lblAlgn val="ctr"/>
        <c:lblOffset val="100"/>
        <c:noMultiLvlLbl val="0"/>
      </c:catAx>
      <c:valAx>
        <c:axId val="1988122479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1988123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90489</xdr:colOff>
      <xdr:row>380</xdr:row>
      <xdr:rowOff>147635</xdr:rowOff>
    </xdr:from>
    <xdr:to>
      <xdr:col>15</xdr:col>
      <xdr:colOff>95252</xdr:colOff>
      <xdr:row>410</xdr:row>
      <xdr:rowOff>47624</xdr:rowOff>
    </xdr:to>
    <xdr:graphicFrame macro="">
      <xdr:nvGraphicFramePr>
        <xdr:cNvPr id="2" name="תרשים 1">
          <a:extLst>
            <a:ext uri="{FF2B5EF4-FFF2-40B4-BE49-F238E27FC236}">
              <a16:creationId xmlns:a16="http://schemas.microsoft.com/office/drawing/2014/main" id="{F0F74882-5D80-4A8A-A961-D2008C24CF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btchange.sharepoint.com/sites/TalsTeam/Shared%20Documents/&#1502;&#1493;&#1491;&#1497;&#1506;&#1497;&#1503;/&#1512;&#1510;&#1497;&#1507;%202025.xlsx" TargetMode="External"/><Relationship Id="rId1" Type="http://schemas.openxmlformats.org/officeDocument/2006/relationships/externalLinkPath" Target="&#1512;&#1510;&#1497;&#1507;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port"/>
    </sheetNames>
    <sheetDataSet>
      <sheetData sheetId="0">
        <row r="376">
          <cell r="B376">
            <v>0</v>
          </cell>
          <cell r="C376">
            <v>1</v>
          </cell>
          <cell r="D376">
            <v>2</v>
          </cell>
          <cell r="E376">
            <v>3</v>
          </cell>
          <cell r="F376">
            <v>4</v>
          </cell>
          <cell r="G376">
            <v>5</v>
          </cell>
          <cell r="H376">
            <v>6</v>
          </cell>
          <cell r="I376">
            <v>7</v>
          </cell>
          <cell r="J376">
            <v>8</v>
          </cell>
          <cell r="K376">
            <v>9</v>
          </cell>
          <cell r="L376">
            <v>10</v>
          </cell>
          <cell r="M376">
            <v>11</v>
          </cell>
          <cell r="N376">
            <v>12</v>
          </cell>
          <cell r="O376">
            <v>13</v>
          </cell>
          <cell r="P376">
            <v>14</v>
          </cell>
          <cell r="Q376">
            <v>15</v>
          </cell>
          <cell r="R376">
            <v>16</v>
          </cell>
          <cell r="S376">
            <v>17</v>
          </cell>
          <cell r="T376">
            <v>18</v>
          </cell>
          <cell r="U376">
            <v>19</v>
          </cell>
          <cell r="V376">
            <v>20</v>
          </cell>
          <cell r="W376">
            <v>21</v>
          </cell>
          <cell r="X376">
            <v>22</v>
          </cell>
          <cell r="Y376">
            <v>23</v>
          </cell>
        </row>
        <row r="377">
          <cell r="A377" t="str">
            <v>חורף</v>
          </cell>
          <cell r="B377">
            <v>2620.3653444444449</v>
          </cell>
          <cell r="C377">
            <v>2583.1740444444458</v>
          </cell>
          <cell r="D377">
            <v>2572.3308444444447</v>
          </cell>
          <cell r="E377">
            <v>2567.5970888888883</v>
          </cell>
          <cell r="F377">
            <v>2574.4595111111116</v>
          </cell>
          <cell r="G377">
            <v>2581.1697000000004</v>
          </cell>
          <cell r="H377">
            <v>1942.6555333333333</v>
          </cell>
          <cell r="I377">
            <v>1740.6352333333327</v>
          </cell>
          <cell r="J377">
            <v>2622.7792999999997</v>
          </cell>
          <cell r="K377">
            <v>3077.4143444444449</v>
          </cell>
          <cell r="L377">
            <v>3262.2767111111102</v>
          </cell>
          <cell r="M377">
            <v>3268.3079888888892</v>
          </cell>
          <cell r="N377">
            <v>3058.526866666668</v>
          </cell>
          <cell r="O377">
            <v>2732.2684777777772</v>
          </cell>
          <cell r="P377">
            <v>2312.035955555556</v>
          </cell>
          <cell r="Q377">
            <v>1873.1793555555562</v>
          </cell>
          <cell r="R377">
            <v>2001.581488888889</v>
          </cell>
          <cell r="S377">
            <v>2967.9214333333339</v>
          </cell>
          <cell r="T377">
            <v>3172.6654111111102</v>
          </cell>
          <cell r="U377">
            <v>3120.8575444444436</v>
          </cell>
          <cell r="V377">
            <v>3047.1478444444442</v>
          </cell>
          <cell r="W377">
            <v>2961.7827777777779</v>
          </cell>
          <cell r="X377">
            <v>2825.7194111111125</v>
          </cell>
          <cell r="Y377">
            <v>2672.6223444444436</v>
          </cell>
        </row>
        <row r="378">
          <cell r="A378" t="str">
            <v>מעבר</v>
          </cell>
          <cell r="B378">
            <v>2757.459790849673</v>
          </cell>
          <cell r="C378">
            <v>2724.3409281045747</v>
          </cell>
          <cell r="D378">
            <v>2693.6353267973855</v>
          </cell>
          <cell r="E378">
            <v>2693.0405947712411</v>
          </cell>
          <cell r="F378">
            <v>2690.9869738562093</v>
          </cell>
          <cell r="G378">
            <v>2555.9705098039217</v>
          </cell>
          <cell r="H378">
            <v>1477.7389084967317</v>
          </cell>
          <cell r="I378">
            <v>1655.7601960784314</v>
          </cell>
          <cell r="J378">
            <v>2576.8931568627454</v>
          </cell>
          <cell r="K378">
            <v>3124.8134640522871</v>
          </cell>
          <cell r="L378">
            <v>3498.1343137254903</v>
          </cell>
          <cell r="M378">
            <v>3646.5959934640518</v>
          </cell>
          <cell r="N378">
            <v>3633.2659607843138</v>
          </cell>
          <cell r="O378">
            <v>3448.2366535947735</v>
          </cell>
          <cell r="P378">
            <v>3120.784444444444</v>
          </cell>
          <cell r="Q378">
            <v>2700.0065032679745</v>
          </cell>
          <cell r="R378">
            <v>2377.8155686274508</v>
          </cell>
          <cell r="S378">
            <v>2312.1724379084962</v>
          </cell>
          <cell r="T378">
            <v>2600.2412745098036</v>
          </cell>
          <cell r="U378">
            <v>3139.6280261437901</v>
          </cell>
          <cell r="V378">
            <v>3255.9654052287583</v>
          </cell>
          <cell r="W378">
            <v>3161.1345032679751</v>
          </cell>
          <cell r="X378">
            <v>3020.6245163398698</v>
          </cell>
          <cell r="Y378">
            <v>2851.5424183006539</v>
          </cell>
        </row>
        <row r="379">
          <cell r="A379" t="str">
            <v>קיץ</v>
          </cell>
          <cell r="B379">
            <v>2937.8906803278701</v>
          </cell>
          <cell r="C379">
            <v>2873.5606393442622</v>
          </cell>
          <cell r="D379">
            <v>2840.5169180327857</v>
          </cell>
          <cell r="E379">
            <v>2828.3185983606559</v>
          </cell>
          <cell r="F379">
            <v>2827.5854508196721</v>
          </cell>
          <cell r="G379">
            <v>2571.0626311475417</v>
          </cell>
          <cell r="H379">
            <v>1471.8639098360661</v>
          </cell>
          <cell r="I379">
            <v>2020.7706147540985</v>
          </cell>
          <cell r="J379">
            <v>3213.3864836065577</v>
          </cell>
          <cell r="K379">
            <v>3871.7082704918016</v>
          </cell>
          <cell r="L379">
            <v>4351.0829262295083</v>
          </cell>
          <cell r="M379">
            <v>4610.4292459016397</v>
          </cell>
          <cell r="N379">
            <v>4637.0726311475419</v>
          </cell>
          <cell r="O379">
            <v>4492.8326721311469</v>
          </cell>
          <cell r="P379">
            <v>4263.7932622950821</v>
          </cell>
          <cell r="Q379">
            <v>3838.2921393442625</v>
          </cell>
          <cell r="R379">
            <v>3117.0732704918028</v>
          </cell>
          <cell r="S379">
            <v>2430.7545409836071</v>
          </cell>
          <cell r="T379">
            <v>2243.426295081968</v>
          </cell>
          <cell r="U379">
            <v>3047.3200491803282</v>
          </cell>
          <cell r="V379">
            <v>3694.2330163934425</v>
          </cell>
          <cell r="W379">
            <v>3500.2025901639358</v>
          </cell>
          <cell r="X379">
            <v>3316.8997540983614</v>
          </cell>
          <cell r="Y379">
            <v>3097.1732049180346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al Cohen" refreshedDate="46014.455244444442" createdVersion="8" refreshedVersion="8" minRefreshableVersion="3" recordCount="9519" xr:uid="{C6887D43-C350-4BD8-AC04-5892557CF9F9}">
  <cacheSource type="worksheet">
    <worksheetSource ref="A1:R4931" sheet="צריכה ב2025"/>
  </cacheSource>
  <cacheFields count="18">
    <cacheField name="חודש קלנדארי" numFmtId="0">
      <sharedItems count="25">
        <s v="01/2024"/>
        <s v="02/2024"/>
        <s v="03/2024"/>
        <s v="04/2024"/>
        <s v="05/2024"/>
        <s v="06/2024"/>
        <s v="07/2024"/>
        <s v="08/2024"/>
        <s v="09/2024"/>
        <s v="10/2024"/>
        <s v="11/2024"/>
        <s v="12/2024"/>
        <s v="01/2025"/>
        <s v="02/2025"/>
        <s v="03/2025"/>
        <s v="04/2025"/>
        <s v="05/2025"/>
        <s v="06/2025"/>
        <s v="07/2025"/>
        <s v="08/2025"/>
        <s v="09/2025"/>
        <s v="10/2025"/>
        <s v="11/2025"/>
        <s v="12/2025"/>
        <s v="Total"/>
      </sharedItems>
    </cacheField>
    <cacheField name="חשבון חוזה" numFmtId="0">
      <sharedItems containsBlank="1" count="419">
        <s v="341917784"/>
        <s v="341674558"/>
        <s v="342798994"/>
        <s v="341926725"/>
        <s v="341925731"/>
        <s v="342248841"/>
        <s v="342330819"/>
        <s v="342117207"/>
        <s v="342097998"/>
        <s v="346448000"/>
        <s v="346073774"/>
        <s v="341871703"/>
        <s v="342674342"/>
        <s v="346457469"/>
        <s v="342200119"/>
        <s v="342200528"/>
        <s v="341868019"/>
        <s v="342842593"/>
        <s v="341792305"/>
        <s v="347341022"/>
        <s v="347269255"/>
        <s v="342573537"/>
        <s v="342181683"/>
        <s v="341992046"/>
        <s v="342312833"/>
        <s v="342208590"/>
        <s v="342433188"/>
        <s v="342649874"/>
        <s v="342815832"/>
        <s v="342664311"/>
        <s v="342664351"/>
        <s v="342815844"/>
        <s v="346778759"/>
        <s v="342041536"/>
        <s v="341876916"/>
        <s v="342023186"/>
        <s v="342779281"/>
        <s v="342819018"/>
        <s v="342252102"/>
        <s v="341833654"/>
        <s v="341804053"/>
        <s v="341935830"/>
        <s v="341831277"/>
        <s v="342825388"/>
        <s v="341688415"/>
        <s v="342026746"/>
        <s v="341912613"/>
        <s v="342672120"/>
        <s v="341681220"/>
        <s v="347198649"/>
        <s v="347841908"/>
        <s v="341806615"/>
        <s v="341930615"/>
        <s v="346523808"/>
        <s v="341948884"/>
        <s v="342072442"/>
        <s v="342071413"/>
        <s v="342048651"/>
        <s v="341827275"/>
        <s v="342033839"/>
        <s v="342025686"/>
        <s v="342474100"/>
        <s v="342655063"/>
        <s v="342287256"/>
        <s v="341914431"/>
        <s v="341769747"/>
        <s v="342833320"/>
        <s v="342833305"/>
        <s v="342838925"/>
        <s v="341974149"/>
        <s v="342799823"/>
        <s v="348031804"/>
        <s v="348031790"/>
        <s v="347216805"/>
        <s v="342726870"/>
        <s v="342071034"/>
        <s v="342012591"/>
        <s v="341890063"/>
        <s v="341850019"/>
        <s v="341740277"/>
        <s v="341952322"/>
        <s v="342110060"/>
        <s v="346523758"/>
        <s v="341978844"/>
        <s v="342802758"/>
        <s v="342793801"/>
        <s v="342802617"/>
        <s v="342589019"/>
        <s v="342768418"/>
        <s v="341779232"/>
        <s v="341917405"/>
        <s v="341957584"/>
        <s v="341781291"/>
        <s v="347544369"/>
        <s v="347546800"/>
        <s v="342533356"/>
        <s v="342483852"/>
        <s v="342534910"/>
        <s v="342167783"/>
        <s v="342417964"/>
        <s v="341934575"/>
        <s v="346212394"/>
        <s v="342567496"/>
        <s v="342235862"/>
        <s v="342262053"/>
        <s v="342257233"/>
        <s v="346760447"/>
        <s v="342549452"/>
        <s v="342470230"/>
        <s v="341912033"/>
        <s v="342707784"/>
        <s v="346869810"/>
        <s v="342794831"/>
        <s v="342736265"/>
        <s v="342087719"/>
        <s v="341878533"/>
        <s v="346284742"/>
        <s v="346559522"/>
        <s v="342236389"/>
        <s v="345891139"/>
        <s v="342214265"/>
        <s v="347147910"/>
        <s v="345732801"/>
        <s v="347005434"/>
        <s v="342682202"/>
        <s v="342745910"/>
        <s v="342581419"/>
        <s v="342388385"/>
        <s v="341931236"/>
        <s v="345899990"/>
        <s v="342751019"/>
        <s v="342373390"/>
        <s v="341819456"/>
        <s v="341924989"/>
        <s v="342316466"/>
        <s v="341919317"/>
        <s v="341837853"/>
        <s v="342178406"/>
        <s v="342737601"/>
        <s v="341987165"/>
        <s v="342117800"/>
        <s v="346869670"/>
        <s v="342542036"/>
        <s v="342427707"/>
        <s v="342597726"/>
        <s v="341989487"/>
        <s v="341871883"/>
        <s v="341863614"/>
        <s v="341861619"/>
        <s v="341998169"/>
        <s v="341780789"/>
        <s v="341961764"/>
        <s v="341893939"/>
        <s v="342730054"/>
        <s v="342637467"/>
        <s v="342546771"/>
        <s v="347869178"/>
        <s v="348145646"/>
        <s v="342070550"/>
        <s v="342069718"/>
        <s v="341846098"/>
        <s v="342002814"/>
        <s v="346500039"/>
        <s v="342147248"/>
        <s v="341862779"/>
        <s v="342707935"/>
        <s v="342022797"/>
        <s v="342794528"/>
        <s v="342830865"/>
        <s v="341884322"/>
        <s v="342785687"/>
        <s v="341927193"/>
        <s v="341895351"/>
        <s v="342588153"/>
        <s v="341746945"/>
        <s v="347559727"/>
        <s v="347398260"/>
        <s v="347392521"/>
        <s v="346572147"/>
        <s v="346591544"/>
        <s v="346514671"/>
        <s v="346514673"/>
        <s v="347478376"/>
        <s v="347044053"/>
        <s v="347031715"/>
        <s v="347037710"/>
        <s v="346572409"/>
        <s v="346332170"/>
        <s v="347043956"/>
        <s v="347159936"/>
        <s v="346374525"/>
        <s v="346838433"/>
        <s v="347582847"/>
        <s v="347519664"/>
        <s v="341973664"/>
        <s v="342471616"/>
        <s v="342459998"/>
        <s v="348134516"/>
        <s v="342539834"/>
        <s v="342753396"/>
        <s v="342833573"/>
        <s v="347555174"/>
        <s v="341847567"/>
        <s v="342531992"/>
        <s v="342539669"/>
        <s v="345837999"/>
        <s v="346073773"/>
        <s v="342133817"/>
        <s v="342661432"/>
        <s v="341951640"/>
        <s v="342098916"/>
        <s v="341927997"/>
        <s v="341711321"/>
        <s v="342168527"/>
        <s v="342630848"/>
        <s v="341942919"/>
        <s v="341924227"/>
        <s v="342032782"/>
        <s v="342834743"/>
        <s v="342317167"/>
        <s v="342299957"/>
        <s v="342175662"/>
        <s v="342371063"/>
        <s v="342694125"/>
        <s v="346697407"/>
        <s v="347471738"/>
        <s v="342669647"/>
        <s v="342036441"/>
        <s v="342833557"/>
        <s v="342795817"/>
        <s v="342351592"/>
        <s v="342035271"/>
        <s v="342708930"/>
        <s v="342116044"/>
        <s v="342288242"/>
        <s v="342467838"/>
        <s v="342400034"/>
        <s v="346424732"/>
        <s v="342381724"/>
        <s v="342381364"/>
        <s v="341958404"/>
        <s v="342294243"/>
        <s v="341696311"/>
        <s v="342344979"/>
        <s v="347841901"/>
        <s v="342503346"/>
        <s v="342326971"/>
        <s v="342291984"/>
        <s v="341970720"/>
        <s v="342002445"/>
        <s v="341891765"/>
        <s v="342486462"/>
        <s v="342363542"/>
        <s v="342338226"/>
        <s v="342272766"/>
        <s v="342440376"/>
        <s v="342398151"/>
        <s v="342384326"/>
        <s v="342615555"/>
        <s v="342442593"/>
        <s v="342553040"/>
        <s v="342492027"/>
        <s v="342588001"/>
        <s v="342256478"/>
        <s v="342497379"/>
        <s v="342188888"/>
        <s v="342249690"/>
        <s v="342240867"/>
        <s v="345793246"/>
        <s v="345768084"/>
        <s v="342180041"/>
        <s v="346323269"/>
        <s v="347193066"/>
        <s v="341895239"/>
        <s v="342698051"/>
        <s v="347365829"/>
        <s v="345408117"/>
        <s v="341932953"/>
        <s v="342305047"/>
        <s v="341821265"/>
        <s v="341933390"/>
        <s v="342218760"/>
        <s v="342376694"/>
        <s v="342388774"/>
        <s v="345595400"/>
        <s v="342572071"/>
        <s v="342650419"/>
        <s v="342523233"/>
        <s v="342626291"/>
        <s v="341747498"/>
        <s v="346726476"/>
        <s v="341876337"/>
        <s v="345585483"/>
        <s v="342171946"/>
        <s v="341773437"/>
        <s v="342163187"/>
        <s v="342371463"/>
        <s v="345565178"/>
        <s v="347077725"/>
        <s v="342717179"/>
        <s v="342671776"/>
        <s v="342656775"/>
        <s v="342788421"/>
        <s v="346501794"/>
        <s v="342750567"/>
        <s v="342532976"/>
        <s v="342563188"/>
        <s v="342671750"/>
        <s v="342438395"/>
        <s v="342280580"/>
        <s v="342832891"/>
        <s v="342406130"/>
        <s v="342777935"/>
        <s v="341802537"/>
        <s v="342775516"/>
        <s v="342038571"/>
        <s v="342802941"/>
        <s v="342646485"/>
        <s v="342115346"/>
        <s v="342766985"/>
        <s v="347778760"/>
        <s v="347739314"/>
        <s v="347951504"/>
        <s v="341919070"/>
        <s v="341687350"/>
        <s v="346760443"/>
        <s v="342042706"/>
        <s v="342809794"/>
        <s v="341941007"/>
        <s v="342457811"/>
        <s v="341817536"/>
        <s v="345875456"/>
        <s v="342772029"/>
        <s v="342247464"/>
        <s v="342248473"/>
        <s v="342200181"/>
        <s v="342386224"/>
        <s v="341993023"/>
        <s v="341989044"/>
        <s v="342245434"/>
        <s v="342331002"/>
        <s v="341828674"/>
        <s v="342164627"/>
        <s v="342818229"/>
        <s v="342818265"/>
        <s v="341709450"/>
        <s v="342485106"/>
        <s v="342588608"/>
        <s v="341706206"/>
        <s v="342491709"/>
        <s v="342379752"/>
        <s v="342524132"/>
        <s v="342497554"/>
        <s v="342531079"/>
        <s v="342223482"/>
        <s v="341970624"/>
        <s v="342783337"/>
        <s v="341836505"/>
        <s v="341879072"/>
        <s v="342044088"/>
        <s v="341911086"/>
        <s v="347216167"/>
        <s v="347594382"/>
        <s v="342624578"/>
        <s v="342820690"/>
        <s v="341961114"/>
        <s v="347645188"/>
        <s v="341818241"/>
        <s v="341817462"/>
        <s v="342323458"/>
        <s v="341812790"/>
        <s v="342309836"/>
        <s v="342821977"/>
        <s v="342833072"/>
        <s v="346812868"/>
        <s v="342049773"/>
        <s v="342482857"/>
        <s v="342839149"/>
        <s v="342601077"/>
        <s v="342829124"/>
        <s v="346985226"/>
        <s v="341933797"/>
        <s v="342203881"/>
        <s v="342692667"/>
        <s v="342036037"/>
        <s v="342044809"/>
        <s v="342288032"/>
        <s v="342209861"/>
        <s v="345768089"/>
        <s v="341935589"/>
        <s v="342604992"/>
        <s v="347698990"/>
        <s v="341873153"/>
        <s v="342747117"/>
        <s v="347691209"/>
        <s v="341918517"/>
        <s v="341681670"/>
        <s v="342095555"/>
        <s v="341722773"/>
        <s v="345295178"/>
        <s v="342702452"/>
        <s v="342636894"/>
        <s v="342827611"/>
        <s v="342329615"/>
        <s v="342233101"/>
        <s v="346872942"/>
        <s v="342553488"/>
        <s v="341746218"/>
        <s v="341838450"/>
        <s v="341964745"/>
        <s v="348422315"/>
        <s v="348497128"/>
        <s v="348641555"/>
        <s v="348370933"/>
        <s v="348754019"/>
        <s v="345317260"/>
        <s v="348963608"/>
        <s v="348940053"/>
        <m/>
      </sharedItems>
    </cacheField>
    <cacheField name="סטאטוס החוזה" numFmtId="0">
      <sharedItems containsBlank="1"/>
    </cacheField>
    <cacheField name="יישוב" numFmtId="0">
      <sharedItems containsBlank="1"/>
    </cacheField>
    <cacheField name="כתובת אספקה" numFmtId="0">
      <sharedItems containsBlank="1" count="407">
        <s v="גבעת הלבונה 8"/>
        <s v="גינות דותן 31"/>
        <s v="גינת דותן 29"/>
        <s v="מיתר 42"/>
        <s v="קשת 32"/>
        <s v="D-81 שד החשמונאים תט"/>
        <s v="L274/293"/>
        <s v="L315/293"/>
        <s v="M-22 כיכר כביש בית העלמין מרכזיה"/>
        <s v="N9 (180,200נופים מרכזייה בכיכר כביש"/>
        <s v="S251/0942 כביש 443 תטז"/>
        <s v="S2883/152 הכוכב"/>
        <s v="S2895/152 עמוד"/>
        <s v="S2900/152"/>
        <s v="S2903/152"/>
        <s v="S2908/152 הקדר"/>
        <s v="S2913/152"/>
        <s v="S3935/152"/>
        <s v="S3941/152"/>
        <s v="XL116/293 2 כביש מס"/>
        <s v="XL155/293 מבוא רעות"/>
        <s v="XL282/293 יובלים"/>
        <s v="XL294/293"/>
        <s v="XS2059/152"/>
        <s v="XS2483/152 2 כביש מס"/>
        <s v="XS2900/152 431 כביש"/>
        <s v="XS2901/152 431 כביש"/>
        <s v="XS2902/152 431 כביש"/>
        <s v="XS2903/152 431 כביש"/>
        <s v="XS2904/152 431 כביש"/>
        <s v="ZP א.תעסוקה מרכזיה"/>
        <s v="אביטל 51"/>
        <s v="אביטל 71"/>
        <s v="אביטל ליד המנהלת מאור רחובות"/>
        <s v="אבני החושן 14א"/>
        <s v="אבני החושן 24א"/>
        <s v="אבני החושן 51"/>
        <s v="אבני החושן 55"/>
        <s v="אבני החושן 55א"/>
        <s v="אבני החושן 57א"/>
        <s v="אבני החושן 90"/>
        <s v="אבני החושן 92א"/>
        <s v="אבני החושן 92ב"/>
        <s v="אגוז 11"/>
        <s v="אגוז 16"/>
        <s v="אדם 11א"/>
        <s v="אדם 15"/>
        <s v="אדם 24"/>
        <s v="אדם 24א"/>
        <s v="אדר 10א"/>
        <s v="אדר 23"/>
        <s v="אדר 4א"/>
        <s v="אייר 11א"/>
        <s v="אייר 12ב"/>
        <s v="אירוסים 11"/>
        <s v="אירוסים 29"/>
        <s v="אירוסים 36"/>
        <s v="אלה מול 38 מאור רחובות"/>
        <s v="אליהו הנביא 14"/>
        <s v="אליהו הנביא 2"/>
        <s v="אמנון ותמר 4"/>
        <s v="אנפה 401"/>
        <s v="אנפה 402"/>
        <s v="אסתר המלכה 26"/>
        <s v="אסתר המלכה 59ב"/>
        <s v="אפרים 25"/>
        <s v="אפרים 25ב"/>
        <s v="אריאל שרון 17"/>
        <s v="אריאל שרון 17א"/>
        <s v="אריאל שרון-חניון מורשת"/>
        <s v="אשר 24"/>
        <s v="בגין מנחם 108א"/>
        <s v="בגין מנחם 110א"/>
        <s v="בגין מנחם 113ב"/>
        <s v="בגין מנחם 30א"/>
        <s v="בגין מנחם 53"/>
        <s v="בגין מנחם 55"/>
        <s v="בגין מנחם 57א"/>
        <s v="בגין מנחם 74"/>
        <s v="בגין מנחם 77א"/>
        <s v="בגין מנחם 88א"/>
        <s v="בדולח 12"/>
        <s v="בדולח 7א"/>
        <s v="בנימין 3א"/>
        <s v="בנימין 51"/>
        <s v="בנימין 51ב"/>
        <s v="ברקנית 403"/>
        <s v="גבעת הלבונה 2"/>
        <s v="גדי 404"/>
        <s v="גולדה מאיר 78"/>
        <s v="גינות דותן 27א"/>
        <s v="גינות דותן 29"/>
        <s v="גינות החולה 50"/>
        <s v="גינות החולה 52"/>
        <s v="גינות זבולון 3"/>
        <s v="גינות יצחק רבין 8"/>
        <s v="גינות עמק בית שאן"/>
        <s v="גינת אלה 13"/>
        <s v="גינת אלה 15"/>
        <s v="גינת אלה 15א"/>
        <s v="גינת אלה 40"/>
        <s v="גינת בית שאן 16א"/>
        <s v="גינת בית שאן 54א"/>
        <s v="גינת בית שאן 60"/>
        <s v="גינת יצחק רבין 35א"/>
        <s v="גינת יצחק רבין 4"/>
        <s v="גינת יצחק רבין 8"/>
        <s v="גינת יצחק רבין 8א"/>
        <s v="גלבוע 17"/>
        <s v="גליל 40"/>
        <s v="דוכיפת"/>
        <s v="דוכיפת 8"/>
        <s v="דוכיפת 8ג"/>
        <s v="דם המכבים 2"/>
        <s v="דם המכבים 24"/>
        <s v="דם המכבים 33"/>
        <s v="דם המכבים 35"/>
        <s v="דן 20"/>
        <s v="דן 9ב"/>
        <s v="דפנה 2א"/>
        <s v="דרך דר פלד ישראל 100"/>
        <s v="דרך הראשונים 1"/>
        <s v="דרך חטיבת יפתח 10"/>
        <s v="דרך חטיבת יפתח 12"/>
        <s v="הדס 1"/>
        <s v="הדרים 10"/>
        <s v="הדרים 12"/>
        <s v="הטבלן 405"/>
        <s v="הלביא 406"/>
        <s v="הלוח העברי 42"/>
        <s v="המכונאי המלאכה 2"/>
        <s v="המעין 22א"/>
        <s v="המעין 22ב"/>
        <s v="המעין 39"/>
        <s v="הנביאים 22"/>
        <s v="הנביאים 23"/>
        <s v="הנביאים 5א"/>
        <s v="הר אמיר 411"/>
        <s v="הר דלתון 412"/>
        <s v="הר זיו 413"/>
        <s v="הר טללים 414"/>
        <s v="הר עמינדב עי 684 מקלט - מנהרה"/>
        <s v="הר פורת 416"/>
        <s v="הר רביד 417"/>
        <s v="הר שחר 1"/>
        <s v="השדרה המרכזית 22"/>
        <s v="חטיבת גבעתי 12"/>
        <s v="חטיבת גולני 11"/>
        <s v="חטיבת הצנחנים 3"/>
        <s v="חיים הרצוג 14-מ. תאורה מס 215"/>
        <s v="חסידה 30ג"/>
        <s v="חסידה 44ב"/>
        <s v="חצב 1"/>
        <s v="חרמון 4"/>
        <s v="חרצית 26"/>
        <s v="חרצית 35א"/>
        <s v="חשון 30"/>
        <s v="יהודה 144א"/>
        <s v="יהודה המכבי 86א"/>
        <s v="יהלום 46"/>
        <s v="יהלום 48א"/>
        <s v="יהלום 52"/>
        <s v="יובלים 418"/>
        <s v="יונה הנביא"/>
        <s v="יעל הגיבורה 62"/>
        <s v="יער אלונים שצפ 503"/>
        <s v="יער בארי 8"/>
        <s v="יער בן שמן 28"/>
        <s v="יער בן שמן 52"/>
        <s v="יער בן שמן מול בית 21 מרכזיית תאורה"/>
        <s v="יער הזורע 3"/>
        <s v="יער הזורע 5"/>
        <s v="יער ירושלים 6"/>
        <s v="יער יתיר 15"/>
        <s v="יער יתיר 17"/>
        <s v="יער יתיר 5"/>
        <s v="יער יתיר 50"/>
        <s v="יער יתיר 508"/>
        <s v="יער יתיר 7"/>
        <s v="יערות ישראל"/>
        <s v="יערות ישראל 7"/>
        <s v="יערות ישראל מ.תאורה מול בית 16 3"/>
        <s v="יצחק בן צבי -מרכזית תאורה"/>
        <s v="יצחק נבון 3"/>
        <s v="יקינטון 11"/>
        <s v="ירמיהו הנביא 13"/>
        <s v="ישעיהו הנביא 21א"/>
        <s v="ישעיהו הנביא 23"/>
        <s v="ישעיהו הנביא 36א"/>
        <s v="יששכר 2ב"/>
        <s v="כביש 1211 D תאורת רחובות"/>
        <s v="כביש 2/מגרש 861 מרכזיית מאור 212"/>
        <s v="כביש 431 תטז 431/2"/>
        <s v="כיכר מלאכי הנביא 12"/>
        <s v="ככר חטיבת הנגב 10"/>
        <s v="כליל החורש 25"/>
        <s v="כניסה לנופים מ431 מרכזיה 3200"/>
        <s v="כסלו 14"/>
        <s v="כסלו 15א"/>
        <s v="כסלו 40"/>
        <s v="כסלו 73"/>
        <s v="לאה אמנו 60"/>
        <s v="לב העיר 2"/>
        <s v="לבונה 1א"/>
        <s v="לוי 1א"/>
        <s v="לוי 5א"/>
        <s v="לילך 103"/>
        <s v="לילך 19"/>
        <s v="לשם 75"/>
        <s v="מבוא רעות 11"/>
        <s v="מגדל דוד 11"/>
        <s v="מגדל דוד 1א"/>
        <s v="מגדל דוד 35"/>
        <s v="מגדל הלבנון 23א"/>
        <s v="מדרכה 13 בכביש 431 שצפ 501-שכ ציפורים"/>
        <s v="מחלף כביש 431/480 מרכזיית תאורה"/>
        <s v="מיכה הנביא 3"/>
        <s v="מיתר 2"/>
        <s v="מנחם בגין (מול 57 ביהס אריאל)"/>
        <s v="מנחם בגין מול בית 98"/>
        <s v="מרווה 3"/>
        <s v="מרום 20"/>
        <s v="מרים החשמונאית 77"/>
        <s v="משה דיין 33"/>
        <s v="נהר הירדן 19א"/>
        <s v="נהר הירדן 28"/>
        <s v="נהר הירדן 76א"/>
        <s v="נוף קדומים 22"/>
        <s v="נוף קדומים 4"/>
        <s v="נוף קדומים 6א"/>
        <s v="נחל אביב 419"/>
        <s v="נחל הבשור 6א"/>
        <s v="נחל הירמוך 2א"/>
        <s v="נחל הירקון 15"/>
        <s v="נחל זוהר 16"/>
        <s v="נחל חבר 1"/>
        <s v="נחל חבר 3"/>
        <s v="נחל חבר 7א"/>
        <s v="נחל חרות 421"/>
        <s v="נחל כיסופים 422"/>
        <s v="נחל עוז 420"/>
        <s v="נחל עיון 1"/>
        <s v="נחל עיון 26א"/>
        <s v="נחל עיון 9"/>
        <s v="נחל צין 10א"/>
        <s v="נחל צין 11"/>
        <s v="נחל צין 69"/>
        <s v="נחל צלמון 17"/>
        <s v="נחל צלמון 17א"/>
        <s v="נחל צלמון 19"/>
        <s v="נחל צלמון 21"/>
        <s v="נחל שורק 56"/>
        <s v="נחל תנינים 1"/>
        <s v="נחל תנינים 5א"/>
        <s v="נחליאלי 10"/>
        <s v="נחליאלי 4"/>
        <s v="נחליאלי 6"/>
        <s v="ניסן 100"/>
        <s v="ניסן 50א"/>
        <s v="ניסן 97"/>
        <s v="סחלב 1א"/>
        <s v="סיון 11"/>
        <s v="סיון 19א"/>
        <s v="סיון 8"/>
        <s v="סלעית ליד תפט ציפורים 6"/>
        <s v="סנונית 407"/>
        <s v="סתוונית 6"/>
        <s v="עגור 408"/>
        <s v="עגור 409"/>
        <s v="עמק איילון 17א"/>
        <s v="עמק איילון 24א"/>
        <s v="עמק איילון 38א"/>
        <s v="עמק איילון 58ב"/>
        <s v="עמק בית שאן 18א"/>
        <s v="עמק בית שאן 1א"/>
        <s v="עמק בית שאן 3"/>
        <s v="עמק בית שאן 50א"/>
        <s v="עמק בית שאן 51"/>
        <s v="עמק בית שאן 53א"/>
        <s v="עמק בית שאן 60"/>
        <s v="עמק בית שאן אולם ספורט"/>
        <s v="עמק דותן 1א"/>
        <s v="עמק דותן 1ב"/>
        <s v="עמק דותן 27א"/>
        <s v="עמק דותן 35"/>
        <s v="עמק דותן מג צ-70"/>
        <s v="עמק האלה"/>
        <s v="עמק האלה 100א"/>
        <s v="עמק האלה 116א"/>
        <s v="עמק האלה 120א"/>
        <s v="עמק האלה 22א"/>
        <s v="עמק האלה 254א"/>
        <s v="עמק האלה 40ב"/>
        <s v="עמק האלה 51א"/>
        <s v="עמק האלה פינת עמק בית שאן"/>
        <s v="עמק החולה 105ג"/>
        <s v="עמק החולה 15"/>
        <s v="עמק החולה 17א"/>
        <s v="עמק החולה 2ב"/>
        <s v="עמק החולה 34א"/>
        <s v="עמק החולה 36ב"/>
        <s v="עמק החולה 50א"/>
        <s v="עמק זבולון 14א"/>
        <s v="עמק זבולון 21א"/>
        <s v="עמק זבולון 34א"/>
        <s v="עמק זבולון 3א"/>
        <s v="עמק זבולון 4"/>
        <s v="עמק זבולון 43ב"/>
        <s v="עמק זבולון 4ב"/>
        <s v="עמק חפר מ.מאור"/>
        <s v="עמק חפר רמזורים"/>
        <s v="עמק חרוד 29"/>
        <s v="עמק חרוד 29א"/>
        <s v="עמק חרוד 9א"/>
        <s v="עצמון 1"/>
        <s v="ערער 13א"/>
        <s v="ערער 3א"/>
        <s v="עת הזמיר 18"/>
        <s v="פז 1"/>
        <s v="פטת D-18 עמוד"/>
        <s v="פילר 124 חשמונאים/עמק דותן"/>
        <s v="פיקוס 13א"/>
        <s v="צאלון 14א"/>
        <s v="צוקית 13ב"/>
        <s v="ציפורנית 3"/>
        <s v="צלע ההר 22"/>
        <s v="קורל 37"/>
        <s v="קיסוס 10"/>
        <s v="קיפודן 17"/>
        <s v="קשת 62"/>
        <s v="ראובן 31א"/>
        <s v="ראובן 6"/>
        <s v="ראובן 6א"/>
        <s v="ראובן 8"/>
        <s v="ראל דוד אלעזר 22א"/>
        <s v="ראל חיים ברלב 1א"/>
        <s v="ראל חיים ברלב 1ב"/>
        <s v="ראל חיים ברלב 24א"/>
        <s v="ראל חיים ברלב 4"/>
        <s v="ראל חיים ברלב 41"/>
        <s v="ראל חיים ברלב 45"/>
        <s v="ראל חיים לסקוב 18א"/>
        <s v="ראל יגאל ידין 2א"/>
        <s v="ראל יגאל ידין 32"/>
        <s v="ראל מרדכי גור 10"/>
        <s v="רבקה אימנו 50ב"/>
        <s v="רותם 1"/>
        <s v="רותם 44"/>
        <s v="רחל אמנו 50"/>
        <s v="רכסים 1"/>
        <s v="רכסים גן ילדים"/>
        <s v="שבט 23ב"/>
        <s v="שבט 25"/>
        <s v="שבטי ישראל 13"/>
        <s v="שד אורנים 24"/>
        <s v="שד אורנים פינת אשל"/>
        <s v="שד אורנים פינת דובדבן"/>
        <s v="שד החשמונאים 2"/>
        <s v="שד החשמונאים 55א"/>
        <s v="שד החשמונאים 6א"/>
        <s v="שד המלאכות תט מלאכה 4-פילר 074"/>
        <s v="שד המלאכות תטז המלאכה 1 6092"/>
        <s v="שד המקצועות 7"/>
        <s v="שד הפרחים 13"/>
        <s v="שד יצחק רבין 32א"/>
        <s v="שד יצחק רבין 50א"/>
        <s v="שד יצחק רבין 51"/>
        <s v="שד מנחם בגין 170ג"/>
        <s v="שדרות בן גוריון"/>
        <s v="שדרת המכבים תאורת חניה מגרש חניון"/>
        <s v="שדרת הרכס 43"/>
        <s v="שדרת הרכס תעסוקה 45"/>
        <s v="שוהם 3"/>
        <s v="שיזף 16"/>
        <s v="שיזף 18"/>
        <s v="שלדג 14ב"/>
        <s v="שלדג 3"/>
        <s v="שלומציון המלכה 4א"/>
        <s v="שמעון 84א"/>
        <s v="שמעון פרס 34"/>
        <s v="שני 1"/>
        <s v="שני 52א"/>
        <s v="שני 80"/>
        <s v="שקמה עי מס 2"/>
        <s v="שרה אמנו 65א"/>
        <s v="תבור 11"/>
        <s v="תטז המלאכה 2"/>
        <s v="תטפ תעסוקה 06"/>
        <s v="תכלת 13"/>
        <s v="תכלת 20ב"/>
        <s v="תכלת 9"/>
        <s v="תלתן 1"/>
        <s v="תלתן 10א"/>
        <s v="תלתן 28"/>
        <s v="תלתן 4"/>
        <s v="תרשיש 22א"/>
        <s v="תרשיש 6"/>
        <s v="תשרי 34ג"/>
        <s v="יהודה 2"/>
        <s v="זלמן שזר 9"/>
        <s v="החורש"/>
        <s v="מורשת מרכזית תאורה 211 שמעון פרס 3"/>
        <s v="חיים ויצמן 810"/>
        <s v="לב העיר 5"/>
        <s v="אריאל שרון 2"/>
        <s v="משה שרת 4"/>
        <m/>
      </sharedItems>
    </cacheField>
    <cacheField name="תיאור מקום אספקה" numFmtId="0">
      <sharedItems containsBlank="1" count="114">
        <m/>
        <s v="מרכזית תאורה"/>
        <s v="מועדון פארק השכנות"/>
        <s v="מרכזיית מאור"/>
        <s v="C מרכזיית תאורה"/>
        <s v="מרכזיית תאורה"/>
        <s v="מרכזייה 3"/>
        <s v="נא לקרוא בוצע ניקיון"/>
        <s v="תאורת רחובות +גדר"/>
        <s v="תאורת גדר בטחון"/>
        <s v="מרכזיאת מאור רחובות"/>
        <s v="כביש 431 צמוד לג.הולכי רגל C-4"/>
        <s v="תאורת רחובות"/>
        <s v="גן ילדים"/>
        <s v="מאור רחובות"/>
        <s v="מקווה"/>
        <s v="סחלבים-אולם ספורט"/>
        <s v="בית ספר"/>
        <s v="בית ספר עירוני ה"/>
        <s v="מועדון נוער"/>
        <s v="מקלט 4"/>
        <s v="מרכזית מאור רחובות"/>
        <s v="מ.יום שחר"/>
        <s v="מרכזייה"/>
        <s v="גני ילדים"/>
        <s v="ביהס יסודי"/>
        <s v="מקלט"/>
        <s v="ביס"/>
        <s v="מרכזיית מאור רחובות"/>
        <s v="אשכול גני ילדים"/>
        <s v="ספרטק-תאורת שבילים"/>
        <s v="ספורטק-תאורת מג"/>
        <s v="מרכזיה"/>
        <s v="ביהס דתי תורני אריאל"/>
        <s v="מרכז מנהיגות והתנדבות נוער"/>
        <s v="מתנס"/>
        <s v="FD4- מרכזיה בוכמן דרום"/>
        <s v="בית כנסת"/>
        <s v="מקוה"/>
        <s v="גן ילדים (צ-)76"/>
        <s v="מגרש ארועים"/>
        <s v="בית ספר גלים"/>
        <s v="נימצא בסוף החניון מול 32"/>
        <s v="מרכזית מאור"/>
        <s v="מרכזיאת מאור"/>
        <s v="קראוונים סניף בני עקיבא"/>
        <s v="אולם ספורט"/>
        <s v="דרך דר פלד ישראל"/>
        <s v="ביס מור"/>
        <s v="ZE מרכזיה"/>
        <s v="משמש לבית כנסת שלהבת."/>
        <s v="משמש למועדון."/>
        <s v="גן ילדים יעלים"/>
        <s v="מרכזיית תאורה מס 215"/>
        <s v="מרכזיית תאורה מס 5"/>
        <s v="ביהס דרכי יהודה"/>
        <s v="גני ילדים שכונת מורשת"/>
        <s v="D מרכזיה"/>
        <s v="רמזור"/>
        <s v="מרכז ירידים"/>
        <s v="גן ילדים."/>
        <s v="מרכזיה מאור רחובות"/>
        <s v="B מרכזיה"/>
        <s v="A מרכזיה"/>
        <s v="גן ילדים (צ-)143"/>
        <s v="אמית בנות"/>
        <s v="מעון יום"/>
        <s v="אגודת ספורט- מקלט"/>
        <s v="גן ילדים-(צ-)13"/>
        <s v="גן ילדים (צ-)19"/>
        <s v="מיקלט מס 422"/>
        <s v="גן ילדים (צ)41"/>
        <s v="גן ילדים (צ-)83"/>
        <s v="טיפת חלב"/>
        <s v="מול נחל צלמון 18 ליד ת.א"/>
        <s v="מעון (צ-)4"/>
        <s v="אולפנה"/>
        <s v="מעון ילדים 1"/>
        <s v="מעון ילדים 2"/>
        <s v="נחל תנינים 6"/>
        <s v="עי 1"/>
        <s v="מזרקה"/>
        <s v="רמזורים"/>
        <s v="ביהס דמוקרטי"/>
        <s v="בית ספר אבני החושן"/>
        <s v="מגרש כדורגל"/>
        <s v="P1- ש.פ.פ"/>
        <s v="רמזורים צומת יאיר פרג"/>
        <s v="פארק ענבה"/>
        <s v="מרכזיה צמודה לתטפ"/>
        <s v="C30- מרכזית תאורה"/>
        <s v="מרכזיה תאורה"/>
        <s v="אמית בנים"/>
        <s v="בית ספר פסיפס מודיעין"/>
        <s v="מער כוכב העיר"/>
        <s v="מרכזייה 23"/>
        <s v="ZH מרכזיית תאורה"/>
        <s v="מקלט 15"/>
        <s v="מעון"/>
        <s v="ביס יסודי"/>
        <s v="C3/2- מרכזיה"/>
        <s v="מקלט 2/14"/>
        <s v="גן ילדים טללים"/>
        <s v="פארק אקסטרים"/>
        <s v="משרדים"/>
        <s v="מרכזיית רמזורים"/>
        <s v="ביהס ניצנים"/>
        <s v="עי 16 (מקלט)י"/>
        <s v="ביס מעלות מחוננים"/>
        <s v="אתר הנצחה"/>
        <s v="ביהס חוט השני"/>
        <s v="מרכזית מאור רחובות."/>
        <s v="גן ילדים (מג 14-703ב)י"/>
        <s v="מרכזית תאורה 211"/>
      </sharedItems>
    </cacheField>
    <cacheField name="מתח" numFmtId="0">
      <sharedItems containsBlank="1"/>
    </cacheField>
    <cacheField name="תעו&quot;ז" numFmtId="0">
      <sharedItems containsBlank="1" count="3">
        <s v="לא"/>
        <s v="כן"/>
        <m/>
      </sharedItems>
    </cacheField>
    <cacheField name="סה&quot;כ צריכה מחח&quot;י בקוט&quot;ש" numFmtId="3">
      <sharedItems containsSemiMixedTypes="0" containsString="0" containsNumber="1" minValue="0" maxValue="43203933.689999953"/>
    </cacheField>
    <cacheField name="סה&quot;כ צריכה בפסגה" numFmtId="0">
      <sharedItems containsSemiMixedTypes="0" containsString="0" containsNumber="1" containsInteger="1" minValue="0" maxValue="7789682"/>
    </cacheField>
    <cacheField name="סה&quot;כ צריכה בגבע" numFmtId="0">
      <sharedItems containsSemiMixedTypes="0" containsString="0" containsNumber="1" containsInteger="1" minValue="0" maxValue="2880"/>
    </cacheField>
    <cacheField name="סה&quot;כ צריכה בשפל" numFmtId="0">
      <sharedItems containsSemiMixedTypes="0" containsString="0" containsNumber="1" containsInteger="1" minValue="0" maxValue="28831417"/>
    </cacheField>
    <cacheField name="סה&quot;כ צריכה לא תעו&quot;ז" numFmtId="0">
      <sharedItems containsSemiMixedTypes="0" containsString="0" containsNumber="1" minValue="0" maxValue="6579954.6899999948"/>
    </cacheField>
    <cacheField name="ימי חיוב" numFmtId="1">
      <sharedItems containsString="0" containsBlank="1" containsNumber="1" containsInteger="1" minValue="28" maxValue="31"/>
    </cacheField>
    <cacheField name="קבוצה" numFmtId="0">
      <sharedItems containsBlank="1"/>
    </cacheField>
    <cacheField name="תת קבוצה" numFmtId="0">
      <sharedItems containsBlank="1"/>
    </cacheField>
    <cacheField name="מרכז שירות חח&quot;י" numFmtId="0">
      <sharedItems containsBlank="1"/>
    </cacheField>
    <cacheField name="נפה חח&quot;י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al Cohen" refreshedDate="46035.079289004629" createdVersion="8" refreshedVersion="8" minRefreshableVersion="3" recordCount="422" xr:uid="{45333FEA-ABF9-47E6-80B8-9598FD910763}">
  <cacheSource type="worksheet">
    <worksheetSource ref="A1:Q423" sheet="מידע מרוכז"/>
  </cacheSource>
  <cacheFields count="17">
    <cacheField name="קבוצה" numFmtId="0">
      <sharedItems containsBlank="1" count="12">
        <s v="גני ילדים"/>
        <s v="מרכזיית תאורה"/>
        <s v="תנועות נוער"/>
        <s v="רמזורים"/>
        <s v="שונות"/>
        <s v="מבני ציבור"/>
        <s v="בתי כנסת ומקוואות"/>
        <s v="בתי ספר"/>
        <s v="מקלטים"/>
        <s v="ספורט"/>
        <m/>
        <s v="ג"/>
      </sharedItems>
    </cacheField>
    <cacheField name="תת קבוצה" numFmtId="0">
      <sharedItems containsBlank="1" count="23">
        <s v="קייזר"/>
        <s v="בוכמן"/>
        <s v="כרמים"/>
        <s v="נחלים"/>
        <s v="מגינים"/>
        <s v="לב העיר"/>
        <s v="ישפרו"/>
        <s v="  קייזר"/>
        <s v="מכבים"/>
        <s v="רעות"/>
        <s v="431"/>
        <s v="כביש 443"/>
        <s v="נביאים"/>
        <s v="  כרמים"/>
        <s v="ליגד"/>
        <s v="ציפורים"/>
        <s v="פרחים"/>
        <s v="משואה"/>
        <m/>
        <s v="כביש 2"/>
        <s v="דם המכבים 33"/>
        <s v="נופים"/>
        <s v="מורשת"/>
      </sharedItems>
    </cacheField>
    <cacheField name="חשבון חוזה" numFmtId="1">
      <sharedItems containsSemiMixedTypes="0" containsString="0" containsNumber="1" containsInteger="1" minValue="341681220" maxValue="349132134" count="422">
        <n v="341681220"/>
        <n v="341681670"/>
        <n v="341687350"/>
        <n v="341688415"/>
        <n v="341696311"/>
        <n v="341706206"/>
        <n v="341709450"/>
        <n v="341711321"/>
        <n v="341722773"/>
        <n v="341740277"/>
        <n v="341746218"/>
        <n v="341746945"/>
        <n v="341747498"/>
        <n v="341769747"/>
        <n v="341773437"/>
        <n v="341779232"/>
        <n v="341780789"/>
        <n v="341781291"/>
        <n v="341792305"/>
        <n v="341802537"/>
        <n v="341804053"/>
        <n v="341806615"/>
        <n v="341812790"/>
        <n v="341817462"/>
        <n v="341817536"/>
        <n v="341818241"/>
        <n v="341819456"/>
        <n v="341821265"/>
        <n v="341827275"/>
        <n v="341828674"/>
        <n v="341831277"/>
        <n v="341833654"/>
        <n v="341836505"/>
        <n v="341837853"/>
        <n v="341838450"/>
        <n v="341846098"/>
        <n v="341847567"/>
        <n v="341850019"/>
        <n v="341861619"/>
        <n v="341862779"/>
        <n v="341863614"/>
        <n v="341868019"/>
        <n v="341871703"/>
        <n v="341871883"/>
        <n v="341873153"/>
        <n v="341876337"/>
        <n v="341876916"/>
        <n v="341878533"/>
        <n v="341879072"/>
        <n v="341884322"/>
        <n v="341890063"/>
        <n v="341891765"/>
        <n v="341893939"/>
        <n v="341895239"/>
        <n v="341895351"/>
        <n v="341911086"/>
        <n v="341912033"/>
        <n v="341912613"/>
        <n v="341914431"/>
        <n v="341917405"/>
        <n v="341918517"/>
        <n v="341919070"/>
        <n v="341919317"/>
        <n v="341924227"/>
        <n v="341924989"/>
        <n v="341927193"/>
        <n v="341927997"/>
        <n v="341930615"/>
        <n v="341931236"/>
        <n v="341932953"/>
        <n v="341933390"/>
        <n v="341933797"/>
        <n v="341934575"/>
        <n v="341935589"/>
        <n v="341935830"/>
        <n v="341941007"/>
        <n v="341942919"/>
        <n v="341948884"/>
        <n v="341951640"/>
        <n v="341952322"/>
        <n v="341957584"/>
        <n v="341958404"/>
        <n v="341961114"/>
        <n v="341961764"/>
        <n v="341964745"/>
        <n v="341970624"/>
        <n v="341970720"/>
        <n v="341973664"/>
        <n v="341974149"/>
        <n v="341978844"/>
        <n v="341987165"/>
        <n v="341989044"/>
        <n v="341989487"/>
        <n v="341992046"/>
        <n v="341993023"/>
        <n v="341998169"/>
        <n v="342002445"/>
        <n v="342002814"/>
        <n v="342012591"/>
        <n v="342022797"/>
        <n v="342023186"/>
        <n v="342025686"/>
        <n v="342026746"/>
        <n v="342032782"/>
        <n v="342033839"/>
        <n v="342035271"/>
        <n v="342036037"/>
        <n v="342036441"/>
        <n v="342038571"/>
        <n v="342041536"/>
        <n v="342042706"/>
        <n v="342044088"/>
        <n v="342044809"/>
        <n v="342048651"/>
        <n v="342049773"/>
        <n v="342069718"/>
        <n v="342070550"/>
        <n v="342071034"/>
        <n v="342071108"/>
        <n v="342071413"/>
        <n v="342072442"/>
        <n v="342087719"/>
        <n v="342095555"/>
        <n v="342097998"/>
        <n v="342098916"/>
        <n v="342110060"/>
        <n v="342115346"/>
        <n v="342116044"/>
        <n v="342117207"/>
        <n v="342117800"/>
        <n v="342133817"/>
        <n v="342147248"/>
        <n v="342163187"/>
        <n v="342164627"/>
        <n v="342167783"/>
        <n v="342168527"/>
        <n v="342171946"/>
        <n v="342175662"/>
        <n v="342178406"/>
        <n v="342180041"/>
        <n v="342181683"/>
        <n v="342188888"/>
        <n v="342200119"/>
        <n v="342200181"/>
        <n v="342200528"/>
        <n v="342203881"/>
        <n v="342208590"/>
        <n v="342209861"/>
        <n v="342214265"/>
        <n v="342218760"/>
        <n v="342223482"/>
        <n v="342233101"/>
        <n v="342235862"/>
        <n v="342236389"/>
        <n v="342240867"/>
        <n v="342245434"/>
        <n v="342247464"/>
        <n v="342248473"/>
        <n v="342248841"/>
        <n v="342249690"/>
        <n v="342252102"/>
        <n v="342256478"/>
        <n v="342257233"/>
        <n v="342262053"/>
        <n v="342272766"/>
        <n v="342280580"/>
        <n v="342287256"/>
        <n v="342288032"/>
        <n v="342288242"/>
        <n v="342291984"/>
        <n v="342294243"/>
        <n v="342299957"/>
        <n v="342305047"/>
        <n v="342309836"/>
        <n v="342312833"/>
        <n v="342316466"/>
        <n v="342317167"/>
        <n v="342323458"/>
        <n v="342326971"/>
        <n v="342329615"/>
        <n v="342330819"/>
        <n v="342331002"/>
        <n v="342338226"/>
        <n v="342344979"/>
        <n v="342351592"/>
        <n v="342363542"/>
        <n v="342371063"/>
        <n v="342371463"/>
        <n v="342373390"/>
        <n v="342376694"/>
        <n v="342379752"/>
        <n v="342381364"/>
        <n v="342381724"/>
        <n v="342384326"/>
        <n v="342386224"/>
        <n v="342388385"/>
        <n v="342388774"/>
        <n v="342398151"/>
        <n v="342400034"/>
        <n v="342406130"/>
        <n v="342417964"/>
        <n v="342427707"/>
        <n v="342433188"/>
        <n v="342438395"/>
        <n v="342440376"/>
        <n v="342442593"/>
        <n v="342457811"/>
        <n v="342459998"/>
        <n v="342467838"/>
        <n v="342470230"/>
        <n v="342471616"/>
        <n v="342474100"/>
        <n v="342482857"/>
        <n v="342483852"/>
        <n v="342485106"/>
        <n v="342486462"/>
        <n v="342491709"/>
        <n v="342492027"/>
        <n v="342497379"/>
        <n v="342497554"/>
        <n v="342503346"/>
        <n v="342523233"/>
        <n v="342524132"/>
        <n v="342531079"/>
        <n v="342531992"/>
        <n v="342532976"/>
        <n v="342533356"/>
        <n v="342534910"/>
        <n v="342539669"/>
        <n v="342539834"/>
        <n v="342542036"/>
        <n v="342546771"/>
        <n v="342549452"/>
        <n v="342553040"/>
        <n v="342553488"/>
        <n v="342563188"/>
        <n v="342567496"/>
        <n v="342572071"/>
        <n v="342573537"/>
        <n v="342581419"/>
        <n v="342588001"/>
        <n v="342588153"/>
        <n v="342588608"/>
        <n v="342589019"/>
        <n v="342597726"/>
        <n v="342601077"/>
        <n v="342604992"/>
        <n v="342615555"/>
        <n v="342624578"/>
        <n v="342626291"/>
        <n v="342630848"/>
        <n v="342636894"/>
        <n v="342637467"/>
        <n v="342646485"/>
        <n v="342649874"/>
        <n v="342650419"/>
        <n v="342655063"/>
        <n v="342656775"/>
        <n v="342661432"/>
        <n v="342664311"/>
        <n v="342664351"/>
        <n v="342669647"/>
        <n v="342671750"/>
        <n v="342671776"/>
        <n v="342672120"/>
        <n v="342674342"/>
        <n v="342682202"/>
        <n v="342692667"/>
        <n v="342694125"/>
        <n v="342698051"/>
        <n v="342702452"/>
        <n v="342707784"/>
        <n v="342707935"/>
        <n v="342708930"/>
        <n v="342717179"/>
        <n v="342726870"/>
        <n v="342730054"/>
        <n v="342736265"/>
        <n v="342737601"/>
        <n v="342745910"/>
        <n v="342747117"/>
        <n v="342750567"/>
        <n v="342751019"/>
        <n v="342753396"/>
        <n v="342766985"/>
        <n v="342768418"/>
        <n v="342772029"/>
        <n v="342775516"/>
        <n v="342777935"/>
        <n v="342779281"/>
        <n v="342783337"/>
        <n v="342785687"/>
        <n v="342788421"/>
        <n v="342793801"/>
        <n v="342794528"/>
        <n v="342794831"/>
        <n v="342795817"/>
        <n v="342799823"/>
        <n v="342802617"/>
        <n v="342802758"/>
        <n v="342802941"/>
        <n v="342809794"/>
        <n v="342815832"/>
        <n v="342815844"/>
        <n v="342818229"/>
        <n v="342818265"/>
        <n v="342819018"/>
        <n v="342820690"/>
        <n v="342821977"/>
        <n v="342825388"/>
        <n v="342827611"/>
        <n v="342829124"/>
        <n v="342830865"/>
        <n v="342832891"/>
        <n v="342833072"/>
        <n v="342833305"/>
        <n v="342833320"/>
        <n v="342833557"/>
        <n v="342833573"/>
        <n v="342834743"/>
        <n v="342838925"/>
        <n v="342839149"/>
        <n v="342842593"/>
        <n v="345295178"/>
        <n v="345317260"/>
        <n v="345408117"/>
        <n v="345565178"/>
        <n v="345585483"/>
        <n v="345595400"/>
        <n v="345732801"/>
        <n v="345768084"/>
        <n v="345768089"/>
        <n v="345793246"/>
        <n v="345837999"/>
        <n v="345844976"/>
        <n v="345875456"/>
        <n v="345891139"/>
        <n v="345899990"/>
        <n v="346073773"/>
        <n v="346073774"/>
        <n v="346212394"/>
        <n v="346284742"/>
        <n v="346323269"/>
        <n v="346332170"/>
        <n v="346374525"/>
        <n v="346424732"/>
        <n v="346448000"/>
        <n v="346457469"/>
        <n v="346500039"/>
        <n v="346501794"/>
        <n v="346514671"/>
        <n v="346514673"/>
        <n v="346523758"/>
        <n v="346523808"/>
        <n v="346559522"/>
        <n v="346572147"/>
        <n v="346572409"/>
        <n v="346591544"/>
        <n v="346697407"/>
        <n v="346726476"/>
        <n v="346760443"/>
        <n v="346760447"/>
        <n v="346778759"/>
        <n v="346812868"/>
        <n v="346838433"/>
        <n v="346869670"/>
        <n v="346869810"/>
        <n v="346872942"/>
        <n v="346985226"/>
        <n v="347005434"/>
        <n v="347031715"/>
        <n v="347037710"/>
        <n v="347043956"/>
        <n v="347044053"/>
        <n v="347077725"/>
        <n v="347147910"/>
        <n v="347159936"/>
        <n v="347193066"/>
        <n v="347198649"/>
        <n v="347216167"/>
        <n v="347216805"/>
        <n v="347269255"/>
        <n v="347341022"/>
        <n v="347365829"/>
        <n v="347392521"/>
        <n v="347398260"/>
        <n v="347471738"/>
        <n v="347478376"/>
        <n v="347519664"/>
        <n v="347525529"/>
        <n v="347525580"/>
        <n v="347544369"/>
        <n v="347546800"/>
        <n v="347555174"/>
        <n v="347559727"/>
        <n v="347582847"/>
        <n v="347594382"/>
        <n v="347645188"/>
        <n v="347691209"/>
        <n v="347698990"/>
        <n v="347739314"/>
        <n v="347778760"/>
        <n v="347841901"/>
        <n v="347841908"/>
        <n v="347869178"/>
        <n v="347951504"/>
        <n v="348031790"/>
        <n v="348031804"/>
        <n v="348134516"/>
        <n v="348145646"/>
        <n v="348370933"/>
        <n v="348370936"/>
        <n v="348422315"/>
        <n v="348497128"/>
        <n v="348641555"/>
        <n v="348754019"/>
        <n v="348940053"/>
        <n v="348963608"/>
        <n v="349080264"/>
        <n v="349116663"/>
        <n v="349118943"/>
        <n v="349132134"/>
      </sharedItems>
    </cacheField>
    <cacheField name="כתובת אספקה" numFmtId="0">
      <sharedItems/>
    </cacheField>
    <cacheField name="תיאור מקום אספקה" numFmtId="0">
      <sharedItems containsBlank="1"/>
    </cacheField>
    <cacheField name="תדירות חשבון" numFmtId="0">
      <sharedItems/>
    </cacheField>
    <cacheField name="רמת מתח" numFmtId="0">
      <sharedItems/>
    </cacheField>
    <cacheField name="תעו&quot;ז/לא תעו&quot;ז" numFmtId="0">
      <sharedItems/>
    </cacheField>
    <cacheField name="רישום רציף בפועל" numFmtId="0">
      <sharedItems/>
    </cacheField>
    <cacheField name="האם צורך ממספק פרטי" numFmtId="0">
      <sharedItems/>
    </cacheField>
    <cacheField name="בר ניוד" numFmtId="0">
      <sharedItems count="2">
        <s v="כן"/>
        <s v="לא"/>
      </sharedItems>
    </cacheField>
    <cacheField name="P.V הסדר" numFmtId="0">
      <sharedItems/>
    </cacheField>
    <cacheField name="תיאור ההסדר" numFmtId="0">
      <sharedItems containsBlank="1" count="2">
        <m/>
        <s v="פי.וי"/>
      </sharedItems>
    </cacheField>
    <cacheField name="סב&quot;כ צריכה בקוטש" numFmtId="0">
      <sharedItems containsSemiMixedTypes="0" containsString="0" containsNumber="1" minValue="0" maxValue="1192460" count="410">
        <n v="35653.299999999996"/>
        <n v="128008"/>
        <n v="20350.879999999997"/>
        <n v="3366.5499999999997"/>
        <n v="16092.56"/>
        <n v="5297.0700000000006"/>
        <n v="14476.38"/>
        <n v="31950"/>
        <n v="46188"/>
        <n v="28799.700000000004"/>
        <n v="83680"/>
        <n v="11849.48"/>
        <n v="184195"/>
        <n v="303.56"/>
        <n v="4179.33"/>
        <n v="12458.499999999998"/>
        <n v="2025.98"/>
        <n v="793.51"/>
        <n v="49767"/>
        <n v="184485"/>
        <n v="22580"/>
        <n v="68564"/>
        <n v="13157.759999999998"/>
        <n v="24444.100000000002"/>
        <n v="15784.6"/>
        <n v="19420.100000000002"/>
        <n v="14379.570000000002"/>
        <n v="120.70000000000002"/>
        <n v="4884.55"/>
        <n v="9207.74"/>
        <n v="25355.370000000003"/>
        <n v="22020.489999999998"/>
        <n v="10494.77"/>
        <n v="3820.5799999999995"/>
        <n v="21754.54"/>
        <n v="10152.09"/>
        <n v="5857.2099999999991"/>
        <n v="17685"/>
        <n v="5047.7500000000009"/>
        <n v="23451.75"/>
        <n v="925.25000000000011"/>
        <n v="80174"/>
        <n v="207.75"/>
        <n v="3964.3199999999997"/>
        <n v="1917.4100000000003"/>
        <n v="31822"/>
        <n v="23755.249999999996"/>
        <n v="17268.440000000002"/>
        <n v="7730.3700000000008"/>
        <n v="130190"/>
        <n v="34555"/>
        <n v="1211.6500000000001"/>
        <n v="4227.6099999999997"/>
        <n v="25679.83"/>
        <n v="5117.3600000000006"/>
        <n v="25946.720000000001"/>
        <n v="13326.009999999998"/>
        <n v="12820.189999999999"/>
        <n v="1237.68"/>
        <n v="57.97999999999999"/>
        <n v="7931.03"/>
        <n v="47150"/>
        <n v="764.3900000000001"/>
        <n v="32301.320000000007"/>
        <n v="29555.350000000002"/>
        <n v="23456.489999999998"/>
        <n v="32419.920000000006"/>
        <n v="20561.57"/>
        <n v="11411.61"/>
        <n v="959.39"/>
        <n v="808.63000000000011"/>
        <n v="20670.659999999996"/>
        <n v="72309"/>
        <n v="26714.739999999998"/>
        <n v="186090"/>
        <n v="899450"/>
        <n v="36033.009999999995"/>
        <n v="20149"/>
        <n v="50375"/>
        <n v="208105"/>
        <n v="10575.490000000002"/>
        <n v="1703.65"/>
        <n v="65745"/>
        <n v="2085.7399999999998"/>
        <n v="102283"/>
        <n v="13439.749999999998"/>
        <n v="659.74000000000012"/>
        <n v="4995.9400000000005"/>
        <n v="21677"/>
        <n v="23895"/>
        <n v="47959"/>
        <n v="2716.6299999999997"/>
        <n v="1049.8599999999999"/>
        <n v="140041"/>
        <n v="112043"/>
        <n v="972.9"/>
        <n v="903.62"/>
        <n v="4297.34"/>
        <n v="83320"/>
        <n v="74121"/>
        <n v="18948.97"/>
        <n v="54554"/>
        <n v="6764.8200000000006"/>
        <n v="39432"/>
        <n v="23662.770000000004"/>
        <n v="39103"/>
        <n v="18642.289999999997"/>
        <n v="14338.390000000003"/>
        <n v="28417"/>
        <n v="8783.0000000000018"/>
        <n v="61724"/>
        <n v="3322.79"/>
        <n v="2230.46"/>
        <n v="29919.45"/>
        <n v="9314.61"/>
        <n v="40296"/>
        <n v="25268.44"/>
        <n v="28135"/>
        <n v="0"/>
        <n v="3017.76"/>
        <n v="66420"/>
        <n v="8110.46"/>
        <n v="4030.94"/>
        <n v="13404.64"/>
        <n v="23310.799999999996"/>
        <n v="25486"/>
        <n v="60940"/>
        <n v="46660"/>
        <n v="2329.3200000000002"/>
        <n v="78871"/>
        <n v="19671.28"/>
        <n v="59824"/>
        <n v="99501"/>
        <n v="29937.309999999998"/>
        <n v="3954.08"/>
        <n v="93537"/>
        <n v="32968"/>
        <n v="81976"/>
        <n v="17247.96"/>
        <n v="26888.01"/>
        <n v="13059.69"/>
        <n v="2256.37"/>
        <n v="2721.24"/>
        <n v="2149.77"/>
        <n v="30266"/>
        <n v="48928"/>
        <n v="3017.07"/>
        <n v="115076"/>
        <n v="82245"/>
        <n v="9405.82"/>
        <n v="79320"/>
        <n v="96885"/>
        <n v="86137"/>
        <n v="37840"/>
        <n v="40057"/>
        <n v="68997"/>
        <n v="119388"/>
        <n v="48303"/>
        <n v="35610"/>
        <n v="10097.450000000001"/>
        <n v="14548.66"/>
        <n v="15407"/>
        <n v="84885"/>
        <n v="74713"/>
        <n v="63496"/>
        <n v="73042"/>
        <n v="77208"/>
        <n v="79378"/>
        <n v="159860"/>
        <n v="99573"/>
        <n v="14510.579999999998"/>
        <n v="13282.13"/>
        <n v="136905"/>
        <n v="84038"/>
        <n v="276400"/>
        <n v="188044"/>
        <n v="64781"/>
        <n v="20134.269999999997"/>
        <n v="558740"/>
        <n v="41388"/>
        <n v="40743.010000000009"/>
        <n v="17340.2"/>
        <n v="16211.34"/>
        <n v="15400.31"/>
        <n v="103662"/>
        <n v="36702.80000000001"/>
        <n v="20708.010000000002"/>
        <n v="129164"/>
        <n v="46455"/>
        <n v="19506.22"/>
        <n v="23451"/>
        <n v="13739.34"/>
        <n v="17097.48"/>
        <n v="21719.55"/>
        <n v="89506"/>
        <n v="47599"/>
        <n v="595.25"/>
        <n v="161398"/>
        <n v="76596"/>
        <n v="150384"/>
        <n v="16599.62"/>
        <n v="107349"/>
        <n v="23215"/>
        <n v="13730.259999999998"/>
        <n v="27657"/>
        <n v="10367.17"/>
        <n v="92508"/>
        <n v="12562.06"/>
        <n v="6521"/>
        <n v="17811.900000000001"/>
        <n v="18822.419999999998"/>
        <n v="134452"/>
        <n v="15762.890000000001"/>
        <n v="121822"/>
        <n v="1192460"/>
        <n v="101522"/>
        <n v="18721.969999999998"/>
        <n v="7781.1200000000008"/>
        <n v="156412"/>
        <n v="15873.369999999999"/>
        <n v="136230"/>
        <n v="26513"/>
        <n v="141984"/>
        <n v="23681"/>
        <n v="3528.5400000000004"/>
        <n v="6229.51"/>
        <n v="4021.92"/>
        <n v="19942.66"/>
        <n v="95203"/>
        <n v="68835.48"/>
        <n v="24461"/>
        <n v="15628"/>
        <n v="282060"/>
        <n v="15494.91"/>
        <n v="77397"/>
        <n v="18117.02"/>
        <n v="46950"/>
        <n v="80624"/>
        <n v="37425"/>
        <n v="15599.21"/>
        <n v="61741"/>
        <n v="59642"/>
        <n v="50477"/>
        <n v="84579"/>
        <n v="14670"/>
        <n v="62016"/>
        <n v="22874.909999999996"/>
        <n v="42858"/>
        <n v="6827"/>
        <n v="42315"/>
        <n v="35311"/>
        <n v="15286.33"/>
        <n v="31752"/>
        <n v="70240"/>
        <n v="7801.420000000001"/>
        <n v="135138"/>
        <n v="116615"/>
        <n v="127648"/>
        <n v="36173"/>
        <n v="104964"/>
        <n v="20072.23"/>
        <n v="29174"/>
        <n v="7684"/>
        <n v="62168"/>
        <n v="76254"/>
        <n v="3314.62"/>
        <n v="72465"/>
        <n v="12200"/>
        <n v="65188"/>
        <n v="34949.189999999995"/>
        <n v="52518"/>
        <n v="52354"/>
        <n v="110202"/>
        <n v="2691"/>
        <n v="51695"/>
        <n v="227828"/>
        <n v="17719.920000000002"/>
        <n v="74432"/>
        <n v="5277.07"/>
        <n v="109180"/>
        <n v="13450"/>
        <n v="67467"/>
        <n v="113262"/>
        <n v="28105"/>
        <n v="3613.96"/>
        <n v="4143.55"/>
        <n v="41225"/>
        <n v="105326"/>
        <n v="26950.25"/>
        <n v="25103.78"/>
        <n v="17240"/>
        <n v="38374"/>
        <n v="32812"/>
        <n v="145844"/>
        <n v="69831"/>
        <n v="18095.019999999997"/>
        <n v="22058.350000000002"/>
        <n v="110277"/>
        <n v="69275"/>
        <n v="12530"/>
        <n v="62789"/>
        <n v="194050"/>
        <n v="68415"/>
        <n v="10979.999999999998"/>
        <n v="11693.82"/>
        <n v="25719.369999999995"/>
        <n v="18761"/>
        <n v="37235"/>
        <n v="32075.99"/>
        <n v="7459.05"/>
        <n v="51177"/>
        <n v="4230.7299999999996"/>
        <n v="41802"/>
        <n v="20089.890000000003"/>
        <n v="170760"/>
        <n v="67912"/>
        <n v="24057"/>
        <n v="17908.460000000003"/>
        <n v="104632"/>
        <n v="7284.45"/>
        <n v="49478"/>
        <n v="39907"/>
        <n v="9337.9600000000009"/>
        <n v="20673.38"/>
        <n v="22433.87"/>
        <n v="42574"/>
        <n v="22959.82"/>
        <n v="69738"/>
        <n v="5404.5499999999993"/>
        <n v="16870.810000000001"/>
        <n v="4510"/>
        <n v="385.86"/>
        <n v="58289"/>
        <n v="185260"/>
        <n v="2276"/>
        <n v="73929"/>
        <n v="77310"/>
        <n v="25795.600000000002"/>
        <n v="81450"/>
        <n v="75803"/>
        <n v="31176"/>
        <n v="8313.4000000000015"/>
        <n v="11721"/>
        <n v="28810"/>
        <n v="40042.39"/>
        <n v="170755"/>
        <n v="36320"/>
        <n v="27970"/>
        <n v="19755.41"/>
        <n v="8247.51"/>
        <n v="6133.21"/>
        <n v="31074.899999999994"/>
        <n v="32356.959999999999"/>
        <n v="16117"/>
        <n v="8269.130000000001"/>
        <n v="103710"/>
        <n v="40585"/>
        <n v="42212"/>
        <n v="115005"/>
        <n v="42236.2"/>
        <n v="4213"/>
        <n v="10645.210000000001"/>
        <n v="634660"/>
        <n v="30976"/>
        <n v="280915"/>
        <n v="27868.58"/>
        <n v="147530"/>
        <n v="26858.21"/>
        <n v="22426.540000000005"/>
        <n v="15702.289999999999"/>
        <n v="78730"/>
        <n v="57023.06"/>
        <n v="11262.51"/>
        <n v="39303"/>
        <n v="25434"/>
        <n v="77800"/>
        <n v="44846.94"/>
        <n v="27066.87"/>
        <n v="36485.170000000006"/>
        <n v="14689.68"/>
        <n v="4252.9100000000008"/>
        <n v="59612"/>
        <n v="23147.88"/>
        <n v="57130"/>
        <n v="184420"/>
        <n v="64565"/>
        <n v="51919.28"/>
        <n v="17641.249999999996"/>
        <n v="59333.8"/>
        <n v="12172.439999999999"/>
        <n v="65930"/>
        <n v="110924"/>
        <n v="36864.11"/>
        <n v="72618.73"/>
        <n v="86950"/>
        <n v="7962.5599999999995"/>
        <n v="23658.030000000002"/>
        <n v="177940"/>
        <n v="3008.96"/>
        <n v="43860"/>
        <n v="269030"/>
        <n v="209796"/>
        <n v="53252.840000000004"/>
        <n v="5656"/>
        <n v="9297.17"/>
        <n v="34593.99"/>
        <n v="12786.96"/>
        <n v="13590.99"/>
        <n v="17540"/>
        <n v="131680"/>
      </sharedItems>
    </cacheField>
    <cacheField name="סב&quot;כ צריכה פסגה בקוט&quot;ש" numFmtId="0">
      <sharedItems containsSemiMixedTypes="0" containsString="0" containsNumber="1" containsInteger="1" minValue="0" maxValue="240660" count="205">
        <n v="0"/>
        <n v="32219"/>
        <n v="8075"/>
        <n v="11571"/>
        <n v="21015"/>
        <n v="26660"/>
        <n v="12426"/>
        <n v="40225"/>
        <n v="7070"/>
        <n v="17319"/>
        <n v="4136"/>
        <n v="20153"/>
        <n v="1657"/>
        <n v="17405"/>
        <n v="8627"/>
        <n v="12060"/>
        <n v="18397"/>
        <n v="56170"/>
        <n v="195190"/>
        <n v="7202"/>
        <n v="25605"/>
        <n v="25895"/>
        <n v="26134"/>
        <n v="12756"/>
        <n v="36087"/>
        <n v="28827"/>
        <n v="37570"/>
        <n v="18392"/>
        <n v="10652"/>
        <n v="8855"/>
        <n v="7267"/>
        <n v="15492"/>
        <n v="10426"/>
        <n v="9635"/>
        <n v="6406"/>
        <n v="18410"/>
        <n v="13765"/>
        <n v="18390"/>
        <n v="15109"/>
        <n v="27410"/>
        <n v="24009"/>
        <n v="8194"/>
        <n v="20404"/>
        <n v="7738"/>
        <n v="11084"/>
        <n v="23640"/>
        <n v="21638"/>
        <n v="19823"/>
        <n v="26970"/>
        <n v="21899"/>
        <n v="2775"/>
        <n v="9925"/>
        <n v="18182"/>
        <n v="29818"/>
        <n v="12115"/>
        <n v="12270"/>
        <n v="3950"/>
        <n v="19545"/>
        <n v="18909"/>
        <n v="15380"/>
        <n v="18770"/>
        <n v="13888"/>
        <n v="19998"/>
        <n v="39689"/>
        <n v="24917"/>
        <n v="33610"/>
        <n v="21324"/>
        <n v="56140"/>
        <n v="19948"/>
        <n v="10214"/>
        <n v="88080"/>
        <n v="10368"/>
        <n v="25865"/>
        <n v="16128"/>
        <n v="12040"/>
        <n v="5993"/>
        <n v="22579"/>
        <n v="12487"/>
        <n v="40662"/>
        <n v="19399"/>
        <n v="22972"/>
        <n v="27279"/>
        <n v="5289"/>
        <n v="1233"/>
        <n v="23363"/>
        <n v="1651"/>
        <n v="13492"/>
        <n v="30797"/>
        <n v="240660"/>
        <n v="25413"/>
        <n v="20672"/>
        <n v="17175"/>
        <n v="1645"/>
        <n v="36312"/>
        <n v="1237"/>
        <n v="23963"/>
        <n v="9546"/>
        <n v="1440"/>
        <n v="4472"/>
        <n v="40864"/>
        <n v="17790"/>
        <n v="11839"/>
        <n v="20649"/>
        <n v="9253"/>
        <n v="10116"/>
        <n v="15124"/>
        <n v="12642"/>
        <n v="21497"/>
        <n v="3669"/>
        <n v="15432"/>
        <n v="10824"/>
        <n v="1679"/>
        <n v="10624"/>
        <n v="8835"/>
        <n v="8317"/>
        <n v="17935"/>
        <n v="14340"/>
        <n v="29468"/>
        <n v="33576"/>
        <n v="25960"/>
        <n v="4730"/>
        <n v="2897"/>
        <n v="15637"/>
        <n v="19314"/>
        <n v="16678"/>
        <n v="3032"/>
        <n v="16342"/>
        <n v="13179"/>
        <n v="12998"/>
        <n v="27713"/>
        <n v="682"/>
        <n v="13111"/>
        <n v="56740"/>
        <n v="18399"/>
        <n v="27653"/>
        <n v="4034"/>
        <n v="16882"/>
        <n v="28455"/>
        <n v="7115"/>
        <n v="10355"/>
        <n v="26393"/>
        <n v="5342"/>
        <n v="6818"/>
        <n v="1903"/>
        <n v="41076"/>
        <n v="17501"/>
        <n v="27777"/>
        <n v="17933"/>
        <n v="2087"/>
        <n v="16212"/>
        <n v="47520"/>
        <n v="6855"/>
        <n v="4510"/>
        <n v="8874"/>
        <n v="12781"/>
        <n v="10071"/>
        <n v="25180"/>
        <n v="18264"/>
        <n v="6112"/>
        <n v="26310"/>
        <n v="12438"/>
        <n v="10045"/>
        <n v="15792"/>
        <n v="12374"/>
        <n v="1179"/>
        <n v="14092"/>
        <n v="51270"/>
        <n v="358"/>
        <n v="18032"/>
        <n v="13040"/>
        <n v="6650"/>
        <n v="19216"/>
        <n v="2965"/>
        <n v="7055"/>
        <n v="72645"/>
        <n v="8070"/>
        <n v="4464"/>
        <n v="64140"/>
        <n v="8915"/>
        <n v="12168"/>
        <n v="13095"/>
        <n v="1100"/>
        <n v="143980"/>
        <n v="7910"/>
        <n v="41685"/>
        <n v="31450"/>
        <n v="11080"/>
        <n v="4074"/>
        <n v="1386"/>
        <n v="14390"/>
        <n v="15387"/>
        <n v="3155"/>
        <n v="19480"/>
        <n v="2360"/>
        <n v="12560"/>
        <n v="10216"/>
        <n v="4501"/>
        <n v="9243"/>
        <n v="22265"/>
        <n v="19780"/>
        <n v="1270"/>
        <n v="30930"/>
        <n v="24080"/>
        <n v="955"/>
        <n v="20460"/>
      </sharedItems>
    </cacheField>
    <cacheField name="סב&quot;כ צריכה שפל בקוט&quot;ש" numFmtId="0">
      <sharedItems containsSemiMixedTypes="0" containsString="0" containsNumber="1" containsInteger="1" minValue="0" maxValue="951800" count="207">
        <n v="0"/>
        <n v="95789"/>
        <n v="23875"/>
        <n v="34617"/>
        <n v="62665"/>
        <n v="157535"/>
        <n v="37341"/>
        <n v="144260"/>
        <n v="15510"/>
        <n v="51245"/>
        <n v="13549"/>
        <n v="60021"/>
        <n v="30165"/>
        <n v="112785"/>
        <n v="25928"/>
        <n v="35090"/>
        <n v="53912"/>
        <n v="129920"/>
        <n v="704260"/>
        <n v="43173"/>
        <n v="182500"/>
        <n v="39850"/>
        <n v="76149"/>
        <n v="35203"/>
        <n v="103954"/>
        <n v="83216"/>
        <n v="45750"/>
        <n v="56802"/>
        <n v="36162"/>
        <n v="28780"/>
        <n v="30248"/>
        <n v="21150"/>
        <n v="46232"/>
        <n v="29870"/>
        <n v="56785"/>
        <n v="19080"/>
        <n v="42530"/>
        <n v="32895"/>
        <n v="60481"/>
        <n v="44715"/>
        <n v="72091"/>
        <n v="69528"/>
        <n v="24774"/>
        <n v="61572"/>
        <n v="22528"/>
        <n v="37844"/>
        <n v="91436"/>
        <n v="60607"/>
        <n v="59497"/>
        <n v="69915"/>
        <n v="64238"/>
        <n v="35065"/>
        <n v="30132"/>
        <n v="50815"/>
        <n v="89570"/>
        <n v="36188"/>
        <n v="23340"/>
        <n v="11457"/>
        <n v="65340"/>
        <n v="55804"/>
        <n v="48116"/>
        <n v="54272"/>
        <n v="63320"/>
        <n v="59380"/>
        <n v="120171"/>
        <n v="74656"/>
        <n v="103295"/>
        <n v="62714"/>
        <n v="220260"/>
        <n v="168096"/>
        <n v="54567"/>
        <n v="470660"/>
        <n v="31020"/>
        <n v="77797"/>
        <n v="113036"/>
        <n v="34415"/>
        <n v="17458"/>
        <n v="66927"/>
        <n v="35112"/>
        <n v="120736"/>
        <n v="57197"/>
        <n v="127412"/>
        <n v="80070"/>
        <n v="17926"/>
        <n v="26424"/>
        <n v="69145"/>
        <n v="4870"/>
        <n v="120960"/>
        <n v="91025"/>
        <n v="951800"/>
        <n v="76109"/>
        <n v="135740"/>
        <n v="119055"/>
        <n v="24868"/>
        <n v="105672"/>
        <n v="22444"/>
        <n v="71240"/>
        <n v="39512"/>
        <n v="23021"/>
        <n v="11156"/>
        <n v="241196"/>
        <n v="59607"/>
        <n v="35111"/>
        <n v="59975"/>
        <n v="28172"/>
        <n v="51625"/>
        <n v="44518"/>
        <n v="37835"/>
        <n v="63082"/>
        <n v="11001"/>
        <n v="46584"/>
        <n v="32034"/>
        <n v="5148"/>
        <n v="31691"/>
        <n v="26476"/>
        <n v="23435"/>
        <n v="52305"/>
        <n v="120798"/>
        <n v="87147"/>
        <n v="94072"/>
        <n v="79004"/>
        <n v="24444"/>
        <n v="4787"/>
        <n v="46531"/>
        <n v="56940"/>
        <n v="55787"/>
        <n v="9168"/>
        <n v="48846"/>
        <n v="39339"/>
        <n v="39356"/>
        <n v="82489"/>
        <n v="2009"/>
        <n v="38584"/>
        <n v="171088"/>
        <n v="56033"/>
        <n v="81527"/>
        <n v="9416"/>
        <n v="50585"/>
        <n v="84807"/>
        <n v="20990"/>
        <n v="30870"/>
        <n v="78933"/>
        <n v="11898"/>
        <n v="31556"/>
        <n v="30909"/>
        <n v="104768"/>
        <n v="52330"/>
        <n v="82500"/>
        <n v="51342"/>
        <n v="10443"/>
        <n v="46577"/>
        <n v="146530"/>
        <n v="61560"/>
        <n v="14251"/>
        <n v="28361"/>
        <n v="38396"/>
        <n v="31731"/>
        <n v="145580"/>
        <n v="49648"/>
        <n v="17945"/>
        <n v="78322"/>
        <n v="37040"/>
        <n v="29862"/>
        <n v="26782"/>
        <n v="57364"/>
        <n v="3331"/>
        <n v="44197"/>
        <n v="133990"/>
        <n v="1918"/>
        <n v="55897"/>
        <n v="64270"/>
        <n v="74800"/>
        <n v="56587"/>
        <n v="23101"/>
        <n v="8756"/>
        <n v="21755"/>
        <n v="98110"/>
        <n v="19900"/>
        <n v="11653"/>
        <n v="39570"/>
        <n v="31670"/>
        <n v="30044"/>
        <n v="101910"/>
        <n v="3113"/>
        <n v="490680"/>
        <n v="23066"/>
        <n v="239230"/>
        <n v="116080"/>
        <n v="67650"/>
        <n v="35229"/>
        <n v="24048"/>
        <n v="63410"/>
        <n v="44225"/>
        <n v="53975"/>
        <n v="164940"/>
        <n v="42705"/>
        <n v="53370"/>
        <n v="100708"/>
        <n v="16869"/>
        <n v="36704"/>
        <n v="64685"/>
        <n v="158160"/>
        <n v="29380"/>
        <n v="238100"/>
        <n v="185716"/>
        <n v="16585"/>
        <n v="111220"/>
      </sharedItems>
    </cacheField>
    <cacheField name="סב&quot;כ צריכה לא תעוז בקוט&quot;ש" numFmtId="0">
      <sharedItems containsSemiMixedTypes="0" containsString="0" containsNumber="1" minValue="0" maxValue="59333.8" count="209">
        <n v="35653.299999999996"/>
        <n v="0"/>
        <n v="20350.879999999997"/>
        <n v="3366.5499999999997"/>
        <n v="16092.56"/>
        <n v="5297.0700000000006"/>
        <n v="14476.38"/>
        <n v="28799.700000000004"/>
        <n v="11849.48"/>
        <n v="303.56"/>
        <n v="4179.33"/>
        <n v="12458.499999999998"/>
        <n v="2025.98"/>
        <n v="793.51"/>
        <n v="13157.759999999998"/>
        <n v="24444.100000000002"/>
        <n v="15784.6"/>
        <n v="19420.100000000002"/>
        <n v="14379.570000000002"/>
        <n v="120.70000000000002"/>
        <n v="4884.55"/>
        <n v="9207.74"/>
        <n v="25355.370000000003"/>
        <n v="22020.489999999998"/>
        <n v="10494.77"/>
        <n v="3820.5799999999995"/>
        <n v="21754.54"/>
        <n v="10152.09"/>
        <n v="5857.2099999999991"/>
        <n v="5047.7500000000009"/>
        <n v="23451.75"/>
        <n v="925.25000000000011"/>
        <n v="207.75"/>
        <n v="3964.3199999999997"/>
        <n v="1917.4100000000003"/>
        <n v="23755.249999999996"/>
        <n v="17268.440000000002"/>
        <n v="7730.3700000000008"/>
        <n v="1211.6500000000001"/>
        <n v="4227.6099999999997"/>
        <n v="25679.83"/>
        <n v="5117.3600000000006"/>
        <n v="25946.720000000001"/>
        <n v="13326.009999999998"/>
        <n v="12820.189999999999"/>
        <n v="1237.68"/>
        <n v="57.97999999999999"/>
        <n v="7931.03"/>
        <n v="764.3900000000001"/>
        <n v="32301.320000000007"/>
        <n v="29555.350000000002"/>
        <n v="23456.489999999998"/>
        <n v="32419.920000000006"/>
        <n v="20561.57"/>
        <n v="11411.61"/>
        <n v="959.39"/>
        <n v="808.63000000000011"/>
        <n v="20670.659999999996"/>
        <n v="26714.739999999998"/>
        <n v="36033.009999999995"/>
        <n v="20149"/>
        <n v="10575.490000000002"/>
        <n v="1703.65"/>
        <n v="2085.7399999999998"/>
        <n v="13439.749999999998"/>
        <n v="659.74000000000012"/>
        <n v="4995.9400000000005"/>
        <n v="21677"/>
        <n v="23895"/>
        <n v="2716.6299999999997"/>
        <n v="1049.8599999999999"/>
        <n v="972.9"/>
        <n v="903.62"/>
        <n v="4297.34"/>
        <n v="18948.97"/>
        <n v="6764.8200000000006"/>
        <n v="23662.770000000004"/>
        <n v="18642.289999999997"/>
        <n v="14338.390000000003"/>
        <n v="8783.0000000000018"/>
        <n v="3322.79"/>
        <n v="2230.46"/>
        <n v="29919.45"/>
        <n v="9314.61"/>
        <n v="25268.44"/>
        <n v="28135"/>
        <n v="3017.76"/>
        <n v="8110.46"/>
        <n v="4030.94"/>
        <n v="13404.64"/>
        <n v="23310.799999999996"/>
        <n v="2329.3200000000002"/>
        <n v="19671.28"/>
        <n v="29937.309999999998"/>
        <n v="3954.08"/>
        <n v="17247.96"/>
        <n v="26888.01"/>
        <n v="13059.69"/>
        <n v="2256.37"/>
        <n v="2721.24"/>
        <n v="2149.77"/>
        <n v="3017.07"/>
        <n v="9405.82"/>
        <n v="10097.450000000001"/>
        <n v="14548.66"/>
        <n v="14510.579999999998"/>
        <n v="13282.13"/>
        <n v="20134.269999999997"/>
        <n v="40743.010000000009"/>
        <n v="17340.2"/>
        <n v="16211.34"/>
        <n v="15400.31"/>
        <n v="36702.80000000001"/>
        <n v="20708.010000000002"/>
        <n v="19506.22"/>
        <n v="13739.34"/>
        <n v="17097.48"/>
        <n v="21719.55"/>
        <n v="595.25"/>
        <n v="16599.62"/>
        <n v="13730.259999999998"/>
        <n v="10367.17"/>
        <n v="12562.06"/>
        <n v="17811.900000000001"/>
        <n v="18822.419999999998"/>
        <n v="15762.890000000001"/>
        <n v="18721.969999999998"/>
        <n v="7781.1200000000008"/>
        <n v="15873.369999999999"/>
        <n v="3528.5400000000004"/>
        <n v="6229.51"/>
        <n v="4021.92"/>
        <n v="19942.66"/>
        <n v="19777.48"/>
        <n v="15494.91"/>
        <n v="18117.02"/>
        <n v="15599.21"/>
        <n v="22874.909999999996"/>
        <n v="15286.33"/>
        <n v="7801.420000000001"/>
        <n v="36173"/>
        <n v="20072.23"/>
        <n v="3314.62"/>
        <n v="34949.189999999995"/>
        <n v="17719.920000000002"/>
        <n v="5277.07"/>
        <n v="3613.96"/>
        <n v="4143.55"/>
        <n v="26950.25"/>
        <n v="25103.78"/>
        <n v="18095.019999999997"/>
        <n v="22058.350000000002"/>
        <n v="10979.999999999998"/>
        <n v="11693.82"/>
        <n v="25719.369999999995"/>
        <n v="32075.99"/>
        <n v="7459.05"/>
        <n v="4230.7299999999996"/>
        <n v="20089.890000000003"/>
        <n v="17908.460000000003"/>
        <n v="7284.45"/>
        <n v="9337.9600000000009"/>
        <n v="20673.38"/>
        <n v="22433.87"/>
        <n v="22959.82"/>
        <n v="5404.5499999999993"/>
        <n v="16870.810000000001"/>
        <n v="385.86"/>
        <n v="25795.600000000002"/>
        <n v="8313.4000000000015"/>
        <n v="40042.39"/>
        <n v="36320"/>
        <n v="19755.41"/>
        <n v="8247.51"/>
        <n v="6133.21"/>
        <n v="31074.899999999994"/>
        <n v="32356.959999999999"/>
        <n v="8269.130000000001"/>
        <n v="42236.2"/>
        <n v="10645.210000000001"/>
        <n v="27868.58"/>
        <n v="26858.21"/>
        <n v="22426.540000000005"/>
        <n v="15702.289999999999"/>
        <n v="57023.06"/>
        <n v="11262.51"/>
        <n v="44846.94"/>
        <n v="27066.87"/>
        <n v="36485.170000000006"/>
        <n v="14689.68"/>
        <n v="4252.9100000000008"/>
        <n v="23147.88"/>
        <n v="19500"/>
        <n v="51919.28"/>
        <n v="17641.249999999996"/>
        <n v="59333.8"/>
        <n v="12172.439999999999"/>
        <n v="15494.11"/>
        <n v="26671.73"/>
        <n v="7962.5599999999995"/>
        <n v="23658.030000000002"/>
        <n v="3008.96"/>
        <n v="13210"/>
        <n v="53252.840000000004"/>
        <n v="5656"/>
        <n v="9297.17"/>
        <n v="34593.99"/>
        <n v="12786.96"/>
        <n v="13590.9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19">
  <r>
    <x v="0"/>
    <x v="0"/>
    <s v="לא פעיל"/>
    <s v="מודיעין מכבים רעות"/>
    <x v="0"/>
    <x v="0"/>
    <s v="נמוך"/>
    <x v="0"/>
    <n v="709.6"/>
    <n v="0"/>
    <n v="0"/>
    <n v="0"/>
    <n v="709.6"/>
    <n v="31"/>
    <s v="מקלטים"/>
    <s v="רעות"/>
    <s v="ירושלים והנגב"/>
    <s v="איילון"/>
  </r>
  <r>
    <x v="0"/>
    <x v="1"/>
    <s v="לא פעיל"/>
    <s v="מודיעין מכבים רעות"/>
    <x v="1"/>
    <x v="0"/>
    <s v="נמוך"/>
    <x v="0"/>
    <n v="365.26"/>
    <n v="0"/>
    <n v="0"/>
    <n v="0"/>
    <n v="365.26"/>
    <n v="31"/>
    <s v="בתי כנסת ומקוואות"/>
    <s v="נחלים"/>
    <s v="ירושלים והנגב"/>
    <s v="איילון"/>
  </r>
  <r>
    <x v="0"/>
    <x v="2"/>
    <s v="לא פעיל"/>
    <s v="מודיעין מכבים רעות"/>
    <x v="2"/>
    <x v="0"/>
    <s v="נמוך"/>
    <x v="0"/>
    <n v="410.39"/>
    <n v="0"/>
    <n v="0"/>
    <n v="0"/>
    <n v="410.39"/>
    <n v="31"/>
    <s v="תנועות נוער"/>
    <s v="נחלים"/>
    <s v="ירושלים והנגב"/>
    <s v="איילון"/>
  </r>
  <r>
    <x v="0"/>
    <x v="3"/>
    <s v="לא פעיל"/>
    <s v="מודיעין מכבים רעות"/>
    <x v="3"/>
    <x v="0"/>
    <s v="נמוך"/>
    <x v="1"/>
    <n v="1699"/>
    <n v="542"/>
    <n v="0"/>
    <n v="1157"/>
    <n v="0"/>
    <n v="31"/>
    <s v="תנועות נוער"/>
    <s v="רעות"/>
    <s v="ירושלים והנגב"/>
    <s v="איילון"/>
  </r>
  <r>
    <x v="0"/>
    <x v="4"/>
    <s v="לא פעיל"/>
    <s v="מודיעין מכבים רעות"/>
    <x v="4"/>
    <x v="0"/>
    <s v="נמוך"/>
    <x v="0"/>
    <n v="1037"/>
    <n v="0"/>
    <n v="0"/>
    <n v="0"/>
    <n v="1037"/>
    <n v="31"/>
    <s v="מקלטים"/>
    <s v="רעות"/>
    <s v="ירושלים והנגב"/>
    <s v="איילון"/>
  </r>
  <r>
    <x v="0"/>
    <x v="5"/>
    <s v="פעיל"/>
    <s v="מודיעין מכבים רעות"/>
    <x v="5"/>
    <x v="0"/>
    <s v="נמוך"/>
    <x v="1"/>
    <n v="5627"/>
    <n v="2019"/>
    <n v="0"/>
    <n v="3608"/>
    <n v="0"/>
    <n v="31"/>
    <s v="מרכזיית תאורה"/>
    <s v="כרמים"/>
    <s v="ירושלים והנגב"/>
    <s v="איילון"/>
  </r>
  <r>
    <x v="0"/>
    <x v="6"/>
    <s v="פעיל"/>
    <s v="מודיעין מכבים רעות"/>
    <x v="6"/>
    <x v="1"/>
    <s v="נמוך"/>
    <x v="1"/>
    <n v="4873"/>
    <n v="1637"/>
    <n v="0"/>
    <n v="3236"/>
    <n v="0"/>
    <n v="31"/>
    <s v="מרכזיית תאורה"/>
    <s v="מכבים"/>
    <s v="ירושלים והנגב"/>
    <s v="איילון"/>
  </r>
  <r>
    <x v="0"/>
    <x v="7"/>
    <s v="פעיל"/>
    <s v="מודיעין מכבים רעות"/>
    <x v="7"/>
    <x v="2"/>
    <s v="נמוך"/>
    <x v="0"/>
    <n v="273.83"/>
    <n v="0"/>
    <n v="0"/>
    <n v="0"/>
    <n v="273.83"/>
    <n v="31"/>
    <s v="מרכזיית תאורה"/>
    <s v="בוכמן"/>
    <s v="ירושלים והנגב"/>
    <s v="איילון"/>
  </r>
  <r>
    <x v="0"/>
    <x v="8"/>
    <s v="פעיל"/>
    <s v="מודיעין מכבים רעות"/>
    <x v="7"/>
    <x v="3"/>
    <s v="נמוך"/>
    <x v="0"/>
    <n v="1125.1199999999999"/>
    <n v="0"/>
    <n v="0"/>
    <n v="0"/>
    <n v="1125.1199999999999"/>
    <n v="31"/>
    <s v="מרכזיית תאורה"/>
    <s v="בוכמן"/>
    <s v="ירושלים והנגב"/>
    <s v="איילון"/>
  </r>
  <r>
    <x v="0"/>
    <x v="9"/>
    <s v="פעיל"/>
    <s v="מודיעין מכבים רעות"/>
    <x v="8"/>
    <x v="0"/>
    <s v="נמוך"/>
    <x v="1"/>
    <n v="1154"/>
    <n v="364"/>
    <n v="0"/>
    <n v="790"/>
    <n v="0"/>
    <n v="31"/>
    <s v="מרכזיית תאורה"/>
    <s v="ליגד"/>
    <s v="ירושלים והנגב"/>
    <s v="איילון"/>
  </r>
  <r>
    <x v="0"/>
    <x v="10"/>
    <s v="פעיל"/>
    <s v="מודיעין מכבים רעות"/>
    <x v="9"/>
    <x v="0"/>
    <s v="נמוך"/>
    <x v="1"/>
    <n v="6605"/>
    <n v="2116"/>
    <n v="0"/>
    <n v="4489"/>
    <n v="0"/>
    <n v="31"/>
    <s v="מרכזיית תאורה"/>
    <s v="נופים"/>
    <s v="ירושלים והנגב"/>
    <s v="איילון"/>
  </r>
  <r>
    <x v="0"/>
    <x v="11"/>
    <s v="פעיל"/>
    <s v="מודיעין מכבים רעות"/>
    <x v="10"/>
    <x v="0"/>
    <s v="נמוך"/>
    <x v="0"/>
    <n v="295.29000000000002"/>
    <n v="0"/>
    <n v="0"/>
    <n v="0"/>
    <n v="295.29000000000002"/>
    <n v="31"/>
    <s v="מרכזיית תאורה"/>
    <s v="כביש 443"/>
    <s v="ירושלים והנגב"/>
    <s v="איילון"/>
  </r>
  <r>
    <x v="0"/>
    <x v="12"/>
    <s v="פעיל"/>
    <s v="מודיעין מכבים רעות"/>
    <x v="11"/>
    <x v="0"/>
    <s v="נמוך"/>
    <x v="1"/>
    <n v="6014"/>
    <n v="2200"/>
    <n v="0"/>
    <n v="3814"/>
    <n v="0"/>
    <n v="31"/>
    <s v="מרכזיית תאורה"/>
    <s v="ליגד"/>
    <s v="ירושלים והנגב"/>
    <s v="איילון"/>
  </r>
  <r>
    <x v="0"/>
    <x v="13"/>
    <s v="פעיל"/>
    <s v="מודיעין מכבים רעות"/>
    <x v="12"/>
    <x v="0"/>
    <s v="נמוך"/>
    <x v="1"/>
    <n v="3175"/>
    <n v="1015"/>
    <n v="0"/>
    <n v="2160"/>
    <n v="0"/>
    <n v="31"/>
    <s v="מרכזיית תאורה"/>
    <s v="ליגד"/>
    <s v="ירושלים והנגב"/>
    <s v="איילון"/>
  </r>
  <r>
    <x v="0"/>
    <x v="14"/>
    <s v="פעיל"/>
    <s v="מודיעין מכבים רעות"/>
    <x v="13"/>
    <x v="0"/>
    <s v="נמוך"/>
    <x v="0"/>
    <n v="200.42"/>
    <n v="0"/>
    <n v="0"/>
    <n v="0"/>
    <n v="200.42"/>
    <n v="31"/>
    <s v="רמזורים"/>
    <s v="ציפורים"/>
    <s v="ירושלים והנגב"/>
    <s v="איילון"/>
  </r>
  <r>
    <x v="0"/>
    <x v="15"/>
    <s v="פעיל"/>
    <s v="מודיעין מכבים רעות"/>
    <x v="13"/>
    <x v="0"/>
    <s v="נמוך"/>
    <x v="0"/>
    <n v="190.42"/>
    <n v="0"/>
    <n v="0"/>
    <n v="0"/>
    <n v="190.42"/>
    <n v="31"/>
    <s v="רמזורים"/>
    <s v="ציפורים"/>
    <s v="ירושלים והנגב"/>
    <s v="איילון"/>
  </r>
  <r>
    <x v="0"/>
    <x v="16"/>
    <s v="פעיל"/>
    <s v="מודיעין מכבים רעות"/>
    <x v="14"/>
    <x v="0"/>
    <s v="נמוך"/>
    <x v="1"/>
    <n v="9067"/>
    <n v="3243"/>
    <n v="0"/>
    <n v="5824"/>
    <n v="0"/>
    <n v="31"/>
    <s v="מרכזיית תאורה"/>
    <s v="ישפרו"/>
    <s v="ירושלים והנגב"/>
    <s v="איילון"/>
  </r>
  <r>
    <x v="0"/>
    <x v="17"/>
    <s v="פעיל"/>
    <s v="מודיעין מכבים רעות"/>
    <x v="15"/>
    <x v="4"/>
    <s v="נמוך"/>
    <x v="1"/>
    <n v="5931"/>
    <n v="2076"/>
    <n v="0"/>
    <n v="3855"/>
    <n v="0"/>
    <n v="31"/>
    <s v="מרכזיית תאורה"/>
    <s v="ישפרו"/>
    <s v="ירושלים והנגב"/>
    <s v="איילון"/>
  </r>
  <r>
    <x v="0"/>
    <x v="18"/>
    <s v="פעיל"/>
    <s v="מודיעין מכבים רעות"/>
    <x v="16"/>
    <x v="5"/>
    <s v="נמוך"/>
    <x v="1"/>
    <n v="4688"/>
    <n v="1634"/>
    <n v="0"/>
    <n v="3054"/>
    <n v="0"/>
    <n v="31"/>
    <s v="מרכזיית תאורה"/>
    <s v="ישפרו"/>
    <s v="ירושלים והנגב"/>
    <s v="איילון"/>
  </r>
  <r>
    <x v="0"/>
    <x v="19"/>
    <s v="פעיל"/>
    <s v="מודיעין מכבים רעות"/>
    <x v="17"/>
    <x v="6"/>
    <s v="נמוך"/>
    <x v="0"/>
    <n v="2042.71"/>
    <n v="0"/>
    <n v="0"/>
    <n v="0"/>
    <n v="2042.71"/>
    <n v="31"/>
    <s v="מרכזיית תאורה"/>
    <m/>
    <s v="ירושלים והנגב"/>
    <s v="איילון"/>
  </r>
  <r>
    <x v="0"/>
    <x v="20"/>
    <s v="פעיל"/>
    <s v="מודיעין מכבים רעות"/>
    <x v="18"/>
    <x v="0"/>
    <s v="נמוך"/>
    <x v="0"/>
    <n v="490"/>
    <n v="0"/>
    <n v="0"/>
    <n v="0"/>
    <n v="490"/>
    <n v="31"/>
    <s v="מרכזיית תאורה"/>
    <s v="מורשת"/>
    <s v="ירושלים והנגב"/>
    <s v="איילון"/>
  </r>
  <r>
    <x v="0"/>
    <x v="21"/>
    <s v="פעיל"/>
    <s v="מודיעין מכבים רעות"/>
    <x v="19"/>
    <x v="1"/>
    <s v="נמוך"/>
    <x v="1"/>
    <n v="7844"/>
    <n v="2803"/>
    <n v="0"/>
    <n v="5041"/>
    <n v="0"/>
    <n v="31"/>
    <s v="מרכזיית תאורה"/>
    <s v="כביש 2"/>
    <s v="ירושלים והנגב"/>
    <s v="איילון"/>
  </r>
  <r>
    <x v="0"/>
    <x v="22"/>
    <s v="פעיל"/>
    <s v="מודיעין מכבים רעות"/>
    <x v="20"/>
    <x v="7"/>
    <s v="נמוך"/>
    <x v="0"/>
    <n v="0"/>
    <n v="0"/>
    <n v="0"/>
    <n v="0"/>
    <n v="0"/>
    <n v="31"/>
    <s v="מרכזיית תאורה"/>
    <s v="רעות"/>
    <s v="ירושלים והנגב"/>
    <s v="איילון"/>
  </r>
  <r>
    <x v="0"/>
    <x v="23"/>
    <s v="פעיל"/>
    <s v="מודיעין מכבים רעות"/>
    <x v="21"/>
    <x v="0"/>
    <s v="נמוך"/>
    <x v="1"/>
    <n v="13590"/>
    <n v="4855"/>
    <n v="0"/>
    <n v="8735"/>
    <n v="0"/>
    <n v="31"/>
    <s v="מרכזיית תאורה"/>
    <s v="מכבים"/>
    <s v="ירושלים והנגב"/>
    <s v="איילון"/>
  </r>
  <r>
    <x v="0"/>
    <x v="24"/>
    <s v="פעיל"/>
    <s v="מודיעין מכבים רעות"/>
    <x v="22"/>
    <x v="8"/>
    <s v="נמוך"/>
    <x v="1"/>
    <n v="9035"/>
    <n v="3190"/>
    <n v="0"/>
    <n v="5845"/>
    <n v="0"/>
    <n v="31"/>
    <s v="מרכזיית תאורה"/>
    <s v="מכבים"/>
    <s v="ירושלים והנגב"/>
    <s v="איילון"/>
  </r>
  <r>
    <x v="0"/>
    <x v="25"/>
    <s v="פעיל"/>
    <s v="מודיעין מכבים רעות"/>
    <x v="23"/>
    <x v="9"/>
    <s v="נמוך"/>
    <x v="1"/>
    <n v="5213"/>
    <n v="1673"/>
    <n v="0"/>
    <n v="3540"/>
    <n v="0"/>
    <n v="31"/>
    <s v="מרכזיית תאורה"/>
    <s v="מכבים"/>
    <s v="ירושלים והנגב"/>
    <s v="איילון"/>
  </r>
  <r>
    <x v="0"/>
    <x v="26"/>
    <s v="פעיל"/>
    <s v="מודיעין מכבים רעות"/>
    <x v="24"/>
    <x v="0"/>
    <s v="נמוך"/>
    <x v="1"/>
    <n v="11798"/>
    <n v="4260"/>
    <n v="0"/>
    <n v="7538"/>
    <n v="0"/>
    <n v="31"/>
    <s v="מרכזיית תאורה"/>
    <s v="כביש 2"/>
    <s v="ירושלים והנגב"/>
    <s v="איילון"/>
  </r>
  <r>
    <x v="0"/>
    <x v="27"/>
    <s v="פעיל"/>
    <s v="מודיעין מכבים רעות"/>
    <x v="25"/>
    <x v="10"/>
    <s v="נמוך"/>
    <x v="1"/>
    <n v="7290"/>
    <n v="2565"/>
    <n v="0"/>
    <n v="4725"/>
    <n v="0"/>
    <n v="31"/>
    <s v="מרכזיית תאורה"/>
    <s v="ציפורים"/>
    <s v="ירושלים והנגב"/>
    <s v="איילון"/>
  </r>
  <r>
    <x v="0"/>
    <x v="28"/>
    <s v="פעיל"/>
    <s v="מודיעין מכבים רעות"/>
    <x v="26"/>
    <x v="0"/>
    <s v="נמוך"/>
    <x v="1"/>
    <n v="5662"/>
    <n v="1714"/>
    <n v="0"/>
    <n v="3948"/>
    <n v="0"/>
    <n v="31"/>
    <s v="מרכזיית תאורה"/>
    <s v="ציפורים"/>
    <s v="ירושלים והנגב"/>
    <s v="איילון"/>
  </r>
  <r>
    <x v="0"/>
    <x v="29"/>
    <s v="פעיל"/>
    <s v="מודיעין מכבים רעות"/>
    <x v="27"/>
    <x v="10"/>
    <s v="נמוך"/>
    <x v="0"/>
    <n v="3679.28"/>
    <n v="0"/>
    <n v="0"/>
    <n v="0"/>
    <n v="3679.28"/>
    <n v="31"/>
    <s v="מרכזיית תאורה"/>
    <s v="ציפורים"/>
    <s v="ירושלים והנגב"/>
    <s v="איילון"/>
  </r>
  <r>
    <x v="0"/>
    <x v="30"/>
    <s v="פעיל"/>
    <s v="מודיעין מכבים רעות"/>
    <x v="28"/>
    <x v="11"/>
    <s v="נמוך"/>
    <x v="1"/>
    <n v="9292"/>
    <n v="3324"/>
    <n v="0"/>
    <n v="5968"/>
    <n v="0"/>
    <n v="31"/>
    <s v="מרכזיית תאורה"/>
    <s v="ציפורים"/>
    <s v="ירושלים והנגב"/>
    <s v="איילון"/>
  </r>
  <r>
    <x v="0"/>
    <x v="31"/>
    <s v="פעיל"/>
    <s v="מודיעין מכבים רעות"/>
    <x v="29"/>
    <x v="12"/>
    <s v="נמוך"/>
    <x v="1"/>
    <n v="19345"/>
    <n v="6905"/>
    <n v="0"/>
    <n v="12440"/>
    <n v="0"/>
    <n v="31"/>
    <s v="מרכזיית תאורה"/>
    <s v="ישפרו"/>
    <s v="ירושלים והנגב"/>
    <s v="איילון"/>
  </r>
  <r>
    <x v="0"/>
    <x v="32"/>
    <s v="פעיל"/>
    <s v="מודיעין מכבים רעות"/>
    <x v="30"/>
    <x v="0"/>
    <s v="נמוך"/>
    <x v="0"/>
    <n v="0"/>
    <n v="0"/>
    <n v="0"/>
    <n v="0"/>
    <n v="0"/>
    <n v="31"/>
    <s v="מרכזיית תאורה"/>
    <s v="ליגד"/>
    <s v="ירושלים והנגב"/>
    <s v="איילון"/>
  </r>
  <r>
    <x v="0"/>
    <x v="33"/>
    <s v="פעיל"/>
    <s v="מודיעין מכבים רעות"/>
    <x v="31"/>
    <x v="13"/>
    <s v="נמוך"/>
    <x v="0"/>
    <n v="1537.51"/>
    <n v="0"/>
    <n v="0"/>
    <n v="0"/>
    <n v="1537.51"/>
    <n v="31"/>
    <s v="גני ילדים"/>
    <s v="רעות"/>
    <s v="ירושלים והנגב"/>
    <s v="איילון"/>
  </r>
  <r>
    <x v="0"/>
    <x v="34"/>
    <s v="פעיל"/>
    <s v="מודיעין מכבים רעות"/>
    <x v="32"/>
    <x v="14"/>
    <s v="נמוך"/>
    <x v="0"/>
    <n v="2454.06"/>
    <n v="0"/>
    <n v="0"/>
    <n v="0"/>
    <n v="2454.06"/>
    <n v="31"/>
    <s v="מרכזיית תאורה"/>
    <s v="רעות"/>
    <s v="ירושלים והנגב"/>
    <s v="איילון"/>
  </r>
  <r>
    <x v="0"/>
    <x v="35"/>
    <s v="פעיל"/>
    <s v="מודיעין מכבים רעות"/>
    <x v="33"/>
    <x v="0"/>
    <s v="נמוך"/>
    <x v="0"/>
    <n v="2093.23"/>
    <n v="0"/>
    <n v="0"/>
    <n v="0"/>
    <n v="2093.23"/>
    <n v="31"/>
    <s v="מרכזיית תאורה"/>
    <s v="רעות"/>
    <s v="ירושלים והנגב"/>
    <s v="איילון"/>
  </r>
  <r>
    <x v="0"/>
    <x v="36"/>
    <s v="פעיל"/>
    <s v="מודיעין מכבים רעות"/>
    <x v="34"/>
    <x v="0"/>
    <s v="נמוך"/>
    <x v="1"/>
    <n v="11101"/>
    <n v="3948"/>
    <n v="0"/>
    <n v="7153"/>
    <n v="0"/>
    <n v="31"/>
    <s v="מרכזיית תאורה"/>
    <s v="קייזר"/>
    <s v="ירושלים והנגב"/>
    <s v="איילון"/>
  </r>
  <r>
    <x v="0"/>
    <x v="37"/>
    <s v="פעיל"/>
    <s v="מודיעין מכבים רעות"/>
    <x v="35"/>
    <x v="15"/>
    <s v="נמוך"/>
    <x v="0"/>
    <n v="876.91"/>
    <n v="0"/>
    <n v="0"/>
    <n v="0"/>
    <n v="876.91"/>
    <n v="31"/>
    <s v="בתי כנסת ומקוואות"/>
    <s v="קייזר"/>
    <s v="ירושלים והנגב"/>
    <s v="איילון"/>
  </r>
  <r>
    <x v="0"/>
    <x v="38"/>
    <s v="פעיל"/>
    <s v="מודיעין מכבים רעות"/>
    <x v="36"/>
    <x v="16"/>
    <s v="נמוך"/>
    <x v="0"/>
    <n v="590.27"/>
    <n v="0"/>
    <n v="0"/>
    <n v="0"/>
    <n v="590.27"/>
    <n v="31"/>
    <s v="ספורט"/>
    <s v="קייזר"/>
    <s v="ירושלים והנגב"/>
    <s v="איילון"/>
  </r>
  <r>
    <x v="0"/>
    <x v="39"/>
    <s v="פעיל"/>
    <s v="מודיעין מכבים רעות"/>
    <x v="37"/>
    <x v="13"/>
    <s v="נמוך"/>
    <x v="0"/>
    <n v="1451.94"/>
    <n v="0"/>
    <n v="0"/>
    <n v="0"/>
    <n v="1451.94"/>
    <n v="31"/>
    <s v="גני ילדים"/>
    <s v="קייזר"/>
    <s v="ירושלים והנגב"/>
    <s v="איילון"/>
  </r>
  <r>
    <x v="0"/>
    <x v="40"/>
    <s v="פעיל"/>
    <s v="מודיעין מכבים רעות"/>
    <x v="38"/>
    <x v="17"/>
    <s v="נמוך"/>
    <x v="1"/>
    <n v="3125"/>
    <n v="720"/>
    <n v="0"/>
    <n v="2405"/>
    <n v="0"/>
    <n v="31"/>
    <s v="בתי ספר"/>
    <s v="קייזר"/>
    <s v="ירושלים והנגב"/>
    <s v="איילון"/>
  </r>
  <r>
    <x v="0"/>
    <x v="41"/>
    <s v="פעיל"/>
    <s v="מודיעין מכבים רעות"/>
    <x v="39"/>
    <x v="18"/>
    <s v="נמוך"/>
    <x v="1"/>
    <n v="14240"/>
    <n v="4310"/>
    <n v="0"/>
    <n v="9930"/>
    <n v="0"/>
    <n v="31"/>
    <s v="בתי ספר"/>
    <s v="קייזר"/>
    <s v="ירושלים והנגב"/>
    <s v="איילון"/>
  </r>
  <r>
    <x v="0"/>
    <x v="42"/>
    <s v="פעיל"/>
    <s v="מודיעין מכבים רעות"/>
    <x v="40"/>
    <x v="0"/>
    <s v="נמוך"/>
    <x v="0"/>
    <n v="1738.71"/>
    <n v="0"/>
    <n v="0"/>
    <n v="0"/>
    <n v="1738.71"/>
    <n v="31"/>
    <s v="תנועות נוער"/>
    <s v="קייזר"/>
    <s v="ירושלים והנגב"/>
    <s v="איילון"/>
  </r>
  <r>
    <x v="0"/>
    <x v="43"/>
    <s v="פעיל"/>
    <s v="מודיעין מכבים רעות"/>
    <x v="41"/>
    <x v="5"/>
    <s v="נמוך"/>
    <x v="1"/>
    <n v="4015"/>
    <n v="1350"/>
    <n v="0"/>
    <n v="2665"/>
    <n v="0"/>
    <n v="31"/>
    <s v="מרכזיית תאורה"/>
    <s v="קייזר"/>
    <s v="ירושלים והנגב"/>
    <s v="איילון"/>
  </r>
  <r>
    <x v="0"/>
    <x v="44"/>
    <s v="פעיל"/>
    <s v="מודיעין מכבים רעות"/>
    <x v="42"/>
    <x v="19"/>
    <s v="נמוך"/>
    <x v="0"/>
    <n v="217.88"/>
    <n v="0"/>
    <n v="0"/>
    <n v="0"/>
    <n v="217.88"/>
    <n v="31"/>
    <s v="תנועות נוער"/>
    <s v="קייזר"/>
    <s v="ירושלים והנגב"/>
    <s v="איילון"/>
  </r>
  <r>
    <x v="0"/>
    <x v="45"/>
    <s v="פעיל"/>
    <s v="מודיעין מכבים רעות"/>
    <x v="43"/>
    <x v="20"/>
    <s v="נמוך"/>
    <x v="0"/>
    <n v="289.60000000000002"/>
    <n v="0"/>
    <n v="0"/>
    <n v="0"/>
    <n v="289.60000000000002"/>
    <n v="31"/>
    <s v="מקלטים"/>
    <s v="רעות"/>
    <s v="ירושלים והנגב"/>
    <s v="איילון"/>
  </r>
  <r>
    <x v="0"/>
    <x v="46"/>
    <s v="פעיל"/>
    <s v="מודיעין מכבים רעות"/>
    <x v="44"/>
    <x v="0"/>
    <s v="נמוך"/>
    <x v="0"/>
    <n v="945.91"/>
    <n v="0"/>
    <n v="0"/>
    <n v="0"/>
    <n v="945.91"/>
    <n v="31"/>
    <s v="תנועות נוער"/>
    <s v="מכבים"/>
    <s v="ירושלים והנגב"/>
    <s v="איילון"/>
  </r>
  <r>
    <x v="0"/>
    <x v="47"/>
    <s v="פעיל"/>
    <s v="מודיעין מכבים רעות"/>
    <x v="45"/>
    <x v="21"/>
    <s v="נמוך"/>
    <x v="1"/>
    <n v="6759"/>
    <n v="2428"/>
    <n v="0"/>
    <n v="4331"/>
    <n v="0"/>
    <n v="31"/>
    <s v="מרכזיית תאורה"/>
    <s v="קייזר"/>
    <s v="ירושלים והנגב"/>
    <s v="איילון"/>
  </r>
  <r>
    <x v="0"/>
    <x v="48"/>
    <s v="פעיל"/>
    <s v="מודיעין מכבים רעות"/>
    <x v="46"/>
    <x v="13"/>
    <s v="נמוך"/>
    <x v="0"/>
    <n v="2315.66"/>
    <n v="0"/>
    <n v="0"/>
    <n v="0"/>
    <n v="2315.66"/>
    <n v="31"/>
    <s v="גני ילדים"/>
    <s v="קייזר"/>
    <s v="ירושלים והנגב"/>
    <s v="איילון"/>
  </r>
  <r>
    <x v="0"/>
    <x v="49"/>
    <s v="פעיל"/>
    <s v="מודיעין מכבים רעות"/>
    <x v="47"/>
    <x v="22"/>
    <s v="נמוך"/>
    <x v="1"/>
    <n v="3273"/>
    <n v="365"/>
    <n v="0"/>
    <n v="2908"/>
    <n v="0"/>
    <n v="31"/>
    <s v="גני ילדים"/>
    <s v="קייזר"/>
    <s v="ירושלים והנגב"/>
    <s v="איילון"/>
  </r>
  <r>
    <x v="0"/>
    <x v="50"/>
    <s v="פעיל"/>
    <s v="מודיעין מכבים רעות"/>
    <x v="48"/>
    <x v="13"/>
    <s v="נמוך"/>
    <x v="0"/>
    <n v="1363.47"/>
    <n v="0"/>
    <n v="0"/>
    <n v="0"/>
    <n v="1363.47"/>
    <n v="31"/>
    <m/>
    <m/>
    <s v="ירושלים והנגב"/>
    <s v="איילון"/>
  </r>
  <r>
    <x v="0"/>
    <x v="51"/>
    <s v="פעיל"/>
    <s v="מודיעין מכבים רעות"/>
    <x v="49"/>
    <x v="23"/>
    <s v="נמוך"/>
    <x v="1"/>
    <n v="7582"/>
    <n v="2598"/>
    <n v="0"/>
    <n v="4984"/>
    <n v="0"/>
    <n v="31"/>
    <s v="מרכזיית תאורה"/>
    <s v="כרמים"/>
    <s v="ירושלים והנגב"/>
    <s v="איילון"/>
  </r>
  <r>
    <x v="0"/>
    <x v="52"/>
    <s v="פעיל"/>
    <s v="מודיעין מכבים רעות"/>
    <x v="50"/>
    <x v="24"/>
    <s v="נמוך"/>
    <x v="0"/>
    <n v="1498.13"/>
    <n v="0"/>
    <n v="0"/>
    <n v="0"/>
    <n v="1498.13"/>
    <n v="31"/>
    <s v="גני ילדים"/>
    <s v="כרמים"/>
    <s v="ירושלים והנגב"/>
    <s v="איילון"/>
  </r>
  <r>
    <x v="0"/>
    <x v="53"/>
    <s v="פעיל"/>
    <s v="מודיעין מכבים רעות"/>
    <x v="51"/>
    <x v="0"/>
    <s v="נמוך"/>
    <x v="0"/>
    <n v="736.75"/>
    <n v="0"/>
    <n v="0"/>
    <n v="0"/>
    <n v="736.75"/>
    <n v="31"/>
    <s v="תנועות נוער"/>
    <s v="כרמים"/>
    <s v="ירושלים והנגב"/>
    <s v="איילון"/>
  </r>
  <r>
    <x v="0"/>
    <x v="54"/>
    <s v="פעיל"/>
    <s v="מודיעין מכבים רעות"/>
    <x v="52"/>
    <x v="13"/>
    <s v="נמוך"/>
    <x v="0"/>
    <n v="1521.52"/>
    <n v="0"/>
    <n v="0"/>
    <n v="0"/>
    <n v="1521.52"/>
    <n v="31"/>
    <s v="גני ילדים"/>
    <s v="כרמים"/>
    <s v="ירושלים והנגב"/>
    <s v="איילון"/>
  </r>
  <r>
    <x v="0"/>
    <x v="55"/>
    <s v="פעיל"/>
    <s v="מודיעין מכבים רעות"/>
    <x v="53"/>
    <x v="25"/>
    <s v="נמוך"/>
    <x v="1"/>
    <n v="9340"/>
    <n v="1340"/>
    <n v="0"/>
    <n v="8000"/>
    <n v="0"/>
    <n v="31"/>
    <s v="בתי ספר"/>
    <s v="כרמים"/>
    <s v="ירושלים והנגב"/>
    <s v="איילון"/>
  </r>
  <r>
    <x v="0"/>
    <x v="56"/>
    <s v="פעיל"/>
    <s v="מודיעין מכבים רעות"/>
    <x v="54"/>
    <x v="26"/>
    <s v="נמוך"/>
    <x v="0"/>
    <n v="346.8"/>
    <n v="0"/>
    <n v="0"/>
    <n v="0"/>
    <n v="346.8"/>
    <n v="31"/>
    <s v="מקלטים"/>
    <s v="רעות"/>
    <s v="ירושלים והנגב"/>
    <s v="איילון"/>
  </r>
  <r>
    <x v="0"/>
    <x v="57"/>
    <s v="פעיל"/>
    <s v="מודיעין מכבים רעות"/>
    <x v="55"/>
    <x v="26"/>
    <s v="נמוך"/>
    <x v="0"/>
    <n v="2446.25"/>
    <n v="0"/>
    <n v="0"/>
    <n v="0"/>
    <n v="2446.25"/>
    <n v="31"/>
    <s v="מבני ציבור"/>
    <s v="רעות"/>
    <s v="ירושלים והנגב"/>
    <s v="איילון"/>
  </r>
  <r>
    <x v="0"/>
    <x v="58"/>
    <s v="פעיל"/>
    <s v="מודיעין מכבים רעות"/>
    <x v="55"/>
    <x v="26"/>
    <s v="נמוך"/>
    <x v="0"/>
    <n v="508"/>
    <n v="0"/>
    <n v="0"/>
    <n v="0"/>
    <n v="508"/>
    <n v="31"/>
    <s v="מקלטים"/>
    <s v="רעות"/>
    <s v="ירושלים והנגב"/>
    <s v="איילון"/>
  </r>
  <r>
    <x v="0"/>
    <x v="59"/>
    <s v="פעיל"/>
    <s v="מודיעין מכבים רעות"/>
    <x v="56"/>
    <x v="1"/>
    <s v="נמוך"/>
    <x v="0"/>
    <n v="2407"/>
    <n v="0"/>
    <n v="0"/>
    <n v="0"/>
    <n v="2407"/>
    <n v="31"/>
    <s v="מרכזיית תאורה"/>
    <s v="רעות"/>
    <s v="ירושלים והנגב"/>
    <s v="איילון"/>
  </r>
  <r>
    <x v="0"/>
    <x v="60"/>
    <s v="פעיל"/>
    <s v="מודיעין מכבים רעות"/>
    <x v="57"/>
    <x v="0"/>
    <s v="נמוך"/>
    <x v="1"/>
    <n v="4205"/>
    <n v="859"/>
    <n v="0"/>
    <n v="3346"/>
    <n v="0"/>
    <n v="31"/>
    <s v="מרכזיית תאורה"/>
    <s v="כרמים"/>
    <s v="ירושלים והנגב"/>
    <s v="איילון"/>
  </r>
  <r>
    <x v="0"/>
    <x v="61"/>
    <s v="פעיל"/>
    <s v="מודיעין מכבים רעות"/>
    <x v="58"/>
    <x v="0"/>
    <s v="נמוך"/>
    <x v="0"/>
    <n v="1375.22"/>
    <n v="0"/>
    <n v="0"/>
    <n v="0"/>
    <n v="1375.22"/>
    <n v="31"/>
    <s v="בתי כנסת ומקוואות"/>
    <s v="נביאים"/>
    <s v="ירושלים והנגב"/>
    <s v="איילון"/>
  </r>
  <r>
    <x v="0"/>
    <x v="62"/>
    <s v="פעיל"/>
    <s v="מודיעין מכבים רעות"/>
    <x v="59"/>
    <x v="0"/>
    <s v="נמוך"/>
    <x v="1"/>
    <n v="14394"/>
    <n v="2352"/>
    <n v="0"/>
    <n v="12042"/>
    <n v="0"/>
    <n v="31"/>
    <s v="בתי ספר"/>
    <s v="נביאים"/>
    <s v="ירושלים והנגב"/>
    <s v="איילון"/>
  </r>
  <r>
    <x v="0"/>
    <x v="63"/>
    <s v="פעיל"/>
    <s v="מודיעין מכבים רעות"/>
    <x v="60"/>
    <x v="0"/>
    <s v="נמוך"/>
    <x v="1"/>
    <n v="7258"/>
    <n v="2539"/>
    <n v="0"/>
    <n v="4719"/>
    <n v="0"/>
    <n v="31"/>
    <s v="מרכזיית תאורה"/>
    <s v="רעות"/>
    <s v="ירושלים והנגב"/>
    <s v="איילון"/>
  </r>
  <r>
    <x v="0"/>
    <x v="64"/>
    <s v="פעיל"/>
    <s v="מודיעין מכבים רעות"/>
    <x v="61"/>
    <x v="26"/>
    <s v="נמוך"/>
    <x v="0"/>
    <n v="80.8"/>
    <n v="0"/>
    <n v="0"/>
    <n v="0"/>
    <n v="80.8"/>
    <n v="31"/>
    <s v="מקלטים"/>
    <s v="מכבים"/>
    <s v="ירושלים והנגב"/>
    <s v="איילון"/>
  </r>
  <r>
    <x v="0"/>
    <x v="65"/>
    <s v="פעיל"/>
    <s v="מודיעין מכבים רעות"/>
    <x v="62"/>
    <x v="26"/>
    <s v="נמוך"/>
    <x v="0"/>
    <n v="32"/>
    <n v="0"/>
    <n v="0"/>
    <n v="0"/>
    <n v="32"/>
    <n v="31"/>
    <s v="מקלטים"/>
    <s v="מכבים"/>
    <s v="ירושלים והנגב"/>
    <s v="איילון"/>
  </r>
  <r>
    <x v="0"/>
    <x v="66"/>
    <s v="פעיל"/>
    <s v="מודיעין מכבים רעות"/>
    <x v="63"/>
    <x v="27"/>
    <s v="נמוך"/>
    <x v="1"/>
    <n v="13120"/>
    <n v="2185"/>
    <n v="0"/>
    <n v="10935"/>
    <n v="0"/>
    <n v="31"/>
    <s v="בתי ספר"/>
    <s v="בוכמן"/>
    <s v="ירושלים והנגב"/>
    <s v="איילון"/>
  </r>
  <r>
    <x v="0"/>
    <x v="67"/>
    <s v="פעיל"/>
    <s v="מודיעין מכבים רעות"/>
    <x v="63"/>
    <x v="13"/>
    <s v="נמוך"/>
    <x v="0"/>
    <n v="1591.96"/>
    <n v="0"/>
    <n v="0"/>
    <n v="0"/>
    <n v="1591.96"/>
    <n v="31"/>
    <s v="גני ילדים"/>
    <s v="בוכמן"/>
    <s v="ירושלים והנגב"/>
    <s v="איילון"/>
  </r>
  <r>
    <x v="0"/>
    <x v="68"/>
    <s v="פעיל"/>
    <s v="מודיעין מכבים רעות"/>
    <x v="64"/>
    <x v="28"/>
    <s v="נמוך"/>
    <x v="1"/>
    <n v="10595"/>
    <n v="3775"/>
    <n v="0"/>
    <n v="6820"/>
    <n v="0"/>
    <n v="31"/>
    <s v="מרכזיית תאורה"/>
    <s v="בוכמן"/>
    <s v="ירושלים והנגב"/>
    <s v="איילון"/>
  </r>
  <r>
    <x v="0"/>
    <x v="69"/>
    <s v="פעיל"/>
    <s v="מודיעין מכבים רעות"/>
    <x v="65"/>
    <x v="13"/>
    <s v="נמוך"/>
    <x v="0"/>
    <n v="1463.72"/>
    <n v="0"/>
    <n v="0"/>
    <n v="0"/>
    <n v="1463.72"/>
    <n v="31"/>
    <s v="גני ילדים"/>
    <s v="בוכמן"/>
    <s v="ירושלים והנגב"/>
    <s v="איילון"/>
  </r>
  <r>
    <x v="0"/>
    <x v="70"/>
    <s v="פעיל"/>
    <s v="מודיעין מכבים רעות"/>
    <x v="66"/>
    <x v="24"/>
    <s v="נמוך"/>
    <x v="0"/>
    <n v="1011.71"/>
    <n v="0"/>
    <n v="0"/>
    <n v="0"/>
    <n v="1011.71"/>
    <n v="31"/>
    <s v="גני ילדים"/>
    <s v="בוכמן"/>
    <s v="ירושלים והנגב"/>
    <s v="איילון"/>
  </r>
  <r>
    <x v="0"/>
    <x v="71"/>
    <s v="פעיל"/>
    <s v="מודיעין מכבים רעות"/>
    <x v="67"/>
    <x v="17"/>
    <s v="נמוך"/>
    <x v="1"/>
    <n v="14310"/>
    <n v="2440"/>
    <n v="0"/>
    <n v="11870"/>
    <n v="0"/>
    <n v="31"/>
    <m/>
    <m/>
    <s v="ירושלים והנגב"/>
    <s v="איילון"/>
  </r>
  <r>
    <x v="0"/>
    <x v="72"/>
    <s v="פעיל"/>
    <s v="מודיעין מכבים רעות"/>
    <x v="68"/>
    <x v="29"/>
    <s v="נמוך"/>
    <x v="1"/>
    <n v="3420"/>
    <n v="0"/>
    <n v="0"/>
    <n v="0"/>
    <n v="3420"/>
    <n v="31"/>
    <m/>
    <m/>
    <s v="ירושלים והנגב"/>
    <s v="איילון"/>
  </r>
  <r>
    <x v="0"/>
    <x v="73"/>
    <s v="פעיל"/>
    <s v="מודיעין מכבים רעות"/>
    <x v="69"/>
    <x v="0"/>
    <s v="נמוך"/>
    <x v="1"/>
    <n v="6075"/>
    <n v="1230"/>
    <n v="0"/>
    <n v="4845"/>
    <n v="0"/>
    <n v="31"/>
    <s v="מבני ציבור"/>
    <s v="מורשת"/>
    <s v="ירושלים והנגב"/>
    <s v="איילון"/>
  </r>
  <r>
    <x v="0"/>
    <x v="74"/>
    <s v="פעיל"/>
    <s v="מודיעין מכבים רעות"/>
    <x v="70"/>
    <x v="28"/>
    <s v="נמוך"/>
    <x v="1"/>
    <n v="5388"/>
    <n v="1855"/>
    <n v="0"/>
    <n v="3533"/>
    <n v="0"/>
    <n v="31"/>
    <s v="מרכזיית תאורה"/>
    <s v="בוכמן"/>
    <s v="ירושלים והנגב"/>
    <s v="איילון"/>
  </r>
  <r>
    <x v="0"/>
    <x v="75"/>
    <s v="פעיל"/>
    <s v="מודיעין מכבים רעות"/>
    <x v="71"/>
    <x v="30"/>
    <s v="נמוך"/>
    <x v="0"/>
    <n v="2811.57"/>
    <n v="0"/>
    <n v="0"/>
    <n v="0"/>
    <n v="2811.57"/>
    <n v="31"/>
    <s v="מרכזיית תאורה"/>
    <s v="בוכמן"/>
    <s v="ירושלים והנגב"/>
    <s v="איילון"/>
  </r>
  <r>
    <x v="0"/>
    <x v="76"/>
    <s v="פעיל"/>
    <s v="מודיעין מכבים רעות"/>
    <x v="72"/>
    <x v="31"/>
    <s v="נמוך"/>
    <x v="1"/>
    <n v="9120"/>
    <n v="5205"/>
    <n v="0"/>
    <n v="3915"/>
    <n v="0"/>
    <n v="31"/>
    <s v="מרכזיית תאורה"/>
    <s v="בוכמן"/>
    <s v="ירושלים והנגב"/>
    <s v="איילון"/>
  </r>
  <r>
    <x v="0"/>
    <x v="77"/>
    <s v="פעיל"/>
    <s v="מודיעין מכבים רעות"/>
    <x v="73"/>
    <x v="14"/>
    <s v="נמוך"/>
    <x v="1"/>
    <n v="4302"/>
    <n v="1512"/>
    <n v="0"/>
    <n v="2790"/>
    <n v="0"/>
    <n v="31"/>
    <s v="מרכזיית תאורה"/>
    <s v="בוכמן"/>
    <s v="ירושלים והנגב"/>
    <s v="איילון"/>
  </r>
  <r>
    <x v="0"/>
    <x v="78"/>
    <s v="פעיל"/>
    <s v="מודיעין מכבים רעות"/>
    <x v="74"/>
    <x v="32"/>
    <s v="נמוך"/>
    <x v="1"/>
    <n v="1840"/>
    <n v="608"/>
    <n v="0"/>
    <n v="1232"/>
    <n v="0"/>
    <n v="31"/>
    <s v="מרכזיית תאורה"/>
    <s v="בוכמן"/>
    <s v="ירושלים והנגב"/>
    <s v="איילון"/>
  </r>
  <r>
    <x v="0"/>
    <x v="79"/>
    <s v="פעיל"/>
    <s v="מודיעין מכבים רעות"/>
    <x v="75"/>
    <x v="13"/>
    <s v="נמוך"/>
    <x v="0"/>
    <n v="2203.33"/>
    <n v="0"/>
    <n v="0"/>
    <n v="0"/>
    <n v="2203.33"/>
    <n v="31"/>
    <s v="מבני ציבור"/>
    <s v="בוכמן"/>
    <s v="ירושלים והנגב"/>
    <s v="איילון"/>
  </r>
  <r>
    <x v="0"/>
    <x v="80"/>
    <s v="פעיל"/>
    <s v="מודיעין מכבים רעות"/>
    <x v="76"/>
    <x v="33"/>
    <s v="נמוך"/>
    <x v="1"/>
    <n v="13690"/>
    <n v="1775"/>
    <n v="0"/>
    <n v="11915"/>
    <n v="0"/>
    <n v="31"/>
    <s v="בתי ספר"/>
    <s v="בוכמן"/>
    <s v="ירושלים והנגב"/>
    <s v="איילון"/>
  </r>
  <r>
    <x v="0"/>
    <x v="81"/>
    <s v="פעיל"/>
    <s v="מודיעין מכבים רעות"/>
    <x v="77"/>
    <x v="32"/>
    <s v="נמוך"/>
    <x v="1"/>
    <n v="2743"/>
    <n v="968"/>
    <n v="0"/>
    <n v="1775"/>
    <n v="0"/>
    <n v="31"/>
    <s v="מרכזיית תאורה"/>
    <s v="בוכמן"/>
    <s v="ירושלים והנגב"/>
    <s v="איילון"/>
  </r>
  <r>
    <x v="0"/>
    <x v="82"/>
    <s v="פעיל"/>
    <s v="מודיעין מכבים רעות"/>
    <x v="78"/>
    <x v="34"/>
    <s v="נמוך"/>
    <x v="0"/>
    <n v="1754.55"/>
    <n v="0"/>
    <n v="0"/>
    <n v="0"/>
    <n v="1754.55"/>
    <n v="31"/>
    <s v="מבני ציבור"/>
    <s v="בוכמן"/>
    <s v="ירושלים והנגב"/>
    <s v="איילון"/>
  </r>
  <r>
    <x v="0"/>
    <x v="83"/>
    <s v="פעיל"/>
    <s v="מודיעין מכבים רעות"/>
    <x v="79"/>
    <x v="35"/>
    <s v="נמוך"/>
    <x v="0"/>
    <n v="2545"/>
    <n v="0"/>
    <n v="0"/>
    <n v="0"/>
    <n v="2545"/>
    <n v="31"/>
    <s v="תנועות נוער"/>
    <s v="בוכמן"/>
    <s v="ירושלים והנגב"/>
    <s v="איילון"/>
  </r>
  <r>
    <x v="0"/>
    <x v="84"/>
    <s v="פעיל"/>
    <s v="מודיעין מכבים רעות"/>
    <x v="80"/>
    <x v="36"/>
    <s v="נמוך"/>
    <x v="1"/>
    <n v="12898"/>
    <n v="4389"/>
    <n v="0"/>
    <n v="8509"/>
    <n v="0"/>
    <n v="31"/>
    <s v="מרכזיית תאורה"/>
    <s v="בוכמן"/>
    <s v="ירושלים והנגב"/>
    <s v="איילון"/>
  </r>
  <r>
    <x v="0"/>
    <x v="85"/>
    <s v="פעיל"/>
    <s v="מודיעין מכבים רעות"/>
    <x v="81"/>
    <x v="37"/>
    <s v="נמוך"/>
    <x v="1"/>
    <n v="1568"/>
    <n v="438"/>
    <n v="0"/>
    <n v="1130"/>
    <n v="0"/>
    <n v="31"/>
    <s v="בתי כנסת ומקוואות"/>
    <s v="קייזר"/>
    <s v="ירושלים והנגב"/>
    <s v="איילון"/>
  </r>
  <r>
    <x v="0"/>
    <x v="86"/>
    <s v="פעיל"/>
    <s v="מודיעין מכבים רעות"/>
    <x v="82"/>
    <x v="0"/>
    <s v="נמוך"/>
    <x v="0"/>
    <n v="1496.49"/>
    <n v="0"/>
    <n v="0"/>
    <n v="0"/>
    <n v="1496.49"/>
    <n v="31"/>
    <s v="גני ילדים"/>
    <s v="קייזר"/>
    <s v="ירושלים והנגב"/>
    <s v="איילון"/>
  </r>
  <r>
    <x v="0"/>
    <x v="87"/>
    <s v="פעיל"/>
    <s v="מודיעין מכבים רעות"/>
    <x v="83"/>
    <x v="0"/>
    <s v="נמוך"/>
    <x v="1"/>
    <n v="4996"/>
    <n v="1787"/>
    <n v="0"/>
    <n v="3209"/>
    <n v="0"/>
    <n v="31"/>
    <s v="מרכזיית תאורה"/>
    <s v="בוכמן"/>
    <s v="ירושלים והנגב"/>
    <s v="איילון"/>
  </r>
  <r>
    <x v="0"/>
    <x v="88"/>
    <s v="פעיל"/>
    <s v="מודיעין מכבים רעות"/>
    <x v="84"/>
    <x v="13"/>
    <s v="נמוך"/>
    <x v="0"/>
    <n v="148.18"/>
    <n v="0"/>
    <n v="0"/>
    <n v="0"/>
    <n v="148.18"/>
    <n v="31"/>
    <s v="גני ילדים"/>
    <s v="בוכמן"/>
    <s v="ירושלים והנגב"/>
    <s v="איילון"/>
  </r>
  <r>
    <x v="0"/>
    <x v="89"/>
    <s v="פעיל"/>
    <s v="מודיעין מכבים רעות"/>
    <x v="85"/>
    <x v="13"/>
    <s v="נמוך"/>
    <x v="0"/>
    <n v="982.88"/>
    <n v="0"/>
    <n v="0"/>
    <n v="0"/>
    <n v="982.88"/>
    <n v="31"/>
    <s v="מבני ציבור"/>
    <s v="בוכמן"/>
    <s v="ירושלים והנגב"/>
    <s v="איילון"/>
  </r>
  <r>
    <x v="0"/>
    <x v="90"/>
    <s v="פעיל"/>
    <s v="מודיעין מכבים רעות"/>
    <x v="86"/>
    <x v="26"/>
    <s v="נמוך"/>
    <x v="0"/>
    <n v="8.4"/>
    <n v="0"/>
    <n v="0"/>
    <n v="0"/>
    <n v="8.4"/>
    <n v="31"/>
    <s v="מקלטים"/>
    <s v="מכבים"/>
    <s v="ירושלים והנגב"/>
    <s v="איילון"/>
  </r>
  <r>
    <x v="0"/>
    <x v="91"/>
    <s v="פעיל"/>
    <s v="מודיעין מכבים רעות"/>
    <x v="87"/>
    <x v="38"/>
    <s v="נמוך"/>
    <x v="0"/>
    <n v="1427.03"/>
    <n v="0"/>
    <n v="0"/>
    <n v="0"/>
    <n v="1427.03"/>
    <n v="31"/>
    <s v="בתי כנסת ומקוואות"/>
    <s v="רעות"/>
    <s v="ירושלים והנגב"/>
    <s v="איילון"/>
  </r>
  <r>
    <x v="0"/>
    <x v="92"/>
    <s v="פעיל"/>
    <s v="מודיעין מכבים רעות"/>
    <x v="88"/>
    <x v="26"/>
    <s v="נמוך"/>
    <x v="0"/>
    <n v="85.4"/>
    <n v="0"/>
    <n v="0"/>
    <n v="0"/>
    <n v="85.4"/>
    <n v="31"/>
    <s v="מקלטים"/>
    <s v="מכבים"/>
    <s v="ירושלים והנגב"/>
    <s v="איילון"/>
  </r>
  <r>
    <x v="0"/>
    <x v="93"/>
    <s v="פעיל"/>
    <s v="מודיעין מכבים רעות"/>
    <x v="89"/>
    <x v="0"/>
    <s v="נמוך"/>
    <x v="1"/>
    <n v="8030"/>
    <n v="1080"/>
    <n v="0"/>
    <n v="6950"/>
    <n v="0"/>
    <n v="31"/>
    <s v="בתי ספר"/>
    <s v="מורשת"/>
    <s v="ירושלים והנגב"/>
    <s v="איילון"/>
  </r>
  <r>
    <x v="0"/>
    <x v="94"/>
    <s v="פעיל"/>
    <s v="מודיעין מכבים רעות"/>
    <x v="89"/>
    <x v="0"/>
    <s v="נמוך"/>
    <x v="1"/>
    <n v="4020"/>
    <n v="0"/>
    <n v="0"/>
    <n v="0"/>
    <n v="4020"/>
    <n v="31"/>
    <s v="גני ילדים"/>
    <s v="מורשת"/>
    <s v="ירושלים והנגב"/>
    <s v="איילון"/>
  </r>
  <r>
    <x v="0"/>
    <x v="95"/>
    <s v="פעיל"/>
    <s v="מודיעין מכבים רעות"/>
    <x v="90"/>
    <x v="19"/>
    <s v="נמוך"/>
    <x v="0"/>
    <n v="952.08"/>
    <n v="0"/>
    <n v="0"/>
    <n v="0"/>
    <n v="952.08"/>
    <n v="31"/>
    <s v="תנועות נוער"/>
    <s v="נחלים"/>
    <s v="ירושלים והנגב"/>
    <s v="איילון"/>
  </r>
  <r>
    <x v="0"/>
    <x v="96"/>
    <s v="פעיל"/>
    <s v="מודיעין מכבים רעות"/>
    <x v="91"/>
    <x v="39"/>
    <s v="נמוך"/>
    <x v="0"/>
    <n v="1180.22"/>
    <n v="0"/>
    <n v="0"/>
    <n v="0"/>
    <n v="1180.22"/>
    <n v="31"/>
    <s v="גני ילדים"/>
    <s v="נחלים"/>
    <s v="ירושלים והנגב"/>
    <s v="איילון"/>
  </r>
  <r>
    <x v="0"/>
    <x v="97"/>
    <s v="פעיל"/>
    <s v="מודיעין מכבים רעות"/>
    <x v="1"/>
    <x v="0"/>
    <s v="נמוך"/>
    <x v="0"/>
    <n v="123.36"/>
    <n v="0"/>
    <n v="0"/>
    <n v="0"/>
    <n v="123.36"/>
    <n v="31"/>
    <s v="מרכזיית תאורה"/>
    <s v="נחלים"/>
    <s v="ירושלים והנגב"/>
    <s v="איילון"/>
  </r>
  <r>
    <x v="0"/>
    <x v="98"/>
    <s v="פעיל"/>
    <s v="מודיעין מכבים רעות"/>
    <x v="92"/>
    <x v="40"/>
    <s v="נמוך"/>
    <x v="0"/>
    <n v="154.97999999999999"/>
    <n v="0"/>
    <n v="0"/>
    <n v="0"/>
    <n v="154.97999999999999"/>
    <n v="31"/>
    <s v="שונות"/>
    <s v="נחלים"/>
    <s v="ירושלים והנגב"/>
    <s v="איילון"/>
  </r>
  <r>
    <x v="0"/>
    <x v="99"/>
    <s v="פעיל"/>
    <s v="מודיעין מכבים רעות"/>
    <x v="93"/>
    <x v="41"/>
    <s v="נמוך"/>
    <x v="1"/>
    <n v="16368"/>
    <n v="2368"/>
    <n v="0"/>
    <n v="14000"/>
    <n v="0"/>
    <n v="31"/>
    <s v="בתי ספר"/>
    <s v="נחלים"/>
    <s v="ירושלים והנגב"/>
    <s v="איילון"/>
  </r>
  <r>
    <x v="0"/>
    <x v="100"/>
    <s v="פעיל"/>
    <s v="מודיעין מכבים רעות"/>
    <x v="94"/>
    <x v="5"/>
    <s v="נמוך"/>
    <x v="1"/>
    <n v="7061"/>
    <n v="2487"/>
    <n v="0"/>
    <n v="4574"/>
    <n v="0"/>
    <n v="31"/>
    <s v="מרכזיית תאורה"/>
    <s v="קייזר"/>
    <s v="ירושלים והנגב"/>
    <s v="איילון"/>
  </r>
  <r>
    <x v="0"/>
    <x v="101"/>
    <s v="פעיל"/>
    <s v="מודיעין מכבים רעות"/>
    <x v="95"/>
    <x v="0"/>
    <s v="נמוך"/>
    <x v="1"/>
    <n v="7090"/>
    <n v="1270"/>
    <n v="0"/>
    <n v="5820"/>
    <n v="0"/>
    <n v="31"/>
    <s v="מבני ציבור"/>
    <s v="בוכמן"/>
    <s v="ירושלים והנגב"/>
    <s v="איילון"/>
  </r>
  <r>
    <x v="0"/>
    <x v="102"/>
    <s v="פעיל"/>
    <s v="מודיעין מכבים רעות"/>
    <x v="96"/>
    <x v="19"/>
    <s v="נמוך"/>
    <x v="0"/>
    <n v="1525.88"/>
    <n v="0"/>
    <n v="0"/>
    <n v="0"/>
    <n v="1525.88"/>
    <n v="31"/>
    <s v="מבני ציבור"/>
    <s v="נביאים"/>
    <s v="ירושלים והנגב"/>
    <s v="איילון"/>
  </r>
  <r>
    <x v="0"/>
    <x v="103"/>
    <s v="פעיל"/>
    <s v="מודיעין מכבים רעות"/>
    <x v="97"/>
    <x v="0"/>
    <s v="נמוך"/>
    <x v="1"/>
    <n v="8870"/>
    <n v="2680"/>
    <n v="0"/>
    <n v="6190"/>
    <n v="0"/>
    <n v="31"/>
    <s v="מבני ציבור"/>
    <s v="כרמים"/>
    <s v="ירושלים והנגב"/>
    <s v="איילון"/>
  </r>
  <r>
    <x v="0"/>
    <x v="104"/>
    <s v="פעיל"/>
    <s v="מודיעין מכבים רעות"/>
    <x v="98"/>
    <x v="0"/>
    <s v="נמוך"/>
    <x v="1"/>
    <n v="14940"/>
    <n v="3495"/>
    <n v="0"/>
    <n v="11445"/>
    <n v="0"/>
    <n v="31"/>
    <s v="מבני ציבור"/>
    <s v="כרמים"/>
    <s v="ירושלים והנגב"/>
    <s v="איילון"/>
  </r>
  <r>
    <x v="0"/>
    <x v="105"/>
    <s v="פעיל"/>
    <s v="מודיעין מכבים רעות"/>
    <x v="99"/>
    <x v="42"/>
    <s v="נמוך"/>
    <x v="1"/>
    <n v="1589"/>
    <n v="574"/>
    <n v="0"/>
    <n v="1015"/>
    <n v="0"/>
    <n v="31"/>
    <s v="מבני ציבור"/>
    <s v="כרמים"/>
    <s v="ירושלים והנגב"/>
    <s v="איילון"/>
  </r>
  <r>
    <x v="0"/>
    <x v="106"/>
    <s v="פעיל"/>
    <s v="מודיעין מכבים רעות"/>
    <x v="100"/>
    <x v="0"/>
    <s v="נמוך"/>
    <x v="1"/>
    <n v="6656"/>
    <n v="1676"/>
    <n v="720"/>
    <n v="4260"/>
    <n v="0"/>
    <n v="31"/>
    <s v="בתי ספר"/>
    <s v="כרמים"/>
    <s v="ירושלים והנגב"/>
    <s v="איילון"/>
  </r>
  <r>
    <x v="0"/>
    <x v="107"/>
    <s v="פעיל"/>
    <s v="מודיעין מכבים רעות"/>
    <x v="101"/>
    <x v="43"/>
    <s v="נמוך"/>
    <x v="1"/>
    <n v="1390"/>
    <n v="585"/>
    <n v="0"/>
    <n v="805"/>
    <n v="0"/>
    <n v="31"/>
    <s v="מרכזיית תאורה"/>
    <s v="נביאים"/>
    <s v="ירושלים והנגב"/>
    <s v="איילון"/>
  </r>
  <r>
    <x v="0"/>
    <x v="108"/>
    <s v="פעיל"/>
    <s v="מודיעין מכבים רעות"/>
    <x v="102"/>
    <x v="44"/>
    <s v="נמוך"/>
    <x v="1"/>
    <n v="715"/>
    <n v="256"/>
    <n v="0"/>
    <n v="459"/>
    <n v="0"/>
    <n v="31"/>
    <s v="מרכזיית תאורה"/>
    <s v="נביאים"/>
    <s v="ירושלים והנגב"/>
    <s v="איילון"/>
  </r>
  <r>
    <x v="0"/>
    <x v="109"/>
    <s v="פעיל"/>
    <s v="מודיעין מכבים רעות"/>
    <x v="103"/>
    <x v="19"/>
    <s v="נמוך"/>
    <x v="0"/>
    <n v="544.76"/>
    <n v="0"/>
    <n v="0"/>
    <n v="0"/>
    <n v="544.76"/>
    <n v="31"/>
    <s v="תנועות נוער"/>
    <s v="נביאים"/>
    <s v="ירושלים והנגב"/>
    <s v="איילון"/>
  </r>
  <r>
    <x v="0"/>
    <x v="110"/>
    <s v="פעיל"/>
    <s v="מודיעין מכבים רעות"/>
    <x v="104"/>
    <x v="1"/>
    <s v="נמוך"/>
    <x v="1"/>
    <n v="6768"/>
    <n v="2374"/>
    <n v="0"/>
    <n v="4394"/>
    <n v="0"/>
    <n v="31"/>
    <s v="מרכזיית תאורה"/>
    <s v="בוכמן"/>
    <s v="ירושלים והנגב"/>
    <s v="איילון"/>
  </r>
  <r>
    <x v="0"/>
    <x v="111"/>
    <s v="פעיל"/>
    <s v="מודיעין מכבים רעות"/>
    <x v="105"/>
    <x v="45"/>
    <s v="נמוך"/>
    <x v="0"/>
    <n v="964.91"/>
    <n v="0"/>
    <n v="0"/>
    <n v="0"/>
    <n v="964.91"/>
    <n v="31"/>
    <s v="תנועות נוער"/>
    <s v="משואה"/>
    <s v="ירושלים והנגב"/>
    <s v="איילון"/>
  </r>
  <r>
    <x v="0"/>
    <x v="112"/>
    <s v="פעיל"/>
    <s v="מודיעין מכבים רעות"/>
    <x v="106"/>
    <x v="46"/>
    <s v="נמוך"/>
    <x v="1"/>
    <n v="5420"/>
    <n v="1760"/>
    <n v="0"/>
    <n v="3660"/>
    <n v="0"/>
    <n v="31"/>
    <s v="ספורט"/>
    <s v="בוכמן"/>
    <s v="ירושלים והנגב"/>
    <s v="איילון"/>
  </r>
  <r>
    <x v="0"/>
    <x v="113"/>
    <s v="פעיל"/>
    <s v="מודיעין מכבים רעות"/>
    <x v="107"/>
    <x v="13"/>
    <s v="נמוך"/>
    <x v="0"/>
    <n v="1402.01"/>
    <n v="0"/>
    <n v="0"/>
    <n v="0"/>
    <n v="1402.01"/>
    <n v="31"/>
    <s v="גני ילדים"/>
    <s v="בוכמן"/>
    <s v="ירושלים והנגב"/>
    <s v="איילון"/>
  </r>
  <r>
    <x v="0"/>
    <x v="114"/>
    <s v="פעיל"/>
    <s v="מודיעין מכבים רעות"/>
    <x v="108"/>
    <x v="26"/>
    <s v="נמוך"/>
    <x v="0"/>
    <n v="617"/>
    <n v="0"/>
    <n v="0"/>
    <n v="0"/>
    <n v="617"/>
    <n v="31"/>
    <s v="מקלטים"/>
    <s v="רעות"/>
    <s v="ירושלים והנגב"/>
    <s v="איילון"/>
  </r>
  <r>
    <x v="0"/>
    <x v="115"/>
    <s v="פעיל"/>
    <s v="מודיעין מכבים רעות"/>
    <x v="109"/>
    <x v="5"/>
    <s v="נמוך"/>
    <x v="0"/>
    <n v="1791.66"/>
    <n v="0"/>
    <n v="0"/>
    <n v="0"/>
    <n v="1791.66"/>
    <n v="31"/>
    <s v="מרכזיית תאורה"/>
    <s v="רעות"/>
    <s v="ירושלים והנגב"/>
    <s v="איילון"/>
  </r>
  <r>
    <x v="0"/>
    <x v="116"/>
    <s v="פעיל"/>
    <s v="מודיעין מכבים רעות"/>
    <x v="110"/>
    <x v="0"/>
    <s v="נמוך"/>
    <x v="0"/>
    <n v="2674.41"/>
    <n v="0"/>
    <n v="0"/>
    <n v="0"/>
    <n v="2674.41"/>
    <n v="31"/>
    <s v="מרכזיית תאורה"/>
    <s v="ציפורים"/>
    <s v="ירושלים והנגב"/>
    <s v="איילון"/>
  </r>
  <r>
    <x v="0"/>
    <x v="117"/>
    <s v="פעיל"/>
    <s v="מודיעין מכבים רעות"/>
    <x v="111"/>
    <x v="0"/>
    <s v="נמוך"/>
    <x v="0"/>
    <n v="395.66"/>
    <n v="0"/>
    <n v="0"/>
    <n v="0"/>
    <n v="395.66"/>
    <n v="31"/>
    <s v="תנועות נוער"/>
    <s v="ציפורים"/>
    <s v="ירושלים והנגב"/>
    <s v="איילון"/>
  </r>
  <r>
    <x v="0"/>
    <x v="118"/>
    <s v="פעיל"/>
    <s v="מודיעין מכבים רעות"/>
    <x v="112"/>
    <x v="0"/>
    <s v="נמוך"/>
    <x v="1"/>
    <n v="9283"/>
    <n v="3364"/>
    <n v="0"/>
    <n v="5919"/>
    <n v="0"/>
    <n v="31"/>
    <s v="מרכזיית תאורה"/>
    <s v="ציפורים"/>
    <s v="ירושלים והנגב"/>
    <s v="איילון"/>
  </r>
  <r>
    <x v="0"/>
    <x v="119"/>
    <s v="פעיל"/>
    <s v="מודיעין מכבים רעות"/>
    <x v="113"/>
    <x v="0"/>
    <s v="נמוך"/>
    <x v="1"/>
    <n v="15640"/>
    <n v="5280"/>
    <n v="0"/>
    <n v="10360"/>
    <n v="0"/>
    <n v="31"/>
    <s v="מרכזיית תאורה"/>
    <s v="לב העיר"/>
    <s v="ירושלים והנגב"/>
    <s v="איילון"/>
  </r>
  <r>
    <x v="0"/>
    <x v="120"/>
    <s v="פעיל"/>
    <s v="מודיעין מכבים רעות"/>
    <x v="113"/>
    <x v="0"/>
    <s v="נמוך"/>
    <x v="1"/>
    <n v="11468"/>
    <n v="2216"/>
    <n v="0"/>
    <n v="9252"/>
    <n v="0"/>
    <n v="31"/>
    <s v="מרכזיית תאורה"/>
    <s v="פרחים"/>
    <s v="ירושלים והנגב"/>
    <s v="איילון"/>
  </r>
  <r>
    <x v="0"/>
    <x v="121"/>
    <s v="פעיל"/>
    <s v="מודיעין מכבים רעות"/>
    <x v="114"/>
    <x v="0"/>
    <s v="נמוך"/>
    <x v="1"/>
    <n v="4075"/>
    <n v="790"/>
    <n v="0"/>
    <n v="3285"/>
    <n v="0"/>
    <n v="31"/>
    <s v="מבני ציבור"/>
    <s v="לב העיר"/>
    <s v="ירושלים והנגב"/>
    <s v="איילון"/>
  </r>
  <r>
    <x v="0"/>
    <x v="122"/>
    <s v="פעיל"/>
    <s v="מודיעין מכבים רעות"/>
    <x v="115"/>
    <x v="0"/>
    <s v="נמוך"/>
    <x v="1"/>
    <n v="1037"/>
    <n v="0"/>
    <n v="0"/>
    <n v="0"/>
    <n v="1037"/>
    <n v="31"/>
    <s v="שונות"/>
    <s v="לב העיר"/>
    <s v="ירושלים והנגב"/>
    <s v="איילון"/>
  </r>
  <r>
    <x v="0"/>
    <x v="123"/>
    <s v="פעיל"/>
    <s v="מודיעין מכבים רעות"/>
    <x v="116"/>
    <x v="0"/>
    <s v="נמוך"/>
    <x v="1"/>
    <n v="16140"/>
    <n v="2115"/>
    <n v="0"/>
    <n v="14025"/>
    <n v="0"/>
    <n v="31"/>
    <s v="מבני ציבור"/>
    <s v="לב העיר"/>
    <s v="ירושלים והנגב"/>
    <s v="איילון"/>
  </r>
  <r>
    <x v="0"/>
    <x v="124"/>
    <s v="פעיל"/>
    <s v="מודיעין מכבים רעות"/>
    <x v="117"/>
    <x v="13"/>
    <s v="נמוך"/>
    <x v="0"/>
    <n v="341.94"/>
    <n v="0"/>
    <n v="0"/>
    <n v="0"/>
    <n v="341.94"/>
    <n v="31"/>
    <s v="גני ילדים"/>
    <s v="בוכמן"/>
    <s v="ירושלים והנגב"/>
    <s v="איילון"/>
  </r>
  <r>
    <x v="0"/>
    <x v="125"/>
    <s v="פעיל"/>
    <s v="מודיעין מכבים רעות"/>
    <x v="117"/>
    <x v="13"/>
    <s v="נמוך"/>
    <x v="0"/>
    <n v="590.62"/>
    <n v="0"/>
    <n v="0"/>
    <n v="0"/>
    <n v="590.62"/>
    <n v="31"/>
    <s v="גני ילדים"/>
    <s v="בוכמן"/>
    <s v="ירושלים והנגב"/>
    <s v="איילון"/>
  </r>
  <r>
    <x v="0"/>
    <x v="126"/>
    <s v="פעיל"/>
    <s v="מודיעין מכבים רעות"/>
    <x v="118"/>
    <x v="1"/>
    <s v="נמוך"/>
    <x v="1"/>
    <n v="4101"/>
    <n v="1456"/>
    <n v="0"/>
    <n v="2645"/>
    <n v="0"/>
    <n v="31"/>
    <s v="מרכזיית תאורה"/>
    <s v="בוכמן"/>
    <s v="ירושלים והנגב"/>
    <s v="איילון"/>
  </r>
  <r>
    <x v="0"/>
    <x v="127"/>
    <s v="פעיל"/>
    <s v="מודיעין מכבים רעות"/>
    <x v="119"/>
    <x v="0"/>
    <s v="נמוך"/>
    <x v="1"/>
    <n v="10313"/>
    <n v="3660"/>
    <n v="0"/>
    <n v="6653"/>
    <n v="0"/>
    <n v="31"/>
    <s v="מרכזיית תאורה"/>
    <s v="פרחים"/>
    <s v="ירושלים והנגב"/>
    <s v="איילון"/>
  </r>
  <r>
    <x v="0"/>
    <x v="128"/>
    <s v="פעיל"/>
    <s v="מודיעין מכבים רעות"/>
    <x v="120"/>
    <x v="13"/>
    <s v="נמוך"/>
    <x v="0"/>
    <n v="2232.86"/>
    <n v="0"/>
    <n v="0"/>
    <n v="0"/>
    <n v="2232.86"/>
    <n v="31"/>
    <s v="מבני ציבור"/>
    <s v="מכבים"/>
    <s v="ירושלים והנגב"/>
    <s v="איילון"/>
  </r>
  <r>
    <x v="0"/>
    <x v="129"/>
    <s v="פעיל"/>
    <s v="מודיעין מכבים רעות"/>
    <x v="121"/>
    <x v="0"/>
    <s v="נמוך"/>
    <x v="1"/>
    <n v="321"/>
    <n v="68"/>
    <n v="0"/>
    <n v="253"/>
    <n v="0"/>
    <n v="31"/>
    <s v="מרכזיית תאורה"/>
    <s v="מכבים"/>
    <s v="ירושלים והנגב"/>
    <s v="איילון"/>
  </r>
  <r>
    <x v="0"/>
    <x v="130"/>
    <s v="פעיל"/>
    <s v="מודיעין מכבים רעות"/>
    <x v="122"/>
    <x v="43"/>
    <s v="נמוך"/>
    <x v="1"/>
    <n v="7489"/>
    <n v="2649"/>
    <n v="0"/>
    <n v="4840"/>
    <n v="0"/>
    <n v="31"/>
    <s v="מרכזיית תאורה"/>
    <s v="מכבים"/>
    <s v="ירושלים והנגב"/>
    <s v="איילון"/>
  </r>
  <r>
    <x v="0"/>
    <x v="131"/>
    <s v="פעיל"/>
    <s v="מודיעין מכבים רעות"/>
    <x v="123"/>
    <x v="47"/>
    <s v="נמוך"/>
    <x v="1"/>
    <n v="11104"/>
    <n v="1408"/>
    <n v="0"/>
    <n v="9696"/>
    <n v="0"/>
    <n v="31"/>
    <s v="בתי ספר"/>
    <s v="מכבים"/>
    <s v="ירושלים והנגב"/>
    <s v="איילון"/>
  </r>
  <r>
    <x v="0"/>
    <x v="132"/>
    <s v="פעיל"/>
    <s v="מודיעין מכבים רעות"/>
    <x v="124"/>
    <x v="13"/>
    <s v="נמוך"/>
    <x v="0"/>
    <n v="1350.51"/>
    <n v="0"/>
    <n v="0"/>
    <n v="0"/>
    <n v="1350.51"/>
    <n v="31"/>
    <s v="מבני ציבור"/>
    <s v="רעות"/>
    <s v="ירושלים והנגב"/>
    <s v="איילון"/>
  </r>
  <r>
    <x v="0"/>
    <x v="133"/>
    <s v="פעיל"/>
    <s v="מודיעין מכבים רעות"/>
    <x v="125"/>
    <x v="1"/>
    <s v="נמוך"/>
    <x v="0"/>
    <n v="3096.9"/>
    <n v="0"/>
    <n v="0"/>
    <n v="0"/>
    <n v="3096.9"/>
    <n v="31"/>
    <s v="מרכזיית תאורה"/>
    <s v="רעות"/>
    <s v="ירושלים והנגב"/>
    <s v="איילון"/>
  </r>
  <r>
    <x v="0"/>
    <x v="134"/>
    <s v="פעיל"/>
    <s v="מודיעין מכבים רעות"/>
    <x v="126"/>
    <x v="48"/>
    <s v="נמוך"/>
    <x v="1"/>
    <n v="40380"/>
    <n v="6920"/>
    <n v="0"/>
    <n v="33460"/>
    <n v="0"/>
    <n v="31"/>
    <s v="בתי ספר"/>
    <s v="רעות"/>
    <s v="ירושלים והנגב"/>
    <s v="איילון"/>
  </r>
  <r>
    <x v="0"/>
    <x v="135"/>
    <s v="פעיל"/>
    <s v="מודיעין מכבים רעות"/>
    <x v="127"/>
    <x v="26"/>
    <s v="נמוך"/>
    <x v="0"/>
    <n v="175.19"/>
    <n v="0"/>
    <n v="0"/>
    <n v="0"/>
    <n v="175.19"/>
    <n v="31"/>
    <s v="מקלטים"/>
    <s v="מכבים"/>
    <s v="ירושלים והנגב"/>
    <s v="איילון"/>
  </r>
  <r>
    <x v="0"/>
    <x v="136"/>
    <s v="פעיל"/>
    <s v="מודיעין מכבים רעות"/>
    <x v="128"/>
    <x v="0"/>
    <s v="נמוך"/>
    <x v="0"/>
    <n v="479.19"/>
    <n v="0"/>
    <n v="0"/>
    <n v="0"/>
    <n v="479.19"/>
    <n v="31"/>
    <s v="מקלטים"/>
    <s v="מכבים"/>
    <s v="ירושלים והנגב"/>
    <s v="איילון"/>
  </r>
  <r>
    <x v="0"/>
    <x v="137"/>
    <s v="פעיל"/>
    <s v="מודיעין מכבים רעות"/>
    <x v="129"/>
    <x v="13"/>
    <s v="נמוך"/>
    <x v="0"/>
    <n v="1092.69"/>
    <n v="0"/>
    <n v="0"/>
    <n v="0"/>
    <n v="1092.69"/>
    <n v="31"/>
    <s v="גני ילדים"/>
    <s v="כרמים"/>
    <s v="ירושלים והנגב"/>
    <s v="איילון"/>
  </r>
  <r>
    <x v="0"/>
    <x v="138"/>
    <s v="פעיל"/>
    <s v="מודיעין מכבים רעות"/>
    <x v="130"/>
    <x v="49"/>
    <s v="נמוך"/>
    <x v="1"/>
    <n v="8274"/>
    <n v="2950"/>
    <n v="0"/>
    <n v="5324"/>
    <n v="0"/>
    <n v="31"/>
    <s v="מרכזיית תאורה"/>
    <s v="ישפרו"/>
    <s v="ירושלים והנגב"/>
    <s v="איילון"/>
  </r>
  <r>
    <x v="0"/>
    <x v="139"/>
    <s v="פעיל"/>
    <s v="מודיעין מכבים רעות"/>
    <x v="131"/>
    <x v="0"/>
    <s v="נמוך"/>
    <x v="1"/>
    <n v="4252"/>
    <n v="1337"/>
    <n v="0"/>
    <n v="2915"/>
    <n v="0"/>
    <n v="31"/>
    <s v="מרכזיית תאורה"/>
    <s v="ליגד"/>
    <s v="ירושלים והנגב"/>
    <s v="איילון"/>
  </r>
  <r>
    <x v="0"/>
    <x v="140"/>
    <s v="פעיל"/>
    <s v="מודיעין מכבים רעות"/>
    <x v="132"/>
    <x v="0"/>
    <s v="נמוך"/>
    <x v="1"/>
    <n v="8156"/>
    <n v="2896"/>
    <n v="0"/>
    <n v="5260"/>
    <n v="0"/>
    <n v="31"/>
    <s v="מרכזיית תאורה"/>
    <s v="ליגד"/>
    <s v="ירושלים והנגב"/>
    <s v="איילון"/>
  </r>
  <r>
    <x v="0"/>
    <x v="141"/>
    <s v="פעיל"/>
    <s v="מודיעין מכבים רעות"/>
    <x v="133"/>
    <x v="0"/>
    <s v="נמוך"/>
    <x v="1"/>
    <n v="698"/>
    <n v="245"/>
    <n v="0"/>
    <n v="453"/>
    <n v="0"/>
    <n v="31"/>
    <s v="מרכזיית תאורה"/>
    <s v="ליגד"/>
    <s v="ירושלים והנגב"/>
    <s v="איילון"/>
  </r>
  <r>
    <x v="0"/>
    <x v="142"/>
    <s v="פעיל"/>
    <s v="מודיעין מכבים רעות"/>
    <x v="134"/>
    <x v="0"/>
    <s v="נמוך"/>
    <x v="1"/>
    <n v="718"/>
    <n v="0"/>
    <n v="0"/>
    <n v="0"/>
    <n v="718"/>
    <n v="31"/>
    <s v="בתי כנסת ומקוואות"/>
    <s v="נביאים"/>
    <s v="ירושלים והנגב"/>
    <s v="איילון"/>
  </r>
  <r>
    <x v="0"/>
    <x v="143"/>
    <s v="פעיל"/>
    <s v="מודיעין מכבים רעות"/>
    <x v="135"/>
    <x v="0"/>
    <s v="נמוך"/>
    <x v="0"/>
    <n v="2024.13"/>
    <n v="0"/>
    <n v="0"/>
    <n v="0"/>
    <n v="2024.13"/>
    <n v="31"/>
    <s v="גני ילדים"/>
    <s v="נביאים"/>
    <s v="ירושלים והנגב"/>
    <s v="איילון"/>
  </r>
  <r>
    <x v="0"/>
    <x v="144"/>
    <s v="פעיל"/>
    <s v="מודיעין מכבים רעות"/>
    <x v="136"/>
    <x v="0"/>
    <s v="נמוך"/>
    <x v="1"/>
    <n v="9164"/>
    <n v="3259"/>
    <n v="0"/>
    <n v="5905"/>
    <n v="0"/>
    <n v="31"/>
    <s v="מרכזיית תאורה"/>
    <s v="נביאים"/>
    <s v="ירושלים והנגב"/>
    <s v="איילון"/>
  </r>
  <r>
    <x v="0"/>
    <x v="145"/>
    <s v="פעיל"/>
    <s v="מודיעין מכבים רעות"/>
    <x v="137"/>
    <x v="26"/>
    <s v="נמוך"/>
    <x v="0"/>
    <n v="108"/>
    <n v="0"/>
    <n v="0"/>
    <n v="0"/>
    <n v="108"/>
    <n v="31"/>
    <s v="מקלטים"/>
    <s v="מכבים"/>
    <s v="ירושלים והנגב"/>
    <s v="איילון"/>
  </r>
  <r>
    <x v="0"/>
    <x v="146"/>
    <s v="פעיל"/>
    <s v="מודיעין מכבים רעות"/>
    <x v="138"/>
    <x v="0"/>
    <s v="נמוך"/>
    <x v="0"/>
    <n v="292"/>
    <n v="0"/>
    <n v="0"/>
    <n v="0"/>
    <n v="292"/>
    <n v="31"/>
    <s v="מקלטים"/>
    <s v="מכבים"/>
    <s v="ירושלים והנגב"/>
    <s v="איילון"/>
  </r>
  <r>
    <x v="0"/>
    <x v="147"/>
    <s v="פעיל"/>
    <s v="מודיעין מכבים רעות"/>
    <x v="139"/>
    <x v="26"/>
    <s v="נמוך"/>
    <x v="0"/>
    <n v="92"/>
    <n v="0"/>
    <n v="0"/>
    <n v="0"/>
    <n v="92"/>
    <n v="31"/>
    <s v="מקלטים"/>
    <s v="מכבים"/>
    <s v="ירושלים והנגב"/>
    <s v="איילון"/>
  </r>
  <r>
    <x v="0"/>
    <x v="148"/>
    <s v="פעיל"/>
    <s v="מודיעין מכבים רעות"/>
    <x v="140"/>
    <x v="50"/>
    <s v="נמוך"/>
    <x v="0"/>
    <n v="198"/>
    <n v="0"/>
    <n v="0"/>
    <n v="0"/>
    <n v="198"/>
    <n v="31"/>
    <s v="מקלטים"/>
    <s v="מכבים"/>
    <s v="ירושלים והנגב"/>
    <s v="איילון"/>
  </r>
  <r>
    <x v="0"/>
    <x v="149"/>
    <s v="פעיל"/>
    <s v="מודיעין מכבים רעות"/>
    <x v="141"/>
    <x v="0"/>
    <s v="נמוך"/>
    <x v="0"/>
    <n v="130.6"/>
    <n v="0"/>
    <n v="0"/>
    <n v="0"/>
    <n v="130.6"/>
    <n v="31"/>
    <s v="מקלטים"/>
    <s v="מכבים"/>
    <s v="ירושלים והנגב"/>
    <s v="איילון"/>
  </r>
  <r>
    <x v="0"/>
    <x v="150"/>
    <s v="פעיל"/>
    <s v="מודיעין מכבים רעות"/>
    <x v="142"/>
    <x v="26"/>
    <s v="נמוך"/>
    <x v="0"/>
    <n v="8"/>
    <n v="0"/>
    <n v="0"/>
    <n v="0"/>
    <n v="8"/>
    <n v="31"/>
    <s v="מקלטים"/>
    <s v="מכבים"/>
    <s v="ירושלים והנגב"/>
    <s v="איילון"/>
  </r>
  <r>
    <x v="0"/>
    <x v="151"/>
    <s v="פעיל"/>
    <s v="מודיעין מכבים רעות"/>
    <x v="143"/>
    <x v="51"/>
    <s v="נמוך"/>
    <x v="0"/>
    <n v="41.2"/>
    <n v="0"/>
    <n v="0"/>
    <n v="0"/>
    <n v="41.2"/>
    <n v="31"/>
    <s v="מקלטים"/>
    <s v="מכבים"/>
    <s v="ירושלים והנגב"/>
    <s v="איילון"/>
  </r>
  <r>
    <x v="0"/>
    <x v="152"/>
    <s v="פעיל"/>
    <s v="מודיעין מכבים רעות"/>
    <x v="144"/>
    <x v="52"/>
    <s v="נמוך"/>
    <x v="0"/>
    <n v="309.27"/>
    <n v="0"/>
    <n v="0"/>
    <n v="0"/>
    <n v="309.27"/>
    <n v="31"/>
    <s v="גני ילדים"/>
    <s v="מכבים"/>
    <s v="ירושלים והנגב"/>
    <s v="איילון"/>
  </r>
  <r>
    <x v="0"/>
    <x v="153"/>
    <s v="פעיל"/>
    <s v="מודיעין מכבים רעות"/>
    <x v="145"/>
    <x v="0"/>
    <s v="נמוך"/>
    <x v="1"/>
    <n v="20924"/>
    <n v="7384"/>
    <n v="0"/>
    <n v="13540"/>
    <n v="0"/>
    <n v="31"/>
    <s v="מרכזיית תאורה"/>
    <s v="ליגד"/>
    <s v="ירושלים והנגב"/>
    <s v="איילון"/>
  </r>
  <r>
    <x v="0"/>
    <x v="154"/>
    <s v="פעיל"/>
    <s v="מודיעין מכבים רעות"/>
    <x v="146"/>
    <x v="0"/>
    <s v="נמוך"/>
    <x v="0"/>
    <n v="1408.47"/>
    <n v="0"/>
    <n v="0"/>
    <n v="0"/>
    <n v="1408.47"/>
    <n v="31"/>
    <s v="גני ילדים"/>
    <s v="מגינים"/>
    <s v="ירושלים והנגב"/>
    <s v="איילון"/>
  </r>
  <r>
    <x v="0"/>
    <x v="155"/>
    <s v="פעיל"/>
    <s v="מודיעין מכבים רעות"/>
    <x v="147"/>
    <x v="0"/>
    <s v="נמוך"/>
    <x v="1"/>
    <n v="2664"/>
    <n v="128"/>
    <n v="0"/>
    <n v="2536"/>
    <n v="0"/>
    <n v="31"/>
    <s v="גני ילדים"/>
    <s v="מגינים"/>
    <s v="ירושלים והנגב"/>
    <s v="איילון"/>
  </r>
  <r>
    <x v="0"/>
    <x v="156"/>
    <s v="פעיל"/>
    <s v="מודיעין מכבים רעות"/>
    <x v="148"/>
    <x v="0"/>
    <s v="נמוך"/>
    <x v="1"/>
    <n v="16216"/>
    <n v="1980"/>
    <n v="0"/>
    <n v="14236"/>
    <n v="0"/>
    <n v="31"/>
    <m/>
    <m/>
    <s v="ירושלים והנגב"/>
    <s v="איילון"/>
  </r>
  <r>
    <x v="0"/>
    <x v="157"/>
    <s v="פעיל"/>
    <s v="מודיעין מכבים רעות"/>
    <x v="149"/>
    <x v="53"/>
    <s v="נמוך"/>
    <x v="0"/>
    <n v="1325"/>
    <n v="0"/>
    <n v="0"/>
    <n v="0"/>
    <n v="1325"/>
    <n v="31"/>
    <m/>
    <m/>
    <s v="ירושלים והנגב"/>
    <s v="איילון"/>
  </r>
  <r>
    <x v="0"/>
    <x v="158"/>
    <s v="פעיל"/>
    <s v="מודיעין מכבים רעות"/>
    <x v="150"/>
    <x v="0"/>
    <s v="נמוך"/>
    <x v="0"/>
    <n v="2474.1999999999998"/>
    <n v="0"/>
    <n v="0"/>
    <n v="0"/>
    <n v="2474.1999999999998"/>
    <n v="31"/>
    <s v="מרכזיית תאורה"/>
    <s v="ציפורים"/>
    <s v="ירושלים והנגב"/>
    <s v="איילון"/>
  </r>
  <r>
    <x v="0"/>
    <x v="159"/>
    <s v="פעיל"/>
    <s v="מודיעין מכבים רעות"/>
    <x v="151"/>
    <x v="0"/>
    <s v="נמוך"/>
    <x v="1"/>
    <n v="3609"/>
    <n v="1146"/>
    <n v="0"/>
    <n v="2463"/>
    <n v="0"/>
    <n v="31"/>
    <s v="מרכזיית תאורה"/>
    <s v="ציפורים"/>
    <s v="ירושלים והנגב"/>
    <s v="איילון"/>
  </r>
  <r>
    <x v="0"/>
    <x v="160"/>
    <s v="פעיל"/>
    <s v="מודיעין מכבים רעות"/>
    <x v="152"/>
    <x v="26"/>
    <s v="נמוך"/>
    <x v="0"/>
    <n v="358.19"/>
    <n v="0"/>
    <n v="0"/>
    <n v="0"/>
    <n v="358.19"/>
    <n v="31"/>
    <s v="מקלטים"/>
    <s v="רעות"/>
    <s v="ירושלים והנגב"/>
    <s v="איילון"/>
  </r>
  <r>
    <x v="0"/>
    <x v="161"/>
    <s v="פעיל"/>
    <s v="מודיעין מכבים רעות"/>
    <x v="153"/>
    <x v="26"/>
    <s v="נמוך"/>
    <x v="0"/>
    <n v="374.8"/>
    <n v="0"/>
    <n v="0"/>
    <n v="0"/>
    <n v="374.8"/>
    <n v="31"/>
    <s v="מקלטים"/>
    <s v="רעות"/>
    <s v="ירושלים והנגב"/>
    <s v="איילון"/>
  </r>
  <r>
    <x v="0"/>
    <x v="162"/>
    <s v="פעיל"/>
    <s v="מודיעין מכבים רעות"/>
    <x v="154"/>
    <x v="13"/>
    <s v="נמוך"/>
    <x v="0"/>
    <n v="1762.21"/>
    <n v="0"/>
    <n v="0"/>
    <n v="0"/>
    <n v="1762.21"/>
    <n v="31"/>
    <s v="גני ילדים"/>
    <s v="פרחים"/>
    <s v="ירושלים והנגב"/>
    <s v="איילון"/>
  </r>
  <r>
    <x v="0"/>
    <x v="163"/>
    <s v="פעיל"/>
    <s v="מודיעין מכבים רעות"/>
    <x v="155"/>
    <x v="0"/>
    <s v="נמוך"/>
    <x v="1"/>
    <n v="5775"/>
    <n v="2065"/>
    <n v="0"/>
    <n v="3710"/>
    <n v="0"/>
    <n v="31"/>
    <s v="מרכזיית תאורה"/>
    <s v="פרחים"/>
    <s v="ירושלים והנגב"/>
    <s v="איילון"/>
  </r>
  <r>
    <x v="0"/>
    <x v="164"/>
    <s v="פעיל"/>
    <s v="מודיעין מכבים רעות"/>
    <x v="156"/>
    <x v="13"/>
    <s v="נמוך"/>
    <x v="0"/>
    <n v="1762.42"/>
    <n v="0"/>
    <n v="0"/>
    <n v="0"/>
    <n v="1762.42"/>
    <n v="31"/>
    <s v="גני ילדים"/>
    <s v="כרמים"/>
    <s v="ירושלים והנגב"/>
    <s v="איילון"/>
  </r>
  <r>
    <x v="0"/>
    <x v="165"/>
    <s v="פעיל"/>
    <s v="מודיעין מכבים רעות"/>
    <x v="157"/>
    <x v="21"/>
    <s v="נמוך"/>
    <x v="1"/>
    <n v="5183"/>
    <n v="1791"/>
    <n v="0"/>
    <n v="3392"/>
    <n v="0"/>
    <n v="31"/>
    <s v="מרכזיית תאורה"/>
    <s v="בוכמן"/>
    <s v="ירושלים והנגב"/>
    <s v="איילון"/>
  </r>
  <r>
    <x v="0"/>
    <x v="166"/>
    <s v="פעיל"/>
    <s v="מודיעין מכבים רעות"/>
    <x v="158"/>
    <x v="12"/>
    <s v="נמוך"/>
    <x v="1"/>
    <n v="8501"/>
    <n v="2662"/>
    <n v="0"/>
    <n v="5839"/>
    <n v="0"/>
    <n v="31"/>
    <s v="מרכזיית תאורה"/>
    <s v="קייזר"/>
    <s v="ירושלים והנגב"/>
    <s v="איילון"/>
  </r>
  <r>
    <x v="0"/>
    <x v="167"/>
    <s v="פעיל"/>
    <s v="מודיעין מכבים רעות"/>
    <x v="159"/>
    <x v="13"/>
    <s v="נמוך"/>
    <x v="1"/>
    <n v="2101"/>
    <n v="139"/>
    <n v="0"/>
    <n v="1962"/>
    <n v="0"/>
    <n v="31"/>
    <s v="גני ילדים"/>
    <s v="קייזר"/>
    <s v="ירושלים והנגב"/>
    <s v="איילון"/>
  </r>
  <r>
    <x v="0"/>
    <x v="168"/>
    <s v="פעיל"/>
    <s v="מודיעין מכבים רעות"/>
    <x v="160"/>
    <x v="54"/>
    <s v="נמוך"/>
    <x v="1"/>
    <n v="5102"/>
    <n v="1697"/>
    <n v="0"/>
    <n v="3405"/>
    <n v="0"/>
    <n v="31"/>
    <s v="מרכזיית תאורה"/>
    <s v="קייזר"/>
    <s v="ירושלים והנגב"/>
    <s v="איילון"/>
  </r>
  <r>
    <x v="0"/>
    <x v="169"/>
    <s v="פעיל"/>
    <s v="מודיעין מכבים רעות"/>
    <x v="161"/>
    <x v="55"/>
    <s v="נמוך"/>
    <x v="1"/>
    <n v="8615"/>
    <n v="1295"/>
    <n v="0"/>
    <n v="7320"/>
    <n v="0"/>
    <n v="31"/>
    <s v="בתי ספר"/>
    <s v="קייזר"/>
    <s v="ירושלים והנגב"/>
    <s v="איילון"/>
  </r>
  <r>
    <x v="0"/>
    <x v="170"/>
    <s v="פעיל"/>
    <s v="מודיעין מכבים רעות"/>
    <x v="161"/>
    <x v="13"/>
    <s v="נמוך"/>
    <x v="0"/>
    <n v="1249.52"/>
    <n v="0"/>
    <n v="0"/>
    <n v="0"/>
    <n v="1249.52"/>
    <n v="31"/>
    <s v="גני ילדים"/>
    <s v="קייזר"/>
    <s v="ירושלים והנגב"/>
    <s v="איילון"/>
  </r>
  <r>
    <x v="0"/>
    <x v="171"/>
    <s v="פעיל"/>
    <s v="מודיעין מכבים רעות"/>
    <x v="161"/>
    <x v="13"/>
    <s v="נמוך"/>
    <x v="0"/>
    <n v="2300.41"/>
    <n v="0"/>
    <n v="0"/>
    <n v="0"/>
    <n v="2300.41"/>
    <n v="31"/>
    <s v="תנועות נוער"/>
    <s v="קייזר"/>
    <s v="ירושלים והנגב"/>
    <s v="איילון"/>
  </r>
  <r>
    <x v="0"/>
    <x v="172"/>
    <s v="פעיל"/>
    <s v="מודיעין מכבים רעות"/>
    <x v="162"/>
    <x v="26"/>
    <s v="נמוך"/>
    <x v="0"/>
    <n v="130.4"/>
    <n v="0"/>
    <n v="0"/>
    <n v="0"/>
    <n v="130.4"/>
    <n v="31"/>
    <s v="מקלטים"/>
    <s v="מכבים"/>
    <s v="ירושלים והנגב"/>
    <s v="איילון"/>
  </r>
  <r>
    <x v="0"/>
    <x v="173"/>
    <s v="פעיל"/>
    <s v="מודיעין מכבים רעות"/>
    <x v="163"/>
    <x v="13"/>
    <s v="נמוך"/>
    <x v="1"/>
    <n v="635"/>
    <n v="0"/>
    <n v="0"/>
    <n v="0"/>
    <n v="635"/>
    <n v="31"/>
    <s v="גני ילדים"/>
    <s v="נביאים"/>
    <s v="ירושלים והנגב"/>
    <s v="איילון"/>
  </r>
  <r>
    <x v="0"/>
    <x v="174"/>
    <s v="פעיל"/>
    <s v="מודיעין מכבים רעות"/>
    <x v="164"/>
    <x v="15"/>
    <s v="נמוך"/>
    <x v="0"/>
    <n v="824.77"/>
    <n v="0"/>
    <n v="0"/>
    <n v="0"/>
    <n v="824.77"/>
    <n v="31"/>
    <s v="בתי כנסת ומקוואות"/>
    <s v="בוכמן"/>
    <s v="ירושלים והנגב"/>
    <s v="איילון"/>
  </r>
  <r>
    <x v="0"/>
    <x v="175"/>
    <s v="פעיל"/>
    <s v="מודיעין מכבים רעות"/>
    <x v="165"/>
    <x v="0"/>
    <s v="נמוך"/>
    <x v="0"/>
    <n v="1735"/>
    <n v="0"/>
    <n v="0"/>
    <n v="0"/>
    <n v="1735"/>
    <n v="31"/>
    <s v="מרכזיית תאורה"/>
    <s v="נופים"/>
    <s v="ירושלים והנגב"/>
    <s v="איילון"/>
  </r>
  <r>
    <x v="0"/>
    <x v="176"/>
    <s v="פעיל"/>
    <s v="מודיעין מכבים רעות"/>
    <x v="166"/>
    <x v="0"/>
    <s v="נמוך"/>
    <x v="0"/>
    <n v="166.84"/>
    <n v="0"/>
    <n v="0"/>
    <n v="0"/>
    <n v="166.84"/>
    <n v="31"/>
    <s v="תנועות נוער"/>
    <s v="נופים"/>
    <s v="ירושלים והנגב"/>
    <s v="איילון"/>
  </r>
  <r>
    <x v="0"/>
    <x v="177"/>
    <s v="פעיל"/>
    <s v="מודיעין מכבים רעות"/>
    <x v="167"/>
    <x v="0"/>
    <s v="נמוך"/>
    <x v="0"/>
    <n v="1565"/>
    <n v="0"/>
    <n v="0"/>
    <n v="0"/>
    <n v="1565"/>
    <n v="31"/>
    <s v="מרכזיית תאורה"/>
    <s v="נופים"/>
    <s v="ירושלים והנגב"/>
    <s v="איילון"/>
  </r>
  <r>
    <x v="0"/>
    <x v="178"/>
    <s v="פעיל"/>
    <s v="מודיעין מכבים רעות"/>
    <x v="168"/>
    <x v="0"/>
    <s v="נמוך"/>
    <x v="0"/>
    <n v="2486.9"/>
    <n v="0"/>
    <n v="0"/>
    <n v="0"/>
    <n v="2486.9"/>
    <n v="31"/>
    <s v="גני ילדים"/>
    <s v="נופים"/>
    <s v="ירושלים והנגב"/>
    <s v="איילון"/>
  </r>
  <r>
    <x v="0"/>
    <x v="179"/>
    <s v="פעיל"/>
    <s v="מודיעין מכבים רעות"/>
    <x v="169"/>
    <x v="0"/>
    <s v="נמוך"/>
    <x v="1"/>
    <n v="1380"/>
    <n v="466"/>
    <n v="0"/>
    <n v="914"/>
    <n v="0"/>
    <n v="31"/>
    <s v="מרכזיית תאורה"/>
    <s v="נופים"/>
    <s v="ירושלים והנגב"/>
    <s v="איילון"/>
  </r>
  <r>
    <x v="0"/>
    <x v="180"/>
    <s v="פעיל"/>
    <s v="מודיעין מכבים רעות"/>
    <x v="170"/>
    <x v="0"/>
    <s v="נמוך"/>
    <x v="0"/>
    <n v="2665"/>
    <n v="0"/>
    <n v="0"/>
    <n v="0"/>
    <n v="2665"/>
    <n v="31"/>
    <s v="גני ילדים"/>
    <s v="נופים"/>
    <s v="ירושלים והנגב"/>
    <s v="איילון"/>
  </r>
  <r>
    <x v="0"/>
    <x v="181"/>
    <s v="פעיל"/>
    <s v="מודיעין מכבים רעות"/>
    <x v="171"/>
    <x v="0"/>
    <s v="נמוך"/>
    <x v="1"/>
    <n v="1380"/>
    <n v="470"/>
    <n v="0"/>
    <n v="910"/>
    <n v="0"/>
    <n v="31"/>
    <s v="בתי ספר"/>
    <s v="נופים"/>
    <s v="ירושלים והנגב"/>
    <s v="איילון"/>
  </r>
  <r>
    <x v="0"/>
    <x v="182"/>
    <s v="פעיל"/>
    <s v="מודיעין מכבים רעות"/>
    <x v="172"/>
    <x v="0"/>
    <s v="נמוך"/>
    <x v="0"/>
    <n v="2091.81"/>
    <n v="0"/>
    <n v="0"/>
    <n v="0"/>
    <n v="2091.81"/>
    <n v="31"/>
    <s v="מרכזיית תאורה"/>
    <s v="נופים"/>
    <s v="ירושלים והנגב"/>
    <s v="איילון"/>
  </r>
  <r>
    <x v="0"/>
    <x v="183"/>
    <s v="פעיל"/>
    <s v="מודיעין מכבים רעות"/>
    <x v="173"/>
    <x v="0"/>
    <s v="נמוך"/>
    <x v="0"/>
    <n v="552.08000000000004"/>
    <n v="0"/>
    <n v="0"/>
    <n v="0"/>
    <n v="552.08000000000004"/>
    <n v="31"/>
    <s v="בתי ספר"/>
    <s v="נופים"/>
    <s v="ירושלים והנגב"/>
    <s v="איילון"/>
  </r>
  <r>
    <x v="0"/>
    <x v="184"/>
    <s v="פעיל"/>
    <s v="מודיעין מכבים רעות"/>
    <x v="174"/>
    <x v="0"/>
    <s v="נמוך"/>
    <x v="0"/>
    <n v="1425.98"/>
    <n v="0"/>
    <n v="0"/>
    <n v="0"/>
    <n v="1425.98"/>
    <n v="31"/>
    <s v="גני ילדים"/>
    <s v="נופים"/>
    <s v="ירושלים והנגב"/>
    <s v="איילון"/>
  </r>
  <r>
    <x v="0"/>
    <x v="185"/>
    <s v="פעיל"/>
    <s v="מודיעין מכבים רעות"/>
    <x v="175"/>
    <x v="0"/>
    <s v="נמוך"/>
    <x v="1"/>
    <n v="8690"/>
    <n v="2800"/>
    <n v="0"/>
    <n v="5890"/>
    <n v="0"/>
    <n v="31"/>
    <m/>
    <m/>
    <s v="ירושלים והנגב"/>
    <s v="איילון"/>
  </r>
  <r>
    <x v="0"/>
    <x v="186"/>
    <s v="פעיל"/>
    <s v="מודיעין מכבים רעות"/>
    <x v="176"/>
    <x v="0"/>
    <s v="נמוך"/>
    <x v="0"/>
    <n v="2319.8000000000002"/>
    <n v="0"/>
    <n v="0"/>
    <n v="0"/>
    <n v="2319.8000000000002"/>
    <n v="31"/>
    <s v="מרכזיית תאורה"/>
    <s v="נופים"/>
    <s v="ירושלים והנגב"/>
    <s v="איילון"/>
  </r>
  <r>
    <x v="0"/>
    <x v="187"/>
    <s v="פעיל"/>
    <s v="מודיעין מכבים רעות"/>
    <x v="177"/>
    <x v="0"/>
    <s v="נמוך"/>
    <x v="1"/>
    <n v="6873"/>
    <n v="2268"/>
    <n v="0"/>
    <n v="4605"/>
    <n v="0"/>
    <n v="31"/>
    <s v="גני ילדים"/>
    <s v="נופים"/>
    <s v="ירושלים והנגב"/>
    <s v="איילון"/>
  </r>
  <r>
    <x v="0"/>
    <x v="188"/>
    <s v="פעיל"/>
    <s v="מודיעין מכבים רעות"/>
    <x v="178"/>
    <x v="0"/>
    <s v="נמוך"/>
    <x v="0"/>
    <n v="1775"/>
    <n v="0"/>
    <n v="0"/>
    <n v="0"/>
    <n v="1775"/>
    <n v="31"/>
    <s v="בתי כנסת ומקוואות"/>
    <s v="נופים"/>
    <s v="ירושלים והנגב"/>
    <s v="איילון"/>
  </r>
  <r>
    <x v="0"/>
    <x v="189"/>
    <s v="פעיל"/>
    <s v="מודיעין מכבים רעות"/>
    <x v="179"/>
    <x v="0"/>
    <s v="נמוך"/>
    <x v="0"/>
    <n v="5632.03"/>
    <n v="0"/>
    <n v="0"/>
    <n v="0"/>
    <n v="5632.03"/>
    <n v="31"/>
    <s v="מרכזיית תאורה"/>
    <s v="נופים"/>
    <s v="ירושלים והנגב"/>
    <s v="איילון"/>
  </r>
  <r>
    <x v="0"/>
    <x v="190"/>
    <s v="פעיל"/>
    <s v="מודיעין מכבים רעות"/>
    <x v="180"/>
    <x v="0"/>
    <s v="נמוך"/>
    <x v="1"/>
    <n v="2451"/>
    <n v="722"/>
    <n v="0"/>
    <n v="1729"/>
    <n v="0"/>
    <n v="31"/>
    <s v="מרכזיית תאורה"/>
    <s v="נופים"/>
    <s v="ירושלים והנגב"/>
    <s v="איילון"/>
  </r>
  <r>
    <x v="0"/>
    <x v="191"/>
    <s v="פעיל"/>
    <s v="מודיעין מכבים רעות"/>
    <x v="181"/>
    <x v="0"/>
    <s v="נמוך"/>
    <x v="0"/>
    <n v="3855.62"/>
    <n v="0"/>
    <n v="0"/>
    <n v="0"/>
    <n v="3855.62"/>
    <n v="31"/>
    <s v="מרכזיית תאורה"/>
    <s v="נופים"/>
    <s v="ירושלים והנגב"/>
    <s v="איילון"/>
  </r>
  <r>
    <x v="0"/>
    <x v="192"/>
    <s v="פעיל"/>
    <s v="מודיעין מכבים רעות"/>
    <x v="182"/>
    <x v="0"/>
    <s v="נמוך"/>
    <x v="0"/>
    <n v="2751"/>
    <n v="0"/>
    <n v="0"/>
    <n v="0"/>
    <n v="2751"/>
    <n v="31"/>
    <s v="מרכזיית תאורה"/>
    <s v="מורשת"/>
    <s v="ירושלים והנגב"/>
    <s v="איילון"/>
  </r>
  <r>
    <x v="0"/>
    <x v="193"/>
    <s v="פעיל"/>
    <s v="מודיעין מכבים רעות"/>
    <x v="183"/>
    <x v="56"/>
    <s v="נמוך"/>
    <x v="1"/>
    <n v="4405"/>
    <n v="0"/>
    <n v="0"/>
    <n v="0"/>
    <n v="4405"/>
    <n v="31"/>
    <s v="גני ילדים"/>
    <s v="מורשת"/>
    <s v="ירושלים והנגב"/>
    <s v="איילון"/>
  </r>
  <r>
    <x v="0"/>
    <x v="194"/>
    <s v="פעיל"/>
    <s v="מודיעין מכבים רעות"/>
    <x v="184"/>
    <x v="26"/>
    <s v="נמוך"/>
    <x v="0"/>
    <n v="100.8"/>
    <n v="0"/>
    <n v="0"/>
    <n v="0"/>
    <n v="100.8"/>
    <n v="31"/>
    <s v="מקלטים"/>
    <s v="רעות"/>
    <s v="ירושלים והנגב"/>
    <s v="איילון"/>
  </r>
  <r>
    <x v="0"/>
    <x v="195"/>
    <s v="פעיל"/>
    <s v="מודיעין מכבים רעות"/>
    <x v="185"/>
    <x v="13"/>
    <s v="נמוך"/>
    <x v="0"/>
    <n v="1343.69"/>
    <n v="0"/>
    <n v="0"/>
    <n v="0"/>
    <n v="1343.69"/>
    <n v="31"/>
    <s v="גני ילדים"/>
    <s v="נביאים"/>
    <s v="ירושלים והנגב"/>
    <s v="איילון"/>
  </r>
  <r>
    <x v="0"/>
    <x v="196"/>
    <s v="פעיל"/>
    <s v="מודיעין מכבים רעות"/>
    <x v="186"/>
    <x v="0"/>
    <s v="נמוך"/>
    <x v="1"/>
    <n v="10631"/>
    <n v="3764"/>
    <n v="0"/>
    <n v="6867"/>
    <n v="0"/>
    <n v="31"/>
    <s v="מרכזיית תאורה"/>
    <s v="נביאים"/>
    <s v="ירושלים והנגב"/>
    <s v="איילון"/>
  </r>
  <r>
    <x v="0"/>
    <x v="197"/>
    <s v="פעיל"/>
    <s v="מודיעין מכבים רעות"/>
    <x v="187"/>
    <x v="0"/>
    <s v="נמוך"/>
    <x v="1"/>
    <n v="15216"/>
    <n v="1672"/>
    <n v="0"/>
    <n v="13544"/>
    <n v="0"/>
    <n v="31"/>
    <m/>
    <m/>
    <s v="ירושלים והנגב"/>
    <s v="איילון"/>
  </r>
  <r>
    <x v="0"/>
    <x v="198"/>
    <s v="פעיל"/>
    <s v="מודיעין מכבים רעות"/>
    <x v="188"/>
    <x v="0"/>
    <s v="נמוך"/>
    <x v="1"/>
    <n v="9382"/>
    <n v="3210"/>
    <n v="0"/>
    <n v="6172"/>
    <n v="0"/>
    <n v="31"/>
    <s v="מרכזיית תאורה"/>
    <s v="נביאים"/>
    <s v="ירושלים והנגב"/>
    <s v="איילון"/>
  </r>
  <r>
    <x v="0"/>
    <x v="199"/>
    <s v="פעיל"/>
    <s v="מודיעין מכבים רעות"/>
    <x v="189"/>
    <x v="1"/>
    <s v="נמוך"/>
    <x v="1"/>
    <n v="13410"/>
    <n v="4649"/>
    <n v="0"/>
    <n v="8761"/>
    <n v="0"/>
    <n v="31"/>
    <s v="מרכזיית תאורה"/>
    <s v="בוכמן"/>
    <s v="ירושלים והנגב"/>
    <s v="איילון"/>
  </r>
  <r>
    <x v="0"/>
    <x v="200"/>
    <s v="פעיל"/>
    <s v="מודיעין מכבים רעות"/>
    <x v="190"/>
    <x v="57"/>
    <s v="נמוך"/>
    <x v="1"/>
    <n v="2725"/>
    <n v="951"/>
    <n v="0"/>
    <n v="1774"/>
    <n v="0"/>
    <n v="31"/>
    <s v="מרכזיית תאורה"/>
    <s v="בוכמן"/>
    <s v="ירושלים והנגב"/>
    <s v="איילון"/>
  </r>
  <r>
    <x v="0"/>
    <x v="201"/>
    <s v="פעיל"/>
    <s v="מודיעין מכבים רעות"/>
    <x v="191"/>
    <x v="0"/>
    <s v="נמוך"/>
    <x v="0"/>
    <n v="5305.15"/>
    <n v="0"/>
    <n v="0"/>
    <n v="0"/>
    <n v="5305.15"/>
    <n v="31"/>
    <s v="מרכזיית תאורה"/>
    <s v="כביש 2"/>
    <s v="ירושלים והנגב"/>
    <s v="איילון"/>
  </r>
  <r>
    <x v="0"/>
    <x v="202"/>
    <s v="פעיל"/>
    <s v="מודיעין מכבים רעות"/>
    <x v="192"/>
    <x v="58"/>
    <s v="נמוך"/>
    <x v="0"/>
    <n v="518.85"/>
    <n v="0"/>
    <n v="0"/>
    <n v="0"/>
    <n v="518.85"/>
    <n v="31"/>
    <s v="רמזורים"/>
    <s v="431"/>
    <s v="ירושלים והנגב"/>
    <s v="איילון"/>
  </r>
  <r>
    <x v="0"/>
    <x v="203"/>
    <s v="פעיל"/>
    <s v="מודיעין מכבים רעות"/>
    <x v="193"/>
    <x v="13"/>
    <s v="נמוך"/>
    <x v="1"/>
    <n v="2378"/>
    <n v="92"/>
    <n v="0"/>
    <n v="2286"/>
    <n v="0"/>
    <n v="31"/>
    <s v="גני ילדים"/>
    <s v="נביאים"/>
    <s v="ירושלים והנגב"/>
    <s v="איילון"/>
  </r>
  <r>
    <x v="0"/>
    <x v="204"/>
    <s v="פעיל"/>
    <s v="מודיעין מכבים רעות"/>
    <x v="194"/>
    <x v="13"/>
    <s v="נמוך"/>
    <x v="0"/>
    <n v="1250.32"/>
    <n v="0"/>
    <n v="0"/>
    <n v="0"/>
    <n v="1250.32"/>
    <n v="31"/>
    <s v="גני ילדים"/>
    <s v="מגינים"/>
    <s v="ירושלים והנגב"/>
    <s v="איילון"/>
  </r>
  <r>
    <x v="0"/>
    <x v="205"/>
    <s v="פעיל"/>
    <s v="מודיעין מכבים רעות"/>
    <x v="195"/>
    <x v="0"/>
    <s v="נמוך"/>
    <x v="0"/>
    <n v="60.72"/>
    <n v="0"/>
    <n v="0"/>
    <n v="0"/>
    <n v="60.72"/>
    <n v="31"/>
    <s v="שונות"/>
    <s v="פרחים"/>
    <s v="ירושלים והנגב"/>
    <s v="איילון"/>
  </r>
  <r>
    <x v="0"/>
    <x v="206"/>
    <s v="פעיל"/>
    <s v="מודיעין מכבים רעות"/>
    <x v="196"/>
    <x v="0"/>
    <s v="נמוך"/>
    <x v="0"/>
    <n v="0"/>
    <n v="0"/>
    <n v="0"/>
    <n v="0"/>
    <n v="0"/>
    <n v="31"/>
    <s v="מרכזיית תאורה"/>
    <s v="נופים"/>
    <s v="ירושלים והנגב"/>
    <s v="איילון"/>
  </r>
  <r>
    <x v="0"/>
    <x v="207"/>
    <s v="פעיל"/>
    <s v="מודיעין מכבים רעות"/>
    <x v="197"/>
    <x v="13"/>
    <s v="נמוך"/>
    <x v="0"/>
    <n v="1412.81"/>
    <n v="0"/>
    <n v="0"/>
    <n v="0"/>
    <n v="1412.81"/>
    <n v="31"/>
    <s v="גני ילדים"/>
    <s v="כרמים"/>
    <s v="ירושלים והנגב"/>
    <s v="איילון"/>
  </r>
  <r>
    <x v="0"/>
    <x v="208"/>
    <s v="פעיל"/>
    <s v="מודיעין מכבים רעות"/>
    <x v="198"/>
    <x v="1"/>
    <s v="נמוך"/>
    <x v="1"/>
    <n v="13391"/>
    <n v="4896"/>
    <n v="0"/>
    <n v="8495"/>
    <n v="0"/>
    <n v="31"/>
    <s v="מרכזיית תאורה"/>
    <s v="כרמים"/>
    <s v="ירושלים והנגב"/>
    <s v="איילון"/>
  </r>
  <r>
    <x v="0"/>
    <x v="209"/>
    <s v="פעיל"/>
    <s v="מודיעין מכבים רעות"/>
    <x v="199"/>
    <x v="13"/>
    <s v="נמוך"/>
    <x v="1"/>
    <n v="2814"/>
    <n v="579"/>
    <n v="0"/>
    <n v="2235"/>
    <n v="0"/>
    <n v="31"/>
    <s v="גני ילדים"/>
    <s v="כרמים"/>
    <s v="ירושלים והנגב"/>
    <s v="איילון"/>
  </r>
  <r>
    <x v="0"/>
    <x v="210"/>
    <s v="פעיל"/>
    <s v="מודיעין מכבים רעות"/>
    <x v="200"/>
    <x v="13"/>
    <s v="נמוך"/>
    <x v="0"/>
    <n v="1356.06"/>
    <n v="0"/>
    <n v="0"/>
    <n v="0"/>
    <n v="1356.06"/>
    <n v="31"/>
    <s v="גני ילדים"/>
    <s v="כרמים"/>
    <s v="ירושלים והנגב"/>
    <s v="איילון"/>
  </r>
  <r>
    <x v="0"/>
    <x v="211"/>
    <s v="פעיל"/>
    <s v="מודיעין מכבים רעות"/>
    <x v="201"/>
    <x v="24"/>
    <s v="נמוך"/>
    <x v="0"/>
    <n v="2042.62"/>
    <n v="0"/>
    <n v="0"/>
    <n v="0"/>
    <n v="2042.62"/>
    <n v="31"/>
    <s v="גני ילדים"/>
    <s v="בוכמן"/>
    <s v="ירושלים והנגב"/>
    <s v="איילון"/>
  </r>
  <r>
    <x v="0"/>
    <x v="212"/>
    <s v="פעיל"/>
    <s v="מודיעין מכבים רעות"/>
    <x v="202"/>
    <x v="59"/>
    <s v="נמוך"/>
    <x v="1"/>
    <n v="2090"/>
    <n v="1150"/>
    <n v="0"/>
    <n v="940"/>
    <n v="0"/>
    <n v="31"/>
    <s v="שונות"/>
    <s v="לב העיר"/>
    <s v="ירושלים והנגב"/>
    <s v="איילון"/>
  </r>
  <r>
    <x v="0"/>
    <x v="213"/>
    <s v="פעיל"/>
    <s v="מודיעין מכבים רעות"/>
    <x v="203"/>
    <x v="0"/>
    <s v="נמוך"/>
    <x v="1"/>
    <n v="9768"/>
    <n v="3362"/>
    <n v="0"/>
    <n v="6406"/>
    <n v="0"/>
    <n v="31"/>
    <s v="מרכזיית תאורה"/>
    <s v="נחלים"/>
    <s v="ירושלים והנגב"/>
    <s v="איילון"/>
  </r>
  <r>
    <x v="0"/>
    <x v="214"/>
    <s v="פעיל"/>
    <s v="מודיעין מכבים רעות"/>
    <x v="204"/>
    <x v="43"/>
    <s v="נמוך"/>
    <x v="1"/>
    <n v="8050"/>
    <n v="2784"/>
    <n v="0"/>
    <n v="5266"/>
    <n v="0"/>
    <n v="31"/>
    <s v="מרכזיית תאורה"/>
    <s v="בוכמן"/>
    <s v="ירושלים והנגב"/>
    <s v="איילון"/>
  </r>
  <r>
    <x v="0"/>
    <x v="215"/>
    <s v="פעיל"/>
    <s v="מודיעין מכבים רעות"/>
    <x v="205"/>
    <x v="5"/>
    <s v="נמוך"/>
    <x v="0"/>
    <n v="3508.01"/>
    <n v="0"/>
    <n v="0"/>
    <n v="0"/>
    <n v="3508.01"/>
    <n v="31"/>
    <s v="מרכזיית תאורה"/>
    <s v="בוכמן"/>
    <s v="ירושלים והנגב"/>
    <s v="איילון"/>
  </r>
  <r>
    <x v="0"/>
    <x v="216"/>
    <s v="פעיל"/>
    <s v="מודיעין מכבים רעות"/>
    <x v="206"/>
    <x v="14"/>
    <s v="נמוך"/>
    <x v="0"/>
    <n v="3381.37"/>
    <n v="0"/>
    <n v="0"/>
    <n v="0"/>
    <n v="3381.37"/>
    <n v="31"/>
    <s v="מרכזיית תאורה"/>
    <s v="רעות"/>
    <s v="ירושלים והנגב"/>
    <s v="איילון"/>
  </r>
  <r>
    <x v="0"/>
    <x v="217"/>
    <s v="פעיל"/>
    <s v="מודיעין מכבים רעות"/>
    <x v="207"/>
    <x v="14"/>
    <s v="נמוך"/>
    <x v="1"/>
    <n v="8006"/>
    <n v="2902"/>
    <n v="0"/>
    <n v="5104"/>
    <n v="0"/>
    <n v="31"/>
    <s v="מרכזיית תאורה"/>
    <s v="רעות"/>
    <s v="ירושלים והנגב"/>
    <s v="איילון"/>
  </r>
  <r>
    <x v="0"/>
    <x v="218"/>
    <s v="פעיל"/>
    <s v="מודיעין מכבים רעות"/>
    <x v="208"/>
    <x v="60"/>
    <s v="נמוך"/>
    <x v="0"/>
    <n v="1139.3"/>
    <n v="0"/>
    <n v="0"/>
    <n v="0"/>
    <n v="1139.3"/>
    <n v="31"/>
    <s v="גני ילדים"/>
    <s v="קייזר"/>
    <s v="ירושלים והנגב"/>
    <s v="איילון"/>
  </r>
  <r>
    <x v="0"/>
    <x v="219"/>
    <s v="פעיל"/>
    <s v="מודיעין מכבים רעות"/>
    <x v="209"/>
    <x v="0"/>
    <s v="נמוך"/>
    <x v="1"/>
    <n v="14396"/>
    <n v="1300"/>
    <n v="0"/>
    <n v="13096"/>
    <n v="0"/>
    <n v="31"/>
    <s v="בתי ספר"/>
    <s v="רעות"/>
    <s v="ירושלים והנגב"/>
    <s v="איילון"/>
  </r>
  <r>
    <x v="0"/>
    <x v="220"/>
    <s v="פעיל"/>
    <s v="מודיעין מכבים רעות"/>
    <x v="210"/>
    <x v="13"/>
    <s v="נמוך"/>
    <x v="0"/>
    <n v="1120.26"/>
    <n v="0"/>
    <n v="0"/>
    <n v="0"/>
    <n v="1120.26"/>
    <n v="31"/>
    <s v="גני ילדים"/>
    <s v="נחלים"/>
    <s v="ירושלים והנגב"/>
    <s v="איילון"/>
  </r>
  <r>
    <x v="0"/>
    <x v="221"/>
    <s v="פעיל"/>
    <s v="מודיעין מכבים רעות"/>
    <x v="211"/>
    <x v="61"/>
    <s v="נמוך"/>
    <x v="1"/>
    <n v="7958"/>
    <n v="2830"/>
    <n v="0"/>
    <n v="5128"/>
    <n v="0"/>
    <n v="31"/>
    <s v="מרכזיית תאורה"/>
    <s v="נחלים"/>
    <s v="ירושלים והנגב"/>
    <s v="איילון"/>
  </r>
  <r>
    <x v="0"/>
    <x v="222"/>
    <s v="פעיל"/>
    <s v="מודיעין מכבים רעות"/>
    <x v="212"/>
    <x v="37"/>
    <s v="נמוך"/>
    <x v="0"/>
    <n v="2138.21"/>
    <n v="0"/>
    <n v="0"/>
    <n v="0"/>
    <n v="2138.21"/>
    <n v="31"/>
    <s v="בתי כנסת ומקוואות"/>
    <s v="נחלים"/>
    <s v="ירושלים והנגב"/>
    <s v="איילון"/>
  </r>
  <r>
    <x v="0"/>
    <x v="223"/>
    <s v="פעיל"/>
    <s v="מודיעין מכבים רעות"/>
    <x v="213"/>
    <x v="1"/>
    <s v="נמוך"/>
    <x v="1"/>
    <n v="1449"/>
    <n v="505"/>
    <n v="0"/>
    <n v="944"/>
    <n v="0"/>
    <n v="31"/>
    <s v="מרכזיית תאורה"/>
    <s v="נחלים"/>
    <s v="ירושלים והנגב"/>
    <s v="איילון"/>
  </r>
  <r>
    <x v="0"/>
    <x v="224"/>
    <s v="פעיל"/>
    <s v="מודיעין מכבים רעות"/>
    <x v="214"/>
    <x v="0"/>
    <s v="נמוך"/>
    <x v="0"/>
    <n v="779"/>
    <n v="0"/>
    <n v="0"/>
    <n v="0"/>
    <n v="779"/>
    <n v="31"/>
    <s v="מרכזיית תאורה"/>
    <s v="ציפורים"/>
    <s v="ירושלים והנגב"/>
    <s v="איילון"/>
  </r>
  <r>
    <x v="0"/>
    <x v="225"/>
    <s v="פעיל"/>
    <s v="מודיעין מכבים רעות"/>
    <x v="215"/>
    <x v="0"/>
    <s v="נמוך"/>
    <x v="1"/>
    <n v="6513"/>
    <n v="0"/>
    <n v="0"/>
    <n v="0"/>
    <n v="6513"/>
    <n v="31"/>
    <s v="מרכזיית תאורה"/>
    <s v="431"/>
    <s v="ירושלים והנגב"/>
    <s v="איילון"/>
  </r>
  <r>
    <x v="0"/>
    <x v="226"/>
    <s v="פעיל"/>
    <s v="מודיעין מכבים רעות"/>
    <x v="216"/>
    <x v="13"/>
    <s v="נמוך"/>
    <x v="0"/>
    <n v="1353.44"/>
    <n v="0"/>
    <n v="0"/>
    <n v="0"/>
    <n v="1353.44"/>
    <n v="31"/>
    <s v="גני ילדים"/>
    <s v="נביאים"/>
    <s v="ירושלים והנגב"/>
    <s v="איילון"/>
  </r>
  <r>
    <x v="0"/>
    <x v="227"/>
    <s v="פעיל"/>
    <s v="מודיעין מכבים רעות"/>
    <x v="217"/>
    <x v="14"/>
    <s v="נמוך"/>
    <x v="0"/>
    <n v="1388.85"/>
    <n v="0"/>
    <n v="0"/>
    <n v="0"/>
    <n v="1388.85"/>
    <n v="31"/>
    <s v="מרכזיית תאורה"/>
    <s v="רעות"/>
    <s v="ירושלים והנגב"/>
    <s v="איילון"/>
  </r>
  <r>
    <x v="0"/>
    <x v="228"/>
    <s v="פעיל"/>
    <s v="מודיעין מכבים רעות"/>
    <x v="218"/>
    <x v="62"/>
    <s v="נמוך"/>
    <x v="1"/>
    <n v="9045"/>
    <n v="3457"/>
    <n v="0"/>
    <n v="5588"/>
    <n v="0"/>
    <n v="31"/>
    <s v="מרכזיית תאורה"/>
    <s v="בוכמן"/>
    <s v="ירושלים והנגב"/>
    <s v="איילון"/>
  </r>
  <r>
    <x v="0"/>
    <x v="229"/>
    <s v="פעיל"/>
    <s v="מודיעין מכבים רעות"/>
    <x v="219"/>
    <x v="63"/>
    <s v="נמוך"/>
    <x v="1"/>
    <n v="8465"/>
    <n v="3048"/>
    <n v="0"/>
    <n v="5417"/>
    <n v="0"/>
    <n v="31"/>
    <s v="מרכזיית תאורה"/>
    <s v="בוכמן"/>
    <s v="ירושלים והנגב"/>
    <s v="איילון"/>
  </r>
  <r>
    <x v="0"/>
    <x v="230"/>
    <s v="פעיל"/>
    <s v="מודיעין מכבים רעות"/>
    <x v="220"/>
    <x v="64"/>
    <s v="נמוך"/>
    <x v="0"/>
    <n v="1101.78"/>
    <n v="0"/>
    <n v="0"/>
    <n v="0"/>
    <n v="1101.78"/>
    <n v="31"/>
    <s v="גני ילדים"/>
    <s v="פרחים"/>
    <s v="ירושלים והנגב"/>
    <s v="איילון"/>
  </r>
  <r>
    <x v="0"/>
    <x v="231"/>
    <s v="פעיל"/>
    <s v="מודיעין מכבים רעות"/>
    <x v="221"/>
    <x v="14"/>
    <s v="נמוך"/>
    <x v="1"/>
    <n v="4145"/>
    <n v="1428"/>
    <n v="0"/>
    <n v="2717"/>
    <n v="0"/>
    <n v="31"/>
    <s v="מרכזיית תאורה"/>
    <s v="רעות"/>
    <s v="ירושלים והנגב"/>
    <s v="איילון"/>
  </r>
  <r>
    <x v="0"/>
    <x v="232"/>
    <s v="פעיל"/>
    <s v="מודיעין מכבים רעות"/>
    <x v="222"/>
    <x v="28"/>
    <s v="נמוך"/>
    <x v="1"/>
    <n v="10885"/>
    <n v="3918"/>
    <n v="0"/>
    <n v="6967"/>
    <n v="0"/>
    <n v="31"/>
    <s v="מרכזיית תאורה"/>
    <s v="בוכמן"/>
    <s v="ירושלים והנגב"/>
    <s v="איילון"/>
  </r>
  <r>
    <x v="0"/>
    <x v="233"/>
    <s v="פעיל"/>
    <s v="מודיעין מכבים רעות"/>
    <x v="223"/>
    <x v="65"/>
    <s v="נמוך"/>
    <x v="1"/>
    <n v="5845"/>
    <n v="2110"/>
    <n v="0"/>
    <n v="3735"/>
    <n v="0"/>
    <n v="31"/>
    <s v="בתי ספר"/>
    <s v="מגינים"/>
    <s v="ירושלים והנגב"/>
    <s v="איילון"/>
  </r>
  <r>
    <x v="0"/>
    <x v="234"/>
    <s v="פעיל"/>
    <s v="מודיעין מכבים רעות"/>
    <x v="224"/>
    <x v="14"/>
    <s v="נמוך"/>
    <x v="1"/>
    <n v="10655"/>
    <n v="3728"/>
    <n v="0"/>
    <n v="6927"/>
    <n v="0"/>
    <n v="31"/>
    <s v="מרכזיית תאורה"/>
    <s v="משואה"/>
    <s v="ירושלים והנגב"/>
    <s v="איילון"/>
  </r>
  <r>
    <x v="0"/>
    <x v="235"/>
    <s v="פעיל"/>
    <s v="מודיעין מכבים רעות"/>
    <x v="225"/>
    <x v="0"/>
    <s v="נמוך"/>
    <x v="0"/>
    <n v="756.24"/>
    <n v="0"/>
    <n v="0"/>
    <n v="0"/>
    <n v="756.24"/>
    <n v="31"/>
    <s v="גני ילדים"/>
    <s v="משואה"/>
    <s v="ירושלים והנגב"/>
    <s v="איילון"/>
  </r>
  <r>
    <x v="0"/>
    <x v="236"/>
    <s v="פעיל"/>
    <s v="מודיעין מכבים רעות"/>
    <x v="226"/>
    <x v="0"/>
    <s v="נמוך"/>
    <x v="1"/>
    <n v="14638"/>
    <n v="5180"/>
    <n v="0"/>
    <n v="9458"/>
    <n v="0"/>
    <n v="31"/>
    <s v="מרכזיית תאורה"/>
    <s v="משואה"/>
    <s v="ירושלים והנגב"/>
    <s v="איילון"/>
  </r>
  <r>
    <x v="0"/>
    <x v="237"/>
    <s v="פעיל"/>
    <s v="מודיעין מכבים רעות"/>
    <x v="227"/>
    <x v="19"/>
    <s v="נמוך"/>
    <x v="0"/>
    <n v="422.8"/>
    <n v="0"/>
    <n v="0"/>
    <n v="0"/>
    <n v="422.8"/>
    <n v="31"/>
    <s v="תנועות נוער"/>
    <s v="מכבים"/>
    <s v="ירושלים והנגב"/>
    <s v="איילון"/>
  </r>
  <r>
    <x v="0"/>
    <x v="238"/>
    <s v="פעיל"/>
    <s v="מודיעין מכבים רעות"/>
    <x v="228"/>
    <x v="66"/>
    <s v="נמוך"/>
    <x v="0"/>
    <n v="1102.5899999999999"/>
    <n v="0"/>
    <n v="0"/>
    <n v="0"/>
    <n v="1102.5899999999999"/>
    <n v="31"/>
    <m/>
    <m/>
    <s v="ירושלים והנגב"/>
    <s v="איילון"/>
  </r>
  <r>
    <x v="0"/>
    <x v="239"/>
    <s v="פעיל"/>
    <s v="מודיעין מכבים רעות"/>
    <x v="229"/>
    <x v="0"/>
    <s v="נמוך"/>
    <x v="1"/>
    <n v="2572"/>
    <n v="931"/>
    <n v="0"/>
    <n v="1641"/>
    <n v="0"/>
    <n v="31"/>
    <s v="מרכזיית תאורה"/>
    <s v="מכבים"/>
    <s v="ירושלים והנגב"/>
    <s v="איילון"/>
  </r>
  <r>
    <x v="0"/>
    <x v="240"/>
    <s v="פעיל"/>
    <s v="מודיעין מכבים רעות"/>
    <x v="230"/>
    <x v="67"/>
    <s v="נמוך"/>
    <x v="0"/>
    <n v="104.4"/>
    <n v="0"/>
    <n v="0"/>
    <n v="0"/>
    <n v="104.4"/>
    <n v="31"/>
    <s v="מקלטים"/>
    <s v="מכבים"/>
    <s v="ירושלים והנגב"/>
    <s v="איילון"/>
  </r>
  <r>
    <x v="0"/>
    <x v="241"/>
    <s v="פעיל"/>
    <s v="מודיעין מכבים רעות"/>
    <x v="231"/>
    <x v="0"/>
    <s v="נמוך"/>
    <x v="1"/>
    <n v="10010"/>
    <n v="3530"/>
    <n v="0"/>
    <n v="6480"/>
    <n v="0"/>
    <n v="31"/>
    <s v="מרכזיית תאורה"/>
    <s v="נחלים"/>
    <s v="ירושלים והנגב"/>
    <s v="איילון"/>
  </r>
  <r>
    <x v="0"/>
    <x v="242"/>
    <s v="פעיל"/>
    <s v="מודיעין מכבים רעות"/>
    <x v="232"/>
    <x v="19"/>
    <s v="נמוך"/>
    <x v="0"/>
    <n v="422.68"/>
    <n v="0"/>
    <n v="0"/>
    <n v="0"/>
    <n v="422.68"/>
    <n v="31"/>
    <s v="תנועות נוער"/>
    <s v="נחלים"/>
    <s v="ירושלים והנגב"/>
    <s v="איילון"/>
  </r>
  <r>
    <x v="0"/>
    <x v="243"/>
    <s v="פעיל"/>
    <s v="מודיעין מכבים רעות"/>
    <x v="233"/>
    <x v="0"/>
    <s v="נמוך"/>
    <x v="0"/>
    <n v="1332.42"/>
    <n v="0"/>
    <n v="0"/>
    <n v="0"/>
    <n v="1332.42"/>
    <n v="31"/>
    <s v="תנועות נוער"/>
    <s v="נחלים"/>
    <s v="ירושלים והנגב"/>
    <s v="איילון"/>
  </r>
  <r>
    <x v="0"/>
    <x v="244"/>
    <s v="פעיל"/>
    <s v="מודיעין מכבים רעות"/>
    <x v="234"/>
    <x v="68"/>
    <s v="נמוך"/>
    <x v="0"/>
    <n v="318.77999999999997"/>
    <n v="0"/>
    <n v="0"/>
    <n v="0"/>
    <n v="318.77999999999997"/>
    <n v="31"/>
    <m/>
    <m/>
    <s v="ירושלים והנגב"/>
    <s v="איילון"/>
  </r>
  <r>
    <x v="0"/>
    <x v="245"/>
    <s v="פעיל"/>
    <s v="מודיעין מכבים רעות"/>
    <x v="235"/>
    <x v="69"/>
    <s v="נמוך"/>
    <x v="0"/>
    <n v="1024.06"/>
    <n v="0"/>
    <n v="0"/>
    <n v="0"/>
    <n v="1024.06"/>
    <n v="31"/>
    <s v="ג"/>
    <s v="נחלים"/>
    <s v="ירושלים והנגב"/>
    <s v="איילון"/>
  </r>
  <r>
    <x v="0"/>
    <x v="246"/>
    <s v="פעיל"/>
    <s v="מודיעין מכבים רעות"/>
    <x v="236"/>
    <x v="13"/>
    <s v="נמוך"/>
    <x v="0"/>
    <n v="1423.96"/>
    <n v="0"/>
    <n v="0"/>
    <n v="0"/>
    <n v="1423.96"/>
    <n v="31"/>
    <s v="גני ילדים"/>
    <s v="נחלים"/>
    <s v="ירושלים והנגב"/>
    <s v="איילון"/>
  </r>
  <r>
    <x v="0"/>
    <x v="247"/>
    <s v="פעיל"/>
    <s v="מודיעין מכבים רעות"/>
    <x v="237"/>
    <x v="0"/>
    <s v="נמוך"/>
    <x v="1"/>
    <n v="16662"/>
    <n v="5690"/>
    <n v="0"/>
    <n v="10972"/>
    <n v="0"/>
    <n v="31"/>
    <s v="מרכזיית תאורה"/>
    <s v="נחלים"/>
    <s v="ירושלים והנגב"/>
    <s v="איילון"/>
  </r>
  <r>
    <x v="0"/>
    <x v="248"/>
    <s v="פעיל"/>
    <s v="מודיעין מכבים רעות"/>
    <x v="238"/>
    <x v="70"/>
    <s v="נמוך"/>
    <x v="0"/>
    <n v="28.2"/>
    <n v="0"/>
    <n v="0"/>
    <n v="0"/>
    <n v="28.2"/>
    <n v="31"/>
    <s v="מקלטים"/>
    <s v="מכבים"/>
    <s v="ירושלים והנגב"/>
    <s v="איילון"/>
  </r>
  <r>
    <x v="0"/>
    <x v="249"/>
    <s v="פעיל"/>
    <s v="מודיעין מכבים רעות"/>
    <x v="239"/>
    <x v="0"/>
    <s v="נמוך"/>
    <x v="0"/>
    <n v="59.2"/>
    <n v="0"/>
    <n v="0"/>
    <n v="0"/>
    <n v="59.2"/>
    <n v="31"/>
    <s v="מקלטים"/>
    <s v="מכבים"/>
    <s v="ירושלים והנגב"/>
    <s v="איילון"/>
  </r>
  <r>
    <x v="0"/>
    <x v="250"/>
    <s v="פעיל"/>
    <s v="מודיעין מכבים רעות"/>
    <x v="240"/>
    <x v="26"/>
    <s v="נמוך"/>
    <x v="0"/>
    <n v="43.6"/>
    <n v="0"/>
    <n v="0"/>
    <n v="0"/>
    <n v="43.6"/>
    <n v="31"/>
    <s v="מקלטים"/>
    <s v="מכבים"/>
    <s v="ירושלים והנגב"/>
    <s v="איילון"/>
  </r>
  <r>
    <x v="0"/>
    <x v="251"/>
    <s v="פעיל"/>
    <s v="מודיעין מכבים רעות"/>
    <x v="241"/>
    <x v="0"/>
    <s v="גבוה"/>
    <x v="1"/>
    <n v="118080"/>
    <n v="26300"/>
    <n v="0"/>
    <n v="91780"/>
    <n v="0"/>
    <n v="31"/>
    <s v="בתי ספר"/>
    <s v="נחלים"/>
    <s v="ירושלים והנגב"/>
    <s v="איילון"/>
  </r>
  <r>
    <x v="0"/>
    <x v="252"/>
    <s v="פעיל"/>
    <s v="מודיעין מכבים רעות"/>
    <x v="242"/>
    <x v="0"/>
    <s v="נמוך"/>
    <x v="1"/>
    <n v="11514"/>
    <n v="4082"/>
    <n v="0"/>
    <n v="7432"/>
    <n v="0"/>
    <n v="31"/>
    <s v="מרכזיית תאורה"/>
    <s v="נחלים"/>
    <s v="ירושלים והנגב"/>
    <s v="איילון"/>
  </r>
  <r>
    <x v="0"/>
    <x v="253"/>
    <s v="פעיל"/>
    <s v="מודיעין מכבים רעות"/>
    <x v="243"/>
    <x v="71"/>
    <s v="נמוך"/>
    <x v="0"/>
    <n v="1382.59"/>
    <n v="0"/>
    <n v="0"/>
    <n v="0"/>
    <n v="1382.59"/>
    <n v="31"/>
    <s v="גני ילדים"/>
    <s v="נחלים"/>
    <s v="ירושלים והנגב"/>
    <s v="איילון"/>
  </r>
  <r>
    <x v="0"/>
    <x v="254"/>
    <s v="פעיל"/>
    <s v="מודיעין מכבים רעות"/>
    <x v="244"/>
    <x v="0"/>
    <s v="נמוך"/>
    <x v="1"/>
    <n v="7809"/>
    <n v="2781"/>
    <n v="0"/>
    <n v="5028"/>
    <n v="0"/>
    <n v="31"/>
    <s v="מרכזיית תאורה"/>
    <s v="נחלים"/>
    <s v="ירושלים והנגב"/>
    <s v="איילון"/>
  </r>
  <r>
    <x v="0"/>
    <x v="255"/>
    <s v="פעיל"/>
    <s v="מודיעין מכבים רעות"/>
    <x v="245"/>
    <x v="0"/>
    <s v="נמוך"/>
    <x v="0"/>
    <n v="1383.8"/>
    <n v="0"/>
    <n v="0"/>
    <n v="0"/>
    <n v="1383.8"/>
    <n v="31"/>
    <s v="גני ילדים"/>
    <s v="נחלים"/>
    <s v="ירושלים והנגב"/>
    <s v="איילון"/>
  </r>
  <r>
    <x v="0"/>
    <x v="256"/>
    <s v="פעיל"/>
    <s v="מודיעין מכבים רעות"/>
    <x v="246"/>
    <x v="72"/>
    <s v="נמוך"/>
    <x v="0"/>
    <n v="204.52"/>
    <n v="0"/>
    <n v="0"/>
    <n v="0"/>
    <n v="204.52"/>
    <n v="31"/>
    <s v="גני ילדים"/>
    <s v="נחלים"/>
    <s v="ירושלים והנגב"/>
    <s v="איילון"/>
  </r>
  <r>
    <x v="0"/>
    <x v="257"/>
    <s v="פעיל"/>
    <s v="מודיעין מכבים רעות"/>
    <x v="247"/>
    <x v="73"/>
    <s v="נמוך"/>
    <x v="0"/>
    <n v="1045.33"/>
    <n v="0"/>
    <n v="0"/>
    <n v="0"/>
    <n v="1045.33"/>
    <n v="31"/>
    <s v="שונות"/>
    <s v="נחלים"/>
    <s v="ירושלים והנגב"/>
    <s v="איילון"/>
  </r>
  <r>
    <x v="0"/>
    <x v="258"/>
    <s v="פעיל"/>
    <s v="מודיעין מכבים רעות"/>
    <x v="248"/>
    <x v="74"/>
    <s v="נמוך"/>
    <x v="0"/>
    <n v="1463.41"/>
    <n v="0"/>
    <n v="0"/>
    <n v="0"/>
    <n v="1463.41"/>
    <n v="31"/>
    <s v="מבני ציבור"/>
    <s v="נחלים"/>
    <s v="ירושלים והנגב"/>
    <s v="איילון"/>
  </r>
  <r>
    <x v="0"/>
    <x v="259"/>
    <s v="פעיל"/>
    <s v="מודיעין מכבים רעות"/>
    <x v="249"/>
    <x v="75"/>
    <s v="נמוך"/>
    <x v="1"/>
    <n v="3205"/>
    <n v="146"/>
    <n v="0"/>
    <n v="3059"/>
    <n v="0"/>
    <n v="31"/>
    <s v="מבני ציבור"/>
    <s v="נחלים"/>
    <s v="ירושלים והנגב"/>
    <s v="איילון"/>
  </r>
  <r>
    <x v="0"/>
    <x v="260"/>
    <s v="פעיל"/>
    <s v="מודיעין מכבים רעות"/>
    <x v="250"/>
    <x v="76"/>
    <s v="נמוך"/>
    <x v="1"/>
    <n v="29516"/>
    <n v="6196"/>
    <n v="0"/>
    <n v="23320"/>
    <n v="0"/>
    <n v="31"/>
    <s v="בתי ספר"/>
    <s v="נחלים"/>
    <s v="ירושלים והנגב"/>
    <s v="איילון"/>
  </r>
  <r>
    <x v="0"/>
    <x v="261"/>
    <s v="פעיל"/>
    <s v="מודיעין מכבים רעות"/>
    <x v="251"/>
    <x v="77"/>
    <s v="נמוך"/>
    <x v="0"/>
    <n v="1544.85"/>
    <n v="0"/>
    <n v="0"/>
    <n v="0"/>
    <n v="1544.85"/>
    <n v="31"/>
    <s v="גני ילדים"/>
    <s v="נחלים"/>
    <s v="ירושלים והנגב"/>
    <s v="איילון"/>
  </r>
  <r>
    <x v="0"/>
    <x v="262"/>
    <s v="פעיל"/>
    <s v="מודיעין מכבים רעות"/>
    <x v="251"/>
    <x v="78"/>
    <s v="נמוך"/>
    <x v="0"/>
    <n v="1052.83"/>
    <n v="0"/>
    <n v="0"/>
    <n v="0"/>
    <n v="1052.83"/>
    <n v="31"/>
    <s v="גני ילדים"/>
    <s v="נחלים"/>
    <s v="ירושלים והנגב"/>
    <s v="איילון"/>
  </r>
  <r>
    <x v="0"/>
    <x v="263"/>
    <s v="פעיל"/>
    <s v="מודיעין מכבים רעות"/>
    <x v="252"/>
    <x v="79"/>
    <s v="נמוך"/>
    <x v="0"/>
    <n v="906.73"/>
    <n v="0"/>
    <n v="0"/>
    <n v="0"/>
    <n v="906.73"/>
    <n v="31"/>
    <s v="גני ילדים"/>
    <s v="נחלים"/>
    <s v="ירושלים והנגב"/>
    <s v="איילון"/>
  </r>
  <r>
    <x v="0"/>
    <x v="264"/>
    <s v="פעיל"/>
    <s v="מודיעין מכבים רעות"/>
    <x v="253"/>
    <x v="0"/>
    <s v="נמוך"/>
    <x v="0"/>
    <n v="835.63"/>
    <n v="0"/>
    <n v="0"/>
    <n v="0"/>
    <n v="835.63"/>
    <n v="31"/>
    <s v="מבני ציבור"/>
    <s v="נחלים"/>
    <s v="ירושלים והנגב"/>
    <s v="איילון"/>
  </r>
  <r>
    <x v="0"/>
    <x v="265"/>
    <s v="פעיל"/>
    <s v="מודיעין מכבים רעות"/>
    <x v="254"/>
    <x v="0"/>
    <s v="נמוך"/>
    <x v="0"/>
    <n v="1622.39"/>
    <n v="0"/>
    <n v="0"/>
    <n v="0"/>
    <n v="1622.39"/>
    <n v="31"/>
    <s v="גני ילדים"/>
    <s v="ציפורים"/>
    <s v="ירושלים והנגב"/>
    <s v="איילון"/>
  </r>
  <r>
    <x v="0"/>
    <x v="266"/>
    <s v="פעיל"/>
    <s v="מודיעין מכבים רעות"/>
    <x v="255"/>
    <x v="0"/>
    <s v="נמוך"/>
    <x v="1"/>
    <n v="3740"/>
    <n v="1320"/>
    <n v="0"/>
    <n v="2420"/>
    <n v="0"/>
    <n v="31"/>
    <s v="בתי ספר"/>
    <s v="ציפורים"/>
    <s v="ירושלים והנגב"/>
    <s v="איילון"/>
  </r>
  <r>
    <x v="0"/>
    <x v="267"/>
    <s v="פעיל"/>
    <s v="מודיעין מכבים רעות"/>
    <x v="256"/>
    <x v="0"/>
    <s v="נמוך"/>
    <x v="1"/>
    <n v="3315"/>
    <n v="430"/>
    <n v="0"/>
    <n v="2885"/>
    <n v="0"/>
    <n v="31"/>
    <s v="גני ילדים"/>
    <s v="ציפורים"/>
    <s v="ירושלים והנגב"/>
    <s v="איילון"/>
  </r>
  <r>
    <x v="0"/>
    <x v="268"/>
    <s v="פעיל"/>
    <s v="מודיעין מכבים רעות"/>
    <x v="257"/>
    <x v="0"/>
    <s v="נמוך"/>
    <x v="1"/>
    <n v="205"/>
    <n v="68"/>
    <n v="0"/>
    <n v="137"/>
    <n v="0"/>
    <n v="31"/>
    <s v="תנועות נוער"/>
    <s v="כרמים"/>
    <s v="ירושלים והנגב"/>
    <s v="איילון"/>
  </r>
  <r>
    <x v="0"/>
    <x v="269"/>
    <s v="פעיל"/>
    <s v="מודיעין מכבים רעות"/>
    <x v="257"/>
    <x v="0"/>
    <s v="נמוך"/>
    <x v="0"/>
    <n v="303.5"/>
    <n v="0"/>
    <n v="0"/>
    <n v="0"/>
    <n v="303.5"/>
    <n v="31"/>
    <s v="מרכזיית תאורה"/>
    <s v="כרמים"/>
    <s v="ירושלים והנגב"/>
    <s v="איילון"/>
  </r>
  <r>
    <x v="0"/>
    <x v="270"/>
    <s v="פעיל"/>
    <s v="מודיעין מכבים רעות"/>
    <x v="258"/>
    <x v="1"/>
    <s v="נמוך"/>
    <x v="0"/>
    <n v="2973.74"/>
    <n v="0"/>
    <n v="0"/>
    <n v="0"/>
    <n v="2973.74"/>
    <n v="31"/>
    <s v="מרכזיית תאורה"/>
    <s v="כרמים"/>
    <s v="ירושלים והנגב"/>
    <s v="איילון"/>
  </r>
  <r>
    <x v="0"/>
    <x v="271"/>
    <s v="פעיל"/>
    <s v="מודיעין מכבים רעות"/>
    <x v="259"/>
    <x v="0"/>
    <s v="נמוך"/>
    <x v="1"/>
    <n v="6495"/>
    <n v="530"/>
    <n v="0"/>
    <n v="5965"/>
    <n v="0"/>
    <n v="31"/>
    <s v="בתי ספר"/>
    <s v="כרמים"/>
    <s v="ירושלים והנגב"/>
    <s v="איילון"/>
  </r>
  <r>
    <x v="0"/>
    <x v="272"/>
    <s v="פעיל"/>
    <s v="מודיעין מכבים רעות"/>
    <x v="260"/>
    <x v="80"/>
    <s v="נמוך"/>
    <x v="0"/>
    <n v="969.03"/>
    <n v="0"/>
    <n v="0"/>
    <n v="0"/>
    <n v="969.03"/>
    <n v="31"/>
    <s v="גני ילדים"/>
    <s v="רעות"/>
    <s v="ירושלים והנגב"/>
    <s v="איילון"/>
  </r>
  <r>
    <x v="0"/>
    <x v="273"/>
    <s v="פעיל"/>
    <s v="מודיעין מכבים רעות"/>
    <x v="261"/>
    <x v="13"/>
    <s v="נמוך"/>
    <x v="0"/>
    <n v="1436.2"/>
    <n v="0"/>
    <n v="0"/>
    <n v="0"/>
    <n v="1436.2"/>
    <n v="31"/>
    <s v="גני ילדים"/>
    <s v="כרמים"/>
    <s v="ירושלים והנגב"/>
    <s v="איילון"/>
  </r>
  <r>
    <x v="0"/>
    <x v="274"/>
    <s v="פעיל"/>
    <s v="מודיעין מכבים רעות"/>
    <x v="262"/>
    <x v="1"/>
    <s v="נמוך"/>
    <x v="1"/>
    <n v="6683"/>
    <n v="2362"/>
    <n v="0"/>
    <n v="4321"/>
    <n v="0"/>
    <n v="31"/>
    <s v="מרכזיית תאורה"/>
    <s v="כרמים"/>
    <s v="ירושלים והנגב"/>
    <s v="איילון"/>
  </r>
  <r>
    <x v="0"/>
    <x v="275"/>
    <s v="פעיל"/>
    <s v="מודיעין מכבים רעות"/>
    <x v="263"/>
    <x v="0"/>
    <s v="נמוך"/>
    <x v="0"/>
    <n v="3481.62"/>
    <n v="0"/>
    <n v="0"/>
    <n v="0"/>
    <n v="3481.62"/>
    <n v="31"/>
    <s v="בתי כנסת ומקוואות"/>
    <s v="כרמים"/>
    <s v="ירושלים והנגב"/>
    <s v="איילון"/>
  </r>
  <r>
    <x v="0"/>
    <x v="276"/>
    <s v="פעיל"/>
    <s v="מודיעין מכבים רעות"/>
    <x v="264"/>
    <x v="5"/>
    <s v="נמוך"/>
    <x v="0"/>
    <n v="2029.47"/>
    <n v="0"/>
    <n v="0"/>
    <n v="0"/>
    <n v="2029.47"/>
    <n v="31"/>
    <s v="מרכזיית תאורה"/>
    <s v="ציפורים"/>
    <s v="ירושלים והנגב"/>
    <s v="איילון"/>
  </r>
  <r>
    <x v="0"/>
    <x v="277"/>
    <s v="פעיל"/>
    <s v="מודיעין מכבים רעות"/>
    <x v="265"/>
    <x v="26"/>
    <s v="נמוך"/>
    <x v="0"/>
    <n v="96"/>
    <n v="0"/>
    <n v="0"/>
    <n v="0"/>
    <n v="96"/>
    <n v="31"/>
    <s v="מקלטים"/>
    <s v="מכבים"/>
    <s v="ירושלים והנגב"/>
    <s v="איילון"/>
  </r>
  <r>
    <x v="0"/>
    <x v="278"/>
    <s v="פעיל"/>
    <s v="מודיעין מכבים רעות"/>
    <x v="266"/>
    <x v="13"/>
    <s v="נמוך"/>
    <x v="0"/>
    <n v="769.65"/>
    <n v="0"/>
    <n v="0"/>
    <n v="0"/>
    <n v="769.65"/>
    <n v="31"/>
    <s v="גני ילדים"/>
    <s v="פרחים"/>
    <s v="ירושלים והנגב"/>
    <s v="איילון"/>
  </r>
  <r>
    <x v="0"/>
    <x v="279"/>
    <s v="פעיל"/>
    <s v="מודיעין מכבים רעות"/>
    <x v="267"/>
    <x v="26"/>
    <s v="נמוך"/>
    <x v="0"/>
    <n v="37"/>
    <n v="0"/>
    <n v="0"/>
    <n v="0"/>
    <n v="37"/>
    <n v="31"/>
    <s v="מקלטים"/>
    <s v="מכבים"/>
    <s v="ירושלים והנגב"/>
    <s v="איילון"/>
  </r>
  <r>
    <x v="0"/>
    <x v="280"/>
    <s v="פעיל"/>
    <s v="מודיעין מכבים רעות"/>
    <x v="268"/>
    <x v="26"/>
    <s v="נמוך"/>
    <x v="0"/>
    <n v="89.4"/>
    <n v="0"/>
    <n v="0"/>
    <n v="0"/>
    <n v="89.4"/>
    <n v="31"/>
    <s v="מקלטים"/>
    <s v="מכבים"/>
    <s v="ירושלים והנגב"/>
    <s v="איילון"/>
  </r>
  <r>
    <x v="0"/>
    <x v="281"/>
    <s v="פעיל"/>
    <s v="מודיעין מכבים רעות"/>
    <x v="269"/>
    <x v="0"/>
    <s v="נמוך"/>
    <x v="1"/>
    <n v="8136"/>
    <n v="2865"/>
    <n v="0"/>
    <n v="5271"/>
    <n v="0"/>
    <n v="31"/>
    <s v="מרכזיית תאורה"/>
    <s v="פרחים"/>
    <s v="ירושלים והנגב"/>
    <s v="איילון"/>
  </r>
  <r>
    <x v="0"/>
    <x v="282"/>
    <s v="פעיל"/>
    <s v="מודיעין מכבים רעות"/>
    <x v="270"/>
    <x v="14"/>
    <s v="נמוך"/>
    <x v="1"/>
    <n v="4624"/>
    <n v="1703"/>
    <n v="0"/>
    <n v="2921"/>
    <n v="0"/>
    <n v="31"/>
    <s v="מרכזיית תאורה"/>
    <s v="פרחים"/>
    <s v="ירושלים והנגב"/>
    <s v="איילון"/>
  </r>
  <r>
    <x v="0"/>
    <x v="283"/>
    <s v="פעיל"/>
    <s v="מודיעין מכבים רעות"/>
    <x v="271"/>
    <x v="14"/>
    <s v="נמוך"/>
    <x v="1"/>
    <n v="4561"/>
    <n v="1622"/>
    <n v="0"/>
    <n v="2939"/>
    <n v="0"/>
    <n v="31"/>
    <s v="מרכזיית תאורה"/>
    <s v="פרחים"/>
    <s v="ירושלים והנגב"/>
    <s v="איילון"/>
  </r>
  <r>
    <x v="0"/>
    <x v="284"/>
    <s v="פעיל"/>
    <s v="מודיעין מכבים רעות"/>
    <x v="272"/>
    <x v="81"/>
    <s v="נמוך"/>
    <x v="0"/>
    <n v="933.44"/>
    <n v="0"/>
    <n v="0"/>
    <n v="0"/>
    <n v="933.44"/>
    <n v="31"/>
    <s v="שונות"/>
    <s v="פרחים"/>
    <s v="ירושלים והנגב"/>
    <s v="איילון"/>
  </r>
  <r>
    <x v="0"/>
    <x v="285"/>
    <s v="פעיל"/>
    <s v="מודיעין מכבים רעות"/>
    <x v="273"/>
    <x v="0"/>
    <s v="נמוך"/>
    <x v="1"/>
    <n v="4903"/>
    <n v="1744"/>
    <n v="0"/>
    <n v="3159"/>
    <n v="0"/>
    <n v="31"/>
    <s v="מרכזיית תאורה"/>
    <s v="נביאים"/>
    <s v="ירושלים והנגב"/>
    <s v="איילון"/>
  </r>
  <r>
    <x v="0"/>
    <x v="286"/>
    <s v="פעיל"/>
    <s v="מודיעין מכבים רעות"/>
    <x v="274"/>
    <x v="82"/>
    <s v="נמוך"/>
    <x v="0"/>
    <n v="616.47"/>
    <n v="0"/>
    <n v="0"/>
    <n v="0"/>
    <n v="616.47"/>
    <n v="31"/>
    <s v="רמזורים"/>
    <s v="נביאים"/>
    <s v="ירושלים והנגב"/>
    <s v="איילון"/>
  </r>
  <r>
    <x v="0"/>
    <x v="287"/>
    <s v="פעיל"/>
    <s v="מודיעין מכבים רעות"/>
    <x v="275"/>
    <x v="83"/>
    <s v="נמוך"/>
    <x v="1"/>
    <n v="11880"/>
    <n v="1280"/>
    <n v="0"/>
    <n v="10600"/>
    <n v="0"/>
    <n v="31"/>
    <s v="בתי ספר"/>
    <s v="מגינים"/>
    <s v="ירושלים והנגב"/>
    <s v="איילון"/>
  </r>
  <r>
    <x v="0"/>
    <x v="288"/>
    <s v="פעיל"/>
    <s v="מודיעין מכבים רעות"/>
    <x v="276"/>
    <x v="44"/>
    <s v="נמוך"/>
    <x v="1"/>
    <n v="668"/>
    <n v="217"/>
    <n v="0"/>
    <n v="451"/>
    <n v="0"/>
    <n v="31"/>
    <s v="מרכזיית תאורה"/>
    <s v="נביאים"/>
    <s v="ירושלים והנגב"/>
    <s v="איילון"/>
  </r>
  <r>
    <x v="0"/>
    <x v="289"/>
    <s v="פעיל"/>
    <s v="מודיעין מכבים רעות"/>
    <x v="277"/>
    <x v="84"/>
    <s v="נמוך"/>
    <x v="1"/>
    <n v="15065"/>
    <n v="2995"/>
    <n v="0"/>
    <n v="12070"/>
    <n v="0"/>
    <n v="31"/>
    <s v="בתי ספר"/>
    <s v="מגינים"/>
    <s v="ירושלים והנגב"/>
    <s v="איילון"/>
  </r>
  <r>
    <x v="0"/>
    <x v="290"/>
    <s v="פעיל"/>
    <s v="מודיעין מכבים רעות"/>
    <x v="278"/>
    <x v="85"/>
    <s v="נמוך"/>
    <x v="1"/>
    <n v="10145"/>
    <n v="7545"/>
    <n v="0"/>
    <n v="2600"/>
    <n v="0"/>
    <n v="31"/>
    <s v="ספורט"/>
    <s v="נביאים"/>
    <s v="ירושלים והנגב"/>
    <s v="איילון"/>
  </r>
  <r>
    <x v="0"/>
    <x v="291"/>
    <s v="פעיל"/>
    <s v="מודיעין מכבים רעות"/>
    <x v="279"/>
    <x v="24"/>
    <s v="נמוך"/>
    <x v="1"/>
    <n v="2601"/>
    <n v="112"/>
    <n v="0"/>
    <n v="2489"/>
    <n v="0"/>
    <n v="31"/>
    <s v="גני ילדים"/>
    <s v="נביאים"/>
    <s v="ירושלים והנגב"/>
    <s v="איילון"/>
  </r>
  <r>
    <x v="0"/>
    <x v="292"/>
    <s v="פעיל"/>
    <s v="מודיעין מכבים רעות"/>
    <x v="280"/>
    <x v="46"/>
    <s v="נמוך"/>
    <x v="1"/>
    <n v="1379"/>
    <n v="412"/>
    <n v="0"/>
    <n v="967"/>
    <n v="0"/>
    <n v="31"/>
    <s v="ספורט"/>
    <s v="נביאים"/>
    <s v="ירושלים והנגב"/>
    <s v="איילון"/>
  </r>
  <r>
    <x v="0"/>
    <x v="293"/>
    <s v="פעיל"/>
    <s v="מודיעין מכבים רעות"/>
    <x v="281"/>
    <x v="0"/>
    <s v="נמוך"/>
    <x v="1"/>
    <n v="4044"/>
    <n v="1440"/>
    <n v="0"/>
    <n v="2604"/>
    <n v="0"/>
    <n v="31"/>
    <s v="מרכזיית תאורה"/>
    <s v="נחלים"/>
    <s v="ירושלים והנגב"/>
    <s v="איילון"/>
  </r>
  <r>
    <x v="0"/>
    <x v="294"/>
    <s v="פעיל"/>
    <s v="מודיעין מכבים רעות"/>
    <x v="282"/>
    <x v="0"/>
    <s v="נמוך"/>
    <x v="0"/>
    <n v="326.93"/>
    <n v="0"/>
    <n v="0"/>
    <n v="0"/>
    <n v="326.93"/>
    <n v="31"/>
    <s v="רמזורים"/>
    <s v="נחלים"/>
    <s v="ירושלים והנגב"/>
    <s v="איילון"/>
  </r>
  <r>
    <x v="0"/>
    <x v="295"/>
    <s v="פעיל"/>
    <s v="מודיעין מכבים רעות"/>
    <x v="283"/>
    <x v="0"/>
    <s v="נמוך"/>
    <x v="1"/>
    <n v="11136"/>
    <n v="3860"/>
    <n v="0"/>
    <n v="7276"/>
    <n v="0"/>
    <n v="31"/>
    <s v="מרכזיית תאורה"/>
    <s v="נחלים"/>
    <s v="ירושלים והנגב"/>
    <s v="איילון"/>
  </r>
  <r>
    <x v="0"/>
    <x v="296"/>
    <s v="פעיל"/>
    <s v="מודיעין מכבים רעות"/>
    <x v="284"/>
    <x v="0"/>
    <s v="נמוך"/>
    <x v="0"/>
    <n v="1825.63"/>
    <n v="0"/>
    <n v="0"/>
    <n v="0"/>
    <n v="1825.63"/>
    <n v="31"/>
    <s v="בתי כנסת ומקוואות"/>
    <s v="נחלים"/>
    <s v="ירושלים והנגב"/>
    <s v="איילון"/>
  </r>
  <r>
    <x v="0"/>
    <x v="297"/>
    <s v="פעיל"/>
    <s v="מודיעין מכבים רעות"/>
    <x v="285"/>
    <x v="0"/>
    <s v="נמוך"/>
    <x v="0"/>
    <n v="1998"/>
    <n v="0"/>
    <n v="0"/>
    <n v="0"/>
    <n v="1998"/>
    <n v="31"/>
    <s v="מרכזיית תאורה"/>
    <s v="נחלים"/>
    <s v="ירושלים והנגב"/>
    <s v="איילון"/>
  </r>
  <r>
    <x v="0"/>
    <x v="298"/>
    <s v="פעיל"/>
    <s v="מודיעין מכבים רעות"/>
    <x v="286"/>
    <x v="0"/>
    <s v="נמוך"/>
    <x v="0"/>
    <n v="1986.81"/>
    <n v="0"/>
    <n v="0"/>
    <n v="0"/>
    <n v="1986.81"/>
    <n v="31"/>
    <s v="מרכזיית תאורה"/>
    <s v="ליגד"/>
    <s v="ירושלים והנגב"/>
    <s v="איילון"/>
  </r>
  <r>
    <x v="0"/>
    <x v="299"/>
    <s v="פעיל"/>
    <s v="מודיעין מכבים רעות"/>
    <x v="287"/>
    <x v="1"/>
    <s v="נמוך"/>
    <x v="1"/>
    <n v="250"/>
    <n v="93"/>
    <n v="0"/>
    <n v="157"/>
    <n v="0"/>
    <n v="31"/>
    <s v="מרכזיית תאורה"/>
    <s v="כרמים"/>
    <s v="ירושלים והנגב"/>
    <s v="איילון"/>
  </r>
  <r>
    <x v="0"/>
    <x v="300"/>
    <s v="פעיל"/>
    <s v="מודיעין מכבים רעות"/>
    <x v="288"/>
    <x v="0"/>
    <s v="נמוך"/>
    <x v="1"/>
    <n v="840"/>
    <n v="418"/>
    <n v="0"/>
    <n v="422"/>
    <n v="0"/>
    <n v="31"/>
    <s v="מרכזיית תאורה"/>
    <s v="כרמים"/>
    <s v="ירושלים והנגב"/>
    <s v="איילון"/>
  </r>
  <r>
    <x v="0"/>
    <x v="301"/>
    <s v="פעיל"/>
    <s v="מודיעין מכבים רעות"/>
    <x v="289"/>
    <x v="1"/>
    <s v="נמוך"/>
    <x v="1"/>
    <n v="12462"/>
    <n v="4410"/>
    <n v="0"/>
    <n v="8052"/>
    <n v="0"/>
    <n v="31"/>
    <s v="מרכזיית תאורה"/>
    <s v="כרמים"/>
    <s v="ירושלים והנגב"/>
    <s v="איילון"/>
  </r>
  <r>
    <x v="0"/>
    <x v="302"/>
    <s v="פעיל"/>
    <s v="מודיעין מכבים רעות"/>
    <x v="290"/>
    <x v="10"/>
    <s v="נמוך"/>
    <x v="1"/>
    <n v="1744"/>
    <n v="746"/>
    <n v="0"/>
    <n v="998"/>
    <n v="0"/>
    <n v="31"/>
    <s v="מרכזיית תאורה"/>
    <s v="כרמים"/>
    <s v="ירושלים והנגב"/>
    <s v="איילון"/>
  </r>
  <r>
    <x v="0"/>
    <x v="303"/>
    <s v="פעיל"/>
    <s v="מודיעין מכבים רעות"/>
    <x v="291"/>
    <x v="85"/>
    <s v="נמוך"/>
    <x v="1"/>
    <n v="11815"/>
    <n v="7420"/>
    <n v="0"/>
    <n v="4395"/>
    <n v="0"/>
    <n v="31"/>
    <s v="ספורט"/>
    <s v="ליגד"/>
    <s v="ירושלים והנגב"/>
    <s v="איילון"/>
  </r>
  <r>
    <x v="0"/>
    <x v="304"/>
    <s v="פעיל"/>
    <s v="מודיעין מכבים רעות"/>
    <x v="292"/>
    <x v="10"/>
    <s v="נמוך"/>
    <x v="1"/>
    <n v="1614"/>
    <n v="657"/>
    <n v="0"/>
    <n v="957"/>
    <n v="0"/>
    <n v="31"/>
    <s v="מרכזיית תאורה"/>
    <s v="כרמים"/>
    <s v="ירושלים והנגב"/>
    <s v="איילון"/>
  </r>
  <r>
    <x v="0"/>
    <x v="305"/>
    <s v="פעיל"/>
    <s v="מודיעין מכבים רעות"/>
    <x v="293"/>
    <x v="86"/>
    <s v="נמוך"/>
    <x v="0"/>
    <n v="85.3"/>
    <n v="0"/>
    <n v="0"/>
    <n v="0"/>
    <n v="85.3"/>
    <n v="31"/>
    <s v="מרכזיית תאורה"/>
    <s v="כרמים"/>
    <s v="ירושלים והנגב"/>
    <s v="איילון"/>
  </r>
  <r>
    <x v="0"/>
    <x v="306"/>
    <s v="פעיל"/>
    <s v="מודיעין מכבים רעות"/>
    <x v="294"/>
    <x v="0"/>
    <s v="נמוך"/>
    <x v="1"/>
    <n v="8805"/>
    <n v="2682"/>
    <n v="0"/>
    <n v="6123"/>
    <n v="0"/>
    <n v="31"/>
    <s v="מרכזיית תאורה"/>
    <s v="ליגד"/>
    <s v="ירושלים והנגב"/>
    <s v="איילון"/>
  </r>
  <r>
    <x v="0"/>
    <x v="307"/>
    <s v="פעיל"/>
    <s v="מודיעין מכבים רעות"/>
    <x v="295"/>
    <x v="82"/>
    <s v="נמוך"/>
    <x v="1"/>
    <n v="3469"/>
    <n v="699"/>
    <n v="0"/>
    <n v="2770"/>
    <n v="0"/>
    <n v="31"/>
    <s v="רמזורים"/>
    <s v="לב העיר"/>
    <s v="ירושלים והנגב"/>
    <s v="איילון"/>
  </r>
  <r>
    <x v="0"/>
    <x v="308"/>
    <s v="פעיל"/>
    <s v="מודיעין מכבים רעות"/>
    <x v="296"/>
    <x v="0"/>
    <s v="נמוך"/>
    <x v="1"/>
    <n v="2043"/>
    <n v="560"/>
    <n v="0"/>
    <n v="1483"/>
    <n v="0"/>
    <n v="31"/>
    <s v="מבני ציבור"/>
    <s v="משואה"/>
    <s v="ירושלים והנגב"/>
    <s v="איילון"/>
  </r>
  <r>
    <x v="0"/>
    <x v="309"/>
    <s v="פעיל"/>
    <s v="מודיעין מכבים רעות"/>
    <x v="297"/>
    <x v="0"/>
    <s v="נמוך"/>
    <x v="1"/>
    <n v="6456"/>
    <n v="2227"/>
    <n v="0"/>
    <n v="4229"/>
    <n v="0"/>
    <n v="31"/>
    <s v="מרכזיית תאורה"/>
    <s v="נחלים"/>
    <s v="ירושלים והנגב"/>
    <s v="איילון"/>
  </r>
  <r>
    <x v="0"/>
    <x v="310"/>
    <s v="פעיל"/>
    <s v="מודיעין מכבים רעות"/>
    <x v="298"/>
    <x v="87"/>
    <s v="נמוך"/>
    <x v="0"/>
    <n v="1106.1400000000001"/>
    <n v="0"/>
    <n v="0"/>
    <n v="0"/>
    <n v="1106.1400000000001"/>
    <n v="31"/>
    <s v="רמזורים"/>
    <s v="נחלים"/>
    <s v="ירושלים והנגב"/>
    <s v="איילון"/>
  </r>
  <r>
    <x v="0"/>
    <x v="311"/>
    <s v="פעיל"/>
    <s v="מודיעין מכבים רעות"/>
    <x v="299"/>
    <x v="0"/>
    <s v="נמוך"/>
    <x v="1"/>
    <n v="9197"/>
    <n v="3214"/>
    <n v="0"/>
    <n v="5983"/>
    <n v="0"/>
    <n v="31"/>
    <s v="מרכזיית תאורה"/>
    <s v="נחלים"/>
    <s v="ירושלים והנגב"/>
    <s v="איילון"/>
  </r>
  <r>
    <x v="0"/>
    <x v="312"/>
    <s v="פעיל"/>
    <s v="מודיעין מכבים רעות"/>
    <x v="300"/>
    <x v="0"/>
    <s v="נמוך"/>
    <x v="0"/>
    <n v="0"/>
    <n v="0"/>
    <n v="0"/>
    <n v="0"/>
    <n v="0"/>
    <n v="31"/>
    <s v="רמזורים"/>
    <s v="נחלים"/>
    <s v="ירושלים והנגב"/>
    <s v="איילון"/>
  </r>
  <r>
    <x v="0"/>
    <x v="313"/>
    <s v="פעיל"/>
    <s v="מודיעין מכבים רעות"/>
    <x v="301"/>
    <x v="88"/>
    <s v="נמוך"/>
    <x v="1"/>
    <n v="9855"/>
    <n v="2820"/>
    <n v="0"/>
    <n v="7035"/>
    <n v="0"/>
    <n v="31"/>
    <s v="מרכזיית תאורה"/>
    <s v="לב העיר"/>
    <s v="ירושלים והנגב"/>
    <s v="איילון"/>
  </r>
  <r>
    <x v="0"/>
    <x v="314"/>
    <s v="פעיל"/>
    <s v="מודיעין מכבים רעות"/>
    <x v="302"/>
    <x v="89"/>
    <s v="נמוך"/>
    <x v="1"/>
    <n v="4002"/>
    <n v="1414"/>
    <n v="0"/>
    <n v="2588"/>
    <n v="0"/>
    <n v="31"/>
    <s v="מרכזיית תאורה"/>
    <s v="קייזר"/>
    <s v="ירושלים והנגב"/>
    <s v="איילון"/>
  </r>
  <r>
    <x v="0"/>
    <x v="315"/>
    <s v="פעיל"/>
    <s v="מודיעין מכבים רעות"/>
    <x v="303"/>
    <x v="90"/>
    <s v="נמוך"/>
    <x v="1"/>
    <n v="3261"/>
    <n v="1109"/>
    <n v="0"/>
    <n v="2152"/>
    <n v="0"/>
    <n v="31"/>
    <s v="מרכזיית תאורה"/>
    <s v="קייזר"/>
    <s v="ירושלים והנגב"/>
    <s v="איילון"/>
  </r>
  <r>
    <x v="0"/>
    <x v="316"/>
    <s v="פעיל"/>
    <s v="מודיעין מכבים רעות"/>
    <x v="304"/>
    <x v="91"/>
    <s v="נמוך"/>
    <x v="1"/>
    <n v="7900"/>
    <n v="2694"/>
    <n v="0"/>
    <n v="5206"/>
    <n v="0"/>
    <n v="31"/>
    <s v="מרכזיית תאורה"/>
    <s v="קייזר"/>
    <s v="ירושלים והנגב"/>
    <s v="איילון"/>
  </r>
  <r>
    <x v="0"/>
    <x v="317"/>
    <s v="פעיל"/>
    <s v="מודיעין מכבים רעות"/>
    <x v="305"/>
    <x v="14"/>
    <s v="נמוך"/>
    <x v="1"/>
    <n v="2776"/>
    <n v="972"/>
    <n v="0"/>
    <n v="1804"/>
    <n v="0"/>
    <n v="31"/>
    <s v="מרכזיית תאורה"/>
    <s v="קייזר"/>
    <s v="ירושלים והנגב"/>
    <s v="איילון"/>
  </r>
  <r>
    <x v="0"/>
    <x v="318"/>
    <s v="פעיל"/>
    <s v="מודיעין מכבים רעות"/>
    <x v="306"/>
    <x v="92"/>
    <s v="נמוך"/>
    <x v="1"/>
    <n v="5710"/>
    <n v="1830"/>
    <n v="0"/>
    <n v="3880"/>
    <n v="0"/>
    <n v="31"/>
    <s v="בתי ספר"/>
    <s v="קייזר"/>
    <s v="ירושלים והנגב"/>
    <s v="איילון"/>
  </r>
  <r>
    <x v="0"/>
    <x v="319"/>
    <s v="פעיל"/>
    <s v="מודיעין מכבים רעות"/>
    <x v="307"/>
    <x v="1"/>
    <s v="נמוך"/>
    <x v="1"/>
    <n v="3287"/>
    <n v="1164"/>
    <n v="0"/>
    <n v="2123"/>
    <n v="0"/>
    <n v="31"/>
    <s v="מרכזיית תאורה"/>
    <s v="קייזר"/>
    <s v="ירושלים והנגב"/>
    <s v="איילון"/>
  </r>
  <r>
    <x v="0"/>
    <x v="320"/>
    <s v="פעיל"/>
    <s v="מודיעין מכבים רעות"/>
    <x v="308"/>
    <x v="0"/>
    <s v="נמוך"/>
    <x v="1"/>
    <n v="5785"/>
    <n v="2030"/>
    <n v="0"/>
    <n v="3755"/>
    <n v="0"/>
    <n v="31"/>
    <m/>
    <m/>
    <s v="ירושלים והנגב"/>
    <s v="איילון"/>
  </r>
  <r>
    <x v="0"/>
    <x v="321"/>
    <s v="פעיל"/>
    <s v="מודיעין מכבים רעות"/>
    <x v="309"/>
    <x v="0"/>
    <s v="נמוך"/>
    <x v="1"/>
    <n v="3170.06"/>
    <n v="0"/>
    <n v="0"/>
    <n v="0"/>
    <n v="3170.06"/>
    <n v="31"/>
    <m/>
    <m/>
    <s v="ירושלים והנגב"/>
    <s v="איילון"/>
  </r>
  <r>
    <x v="0"/>
    <x v="322"/>
    <s v="פעיל"/>
    <s v="מודיעין מכבים רעות"/>
    <x v="310"/>
    <x v="0"/>
    <s v="נמוך"/>
    <x v="0"/>
    <n v="261.44"/>
    <n v="0"/>
    <n v="0"/>
    <n v="0"/>
    <n v="261.44"/>
    <n v="31"/>
    <m/>
    <m/>
    <s v="ירושלים והנגב"/>
    <s v="איילון"/>
  </r>
  <r>
    <x v="0"/>
    <x v="323"/>
    <s v="פעיל"/>
    <s v="מודיעין מכבים רעות"/>
    <x v="311"/>
    <x v="17"/>
    <s v="נמוך"/>
    <x v="1"/>
    <n v="6345"/>
    <n v="2040"/>
    <n v="0"/>
    <n v="4305"/>
    <n v="0"/>
    <n v="31"/>
    <s v="בתי ספר"/>
    <s v="כרמים"/>
    <s v="ירושלים והנגב"/>
    <s v="איילון"/>
  </r>
  <r>
    <x v="0"/>
    <x v="324"/>
    <s v="פעיל"/>
    <s v="מודיעין מכבים רעות"/>
    <x v="312"/>
    <x v="13"/>
    <s v="נמוך"/>
    <x v="0"/>
    <n v="1329.54"/>
    <n v="0"/>
    <n v="0"/>
    <n v="0"/>
    <n v="1329.54"/>
    <n v="31"/>
    <s v="גני ילדים"/>
    <s v="כרמים"/>
    <s v="ירושלים והנגב"/>
    <s v="איילון"/>
  </r>
  <r>
    <x v="0"/>
    <x v="325"/>
    <s v="פעיל"/>
    <s v="מודיעין מכבים רעות"/>
    <x v="313"/>
    <x v="93"/>
    <s v="נמוך"/>
    <x v="1"/>
    <n v="4910"/>
    <n v="1200"/>
    <n v="0"/>
    <n v="3710"/>
    <n v="0"/>
    <n v="31"/>
    <s v="בתי ספר"/>
    <s v="כרמים"/>
    <s v="ירושלים והנגב"/>
    <s v="איילון"/>
  </r>
  <r>
    <x v="0"/>
    <x v="326"/>
    <s v="פעיל"/>
    <s v="מודיעין מכבים רעות"/>
    <x v="314"/>
    <x v="14"/>
    <s v="נמוך"/>
    <x v="1"/>
    <n v="5762"/>
    <n v="1988"/>
    <n v="0"/>
    <n v="3774"/>
    <n v="0"/>
    <n v="31"/>
    <s v="מרכזיית תאורה"/>
    <s v="רעות"/>
    <s v="ירושלים והנגב"/>
    <s v="איילון"/>
  </r>
  <r>
    <x v="0"/>
    <x v="327"/>
    <s v="פעיל"/>
    <s v="מודיעין מכבים רעות"/>
    <x v="315"/>
    <x v="1"/>
    <s v="נמוך"/>
    <x v="1"/>
    <n v="1231"/>
    <n v="267"/>
    <n v="0"/>
    <n v="964"/>
    <n v="0"/>
    <n v="31"/>
    <s v="מרכזיית תאורה"/>
    <s v="לב העיר"/>
    <s v="ירושלים והנגב"/>
    <s v="איילון"/>
  </r>
  <r>
    <x v="0"/>
    <x v="328"/>
    <s v="פעיל"/>
    <s v="מודיעין מכבים רעות"/>
    <x v="316"/>
    <x v="94"/>
    <s v="נמוך"/>
    <x v="1"/>
    <n v="64210"/>
    <n v="17210"/>
    <n v="0"/>
    <n v="47000"/>
    <n v="0"/>
    <n v="31"/>
    <s v="שונות"/>
    <s v="לב העיר"/>
    <s v="ירושלים והנגב"/>
    <s v="איילון"/>
  </r>
  <r>
    <x v="0"/>
    <x v="329"/>
    <s v="פעיל"/>
    <s v="מודיעין מכבים רעות"/>
    <x v="317"/>
    <x v="13"/>
    <s v="נמוך"/>
    <x v="0"/>
    <n v="942.75"/>
    <n v="0"/>
    <n v="0"/>
    <n v="0"/>
    <n v="942.75"/>
    <n v="31"/>
    <s v="גני ילדים"/>
    <s v="פרחים"/>
    <s v="ירושלים והנגב"/>
    <s v="איילון"/>
  </r>
  <r>
    <x v="0"/>
    <x v="330"/>
    <s v="פעיל"/>
    <s v="מודיעין מכבים רעות"/>
    <x v="318"/>
    <x v="19"/>
    <s v="נמוך"/>
    <x v="0"/>
    <n v="533.41999999999996"/>
    <n v="0"/>
    <n v="0"/>
    <n v="0"/>
    <n v="533.41999999999996"/>
    <n v="31"/>
    <s v="תנועות נוער"/>
    <s v="מגינים"/>
    <s v="ירושלים והנגב"/>
    <s v="איילון"/>
  </r>
  <r>
    <x v="0"/>
    <x v="331"/>
    <s v="פעיל"/>
    <s v="מודיעין מכבים רעות"/>
    <x v="319"/>
    <x v="0"/>
    <s v="נמוך"/>
    <x v="1"/>
    <n v="904"/>
    <n v="0"/>
    <n v="0"/>
    <n v="0"/>
    <n v="904"/>
    <n v="31"/>
    <s v="מרכזיית תאורה"/>
    <s v="דם המכבים 33"/>
    <s v="ירושלים והנגב"/>
    <s v="איילון"/>
  </r>
  <r>
    <x v="0"/>
    <x v="332"/>
    <s v="פעיל"/>
    <s v="מודיעין מכבים רעות"/>
    <x v="320"/>
    <x v="0"/>
    <s v="נמוך"/>
    <x v="0"/>
    <n v="333.34"/>
    <n v="0"/>
    <n v="0"/>
    <n v="0"/>
    <n v="333.34"/>
    <n v="31"/>
    <s v="רמזורים"/>
    <s v="פרחים"/>
    <s v="ירושלים והנגב"/>
    <s v="איילון"/>
  </r>
  <r>
    <x v="0"/>
    <x v="333"/>
    <s v="פעיל"/>
    <s v="מודיעין מכבים רעות"/>
    <x v="321"/>
    <x v="10"/>
    <s v="נמוך"/>
    <x v="1"/>
    <n v="7409"/>
    <n v="2598"/>
    <n v="0"/>
    <n v="4811"/>
    <n v="0"/>
    <n v="31"/>
    <s v="מרכזיית תאורה"/>
    <s v="פרחים"/>
    <s v="ירושלים והנגב"/>
    <s v="איילון"/>
  </r>
  <r>
    <x v="0"/>
    <x v="334"/>
    <s v="פעיל"/>
    <s v="מודיעין מכבים רעות"/>
    <x v="322"/>
    <x v="95"/>
    <s v="נמוך"/>
    <x v="1"/>
    <n v="12783"/>
    <n v="4422"/>
    <n v="0"/>
    <n v="8361"/>
    <n v="0"/>
    <n v="31"/>
    <s v="מרכזיית תאורה"/>
    <s v="פרחים"/>
    <s v="ירושלים והנגב"/>
    <s v="איילון"/>
  </r>
  <r>
    <x v="0"/>
    <x v="335"/>
    <s v="פעיל"/>
    <s v="מודיעין מכבים רעות"/>
    <x v="323"/>
    <x v="0"/>
    <s v="נמוך"/>
    <x v="0"/>
    <n v="213.18"/>
    <n v="0"/>
    <n v="0"/>
    <n v="0"/>
    <n v="213.18"/>
    <n v="31"/>
    <s v="רמזורים"/>
    <s v="ציפורים"/>
    <s v="ירושלים והנגב"/>
    <s v="איילון"/>
  </r>
  <r>
    <x v="0"/>
    <x v="336"/>
    <s v="פעיל"/>
    <s v="מודיעין מכבים רעות"/>
    <x v="324"/>
    <x v="0"/>
    <s v="נמוך"/>
    <x v="0"/>
    <n v="1510.24"/>
    <n v="0"/>
    <n v="0"/>
    <n v="0"/>
    <n v="1510.24"/>
    <n v="31"/>
    <s v="מבני ציבור"/>
    <s v="פרחים"/>
    <s v="ירושלים והנגב"/>
    <s v="איילון"/>
  </r>
  <r>
    <x v="0"/>
    <x v="337"/>
    <s v="פעיל"/>
    <s v="מודיעין מכבים רעות"/>
    <x v="325"/>
    <x v="96"/>
    <s v="נמוך"/>
    <x v="1"/>
    <n v="10533"/>
    <n v="3861"/>
    <n v="0"/>
    <n v="6672"/>
    <n v="0"/>
    <n v="31"/>
    <s v="מרכזיית תאורה"/>
    <s v="ליגד"/>
    <s v="ירושלים והנגב"/>
    <s v="איילון"/>
  </r>
  <r>
    <x v="0"/>
    <x v="338"/>
    <s v="פעיל"/>
    <s v="מודיעין מכבים רעות"/>
    <x v="326"/>
    <x v="97"/>
    <s v="נמוך"/>
    <x v="0"/>
    <n v="255.4"/>
    <n v="0"/>
    <n v="0"/>
    <n v="0"/>
    <n v="255.4"/>
    <n v="31"/>
    <s v="מקלטים"/>
    <s v="רעות"/>
    <s v="ירושלים והנגב"/>
    <s v="איילון"/>
  </r>
  <r>
    <x v="0"/>
    <x v="339"/>
    <s v="פעיל"/>
    <s v="מודיעין מכבים רעות"/>
    <x v="327"/>
    <x v="0"/>
    <s v="נמוך"/>
    <x v="1"/>
    <n v="4687"/>
    <n v="1576"/>
    <n v="0"/>
    <n v="3111"/>
    <n v="0"/>
    <n v="31"/>
    <s v="מרכזיית תאורה"/>
    <s v="מכבים"/>
    <s v="ירושלים והנגב"/>
    <s v="איילון"/>
  </r>
  <r>
    <x v="0"/>
    <x v="340"/>
    <s v="פעיל"/>
    <s v="מודיעין מכבים רעות"/>
    <x v="328"/>
    <x v="98"/>
    <s v="נמוך"/>
    <x v="0"/>
    <n v="1202.06"/>
    <n v="0"/>
    <n v="0"/>
    <n v="0"/>
    <n v="1202.06"/>
    <n v="31"/>
    <s v="מבני ציבור"/>
    <s v="פרחים"/>
    <s v="ירושלים והנגב"/>
    <s v="איילון"/>
  </r>
  <r>
    <x v="0"/>
    <x v="341"/>
    <s v="פעיל"/>
    <s v="מודיעין מכבים רעות"/>
    <x v="329"/>
    <x v="26"/>
    <s v="נמוך"/>
    <x v="0"/>
    <n v="701"/>
    <n v="0"/>
    <n v="0"/>
    <n v="0"/>
    <n v="701"/>
    <n v="31"/>
    <s v="מקלטים"/>
    <s v="רעות"/>
    <s v="ירושלים והנגב"/>
    <s v="איילון"/>
  </r>
  <r>
    <x v="0"/>
    <x v="342"/>
    <s v="פעיל"/>
    <s v="מודיעין מכבים רעות"/>
    <x v="330"/>
    <x v="13"/>
    <s v="נמוך"/>
    <x v="0"/>
    <n v="2046.59"/>
    <n v="0"/>
    <n v="0"/>
    <n v="0"/>
    <n v="2046.59"/>
    <n v="31"/>
    <s v="גני ילדים"/>
    <s v="בוכמן"/>
    <s v="ירושלים והנגב"/>
    <s v="איילון"/>
  </r>
  <r>
    <x v="0"/>
    <x v="343"/>
    <s v="פעיל"/>
    <s v="מודיעין מכבים רעות"/>
    <x v="331"/>
    <x v="99"/>
    <s v="נמוך"/>
    <x v="1"/>
    <n v="7515"/>
    <n v="965"/>
    <n v="0"/>
    <n v="6550"/>
    <n v="0"/>
    <n v="31"/>
    <s v="בתי ספר"/>
    <s v="בוכמן"/>
    <s v="ירושלים והנגב"/>
    <s v="איילון"/>
  </r>
  <r>
    <x v="0"/>
    <x v="344"/>
    <s v="פעיל"/>
    <s v="מודיעין מכבים רעות"/>
    <x v="332"/>
    <x v="0"/>
    <s v="נמוך"/>
    <x v="0"/>
    <n v="651.29999999999995"/>
    <n v="0"/>
    <n v="0"/>
    <n v="0"/>
    <n v="651.29999999999995"/>
    <n v="31"/>
    <s v="גני ילדים"/>
    <s v="בוכמן"/>
    <s v="ירושלים והנגב"/>
    <s v="איילון"/>
  </r>
  <r>
    <x v="0"/>
    <x v="345"/>
    <s v="פעיל"/>
    <s v="מודיעין מכבים רעות"/>
    <x v="333"/>
    <x v="0"/>
    <s v="נמוך"/>
    <x v="0"/>
    <n v="1184.9100000000001"/>
    <n v="0"/>
    <n v="0"/>
    <n v="0"/>
    <n v="1184.9100000000001"/>
    <n v="31"/>
    <s v="גני ילדים"/>
    <s v="בוכמן"/>
    <s v="ירושלים והנגב"/>
    <s v="איילון"/>
  </r>
  <r>
    <x v="0"/>
    <x v="346"/>
    <s v="פעיל"/>
    <s v="מודיעין מכבים רעות"/>
    <x v="334"/>
    <x v="0"/>
    <s v="נמוך"/>
    <x v="1"/>
    <n v="12702"/>
    <n v="4559"/>
    <n v="0"/>
    <n v="8143"/>
    <n v="0"/>
    <n v="31"/>
    <s v="מרכזיית תאורה"/>
    <s v="מגינים"/>
    <s v="ירושלים והנגב"/>
    <s v="איילון"/>
  </r>
  <r>
    <x v="0"/>
    <x v="347"/>
    <s v="פעיל"/>
    <s v="מודיעין מכבים רעות"/>
    <x v="335"/>
    <x v="21"/>
    <s v="נמוך"/>
    <x v="1"/>
    <n v="6364"/>
    <n v="2273"/>
    <n v="0"/>
    <n v="4091"/>
    <n v="0"/>
    <n v="31"/>
    <s v="מרכזיית תאורה"/>
    <s v="מגינים"/>
    <s v="ירושלים והנגב"/>
    <s v="איילון"/>
  </r>
  <r>
    <x v="0"/>
    <x v="348"/>
    <s v="פעיל"/>
    <s v="מודיעין מכבים רעות"/>
    <x v="336"/>
    <x v="58"/>
    <s v="נמוך"/>
    <x v="0"/>
    <n v="410.65"/>
    <n v="0"/>
    <n v="0"/>
    <n v="0"/>
    <n v="410.65"/>
    <n v="31"/>
    <s v="רמזורים"/>
    <s v="מגינים"/>
    <s v="ירושלים והנגב"/>
    <s v="איילון"/>
  </r>
  <r>
    <x v="0"/>
    <x v="349"/>
    <s v="פעיל"/>
    <s v="מודיעין מכבים רעות"/>
    <x v="337"/>
    <x v="0"/>
    <s v="נמוך"/>
    <x v="1"/>
    <n v="11334"/>
    <n v="3978"/>
    <n v="0"/>
    <n v="7356"/>
    <n v="0"/>
    <n v="31"/>
    <s v="מרכזיית תאורה"/>
    <s v="מגינים"/>
    <s v="ירושלים והנגב"/>
    <s v="איילון"/>
  </r>
  <r>
    <x v="0"/>
    <x v="350"/>
    <s v="פעיל"/>
    <s v="מודיעין מכבים רעות"/>
    <x v="338"/>
    <x v="0"/>
    <s v="נמוך"/>
    <x v="0"/>
    <n v="1729.71"/>
    <n v="0"/>
    <n v="0"/>
    <n v="0"/>
    <n v="1729.71"/>
    <n v="31"/>
    <s v="גני ילדים"/>
    <s v="מגינים"/>
    <s v="ירושלים והנגב"/>
    <s v="איילון"/>
  </r>
  <r>
    <x v="0"/>
    <x v="351"/>
    <s v="פעיל"/>
    <s v="מודיעין מכבים רעות"/>
    <x v="339"/>
    <x v="13"/>
    <s v="נמוך"/>
    <x v="1"/>
    <n v="3030"/>
    <n v="185"/>
    <n v="0"/>
    <n v="2845"/>
    <n v="0"/>
    <n v="31"/>
    <s v="גני ילדים"/>
    <s v="מגינים"/>
    <s v="ירושלים והנגב"/>
    <s v="איילון"/>
  </r>
  <r>
    <x v="0"/>
    <x v="352"/>
    <s v="פעיל"/>
    <s v="מודיעין מכבים רעות"/>
    <x v="340"/>
    <x v="0"/>
    <s v="נמוך"/>
    <x v="1"/>
    <n v="12708"/>
    <n v="1812"/>
    <n v="0"/>
    <n v="10896"/>
    <n v="0"/>
    <n v="31"/>
    <s v="בתי ספר"/>
    <s v="מגינים"/>
    <s v="ירושלים והנגב"/>
    <s v="איילון"/>
  </r>
  <r>
    <x v="0"/>
    <x v="353"/>
    <s v="פעיל"/>
    <s v="מודיעין מכבים רעות"/>
    <x v="341"/>
    <x v="0"/>
    <s v="נמוך"/>
    <x v="1"/>
    <n v="14557"/>
    <n v="5038"/>
    <n v="0"/>
    <n v="9519"/>
    <n v="0"/>
    <n v="31"/>
    <s v="מרכזיית תאורה"/>
    <s v="מגינים"/>
    <s v="ירושלים והנגב"/>
    <s v="איילון"/>
  </r>
  <r>
    <x v="0"/>
    <x v="354"/>
    <s v="פעיל"/>
    <s v="מודיעין מכבים רעות"/>
    <x v="342"/>
    <x v="0"/>
    <s v="נמוך"/>
    <x v="0"/>
    <n v="730.38"/>
    <n v="0"/>
    <n v="0"/>
    <n v="0"/>
    <n v="730.38"/>
    <n v="31"/>
    <s v="מרכזיית תאורה"/>
    <s v="מגינים"/>
    <s v="ירושלים והנגב"/>
    <s v="איילון"/>
  </r>
  <r>
    <x v="0"/>
    <x v="355"/>
    <s v="פעיל"/>
    <s v="מודיעין מכבים רעות"/>
    <x v="343"/>
    <x v="100"/>
    <s v="נמוך"/>
    <x v="0"/>
    <n v="1307.81"/>
    <n v="0"/>
    <n v="0"/>
    <n v="0"/>
    <n v="1307.81"/>
    <n v="31"/>
    <s v="מרכזיית תאורה"/>
    <s v="מגינים"/>
    <s v="ירושלים והנגב"/>
    <s v="איילון"/>
  </r>
  <r>
    <x v="0"/>
    <x v="356"/>
    <s v="פעיל"/>
    <s v="מודיעין מכבים רעות"/>
    <x v="344"/>
    <x v="13"/>
    <s v="נמוך"/>
    <x v="0"/>
    <n v="1918.35"/>
    <n v="0"/>
    <n v="0"/>
    <n v="0"/>
    <n v="1918.35"/>
    <n v="31"/>
    <s v="גני ילדים"/>
    <s v="מגינים"/>
    <s v="ירושלים והנגב"/>
    <s v="איילון"/>
  </r>
  <r>
    <x v="0"/>
    <x v="357"/>
    <s v="פעיל"/>
    <s v="מודיעין מכבים רעות"/>
    <x v="345"/>
    <x v="13"/>
    <s v="נמוך"/>
    <x v="0"/>
    <n v="669.4"/>
    <n v="0"/>
    <n v="0"/>
    <n v="0"/>
    <n v="669.4"/>
    <n v="31"/>
    <s v="גני ילדים"/>
    <s v="בוכמן"/>
    <s v="ירושלים והנגב"/>
    <s v="איילון"/>
  </r>
  <r>
    <x v="0"/>
    <x v="358"/>
    <s v="פעיל"/>
    <s v="מודיעין מכבים רעות"/>
    <x v="346"/>
    <x v="26"/>
    <s v="נמוך"/>
    <x v="0"/>
    <n v="426.76"/>
    <n v="0"/>
    <n v="0"/>
    <n v="0"/>
    <n v="426.76"/>
    <n v="31"/>
    <s v="מקלטים"/>
    <s v="רעות"/>
    <s v="ירושלים והנגב"/>
    <s v="איילון"/>
  </r>
  <r>
    <x v="0"/>
    <x v="359"/>
    <s v="פעיל"/>
    <s v="מודיעין מכבים רעות"/>
    <x v="347"/>
    <x v="101"/>
    <s v="נמוך"/>
    <x v="0"/>
    <n v="165.4"/>
    <n v="0"/>
    <n v="0"/>
    <n v="0"/>
    <n v="165.4"/>
    <n v="31"/>
    <s v="מקלטים"/>
    <s v="רעות"/>
    <s v="ירושלים והנגב"/>
    <s v="איילון"/>
  </r>
  <r>
    <x v="0"/>
    <x v="360"/>
    <s v="פעיל"/>
    <s v="מודיעין מכבים רעות"/>
    <x v="348"/>
    <x v="24"/>
    <s v="נמוך"/>
    <x v="0"/>
    <n v="2058.7800000000002"/>
    <n v="0"/>
    <n v="0"/>
    <n v="0"/>
    <n v="2058.7800000000002"/>
    <n v="31"/>
    <s v="גני ילדים"/>
    <s v="בוכמן"/>
    <s v="ירושלים והנגב"/>
    <s v="איילון"/>
  </r>
  <r>
    <x v="0"/>
    <x v="361"/>
    <s v="פעיל"/>
    <s v="מודיעין מכבים רעות"/>
    <x v="349"/>
    <x v="0"/>
    <s v="נמוך"/>
    <x v="1"/>
    <n v="2338"/>
    <n v="172"/>
    <n v="0"/>
    <n v="2166"/>
    <n v="0"/>
    <n v="31"/>
    <s v="מבני ציבור"/>
    <s v="מכבים"/>
    <s v="ירושלים והנגב"/>
    <s v="איילון"/>
  </r>
  <r>
    <x v="0"/>
    <x v="362"/>
    <s v="פעיל"/>
    <s v="מודיעין מכבים רעות"/>
    <x v="350"/>
    <x v="102"/>
    <s v="נמוך"/>
    <x v="0"/>
    <n v="1844.05"/>
    <n v="0"/>
    <n v="0"/>
    <n v="0"/>
    <n v="1844.05"/>
    <n v="31"/>
    <s v="מבני ציבור"/>
    <s v="מכבים"/>
    <s v="ירושלים והנגב"/>
    <s v="איילון"/>
  </r>
  <r>
    <x v="0"/>
    <x v="363"/>
    <s v="פעיל"/>
    <s v="מודיעין מכבים רעות"/>
    <x v="351"/>
    <x v="0"/>
    <s v="נמוך"/>
    <x v="1"/>
    <n v="4490"/>
    <n v="1567"/>
    <n v="0"/>
    <n v="2923"/>
    <n v="0"/>
    <n v="31"/>
    <s v="מרכזיית תאורה"/>
    <s v="כרמים"/>
    <s v="ירושלים והנגב"/>
    <s v="איילון"/>
  </r>
  <r>
    <x v="0"/>
    <x v="364"/>
    <s v="פעיל"/>
    <s v="מודיעין מכבים רעות"/>
    <x v="352"/>
    <x v="13"/>
    <s v="נמוך"/>
    <x v="0"/>
    <n v="1784.59"/>
    <n v="0"/>
    <n v="0"/>
    <n v="0"/>
    <n v="1784.59"/>
    <n v="31"/>
    <s v="גני ילדים"/>
    <s v="כרמים"/>
    <s v="ירושלים והנגב"/>
    <s v="איילון"/>
  </r>
  <r>
    <x v="0"/>
    <x v="365"/>
    <s v="פעיל"/>
    <s v="מודיעין מכבים רעות"/>
    <x v="353"/>
    <x v="103"/>
    <s v="נמוך"/>
    <x v="1"/>
    <n v="6495"/>
    <n v="3465"/>
    <n v="0"/>
    <n v="3030"/>
    <n v="0"/>
    <n v="31"/>
    <s v="מרכזיית תאורה"/>
    <s v="בוכמן"/>
    <s v="ירושלים והנגב"/>
    <s v="איילון"/>
  </r>
  <r>
    <x v="0"/>
    <x v="366"/>
    <s v="פעיל"/>
    <s v="מודיעין מכבים רעות"/>
    <x v="354"/>
    <x v="0"/>
    <s v="נמוך"/>
    <x v="1"/>
    <n v="5745"/>
    <n v="1380"/>
    <n v="0"/>
    <n v="4365"/>
    <n v="0"/>
    <n v="31"/>
    <m/>
    <s v="רעות"/>
    <s v="ירושלים והנגב"/>
    <s v="איילון"/>
  </r>
  <r>
    <x v="0"/>
    <x v="367"/>
    <s v="פעיל"/>
    <s v="מודיעין מכבים רעות"/>
    <x v="355"/>
    <x v="0"/>
    <s v="נמוך"/>
    <x v="0"/>
    <n v="1970.68"/>
    <n v="0"/>
    <n v="0"/>
    <n v="0"/>
    <n v="1970.68"/>
    <n v="31"/>
    <s v="מרכזיית תאורה"/>
    <s v="רעות"/>
    <s v="ירושלים והנגב"/>
    <s v="איילון"/>
  </r>
  <r>
    <x v="0"/>
    <x v="368"/>
    <s v="פעיל"/>
    <s v="מודיעין מכבים רעות"/>
    <x v="356"/>
    <x v="0"/>
    <s v="נמוך"/>
    <x v="0"/>
    <n v="2618.77"/>
    <n v="0"/>
    <n v="0"/>
    <n v="0"/>
    <n v="2618.77"/>
    <n v="31"/>
    <s v="מרכזיית תאורה"/>
    <s v="רעות"/>
    <s v="ירושלים והנגב"/>
    <s v="איילון"/>
  </r>
  <r>
    <x v="0"/>
    <x v="369"/>
    <s v="פעיל"/>
    <s v="מודיעין מכבים רעות"/>
    <x v="357"/>
    <x v="104"/>
    <s v="נמוך"/>
    <x v="1"/>
    <n v="4424"/>
    <n v="888"/>
    <n v="0"/>
    <n v="3536"/>
    <n v="0"/>
    <n v="31"/>
    <s v="מבני ציבור"/>
    <s v="כרמים"/>
    <s v="ירושלים והנגב"/>
    <s v="איילון"/>
  </r>
  <r>
    <x v="0"/>
    <x v="370"/>
    <s v="פעיל"/>
    <s v="מודיעין מכבים רעות"/>
    <x v="358"/>
    <x v="105"/>
    <s v="נמוך"/>
    <x v="0"/>
    <n v="1132.75"/>
    <n v="0"/>
    <n v="0"/>
    <n v="0"/>
    <n v="1132.75"/>
    <n v="31"/>
    <s v="רמזורים"/>
    <s v="מגינים"/>
    <s v="ירושלים והנגב"/>
    <s v="איילון"/>
  </r>
  <r>
    <x v="0"/>
    <x v="371"/>
    <s v="פעיל"/>
    <s v="מודיעין מכבים רעות"/>
    <x v="359"/>
    <x v="0"/>
    <s v="נמוך"/>
    <x v="1"/>
    <n v="14590"/>
    <n v="5115"/>
    <n v="0"/>
    <n v="9475"/>
    <n v="0"/>
    <n v="31"/>
    <s v="מרכזיית תאורה"/>
    <s v="כרמים"/>
    <s v="ירושלים והנגב"/>
    <s v="איילון"/>
  </r>
  <r>
    <x v="0"/>
    <x v="372"/>
    <s v="פעיל"/>
    <s v="מודיעין מכבים רעות"/>
    <x v="360"/>
    <x v="0"/>
    <s v="נמוך"/>
    <x v="1"/>
    <n v="2208"/>
    <n v="767"/>
    <n v="0"/>
    <n v="1441"/>
    <n v="0"/>
    <n v="31"/>
    <s v="מרכזיית תאורה"/>
    <s v="ישפרו"/>
    <s v="ירושלים והנגב"/>
    <s v="איילון"/>
  </r>
  <r>
    <x v="0"/>
    <x v="373"/>
    <s v="פעיל"/>
    <s v="מודיעין מכבים רעות"/>
    <x v="361"/>
    <x v="0"/>
    <s v="נמוך"/>
    <x v="1"/>
    <n v="3898"/>
    <n v="1351"/>
    <n v="0"/>
    <n v="2547"/>
    <n v="0"/>
    <n v="31"/>
    <s v="מרכזיית תאורה"/>
    <s v="ישפרו"/>
    <s v="ירושלים והנגב"/>
    <s v="איילון"/>
  </r>
  <r>
    <x v="0"/>
    <x v="374"/>
    <s v="פעיל"/>
    <s v="מודיעין מכבים רעות"/>
    <x v="362"/>
    <x v="0"/>
    <s v="נמוך"/>
    <x v="1"/>
    <n v="10250"/>
    <n v="1305"/>
    <n v="0"/>
    <n v="8945"/>
    <n v="0"/>
    <n v="31"/>
    <s v="מבני ציבור"/>
    <s v="ישפרו"/>
    <s v="ירושלים והנגב"/>
    <s v="איילון"/>
  </r>
  <r>
    <x v="0"/>
    <x v="375"/>
    <s v="פעיל"/>
    <s v="מודיעין מכבים רעות"/>
    <x v="363"/>
    <x v="26"/>
    <s v="נמוך"/>
    <x v="0"/>
    <n v="874"/>
    <n v="0"/>
    <n v="0"/>
    <n v="0"/>
    <n v="874"/>
    <n v="31"/>
    <s v="מקלטים"/>
    <s v="רעות"/>
    <s v="ירושלים והנגב"/>
    <s v="איילון"/>
  </r>
  <r>
    <x v="0"/>
    <x v="376"/>
    <s v="פעיל"/>
    <s v="מודיעין מכבים רעות"/>
    <x v="364"/>
    <x v="106"/>
    <s v="נמוך"/>
    <x v="1"/>
    <n v="13856"/>
    <n v="1580"/>
    <n v="0"/>
    <n v="12276"/>
    <n v="0"/>
    <n v="31"/>
    <s v="בתי ספר"/>
    <s v="בוכמן"/>
    <s v="ירושלים והנגב"/>
    <s v="איילון"/>
  </r>
  <r>
    <x v="0"/>
    <x v="377"/>
    <s v="פעיל"/>
    <s v="מודיעין מכבים רעות"/>
    <x v="365"/>
    <x v="82"/>
    <s v="נמוך"/>
    <x v="0"/>
    <n v="597.4"/>
    <n v="0"/>
    <n v="0"/>
    <n v="0"/>
    <n v="597.4"/>
    <n v="31"/>
    <s v="רמזורים"/>
    <s v="בוכמן"/>
    <s v="ירושלים והנגב"/>
    <s v="איילון"/>
  </r>
  <r>
    <x v="0"/>
    <x v="378"/>
    <s v="פעיל"/>
    <s v="מודיעין מכבים רעות"/>
    <x v="366"/>
    <x v="32"/>
    <s v="נמוך"/>
    <x v="1"/>
    <n v="1739"/>
    <n v="605"/>
    <n v="0"/>
    <n v="1134"/>
    <n v="0"/>
    <n v="31"/>
    <s v="מרכזיית תאורה"/>
    <s v="בוכמן"/>
    <s v="ירושלים והנגב"/>
    <s v="איילון"/>
  </r>
  <r>
    <x v="0"/>
    <x v="379"/>
    <s v="פעיל"/>
    <s v="מודיעין מכבים רעות"/>
    <x v="367"/>
    <x v="58"/>
    <s v="נמוך"/>
    <x v="0"/>
    <n v="435.39"/>
    <n v="0"/>
    <n v="0"/>
    <n v="0"/>
    <n v="435.39"/>
    <n v="31"/>
    <s v="רמזורים"/>
    <s v="בוכמן"/>
    <s v="ירושלים והנגב"/>
    <s v="איילון"/>
  </r>
  <r>
    <x v="0"/>
    <x v="380"/>
    <s v="פעיל"/>
    <s v="מודיעין מכבים רעות"/>
    <x v="368"/>
    <x v="0"/>
    <s v="נמוך"/>
    <x v="1"/>
    <n v="3368"/>
    <n v="1221"/>
    <n v="0"/>
    <n v="2147"/>
    <n v="0"/>
    <n v="31"/>
    <s v="מרכזיית תאורה"/>
    <s v="מורשת"/>
    <s v="ירושלים והנגב"/>
    <s v="איילון"/>
  </r>
  <r>
    <x v="0"/>
    <x v="381"/>
    <s v="פעיל"/>
    <s v="מודיעין מכבים רעות"/>
    <x v="369"/>
    <x v="0"/>
    <s v="נמוך"/>
    <x v="0"/>
    <n v="1455.48"/>
    <n v="0"/>
    <n v="0"/>
    <n v="0"/>
    <n v="1455.48"/>
    <n v="31"/>
    <s v="מרכזיית תאורה"/>
    <s v="מכבים"/>
    <s v="ירושלים והנגב"/>
    <s v="איילון"/>
  </r>
  <r>
    <x v="0"/>
    <x v="382"/>
    <s v="פעיל"/>
    <s v="מודיעין מכבים רעות"/>
    <x v="370"/>
    <x v="1"/>
    <s v="נמוך"/>
    <x v="1"/>
    <n v="2571"/>
    <n v="917"/>
    <n v="0"/>
    <n v="1654"/>
    <n v="0"/>
    <n v="31"/>
    <s v="מרכזיית תאורה"/>
    <s v="ליגד"/>
    <s v="ירושלים והנגב"/>
    <s v="איילון"/>
  </r>
  <r>
    <x v="0"/>
    <x v="383"/>
    <s v="פעיל"/>
    <s v="מודיעין מכבים רעות"/>
    <x v="371"/>
    <x v="0"/>
    <s v="נמוך"/>
    <x v="1"/>
    <n v="6814"/>
    <n v="2275"/>
    <n v="0"/>
    <n v="4539"/>
    <n v="0"/>
    <n v="31"/>
    <s v="מרכזיית תאורה"/>
    <s v="ליגד"/>
    <s v="ירושלים והנגב"/>
    <s v="איילון"/>
  </r>
  <r>
    <x v="0"/>
    <x v="384"/>
    <s v="פעיל"/>
    <s v="מודיעין מכבים רעות"/>
    <x v="372"/>
    <x v="26"/>
    <s v="נמוך"/>
    <x v="0"/>
    <n v="972.8"/>
    <n v="0"/>
    <n v="0"/>
    <n v="0"/>
    <n v="972.8"/>
    <n v="31"/>
    <s v="מקלטים"/>
    <s v="רעות"/>
    <s v="ירושלים והנגב"/>
    <s v="איילון"/>
  </r>
  <r>
    <x v="0"/>
    <x v="385"/>
    <s v="פעיל"/>
    <s v="מודיעין מכבים רעות"/>
    <x v="373"/>
    <x v="107"/>
    <s v="נמוך"/>
    <x v="0"/>
    <n v="461.6"/>
    <n v="0"/>
    <n v="0"/>
    <n v="0"/>
    <n v="461.6"/>
    <n v="31"/>
    <s v="מקלטים"/>
    <s v="רעות"/>
    <s v="ירושלים והנגב"/>
    <s v="איילון"/>
  </r>
  <r>
    <x v="0"/>
    <x v="386"/>
    <s v="פעיל"/>
    <s v="מודיעין מכבים רעות"/>
    <x v="374"/>
    <x v="108"/>
    <s v="נמוך"/>
    <x v="1"/>
    <n v="7708"/>
    <n v="2188"/>
    <n v="0"/>
    <n v="5520"/>
    <n v="0"/>
    <n v="31"/>
    <s v="בתי ספר"/>
    <s v="רעות"/>
    <s v="ירושלים והנגב"/>
    <s v="איילון"/>
  </r>
  <r>
    <x v="0"/>
    <x v="387"/>
    <s v="פעיל"/>
    <s v="מודיעין מכבים רעות"/>
    <x v="375"/>
    <x v="0"/>
    <s v="נמוך"/>
    <x v="0"/>
    <n v="251.38"/>
    <n v="0"/>
    <n v="0"/>
    <n v="0"/>
    <n v="251.38"/>
    <n v="31"/>
    <s v="רמזורים"/>
    <s v="ציפורים"/>
    <s v="ירושלים והנגב"/>
    <s v="איילון"/>
  </r>
  <r>
    <x v="0"/>
    <x v="388"/>
    <s v="פעיל"/>
    <s v="מודיעין מכבים רעות"/>
    <x v="376"/>
    <x v="13"/>
    <s v="נמוך"/>
    <x v="0"/>
    <n v="1105.94"/>
    <n v="0"/>
    <n v="0"/>
    <n v="0"/>
    <n v="1105.94"/>
    <n v="31"/>
    <s v="גני ילדים"/>
    <s v="ציפורים"/>
    <s v="ירושלים והנגב"/>
    <s v="איילון"/>
  </r>
  <r>
    <x v="0"/>
    <x v="389"/>
    <s v="פעיל"/>
    <s v="מודיעין מכבים רעות"/>
    <x v="377"/>
    <x v="13"/>
    <s v="נמוך"/>
    <x v="0"/>
    <n v="1732.47"/>
    <n v="0"/>
    <n v="0"/>
    <n v="0"/>
    <n v="1732.47"/>
    <n v="31"/>
    <s v="גני ילדים"/>
    <s v="בוכמן"/>
    <s v="ירושלים והנגב"/>
    <s v="איילון"/>
  </r>
  <r>
    <x v="0"/>
    <x v="390"/>
    <s v="פעיל"/>
    <s v="מודיעין מכבים רעות"/>
    <x v="378"/>
    <x v="43"/>
    <s v="נמוך"/>
    <x v="1"/>
    <n v="6437"/>
    <n v="2262"/>
    <n v="0"/>
    <n v="4175"/>
    <n v="0"/>
    <n v="31"/>
    <s v="מרכזיית תאורה"/>
    <s v="בוכמן"/>
    <s v="ירושלים והנגב"/>
    <s v="איילון"/>
  </r>
  <r>
    <x v="0"/>
    <x v="391"/>
    <s v="פעיל"/>
    <s v="מודיעין מכבים רעות"/>
    <x v="379"/>
    <x v="0"/>
    <s v="נמוך"/>
    <x v="1"/>
    <n v="5190.01"/>
    <n v="0"/>
    <n v="0"/>
    <n v="0"/>
    <n v="5190.01"/>
    <n v="31"/>
    <m/>
    <m/>
    <s v="ירושלים והנגב"/>
    <s v="איילון"/>
  </r>
  <r>
    <x v="0"/>
    <x v="392"/>
    <s v="פעיל"/>
    <s v="מודיעין מכבים רעות"/>
    <x v="380"/>
    <x v="109"/>
    <s v="נמוך"/>
    <x v="0"/>
    <n v="219.72"/>
    <n v="0"/>
    <n v="0"/>
    <n v="0"/>
    <n v="219.72"/>
    <n v="31"/>
    <s v="מרכזיית תאורה"/>
    <s v="קייזר"/>
    <s v="ירושלים והנגב"/>
    <s v="איילון"/>
  </r>
  <r>
    <x v="0"/>
    <x v="393"/>
    <s v="פעיל"/>
    <s v="מודיעין מכבים רעות"/>
    <x v="381"/>
    <x v="0"/>
    <s v="נמוך"/>
    <x v="1"/>
    <n v="11516"/>
    <n v="4067"/>
    <n v="0"/>
    <n v="7449"/>
    <n v="0"/>
    <n v="31"/>
    <s v="מרכזיית תאורה"/>
    <s v="קייזר"/>
    <s v="ירושלים והנגב"/>
    <s v="איילון"/>
  </r>
  <r>
    <x v="0"/>
    <x v="394"/>
    <s v="פעיל"/>
    <s v="מודיעין מכבים רעות"/>
    <x v="382"/>
    <x v="110"/>
    <s v="נמוך"/>
    <x v="1"/>
    <n v="10888"/>
    <n v="1008"/>
    <n v="0"/>
    <n v="9880"/>
    <n v="0"/>
    <n v="31"/>
    <m/>
    <m/>
    <s v="ירושלים והנגב"/>
    <s v="איילון"/>
  </r>
  <r>
    <x v="0"/>
    <x v="395"/>
    <s v="פעיל"/>
    <s v="מודיעין מכבים רעות"/>
    <x v="383"/>
    <x v="26"/>
    <s v="נמוך"/>
    <x v="0"/>
    <n v="609"/>
    <n v="0"/>
    <n v="0"/>
    <n v="0"/>
    <n v="609"/>
    <n v="31"/>
    <s v="מקלטים"/>
    <s v="רעות"/>
    <s v="ירושלים והנגב"/>
    <s v="איילון"/>
  </r>
  <r>
    <x v="0"/>
    <x v="396"/>
    <s v="פעיל"/>
    <s v="מודיעין מכבים רעות"/>
    <x v="384"/>
    <x v="111"/>
    <s v="נמוך"/>
    <x v="1"/>
    <n v="13090"/>
    <n v="4488"/>
    <n v="0"/>
    <n v="8602"/>
    <n v="0"/>
    <n v="31"/>
    <s v="מרכזיית תאורה"/>
    <s v="בוכמן"/>
    <s v="ירושלים והנגב"/>
    <s v="איילון"/>
  </r>
  <r>
    <x v="0"/>
    <x v="397"/>
    <s v="פעיל"/>
    <s v="מודיעין מכבים רעות"/>
    <x v="385"/>
    <x v="26"/>
    <s v="נמוך"/>
    <x v="0"/>
    <n v="708.2"/>
    <n v="0"/>
    <n v="0"/>
    <n v="0"/>
    <n v="708.2"/>
    <n v="31"/>
    <s v="מקלטים"/>
    <s v="רעות"/>
    <s v="ירושלים והנגב"/>
    <s v="איילון"/>
  </r>
  <r>
    <x v="0"/>
    <x v="398"/>
    <s v="פעיל"/>
    <s v="מודיעין מכבים רעות"/>
    <x v="386"/>
    <x v="0"/>
    <s v="נמוך"/>
    <x v="1"/>
    <n v="6239"/>
    <n v="2008"/>
    <n v="0"/>
    <n v="4231"/>
    <n v="0"/>
    <n v="31"/>
    <s v="מרכזיית תאורה"/>
    <s v="ישפרו"/>
    <s v="ירושלים והנגב"/>
    <s v="איילון"/>
  </r>
  <r>
    <x v="0"/>
    <x v="399"/>
    <s v="פעיל"/>
    <s v="מודיעין מכבים רעות"/>
    <x v="387"/>
    <x v="0"/>
    <s v="נמוך"/>
    <x v="1"/>
    <n v="3999"/>
    <n v="1425"/>
    <n v="0"/>
    <n v="2574"/>
    <n v="0"/>
    <n v="31"/>
    <m/>
    <m/>
    <s v="ירושלים והנגב"/>
    <s v="איילון"/>
  </r>
  <r>
    <x v="0"/>
    <x v="400"/>
    <s v="פעיל"/>
    <s v="מודיעין מכבים רעות"/>
    <x v="388"/>
    <x v="13"/>
    <s v="נמוך"/>
    <x v="0"/>
    <n v="1154.25"/>
    <n v="0"/>
    <n v="0"/>
    <n v="0"/>
    <n v="1154.25"/>
    <n v="31"/>
    <s v="גני ילדים"/>
    <s v="  קייזר"/>
    <s v="ירושלים והנגב"/>
    <s v="איילון"/>
  </r>
  <r>
    <x v="0"/>
    <x v="401"/>
    <s v="פעיל"/>
    <s v="מודיעין מכבים רעות"/>
    <x v="389"/>
    <x v="14"/>
    <s v="נמוך"/>
    <x v="1"/>
    <n v="3747"/>
    <n v="1337"/>
    <n v="0"/>
    <n v="2410"/>
    <n v="0"/>
    <n v="31"/>
    <s v="מרכזיית תאורה"/>
    <s v="קייזר"/>
    <s v="ירושלים והנגב"/>
    <s v="איילון"/>
  </r>
  <r>
    <x v="0"/>
    <x v="402"/>
    <s v="פעיל"/>
    <s v="מודיעין מכבים רעות"/>
    <x v="390"/>
    <x v="13"/>
    <s v="נמוך"/>
    <x v="0"/>
    <n v="1727.3"/>
    <n v="0"/>
    <n v="0"/>
    <n v="0"/>
    <n v="1727.3"/>
    <n v="31"/>
    <s v="גני ילדים"/>
    <s v="קייזר"/>
    <s v="ירושלים והנגב"/>
    <s v="איילון"/>
  </r>
  <r>
    <x v="0"/>
    <x v="403"/>
    <s v="פעיל"/>
    <s v="מודיעין מכבים רעות"/>
    <x v="391"/>
    <x v="0"/>
    <s v="נמוך"/>
    <x v="1"/>
    <n v="41565"/>
    <n v="7610"/>
    <n v="0"/>
    <n v="33955"/>
    <n v="0"/>
    <n v="31"/>
    <s v="מבני ציבור"/>
    <s v="פרחים"/>
    <s v="ירושלים והנגב"/>
    <s v="איילון"/>
  </r>
  <r>
    <x v="0"/>
    <x v="404"/>
    <s v="פעיל"/>
    <s v="מודיעין מכבים רעות"/>
    <x v="392"/>
    <x v="0"/>
    <s v="נמוך"/>
    <x v="1"/>
    <n v="8584"/>
    <n v="2886"/>
    <n v="0"/>
    <n v="5698"/>
    <n v="0"/>
    <n v="31"/>
    <s v="מרכזיית תאורה"/>
    <s v="פרחים"/>
    <s v="ירושלים והנגב"/>
    <s v="איילון"/>
  </r>
  <r>
    <x v="0"/>
    <x v="405"/>
    <s v="פעיל"/>
    <s v="מודיעין מכבים רעות"/>
    <x v="393"/>
    <x v="0"/>
    <s v="גבוה"/>
    <x v="1"/>
    <n v="50080"/>
    <n v="15540"/>
    <n v="0"/>
    <n v="34540"/>
    <n v="0"/>
    <n v="31"/>
    <s v="מבני ציבור"/>
    <s v="לב העיר"/>
    <s v="ירושלים והנגב"/>
    <s v="איילון"/>
  </r>
  <r>
    <x v="0"/>
    <x v="406"/>
    <s v="פעיל"/>
    <s v="מודיעין מכבים רעות"/>
    <x v="394"/>
    <x v="112"/>
    <s v="נמוך"/>
    <x v="0"/>
    <n v="1208.19"/>
    <n v="0"/>
    <n v="0"/>
    <n v="0"/>
    <n v="1208.19"/>
    <n v="31"/>
    <s v="גני ילדים"/>
    <s v="פרחים"/>
    <s v="ירושלים והנגב"/>
    <s v="איילון"/>
  </r>
  <r>
    <x v="0"/>
    <x v="407"/>
    <s v="פעיל"/>
    <s v="מודיעין מכבים רעות"/>
    <x v="395"/>
    <x v="21"/>
    <s v="נמוך"/>
    <x v="1"/>
    <n v="8243"/>
    <n v="2873"/>
    <n v="0"/>
    <n v="5370"/>
    <n v="0"/>
    <n v="31"/>
    <s v="מרכזיית תאורה"/>
    <s v="  קייזר"/>
    <s v="ירושלים והנגב"/>
    <s v="איילון"/>
  </r>
  <r>
    <x v="0"/>
    <x v="408"/>
    <s v="פעיל"/>
    <s v="מודיעין מכבים רעות"/>
    <x v="396"/>
    <x v="0"/>
    <s v="נמוך"/>
    <x v="0"/>
    <n v="1490.3"/>
    <n v="0"/>
    <n v="0"/>
    <n v="0"/>
    <n v="1490.3"/>
    <n v="31"/>
    <s v="גני ילדים"/>
    <s v="קייזר"/>
    <s v="ירושלים והנגב"/>
    <s v="איילון"/>
  </r>
  <r>
    <x v="0"/>
    <x v="409"/>
    <s v="פעיל"/>
    <s v="מודיעין מכבים רעות"/>
    <x v="397"/>
    <x v="23"/>
    <s v="נמוך"/>
    <x v="1"/>
    <n v="10309"/>
    <n v="3595"/>
    <n v="0"/>
    <n v="6714"/>
    <n v="0"/>
    <n v="31"/>
    <s v="מרכזיית תאורה"/>
    <s v="  כרמים"/>
    <s v="ירושלים והנגב"/>
    <s v="איילון"/>
  </r>
  <r>
    <x v="1"/>
    <x v="0"/>
    <s v="לא פעיל"/>
    <s v="מודיעין מכבים רעות"/>
    <x v="0"/>
    <x v="0"/>
    <s v="נמוך"/>
    <x v="0"/>
    <n v="722.26"/>
    <n v="0"/>
    <n v="0"/>
    <n v="0"/>
    <n v="722.26"/>
    <n v="29"/>
    <s v="מקלטים"/>
    <s v="רעות"/>
    <s v="ירושלים והנגב"/>
    <s v="איילון"/>
  </r>
  <r>
    <x v="1"/>
    <x v="1"/>
    <s v="לא פעיל"/>
    <s v="מודיעין מכבים רעות"/>
    <x v="1"/>
    <x v="0"/>
    <s v="נמוך"/>
    <x v="0"/>
    <n v="400.09"/>
    <n v="0"/>
    <n v="0"/>
    <n v="0"/>
    <n v="400.09"/>
    <n v="29"/>
    <s v="בתי כנסת ומקוואות"/>
    <s v="נחלים"/>
    <s v="ירושלים והנגב"/>
    <s v="איילון"/>
  </r>
  <r>
    <x v="1"/>
    <x v="2"/>
    <s v="לא פעיל"/>
    <s v="מודיעין מכבים רעות"/>
    <x v="2"/>
    <x v="0"/>
    <s v="נמוך"/>
    <x v="0"/>
    <n v="392.03"/>
    <n v="0"/>
    <n v="0"/>
    <n v="0"/>
    <n v="392.03"/>
    <n v="29"/>
    <s v="תנועות נוער"/>
    <s v="נחלים"/>
    <s v="ירושלים והנגב"/>
    <s v="איילון"/>
  </r>
  <r>
    <x v="1"/>
    <x v="3"/>
    <s v="לא פעיל"/>
    <s v="מודיעין מכבים רעות"/>
    <x v="3"/>
    <x v="0"/>
    <s v="נמוך"/>
    <x v="1"/>
    <n v="1589"/>
    <n v="506"/>
    <n v="0"/>
    <n v="1083"/>
    <n v="0"/>
    <n v="29"/>
    <s v="תנועות נוער"/>
    <s v="רעות"/>
    <s v="ירושלים והנגב"/>
    <s v="איילון"/>
  </r>
  <r>
    <x v="1"/>
    <x v="4"/>
    <s v="לא פעיל"/>
    <s v="מודיעין מכבים רעות"/>
    <x v="4"/>
    <x v="0"/>
    <s v="נמוך"/>
    <x v="0"/>
    <n v="966.84"/>
    <n v="0"/>
    <n v="0"/>
    <n v="0"/>
    <n v="966.84"/>
    <n v="29"/>
    <s v="מקלטים"/>
    <s v="רעות"/>
    <s v="ירושלים והנגב"/>
    <s v="איילון"/>
  </r>
  <r>
    <x v="1"/>
    <x v="5"/>
    <s v="פעיל"/>
    <s v="מודיעין מכבים רעות"/>
    <x v="5"/>
    <x v="0"/>
    <s v="נמוך"/>
    <x v="1"/>
    <n v="4894"/>
    <n v="1686"/>
    <n v="0"/>
    <n v="3208"/>
    <n v="0"/>
    <n v="29"/>
    <s v="מרכזיית תאורה"/>
    <s v="כרמים"/>
    <s v="ירושלים והנגב"/>
    <s v="איילון"/>
  </r>
  <r>
    <x v="1"/>
    <x v="6"/>
    <s v="פעיל"/>
    <s v="מודיעין מכבים רעות"/>
    <x v="6"/>
    <x v="1"/>
    <s v="נמוך"/>
    <x v="1"/>
    <n v="4882"/>
    <n v="1495"/>
    <n v="0"/>
    <n v="3387"/>
    <n v="0"/>
    <n v="29"/>
    <s v="מרכזיית תאורה"/>
    <s v="מכבים"/>
    <s v="ירושלים והנגב"/>
    <s v="איילון"/>
  </r>
  <r>
    <x v="1"/>
    <x v="7"/>
    <s v="פעיל"/>
    <s v="מודיעין מכבים רעות"/>
    <x v="7"/>
    <x v="2"/>
    <s v="נמוך"/>
    <x v="0"/>
    <n v="256.24"/>
    <n v="0"/>
    <n v="0"/>
    <n v="0"/>
    <n v="256.24"/>
    <n v="29"/>
    <s v="מרכזיית תאורה"/>
    <s v="בוכמן"/>
    <s v="ירושלים והנגב"/>
    <s v="איילון"/>
  </r>
  <r>
    <x v="1"/>
    <x v="8"/>
    <s v="פעיל"/>
    <s v="מודיעין מכבים רעות"/>
    <x v="7"/>
    <x v="3"/>
    <s v="נמוך"/>
    <x v="0"/>
    <n v="1052.8800000000001"/>
    <n v="0"/>
    <n v="0"/>
    <n v="0"/>
    <n v="1052.8800000000001"/>
    <n v="29"/>
    <s v="מרכזיית תאורה"/>
    <s v="בוכמן"/>
    <s v="ירושלים והנגב"/>
    <s v="איילון"/>
  </r>
  <r>
    <x v="1"/>
    <x v="9"/>
    <s v="פעיל"/>
    <s v="מודיעין מכבים רעות"/>
    <x v="8"/>
    <x v="0"/>
    <s v="נמוך"/>
    <x v="1"/>
    <n v="1108"/>
    <n v="343"/>
    <n v="40"/>
    <n v="725"/>
    <n v="0"/>
    <n v="29"/>
    <s v="מרכזיית תאורה"/>
    <s v="ליגד"/>
    <s v="ירושלים והנגב"/>
    <s v="איילון"/>
  </r>
  <r>
    <x v="1"/>
    <x v="10"/>
    <s v="פעיל"/>
    <s v="מודיעין מכבים רעות"/>
    <x v="9"/>
    <x v="0"/>
    <s v="נמוך"/>
    <x v="1"/>
    <n v="6178"/>
    <n v="1978"/>
    <n v="0"/>
    <n v="4200"/>
    <n v="0"/>
    <n v="29"/>
    <s v="מרכזיית תאורה"/>
    <s v="נופים"/>
    <s v="ירושלים והנגב"/>
    <s v="איילון"/>
  </r>
  <r>
    <x v="1"/>
    <x v="11"/>
    <s v="פעיל"/>
    <s v="מודיעין מכבים רעות"/>
    <x v="10"/>
    <x v="0"/>
    <s v="נמוך"/>
    <x v="0"/>
    <n v="284.79000000000002"/>
    <n v="0"/>
    <n v="0"/>
    <n v="0"/>
    <n v="284.79000000000002"/>
    <n v="29"/>
    <s v="מרכזיית תאורה"/>
    <s v="כביש 443"/>
    <s v="ירושלים והנגב"/>
    <s v="איילון"/>
  </r>
  <r>
    <x v="1"/>
    <x v="12"/>
    <s v="פעיל"/>
    <s v="מודיעין מכבים רעות"/>
    <x v="11"/>
    <x v="0"/>
    <s v="נמוך"/>
    <x v="1"/>
    <n v="4548"/>
    <n v="1596"/>
    <n v="0"/>
    <n v="2952"/>
    <n v="0"/>
    <n v="29"/>
    <s v="מרכזיית תאורה"/>
    <s v="ליגד"/>
    <s v="ירושלים והנגב"/>
    <s v="איילון"/>
  </r>
  <r>
    <x v="1"/>
    <x v="13"/>
    <s v="פעיל"/>
    <s v="מודיעין מכבים רעות"/>
    <x v="12"/>
    <x v="0"/>
    <s v="נמוך"/>
    <x v="1"/>
    <n v="2550"/>
    <n v="805"/>
    <n v="0"/>
    <n v="1745"/>
    <n v="0"/>
    <n v="29"/>
    <s v="מרכזיית תאורה"/>
    <s v="ליגד"/>
    <s v="ירושלים והנגב"/>
    <s v="איילון"/>
  </r>
  <r>
    <x v="1"/>
    <x v="14"/>
    <s v="פעיל"/>
    <s v="מודיעין מכבים רעות"/>
    <x v="13"/>
    <x v="0"/>
    <s v="נמוך"/>
    <x v="0"/>
    <n v="187.91"/>
    <n v="0"/>
    <n v="0"/>
    <n v="0"/>
    <n v="187.91"/>
    <n v="29"/>
    <s v="רמזורים"/>
    <s v="ציפורים"/>
    <s v="ירושלים והנגב"/>
    <s v="איילון"/>
  </r>
  <r>
    <x v="1"/>
    <x v="15"/>
    <s v="פעיל"/>
    <s v="מודיעין מכבים רעות"/>
    <x v="13"/>
    <x v="0"/>
    <s v="נמוך"/>
    <x v="0"/>
    <n v="178.63"/>
    <n v="0"/>
    <n v="0"/>
    <n v="0"/>
    <n v="178.63"/>
    <n v="29"/>
    <s v="רמזורים"/>
    <s v="ציפורים"/>
    <s v="ירושלים והנגב"/>
    <s v="איילון"/>
  </r>
  <r>
    <x v="1"/>
    <x v="16"/>
    <s v="פעיל"/>
    <s v="מודיעין מכבים רעות"/>
    <x v="14"/>
    <x v="0"/>
    <s v="נמוך"/>
    <x v="1"/>
    <n v="7898"/>
    <n v="2755"/>
    <n v="0"/>
    <n v="5143"/>
    <n v="0"/>
    <n v="29"/>
    <s v="מרכזיית תאורה"/>
    <s v="ישפרו"/>
    <s v="ירושלים והנגב"/>
    <s v="איילון"/>
  </r>
  <r>
    <x v="1"/>
    <x v="17"/>
    <s v="פעיל"/>
    <s v="מודיעין מכבים רעות"/>
    <x v="15"/>
    <x v="4"/>
    <s v="נמוך"/>
    <x v="1"/>
    <n v="5285"/>
    <n v="1848"/>
    <n v="0"/>
    <n v="3437"/>
    <n v="0"/>
    <n v="29"/>
    <s v="מרכזיית תאורה"/>
    <s v="ישפרו"/>
    <s v="ירושלים והנגב"/>
    <s v="איילון"/>
  </r>
  <r>
    <x v="1"/>
    <x v="18"/>
    <s v="פעיל"/>
    <s v="מודיעין מכבים רעות"/>
    <x v="16"/>
    <x v="5"/>
    <s v="נמוך"/>
    <x v="1"/>
    <n v="4378"/>
    <n v="1518"/>
    <n v="0"/>
    <n v="2860"/>
    <n v="0"/>
    <n v="29"/>
    <s v="מרכזיית תאורה"/>
    <s v="ישפרו"/>
    <s v="ירושלים והנגב"/>
    <s v="איילון"/>
  </r>
  <r>
    <x v="1"/>
    <x v="19"/>
    <s v="פעיל"/>
    <s v="מודיעין מכבים רעות"/>
    <x v="17"/>
    <x v="6"/>
    <s v="נמוך"/>
    <x v="0"/>
    <n v="1624"/>
    <n v="0"/>
    <n v="0"/>
    <n v="0"/>
    <n v="1624"/>
    <n v="29"/>
    <s v="מרכזיית תאורה"/>
    <m/>
    <s v="ירושלים והנגב"/>
    <s v="איילון"/>
  </r>
  <r>
    <x v="1"/>
    <x v="20"/>
    <s v="פעיל"/>
    <s v="מודיעין מכבים רעות"/>
    <x v="18"/>
    <x v="0"/>
    <s v="נמוך"/>
    <x v="0"/>
    <n v="2215"/>
    <n v="0"/>
    <n v="0"/>
    <n v="0"/>
    <n v="2215"/>
    <n v="29"/>
    <s v="מרכזיית תאורה"/>
    <s v="מורשת"/>
    <s v="ירושלים והנגב"/>
    <s v="איילון"/>
  </r>
  <r>
    <x v="1"/>
    <x v="21"/>
    <s v="פעיל"/>
    <s v="מודיעין מכבים רעות"/>
    <x v="19"/>
    <x v="1"/>
    <s v="נמוך"/>
    <x v="1"/>
    <n v="6962"/>
    <n v="2457"/>
    <n v="0"/>
    <n v="4505"/>
    <n v="0"/>
    <n v="29"/>
    <s v="מרכזיית תאורה"/>
    <s v="כביש 2"/>
    <s v="ירושלים והנגב"/>
    <s v="איילון"/>
  </r>
  <r>
    <x v="1"/>
    <x v="22"/>
    <s v="פעיל"/>
    <s v="מודיעין מכבים רעות"/>
    <x v="20"/>
    <x v="7"/>
    <s v="נמוך"/>
    <x v="0"/>
    <n v="0"/>
    <n v="0"/>
    <n v="0"/>
    <n v="0"/>
    <n v="0"/>
    <n v="29"/>
    <s v="מרכזיית תאורה"/>
    <s v="רעות"/>
    <s v="ירושלים והנגב"/>
    <s v="איילון"/>
  </r>
  <r>
    <x v="1"/>
    <x v="23"/>
    <s v="פעיל"/>
    <s v="מודיעין מכבים רעות"/>
    <x v="21"/>
    <x v="0"/>
    <s v="נמוך"/>
    <x v="1"/>
    <n v="12028"/>
    <n v="4308"/>
    <n v="0"/>
    <n v="7720"/>
    <n v="0"/>
    <n v="29"/>
    <s v="מרכזיית תאורה"/>
    <s v="מכבים"/>
    <s v="ירושלים והנגב"/>
    <s v="איילון"/>
  </r>
  <r>
    <x v="1"/>
    <x v="24"/>
    <s v="פעיל"/>
    <s v="מודיעין מכבים רעות"/>
    <x v="22"/>
    <x v="8"/>
    <s v="נמוך"/>
    <x v="1"/>
    <n v="7923"/>
    <n v="2792"/>
    <n v="0"/>
    <n v="5131"/>
    <n v="0"/>
    <n v="29"/>
    <s v="מרכזיית תאורה"/>
    <s v="מכבים"/>
    <s v="ירושלים והנגב"/>
    <s v="איילון"/>
  </r>
  <r>
    <x v="1"/>
    <x v="25"/>
    <s v="פעיל"/>
    <s v="מודיעין מכבים רעות"/>
    <x v="23"/>
    <x v="9"/>
    <s v="נמוך"/>
    <x v="1"/>
    <n v="4609"/>
    <n v="1431"/>
    <n v="0"/>
    <n v="3178"/>
    <n v="0"/>
    <n v="29"/>
    <s v="מרכזיית תאורה"/>
    <s v="מכבים"/>
    <s v="ירושלים והנגב"/>
    <s v="איילון"/>
  </r>
  <r>
    <x v="1"/>
    <x v="26"/>
    <s v="פעיל"/>
    <s v="מודיעין מכבים רעות"/>
    <x v="24"/>
    <x v="0"/>
    <s v="נמוך"/>
    <x v="1"/>
    <n v="10412"/>
    <n v="3690"/>
    <n v="0"/>
    <n v="6722"/>
    <n v="0"/>
    <n v="29"/>
    <s v="מרכזיית תאורה"/>
    <s v="כביש 2"/>
    <s v="ירושלים והנגב"/>
    <s v="איילון"/>
  </r>
  <r>
    <x v="1"/>
    <x v="27"/>
    <s v="פעיל"/>
    <s v="מודיעין מכבים רעות"/>
    <x v="25"/>
    <x v="10"/>
    <s v="נמוך"/>
    <x v="1"/>
    <n v="6237"/>
    <n v="2213"/>
    <n v="0"/>
    <n v="4024"/>
    <n v="0"/>
    <n v="29"/>
    <s v="מרכזיית תאורה"/>
    <s v="ציפורים"/>
    <s v="ירושלים והנגב"/>
    <s v="איילון"/>
  </r>
  <r>
    <x v="1"/>
    <x v="28"/>
    <s v="פעיל"/>
    <s v="מודיעין מכבים רעות"/>
    <x v="26"/>
    <x v="0"/>
    <s v="נמוך"/>
    <x v="1"/>
    <n v="5298"/>
    <n v="1604"/>
    <n v="0"/>
    <n v="3694"/>
    <n v="0"/>
    <n v="29"/>
    <s v="מרכזיית תאורה"/>
    <s v="ציפורים"/>
    <s v="ירושלים והנגב"/>
    <s v="איילון"/>
  </r>
  <r>
    <x v="1"/>
    <x v="29"/>
    <s v="פעיל"/>
    <s v="מודיעין מכבים רעות"/>
    <x v="27"/>
    <x v="10"/>
    <s v="נמוך"/>
    <x v="0"/>
    <n v="3323.39"/>
    <n v="0"/>
    <n v="0"/>
    <n v="0"/>
    <n v="3323.39"/>
    <n v="29"/>
    <s v="מרכזיית תאורה"/>
    <s v="ציפורים"/>
    <s v="ירושלים והנגב"/>
    <s v="איילון"/>
  </r>
  <r>
    <x v="1"/>
    <x v="30"/>
    <s v="פעיל"/>
    <s v="מודיעין מכבים רעות"/>
    <x v="28"/>
    <x v="11"/>
    <s v="נמוך"/>
    <x v="1"/>
    <n v="9142"/>
    <n v="3100"/>
    <n v="0"/>
    <n v="6042"/>
    <n v="0"/>
    <n v="29"/>
    <s v="מרכזיית תאורה"/>
    <s v="ציפורים"/>
    <s v="ירושלים והנגב"/>
    <s v="איילון"/>
  </r>
  <r>
    <x v="1"/>
    <x v="31"/>
    <s v="פעיל"/>
    <s v="מודיעין מכבים רעות"/>
    <x v="29"/>
    <x v="12"/>
    <s v="נמוך"/>
    <x v="1"/>
    <n v="17605"/>
    <n v="6105"/>
    <n v="0"/>
    <n v="11500"/>
    <n v="0"/>
    <n v="29"/>
    <s v="מרכזיית תאורה"/>
    <s v="ישפרו"/>
    <s v="ירושלים והנגב"/>
    <s v="איילון"/>
  </r>
  <r>
    <x v="1"/>
    <x v="32"/>
    <s v="פעיל"/>
    <s v="מודיעין מכבים רעות"/>
    <x v="30"/>
    <x v="0"/>
    <s v="נמוך"/>
    <x v="0"/>
    <n v="0"/>
    <n v="0"/>
    <n v="0"/>
    <n v="0"/>
    <n v="0"/>
    <n v="29"/>
    <s v="מרכזיית תאורה"/>
    <s v="ליגד"/>
    <s v="ירושלים והנגב"/>
    <s v="איילון"/>
  </r>
  <r>
    <x v="1"/>
    <x v="33"/>
    <s v="פעיל"/>
    <s v="מודיעין מכבים רעות"/>
    <x v="31"/>
    <x v="13"/>
    <s v="נמוך"/>
    <x v="0"/>
    <n v="1696.19"/>
    <n v="0"/>
    <n v="0"/>
    <n v="0"/>
    <n v="1696.19"/>
    <n v="29"/>
    <s v="גני ילדים"/>
    <s v="רעות"/>
    <s v="ירושלים והנגב"/>
    <s v="איילון"/>
  </r>
  <r>
    <x v="1"/>
    <x v="34"/>
    <s v="פעיל"/>
    <s v="מודיעין מכבים רעות"/>
    <x v="32"/>
    <x v="14"/>
    <s v="נמוך"/>
    <x v="0"/>
    <n v="2262.61"/>
    <n v="0"/>
    <n v="0"/>
    <n v="0"/>
    <n v="2262.61"/>
    <n v="29"/>
    <s v="מרכזיית תאורה"/>
    <s v="רעות"/>
    <s v="ירושלים והנגב"/>
    <s v="איילון"/>
  </r>
  <r>
    <x v="1"/>
    <x v="35"/>
    <s v="פעיל"/>
    <s v="מודיעין מכבים רעות"/>
    <x v="33"/>
    <x v="0"/>
    <s v="נמוך"/>
    <x v="0"/>
    <n v="1958.38"/>
    <n v="0"/>
    <n v="0"/>
    <n v="0"/>
    <n v="1958.38"/>
    <n v="29"/>
    <s v="מרכזיית תאורה"/>
    <s v="רעות"/>
    <s v="ירושלים והנגב"/>
    <s v="איילון"/>
  </r>
  <r>
    <x v="1"/>
    <x v="36"/>
    <s v="פעיל"/>
    <s v="מודיעין מכבים רעות"/>
    <x v="34"/>
    <x v="0"/>
    <s v="נמוך"/>
    <x v="1"/>
    <n v="9767"/>
    <n v="3332"/>
    <n v="0"/>
    <n v="6435"/>
    <n v="0"/>
    <n v="29"/>
    <s v="מרכזיית תאורה"/>
    <s v="קייזר"/>
    <s v="ירושלים והנגב"/>
    <s v="איילון"/>
  </r>
  <r>
    <x v="1"/>
    <x v="37"/>
    <s v="פעיל"/>
    <s v="מודיעין מכבים רעות"/>
    <x v="35"/>
    <x v="15"/>
    <s v="נמוך"/>
    <x v="0"/>
    <n v="822.54"/>
    <n v="0"/>
    <n v="0"/>
    <n v="0"/>
    <n v="822.54"/>
    <n v="29"/>
    <s v="בתי כנסת ומקוואות"/>
    <s v="קייזר"/>
    <s v="ירושלים והנגב"/>
    <s v="איילון"/>
  </r>
  <r>
    <x v="1"/>
    <x v="38"/>
    <s v="פעיל"/>
    <s v="מודיעין מכבים רעות"/>
    <x v="36"/>
    <x v="16"/>
    <s v="נמוך"/>
    <x v="0"/>
    <n v="591.07000000000005"/>
    <n v="0"/>
    <n v="0"/>
    <n v="0"/>
    <n v="591.07000000000005"/>
    <n v="29"/>
    <s v="ספורט"/>
    <s v="קייזר"/>
    <s v="ירושלים והנגב"/>
    <s v="איילון"/>
  </r>
  <r>
    <x v="1"/>
    <x v="39"/>
    <s v="פעיל"/>
    <s v="מודיעין מכבים רעות"/>
    <x v="37"/>
    <x v="13"/>
    <s v="נמוך"/>
    <x v="0"/>
    <n v="1505.89"/>
    <n v="0"/>
    <n v="0"/>
    <n v="0"/>
    <n v="1505.89"/>
    <n v="29"/>
    <s v="גני ילדים"/>
    <s v="קייזר"/>
    <s v="ירושלים והנגב"/>
    <s v="איילון"/>
  </r>
  <r>
    <x v="1"/>
    <x v="40"/>
    <s v="פעיל"/>
    <s v="מודיעין מכבים רעות"/>
    <x v="38"/>
    <x v="17"/>
    <s v="נמוך"/>
    <x v="1"/>
    <n v="2615"/>
    <n v="665"/>
    <n v="0"/>
    <n v="1950"/>
    <n v="0"/>
    <n v="29"/>
    <s v="בתי ספר"/>
    <s v="קייזר"/>
    <s v="ירושלים והנגב"/>
    <s v="איילון"/>
  </r>
  <r>
    <x v="1"/>
    <x v="41"/>
    <s v="פעיל"/>
    <s v="מודיעין מכבים רעות"/>
    <x v="39"/>
    <x v="18"/>
    <s v="נמוך"/>
    <x v="1"/>
    <n v="12390"/>
    <n v="4040"/>
    <n v="0"/>
    <n v="8350"/>
    <n v="0"/>
    <n v="29"/>
    <s v="בתי ספר"/>
    <s v="קייזר"/>
    <s v="ירושלים והנגב"/>
    <s v="איילון"/>
  </r>
  <r>
    <x v="1"/>
    <x v="42"/>
    <s v="פעיל"/>
    <s v="מודיעין מכבים רעות"/>
    <x v="40"/>
    <x v="0"/>
    <s v="נמוך"/>
    <x v="0"/>
    <n v="1955.65"/>
    <n v="0"/>
    <n v="0"/>
    <n v="0"/>
    <n v="1955.65"/>
    <n v="29"/>
    <s v="תנועות נוער"/>
    <s v="קייזר"/>
    <s v="ירושלים והנגב"/>
    <s v="איילון"/>
  </r>
  <r>
    <x v="1"/>
    <x v="43"/>
    <s v="פעיל"/>
    <s v="מודיעין מכבים רעות"/>
    <x v="41"/>
    <x v="5"/>
    <s v="נמוך"/>
    <x v="1"/>
    <n v="3859"/>
    <n v="1278"/>
    <n v="0"/>
    <n v="2581"/>
    <n v="0"/>
    <n v="29"/>
    <s v="מרכזיית תאורה"/>
    <s v="קייזר"/>
    <s v="ירושלים והנגב"/>
    <s v="איילון"/>
  </r>
  <r>
    <x v="1"/>
    <x v="44"/>
    <s v="פעיל"/>
    <s v="מודיעין מכבים רעות"/>
    <x v="42"/>
    <x v="19"/>
    <s v="נמוך"/>
    <x v="0"/>
    <n v="88.05"/>
    <n v="0"/>
    <n v="0"/>
    <n v="0"/>
    <n v="88.05"/>
    <n v="29"/>
    <s v="תנועות נוער"/>
    <s v="קייזר"/>
    <s v="ירושלים והנגב"/>
    <s v="איילון"/>
  </r>
  <r>
    <x v="1"/>
    <x v="45"/>
    <s v="פעיל"/>
    <s v="מודיעין מכבים רעות"/>
    <x v="43"/>
    <x v="20"/>
    <s v="נמוך"/>
    <x v="0"/>
    <n v="299.3"/>
    <n v="0"/>
    <n v="0"/>
    <n v="0"/>
    <n v="299.3"/>
    <n v="29"/>
    <s v="מקלטים"/>
    <s v="רעות"/>
    <s v="ירושלים והנגב"/>
    <s v="איילון"/>
  </r>
  <r>
    <x v="1"/>
    <x v="46"/>
    <s v="פעיל"/>
    <s v="מודיעין מכבים רעות"/>
    <x v="44"/>
    <x v="0"/>
    <s v="נמוך"/>
    <x v="0"/>
    <n v="884.49"/>
    <n v="0"/>
    <n v="0"/>
    <n v="0"/>
    <n v="884.49"/>
    <n v="29"/>
    <s v="תנועות נוער"/>
    <s v="מכבים"/>
    <s v="ירושלים והנגב"/>
    <s v="איילון"/>
  </r>
  <r>
    <x v="1"/>
    <x v="47"/>
    <s v="פעיל"/>
    <s v="מודיעין מכבים רעות"/>
    <x v="45"/>
    <x v="21"/>
    <s v="נמוך"/>
    <x v="1"/>
    <n v="6014"/>
    <n v="2080"/>
    <n v="0"/>
    <n v="3934"/>
    <n v="0"/>
    <n v="29"/>
    <s v="מרכזיית תאורה"/>
    <s v="קייזר"/>
    <s v="ירושלים והנגב"/>
    <s v="איילון"/>
  </r>
  <r>
    <x v="1"/>
    <x v="48"/>
    <s v="פעיל"/>
    <s v="מודיעין מכבים רעות"/>
    <x v="46"/>
    <x v="13"/>
    <s v="נמוך"/>
    <x v="0"/>
    <n v="2519.3000000000002"/>
    <n v="0"/>
    <n v="0"/>
    <n v="0"/>
    <n v="2519.3000000000002"/>
    <n v="29"/>
    <s v="גני ילדים"/>
    <s v="קייזר"/>
    <s v="ירושלים והנגב"/>
    <s v="איילון"/>
  </r>
  <r>
    <x v="1"/>
    <x v="49"/>
    <s v="פעיל"/>
    <s v="מודיעין מכבים רעות"/>
    <x v="47"/>
    <x v="22"/>
    <s v="נמוך"/>
    <x v="1"/>
    <n v="2429"/>
    <n v="211"/>
    <n v="0"/>
    <n v="2218"/>
    <n v="0"/>
    <n v="29"/>
    <s v="גני ילדים"/>
    <s v="קייזר"/>
    <s v="ירושלים והנגב"/>
    <s v="איילון"/>
  </r>
  <r>
    <x v="1"/>
    <x v="50"/>
    <s v="פעיל"/>
    <s v="מודיעין מכבים רעות"/>
    <x v="48"/>
    <x v="13"/>
    <s v="נמוך"/>
    <x v="0"/>
    <n v="1654.58"/>
    <n v="0"/>
    <n v="0"/>
    <n v="0"/>
    <n v="1654.58"/>
    <n v="29"/>
    <m/>
    <m/>
    <s v="ירושלים והנגב"/>
    <s v="איילון"/>
  </r>
  <r>
    <x v="1"/>
    <x v="51"/>
    <s v="פעיל"/>
    <s v="מודיעין מכבים רעות"/>
    <x v="49"/>
    <x v="23"/>
    <s v="נמוך"/>
    <x v="1"/>
    <n v="6566"/>
    <n v="2272"/>
    <n v="0"/>
    <n v="4294"/>
    <n v="0"/>
    <n v="29"/>
    <s v="מרכזיית תאורה"/>
    <s v="כרמים"/>
    <s v="ירושלים והנגב"/>
    <s v="איילון"/>
  </r>
  <r>
    <x v="1"/>
    <x v="52"/>
    <s v="פעיל"/>
    <s v="מודיעין מכבים רעות"/>
    <x v="50"/>
    <x v="24"/>
    <s v="נמוך"/>
    <x v="0"/>
    <n v="1797.99"/>
    <n v="0"/>
    <n v="0"/>
    <n v="0"/>
    <n v="1797.99"/>
    <n v="29"/>
    <s v="גני ילדים"/>
    <s v="כרמים"/>
    <s v="ירושלים והנגב"/>
    <s v="איילון"/>
  </r>
  <r>
    <x v="1"/>
    <x v="53"/>
    <s v="פעיל"/>
    <s v="מודיעין מכבים רעות"/>
    <x v="51"/>
    <x v="0"/>
    <s v="נמוך"/>
    <x v="0"/>
    <n v="754.74"/>
    <n v="0"/>
    <n v="0"/>
    <n v="0"/>
    <n v="754.74"/>
    <n v="29"/>
    <s v="תנועות נוער"/>
    <s v="כרמים"/>
    <s v="ירושלים והנגב"/>
    <s v="איילון"/>
  </r>
  <r>
    <x v="1"/>
    <x v="54"/>
    <s v="פעיל"/>
    <s v="מודיעין מכבים רעות"/>
    <x v="52"/>
    <x v="13"/>
    <s v="נמוך"/>
    <x v="0"/>
    <n v="1251.74"/>
    <n v="0"/>
    <n v="0"/>
    <n v="0"/>
    <n v="1251.74"/>
    <n v="29"/>
    <s v="גני ילדים"/>
    <s v="כרמים"/>
    <s v="ירושלים והנגב"/>
    <s v="איילון"/>
  </r>
  <r>
    <x v="1"/>
    <x v="55"/>
    <s v="פעיל"/>
    <s v="מודיעין מכבים רעות"/>
    <x v="53"/>
    <x v="25"/>
    <s v="נמוך"/>
    <x v="1"/>
    <n v="7100"/>
    <n v="1025"/>
    <n v="0"/>
    <n v="6075"/>
    <n v="0"/>
    <n v="29"/>
    <s v="בתי ספר"/>
    <s v="כרמים"/>
    <s v="ירושלים והנגב"/>
    <s v="איילון"/>
  </r>
  <r>
    <x v="1"/>
    <x v="56"/>
    <s v="פעיל"/>
    <s v="מודיעין מכבים רעות"/>
    <x v="54"/>
    <x v="26"/>
    <s v="נמוך"/>
    <x v="0"/>
    <n v="517.07000000000005"/>
    <n v="0"/>
    <n v="0"/>
    <n v="0"/>
    <n v="517.07000000000005"/>
    <n v="29"/>
    <s v="מקלטים"/>
    <s v="רעות"/>
    <s v="ירושלים והנגב"/>
    <s v="איילון"/>
  </r>
  <r>
    <x v="1"/>
    <x v="57"/>
    <s v="פעיל"/>
    <s v="מודיעין מכבים רעות"/>
    <x v="55"/>
    <x v="26"/>
    <s v="נמוך"/>
    <x v="0"/>
    <n v="2473.1999999999998"/>
    <n v="0"/>
    <n v="0"/>
    <n v="0"/>
    <n v="2473.1999999999998"/>
    <n v="29"/>
    <s v="מבני ציבור"/>
    <s v="רעות"/>
    <s v="ירושלים והנגב"/>
    <s v="איילון"/>
  </r>
  <r>
    <x v="1"/>
    <x v="58"/>
    <s v="פעיל"/>
    <s v="מודיעין מכבים רעות"/>
    <x v="55"/>
    <x v="26"/>
    <s v="נמוך"/>
    <x v="0"/>
    <n v="361.67"/>
    <n v="0"/>
    <n v="0"/>
    <n v="0"/>
    <n v="361.67"/>
    <n v="29"/>
    <s v="מקלטים"/>
    <s v="רעות"/>
    <s v="ירושלים והנגב"/>
    <s v="איילון"/>
  </r>
  <r>
    <x v="1"/>
    <x v="59"/>
    <s v="פעיל"/>
    <s v="מודיעין מכבים רעות"/>
    <x v="56"/>
    <x v="1"/>
    <s v="נמוך"/>
    <x v="0"/>
    <n v="2251.6"/>
    <n v="0"/>
    <n v="0"/>
    <n v="0"/>
    <n v="2251.6"/>
    <n v="29"/>
    <s v="מרכזיית תאורה"/>
    <s v="רעות"/>
    <s v="ירושלים והנגב"/>
    <s v="איילון"/>
  </r>
  <r>
    <x v="1"/>
    <x v="60"/>
    <s v="פעיל"/>
    <s v="מודיעין מכבים רעות"/>
    <x v="57"/>
    <x v="0"/>
    <s v="נמוך"/>
    <x v="1"/>
    <n v="3932"/>
    <n v="803"/>
    <n v="0"/>
    <n v="3129"/>
    <n v="0"/>
    <n v="29"/>
    <s v="מרכזיית תאורה"/>
    <s v="כרמים"/>
    <s v="ירושלים והנגב"/>
    <s v="איילון"/>
  </r>
  <r>
    <x v="1"/>
    <x v="61"/>
    <s v="פעיל"/>
    <s v="מודיעין מכבים רעות"/>
    <x v="58"/>
    <x v="0"/>
    <s v="נמוך"/>
    <x v="0"/>
    <n v="1320.29"/>
    <n v="0"/>
    <n v="0"/>
    <n v="0"/>
    <n v="1320.29"/>
    <n v="29"/>
    <s v="בתי כנסת ומקוואות"/>
    <s v="נביאים"/>
    <s v="ירושלים והנגב"/>
    <s v="איילון"/>
  </r>
  <r>
    <x v="1"/>
    <x v="62"/>
    <s v="פעיל"/>
    <s v="מודיעין מכבים רעות"/>
    <x v="59"/>
    <x v="0"/>
    <s v="נמוך"/>
    <x v="1"/>
    <n v="12612"/>
    <n v="1398"/>
    <n v="0"/>
    <n v="11214"/>
    <n v="0"/>
    <n v="29"/>
    <s v="בתי ספר"/>
    <s v="נביאים"/>
    <s v="ירושלים והנגב"/>
    <s v="איילון"/>
  </r>
  <r>
    <x v="1"/>
    <x v="63"/>
    <s v="פעיל"/>
    <s v="מודיעין מכבים רעות"/>
    <x v="60"/>
    <x v="0"/>
    <s v="נמוך"/>
    <x v="1"/>
    <n v="6171"/>
    <n v="2141"/>
    <n v="0"/>
    <n v="4030"/>
    <n v="0"/>
    <n v="29"/>
    <s v="מרכזיית תאורה"/>
    <s v="רעות"/>
    <s v="ירושלים והנגב"/>
    <s v="איילון"/>
  </r>
  <r>
    <x v="1"/>
    <x v="64"/>
    <s v="פעיל"/>
    <s v="מודיעין מכבים רעות"/>
    <x v="61"/>
    <x v="26"/>
    <s v="נמוך"/>
    <x v="0"/>
    <n v="71.13"/>
    <n v="0"/>
    <n v="0"/>
    <n v="0"/>
    <n v="71.13"/>
    <n v="29"/>
    <s v="מקלטים"/>
    <s v="מכבים"/>
    <s v="ירושלים והנגב"/>
    <s v="איילון"/>
  </r>
  <r>
    <x v="1"/>
    <x v="65"/>
    <s v="פעיל"/>
    <s v="מודיעין מכבים רעות"/>
    <x v="62"/>
    <x v="26"/>
    <s v="נמוך"/>
    <x v="0"/>
    <n v="71.67"/>
    <n v="0"/>
    <n v="0"/>
    <n v="0"/>
    <n v="71.67"/>
    <n v="29"/>
    <s v="מקלטים"/>
    <s v="מכבים"/>
    <s v="ירושלים והנגב"/>
    <s v="איילון"/>
  </r>
  <r>
    <x v="1"/>
    <x v="66"/>
    <s v="פעיל"/>
    <s v="מודיעין מכבים רעות"/>
    <x v="63"/>
    <x v="27"/>
    <s v="נמוך"/>
    <x v="1"/>
    <n v="12610"/>
    <n v="2270"/>
    <n v="0"/>
    <n v="10340"/>
    <n v="0"/>
    <n v="29"/>
    <s v="בתי ספר"/>
    <s v="בוכמן"/>
    <s v="ירושלים והנגב"/>
    <s v="איילון"/>
  </r>
  <r>
    <x v="1"/>
    <x v="67"/>
    <s v="פעיל"/>
    <s v="מודיעין מכבים רעות"/>
    <x v="63"/>
    <x v="13"/>
    <s v="נמוך"/>
    <x v="0"/>
    <n v="1764.33"/>
    <n v="0"/>
    <n v="0"/>
    <n v="0"/>
    <n v="1764.33"/>
    <n v="29"/>
    <s v="גני ילדים"/>
    <s v="בוכמן"/>
    <s v="ירושלים והנגב"/>
    <s v="איילון"/>
  </r>
  <r>
    <x v="1"/>
    <x v="68"/>
    <s v="פעיל"/>
    <s v="מודיעין מכבים רעות"/>
    <x v="64"/>
    <x v="28"/>
    <s v="נמוך"/>
    <x v="1"/>
    <n v="9432"/>
    <n v="3189"/>
    <n v="0"/>
    <n v="6243"/>
    <n v="0"/>
    <n v="29"/>
    <s v="מרכזיית תאורה"/>
    <s v="בוכמן"/>
    <s v="ירושלים והנגב"/>
    <s v="איילון"/>
  </r>
  <r>
    <x v="1"/>
    <x v="69"/>
    <s v="פעיל"/>
    <s v="מודיעין מכבים רעות"/>
    <x v="65"/>
    <x v="13"/>
    <s v="נמוך"/>
    <x v="0"/>
    <n v="1522.5"/>
    <n v="0"/>
    <n v="0"/>
    <n v="0"/>
    <n v="1522.5"/>
    <n v="29"/>
    <s v="גני ילדים"/>
    <s v="בוכמן"/>
    <s v="ירושלים והנגב"/>
    <s v="איילון"/>
  </r>
  <r>
    <x v="1"/>
    <x v="70"/>
    <s v="פעיל"/>
    <s v="מודיעין מכבים רעות"/>
    <x v="66"/>
    <x v="24"/>
    <s v="נמוך"/>
    <x v="0"/>
    <n v="1085.94"/>
    <n v="0"/>
    <n v="0"/>
    <n v="0"/>
    <n v="1085.94"/>
    <n v="29"/>
    <s v="גני ילדים"/>
    <s v="בוכמן"/>
    <s v="ירושלים והנגב"/>
    <s v="איילון"/>
  </r>
  <r>
    <x v="1"/>
    <x v="71"/>
    <s v="פעיל"/>
    <s v="מודיעין מכבים רעות"/>
    <x v="67"/>
    <x v="17"/>
    <s v="נמוך"/>
    <x v="1"/>
    <n v="13380"/>
    <n v="2350"/>
    <n v="0"/>
    <n v="11030"/>
    <n v="0"/>
    <n v="29"/>
    <m/>
    <m/>
    <s v="ירושלים והנגב"/>
    <s v="איילון"/>
  </r>
  <r>
    <x v="1"/>
    <x v="72"/>
    <s v="פעיל"/>
    <s v="מודיעין מכבים רעות"/>
    <x v="68"/>
    <x v="29"/>
    <s v="נמוך"/>
    <x v="1"/>
    <n v="3315"/>
    <n v="0"/>
    <n v="0"/>
    <n v="0"/>
    <n v="3315"/>
    <n v="29"/>
    <m/>
    <m/>
    <s v="ירושלים והנגב"/>
    <s v="איילון"/>
  </r>
  <r>
    <x v="1"/>
    <x v="73"/>
    <s v="פעיל"/>
    <s v="מודיעין מכבים רעות"/>
    <x v="69"/>
    <x v="0"/>
    <s v="נמוך"/>
    <x v="1"/>
    <n v="3670"/>
    <n v="750"/>
    <n v="0"/>
    <n v="2920"/>
    <n v="0"/>
    <n v="29"/>
    <s v="מבני ציבור"/>
    <s v="מורשת"/>
    <s v="ירושלים והנגב"/>
    <s v="איילון"/>
  </r>
  <r>
    <x v="1"/>
    <x v="74"/>
    <s v="פעיל"/>
    <s v="מודיעין מכבים רעות"/>
    <x v="70"/>
    <x v="28"/>
    <s v="נמוך"/>
    <x v="1"/>
    <n v="4878"/>
    <n v="1675"/>
    <n v="0"/>
    <n v="3203"/>
    <n v="0"/>
    <n v="29"/>
    <s v="מרכזיית תאורה"/>
    <s v="בוכמן"/>
    <s v="ירושלים והנגב"/>
    <s v="איילון"/>
  </r>
  <r>
    <x v="1"/>
    <x v="75"/>
    <s v="פעיל"/>
    <s v="מודיעין מכבים רעות"/>
    <x v="71"/>
    <x v="30"/>
    <s v="נמוך"/>
    <x v="0"/>
    <n v="1595"/>
    <n v="0"/>
    <n v="0"/>
    <n v="0"/>
    <n v="1595"/>
    <n v="29"/>
    <s v="מרכזיית תאורה"/>
    <s v="בוכמן"/>
    <s v="ירושלים והנגב"/>
    <s v="איילון"/>
  </r>
  <r>
    <x v="1"/>
    <x v="76"/>
    <s v="פעיל"/>
    <s v="מודיעין מכבים רעות"/>
    <x v="72"/>
    <x v="31"/>
    <s v="נמוך"/>
    <x v="1"/>
    <n v="8140"/>
    <n v="4620"/>
    <n v="0"/>
    <n v="3520"/>
    <n v="0"/>
    <n v="29"/>
    <s v="מרכזיית תאורה"/>
    <s v="בוכמן"/>
    <s v="ירושלים והנגב"/>
    <s v="איילון"/>
  </r>
  <r>
    <x v="1"/>
    <x v="77"/>
    <s v="פעיל"/>
    <s v="מודיעין מכבים רעות"/>
    <x v="73"/>
    <x v="14"/>
    <s v="נמוך"/>
    <x v="1"/>
    <n v="3750"/>
    <n v="1260"/>
    <n v="0"/>
    <n v="2490"/>
    <n v="0"/>
    <n v="29"/>
    <s v="מרכזיית תאורה"/>
    <s v="בוכמן"/>
    <s v="ירושלים והנגב"/>
    <s v="איילון"/>
  </r>
  <r>
    <x v="1"/>
    <x v="78"/>
    <s v="פעיל"/>
    <s v="מודיעין מכבים רעות"/>
    <x v="74"/>
    <x v="32"/>
    <s v="נמוך"/>
    <x v="1"/>
    <n v="1922"/>
    <n v="538"/>
    <n v="0"/>
    <n v="1384"/>
    <n v="0"/>
    <n v="29"/>
    <s v="מרכזיית תאורה"/>
    <s v="בוכמן"/>
    <s v="ירושלים והנגב"/>
    <s v="איילון"/>
  </r>
  <r>
    <x v="1"/>
    <x v="79"/>
    <s v="פעיל"/>
    <s v="מודיעין מכבים רעות"/>
    <x v="75"/>
    <x v="13"/>
    <s v="נמוך"/>
    <x v="0"/>
    <n v="2743.21"/>
    <n v="0"/>
    <n v="0"/>
    <n v="0"/>
    <n v="2743.21"/>
    <n v="29"/>
    <s v="מבני ציבור"/>
    <s v="בוכמן"/>
    <s v="ירושלים והנגב"/>
    <s v="איילון"/>
  </r>
  <r>
    <x v="1"/>
    <x v="80"/>
    <s v="פעיל"/>
    <s v="מודיעין מכבים רעות"/>
    <x v="76"/>
    <x v="33"/>
    <s v="נמוך"/>
    <x v="1"/>
    <n v="13675"/>
    <n v="2060"/>
    <n v="0"/>
    <n v="11615"/>
    <n v="0"/>
    <n v="29"/>
    <s v="בתי ספר"/>
    <s v="בוכמן"/>
    <s v="ירושלים והנגב"/>
    <s v="איילון"/>
  </r>
  <r>
    <x v="1"/>
    <x v="81"/>
    <s v="פעיל"/>
    <s v="מודיעין מכבים רעות"/>
    <x v="77"/>
    <x v="32"/>
    <s v="נמוך"/>
    <x v="1"/>
    <n v="2383"/>
    <n v="811"/>
    <n v="0"/>
    <n v="1572"/>
    <n v="0"/>
    <n v="29"/>
    <s v="מרכזיית תאורה"/>
    <s v="בוכמן"/>
    <s v="ירושלים והנגב"/>
    <s v="איילון"/>
  </r>
  <r>
    <x v="1"/>
    <x v="82"/>
    <s v="פעיל"/>
    <s v="מודיעין מכבים רעות"/>
    <x v="78"/>
    <x v="34"/>
    <s v="נמוך"/>
    <x v="0"/>
    <n v="1449.24"/>
    <n v="0"/>
    <n v="0"/>
    <n v="0"/>
    <n v="1449.24"/>
    <n v="29"/>
    <s v="מבני ציבור"/>
    <s v="בוכמן"/>
    <s v="ירושלים והנגב"/>
    <s v="איילון"/>
  </r>
  <r>
    <x v="1"/>
    <x v="83"/>
    <s v="פעיל"/>
    <s v="מודיעין מכבים רעות"/>
    <x v="79"/>
    <x v="35"/>
    <s v="נמוך"/>
    <x v="0"/>
    <n v="2130"/>
    <n v="0"/>
    <n v="0"/>
    <n v="0"/>
    <n v="2130"/>
    <n v="29"/>
    <s v="תנועות נוער"/>
    <s v="בוכמן"/>
    <s v="ירושלים והנגב"/>
    <s v="איילון"/>
  </r>
  <r>
    <x v="1"/>
    <x v="84"/>
    <s v="פעיל"/>
    <s v="מודיעין מכבים רעות"/>
    <x v="80"/>
    <x v="36"/>
    <s v="נמוך"/>
    <x v="1"/>
    <n v="11043"/>
    <n v="3805"/>
    <n v="0"/>
    <n v="7238"/>
    <n v="0"/>
    <n v="29"/>
    <s v="מרכזיית תאורה"/>
    <s v="בוכמן"/>
    <s v="ירושלים והנגב"/>
    <s v="איילון"/>
  </r>
  <r>
    <x v="1"/>
    <x v="85"/>
    <s v="פעיל"/>
    <s v="מודיעין מכבים רעות"/>
    <x v="81"/>
    <x v="37"/>
    <s v="נמוך"/>
    <x v="1"/>
    <n v="1505"/>
    <n v="460"/>
    <n v="0"/>
    <n v="1045"/>
    <n v="0"/>
    <n v="29"/>
    <s v="בתי כנסת ומקוואות"/>
    <s v="קייזר"/>
    <s v="ירושלים והנגב"/>
    <s v="איילון"/>
  </r>
  <r>
    <x v="1"/>
    <x v="86"/>
    <s v="פעיל"/>
    <s v="מודיעין מכבים רעות"/>
    <x v="82"/>
    <x v="0"/>
    <s v="נמוך"/>
    <x v="0"/>
    <n v="1359.3"/>
    <n v="0"/>
    <n v="0"/>
    <n v="0"/>
    <n v="1359.3"/>
    <n v="29"/>
    <s v="גני ילדים"/>
    <s v="קייזר"/>
    <s v="ירושלים והנגב"/>
    <s v="איילון"/>
  </r>
  <r>
    <x v="1"/>
    <x v="87"/>
    <s v="פעיל"/>
    <s v="מודיעין מכבים רעות"/>
    <x v="83"/>
    <x v="0"/>
    <s v="נמוך"/>
    <x v="1"/>
    <n v="4451"/>
    <n v="1542"/>
    <n v="0"/>
    <n v="2909"/>
    <n v="0"/>
    <n v="29"/>
    <s v="מרכזיית תאורה"/>
    <s v="בוכמן"/>
    <s v="ירושלים והנגב"/>
    <s v="איילון"/>
  </r>
  <r>
    <x v="1"/>
    <x v="88"/>
    <s v="פעיל"/>
    <s v="מודיעין מכבים רעות"/>
    <x v="84"/>
    <x v="13"/>
    <s v="נמוך"/>
    <x v="0"/>
    <n v="131.01"/>
    <n v="0"/>
    <n v="0"/>
    <n v="0"/>
    <n v="131.01"/>
    <n v="29"/>
    <s v="גני ילדים"/>
    <s v="בוכמן"/>
    <s v="ירושלים והנגב"/>
    <s v="איילון"/>
  </r>
  <r>
    <x v="1"/>
    <x v="89"/>
    <s v="פעיל"/>
    <s v="מודיעין מכבים רעות"/>
    <x v="85"/>
    <x v="13"/>
    <s v="נמוך"/>
    <x v="0"/>
    <n v="1017.07"/>
    <n v="0"/>
    <n v="0"/>
    <n v="0"/>
    <n v="1017.07"/>
    <n v="29"/>
    <s v="מבני ציבור"/>
    <s v="בוכמן"/>
    <s v="ירושלים והנגב"/>
    <s v="איילון"/>
  </r>
  <r>
    <x v="1"/>
    <x v="90"/>
    <s v="פעיל"/>
    <s v="מודיעין מכבים רעות"/>
    <x v="86"/>
    <x v="26"/>
    <s v="נמוך"/>
    <x v="0"/>
    <n v="6.56"/>
    <n v="0"/>
    <n v="0"/>
    <n v="0"/>
    <n v="6.56"/>
    <n v="29"/>
    <s v="מקלטים"/>
    <s v="מכבים"/>
    <s v="ירושלים והנגב"/>
    <s v="איילון"/>
  </r>
  <r>
    <x v="1"/>
    <x v="91"/>
    <s v="פעיל"/>
    <s v="מודיעין מכבים רעות"/>
    <x v="87"/>
    <x v="38"/>
    <s v="נמוך"/>
    <x v="0"/>
    <n v="1786.27"/>
    <n v="0"/>
    <n v="0"/>
    <n v="0"/>
    <n v="1786.27"/>
    <n v="29"/>
    <s v="בתי כנסת ומקוואות"/>
    <s v="רעות"/>
    <s v="ירושלים והנגב"/>
    <s v="איילון"/>
  </r>
  <r>
    <x v="1"/>
    <x v="92"/>
    <s v="פעיל"/>
    <s v="מודיעין מכבים רעות"/>
    <x v="88"/>
    <x v="26"/>
    <s v="נמוך"/>
    <x v="0"/>
    <n v="64.56"/>
    <n v="0"/>
    <n v="0"/>
    <n v="0"/>
    <n v="64.56"/>
    <n v="29"/>
    <s v="מקלטים"/>
    <s v="מכבים"/>
    <s v="ירושלים והנגב"/>
    <s v="איילון"/>
  </r>
  <r>
    <x v="1"/>
    <x v="93"/>
    <s v="פעיל"/>
    <s v="מודיעין מכבים רעות"/>
    <x v="89"/>
    <x v="0"/>
    <s v="נמוך"/>
    <x v="1"/>
    <n v="8120"/>
    <n v="1090"/>
    <n v="0"/>
    <n v="7030"/>
    <n v="0"/>
    <n v="29"/>
    <s v="בתי ספר"/>
    <s v="מורשת"/>
    <s v="ירושלים והנגב"/>
    <s v="איילון"/>
  </r>
  <r>
    <x v="1"/>
    <x v="94"/>
    <s v="פעיל"/>
    <s v="מודיעין מכבים רעות"/>
    <x v="89"/>
    <x v="0"/>
    <s v="נמוך"/>
    <x v="1"/>
    <n v="3705"/>
    <n v="0"/>
    <n v="0"/>
    <n v="0"/>
    <n v="3705"/>
    <n v="29"/>
    <s v="גני ילדים"/>
    <s v="מורשת"/>
    <s v="ירושלים והנגב"/>
    <s v="איילון"/>
  </r>
  <r>
    <x v="1"/>
    <x v="95"/>
    <s v="פעיל"/>
    <s v="מודיעין מכבים רעות"/>
    <x v="90"/>
    <x v="19"/>
    <s v="נמוך"/>
    <x v="0"/>
    <n v="898.46"/>
    <n v="0"/>
    <n v="0"/>
    <n v="0"/>
    <n v="898.46"/>
    <n v="29"/>
    <s v="תנועות נוער"/>
    <s v="נחלים"/>
    <s v="ירושלים והנגב"/>
    <s v="איילון"/>
  </r>
  <r>
    <x v="1"/>
    <x v="96"/>
    <s v="פעיל"/>
    <s v="מודיעין מכבים רעות"/>
    <x v="91"/>
    <x v="39"/>
    <s v="נמוך"/>
    <x v="0"/>
    <n v="1291.03"/>
    <n v="0"/>
    <n v="0"/>
    <n v="0"/>
    <n v="1291.03"/>
    <n v="29"/>
    <s v="גני ילדים"/>
    <s v="נחלים"/>
    <s v="ירושלים והנגב"/>
    <s v="איילון"/>
  </r>
  <r>
    <x v="1"/>
    <x v="97"/>
    <s v="פעיל"/>
    <s v="מודיעין מכבים רעות"/>
    <x v="1"/>
    <x v="0"/>
    <s v="נמוך"/>
    <x v="0"/>
    <n v="127.27"/>
    <n v="0"/>
    <n v="0"/>
    <n v="0"/>
    <n v="127.27"/>
    <n v="29"/>
    <s v="מרכזיית תאורה"/>
    <s v="נחלים"/>
    <s v="ירושלים והנגב"/>
    <s v="איילון"/>
  </r>
  <r>
    <x v="1"/>
    <x v="98"/>
    <s v="פעיל"/>
    <s v="מודיעין מכבים רעות"/>
    <x v="92"/>
    <x v="40"/>
    <s v="נמוך"/>
    <x v="0"/>
    <n v="158.41999999999999"/>
    <n v="0"/>
    <n v="0"/>
    <n v="0"/>
    <n v="158.41999999999999"/>
    <n v="29"/>
    <s v="שונות"/>
    <s v="נחלים"/>
    <s v="ירושלים והנגב"/>
    <s v="איילון"/>
  </r>
  <r>
    <x v="1"/>
    <x v="99"/>
    <s v="פעיל"/>
    <s v="מודיעין מכבים רעות"/>
    <x v="93"/>
    <x v="41"/>
    <s v="נמוך"/>
    <x v="1"/>
    <n v="15960"/>
    <n v="2368"/>
    <n v="0"/>
    <n v="13592"/>
    <n v="0"/>
    <n v="29"/>
    <s v="בתי ספר"/>
    <s v="נחלים"/>
    <s v="ירושלים והנגב"/>
    <s v="איילון"/>
  </r>
  <r>
    <x v="1"/>
    <x v="100"/>
    <s v="פעיל"/>
    <s v="מודיעין מכבים רעות"/>
    <x v="94"/>
    <x v="5"/>
    <s v="נמוך"/>
    <x v="1"/>
    <n v="6553"/>
    <n v="2302"/>
    <n v="0"/>
    <n v="4251"/>
    <n v="0"/>
    <n v="29"/>
    <s v="מרכזיית תאורה"/>
    <s v="קייזר"/>
    <s v="ירושלים והנגב"/>
    <s v="איילון"/>
  </r>
  <r>
    <x v="1"/>
    <x v="101"/>
    <s v="פעיל"/>
    <s v="מודיעין מכבים רעות"/>
    <x v="95"/>
    <x v="0"/>
    <s v="נמוך"/>
    <x v="1"/>
    <n v="5745"/>
    <n v="1060"/>
    <n v="0"/>
    <n v="4685"/>
    <n v="0"/>
    <n v="29"/>
    <s v="מבני ציבור"/>
    <s v="בוכמן"/>
    <s v="ירושלים והנגב"/>
    <s v="איילון"/>
  </r>
  <r>
    <x v="1"/>
    <x v="102"/>
    <s v="פעיל"/>
    <s v="מודיעין מכבים רעות"/>
    <x v="96"/>
    <x v="19"/>
    <s v="נמוך"/>
    <x v="0"/>
    <n v="1531.19"/>
    <n v="0"/>
    <n v="0"/>
    <n v="0"/>
    <n v="1531.19"/>
    <n v="29"/>
    <s v="מבני ציבור"/>
    <s v="נביאים"/>
    <s v="ירושלים והנגב"/>
    <s v="איילון"/>
  </r>
  <r>
    <x v="1"/>
    <x v="103"/>
    <s v="פעיל"/>
    <s v="מודיעין מכבים רעות"/>
    <x v="97"/>
    <x v="0"/>
    <s v="נמוך"/>
    <x v="1"/>
    <n v="7635"/>
    <n v="2375"/>
    <n v="0"/>
    <n v="5260"/>
    <n v="0"/>
    <n v="29"/>
    <s v="מבני ציבור"/>
    <s v="כרמים"/>
    <s v="ירושלים והנגב"/>
    <s v="איילון"/>
  </r>
  <r>
    <x v="1"/>
    <x v="104"/>
    <s v="פעיל"/>
    <s v="מודיעין מכבים רעות"/>
    <x v="98"/>
    <x v="0"/>
    <s v="נמוך"/>
    <x v="1"/>
    <n v="10530"/>
    <n v="2675"/>
    <n v="0"/>
    <n v="7855"/>
    <n v="0"/>
    <n v="29"/>
    <s v="מבני ציבור"/>
    <s v="כרמים"/>
    <s v="ירושלים והנגב"/>
    <s v="איילון"/>
  </r>
  <r>
    <x v="1"/>
    <x v="105"/>
    <s v="פעיל"/>
    <s v="מודיעין מכבים רעות"/>
    <x v="99"/>
    <x v="42"/>
    <s v="נמוך"/>
    <x v="1"/>
    <n v="1498"/>
    <n v="542"/>
    <n v="0"/>
    <n v="956"/>
    <n v="0"/>
    <n v="29"/>
    <s v="מבני ציבור"/>
    <s v="כרמים"/>
    <s v="ירושלים והנגב"/>
    <s v="איילון"/>
  </r>
  <r>
    <x v="1"/>
    <x v="106"/>
    <s v="פעיל"/>
    <s v="מודיעין מכבים רעות"/>
    <x v="100"/>
    <x v="0"/>
    <s v="נמוך"/>
    <x v="1"/>
    <n v="6200"/>
    <n v="1164"/>
    <n v="860"/>
    <n v="4176"/>
    <n v="0"/>
    <n v="29"/>
    <s v="בתי ספר"/>
    <s v="כרמים"/>
    <s v="ירושלים והנגב"/>
    <s v="איילון"/>
  </r>
  <r>
    <x v="1"/>
    <x v="107"/>
    <s v="פעיל"/>
    <s v="מודיעין מכבים רעות"/>
    <x v="101"/>
    <x v="43"/>
    <s v="נמוך"/>
    <x v="1"/>
    <n v="1274"/>
    <n v="521"/>
    <n v="0"/>
    <n v="753"/>
    <n v="0"/>
    <n v="29"/>
    <s v="מרכזיית תאורה"/>
    <s v="נביאים"/>
    <s v="ירושלים והנגב"/>
    <s v="איילון"/>
  </r>
  <r>
    <x v="1"/>
    <x v="108"/>
    <s v="פעיל"/>
    <s v="מודיעין מכבים רעות"/>
    <x v="102"/>
    <x v="44"/>
    <s v="נמוך"/>
    <x v="1"/>
    <n v="789"/>
    <n v="271"/>
    <n v="0"/>
    <n v="518"/>
    <n v="0"/>
    <n v="29"/>
    <s v="מרכזיית תאורה"/>
    <s v="נביאים"/>
    <s v="ירושלים והנגב"/>
    <s v="איילון"/>
  </r>
  <r>
    <x v="1"/>
    <x v="109"/>
    <s v="פעיל"/>
    <s v="מודיעין מכבים רעות"/>
    <x v="103"/>
    <x v="19"/>
    <s v="נמוך"/>
    <x v="0"/>
    <n v="627.45000000000005"/>
    <n v="0"/>
    <n v="0"/>
    <n v="0"/>
    <n v="627.45000000000005"/>
    <n v="29"/>
    <s v="תנועות נוער"/>
    <s v="נביאים"/>
    <s v="ירושלים והנגב"/>
    <s v="איילון"/>
  </r>
  <r>
    <x v="1"/>
    <x v="110"/>
    <s v="פעיל"/>
    <s v="מודיעין מכבים רעות"/>
    <x v="104"/>
    <x v="1"/>
    <s v="נמוך"/>
    <x v="1"/>
    <n v="6103"/>
    <n v="2066"/>
    <n v="0"/>
    <n v="4037"/>
    <n v="0"/>
    <n v="29"/>
    <s v="מרכזיית תאורה"/>
    <s v="בוכמן"/>
    <s v="ירושלים והנגב"/>
    <s v="איילון"/>
  </r>
  <r>
    <x v="1"/>
    <x v="111"/>
    <s v="פעיל"/>
    <s v="מודיעין מכבים רעות"/>
    <x v="105"/>
    <x v="45"/>
    <s v="נמוך"/>
    <x v="0"/>
    <n v="5210.84"/>
    <n v="0"/>
    <n v="0"/>
    <n v="0"/>
    <n v="5210.84"/>
    <n v="29"/>
    <s v="תנועות נוער"/>
    <s v="משואה"/>
    <s v="ירושלים והנגב"/>
    <s v="איילון"/>
  </r>
  <r>
    <x v="1"/>
    <x v="112"/>
    <s v="פעיל"/>
    <s v="מודיעין מכבים רעות"/>
    <x v="106"/>
    <x v="46"/>
    <s v="נמוך"/>
    <x v="1"/>
    <n v="8556"/>
    <n v="2420"/>
    <n v="0"/>
    <n v="6136"/>
    <n v="0"/>
    <n v="29"/>
    <s v="ספורט"/>
    <s v="בוכמן"/>
    <s v="ירושלים והנגב"/>
    <s v="איילון"/>
  </r>
  <r>
    <x v="1"/>
    <x v="113"/>
    <s v="פעיל"/>
    <s v="מודיעין מכבים רעות"/>
    <x v="107"/>
    <x v="13"/>
    <s v="נמוך"/>
    <x v="0"/>
    <n v="1529.23"/>
    <n v="0"/>
    <n v="0"/>
    <n v="0"/>
    <n v="1529.23"/>
    <n v="29"/>
    <s v="גני ילדים"/>
    <s v="בוכמן"/>
    <s v="ירושלים והנגב"/>
    <s v="איילון"/>
  </r>
  <r>
    <x v="1"/>
    <x v="114"/>
    <s v="פעיל"/>
    <s v="מודיעין מכבים רעות"/>
    <x v="108"/>
    <x v="26"/>
    <s v="נמוך"/>
    <x v="0"/>
    <n v="590.39"/>
    <n v="0"/>
    <n v="0"/>
    <n v="0"/>
    <n v="590.39"/>
    <n v="29"/>
    <s v="מקלטים"/>
    <s v="רעות"/>
    <s v="ירושלים והנגב"/>
    <s v="איילון"/>
  </r>
  <r>
    <x v="1"/>
    <x v="115"/>
    <s v="פעיל"/>
    <s v="מודיעין מכבים רעות"/>
    <x v="109"/>
    <x v="5"/>
    <s v="נמוך"/>
    <x v="0"/>
    <n v="1630.17"/>
    <n v="0"/>
    <n v="0"/>
    <n v="0"/>
    <n v="1630.17"/>
    <n v="29"/>
    <s v="מרכזיית תאורה"/>
    <s v="רעות"/>
    <s v="ירושלים והנגב"/>
    <s v="איילון"/>
  </r>
  <r>
    <x v="1"/>
    <x v="116"/>
    <s v="פעיל"/>
    <s v="מודיעין מכבים רעות"/>
    <x v="110"/>
    <x v="0"/>
    <s v="נמוך"/>
    <x v="0"/>
    <n v="2343.8000000000002"/>
    <n v="0"/>
    <n v="0"/>
    <n v="0"/>
    <n v="2343.8000000000002"/>
    <n v="29"/>
    <s v="מרכזיית תאורה"/>
    <s v="ציפורים"/>
    <s v="ירושלים והנגב"/>
    <s v="איילון"/>
  </r>
  <r>
    <x v="1"/>
    <x v="117"/>
    <s v="פעיל"/>
    <s v="מודיעין מכבים רעות"/>
    <x v="111"/>
    <x v="0"/>
    <s v="נמוך"/>
    <x v="0"/>
    <n v="492.85"/>
    <n v="0"/>
    <n v="0"/>
    <n v="0"/>
    <n v="492.85"/>
    <n v="29"/>
    <s v="תנועות נוער"/>
    <s v="ציפורים"/>
    <s v="ירושלים והנגב"/>
    <s v="איילון"/>
  </r>
  <r>
    <x v="1"/>
    <x v="118"/>
    <s v="פעיל"/>
    <s v="מודיעין מכבים רעות"/>
    <x v="112"/>
    <x v="0"/>
    <s v="נמוך"/>
    <x v="1"/>
    <n v="8251"/>
    <n v="2855"/>
    <n v="0"/>
    <n v="5396"/>
    <n v="0"/>
    <n v="29"/>
    <s v="מרכזיית תאורה"/>
    <s v="ציפורים"/>
    <s v="ירושלים והנגב"/>
    <s v="איילון"/>
  </r>
  <r>
    <x v="1"/>
    <x v="119"/>
    <s v="פעיל"/>
    <s v="מודיעין מכבים רעות"/>
    <x v="113"/>
    <x v="0"/>
    <s v="נמוך"/>
    <x v="1"/>
    <n v="14400"/>
    <n v="4990"/>
    <n v="0"/>
    <n v="9410"/>
    <n v="0"/>
    <n v="29"/>
    <s v="מרכזיית תאורה"/>
    <s v="לב העיר"/>
    <s v="ירושלים והנגב"/>
    <s v="איילון"/>
  </r>
  <r>
    <x v="1"/>
    <x v="120"/>
    <s v="פעיל"/>
    <s v="מודיעין מכבים רעות"/>
    <x v="113"/>
    <x v="0"/>
    <s v="נמוך"/>
    <x v="1"/>
    <n v="10152"/>
    <n v="2072"/>
    <n v="0"/>
    <n v="8080"/>
    <n v="0"/>
    <n v="29"/>
    <s v="מרכזיית תאורה"/>
    <s v="פרחים"/>
    <s v="ירושלים והנגב"/>
    <s v="איילון"/>
  </r>
  <r>
    <x v="1"/>
    <x v="121"/>
    <s v="פעיל"/>
    <s v="מודיעין מכבים רעות"/>
    <x v="114"/>
    <x v="0"/>
    <s v="נמוך"/>
    <x v="1"/>
    <n v="3615"/>
    <n v="675"/>
    <n v="0"/>
    <n v="2940"/>
    <n v="0"/>
    <n v="29"/>
    <s v="מבני ציבור"/>
    <s v="לב העיר"/>
    <s v="ירושלים והנגב"/>
    <s v="איילון"/>
  </r>
  <r>
    <x v="1"/>
    <x v="122"/>
    <s v="פעיל"/>
    <s v="מודיעין מכבים רעות"/>
    <x v="115"/>
    <x v="0"/>
    <s v="נמוך"/>
    <x v="1"/>
    <n v="6183"/>
    <n v="0"/>
    <n v="0"/>
    <n v="0"/>
    <n v="6183"/>
    <n v="29"/>
    <s v="שונות"/>
    <s v="לב העיר"/>
    <s v="ירושלים והנגב"/>
    <s v="איילון"/>
  </r>
  <r>
    <x v="1"/>
    <x v="123"/>
    <s v="פעיל"/>
    <s v="מודיעין מכבים רעות"/>
    <x v="116"/>
    <x v="0"/>
    <s v="נמוך"/>
    <x v="1"/>
    <n v="14450"/>
    <n v="1990"/>
    <n v="0"/>
    <n v="12460"/>
    <n v="0"/>
    <n v="29"/>
    <s v="מבני ציבור"/>
    <s v="לב העיר"/>
    <s v="ירושלים והנגב"/>
    <s v="איילון"/>
  </r>
  <r>
    <x v="1"/>
    <x v="124"/>
    <s v="פעיל"/>
    <s v="מודיעין מכבים רעות"/>
    <x v="117"/>
    <x v="13"/>
    <s v="נמוך"/>
    <x v="0"/>
    <n v="367.67"/>
    <n v="0"/>
    <n v="0"/>
    <n v="0"/>
    <n v="367.67"/>
    <n v="29"/>
    <s v="גני ילדים"/>
    <s v="בוכמן"/>
    <s v="ירושלים והנגב"/>
    <s v="איילון"/>
  </r>
  <r>
    <x v="1"/>
    <x v="125"/>
    <s v="פעיל"/>
    <s v="מודיעין מכבים רעות"/>
    <x v="117"/>
    <x v="13"/>
    <s v="נמוך"/>
    <x v="0"/>
    <n v="644.21"/>
    <n v="0"/>
    <n v="0"/>
    <n v="0"/>
    <n v="644.21"/>
    <n v="29"/>
    <s v="גני ילדים"/>
    <s v="בוכמן"/>
    <s v="ירושלים והנגב"/>
    <s v="איילון"/>
  </r>
  <r>
    <x v="1"/>
    <x v="126"/>
    <s v="פעיל"/>
    <s v="מודיעין מכבים רעות"/>
    <x v="118"/>
    <x v="1"/>
    <s v="נמוך"/>
    <x v="1"/>
    <n v="3612"/>
    <n v="1164"/>
    <n v="0"/>
    <n v="2448"/>
    <n v="0"/>
    <n v="29"/>
    <s v="מרכזיית תאורה"/>
    <s v="בוכמן"/>
    <s v="ירושלים והנגב"/>
    <s v="איילון"/>
  </r>
  <r>
    <x v="1"/>
    <x v="127"/>
    <s v="פעיל"/>
    <s v="מודיעין מכבים רעות"/>
    <x v="119"/>
    <x v="0"/>
    <s v="נמוך"/>
    <x v="1"/>
    <n v="9246"/>
    <n v="3150"/>
    <n v="0"/>
    <n v="6096"/>
    <n v="0"/>
    <n v="29"/>
    <s v="מרכזיית תאורה"/>
    <s v="פרחים"/>
    <s v="ירושלים והנגב"/>
    <s v="איילון"/>
  </r>
  <r>
    <x v="1"/>
    <x v="128"/>
    <s v="פעיל"/>
    <s v="מודיעין מכבים רעות"/>
    <x v="120"/>
    <x v="13"/>
    <s v="נמוך"/>
    <x v="0"/>
    <n v="2013.18"/>
    <n v="0"/>
    <n v="0"/>
    <n v="0"/>
    <n v="2013.18"/>
    <n v="29"/>
    <s v="מבני ציבור"/>
    <s v="מכבים"/>
    <s v="ירושלים והנגב"/>
    <s v="איילון"/>
  </r>
  <r>
    <x v="1"/>
    <x v="129"/>
    <s v="פעיל"/>
    <s v="מודיעין מכבים רעות"/>
    <x v="121"/>
    <x v="0"/>
    <s v="נמוך"/>
    <x v="1"/>
    <n v="172"/>
    <n v="36"/>
    <n v="0"/>
    <n v="136"/>
    <n v="0"/>
    <n v="29"/>
    <s v="מרכזיית תאורה"/>
    <s v="מכבים"/>
    <s v="ירושלים והנגב"/>
    <s v="איילון"/>
  </r>
  <r>
    <x v="1"/>
    <x v="130"/>
    <s v="פעיל"/>
    <s v="מודיעין מכבים רעות"/>
    <x v="122"/>
    <x v="43"/>
    <s v="נמוך"/>
    <x v="1"/>
    <n v="6747"/>
    <n v="2366"/>
    <n v="0"/>
    <n v="4381"/>
    <n v="0"/>
    <n v="29"/>
    <s v="מרכזיית תאורה"/>
    <s v="מכבים"/>
    <s v="ירושלים והנגב"/>
    <s v="איילון"/>
  </r>
  <r>
    <x v="1"/>
    <x v="131"/>
    <s v="פעיל"/>
    <s v="מודיעין מכבים רעות"/>
    <x v="123"/>
    <x v="47"/>
    <s v="נמוך"/>
    <x v="1"/>
    <n v="10288"/>
    <n v="1144"/>
    <n v="0"/>
    <n v="9144"/>
    <n v="0"/>
    <n v="29"/>
    <s v="בתי ספר"/>
    <s v="מכבים"/>
    <s v="ירושלים והנגב"/>
    <s v="איילון"/>
  </r>
  <r>
    <x v="1"/>
    <x v="132"/>
    <s v="פעיל"/>
    <s v="מודיעין מכבים רעות"/>
    <x v="124"/>
    <x v="13"/>
    <s v="נמוך"/>
    <x v="0"/>
    <n v="1263.57"/>
    <n v="0"/>
    <n v="0"/>
    <n v="0"/>
    <n v="1263.57"/>
    <n v="29"/>
    <s v="מבני ציבור"/>
    <s v="רעות"/>
    <s v="ירושלים והנגב"/>
    <s v="איילון"/>
  </r>
  <r>
    <x v="1"/>
    <x v="133"/>
    <s v="פעיל"/>
    <s v="מודיעין מכבים רעות"/>
    <x v="125"/>
    <x v="1"/>
    <s v="נמוך"/>
    <x v="0"/>
    <n v="2897.31"/>
    <n v="0"/>
    <n v="0"/>
    <n v="0"/>
    <n v="2897.31"/>
    <n v="29"/>
    <s v="מרכזיית תאורה"/>
    <s v="רעות"/>
    <s v="ירושלים והנגב"/>
    <s v="איילון"/>
  </r>
  <r>
    <x v="1"/>
    <x v="134"/>
    <s v="פעיל"/>
    <s v="מודיעין מכבים רעות"/>
    <x v="126"/>
    <x v="48"/>
    <s v="נמוך"/>
    <x v="1"/>
    <n v="35330"/>
    <n v="6500"/>
    <n v="0"/>
    <n v="28830"/>
    <n v="0"/>
    <n v="29"/>
    <s v="בתי ספר"/>
    <s v="רעות"/>
    <s v="ירושלים והנגב"/>
    <s v="איילון"/>
  </r>
  <r>
    <x v="1"/>
    <x v="135"/>
    <s v="פעיל"/>
    <s v="מודיעין מכבים רעות"/>
    <x v="127"/>
    <x v="26"/>
    <s v="נמוך"/>
    <x v="0"/>
    <n v="167.98"/>
    <n v="0"/>
    <n v="0"/>
    <n v="0"/>
    <n v="167.98"/>
    <n v="29"/>
    <s v="מקלטים"/>
    <s v="מכבים"/>
    <s v="ירושלים והנגב"/>
    <s v="איילון"/>
  </r>
  <r>
    <x v="1"/>
    <x v="136"/>
    <s v="פעיל"/>
    <s v="מודיעין מכבים רעות"/>
    <x v="128"/>
    <x v="0"/>
    <s v="נמוך"/>
    <x v="0"/>
    <n v="651.13"/>
    <n v="0"/>
    <n v="0"/>
    <n v="0"/>
    <n v="651.13"/>
    <n v="29"/>
    <s v="מקלטים"/>
    <s v="מכבים"/>
    <s v="ירושלים והנגב"/>
    <s v="איילון"/>
  </r>
  <r>
    <x v="1"/>
    <x v="137"/>
    <s v="פעיל"/>
    <s v="מודיעין מכבים רעות"/>
    <x v="129"/>
    <x v="13"/>
    <s v="נמוך"/>
    <x v="0"/>
    <n v="1025.54"/>
    <n v="0"/>
    <n v="0"/>
    <n v="0"/>
    <n v="1025.54"/>
    <n v="29"/>
    <s v="גני ילדים"/>
    <s v="כרמים"/>
    <s v="ירושלים והנגב"/>
    <s v="איילון"/>
  </r>
  <r>
    <x v="1"/>
    <x v="138"/>
    <s v="פעיל"/>
    <s v="מודיעין מכבים רעות"/>
    <x v="130"/>
    <x v="49"/>
    <s v="נמוך"/>
    <x v="1"/>
    <n v="7112"/>
    <n v="2432"/>
    <n v="0"/>
    <n v="4680"/>
    <n v="0"/>
    <n v="29"/>
    <s v="מרכזיית תאורה"/>
    <s v="ישפרו"/>
    <s v="ירושלים והנגב"/>
    <s v="איילון"/>
  </r>
  <r>
    <x v="1"/>
    <x v="139"/>
    <s v="פעיל"/>
    <s v="מודיעין מכבים רעות"/>
    <x v="131"/>
    <x v="0"/>
    <s v="נמוך"/>
    <x v="1"/>
    <n v="3979"/>
    <n v="1252"/>
    <n v="0"/>
    <n v="2727"/>
    <n v="0"/>
    <n v="29"/>
    <s v="מרכזיית תאורה"/>
    <s v="ליגד"/>
    <s v="ירושלים והנגב"/>
    <s v="איילון"/>
  </r>
  <r>
    <x v="1"/>
    <x v="140"/>
    <s v="פעיל"/>
    <s v="מודיעין מכבים רעות"/>
    <x v="132"/>
    <x v="0"/>
    <s v="נמוך"/>
    <x v="1"/>
    <n v="6831"/>
    <n v="2360"/>
    <n v="0"/>
    <n v="4471"/>
    <n v="0"/>
    <n v="29"/>
    <s v="מרכזיית תאורה"/>
    <s v="ליגד"/>
    <s v="ירושלים והנגב"/>
    <s v="איילון"/>
  </r>
  <r>
    <x v="1"/>
    <x v="141"/>
    <s v="פעיל"/>
    <s v="מודיעין מכבים רעות"/>
    <x v="133"/>
    <x v="0"/>
    <s v="נמוך"/>
    <x v="1"/>
    <n v="617"/>
    <n v="216"/>
    <n v="0"/>
    <n v="401"/>
    <n v="0"/>
    <n v="29"/>
    <s v="מרכזיית תאורה"/>
    <s v="ליגד"/>
    <s v="ירושלים והנגב"/>
    <s v="איילון"/>
  </r>
  <r>
    <x v="1"/>
    <x v="142"/>
    <s v="פעיל"/>
    <s v="מודיעין מכבים רעות"/>
    <x v="134"/>
    <x v="0"/>
    <s v="נמוך"/>
    <x v="1"/>
    <n v="4254"/>
    <n v="0"/>
    <n v="0"/>
    <n v="0"/>
    <n v="4254"/>
    <n v="29"/>
    <s v="בתי כנסת ומקוואות"/>
    <s v="נביאים"/>
    <s v="ירושלים והנגב"/>
    <s v="איילון"/>
  </r>
  <r>
    <x v="1"/>
    <x v="143"/>
    <s v="פעיל"/>
    <s v="מודיעין מכבים רעות"/>
    <x v="135"/>
    <x v="0"/>
    <s v="נמוך"/>
    <x v="0"/>
    <n v="1992.56"/>
    <n v="0"/>
    <n v="0"/>
    <n v="0"/>
    <n v="1992.56"/>
    <n v="29"/>
    <s v="גני ילדים"/>
    <s v="נביאים"/>
    <s v="ירושלים והנגב"/>
    <s v="איילון"/>
  </r>
  <r>
    <x v="1"/>
    <x v="144"/>
    <s v="פעיל"/>
    <s v="מודיעין מכבים רעות"/>
    <x v="136"/>
    <x v="0"/>
    <s v="נמוך"/>
    <x v="1"/>
    <n v="8033"/>
    <n v="2781"/>
    <n v="0"/>
    <n v="5252"/>
    <n v="0"/>
    <n v="29"/>
    <s v="מרכזיית תאורה"/>
    <s v="נביאים"/>
    <s v="ירושלים והנגב"/>
    <s v="איילון"/>
  </r>
  <r>
    <x v="1"/>
    <x v="145"/>
    <s v="פעיל"/>
    <s v="מודיעין מכבים רעות"/>
    <x v="137"/>
    <x v="26"/>
    <s v="נמוך"/>
    <x v="0"/>
    <n v="117.64"/>
    <n v="0"/>
    <n v="0"/>
    <n v="0"/>
    <n v="117.64"/>
    <n v="29"/>
    <s v="מקלטים"/>
    <s v="מכבים"/>
    <s v="ירושלים והנגב"/>
    <s v="איילון"/>
  </r>
  <r>
    <x v="1"/>
    <x v="146"/>
    <s v="פעיל"/>
    <s v="מודיעין מכבים רעות"/>
    <x v="138"/>
    <x v="0"/>
    <s v="נמוך"/>
    <x v="0"/>
    <n v="277.41000000000003"/>
    <n v="0"/>
    <n v="0"/>
    <n v="0"/>
    <n v="277.41000000000003"/>
    <n v="29"/>
    <s v="מקלטים"/>
    <s v="מכבים"/>
    <s v="ירושלים והנגב"/>
    <s v="איילון"/>
  </r>
  <r>
    <x v="1"/>
    <x v="147"/>
    <s v="פעיל"/>
    <s v="מודיעין מכבים רעות"/>
    <x v="139"/>
    <x v="26"/>
    <s v="נמוך"/>
    <x v="0"/>
    <n v="15.32"/>
    <n v="0"/>
    <n v="0"/>
    <n v="0"/>
    <n v="15.32"/>
    <n v="29"/>
    <s v="מקלטים"/>
    <s v="מכבים"/>
    <s v="ירושלים והנגב"/>
    <s v="איילון"/>
  </r>
  <r>
    <x v="1"/>
    <x v="148"/>
    <s v="פעיל"/>
    <s v="מודיעין מכבים רעות"/>
    <x v="140"/>
    <x v="50"/>
    <s v="נמוך"/>
    <x v="0"/>
    <n v="123.66"/>
    <n v="0"/>
    <n v="0"/>
    <n v="0"/>
    <n v="123.66"/>
    <n v="29"/>
    <s v="מקלטים"/>
    <s v="מכבים"/>
    <s v="ירושלים והנגב"/>
    <s v="איילון"/>
  </r>
  <r>
    <x v="1"/>
    <x v="149"/>
    <s v="פעיל"/>
    <s v="מודיעין מכבים רעות"/>
    <x v="141"/>
    <x v="0"/>
    <s v="נמוך"/>
    <x v="0"/>
    <n v="106.69"/>
    <n v="0"/>
    <n v="0"/>
    <n v="0"/>
    <n v="106.69"/>
    <n v="29"/>
    <s v="מקלטים"/>
    <s v="מכבים"/>
    <s v="ירושלים והנגב"/>
    <s v="איילון"/>
  </r>
  <r>
    <x v="1"/>
    <x v="150"/>
    <s v="פעיל"/>
    <s v="מודיעין מכבים רעות"/>
    <x v="142"/>
    <x v="26"/>
    <s v="נמוך"/>
    <x v="0"/>
    <n v="3.28"/>
    <n v="0"/>
    <n v="0"/>
    <n v="0"/>
    <n v="3.28"/>
    <n v="29"/>
    <s v="מקלטים"/>
    <s v="מכבים"/>
    <s v="ירושלים והנגב"/>
    <s v="איילון"/>
  </r>
  <r>
    <x v="1"/>
    <x v="151"/>
    <s v="פעיל"/>
    <s v="מודיעין מכבים רעות"/>
    <x v="143"/>
    <x v="51"/>
    <s v="נמוך"/>
    <x v="0"/>
    <n v="35.56"/>
    <n v="0"/>
    <n v="0"/>
    <n v="0"/>
    <n v="35.56"/>
    <n v="29"/>
    <s v="מקלטים"/>
    <s v="מכבים"/>
    <s v="ירושלים והנגב"/>
    <s v="איילון"/>
  </r>
  <r>
    <x v="1"/>
    <x v="152"/>
    <s v="פעיל"/>
    <s v="מודיעין מכבים רעות"/>
    <x v="144"/>
    <x v="52"/>
    <s v="נמוך"/>
    <x v="0"/>
    <n v="279.48"/>
    <n v="0"/>
    <n v="0"/>
    <n v="0"/>
    <n v="279.48"/>
    <n v="29"/>
    <s v="גני ילדים"/>
    <s v="מכבים"/>
    <s v="ירושלים והנגב"/>
    <s v="איילון"/>
  </r>
  <r>
    <x v="1"/>
    <x v="153"/>
    <s v="פעיל"/>
    <s v="מודיעין מכבים רעות"/>
    <x v="145"/>
    <x v="0"/>
    <s v="נמוך"/>
    <x v="1"/>
    <n v="19912"/>
    <n v="7080"/>
    <n v="0"/>
    <n v="12832"/>
    <n v="0"/>
    <n v="29"/>
    <s v="מרכזיית תאורה"/>
    <s v="ליגד"/>
    <s v="ירושלים והנגב"/>
    <s v="איילון"/>
  </r>
  <r>
    <x v="1"/>
    <x v="154"/>
    <s v="פעיל"/>
    <s v="מודיעין מכבים רעות"/>
    <x v="146"/>
    <x v="0"/>
    <s v="נמוך"/>
    <x v="0"/>
    <n v="1543.85"/>
    <n v="0"/>
    <n v="0"/>
    <n v="0"/>
    <n v="1543.85"/>
    <n v="29"/>
    <s v="גני ילדים"/>
    <s v="מגינים"/>
    <s v="ירושלים והנגב"/>
    <s v="איילון"/>
  </r>
  <r>
    <x v="1"/>
    <x v="155"/>
    <s v="פעיל"/>
    <s v="מודיעין מכבים רעות"/>
    <x v="147"/>
    <x v="0"/>
    <s v="נמוך"/>
    <x v="1"/>
    <n v="2567"/>
    <n v="159"/>
    <n v="0"/>
    <n v="2408"/>
    <n v="0"/>
    <n v="29"/>
    <s v="גני ילדים"/>
    <s v="מגינים"/>
    <s v="ירושלים והנגב"/>
    <s v="איילון"/>
  </r>
  <r>
    <x v="1"/>
    <x v="156"/>
    <s v="פעיל"/>
    <s v="מודיעין מכבים רעות"/>
    <x v="148"/>
    <x v="0"/>
    <s v="נמוך"/>
    <x v="1"/>
    <n v="14328"/>
    <n v="1800"/>
    <n v="0"/>
    <n v="12528"/>
    <n v="0"/>
    <n v="29"/>
    <m/>
    <m/>
    <s v="ירושלים והנגב"/>
    <s v="איילון"/>
  </r>
  <r>
    <x v="1"/>
    <x v="157"/>
    <s v="פעיל"/>
    <s v="מודיעין מכבים רעות"/>
    <x v="149"/>
    <x v="53"/>
    <s v="נמוך"/>
    <x v="0"/>
    <n v="2195.71"/>
    <n v="0"/>
    <n v="0"/>
    <n v="0"/>
    <n v="2195.71"/>
    <n v="29"/>
    <m/>
    <m/>
    <s v="ירושלים והנגב"/>
    <s v="איילון"/>
  </r>
  <r>
    <x v="1"/>
    <x v="158"/>
    <s v="פעיל"/>
    <s v="מודיעין מכבים רעות"/>
    <x v="150"/>
    <x v="0"/>
    <s v="נמוך"/>
    <x v="0"/>
    <n v="2140.3000000000002"/>
    <n v="0"/>
    <n v="0"/>
    <n v="0"/>
    <n v="2140.3000000000002"/>
    <n v="29"/>
    <s v="מרכזיית תאורה"/>
    <s v="ציפורים"/>
    <s v="ירושלים והנגב"/>
    <s v="איילון"/>
  </r>
  <r>
    <x v="1"/>
    <x v="159"/>
    <s v="פעיל"/>
    <s v="מודיעין מכבים רעות"/>
    <x v="151"/>
    <x v="0"/>
    <s v="נמוך"/>
    <x v="1"/>
    <n v="3377"/>
    <n v="1072"/>
    <n v="0"/>
    <n v="2305"/>
    <n v="0"/>
    <n v="29"/>
    <s v="מרכזיית תאורה"/>
    <s v="ציפורים"/>
    <s v="ירושלים והנגב"/>
    <s v="איילון"/>
  </r>
  <r>
    <x v="1"/>
    <x v="160"/>
    <s v="פעיל"/>
    <s v="מודיעין מכבים רעות"/>
    <x v="152"/>
    <x v="26"/>
    <s v="נמוך"/>
    <x v="0"/>
    <n v="313.52"/>
    <n v="0"/>
    <n v="0"/>
    <n v="0"/>
    <n v="313.52"/>
    <n v="29"/>
    <s v="מקלטים"/>
    <s v="רעות"/>
    <s v="ירושלים והנגב"/>
    <s v="איילון"/>
  </r>
  <r>
    <x v="1"/>
    <x v="161"/>
    <s v="פעיל"/>
    <s v="מודיעין מכבים רעות"/>
    <x v="153"/>
    <x v="26"/>
    <s v="נמוך"/>
    <x v="0"/>
    <n v="297.11"/>
    <n v="0"/>
    <n v="0"/>
    <n v="0"/>
    <n v="297.11"/>
    <n v="29"/>
    <s v="מקלטים"/>
    <s v="רעות"/>
    <s v="ירושלים והנגב"/>
    <s v="איילון"/>
  </r>
  <r>
    <x v="1"/>
    <x v="162"/>
    <s v="פעיל"/>
    <s v="מודיעין מכבים רעות"/>
    <x v="154"/>
    <x v="13"/>
    <s v="נמוך"/>
    <x v="0"/>
    <n v="1829.68"/>
    <n v="0"/>
    <n v="0"/>
    <n v="0"/>
    <n v="1829.68"/>
    <n v="29"/>
    <s v="גני ילדים"/>
    <s v="פרחים"/>
    <s v="ירושלים והנגב"/>
    <s v="איילון"/>
  </r>
  <r>
    <x v="1"/>
    <x v="163"/>
    <s v="פעיל"/>
    <s v="מודיעין מכבים רעות"/>
    <x v="155"/>
    <x v="0"/>
    <s v="נמוך"/>
    <x v="1"/>
    <n v="5390"/>
    <n v="1888"/>
    <n v="0"/>
    <n v="3502"/>
    <n v="0"/>
    <n v="29"/>
    <s v="מרכזיית תאורה"/>
    <s v="פרחים"/>
    <s v="ירושלים והנגב"/>
    <s v="איילון"/>
  </r>
  <r>
    <x v="1"/>
    <x v="164"/>
    <s v="פעיל"/>
    <s v="מודיעין מכבים רעות"/>
    <x v="156"/>
    <x v="13"/>
    <s v="נמוך"/>
    <x v="0"/>
    <n v="1879.72"/>
    <n v="0"/>
    <n v="0"/>
    <n v="0"/>
    <n v="1879.72"/>
    <n v="29"/>
    <s v="גני ילדים"/>
    <s v="כרמים"/>
    <s v="ירושלים והנגב"/>
    <s v="איילון"/>
  </r>
  <r>
    <x v="1"/>
    <x v="165"/>
    <s v="פעיל"/>
    <s v="מודיעין מכבים רעות"/>
    <x v="157"/>
    <x v="21"/>
    <s v="נמוך"/>
    <x v="1"/>
    <n v="4532"/>
    <n v="1535"/>
    <n v="0"/>
    <n v="2997"/>
    <n v="0"/>
    <n v="29"/>
    <s v="מרכזיית תאורה"/>
    <s v="בוכמן"/>
    <s v="ירושלים והנגב"/>
    <s v="איילון"/>
  </r>
  <r>
    <x v="1"/>
    <x v="166"/>
    <s v="פעיל"/>
    <s v="מודיעין מכבים רעות"/>
    <x v="158"/>
    <x v="12"/>
    <s v="נמוך"/>
    <x v="1"/>
    <n v="7353"/>
    <n v="2396"/>
    <n v="0"/>
    <n v="4957"/>
    <n v="0"/>
    <n v="29"/>
    <s v="מרכזיית תאורה"/>
    <s v="קייזר"/>
    <s v="ירושלים והנגב"/>
    <s v="איילון"/>
  </r>
  <r>
    <x v="1"/>
    <x v="167"/>
    <s v="פעיל"/>
    <s v="מודיעין מכבים רעות"/>
    <x v="159"/>
    <x v="13"/>
    <s v="נמוך"/>
    <x v="1"/>
    <n v="2103"/>
    <n v="138"/>
    <n v="0"/>
    <n v="1965"/>
    <n v="0"/>
    <n v="29"/>
    <s v="גני ילדים"/>
    <s v="קייזר"/>
    <s v="ירושלים והנגב"/>
    <s v="איילון"/>
  </r>
  <r>
    <x v="1"/>
    <x v="168"/>
    <s v="פעיל"/>
    <s v="מודיעין מכבים רעות"/>
    <x v="160"/>
    <x v="54"/>
    <s v="נמוך"/>
    <x v="1"/>
    <n v="4298"/>
    <n v="1464"/>
    <n v="0"/>
    <n v="2834"/>
    <n v="0"/>
    <n v="29"/>
    <s v="מרכזיית תאורה"/>
    <s v="קייזר"/>
    <s v="ירושלים והנגב"/>
    <s v="איילון"/>
  </r>
  <r>
    <x v="1"/>
    <x v="169"/>
    <s v="פעיל"/>
    <s v="מודיעין מכבים רעות"/>
    <x v="161"/>
    <x v="55"/>
    <s v="נמוך"/>
    <x v="1"/>
    <n v="7510"/>
    <n v="1100"/>
    <n v="0"/>
    <n v="6410"/>
    <n v="0"/>
    <n v="29"/>
    <s v="בתי ספר"/>
    <s v="קייזר"/>
    <s v="ירושלים והנגב"/>
    <s v="איילון"/>
  </r>
  <r>
    <x v="1"/>
    <x v="170"/>
    <s v="פעיל"/>
    <s v="מודיעין מכבים רעות"/>
    <x v="161"/>
    <x v="13"/>
    <s v="נמוך"/>
    <x v="0"/>
    <n v="1343.96"/>
    <n v="0"/>
    <n v="0"/>
    <n v="0"/>
    <n v="1343.96"/>
    <n v="29"/>
    <s v="גני ילדים"/>
    <s v="קייזר"/>
    <s v="ירושלים והנגב"/>
    <s v="איילון"/>
  </r>
  <r>
    <x v="1"/>
    <x v="171"/>
    <s v="פעיל"/>
    <s v="מודיעין מכבים רעות"/>
    <x v="161"/>
    <x v="13"/>
    <s v="נמוך"/>
    <x v="0"/>
    <n v="2152.34"/>
    <n v="0"/>
    <n v="0"/>
    <n v="0"/>
    <n v="2152.34"/>
    <n v="29"/>
    <s v="תנועות נוער"/>
    <s v="קייזר"/>
    <s v="ירושלים והנגב"/>
    <s v="איילון"/>
  </r>
  <r>
    <x v="1"/>
    <x v="172"/>
    <s v="פעיל"/>
    <s v="מודיעין מכבים רעות"/>
    <x v="162"/>
    <x v="26"/>
    <s v="נמוך"/>
    <x v="0"/>
    <n v="29"/>
    <n v="0"/>
    <n v="0"/>
    <n v="0"/>
    <n v="29"/>
    <n v="29"/>
    <s v="מקלטים"/>
    <s v="מכבים"/>
    <s v="ירושלים והנגב"/>
    <s v="איילון"/>
  </r>
  <r>
    <x v="1"/>
    <x v="173"/>
    <s v="פעיל"/>
    <s v="מודיעין מכבים רעות"/>
    <x v="163"/>
    <x v="13"/>
    <s v="נמוך"/>
    <x v="1"/>
    <n v="3260"/>
    <n v="0"/>
    <n v="0"/>
    <n v="0"/>
    <n v="3260"/>
    <n v="29"/>
    <s v="גני ילדים"/>
    <s v="נביאים"/>
    <s v="ירושלים והנגב"/>
    <s v="איילון"/>
  </r>
  <r>
    <x v="1"/>
    <x v="174"/>
    <s v="פעיל"/>
    <s v="מודיעין מכבים רעות"/>
    <x v="164"/>
    <x v="15"/>
    <s v="נמוך"/>
    <x v="0"/>
    <n v="812"/>
    <n v="0"/>
    <n v="0"/>
    <n v="0"/>
    <n v="812"/>
    <n v="29"/>
    <s v="בתי כנסת ומקוואות"/>
    <s v="בוכמן"/>
    <s v="ירושלים והנגב"/>
    <s v="איילון"/>
  </r>
  <r>
    <x v="1"/>
    <x v="175"/>
    <s v="פעיל"/>
    <s v="מודיעין מכבים רעות"/>
    <x v="165"/>
    <x v="0"/>
    <s v="נמוך"/>
    <x v="0"/>
    <n v="1515"/>
    <n v="0"/>
    <n v="0"/>
    <n v="0"/>
    <n v="1515"/>
    <n v="29"/>
    <s v="מרכזיית תאורה"/>
    <s v="נופים"/>
    <s v="ירושלים והנגב"/>
    <s v="איילון"/>
  </r>
  <r>
    <x v="1"/>
    <x v="176"/>
    <s v="פעיל"/>
    <s v="מודיעין מכבים רעות"/>
    <x v="166"/>
    <x v="0"/>
    <s v="נמוך"/>
    <x v="0"/>
    <n v="203"/>
    <n v="0"/>
    <n v="0"/>
    <n v="0"/>
    <n v="203"/>
    <n v="29"/>
    <s v="תנועות נוער"/>
    <s v="נופים"/>
    <s v="ירושלים והנגב"/>
    <s v="איילון"/>
  </r>
  <r>
    <x v="1"/>
    <x v="177"/>
    <s v="פעיל"/>
    <s v="מודיעין מכבים רעות"/>
    <x v="167"/>
    <x v="0"/>
    <s v="נמוך"/>
    <x v="0"/>
    <n v="1388"/>
    <n v="0"/>
    <n v="0"/>
    <n v="0"/>
    <n v="1388"/>
    <n v="29"/>
    <s v="מרכזיית תאורה"/>
    <s v="נופים"/>
    <s v="ירושלים והנגב"/>
    <s v="איילון"/>
  </r>
  <r>
    <x v="1"/>
    <x v="178"/>
    <s v="פעיל"/>
    <s v="מודיעין מכבים רעות"/>
    <x v="168"/>
    <x v="0"/>
    <s v="נמוך"/>
    <x v="0"/>
    <n v="2251"/>
    <n v="0"/>
    <n v="0"/>
    <n v="0"/>
    <n v="2251"/>
    <n v="29"/>
    <s v="גני ילדים"/>
    <s v="נופים"/>
    <s v="ירושלים והנגב"/>
    <s v="איילון"/>
  </r>
  <r>
    <x v="1"/>
    <x v="179"/>
    <s v="פעיל"/>
    <s v="מודיעין מכבים רעות"/>
    <x v="169"/>
    <x v="0"/>
    <s v="נמוך"/>
    <x v="1"/>
    <n v="1289"/>
    <n v="435"/>
    <n v="0"/>
    <n v="854"/>
    <n v="0"/>
    <n v="29"/>
    <s v="מרכזיית תאורה"/>
    <s v="נופים"/>
    <s v="ירושלים והנגב"/>
    <s v="איילון"/>
  </r>
  <r>
    <x v="1"/>
    <x v="180"/>
    <s v="פעיל"/>
    <s v="מודיעין מכבים רעות"/>
    <x v="170"/>
    <x v="0"/>
    <s v="נמוך"/>
    <x v="0"/>
    <n v="2455"/>
    <n v="0"/>
    <n v="0"/>
    <n v="0"/>
    <n v="2455"/>
    <n v="29"/>
    <s v="גני ילדים"/>
    <s v="נופים"/>
    <s v="ירושלים והנגב"/>
    <s v="איילון"/>
  </r>
  <r>
    <x v="1"/>
    <x v="181"/>
    <s v="פעיל"/>
    <s v="מודיעין מכבים רעות"/>
    <x v="171"/>
    <x v="0"/>
    <s v="נמוך"/>
    <x v="1"/>
    <n v="1040"/>
    <n v="360"/>
    <n v="0"/>
    <n v="680"/>
    <n v="0"/>
    <n v="29"/>
    <s v="בתי ספר"/>
    <s v="נופים"/>
    <s v="ירושלים והנגב"/>
    <s v="איילון"/>
  </r>
  <r>
    <x v="1"/>
    <x v="182"/>
    <s v="פעיל"/>
    <s v="מודיעין מכבים רעות"/>
    <x v="172"/>
    <x v="0"/>
    <s v="נמוך"/>
    <x v="0"/>
    <n v="1880.33"/>
    <n v="0"/>
    <n v="0"/>
    <n v="0"/>
    <n v="1880.33"/>
    <n v="29"/>
    <s v="מרכזיית תאורה"/>
    <s v="נופים"/>
    <s v="ירושלים והנגב"/>
    <s v="איילון"/>
  </r>
  <r>
    <x v="1"/>
    <x v="183"/>
    <s v="פעיל"/>
    <s v="מודיעין מכבים רעות"/>
    <x v="173"/>
    <x v="0"/>
    <s v="נמוך"/>
    <x v="0"/>
    <n v="715.16"/>
    <n v="0"/>
    <n v="0"/>
    <n v="0"/>
    <n v="715.16"/>
    <n v="29"/>
    <s v="בתי ספר"/>
    <s v="נופים"/>
    <s v="ירושלים והנגב"/>
    <s v="איילון"/>
  </r>
  <r>
    <x v="1"/>
    <x v="184"/>
    <s v="פעיל"/>
    <s v="מודיעין מכבים רעות"/>
    <x v="174"/>
    <x v="0"/>
    <s v="נמוך"/>
    <x v="0"/>
    <n v="1633.32"/>
    <n v="0"/>
    <n v="0"/>
    <n v="0"/>
    <n v="1633.32"/>
    <n v="29"/>
    <s v="גני ילדים"/>
    <s v="נופים"/>
    <s v="ירושלים והנגב"/>
    <s v="איילון"/>
  </r>
  <r>
    <x v="1"/>
    <x v="185"/>
    <s v="פעיל"/>
    <s v="מודיעין מכבים רעות"/>
    <x v="175"/>
    <x v="0"/>
    <s v="נמוך"/>
    <x v="1"/>
    <n v="9455"/>
    <n v="2795"/>
    <n v="0"/>
    <n v="6660"/>
    <n v="0"/>
    <n v="29"/>
    <m/>
    <m/>
    <s v="ירושלים והנגב"/>
    <s v="איילון"/>
  </r>
  <r>
    <x v="1"/>
    <x v="186"/>
    <s v="פעיל"/>
    <s v="מודיעין מכבים רעות"/>
    <x v="176"/>
    <x v="0"/>
    <s v="נמוך"/>
    <x v="0"/>
    <n v="2368"/>
    <n v="0"/>
    <n v="0"/>
    <n v="0"/>
    <n v="2368"/>
    <n v="29"/>
    <s v="מרכזיית תאורה"/>
    <s v="נופים"/>
    <s v="ירושלים והנגב"/>
    <s v="איילון"/>
  </r>
  <r>
    <x v="1"/>
    <x v="187"/>
    <s v="פעיל"/>
    <s v="מודיעין מכבים רעות"/>
    <x v="177"/>
    <x v="0"/>
    <s v="נמוך"/>
    <x v="1"/>
    <n v="6432"/>
    <n v="2122"/>
    <n v="0"/>
    <n v="4310"/>
    <n v="0"/>
    <n v="29"/>
    <s v="גני ילדים"/>
    <s v="נופים"/>
    <s v="ירושלים והנגב"/>
    <s v="איילון"/>
  </r>
  <r>
    <x v="1"/>
    <x v="188"/>
    <s v="פעיל"/>
    <s v="מודיעין מכבים רעות"/>
    <x v="178"/>
    <x v="0"/>
    <s v="נמוך"/>
    <x v="0"/>
    <n v="1585.69"/>
    <n v="0"/>
    <n v="0"/>
    <n v="0"/>
    <n v="1585.69"/>
    <n v="29"/>
    <s v="בתי כנסת ומקוואות"/>
    <s v="נופים"/>
    <s v="ירושלים והנגב"/>
    <s v="איילון"/>
  </r>
  <r>
    <x v="1"/>
    <x v="189"/>
    <s v="פעיל"/>
    <s v="מודיעין מכבים רעות"/>
    <x v="179"/>
    <x v="0"/>
    <s v="נמוך"/>
    <x v="0"/>
    <n v="4685"/>
    <n v="0"/>
    <n v="0"/>
    <n v="0"/>
    <n v="4685"/>
    <n v="29"/>
    <s v="מרכזיית תאורה"/>
    <s v="נופים"/>
    <s v="ירושלים והנגב"/>
    <s v="איילון"/>
  </r>
  <r>
    <x v="1"/>
    <x v="190"/>
    <s v="פעיל"/>
    <s v="מודיעין מכבים רעות"/>
    <x v="180"/>
    <x v="0"/>
    <s v="נמוך"/>
    <x v="1"/>
    <n v="2296"/>
    <n v="677"/>
    <n v="0"/>
    <n v="1619"/>
    <n v="0"/>
    <n v="29"/>
    <s v="מרכזיית תאורה"/>
    <s v="נופים"/>
    <s v="ירושלים והנגב"/>
    <s v="איילון"/>
  </r>
  <r>
    <x v="1"/>
    <x v="191"/>
    <s v="פעיל"/>
    <s v="מודיעין מכבים רעות"/>
    <x v="181"/>
    <x v="0"/>
    <s v="נמוך"/>
    <x v="0"/>
    <n v="3607.81"/>
    <n v="0"/>
    <n v="0"/>
    <n v="0"/>
    <n v="3607.81"/>
    <n v="29"/>
    <s v="מרכזיית תאורה"/>
    <s v="נופים"/>
    <s v="ירושלים והנגב"/>
    <s v="איילון"/>
  </r>
  <r>
    <x v="1"/>
    <x v="192"/>
    <s v="פעיל"/>
    <s v="מודיעין מכבים רעות"/>
    <x v="182"/>
    <x v="0"/>
    <s v="נמוך"/>
    <x v="0"/>
    <n v="5377"/>
    <n v="0"/>
    <n v="0"/>
    <n v="0"/>
    <n v="5377"/>
    <n v="29"/>
    <s v="מרכזיית תאורה"/>
    <s v="מורשת"/>
    <s v="ירושלים והנגב"/>
    <s v="איילון"/>
  </r>
  <r>
    <x v="1"/>
    <x v="193"/>
    <s v="פעיל"/>
    <s v="מודיעין מכבים רעות"/>
    <x v="183"/>
    <x v="56"/>
    <s v="נמוך"/>
    <x v="1"/>
    <n v="3660"/>
    <n v="0"/>
    <n v="0"/>
    <n v="0"/>
    <n v="3660"/>
    <n v="29"/>
    <s v="גני ילדים"/>
    <s v="מורשת"/>
    <s v="ירושלים והנגב"/>
    <s v="איילון"/>
  </r>
  <r>
    <x v="1"/>
    <x v="194"/>
    <s v="פעיל"/>
    <s v="מודיעין מכבים רעות"/>
    <x v="184"/>
    <x v="26"/>
    <s v="נמוך"/>
    <x v="0"/>
    <n v="122.56"/>
    <n v="0"/>
    <n v="0"/>
    <n v="0"/>
    <n v="122.56"/>
    <n v="29"/>
    <s v="מקלטים"/>
    <s v="רעות"/>
    <s v="ירושלים והנגב"/>
    <s v="איילון"/>
  </r>
  <r>
    <x v="1"/>
    <x v="195"/>
    <s v="פעיל"/>
    <s v="מודיעין מכבים רעות"/>
    <x v="185"/>
    <x v="13"/>
    <s v="נמוך"/>
    <x v="0"/>
    <n v="1371.43"/>
    <n v="0"/>
    <n v="0"/>
    <n v="0"/>
    <n v="1371.43"/>
    <n v="29"/>
    <s v="גני ילדים"/>
    <s v="נביאים"/>
    <s v="ירושלים והנגב"/>
    <s v="איילון"/>
  </r>
  <r>
    <x v="1"/>
    <x v="196"/>
    <s v="פעיל"/>
    <s v="מודיעין מכבים רעות"/>
    <x v="186"/>
    <x v="0"/>
    <s v="נמוך"/>
    <x v="1"/>
    <n v="9226"/>
    <n v="3215"/>
    <n v="0"/>
    <n v="6011"/>
    <n v="0"/>
    <n v="29"/>
    <s v="מרכזיית תאורה"/>
    <s v="נביאים"/>
    <s v="ירושלים והנגב"/>
    <s v="איילון"/>
  </r>
  <r>
    <x v="1"/>
    <x v="197"/>
    <s v="פעיל"/>
    <s v="מודיעין מכבים רעות"/>
    <x v="187"/>
    <x v="0"/>
    <s v="נמוך"/>
    <x v="1"/>
    <n v="14448"/>
    <n v="1648"/>
    <n v="0"/>
    <n v="12800"/>
    <n v="0"/>
    <n v="29"/>
    <m/>
    <m/>
    <s v="ירושלים והנגב"/>
    <s v="איילון"/>
  </r>
  <r>
    <x v="1"/>
    <x v="198"/>
    <s v="פעיל"/>
    <s v="מודיעין מכבים רעות"/>
    <x v="188"/>
    <x v="0"/>
    <s v="נמוך"/>
    <x v="1"/>
    <n v="8443"/>
    <n v="2904"/>
    <n v="0"/>
    <n v="5539"/>
    <n v="0"/>
    <n v="29"/>
    <s v="מרכזיית תאורה"/>
    <s v="נביאים"/>
    <s v="ירושלים והנגב"/>
    <s v="איילון"/>
  </r>
  <r>
    <x v="1"/>
    <x v="199"/>
    <s v="פעיל"/>
    <s v="מודיעין מכבים רעות"/>
    <x v="189"/>
    <x v="1"/>
    <s v="נמוך"/>
    <x v="1"/>
    <n v="11741"/>
    <n v="4042"/>
    <n v="0"/>
    <n v="7699"/>
    <n v="0"/>
    <n v="29"/>
    <s v="מרכזיית תאורה"/>
    <s v="בוכמן"/>
    <s v="ירושלים והנגב"/>
    <s v="איילון"/>
  </r>
  <r>
    <x v="1"/>
    <x v="200"/>
    <s v="פעיל"/>
    <s v="מודיעין מכבים רעות"/>
    <x v="190"/>
    <x v="57"/>
    <s v="נמוך"/>
    <x v="1"/>
    <n v="2406"/>
    <n v="852"/>
    <n v="0"/>
    <n v="1554"/>
    <n v="0"/>
    <n v="29"/>
    <s v="מרכזיית תאורה"/>
    <s v="בוכמן"/>
    <s v="ירושלים והנגב"/>
    <s v="איילון"/>
  </r>
  <r>
    <x v="1"/>
    <x v="201"/>
    <s v="פעיל"/>
    <s v="מודיעין מכבים רעות"/>
    <x v="191"/>
    <x v="0"/>
    <s v="נמוך"/>
    <x v="0"/>
    <n v="4294.63"/>
    <n v="0"/>
    <n v="0"/>
    <n v="0"/>
    <n v="4294.63"/>
    <n v="29"/>
    <s v="מרכזיית תאורה"/>
    <s v="כביש 2"/>
    <s v="ירושלים והנגב"/>
    <s v="איילון"/>
  </r>
  <r>
    <x v="1"/>
    <x v="202"/>
    <s v="פעיל"/>
    <s v="מודיעין מכבים רעות"/>
    <x v="192"/>
    <x v="58"/>
    <s v="נמוך"/>
    <x v="0"/>
    <n v="483.13"/>
    <n v="0"/>
    <n v="0"/>
    <n v="0"/>
    <n v="483.13"/>
    <n v="29"/>
    <s v="רמזורים"/>
    <s v="431"/>
    <s v="ירושלים והנגב"/>
    <s v="איילון"/>
  </r>
  <r>
    <x v="1"/>
    <x v="203"/>
    <s v="פעיל"/>
    <s v="מודיעין מכבים רעות"/>
    <x v="193"/>
    <x v="13"/>
    <s v="נמוך"/>
    <x v="1"/>
    <n v="1988"/>
    <n v="72"/>
    <n v="0"/>
    <n v="1916"/>
    <n v="0"/>
    <n v="29"/>
    <s v="גני ילדים"/>
    <s v="נביאים"/>
    <s v="ירושלים והנגב"/>
    <s v="איילון"/>
  </r>
  <r>
    <x v="1"/>
    <x v="204"/>
    <s v="פעיל"/>
    <s v="מודיעין מכבים רעות"/>
    <x v="194"/>
    <x v="13"/>
    <s v="נמוך"/>
    <x v="0"/>
    <n v="1473.19"/>
    <n v="0"/>
    <n v="0"/>
    <n v="0"/>
    <n v="1473.19"/>
    <n v="29"/>
    <s v="גני ילדים"/>
    <s v="מגינים"/>
    <s v="ירושלים והנגב"/>
    <s v="איילון"/>
  </r>
  <r>
    <x v="1"/>
    <x v="205"/>
    <s v="פעיל"/>
    <s v="מודיעין מכבים רעות"/>
    <x v="195"/>
    <x v="0"/>
    <s v="נמוך"/>
    <x v="0"/>
    <n v="57.17"/>
    <n v="0"/>
    <n v="0"/>
    <n v="0"/>
    <n v="57.17"/>
    <n v="29"/>
    <s v="שונות"/>
    <s v="פרחים"/>
    <s v="ירושלים והנגב"/>
    <s v="איילון"/>
  </r>
  <r>
    <x v="1"/>
    <x v="206"/>
    <s v="פעיל"/>
    <s v="מודיעין מכבים רעות"/>
    <x v="196"/>
    <x v="0"/>
    <s v="נמוך"/>
    <x v="0"/>
    <n v="0"/>
    <n v="0"/>
    <n v="0"/>
    <n v="0"/>
    <n v="0"/>
    <n v="29"/>
    <s v="מרכזיית תאורה"/>
    <s v="נופים"/>
    <s v="ירושלים והנגב"/>
    <s v="איילון"/>
  </r>
  <r>
    <x v="1"/>
    <x v="207"/>
    <s v="פעיל"/>
    <s v="מודיעין מכבים רעות"/>
    <x v="197"/>
    <x v="13"/>
    <s v="נמוך"/>
    <x v="0"/>
    <n v="1377.23"/>
    <n v="0"/>
    <n v="0"/>
    <n v="0"/>
    <n v="1377.23"/>
    <n v="29"/>
    <s v="גני ילדים"/>
    <s v="כרמים"/>
    <s v="ירושלים והנגב"/>
    <s v="איילון"/>
  </r>
  <r>
    <x v="1"/>
    <x v="208"/>
    <s v="פעיל"/>
    <s v="מודיעין מכבים רעות"/>
    <x v="198"/>
    <x v="1"/>
    <s v="נמוך"/>
    <x v="1"/>
    <n v="11632"/>
    <n v="4177"/>
    <n v="0"/>
    <n v="7455"/>
    <n v="0"/>
    <n v="29"/>
    <s v="מרכזיית תאורה"/>
    <s v="כרמים"/>
    <s v="ירושלים והנגב"/>
    <s v="איילון"/>
  </r>
  <r>
    <x v="1"/>
    <x v="209"/>
    <s v="פעיל"/>
    <s v="מודיעין מכבים רעות"/>
    <x v="199"/>
    <x v="13"/>
    <s v="נמוך"/>
    <x v="1"/>
    <n v="2924"/>
    <n v="560"/>
    <n v="0"/>
    <n v="2364"/>
    <n v="0"/>
    <n v="29"/>
    <s v="גני ילדים"/>
    <s v="כרמים"/>
    <s v="ירושלים והנגב"/>
    <s v="איילון"/>
  </r>
  <r>
    <x v="1"/>
    <x v="210"/>
    <s v="פעיל"/>
    <s v="מודיעין מכבים רעות"/>
    <x v="200"/>
    <x v="13"/>
    <s v="נמוך"/>
    <x v="0"/>
    <n v="1428.9"/>
    <n v="0"/>
    <n v="0"/>
    <n v="0"/>
    <n v="1428.9"/>
    <n v="29"/>
    <s v="גני ילדים"/>
    <s v="כרמים"/>
    <s v="ירושלים והנגב"/>
    <s v="איילון"/>
  </r>
  <r>
    <x v="1"/>
    <x v="211"/>
    <s v="פעיל"/>
    <s v="מודיעין מכבים רעות"/>
    <x v="201"/>
    <x v="24"/>
    <s v="נמוך"/>
    <x v="0"/>
    <n v="1982.87"/>
    <n v="0"/>
    <n v="0"/>
    <n v="0"/>
    <n v="1982.87"/>
    <n v="29"/>
    <s v="גני ילדים"/>
    <s v="בוכמן"/>
    <s v="ירושלים והנגב"/>
    <s v="איילון"/>
  </r>
  <r>
    <x v="1"/>
    <x v="212"/>
    <s v="פעיל"/>
    <s v="מודיעין מכבים רעות"/>
    <x v="202"/>
    <x v="59"/>
    <s v="נמוך"/>
    <x v="1"/>
    <n v="3390"/>
    <n v="1245"/>
    <n v="0"/>
    <n v="2145"/>
    <n v="0"/>
    <n v="29"/>
    <s v="שונות"/>
    <s v="לב העיר"/>
    <s v="ירושלים והנגב"/>
    <s v="איילון"/>
  </r>
  <r>
    <x v="1"/>
    <x v="213"/>
    <s v="פעיל"/>
    <s v="מודיעין מכבים רעות"/>
    <x v="203"/>
    <x v="0"/>
    <s v="נמוך"/>
    <x v="1"/>
    <n v="8520"/>
    <n v="2967"/>
    <n v="0"/>
    <n v="5553"/>
    <n v="0"/>
    <n v="29"/>
    <s v="מרכזיית תאורה"/>
    <s v="נחלים"/>
    <s v="ירושלים והנגב"/>
    <s v="איילון"/>
  </r>
  <r>
    <x v="1"/>
    <x v="214"/>
    <s v="פעיל"/>
    <s v="מודיעין מכבים רעות"/>
    <x v="204"/>
    <x v="43"/>
    <s v="נמוך"/>
    <x v="1"/>
    <n v="7512"/>
    <n v="2597"/>
    <n v="0"/>
    <n v="4915"/>
    <n v="0"/>
    <n v="29"/>
    <s v="מרכזיית תאורה"/>
    <s v="בוכמן"/>
    <s v="ירושלים והנגב"/>
    <s v="איילון"/>
  </r>
  <r>
    <x v="1"/>
    <x v="215"/>
    <s v="פעיל"/>
    <s v="מודיעין מכבים רעות"/>
    <x v="205"/>
    <x v="5"/>
    <s v="נמוך"/>
    <x v="0"/>
    <n v="3371.76"/>
    <n v="0"/>
    <n v="0"/>
    <n v="0"/>
    <n v="3371.76"/>
    <n v="29"/>
    <s v="מרכזיית תאורה"/>
    <s v="בוכמן"/>
    <s v="ירושלים והנגב"/>
    <s v="איילון"/>
  </r>
  <r>
    <x v="1"/>
    <x v="216"/>
    <s v="פעיל"/>
    <s v="מודיעין מכבים רעות"/>
    <x v="206"/>
    <x v="14"/>
    <s v="נמוך"/>
    <x v="0"/>
    <n v="2790.98"/>
    <n v="0"/>
    <n v="0"/>
    <n v="0"/>
    <n v="2790.98"/>
    <n v="29"/>
    <s v="מרכזיית תאורה"/>
    <s v="רעות"/>
    <s v="ירושלים והנגב"/>
    <s v="איילון"/>
  </r>
  <r>
    <x v="1"/>
    <x v="217"/>
    <s v="פעיל"/>
    <s v="מודיעין מכבים רעות"/>
    <x v="207"/>
    <x v="14"/>
    <s v="נמוך"/>
    <x v="1"/>
    <n v="3448"/>
    <n v="1227"/>
    <n v="0"/>
    <n v="2221"/>
    <n v="0"/>
    <n v="29"/>
    <s v="מרכזיית תאורה"/>
    <s v="רעות"/>
    <s v="ירושלים והנגב"/>
    <s v="איילון"/>
  </r>
  <r>
    <x v="1"/>
    <x v="218"/>
    <s v="פעיל"/>
    <s v="מודיעין מכבים רעות"/>
    <x v="208"/>
    <x v="60"/>
    <s v="נמוך"/>
    <x v="0"/>
    <n v="1167.3800000000001"/>
    <n v="0"/>
    <n v="0"/>
    <n v="0"/>
    <n v="1167.3800000000001"/>
    <n v="29"/>
    <s v="גני ילדים"/>
    <s v="קייזר"/>
    <s v="ירושלים והנגב"/>
    <s v="איילון"/>
  </r>
  <r>
    <x v="1"/>
    <x v="219"/>
    <s v="פעיל"/>
    <s v="מודיעין מכבים רעות"/>
    <x v="209"/>
    <x v="0"/>
    <s v="נמוך"/>
    <x v="1"/>
    <n v="12940"/>
    <n v="1100"/>
    <n v="0"/>
    <n v="11840"/>
    <n v="0"/>
    <n v="29"/>
    <s v="בתי ספר"/>
    <s v="רעות"/>
    <s v="ירושלים והנגב"/>
    <s v="איילון"/>
  </r>
  <r>
    <x v="1"/>
    <x v="220"/>
    <s v="פעיל"/>
    <s v="מודיעין מכבים רעות"/>
    <x v="210"/>
    <x v="13"/>
    <s v="נמוך"/>
    <x v="0"/>
    <n v="1219.07"/>
    <n v="0"/>
    <n v="0"/>
    <n v="0"/>
    <n v="1219.07"/>
    <n v="29"/>
    <s v="גני ילדים"/>
    <s v="נחלים"/>
    <s v="ירושלים והנגב"/>
    <s v="איילון"/>
  </r>
  <r>
    <x v="1"/>
    <x v="221"/>
    <s v="פעיל"/>
    <s v="מודיעין מכבים רעות"/>
    <x v="211"/>
    <x v="61"/>
    <s v="נמוך"/>
    <x v="1"/>
    <n v="7085"/>
    <n v="2450"/>
    <n v="0"/>
    <n v="4635"/>
    <n v="0"/>
    <n v="29"/>
    <s v="מרכזיית תאורה"/>
    <s v="נחלים"/>
    <s v="ירושלים והנגב"/>
    <s v="איילון"/>
  </r>
  <r>
    <x v="1"/>
    <x v="222"/>
    <s v="פעיל"/>
    <s v="מודיעין מכבים רעות"/>
    <x v="212"/>
    <x v="37"/>
    <s v="נמוך"/>
    <x v="0"/>
    <n v="2189.5"/>
    <n v="0"/>
    <n v="0"/>
    <n v="0"/>
    <n v="2189.5"/>
    <n v="29"/>
    <s v="בתי כנסת ומקוואות"/>
    <s v="נחלים"/>
    <s v="ירושלים והנגב"/>
    <s v="איילון"/>
  </r>
  <r>
    <x v="1"/>
    <x v="223"/>
    <s v="פעיל"/>
    <s v="מודיעין מכבים רעות"/>
    <x v="213"/>
    <x v="1"/>
    <s v="נמוך"/>
    <x v="1"/>
    <n v="1213"/>
    <n v="414"/>
    <n v="0"/>
    <n v="799"/>
    <n v="0"/>
    <n v="29"/>
    <s v="מרכזיית תאורה"/>
    <s v="נחלים"/>
    <s v="ירושלים והנגב"/>
    <s v="איילון"/>
  </r>
  <r>
    <x v="1"/>
    <x v="224"/>
    <s v="פעיל"/>
    <s v="מודיעין מכבים רעות"/>
    <x v="214"/>
    <x v="0"/>
    <s v="נמוך"/>
    <x v="0"/>
    <n v="655.91"/>
    <n v="0"/>
    <n v="0"/>
    <n v="0"/>
    <n v="655.91"/>
    <n v="29"/>
    <s v="מרכזיית תאורה"/>
    <s v="ציפורים"/>
    <s v="ירושלים והנגב"/>
    <s v="איילון"/>
  </r>
  <r>
    <x v="1"/>
    <x v="225"/>
    <s v="פעיל"/>
    <s v="מודיעין מכבים רעות"/>
    <x v="215"/>
    <x v="0"/>
    <s v="נמוך"/>
    <x v="1"/>
    <n v="5810"/>
    <n v="0"/>
    <n v="0"/>
    <n v="0"/>
    <n v="5810"/>
    <n v="29"/>
    <s v="מרכזיית תאורה"/>
    <s v="431"/>
    <s v="ירושלים והנגב"/>
    <s v="איילון"/>
  </r>
  <r>
    <x v="1"/>
    <x v="226"/>
    <s v="פעיל"/>
    <s v="מודיעין מכבים רעות"/>
    <x v="216"/>
    <x v="13"/>
    <s v="נמוך"/>
    <x v="0"/>
    <n v="1424.16"/>
    <n v="0"/>
    <n v="0"/>
    <n v="0"/>
    <n v="1424.16"/>
    <n v="29"/>
    <s v="גני ילדים"/>
    <s v="נביאים"/>
    <s v="ירושלים והנגב"/>
    <s v="איילון"/>
  </r>
  <r>
    <x v="1"/>
    <x v="227"/>
    <s v="פעיל"/>
    <s v="מודיעין מכבים רעות"/>
    <x v="217"/>
    <x v="14"/>
    <s v="נמוך"/>
    <x v="0"/>
    <n v="1299.19"/>
    <n v="0"/>
    <n v="0"/>
    <n v="0"/>
    <n v="1299.19"/>
    <n v="29"/>
    <s v="מרכזיית תאורה"/>
    <s v="רעות"/>
    <s v="ירושלים והנגב"/>
    <s v="איילון"/>
  </r>
  <r>
    <x v="1"/>
    <x v="228"/>
    <s v="פעיל"/>
    <s v="מודיעין מכבים רעות"/>
    <x v="218"/>
    <x v="62"/>
    <s v="נמוך"/>
    <x v="1"/>
    <n v="7919"/>
    <n v="2869"/>
    <n v="0"/>
    <n v="5050"/>
    <n v="0"/>
    <n v="29"/>
    <s v="מרכזיית תאורה"/>
    <s v="בוכמן"/>
    <s v="ירושלים והנגב"/>
    <s v="איילון"/>
  </r>
  <r>
    <x v="1"/>
    <x v="229"/>
    <s v="פעיל"/>
    <s v="מודיעין מכבים רעות"/>
    <x v="219"/>
    <x v="63"/>
    <s v="נמוך"/>
    <x v="1"/>
    <n v="7447"/>
    <n v="2562"/>
    <n v="0"/>
    <n v="4885"/>
    <n v="0"/>
    <n v="29"/>
    <s v="מרכזיית תאורה"/>
    <s v="בוכמן"/>
    <s v="ירושלים והנגב"/>
    <s v="איילון"/>
  </r>
  <r>
    <x v="1"/>
    <x v="230"/>
    <s v="פעיל"/>
    <s v="מודיעין מכבים רעות"/>
    <x v="220"/>
    <x v="64"/>
    <s v="נמוך"/>
    <x v="0"/>
    <n v="1220.68"/>
    <n v="0"/>
    <n v="0"/>
    <n v="0"/>
    <n v="1220.68"/>
    <n v="29"/>
    <s v="גני ילדים"/>
    <s v="פרחים"/>
    <s v="ירושלים והנגב"/>
    <s v="איילון"/>
  </r>
  <r>
    <x v="1"/>
    <x v="231"/>
    <s v="פעיל"/>
    <s v="מודיעין מכבים רעות"/>
    <x v="221"/>
    <x v="14"/>
    <s v="נמוך"/>
    <x v="1"/>
    <n v="3878"/>
    <n v="1337"/>
    <n v="0"/>
    <n v="2541"/>
    <n v="0"/>
    <n v="29"/>
    <s v="מרכזיית תאורה"/>
    <s v="רעות"/>
    <s v="ירושלים והנגב"/>
    <s v="איילון"/>
  </r>
  <r>
    <x v="1"/>
    <x v="232"/>
    <s v="פעיל"/>
    <s v="מודיעין מכבים רעות"/>
    <x v="222"/>
    <x v="28"/>
    <s v="נמוך"/>
    <x v="1"/>
    <n v="9466"/>
    <n v="3258"/>
    <n v="0"/>
    <n v="6208"/>
    <n v="0"/>
    <n v="29"/>
    <s v="מרכזיית תאורה"/>
    <s v="בוכמן"/>
    <s v="ירושלים והנגב"/>
    <s v="איילון"/>
  </r>
  <r>
    <x v="1"/>
    <x v="233"/>
    <s v="פעיל"/>
    <s v="מודיעין מכבים רעות"/>
    <x v="223"/>
    <x v="65"/>
    <s v="נמוך"/>
    <x v="1"/>
    <n v="4640"/>
    <n v="1650"/>
    <n v="0"/>
    <n v="2990"/>
    <n v="0"/>
    <n v="29"/>
    <s v="בתי ספר"/>
    <s v="מגינים"/>
    <s v="ירושלים והנגב"/>
    <s v="איילון"/>
  </r>
  <r>
    <x v="1"/>
    <x v="234"/>
    <s v="פעיל"/>
    <s v="מודיעין מכבים רעות"/>
    <x v="224"/>
    <x v="14"/>
    <s v="נמוך"/>
    <x v="1"/>
    <n v="9164"/>
    <n v="3139"/>
    <n v="0"/>
    <n v="6025"/>
    <n v="0"/>
    <n v="29"/>
    <s v="מרכזיית תאורה"/>
    <s v="משואה"/>
    <s v="ירושלים והנגב"/>
    <s v="איילון"/>
  </r>
  <r>
    <x v="1"/>
    <x v="235"/>
    <s v="פעיל"/>
    <s v="מודיעין מכבים רעות"/>
    <x v="225"/>
    <x v="0"/>
    <s v="נמוך"/>
    <x v="0"/>
    <n v="827.03"/>
    <n v="0"/>
    <n v="0"/>
    <n v="0"/>
    <n v="827.03"/>
    <n v="29"/>
    <s v="גני ילדים"/>
    <s v="משואה"/>
    <s v="ירושלים והנגב"/>
    <s v="איילון"/>
  </r>
  <r>
    <x v="1"/>
    <x v="236"/>
    <s v="פעיל"/>
    <s v="מודיעין מכבים רעות"/>
    <x v="226"/>
    <x v="0"/>
    <s v="נמוך"/>
    <x v="1"/>
    <n v="12983"/>
    <n v="4406"/>
    <n v="0"/>
    <n v="8577"/>
    <n v="0"/>
    <n v="29"/>
    <s v="מרכזיית תאורה"/>
    <s v="משואה"/>
    <s v="ירושלים והנגב"/>
    <s v="איילון"/>
  </r>
  <r>
    <x v="1"/>
    <x v="237"/>
    <s v="פעיל"/>
    <s v="מודיעין מכבים רעות"/>
    <x v="227"/>
    <x v="19"/>
    <s v="נמוך"/>
    <x v="0"/>
    <n v="403.72"/>
    <n v="0"/>
    <n v="0"/>
    <n v="0"/>
    <n v="403.72"/>
    <n v="29"/>
    <s v="תנועות נוער"/>
    <s v="מכבים"/>
    <s v="ירושלים והנגב"/>
    <s v="איילון"/>
  </r>
  <r>
    <x v="1"/>
    <x v="238"/>
    <s v="פעיל"/>
    <s v="מודיעין מכבים רעות"/>
    <x v="228"/>
    <x v="66"/>
    <s v="נמוך"/>
    <x v="0"/>
    <n v="1144.67"/>
    <n v="0"/>
    <n v="0"/>
    <n v="0"/>
    <n v="1144.67"/>
    <n v="29"/>
    <m/>
    <m/>
    <s v="ירושלים והנגב"/>
    <s v="איילון"/>
  </r>
  <r>
    <x v="1"/>
    <x v="239"/>
    <s v="פעיל"/>
    <s v="מודיעין מכבים רעות"/>
    <x v="229"/>
    <x v="0"/>
    <s v="נמוך"/>
    <x v="1"/>
    <n v="2247"/>
    <n v="794"/>
    <n v="0"/>
    <n v="1453"/>
    <n v="0"/>
    <n v="29"/>
    <s v="מרכזיית תאורה"/>
    <s v="מכבים"/>
    <s v="ירושלים והנגב"/>
    <s v="איילון"/>
  </r>
  <r>
    <x v="1"/>
    <x v="240"/>
    <s v="פעיל"/>
    <s v="מודיעין מכבים רעות"/>
    <x v="230"/>
    <x v="67"/>
    <s v="נמוך"/>
    <x v="0"/>
    <n v="125.3"/>
    <n v="0"/>
    <n v="0"/>
    <n v="0"/>
    <n v="125.3"/>
    <n v="29"/>
    <s v="מקלטים"/>
    <s v="מכבים"/>
    <s v="ירושלים והנגב"/>
    <s v="איילון"/>
  </r>
  <r>
    <x v="1"/>
    <x v="241"/>
    <s v="פעיל"/>
    <s v="מודיעין מכבים רעות"/>
    <x v="231"/>
    <x v="0"/>
    <s v="נמוך"/>
    <x v="1"/>
    <n v="8731"/>
    <n v="3040"/>
    <n v="0"/>
    <n v="5691"/>
    <n v="0"/>
    <n v="29"/>
    <s v="מרכזיית תאורה"/>
    <s v="נחלים"/>
    <s v="ירושלים והנגב"/>
    <s v="איילון"/>
  </r>
  <r>
    <x v="1"/>
    <x v="242"/>
    <s v="פעיל"/>
    <s v="מודיעין מכבים רעות"/>
    <x v="232"/>
    <x v="19"/>
    <s v="נמוך"/>
    <x v="0"/>
    <n v="658.4"/>
    <n v="0"/>
    <n v="0"/>
    <n v="0"/>
    <n v="658.4"/>
    <n v="29"/>
    <s v="תנועות נוער"/>
    <s v="נחלים"/>
    <s v="ירושלים והנגב"/>
    <s v="איילון"/>
  </r>
  <r>
    <x v="1"/>
    <x v="243"/>
    <s v="פעיל"/>
    <s v="מודיעין מכבים רעות"/>
    <x v="233"/>
    <x v="0"/>
    <s v="נמוך"/>
    <x v="0"/>
    <n v="1464.5"/>
    <n v="0"/>
    <n v="0"/>
    <n v="0"/>
    <n v="1464.5"/>
    <n v="29"/>
    <s v="תנועות נוער"/>
    <s v="נחלים"/>
    <s v="ירושלים והנגב"/>
    <s v="איילון"/>
  </r>
  <r>
    <x v="1"/>
    <x v="244"/>
    <s v="פעיל"/>
    <s v="מודיעין מכבים רעות"/>
    <x v="234"/>
    <x v="68"/>
    <s v="נמוך"/>
    <x v="0"/>
    <n v="382.37"/>
    <n v="0"/>
    <n v="0"/>
    <n v="0"/>
    <n v="382.37"/>
    <n v="29"/>
    <m/>
    <m/>
    <s v="ירושלים והנגב"/>
    <s v="איילון"/>
  </r>
  <r>
    <x v="1"/>
    <x v="245"/>
    <s v="פעיל"/>
    <s v="מודיעין מכבים רעות"/>
    <x v="235"/>
    <x v="69"/>
    <s v="נמוך"/>
    <x v="0"/>
    <n v="1168.05"/>
    <n v="0"/>
    <n v="0"/>
    <n v="0"/>
    <n v="1168.05"/>
    <n v="29"/>
    <s v="ג"/>
    <s v="נחלים"/>
    <s v="ירושלים והנגב"/>
    <s v="איילון"/>
  </r>
  <r>
    <x v="1"/>
    <x v="246"/>
    <s v="פעיל"/>
    <s v="מודיעין מכבים רעות"/>
    <x v="236"/>
    <x v="13"/>
    <s v="נמוך"/>
    <x v="0"/>
    <n v="1601.98"/>
    <n v="0"/>
    <n v="0"/>
    <n v="0"/>
    <n v="1601.98"/>
    <n v="29"/>
    <s v="גני ילדים"/>
    <s v="נחלים"/>
    <s v="ירושלים והנגב"/>
    <s v="איילון"/>
  </r>
  <r>
    <x v="1"/>
    <x v="247"/>
    <s v="פעיל"/>
    <s v="מודיעין מכבים רעות"/>
    <x v="237"/>
    <x v="0"/>
    <s v="נמוך"/>
    <x v="1"/>
    <n v="14885"/>
    <n v="5131"/>
    <n v="0"/>
    <n v="9754"/>
    <n v="0"/>
    <n v="29"/>
    <s v="מרכזיית תאורה"/>
    <s v="נחלים"/>
    <s v="ירושלים והנגב"/>
    <s v="איילון"/>
  </r>
  <r>
    <x v="1"/>
    <x v="248"/>
    <s v="פעיל"/>
    <s v="מודיעין מכבים רעות"/>
    <x v="238"/>
    <x v="70"/>
    <s v="נמוך"/>
    <x v="0"/>
    <n v="25.71"/>
    <n v="0"/>
    <n v="0"/>
    <n v="0"/>
    <n v="25.71"/>
    <n v="29"/>
    <s v="מקלטים"/>
    <s v="מכבים"/>
    <s v="ירושלים והנגב"/>
    <s v="איילון"/>
  </r>
  <r>
    <x v="1"/>
    <x v="249"/>
    <s v="פעיל"/>
    <s v="מודיעין מכבים רעות"/>
    <x v="239"/>
    <x v="0"/>
    <s v="נמוך"/>
    <x v="0"/>
    <n v="26.81"/>
    <n v="0"/>
    <n v="0"/>
    <n v="0"/>
    <n v="26.81"/>
    <n v="29"/>
    <s v="מקלטים"/>
    <s v="מכבים"/>
    <s v="ירושלים והנגב"/>
    <s v="איילון"/>
  </r>
  <r>
    <x v="1"/>
    <x v="250"/>
    <s v="פעיל"/>
    <s v="מודיעין מכבים רעות"/>
    <x v="240"/>
    <x v="26"/>
    <s v="נמוך"/>
    <x v="0"/>
    <n v="32.28"/>
    <n v="0"/>
    <n v="0"/>
    <n v="0"/>
    <n v="32.28"/>
    <n v="29"/>
    <s v="מקלטים"/>
    <s v="מכבים"/>
    <s v="ירושלים והנגב"/>
    <s v="איילון"/>
  </r>
  <r>
    <x v="1"/>
    <x v="251"/>
    <s v="פעיל"/>
    <s v="מודיעין מכבים רעות"/>
    <x v="241"/>
    <x v="0"/>
    <s v="גבוה"/>
    <x v="1"/>
    <n v="112580"/>
    <n v="26120"/>
    <n v="0"/>
    <n v="86460"/>
    <n v="0"/>
    <n v="29"/>
    <s v="בתי ספר"/>
    <s v="נחלים"/>
    <s v="ירושלים והנגב"/>
    <s v="איילון"/>
  </r>
  <r>
    <x v="1"/>
    <x v="252"/>
    <s v="פעיל"/>
    <s v="מודיעין מכבים רעות"/>
    <x v="242"/>
    <x v="0"/>
    <s v="נמוך"/>
    <x v="1"/>
    <n v="10060"/>
    <n v="3502"/>
    <n v="0"/>
    <n v="6558"/>
    <n v="0"/>
    <n v="29"/>
    <s v="מרכזיית תאורה"/>
    <s v="נחלים"/>
    <s v="ירושלים והנגב"/>
    <s v="איילון"/>
  </r>
  <r>
    <x v="1"/>
    <x v="253"/>
    <s v="פעיל"/>
    <s v="מודיעין מכבים רעות"/>
    <x v="243"/>
    <x v="71"/>
    <s v="נמוך"/>
    <x v="0"/>
    <n v="1431.68"/>
    <n v="0"/>
    <n v="0"/>
    <n v="0"/>
    <n v="1431.68"/>
    <n v="29"/>
    <s v="גני ילדים"/>
    <s v="נחלים"/>
    <s v="ירושלים והנגב"/>
    <s v="איילון"/>
  </r>
  <r>
    <x v="1"/>
    <x v="254"/>
    <s v="פעיל"/>
    <s v="מודיעין מכבים רעות"/>
    <x v="244"/>
    <x v="0"/>
    <s v="נמוך"/>
    <x v="1"/>
    <n v="6875"/>
    <n v="2468"/>
    <n v="0"/>
    <n v="4407"/>
    <n v="0"/>
    <n v="29"/>
    <s v="מרכזיית תאורה"/>
    <s v="נחלים"/>
    <s v="ירושלים והנגב"/>
    <s v="איילון"/>
  </r>
  <r>
    <x v="1"/>
    <x v="255"/>
    <s v="פעיל"/>
    <s v="מודיעין מכבים רעות"/>
    <x v="245"/>
    <x v="0"/>
    <s v="נמוך"/>
    <x v="0"/>
    <n v="1229.27"/>
    <n v="0"/>
    <n v="0"/>
    <n v="0"/>
    <n v="1229.27"/>
    <n v="29"/>
    <s v="גני ילדים"/>
    <s v="נחלים"/>
    <s v="ירושלים והנגב"/>
    <s v="איילון"/>
  </r>
  <r>
    <x v="1"/>
    <x v="256"/>
    <s v="פעיל"/>
    <s v="מודיעין מכבים רעות"/>
    <x v="246"/>
    <x v="72"/>
    <s v="נמוך"/>
    <x v="0"/>
    <n v="142.85"/>
    <n v="0"/>
    <n v="0"/>
    <n v="0"/>
    <n v="142.85"/>
    <n v="29"/>
    <s v="גני ילדים"/>
    <s v="נחלים"/>
    <s v="ירושלים והנגב"/>
    <s v="איילון"/>
  </r>
  <r>
    <x v="1"/>
    <x v="257"/>
    <s v="פעיל"/>
    <s v="מודיעין מכבים רעות"/>
    <x v="247"/>
    <x v="73"/>
    <s v="נמוך"/>
    <x v="0"/>
    <n v="978.39"/>
    <n v="0"/>
    <n v="0"/>
    <n v="0"/>
    <n v="978.39"/>
    <n v="29"/>
    <s v="שונות"/>
    <s v="נחלים"/>
    <s v="ירושלים והנגב"/>
    <s v="איילון"/>
  </r>
  <r>
    <x v="1"/>
    <x v="258"/>
    <s v="פעיל"/>
    <s v="מודיעין מכבים רעות"/>
    <x v="248"/>
    <x v="74"/>
    <s v="נמוך"/>
    <x v="0"/>
    <n v="2218.2600000000002"/>
    <n v="0"/>
    <n v="0"/>
    <n v="0"/>
    <n v="2218.2600000000002"/>
    <n v="29"/>
    <s v="מבני ציבור"/>
    <s v="נחלים"/>
    <s v="ירושלים והנגב"/>
    <s v="איילון"/>
  </r>
  <r>
    <x v="1"/>
    <x v="259"/>
    <s v="פעיל"/>
    <s v="מודיעין מכבים רעות"/>
    <x v="249"/>
    <x v="75"/>
    <s v="נמוך"/>
    <x v="1"/>
    <n v="2872"/>
    <n v="118"/>
    <n v="0"/>
    <n v="2754"/>
    <n v="0"/>
    <n v="29"/>
    <s v="מבני ציבור"/>
    <s v="נחלים"/>
    <s v="ירושלים והנגב"/>
    <s v="איילון"/>
  </r>
  <r>
    <x v="1"/>
    <x v="260"/>
    <s v="פעיל"/>
    <s v="מודיעין מכבים רעות"/>
    <x v="250"/>
    <x v="76"/>
    <s v="נמוך"/>
    <x v="1"/>
    <n v="23748"/>
    <n v="5440"/>
    <n v="0"/>
    <n v="18308"/>
    <n v="0"/>
    <n v="29"/>
    <s v="בתי ספר"/>
    <s v="נחלים"/>
    <s v="ירושלים והנגב"/>
    <s v="איילון"/>
  </r>
  <r>
    <x v="1"/>
    <x v="261"/>
    <s v="פעיל"/>
    <s v="מודיעין מכבים רעות"/>
    <x v="251"/>
    <x v="77"/>
    <s v="נמוך"/>
    <x v="0"/>
    <n v="1699.18"/>
    <n v="0"/>
    <n v="0"/>
    <n v="0"/>
    <n v="1699.18"/>
    <n v="29"/>
    <s v="גני ילדים"/>
    <s v="נחלים"/>
    <s v="ירושלים והנגב"/>
    <s v="איילון"/>
  </r>
  <r>
    <x v="1"/>
    <x v="262"/>
    <s v="פעיל"/>
    <s v="מודיעין מכבים רעות"/>
    <x v="251"/>
    <x v="78"/>
    <s v="נמוך"/>
    <x v="0"/>
    <n v="1176.1099999999999"/>
    <n v="0"/>
    <n v="0"/>
    <n v="0"/>
    <n v="1176.1099999999999"/>
    <n v="29"/>
    <s v="גני ילדים"/>
    <s v="נחלים"/>
    <s v="ירושלים והנגב"/>
    <s v="איילון"/>
  </r>
  <r>
    <x v="1"/>
    <x v="263"/>
    <s v="פעיל"/>
    <s v="מודיעין מכבים רעות"/>
    <x v="252"/>
    <x v="79"/>
    <s v="נמוך"/>
    <x v="0"/>
    <n v="963.98"/>
    <n v="0"/>
    <n v="0"/>
    <n v="0"/>
    <n v="963.98"/>
    <n v="29"/>
    <s v="גני ילדים"/>
    <s v="נחלים"/>
    <s v="ירושלים והנגב"/>
    <s v="איילון"/>
  </r>
  <r>
    <x v="1"/>
    <x v="264"/>
    <s v="פעיל"/>
    <s v="מודיעין מכבים רעות"/>
    <x v="253"/>
    <x v="0"/>
    <s v="נמוך"/>
    <x v="0"/>
    <n v="852.81"/>
    <n v="0"/>
    <n v="0"/>
    <n v="0"/>
    <n v="852.81"/>
    <n v="29"/>
    <s v="מבני ציבור"/>
    <s v="נחלים"/>
    <s v="ירושלים והנגב"/>
    <s v="איילון"/>
  </r>
  <r>
    <x v="1"/>
    <x v="265"/>
    <s v="פעיל"/>
    <s v="מודיעין מכבים רעות"/>
    <x v="254"/>
    <x v="0"/>
    <s v="נמוך"/>
    <x v="0"/>
    <n v="1609.28"/>
    <n v="0"/>
    <n v="0"/>
    <n v="0"/>
    <n v="1609.28"/>
    <n v="29"/>
    <s v="גני ילדים"/>
    <s v="ציפורים"/>
    <s v="ירושלים והנגב"/>
    <s v="איילון"/>
  </r>
  <r>
    <x v="1"/>
    <x v="266"/>
    <s v="פעיל"/>
    <s v="מודיעין מכבים רעות"/>
    <x v="255"/>
    <x v="0"/>
    <s v="נמוך"/>
    <x v="1"/>
    <n v="2910"/>
    <n v="1130"/>
    <n v="0"/>
    <n v="1780"/>
    <n v="0"/>
    <n v="29"/>
    <s v="בתי ספר"/>
    <s v="ציפורים"/>
    <s v="ירושלים והנגב"/>
    <s v="איילון"/>
  </r>
  <r>
    <x v="1"/>
    <x v="267"/>
    <s v="פעיל"/>
    <s v="מודיעין מכבים רעות"/>
    <x v="256"/>
    <x v="0"/>
    <s v="נמוך"/>
    <x v="1"/>
    <n v="3110"/>
    <n v="345"/>
    <n v="0"/>
    <n v="2765"/>
    <n v="0"/>
    <n v="29"/>
    <s v="גני ילדים"/>
    <s v="ציפורים"/>
    <s v="ירושלים והנגב"/>
    <s v="איילון"/>
  </r>
  <r>
    <x v="1"/>
    <x v="268"/>
    <s v="פעיל"/>
    <s v="מודיעין מכבים רעות"/>
    <x v="257"/>
    <x v="0"/>
    <s v="נמוך"/>
    <x v="1"/>
    <n v="107"/>
    <n v="34"/>
    <n v="0"/>
    <n v="73"/>
    <n v="0"/>
    <n v="29"/>
    <s v="תנועות נוער"/>
    <s v="כרמים"/>
    <s v="ירושלים והנגב"/>
    <s v="איילון"/>
  </r>
  <r>
    <x v="1"/>
    <x v="269"/>
    <s v="פעיל"/>
    <s v="מודיעין מכבים רעות"/>
    <x v="257"/>
    <x v="0"/>
    <s v="נמוך"/>
    <x v="0"/>
    <n v="437.1"/>
    <n v="0"/>
    <n v="0"/>
    <n v="0"/>
    <n v="437.1"/>
    <n v="29"/>
    <s v="מרכזיית תאורה"/>
    <s v="כרמים"/>
    <s v="ירושלים והנגב"/>
    <s v="איילון"/>
  </r>
  <r>
    <x v="1"/>
    <x v="270"/>
    <s v="פעיל"/>
    <s v="מודיעין מכבים רעות"/>
    <x v="258"/>
    <x v="1"/>
    <s v="נמוך"/>
    <x v="0"/>
    <n v="2689.61"/>
    <n v="0"/>
    <n v="0"/>
    <n v="0"/>
    <n v="2689.61"/>
    <n v="29"/>
    <s v="מרכזיית תאורה"/>
    <s v="כרמים"/>
    <s v="ירושלים והנגב"/>
    <s v="איילון"/>
  </r>
  <r>
    <x v="1"/>
    <x v="271"/>
    <s v="פעיל"/>
    <s v="מודיעין מכבים רעות"/>
    <x v="259"/>
    <x v="0"/>
    <s v="נמוך"/>
    <x v="1"/>
    <n v="6490"/>
    <n v="445"/>
    <n v="0"/>
    <n v="6045"/>
    <n v="0"/>
    <n v="29"/>
    <s v="בתי ספר"/>
    <s v="כרמים"/>
    <s v="ירושלים והנגב"/>
    <s v="איילון"/>
  </r>
  <r>
    <x v="1"/>
    <x v="272"/>
    <s v="פעיל"/>
    <s v="מודיעין מכבים רעות"/>
    <x v="260"/>
    <x v="80"/>
    <s v="נמוך"/>
    <x v="0"/>
    <n v="1089.96"/>
    <n v="0"/>
    <n v="0"/>
    <n v="0"/>
    <n v="1089.96"/>
    <n v="29"/>
    <s v="גני ילדים"/>
    <s v="רעות"/>
    <s v="ירושלים והנגב"/>
    <s v="איילון"/>
  </r>
  <r>
    <x v="1"/>
    <x v="273"/>
    <s v="פעיל"/>
    <s v="מודיעין מכבים רעות"/>
    <x v="261"/>
    <x v="13"/>
    <s v="נמוך"/>
    <x v="0"/>
    <n v="1525.39"/>
    <n v="0"/>
    <n v="0"/>
    <n v="0"/>
    <n v="1525.39"/>
    <n v="29"/>
    <s v="גני ילדים"/>
    <s v="כרמים"/>
    <s v="ירושלים והנגב"/>
    <s v="איילון"/>
  </r>
  <r>
    <x v="1"/>
    <x v="274"/>
    <s v="פעיל"/>
    <s v="מודיעין מכבים רעות"/>
    <x v="262"/>
    <x v="1"/>
    <s v="נמוך"/>
    <x v="1"/>
    <n v="5919"/>
    <n v="2028"/>
    <n v="0"/>
    <n v="3891"/>
    <n v="0"/>
    <n v="29"/>
    <s v="מרכזיית תאורה"/>
    <s v="כרמים"/>
    <s v="ירושלים והנגב"/>
    <s v="איילון"/>
  </r>
  <r>
    <x v="1"/>
    <x v="275"/>
    <s v="פעיל"/>
    <s v="מודיעין מכבים רעות"/>
    <x v="263"/>
    <x v="0"/>
    <s v="נמוך"/>
    <x v="0"/>
    <n v="3778.43"/>
    <n v="0"/>
    <n v="0"/>
    <n v="0"/>
    <n v="3778.43"/>
    <n v="29"/>
    <s v="בתי כנסת ומקוואות"/>
    <s v="כרמים"/>
    <s v="ירושלים והנגב"/>
    <s v="איילון"/>
  </r>
  <r>
    <x v="1"/>
    <x v="276"/>
    <s v="פעיל"/>
    <s v="מודיעין מכבים רעות"/>
    <x v="264"/>
    <x v="5"/>
    <s v="נמוך"/>
    <x v="0"/>
    <n v="1673.19"/>
    <n v="0"/>
    <n v="0"/>
    <n v="0"/>
    <n v="1673.19"/>
    <n v="29"/>
    <s v="מרכזיית תאורה"/>
    <s v="ציפורים"/>
    <s v="ירושלים והנגב"/>
    <s v="איילון"/>
  </r>
  <r>
    <x v="1"/>
    <x v="277"/>
    <s v="פעיל"/>
    <s v="מודיעין מכבים רעות"/>
    <x v="265"/>
    <x v="26"/>
    <s v="נמוך"/>
    <x v="0"/>
    <n v="91.92"/>
    <n v="0"/>
    <n v="0"/>
    <n v="0"/>
    <n v="91.92"/>
    <n v="29"/>
    <s v="מקלטים"/>
    <s v="מכבים"/>
    <s v="ירושלים והנגב"/>
    <s v="איילון"/>
  </r>
  <r>
    <x v="1"/>
    <x v="278"/>
    <s v="פעיל"/>
    <s v="מודיעין מכבים רעות"/>
    <x v="266"/>
    <x v="13"/>
    <s v="נמוך"/>
    <x v="0"/>
    <n v="936.05"/>
    <n v="0"/>
    <n v="0"/>
    <n v="0"/>
    <n v="936.05"/>
    <n v="29"/>
    <s v="גני ילדים"/>
    <s v="פרחים"/>
    <s v="ירושלים והנגב"/>
    <s v="איילון"/>
  </r>
  <r>
    <x v="1"/>
    <x v="279"/>
    <s v="פעיל"/>
    <s v="מודיעין מכבים רעות"/>
    <x v="267"/>
    <x v="26"/>
    <s v="נמוך"/>
    <x v="0"/>
    <n v="51.43"/>
    <n v="0"/>
    <n v="0"/>
    <n v="0"/>
    <n v="51.43"/>
    <n v="29"/>
    <s v="מקלטים"/>
    <s v="מכבים"/>
    <s v="ירושלים והנגב"/>
    <s v="איילון"/>
  </r>
  <r>
    <x v="1"/>
    <x v="280"/>
    <s v="פעיל"/>
    <s v="מודיעין מכבים רעות"/>
    <x v="268"/>
    <x v="26"/>
    <s v="נמוך"/>
    <x v="0"/>
    <n v="38.299999999999997"/>
    <n v="0"/>
    <n v="0"/>
    <n v="0"/>
    <n v="38.299999999999997"/>
    <n v="29"/>
    <s v="מקלטים"/>
    <s v="מכבים"/>
    <s v="ירושלים והנגב"/>
    <s v="איילון"/>
  </r>
  <r>
    <x v="1"/>
    <x v="281"/>
    <s v="פעיל"/>
    <s v="מודיעין מכבים רעות"/>
    <x v="269"/>
    <x v="0"/>
    <s v="נמוך"/>
    <x v="1"/>
    <n v="7271"/>
    <n v="2513"/>
    <n v="0"/>
    <n v="4758"/>
    <n v="0"/>
    <n v="29"/>
    <s v="מרכזיית תאורה"/>
    <s v="פרחים"/>
    <s v="ירושלים והנגב"/>
    <s v="איילון"/>
  </r>
  <r>
    <x v="1"/>
    <x v="282"/>
    <s v="פעיל"/>
    <s v="מודיעין מכבים רעות"/>
    <x v="270"/>
    <x v="14"/>
    <s v="נמוך"/>
    <x v="1"/>
    <n v="4240"/>
    <n v="1522"/>
    <n v="0"/>
    <n v="2718"/>
    <n v="0"/>
    <n v="29"/>
    <s v="מרכזיית תאורה"/>
    <s v="פרחים"/>
    <s v="ירושלים והנגב"/>
    <s v="איילון"/>
  </r>
  <r>
    <x v="1"/>
    <x v="283"/>
    <s v="פעיל"/>
    <s v="מודיעין מכבים רעות"/>
    <x v="271"/>
    <x v="14"/>
    <s v="נמוך"/>
    <x v="1"/>
    <n v="4113"/>
    <n v="1453"/>
    <n v="0"/>
    <n v="2660"/>
    <n v="0"/>
    <n v="29"/>
    <s v="מרכזיית תאורה"/>
    <s v="פרחים"/>
    <s v="ירושלים והנגב"/>
    <s v="איילון"/>
  </r>
  <r>
    <x v="1"/>
    <x v="284"/>
    <s v="פעיל"/>
    <s v="מודיעין מכבים רעות"/>
    <x v="272"/>
    <x v="81"/>
    <s v="נמוך"/>
    <x v="0"/>
    <n v="828.62"/>
    <n v="0"/>
    <n v="0"/>
    <n v="0"/>
    <n v="828.62"/>
    <n v="29"/>
    <s v="שונות"/>
    <s v="פרחים"/>
    <s v="ירושלים והנגב"/>
    <s v="איילון"/>
  </r>
  <r>
    <x v="1"/>
    <x v="285"/>
    <s v="פעיל"/>
    <s v="מודיעין מכבים רעות"/>
    <x v="273"/>
    <x v="0"/>
    <s v="נמוך"/>
    <x v="1"/>
    <n v="4302"/>
    <n v="1492"/>
    <n v="0"/>
    <n v="2810"/>
    <n v="0"/>
    <n v="29"/>
    <s v="מרכזיית תאורה"/>
    <s v="נביאים"/>
    <s v="ירושלים והנגב"/>
    <s v="איילון"/>
  </r>
  <r>
    <x v="1"/>
    <x v="286"/>
    <s v="פעיל"/>
    <s v="מודיעין מכבים רעות"/>
    <x v="274"/>
    <x v="82"/>
    <s v="נמוך"/>
    <x v="0"/>
    <n v="549.94000000000005"/>
    <n v="0"/>
    <n v="0"/>
    <n v="0"/>
    <n v="549.94000000000005"/>
    <n v="29"/>
    <s v="רמזורים"/>
    <s v="נביאים"/>
    <s v="ירושלים והנגב"/>
    <s v="איילון"/>
  </r>
  <r>
    <x v="1"/>
    <x v="287"/>
    <s v="פעיל"/>
    <s v="מודיעין מכבים רעות"/>
    <x v="275"/>
    <x v="83"/>
    <s v="נמוך"/>
    <x v="1"/>
    <n v="11540"/>
    <n v="1520"/>
    <n v="0"/>
    <n v="10020"/>
    <n v="0"/>
    <n v="29"/>
    <s v="בתי ספר"/>
    <s v="מגינים"/>
    <s v="ירושלים והנגב"/>
    <s v="איילון"/>
  </r>
  <r>
    <x v="1"/>
    <x v="288"/>
    <s v="פעיל"/>
    <s v="מודיעין מכבים רעות"/>
    <x v="276"/>
    <x v="44"/>
    <s v="נמוך"/>
    <x v="1"/>
    <n v="712"/>
    <n v="238"/>
    <n v="0"/>
    <n v="474"/>
    <n v="0"/>
    <n v="29"/>
    <s v="מרכזיית תאורה"/>
    <s v="נביאים"/>
    <s v="ירושלים והנגב"/>
    <s v="איילון"/>
  </r>
  <r>
    <x v="1"/>
    <x v="289"/>
    <s v="פעיל"/>
    <s v="מודיעין מכבים רעות"/>
    <x v="277"/>
    <x v="84"/>
    <s v="נמוך"/>
    <x v="1"/>
    <n v="14260"/>
    <n v="2775"/>
    <n v="0"/>
    <n v="11485"/>
    <n v="0"/>
    <n v="29"/>
    <s v="בתי ספר"/>
    <s v="מגינים"/>
    <s v="ירושלים והנגב"/>
    <s v="איילון"/>
  </r>
  <r>
    <x v="1"/>
    <x v="290"/>
    <s v="פעיל"/>
    <s v="מודיעין מכבים רעות"/>
    <x v="278"/>
    <x v="85"/>
    <s v="נמוך"/>
    <x v="1"/>
    <n v="9115"/>
    <n v="6775"/>
    <n v="0"/>
    <n v="2340"/>
    <n v="0"/>
    <n v="29"/>
    <s v="ספורט"/>
    <s v="נביאים"/>
    <s v="ירושלים והנגב"/>
    <s v="איילון"/>
  </r>
  <r>
    <x v="1"/>
    <x v="291"/>
    <s v="פעיל"/>
    <s v="מודיעין מכבים רעות"/>
    <x v="279"/>
    <x v="24"/>
    <s v="נמוך"/>
    <x v="1"/>
    <n v="2461"/>
    <n v="117"/>
    <n v="0"/>
    <n v="2344"/>
    <n v="0"/>
    <n v="29"/>
    <s v="גני ילדים"/>
    <s v="נביאים"/>
    <s v="ירושלים והנגב"/>
    <s v="איילון"/>
  </r>
  <r>
    <x v="1"/>
    <x v="292"/>
    <s v="פעיל"/>
    <s v="מודיעין מכבים רעות"/>
    <x v="280"/>
    <x v="46"/>
    <s v="נמוך"/>
    <x v="1"/>
    <n v="1442"/>
    <n v="331"/>
    <n v="0"/>
    <n v="1111"/>
    <n v="0"/>
    <n v="29"/>
    <s v="ספורט"/>
    <s v="נביאים"/>
    <s v="ירושלים והנגב"/>
    <s v="איילון"/>
  </r>
  <r>
    <x v="1"/>
    <x v="293"/>
    <s v="פעיל"/>
    <s v="מודיעין מכבים רעות"/>
    <x v="281"/>
    <x v="0"/>
    <s v="נמוך"/>
    <x v="1"/>
    <n v="3324"/>
    <n v="1135"/>
    <n v="0"/>
    <n v="2189"/>
    <n v="0"/>
    <n v="29"/>
    <s v="מרכזיית תאורה"/>
    <s v="נחלים"/>
    <s v="ירושלים והנגב"/>
    <s v="איילון"/>
  </r>
  <r>
    <x v="1"/>
    <x v="294"/>
    <s v="פעיל"/>
    <s v="מודיעין מכבים רעות"/>
    <x v="282"/>
    <x v="0"/>
    <s v="נמוך"/>
    <x v="0"/>
    <n v="315.24"/>
    <n v="0"/>
    <n v="0"/>
    <n v="0"/>
    <n v="315.24"/>
    <n v="29"/>
    <s v="רמזורים"/>
    <s v="נחלים"/>
    <s v="ירושלים והנגב"/>
    <s v="איילון"/>
  </r>
  <r>
    <x v="1"/>
    <x v="295"/>
    <s v="פעיל"/>
    <s v="מודיעין מכבים רעות"/>
    <x v="283"/>
    <x v="0"/>
    <s v="נמוך"/>
    <x v="1"/>
    <n v="9517"/>
    <n v="3333"/>
    <n v="0"/>
    <n v="6184"/>
    <n v="0"/>
    <n v="29"/>
    <s v="מרכזיית תאורה"/>
    <s v="נחלים"/>
    <s v="ירושלים והנגב"/>
    <s v="איילון"/>
  </r>
  <r>
    <x v="1"/>
    <x v="296"/>
    <s v="פעיל"/>
    <s v="מודיעין מכבים רעות"/>
    <x v="284"/>
    <x v="0"/>
    <s v="נמוך"/>
    <x v="0"/>
    <n v="2106.25"/>
    <n v="0"/>
    <n v="0"/>
    <n v="0"/>
    <n v="2106.25"/>
    <n v="29"/>
    <s v="בתי כנסת ומקוואות"/>
    <s v="נחלים"/>
    <s v="ירושלים והנגב"/>
    <s v="איילון"/>
  </r>
  <r>
    <x v="1"/>
    <x v="297"/>
    <s v="פעיל"/>
    <s v="מודיעין מכבים רעות"/>
    <x v="285"/>
    <x v="0"/>
    <s v="נמוך"/>
    <x v="0"/>
    <n v="1769"/>
    <n v="0"/>
    <n v="0"/>
    <n v="0"/>
    <n v="1769"/>
    <n v="29"/>
    <s v="מרכזיית תאורה"/>
    <s v="נחלים"/>
    <s v="ירושלים והנגב"/>
    <s v="איילון"/>
  </r>
  <r>
    <x v="1"/>
    <x v="298"/>
    <s v="פעיל"/>
    <s v="מודיעין מכבים רעות"/>
    <x v="286"/>
    <x v="0"/>
    <s v="נמוך"/>
    <x v="0"/>
    <n v="1859.47"/>
    <n v="0"/>
    <n v="0"/>
    <n v="0"/>
    <n v="1859.47"/>
    <n v="29"/>
    <s v="מרכזיית תאורה"/>
    <s v="ליגד"/>
    <s v="ירושלים והנגב"/>
    <s v="איילון"/>
  </r>
  <r>
    <x v="1"/>
    <x v="299"/>
    <s v="פעיל"/>
    <s v="מודיעין מכבים רעות"/>
    <x v="287"/>
    <x v="1"/>
    <s v="נמוך"/>
    <x v="1"/>
    <n v="261"/>
    <n v="90"/>
    <n v="0"/>
    <n v="171"/>
    <n v="0"/>
    <n v="29"/>
    <s v="מרכזיית תאורה"/>
    <s v="כרמים"/>
    <s v="ירושלים והנגב"/>
    <s v="איילון"/>
  </r>
  <r>
    <x v="1"/>
    <x v="300"/>
    <s v="פעיל"/>
    <s v="מודיעין מכבים רעות"/>
    <x v="288"/>
    <x v="0"/>
    <s v="נמוך"/>
    <x v="1"/>
    <n v="788"/>
    <n v="377"/>
    <n v="0"/>
    <n v="411"/>
    <n v="0"/>
    <n v="29"/>
    <s v="מרכזיית תאורה"/>
    <s v="כרמים"/>
    <s v="ירושלים והנגב"/>
    <s v="איילון"/>
  </r>
  <r>
    <x v="1"/>
    <x v="301"/>
    <s v="פעיל"/>
    <s v="מודיעין מכבים רעות"/>
    <x v="289"/>
    <x v="1"/>
    <s v="נמוך"/>
    <x v="1"/>
    <n v="11341"/>
    <n v="3899"/>
    <n v="0"/>
    <n v="7442"/>
    <n v="0"/>
    <n v="29"/>
    <s v="מרכזיית תאורה"/>
    <s v="כרמים"/>
    <s v="ירושלים והנגב"/>
    <s v="איילון"/>
  </r>
  <r>
    <x v="1"/>
    <x v="302"/>
    <s v="פעיל"/>
    <s v="מודיעין מכבים רעות"/>
    <x v="290"/>
    <x v="10"/>
    <s v="נמוך"/>
    <x v="1"/>
    <n v="1493"/>
    <n v="626"/>
    <n v="0"/>
    <n v="867"/>
    <n v="0"/>
    <n v="29"/>
    <s v="מרכזיית תאורה"/>
    <s v="כרמים"/>
    <s v="ירושלים והנגב"/>
    <s v="איילון"/>
  </r>
  <r>
    <x v="1"/>
    <x v="303"/>
    <s v="פעיל"/>
    <s v="מודיעין מכבים רעות"/>
    <x v="291"/>
    <x v="85"/>
    <s v="נמוך"/>
    <x v="1"/>
    <n v="11335"/>
    <n v="6485"/>
    <n v="0"/>
    <n v="4850"/>
    <n v="0"/>
    <n v="29"/>
    <s v="ספורט"/>
    <s v="ליגד"/>
    <s v="ירושלים והנגב"/>
    <s v="איילון"/>
  </r>
  <r>
    <x v="1"/>
    <x v="304"/>
    <s v="פעיל"/>
    <s v="מודיעין מכבים רעות"/>
    <x v="292"/>
    <x v="10"/>
    <s v="נמוך"/>
    <x v="1"/>
    <n v="1032"/>
    <n v="407"/>
    <n v="0"/>
    <n v="625"/>
    <n v="0"/>
    <n v="29"/>
    <s v="מרכזיית תאורה"/>
    <s v="כרמים"/>
    <s v="ירושלים והנגב"/>
    <s v="איילון"/>
  </r>
  <r>
    <x v="1"/>
    <x v="305"/>
    <s v="פעיל"/>
    <s v="מודיעין מכבים רעות"/>
    <x v="293"/>
    <x v="86"/>
    <s v="נמוך"/>
    <x v="0"/>
    <n v="80.14"/>
    <n v="0"/>
    <n v="0"/>
    <n v="0"/>
    <n v="80.14"/>
    <n v="29"/>
    <s v="מרכזיית תאורה"/>
    <s v="כרמים"/>
    <s v="ירושלים והנגב"/>
    <s v="איילון"/>
  </r>
  <r>
    <x v="1"/>
    <x v="306"/>
    <s v="פעיל"/>
    <s v="מודיעין מכבים רעות"/>
    <x v="294"/>
    <x v="0"/>
    <s v="נמוך"/>
    <x v="1"/>
    <n v="8635"/>
    <n v="2449"/>
    <n v="0"/>
    <n v="6186"/>
    <n v="0"/>
    <n v="29"/>
    <s v="מרכזיית תאורה"/>
    <s v="ליגד"/>
    <s v="ירושלים והנגב"/>
    <s v="איילון"/>
  </r>
  <r>
    <x v="1"/>
    <x v="307"/>
    <s v="פעיל"/>
    <s v="מודיעין מכבים רעות"/>
    <x v="295"/>
    <x v="82"/>
    <s v="נמוך"/>
    <x v="1"/>
    <n v="3245"/>
    <n v="653"/>
    <n v="0"/>
    <n v="2592"/>
    <n v="0"/>
    <n v="29"/>
    <s v="רמזורים"/>
    <s v="לב העיר"/>
    <s v="ירושלים והנגב"/>
    <s v="איילון"/>
  </r>
  <r>
    <x v="1"/>
    <x v="308"/>
    <s v="פעיל"/>
    <s v="מודיעין מכבים רעות"/>
    <x v="296"/>
    <x v="0"/>
    <s v="נמוך"/>
    <x v="1"/>
    <n v="1758"/>
    <n v="502"/>
    <n v="0"/>
    <n v="1256"/>
    <n v="0"/>
    <n v="29"/>
    <s v="מבני ציבור"/>
    <s v="משואה"/>
    <s v="ירושלים והנגב"/>
    <s v="איילון"/>
  </r>
  <r>
    <x v="1"/>
    <x v="309"/>
    <s v="פעיל"/>
    <s v="מודיעין מכבים רעות"/>
    <x v="297"/>
    <x v="0"/>
    <s v="נמוך"/>
    <x v="1"/>
    <n v="5679"/>
    <n v="1883"/>
    <n v="0"/>
    <n v="3796"/>
    <n v="0"/>
    <n v="29"/>
    <s v="מרכזיית תאורה"/>
    <s v="נחלים"/>
    <s v="ירושלים והנגב"/>
    <s v="איילון"/>
  </r>
  <r>
    <x v="1"/>
    <x v="310"/>
    <s v="פעיל"/>
    <s v="מודיעין מכבים רעות"/>
    <x v="298"/>
    <x v="87"/>
    <s v="נמוך"/>
    <x v="0"/>
    <n v="1035.3499999999999"/>
    <n v="0"/>
    <n v="0"/>
    <n v="0"/>
    <n v="1035.3499999999999"/>
    <n v="29"/>
    <s v="רמזורים"/>
    <s v="נחלים"/>
    <s v="ירושלים והנגב"/>
    <s v="איילון"/>
  </r>
  <r>
    <x v="1"/>
    <x v="311"/>
    <s v="פעיל"/>
    <s v="מודיעין מכבים רעות"/>
    <x v="299"/>
    <x v="0"/>
    <s v="נמוך"/>
    <x v="1"/>
    <n v="8196"/>
    <n v="2847"/>
    <n v="0"/>
    <n v="5349"/>
    <n v="0"/>
    <n v="29"/>
    <s v="מרכזיית תאורה"/>
    <s v="נחלים"/>
    <s v="ירושלים והנגב"/>
    <s v="איילון"/>
  </r>
  <r>
    <x v="1"/>
    <x v="312"/>
    <s v="פעיל"/>
    <s v="מודיעין מכבים רעות"/>
    <x v="300"/>
    <x v="0"/>
    <s v="נמוך"/>
    <x v="0"/>
    <n v="0"/>
    <n v="0"/>
    <n v="0"/>
    <n v="0"/>
    <n v="0"/>
    <n v="29"/>
    <s v="רמזורים"/>
    <s v="נחלים"/>
    <s v="ירושלים והנגב"/>
    <s v="איילון"/>
  </r>
  <r>
    <x v="1"/>
    <x v="313"/>
    <s v="פעיל"/>
    <s v="מודיעין מכבים רעות"/>
    <x v="301"/>
    <x v="88"/>
    <s v="נמוך"/>
    <x v="1"/>
    <n v="9320"/>
    <n v="2640"/>
    <n v="0"/>
    <n v="6680"/>
    <n v="0"/>
    <n v="29"/>
    <s v="מרכזיית תאורה"/>
    <s v="לב העיר"/>
    <s v="ירושלים והנגב"/>
    <s v="איילון"/>
  </r>
  <r>
    <x v="1"/>
    <x v="314"/>
    <s v="פעיל"/>
    <s v="מודיעין מכבים רעות"/>
    <x v="302"/>
    <x v="89"/>
    <s v="נמוך"/>
    <x v="1"/>
    <n v="3419"/>
    <n v="1175"/>
    <n v="0"/>
    <n v="2244"/>
    <n v="0"/>
    <n v="29"/>
    <s v="מרכזיית תאורה"/>
    <s v="קייזר"/>
    <s v="ירושלים והנגב"/>
    <s v="איילון"/>
  </r>
  <r>
    <x v="1"/>
    <x v="315"/>
    <s v="פעיל"/>
    <s v="מודיעין מכבים רעות"/>
    <x v="303"/>
    <x v="90"/>
    <s v="נמוך"/>
    <x v="1"/>
    <n v="2810"/>
    <n v="983"/>
    <n v="0"/>
    <n v="1827"/>
    <n v="0"/>
    <n v="29"/>
    <s v="מרכזיית תאורה"/>
    <s v="קייזר"/>
    <s v="ירושלים והנגב"/>
    <s v="איילון"/>
  </r>
  <r>
    <x v="1"/>
    <x v="316"/>
    <s v="פעיל"/>
    <s v="מודיעין מכבים רעות"/>
    <x v="304"/>
    <x v="91"/>
    <s v="נמוך"/>
    <x v="1"/>
    <n v="6090"/>
    <n v="2139"/>
    <n v="0"/>
    <n v="3951"/>
    <n v="0"/>
    <n v="29"/>
    <s v="מרכזיית תאורה"/>
    <s v="קייזר"/>
    <s v="ירושלים והנגב"/>
    <s v="איילון"/>
  </r>
  <r>
    <x v="1"/>
    <x v="317"/>
    <s v="פעיל"/>
    <s v="מודיעין מכבים רעות"/>
    <x v="305"/>
    <x v="14"/>
    <s v="נמוך"/>
    <x v="1"/>
    <n v="2329"/>
    <n v="806"/>
    <n v="0"/>
    <n v="1523"/>
    <n v="0"/>
    <n v="29"/>
    <s v="מרכזיית תאורה"/>
    <s v="קייזר"/>
    <s v="ירושלים והנגב"/>
    <s v="איילון"/>
  </r>
  <r>
    <x v="1"/>
    <x v="318"/>
    <s v="פעיל"/>
    <s v="מודיעין מכבים רעות"/>
    <x v="306"/>
    <x v="92"/>
    <s v="נמוך"/>
    <x v="1"/>
    <n v="5140"/>
    <n v="1610"/>
    <n v="0"/>
    <n v="3530"/>
    <n v="0"/>
    <n v="29"/>
    <s v="בתי ספר"/>
    <s v="קייזר"/>
    <s v="ירושלים והנגב"/>
    <s v="איילון"/>
  </r>
  <r>
    <x v="1"/>
    <x v="319"/>
    <s v="פעיל"/>
    <s v="מודיעין מכבים רעות"/>
    <x v="307"/>
    <x v="1"/>
    <s v="נמוך"/>
    <x v="1"/>
    <n v="2856"/>
    <n v="993"/>
    <n v="0"/>
    <n v="1863"/>
    <n v="0"/>
    <n v="29"/>
    <s v="מרכזיית תאורה"/>
    <s v="קייזר"/>
    <s v="ירושלים והנגב"/>
    <s v="איילון"/>
  </r>
  <r>
    <x v="1"/>
    <x v="320"/>
    <s v="פעיל"/>
    <s v="מודיעין מכבים רעות"/>
    <x v="308"/>
    <x v="0"/>
    <s v="נמוך"/>
    <x v="1"/>
    <n v="5165"/>
    <n v="2100"/>
    <n v="0"/>
    <n v="3065"/>
    <n v="0"/>
    <n v="29"/>
    <m/>
    <m/>
    <s v="ירושלים והנגב"/>
    <s v="איילון"/>
  </r>
  <r>
    <x v="1"/>
    <x v="321"/>
    <s v="פעיל"/>
    <s v="מודיעין מכבים רעות"/>
    <x v="309"/>
    <x v="0"/>
    <s v="נמוך"/>
    <x v="1"/>
    <n v="2906.73"/>
    <n v="0"/>
    <n v="0"/>
    <n v="0"/>
    <n v="2906.73"/>
    <n v="29"/>
    <m/>
    <m/>
    <s v="ירושלים והנגב"/>
    <s v="איילון"/>
  </r>
  <r>
    <x v="1"/>
    <x v="322"/>
    <s v="פעיל"/>
    <s v="מודיעין מכבים רעות"/>
    <x v="310"/>
    <x v="0"/>
    <s v="נמוך"/>
    <x v="0"/>
    <n v="245.46"/>
    <n v="0"/>
    <n v="0"/>
    <n v="0"/>
    <n v="245.46"/>
    <n v="29"/>
    <m/>
    <m/>
    <s v="ירושלים והנגב"/>
    <s v="איילון"/>
  </r>
  <r>
    <x v="1"/>
    <x v="323"/>
    <s v="פעיל"/>
    <s v="מודיעין מכבים רעות"/>
    <x v="311"/>
    <x v="17"/>
    <s v="נמוך"/>
    <x v="1"/>
    <n v="5360"/>
    <n v="1525"/>
    <n v="0"/>
    <n v="3835"/>
    <n v="0"/>
    <n v="29"/>
    <s v="בתי ספר"/>
    <s v="כרמים"/>
    <s v="ירושלים והנגב"/>
    <s v="איילון"/>
  </r>
  <r>
    <x v="1"/>
    <x v="324"/>
    <s v="פעיל"/>
    <s v="מודיעין מכבים רעות"/>
    <x v="312"/>
    <x v="13"/>
    <s v="נמוך"/>
    <x v="0"/>
    <n v="1200.5899999999999"/>
    <n v="0"/>
    <n v="0"/>
    <n v="0"/>
    <n v="1200.5899999999999"/>
    <n v="29"/>
    <s v="גני ילדים"/>
    <s v="כרמים"/>
    <s v="ירושלים והנגב"/>
    <s v="איילון"/>
  </r>
  <r>
    <x v="1"/>
    <x v="325"/>
    <s v="פעיל"/>
    <s v="מודיעין מכבים רעות"/>
    <x v="313"/>
    <x v="93"/>
    <s v="נמוך"/>
    <x v="1"/>
    <n v="4485"/>
    <n v="1195"/>
    <n v="0"/>
    <n v="3290"/>
    <n v="0"/>
    <n v="29"/>
    <s v="בתי ספר"/>
    <s v="כרמים"/>
    <s v="ירושלים והנגב"/>
    <s v="איילון"/>
  </r>
  <r>
    <x v="1"/>
    <x v="326"/>
    <s v="פעיל"/>
    <s v="מודיעין מכבים רעות"/>
    <x v="314"/>
    <x v="14"/>
    <s v="נמוך"/>
    <x v="1"/>
    <n v="5390"/>
    <n v="1860"/>
    <n v="0"/>
    <n v="3530"/>
    <n v="0"/>
    <n v="29"/>
    <s v="מרכזיית תאורה"/>
    <s v="רעות"/>
    <s v="ירושלים והנגב"/>
    <s v="איילון"/>
  </r>
  <r>
    <x v="1"/>
    <x v="327"/>
    <s v="פעיל"/>
    <s v="מודיעין מכבים רעות"/>
    <x v="315"/>
    <x v="1"/>
    <s v="נמוך"/>
    <x v="1"/>
    <n v="1152"/>
    <n v="251"/>
    <n v="0"/>
    <n v="901"/>
    <n v="0"/>
    <n v="29"/>
    <s v="מרכזיית תאורה"/>
    <s v="לב העיר"/>
    <s v="ירושלים והנגב"/>
    <s v="איילון"/>
  </r>
  <r>
    <x v="1"/>
    <x v="328"/>
    <s v="פעיל"/>
    <s v="מודיעין מכבים רעות"/>
    <x v="316"/>
    <x v="94"/>
    <s v="נמוך"/>
    <x v="1"/>
    <n v="63520"/>
    <n v="16510"/>
    <n v="0"/>
    <n v="47010"/>
    <n v="0"/>
    <n v="29"/>
    <s v="שונות"/>
    <s v="לב העיר"/>
    <s v="ירושלים והנגב"/>
    <s v="איילון"/>
  </r>
  <r>
    <x v="1"/>
    <x v="329"/>
    <s v="פעיל"/>
    <s v="מודיעין מכבים רעות"/>
    <x v="317"/>
    <x v="13"/>
    <s v="נמוך"/>
    <x v="0"/>
    <n v="999.96"/>
    <n v="0"/>
    <n v="0"/>
    <n v="0"/>
    <n v="999.96"/>
    <n v="29"/>
    <s v="גני ילדים"/>
    <s v="פרחים"/>
    <s v="ירושלים והנגב"/>
    <s v="איילון"/>
  </r>
  <r>
    <x v="1"/>
    <x v="330"/>
    <s v="פעיל"/>
    <s v="מודיעין מכבים רעות"/>
    <x v="318"/>
    <x v="19"/>
    <s v="נמוך"/>
    <x v="0"/>
    <n v="864.72"/>
    <n v="0"/>
    <n v="0"/>
    <n v="0"/>
    <n v="864.72"/>
    <n v="29"/>
    <s v="תנועות נוער"/>
    <s v="מגינים"/>
    <s v="ירושלים והנגב"/>
    <s v="איילון"/>
  </r>
  <r>
    <x v="1"/>
    <x v="331"/>
    <s v="פעיל"/>
    <s v="מודיעין מכבים רעות"/>
    <x v="319"/>
    <x v="0"/>
    <s v="נמוך"/>
    <x v="1"/>
    <n v="5060"/>
    <n v="0"/>
    <n v="0"/>
    <n v="0"/>
    <n v="5060"/>
    <n v="29"/>
    <s v="מרכזיית תאורה"/>
    <s v="דם המכבים 33"/>
    <s v="ירושלים והנגב"/>
    <s v="איילון"/>
  </r>
  <r>
    <x v="1"/>
    <x v="332"/>
    <s v="פעיל"/>
    <s v="מודיעין מכבים רעות"/>
    <x v="320"/>
    <x v="0"/>
    <s v="נמוך"/>
    <x v="0"/>
    <n v="312.01"/>
    <n v="0"/>
    <n v="0"/>
    <n v="0"/>
    <n v="312.01"/>
    <n v="29"/>
    <s v="רמזורים"/>
    <s v="פרחים"/>
    <s v="ירושלים והנגב"/>
    <s v="איילון"/>
  </r>
  <r>
    <x v="1"/>
    <x v="333"/>
    <s v="פעיל"/>
    <s v="מודיעין מכבים רעות"/>
    <x v="321"/>
    <x v="10"/>
    <s v="נמוך"/>
    <x v="1"/>
    <n v="6716"/>
    <n v="2329"/>
    <n v="0"/>
    <n v="4387"/>
    <n v="0"/>
    <n v="29"/>
    <s v="מרכזיית תאורה"/>
    <s v="פרחים"/>
    <s v="ירושלים והנגב"/>
    <s v="איילון"/>
  </r>
  <r>
    <x v="1"/>
    <x v="334"/>
    <s v="פעיל"/>
    <s v="מודיעין מכבים רעות"/>
    <x v="322"/>
    <x v="95"/>
    <s v="נמוך"/>
    <x v="1"/>
    <n v="11061"/>
    <n v="3850"/>
    <n v="0"/>
    <n v="7211"/>
    <n v="0"/>
    <n v="29"/>
    <s v="מרכזיית תאורה"/>
    <s v="פרחים"/>
    <s v="ירושלים והנגב"/>
    <s v="איילון"/>
  </r>
  <r>
    <x v="1"/>
    <x v="335"/>
    <s v="פעיל"/>
    <s v="מודיעין מכבים רעות"/>
    <x v="323"/>
    <x v="0"/>
    <s v="נמוך"/>
    <x v="0"/>
    <n v="208.17"/>
    <n v="0"/>
    <n v="0"/>
    <n v="0"/>
    <n v="208.17"/>
    <n v="29"/>
    <s v="רמזורים"/>
    <s v="ציפורים"/>
    <s v="ירושלים והנגב"/>
    <s v="איילון"/>
  </r>
  <r>
    <x v="1"/>
    <x v="336"/>
    <s v="פעיל"/>
    <s v="מודיעין מכבים רעות"/>
    <x v="324"/>
    <x v="0"/>
    <s v="נמוך"/>
    <x v="0"/>
    <n v="1477.92"/>
    <n v="0"/>
    <n v="0"/>
    <n v="0"/>
    <n v="1477.92"/>
    <n v="29"/>
    <s v="מבני ציבור"/>
    <s v="פרחים"/>
    <s v="ירושלים והנגב"/>
    <s v="איילון"/>
  </r>
  <r>
    <x v="1"/>
    <x v="337"/>
    <s v="פעיל"/>
    <s v="מודיעין מכבים רעות"/>
    <x v="325"/>
    <x v="96"/>
    <s v="נמוך"/>
    <x v="1"/>
    <n v="9194"/>
    <n v="3178"/>
    <n v="0"/>
    <n v="6016"/>
    <n v="0"/>
    <n v="29"/>
    <s v="מרכזיית תאורה"/>
    <s v="ליגד"/>
    <s v="ירושלים והנגב"/>
    <s v="איילון"/>
  </r>
  <r>
    <x v="1"/>
    <x v="338"/>
    <s v="פעיל"/>
    <s v="מודיעין מכבים רעות"/>
    <x v="326"/>
    <x v="97"/>
    <s v="נמוך"/>
    <x v="0"/>
    <n v="200.26"/>
    <n v="0"/>
    <n v="0"/>
    <n v="0"/>
    <n v="200.26"/>
    <n v="29"/>
    <s v="מקלטים"/>
    <s v="רעות"/>
    <s v="ירושלים והנגב"/>
    <s v="איילון"/>
  </r>
  <r>
    <x v="1"/>
    <x v="339"/>
    <s v="פעיל"/>
    <s v="מודיעין מכבים רעות"/>
    <x v="327"/>
    <x v="0"/>
    <s v="נמוך"/>
    <x v="1"/>
    <n v="4071"/>
    <n v="1406"/>
    <n v="0"/>
    <n v="2665"/>
    <n v="0"/>
    <n v="29"/>
    <s v="מרכזיית תאורה"/>
    <s v="מכבים"/>
    <s v="ירושלים והנגב"/>
    <s v="איילון"/>
  </r>
  <r>
    <x v="1"/>
    <x v="340"/>
    <s v="פעיל"/>
    <s v="מודיעין מכבים רעות"/>
    <x v="328"/>
    <x v="98"/>
    <s v="נמוך"/>
    <x v="0"/>
    <n v="1229.81"/>
    <n v="0"/>
    <n v="0"/>
    <n v="0"/>
    <n v="1229.81"/>
    <n v="29"/>
    <s v="מבני ציבור"/>
    <s v="פרחים"/>
    <s v="ירושלים והנגב"/>
    <s v="איילון"/>
  </r>
  <r>
    <x v="1"/>
    <x v="341"/>
    <s v="פעיל"/>
    <s v="מודיעין מכבים רעות"/>
    <x v="329"/>
    <x v="26"/>
    <s v="נמוך"/>
    <x v="0"/>
    <n v="584.91999999999996"/>
    <n v="0"/>
    <n v="0"/>
    <n v="0"/>
    <n v="584.91999999999996"/>
    <n v="29"/>
    <s v="מקלטים"/>
    <s v="רעות"/>
    <s v="ירושלים והנגב"/>
    <s v="איילון"/>
  </r>
  <r>
    <x v="1"/>
    <x v="342"/>
    <s v="פעיל"/>
    <s v="מודיעין מכבים רעות"/>
    <x v="330"/>
    <x v="13"/>
    <s v="נמוך"/>
    <x v="0"/>
    <n v="2110.7800000000002"/>
    <n v="0"/>
    <n v="0"/>
    <n v="0"/>
    <n v="2110.7800000000002"/>
    <n v="29"/>
    <s v="גני ילדים"/>
    <s v="בוכמן"/>
    <s v="ירושלים והנגב"/>
    <s v="איילון"/>
  </r>
  <r>
    <x v="1"/>
    <x v="343"/>
    <s v="פעיל"/>
    <s v="מודיעין מכבים רעות"/>
    <x v="331"/>
    <x v="99"/>
    <s v="נמוך"/>
    <x v="1"/>
    <n v="6770"/>
    <n v="810"/>
    <n v="0"/>
    <n v="5960"/>
    <n v="0"/>
    <n v="29"/>
    <s v="בתי ספר"/>
    <s v="בוכמן"/>
    <s v="ירושלים והנגב"/>
    <s v="איילון"/>
  </r>
  <r>
    <x v="1"/>
    <x v="344"/>
    <s v="פעיל"/>
    <s v="מודיעין מכבים רעות"/>
    <x v="332"/>
    <x v="0"/>
    <s v="נמוך"/>
    <x v="0"/>
    <n v="763.96"/>
    <n v="0"/>
    <n v="0"/>
    <n v="0"/>
    <n v="763.96"/>
    <n v="29"/>
    <s v="גני ילדים"/>
    <s v="בוכמן"/>
    <s v="ירושלים והנגב"/>
    <s v="איילון"/>
  </r>
  <r>
    <x v="1"/>
    <x v="345"/>
    <s v="פעיל"/>
    <s v="מודיעין מכבים רעות"/>
    <x v="333"/>
    <x v="0"/>
    <s v="נמוך"/>
    <x v="0"/>
    <n v="1164.1400000000001"/>
    <n v="0"/>
    <n v="0"/>
    <n v="0"/>
    <n v="1164.1400000000001"/>
    <n v="29"/>
    <s v="גני ילדים"/>
    <s v="בוכמן"/>
    <s v="ירושלים והנגב"/>
    <s v="איילון"/>
  </r>
  <r>
    <x v="1"/>
    <x v="346"/>
    <s v="פעיל"/>
    <s v="מודיעין מכבים רעות"/>
    <x v="334"/>
    <x v="0"/>
    <s v="נמוך"/>
    <x v="1"/>
    <n v="11089"/>
    <n v="3884"/>
    <n v="0"/>
    <n v="7205"/>
    <n v="0"/>
    <n v="29"/>
    <s v="מרכזיית תאורה"/>
    <s v="מגינים"/>
    <s v="ירושלים והנגב"/>
    <s v="איילון"/>
  </r>
  <r>
    <x v="1"/>
    <x v="347"/>
    <s v="פעיל"/>
    <s v="מודיעין מכבים רעות"/>
    <x v="335"/>
    <x v="21"/>
    <s v="נמוך"/>
    <x v="1"/>
    <n v="5714"/>
    <n v="1967"/>
    <n v="0"/>
    <n v="3747"/>
    <n v="0"/>
    <n v="29"/>
    <s v="מרכזיית תאורה"/>
    <s v="מגינים"/>
    <s v="ירושלים והנגב"/>
    <s v="איילון"/>
  </r>
  <r>
    <x v="1"/>
    <x v="348"/>
    <s v="פעיל"/>
    <s v="מודיעין מכבים רעות"/>
    <x v="336"/>
    <x v="58"/>
    <s v="נמוך"/>
    <x v="0"/>
    <n v="384.25"/>
    <n v="0"/>
    <n v="0"/>
    <n v="0"/>
    <n v="384.25"/>
    <n v="29"/>
    <s v="רמזורים"/>
    <s v="מגינים"/>
    <s v="ירושלים והנגב"/>
    <s v="איילון"/>
  </r>
  <r>
    <x v="1"/>
    <x v="349"/>
    <s v="פעיל"/>
    <s v="מודיעין מכבים רעות"/>
    <x v="337"/>
    <x v="0"/>
    <s v="נמוך"/>
    <x v="1"/>
    <n v="10076"/>
    <n v="3481"/>
    <n v="0"/>
    <n v="6595"/>
    <n v="0"/>
    <n v="29"/>
    <s v="מרכזיית תאורה"/>
    <s v="מגינים"/>
    <s v="ירושלים והנגב"/>
    <s v="איילון"/>
  </r>
  <r>
    <x v="1"/>
    <x v="350"/>
    <s v="פעיל"/>
    <s v="מודיעין מכבים רעות"/>
    <x v="338"/>
    <x v="0"/>
    <s v="נמוך"/>
    <x v="0"/>
    <n v="1617.67"/>
    <n v="0"/>
    <n v="0"/>
    <n v="0"/>
    <n v="1617.67"/>
    <n v="29"/>
    <s v="גני ילדים"/>
    <s v="מגינים"/>
    <s v="ירושלים והנגב"/>
    <s v="איילון"/>
  </r>
  <r>
    <x v="1"/>
    <x v="351"/>
    <s v="פעיל"/>
    <s v="מודיעין מכבים רעות"/>
    <x v="339"/>
    <x v="13"/>
    <s v="נמוך"/>
    <x v="1"/>
    <n v="2430"/>
    <n v="142"/>
    <n v="0"/>
    <n v="2288"/>
    <n v="0"/>
    <n v="29"/>
    <s v="גני ילדים"/>
    <s v="מגינים"/>
    <s v="ירושלים והנגב"/>
    <s v="איילון"/>
  </r>
  <r>
    <x v="1"/>
    <x v="352"/>
    <s v="פעיל"/>
    <s v="מודיעין מכבים רעות"/>
    <x v="340"/>
    <x v="0"/>
    <s v="נמוך"/>
    <x v="1"/>
    <n v="11660"/>
    <n v="1424"/>
    <n v="0"/>
    <n v="10236"/>
    <n v="0"/>
    <n v="29"/>
    <s v="בתי ספר"/>
    <s v="מגינים"/>
    <s v="ירושלים והנגב"/>
    <s v="איילון"/>
  </r>
  <r>
    <x v="1"/>
    <x v="353"/>
    <s v="פעיל"/>
    <s v="מודיעין מכבים רעות"/>
    <x v="341"/>
    <x v="0"/>
    <s v="נמוך"/>
    <x v="1"/>
    <n v="12701"/>
    <n v="4457"/>
    <n v="0"/>
    <n v="8244"/>
    <n v="0"/>
    <n v="29"/>
    <s v="מרכזיית תאורה"/>
    <s v="מגינים"/>
    <s v="ירושלים והנגב"/>
    <s v="איילון"/>
  </r>
  <r>
    <x v="1"/>
    <x v="354"/>
    <s v="פעיל"/>
    <s v="מודיעין מכבים רעות"/>
    <x v="342"/>
    <x v="0"/>
    <s v="נמוך"/>
    <x v="0"/>
    <n v="793.01"/>
    <n v="0"/>
    <n v="0"/>
    <n v="0"/>
    <n v="793.01"/>
    <n v="29"/>
    <s v="מרכזיית תאורה"/>
    <s v="מגינים"/>
    <s v="ירושלים והנגב"/>
    <s v="איילון"/>
  </r>
  <r>
    <x v="1"/>
    <x v="355"/>
    <s v="פעיל"/>
    <s v="מודיעין מכבים רעות"/>
    <x v="343"/>
    <x v="100"/>
    <s v="נמוך"/>
    <x v="0"/>
    <n v="1143.1199999999999"/>
    <n v="0"/>
    <n v="0"/>
    <n v="0"/>
    <n v="1143.1199999999999"/>
    <n v="29"/>
    <s v="מרכזיית תאורה"/>
    <s v="מגינים"/>
    <s v="ירושלים והנגב"/>
    <s v="איילון"/>
  </r>
  <r>
    <x v="1"/>
    <x v="356"/>
    <s v="פעיל"/>
    <s v="מודיעין מכבים רעות"/>
    <x v="344"/>
    <x v="13"/>
    <s v="נמוך"/>
    <x v="0"/>
    <n v="2342.67"/>
    <n v="0"/>
    <n v="0"/>
    <n v="0"/>
    <n v="2342.67"/>
    <n v="29"/>
    <s v="גני ילדים"/>
    <s v="מגינים"/>
    <s v="ירושלים והנגב"/>
    <s v="איילון"/>
  </r>
  <r>
    <x v="1"/>
    <x v="357"/>
    <s v="פעיל"/>
    <s v="מודיעין מכבים רעות"/>
    <x v="345"/>
    <x v="13"/>
    <s v="נמוך"/>
    <x v="0"/>
    <n v="632.29999999999995"/>
    <n v="0"/>
    <n v="0"/>
    <n v="0"/>
    <n v="632.29999999999995"/>
    <n v="29"/>
    <s v="גני ילדים"/>
    <s v="בוכמן"/>
    <s v="ירושלים והנגב"/>
    <s v="איילון"/>
  </r>
  <r>
    <x v="1"/>
    <x v="358"/>
    <s v="פעיל"/>
    <s v="מודיעין מכבים רעות"/>
    <x v="346"/>
    <x v="26"/>
    <s v="נמוך"/>
    <x v="0"/>
    <n v="401.02"/>
    <n v="0"/>
    <n v="0"/>
    <n v="0"/>
    <n v="401.02"/>
    <n v="29"/>
    <s v="מקלטים"/>
    <s v="רעות"/>
    <s v="ירושלים והנגב"/>
    <s v="איילון"/>
  </r>
  <r>
    <x v="1"/>
    <x v="359"/>
    <s v="פעיל"/>
    <s v="מודיעין מכבים רעות"/>
    <x v="347"/>
    <x v="101"/>
    <s v="נמוך"/>
    <x v="0"/>
    <n v="165.79"/>
    <n v="0"/>
    <n v="0"/>
    <n v="0"/>
    <n v="165.79"/>
    <n v="29"/>
    <s v="מקלטים"/>
    <s v="רעות"/>
    <s v="ירושלים והנגב"/>
    <s v="איילון"/>
  </r>
  <r>
    <x v="1"/>
    <x v="360"/>
    <s v="פעיל"/>
    <s v="מודיעין מכבים רעות"/>
    <x v="348"/>
    <x v="24"/>
    <s v="נמוך"/>
    <x v="0"/>
    <n v="1978.79"/>
    <n v="0"/>
    <n v="0"/>
    <n v="0"/>
    <n v="1978.79"/>
    <n v="29"/>
    <s v="גני ילדים"/>
    <s v="בוכמן"/>
    <s v="ירושלים והנגב"/>
    <s v="איילון"/>
  </r>
  <r>
    <x v="1"/>
    <x v="361"/>
    <s v="פעיל"/>
    <s v="מודיעין מכבים רעות"/>
    <x v="349"/>
    <x v="0"/>
    <s v="נמוך"/>
    <x v="1"/>
    <n v="2588"/>
    <n v="184"/>
    <n v="0"/>
    <n v="2404"/>
    <n v="0"/>
    <n v="29"/>
    <s v="מבני ציבור"/>
    <s v="מכבים"/>
    <s v="ירושלים והנגב"/>
    <s v="איילון"/>
  </r>
  <r>
    <x v="1"/>
    <x v="362"/>
    <s v="פעיל"/>
    <s v="מודיעין מכבים רעות"/>
    <x v="350"/>
    <x v="102"/>
    <s v="נמוך"/>
    <x v="0"/>
    <n v="1635.68"/>
    <n v="0"/>
    <n v="0"/>
    <n v="0"/>
    <n v="1635.68"/>
    <n v="29"/>
    <s v="מבני ציבור"/>
    <s v="מכבים"/>
    <s v="ירושלים והנגב"/>
    <s v="איילון"/>
  </r>
  <r>
    <x v="1"/>
    <x v="363"/>
    <s v="פעיל"/>
    <s v="מודיעין מכבים רעות"/>
    <x v="351"/>
    <x v="0"/>
    <s v="נמוך"/>
    <x v="1"/>
    <n v="3833"/>
    <n v="1310"/>
    <n v="0"/>
    <n v="2523"/>
    <n v="0"/>
    <n v="29"/>
    <s v="מרכזיית תאורה"/>
    <s v="כרמים"/>
    <s v="ירושלים והנגב"/>
    <s v="איילון"/>
  </r>
  <r>
    <x v="1"/>
    <x v="364"/>
    <s v="פעיל"/>
    <s v="מודיעין מכבים רעות"/>
    <x v="352"/>
    <x v="13"/>
    <s v="נמוך"/>
    <x v="0"/>
    <n v="2027.36"/>
    <n v="0"/>
    <n v="0"/>
    <n v="0"/>
    <n v="2027.36"/>
    <n v="29"/>
    <s v="גני ילדים"/>
    <s v="כרמים"/>
    <s v="ירושלים והנגב"/>
    <s v="איילון"/>
  </r>
  <r>
    <x v="1"/>
    <x v="365"/>
    <s v="פעיל"/>
    <s v="מודיעין מכבים רעות"/>
    <x v="353"/>
    <x v="103"/>
    <s v="נמוך"/>
    <x v="1"/>
    <n v="5840"/>
    <n v="3185"/>
    <n v="0"/>
    <n v="2655"/>
    <n v="0"/>
    <n v="29"/>
    <s v="מרכזיית תאורה"/>
    <s v="בוכמן"/>
    <s v="ירושלים והנגב"/>
    <s v="איילון"/>
  </r>
  <r>
    <x v="1"/>
    <x v="366"/>
    <s v="פעיל"/>
    <s v="מודיעין מכבים רעות"/>
    <x v="354"/>
    <x v="0"/>
    <s v="נמוך"/>
    <x v="1"/>
    <n v="6485"/>
    <n v="1430"/>
    <n v="0"/>
    <n v="5055"/>
    <n v="0"/>
    <n v="29"/>
    <m/>
    <s v="רעות"/>
    <s v="ירושלים והנגב"/>
    <s v="איילון"/>
  </r>
  <r>
    <x v="1"/>
    <x v="367"/>
    <s v="פעיל"/>
    <s v="מודיעין מכבים רעות"/>
    <x v="355"/>
    <x v="0"/>
    <s v="נמוך"/>
    <x v="0"/>
    <n v="1843.57"/>
    <n v="0"/>
    <n v="0"/>
    <n v="0"/>
    <n v="1843.57"/>
    <n v="29"/>
    <s v="מרכזיית תאורה"/>
    <s v="רעות"/>
    <s v="ירושלים והנגב"/>
    <s v="איילון"/>
  </r>
  <r>
    <x v="1"/>
    <x v="368"/>
    <s v="פעיל"/>
    <s v="מודיעין מכבים רעות"/>
    <x v="356"/>
    <x v="0"/>
    <s v="נמוך"/>
    <x v="0"/>
    <n v="2450.19"/>
    <n v="0"/>
    <n v="0"/>
    <n v="0"/>
    <n v="2450.19"/>
    <n v="29"/>
    <s v="מרכזיית תאורה"/>
    <s v="רעות"/>
    <s v="ירושלים והנגב"/>
    <s v="איילון"/>
  </r>
  <r>
    <x v="1"/>
    <x v="369"/>
    <s v="פעיל"/>
    <s v="מודיעין מכבים רעות"/>
    <x v="357"/>
    <x v="104"/>
    <s v="נמוך"/>
    <x v="1"/>
    <n v="3978"/>
    <n v="795"/>
    <n v="0"/>
    <n v="3183"/>
    <n v="0"/>
    <n v="29"/>
    <s v="מבני ציבור"/>
    <s v="כרמים"/>
    <s v="ירושלים והנגב"/>
    <s v="איילון"/>
  </r>
  <r>
    <x v="1"/>
    <x v="370"/>
    <s v="פעיל"/>
    <s v="מודיעין מכבים רעות"/>
    <x v="358"/>
    <x v="105"/>
    <s v="נמוך"/>
    <x v="0"/>
    <n v="1060.3399999999999"/>
    <n v="0"/>
    <n v="0"/>
    <n v="0"/>
    <n v="1060.3399999999999"/>
    <n v="29"/>
    <s v="רמזורים"/>
    <s v="מגינים"/>
    <s v="ירושלים והנגב"/>
    <s v="איילון"/>
  </r>
  <r>
    <x v="1"/>
    <x v="371"/>
    <s v="פעיל"/>
    <s v="מודיעין מכבים רעות"/>
    <x v="359"/>
    <x v="0"/>
    <s v="נמוך"/>
    <x v="1"/>
    <n v="12395"/>
    <n v="4220"/>
    <n v="0"/>
    <n v="8175"/>
    <n v="0"/>
    <n v="29"/>
    <s v="מרכזיית תאורה"/>
    <s v="כרמים"/>
    <s v="ירושלים והנגב"/>
    <s v="איילון"/>
  </r>
  <r>
    <x v="1"/>
    <x v="372"/>
    <s v="פעיל"/>
    <s v="מודיעין מכבים רעות"/>
    <x v="360"/>
    <x v="0"/>
    <s v="נמוך"/>
    <x v="1"/>
    <n v="1361"/>
    <n v="459"/>
    <n v="0"/>
    <n v="902"/>
    <n v="0"/>
    <n v="29"/>
    <s v="מרכזיית תאורה"/>
    <s v="ישפרו"/>
    <s v="ירושלים והנגב"/>
    <s v="איילון"/>
  </r>
  <r>
    <x v="1"/>
    <x v="373"/>
    <s v="פעיל"/>
    <s v="מודיעין מכבים רעות"/>
    <x v="361"/>
    <x v="0"/>
    <s v="נמוך"/>
    <x v="1"/>
    <n v="3232"/>
    <n v="1109"/>
    <n v="0"/>
    <n v="2123"/>
    <n v="0"/>
    <n v="29"/>
    <s v="מרכזיית תאורה"/>
    <s v="ישפרו"/>
    <s v="ירושלים והנגב"/>
    <s v="איילון"/>
  </r>
  <r>
    <x v="1"/>
    <x v="374"/>
    <s v="פעיל"/>
    <s v="מודיעין מכבים רעות"/>
    <x v="362"/>
    <x v="0"/>
    <s v="נמוך"/>
    <x v="1"/>
    <n v="8625"/>
    <n v="1110"/>
    <n v="0"/>
    <n v="7515"/>
    <n v="0"/>
    <n v="29"/>
    <s v="מבני ציבור"/>
    <s v="ישפרו"/>
    <s v="ירושלים והנגב"/>
    <s v="איילון"/>
  </r>
  <r>
    <x v="1"/>
    <x v="375"/>
    <s v="פעיל"/>
    <s v="מודיעין מכבים רעות"/>
    <x v="363"/>
    <x v="26"/>
    <s v="נמוך"/>
    <x v="0"/>
    <n v="931.28"/>
    <n v="0"/>
    <n v="0"/>
    <n v="0"/>
    <n v="931.28"/>
    <n v="29"/>
    <s v="מקלטים"/>
    <s v="רעות"/>
    <s v="ירושלים והנגב"/>
    <s v="איילון"/>
  </r>
  <r>
    <x v="1"/>
    <x v="376"/>
    <s v="פעיל"/>
    <s v="מודיעין מכבים רעות"/>
    <x v="364"/>
    <x v="106"/>
    <s v="נמוך"/>
    <x v="1"/>
    <n v="12548"/>
    <n v="1512"/>
    <n v="0"/>
    <n v="11036"/>
    <n v="0"/>
    <n v="29"/>
    <s v="בתי ספר"/>
    <s v="בוכמן"/>
    <s v="ירושלים והנגב"/>
    <s v="איילון"/>
  </r>
  <r>
    <x v="1"/>
    <x v="377"/>
    <s v="פעיל"/>
    <s v="מודיעין מכבים רעות"/>
    <x v="365"/>
    <x v="82"/>
    <s v="נמוך"/>
    <x v="0"/>
    <n v="558.51"/>
    <n v="0"/>
    <n v="0"/>
    <n v="0"/>
    <n v="558.51"/>
    <n v="29"/>
    <s v="רמזורים"/>
    <s v="בוכמן"/>
    <s v="ירושלים והנגב"/>
    <s v="איילון"/>
  </r>
  <r>
    <x v="1"/>
    <x v="378"/>
    <s v="פעיל"/>
    <s v="מודיעין מכבים רעות"/>
    <x v="366"/>
    <x v="32"/>
    <s v="נמוך"/>
    <x v="1"/>
    <n v="1593"/>
    <n v="551"/>
    <n v="0"/>
    <n v="1042"/>
    <n v="0"/>
    <n v="29"/>
    <s v="מרכזיית תאורה"/>
    <s v="בוכמן"/>
    <s v="ירושלים והנגב"/>
    <s v="איילון"/>
  </r>
  <r>
    <x v="1"/>
    <x v="379"/>
    <s v="פעיל"/>
    <s v="מודיעין מכבים רעות"/>
    <x v="367"/>
    <x v="58"/>
    <s v="נמוך"/>
    <x v="0"/>
    <n v="408.23"/>
    <n v="0"/>
    <n v="0"/>
    <n v="0"/>
    <n v="408.23"/>
    <n v="29"/>
    <s v="רמזורים"/>
    <s v="בוכמן"/>
    <s v="ירושלים והנגב"/>
    <s v="איילון"/>
  </r>
  <r>
    <x v="1"/>
    <x v="380"/>
    <s v="פעיל"/>
    <s v="מודיעין מכבים רעות"/>
    <x v="368"/>
    <x v="0"/>
    <s v="נמוך"/>
    <x v="1"/>
    <n v="2981"/>
    <n v="1054"/>
    <n v="0"/>
    <n v="1927"/>
    <n v="0"/>
    <n v="29"/>
    <s v="מרכזיית תאורה"/>
    <s v="מורשת"/>
    <s v="ירושלים והנגב"/>
    <s v="איילון"/>
  </r>
  <r>
    <x v="1"/>
    <x v="381"/>
    <s v="פעיל"/>
    <s v="מודיעין מכבים רעות"/>
    <x v="369"/>
    <x v="0"/>
    <s v="נמוך"/>
    <x v="0"/>
    <n v="1361.81"/>
    <n v="0"/>
    <n v="0"/>
    <n v="0"/>
    <n v="1361.81"/>
    <n v="29"/>
    <s v="מרכזיית תאורה"/>
    <s v="מכבים"/>
    <s v="ירושלים והנגב"/>
    <s v="איילון"/>
  </r>
  <r>
    <x v="1"/>
    <x v="382"/>
    <s v="פעיל"/>
    <s v="מודיעין מכבים רעות"/>
    <x v="370"/>
    <x v="1"/>
    <s v="נמוך"/>
    <x v="1"/>
    <n v="2193"/>
    <n v="776"/>
    <n v="0"/>
    <n v="1417"/>
    <n v="0"/>
    <n v="29"/>
    <s v="מרכזיית תאורה"/>
    <s v="ליגד"/>
    <s v="ירושלים והנגב"/>
    <s v="איילון"/>
  </r>
  <r>
    <x v="1"/>
    <x v="383"/>
    <s v="פעיל"/>
    <s v="מודיעין מכבים רעות"/>
    <x v="371"/>
    <x v="0"/>
    <s v="נמוך"/>
    <x v="1"/>
    <n v="6047"/>
    <n v="2008"/>
    <n v="0"/>
    <n v="4039"/>
    <n v="0"/>
    <n v="29"/>
    <s v="מרכזיית תאורה"/>
    <s v="ליגד"/>
    <s v="ירושלים והנגב"/>
    <s v="איילון"/>
  </r>
  <r>
    <x v="1"/>
    <x v="384"/>
    <s v="פעיל"/>
    <s v="מודיעין מכבים רעות"/>
    <x v="372"/>
    <x v="26"/>
    <s v="נמוך"/>
    <x v="0"/>
    <n v="903.37"/>
    <n v="0"/>
    <n v="0"/>
    <n v="0"/>
    <n v="903.37"/>
    <n v="29"/>
    <s v="מקלטים"/>
    <s v="רעות"/>
    <s v="ירושלים והנגב"/>
    <s v="איילון"/>
  </r>
  <r>
    <x v="1"/>
    <x v="385"/>
    <s v="פעיל"/>
    <s v="מודיעין מכבים רעות"/>
    <x v="373"/>
    <x v="107"/>
    <s v="נמוך"/>
    <x v="0"/>
    <n v="407.09"/>
    <n v="0"/>
    <n v="0"/>
    <n v="0"/>
    <n v="407.09"/>
    <n v="29"/>
    <s v="מקלטים"/>
    <s v="רעות"/>
    <s v="ירושלים והנגב"/>
    <s v="איילון"/>
  </r>
  <r>
    <x v="1"/>
    <x v="386"/>
    <s v="פעיל"/>
    <s v="מודיעין מכבים רעות"/>
    <x v="374"/>
    <x v="108"/>
    <s v="נמוך"/>
    <x v="1"/>
    <n v="6720"/>
    <n v="1828"/>
    <n v="0"/>
    <n v="4892"/>
    <n v="0"/>
    <n v="29"/>
    <s v="בתי ספר"/>
    <s v="רעות"/>
    <s v="ירושלים והנגב"/>
    <s v="איילון"/>
  </r>
  <r>
    <x v="1"/>
    <x v="387"/>
    <s v="פעיל"/>
    <s v="מודיעין מכבים רעות"/>
    <x v="375"/>
    <x v="0"/>
    <s v="נמוך"/>
    <x v="0"/>
    <n v="236.14"/>
    <n v="0"/>
    <n v="0"/>
    <n v="0"/>
    <n v="236.14"/>
    <n v="29"/>
    <s v="רמזורים"/>
    <s v="ציפורים"/>
    <s v="ירושלים והנגב"/>
    <s v="איילון"/>
  </r>
  <r>
    <x v="1"/>
    <x v="388"/>
    <s v="פעיל"/>
    <s v="מודיעין מכבים רעות"/>
    <x v="376"/>
    <x v="13"/>
    <s v="נמוך"/>
    <x v="0"/>
    <n v="1034.1600000000001"/>
    <n v="0"/>
    <n v="0"/>
    <n v="0"/>
    <n v="1034.1600000000001"/>
    <n v="29"/>
    <s v="גני ילדים"/>
    <s v="ציפורים"/>
    <s v="ירושלים והנגב"/>
    <s v="איילון"/>
  </r>
  <r>
    <x v="1"/>
    <x v="389"/>
    <s v="פעיל"/>
    <s v="מודיעין מכבים רעות"/>
    <x v="377"/>
    <x v="13"/>
    <s v="נמוך"/>
    <x v="0"/>
    <n v="1810.42"/>
    <n v="0"/>
    <n v="0"/>
    <n v="0"/>
    <n v="1810.42"/>
    <n v="29"/>
    <s v="גני ילדים"/>
    <s v="בוכמן"/>
    <s v="ירושלים והנגב"/>
    <s v="איילון"/>
  </r>
  <r>
    <x v="1"/>
    <x v="390"/>
    <s v="פעיל"/>
    <s v="מודיעין מכבים רעות"/>
    <x v="378"/>
    <x v="43"/>
    <s v="נמוך"/>
    <x v="1"/>
    <n v="5606"/>
    <n v="1936"/>
    <n v="0"/>
    <n v="3670"/>
    <n v="0"/>
    <n v="29"/>
    <s v="מרכזיית תאורה"/>
    <s v="בוכמן"/>
    <s v="ירושלים והנגב"/>
    <s v="איילון"/>
  </r>
  <r>
    <x v="1"/>
    <x v="391"/>
    <s v="פעיל"/>
    <s v="מודיעין מכבים רעות"/>
    <x v="379"/>
    <x v="0"/>
    <s v="נמוך"/>
    <x v="1"/>
    <n v="4490.8500000000004"/>
    <n v="0"/>
    <n v="0"/>
    <n v="0"/>
    <n v="4490.8500000000004"/>
    <n v="29"/>
    <m/>
    <m/>
    <s v="ירושלים והנגב"/>
    <s v="איילון"/>
  </r>
  <r>
    <x v="1"/>
    <x v="392"/>
    <s v="פעיל"/>
    <s v="מודיעין מכבים רעות"/>
    <x v="380"/>
    <x v="109"/>
    <s v="נמוך"/>
    <x v="0"/>
    <n v="184.54"/>
    <n v="0"/>
    <n v="0"/>
    <n v="0"/>
    <n v="184.54"/>
    <n v="29"/>
    <s v="מרכזיית תאורה"/>
    <s v="קייזר"/>
    <s v="ירושלים והנגב"/>
    <s v="איילון"/>
  </r>
  <r>
    <x v="1"/>
    <x v="393"/>
    <s v="פעיל"/>
    <s v="מודיעין מכבים רעות"/>
    <x v="381"/>
    <x v="0"/>
    <s v="נמוך"/>
    <x v="1"/>
    <n v="10596"/>
    <n v="3781"/>
    <n v="0"/>
    <n v="6815"/>
    <n v="0"/>
    <n v="29"/>
    <s v="מרכזיית תאורה"/>
    <s v="קייזר"/>
    <s v="ירושלים והנגב"/>
    <s v="איילון"/>
  </r>
  <r>
    <x v="1"/>
    <x v="394"/>
    <s v="פעיל"/>
    <s v="מודיעין מכבים רעות"/>
    <x v="382"/>
    <x v="110"/>
    <s v="נמוך"/>
    <x v="1"/>
    <n v="9632"/>
    <n v="1052"/>
    <n v="0"/>
    <n v="8580"/>
    <n v="0"/>
    <n v="29"/>
    <m/>
    <m/>
    <s v="ירושלים והנגב"/>
    <s v="איילון"/>
  </r>
  <r>
    <x v="1"/>
    <x v="395"/>
    <s v="פעיל"/>
    <s v="מודיעין מכבים רעות"/>
    <x v="383"/>
    <x v="26"/>
    <s v="נמוך"/>
    <x v="0"/>
    <n v="502.84"/>
    <n v="0"/>
    <n v="0"/>
    <n v="0"/>
    <n v="502.84"/>
    <n v="29"/>
    <s v="מקלטים"/>
    <s v="רעות"/>
    <s v="ירושלים והנגב"/>
    <s v="איילון"/>
  </r>
  <r>
    <x v="1"/>
    <x v="396"/>
    <s v="פעיל"/>
    <s v="מודיעין מכבים רעות"/>
    <x v="384"/>
    <x v="111"/>
    <s v="נמוך"/>
    <x v="1"/>
    <n v="11620"/>
    <n v="3965"/>
    <n v="0"/>
    <n v="7655"/>
    <n v="0"/>
    <n v="29"/>
    <s v="מרכזיית תאורה"/>
    <s v="בוכמן"/>
    <s v="ירושלים והנגב"/>
    <s v="איילון"/>
  </r>
  <r>
    <x v="1"/>
    <x v="397"/>
    <s v="פעיל"/>
    <s v="מודיעין מכבים רעות"/>
    <x v="385"/>
    <x v="26"/>
    <s v="נמוך"/>
    <x v="0"/>
    <n v="727.18"/>
    <n v="0"/>
    <n v="0"/>
    <n v="0"/>
    <n v="727.18"/>
    <n v="29"/>
    <s v="מקלטים"/>
    <s v="רעות"/>
    <s v="ירושלים והנגב"/>
    <s v="איילון"/>
  </r>
  <r>
    <x v="1"/>
    <x v="398"/>
    <s v="פעיל"/>
    <s v="מודיעין מכבים רעות"/>
    <x v="386"/>
    <x v="0"/>
    <s v="נמוך"/>
    <x v="1"/>
    <n v="4406"/>
    <n v="1552"/>
    <n v="0"/>
    <n v="2854"/>
    <n v="0"/>
    <n v="29"/>
    <s v="מרכזיית תאורה"/>
    <s v="ישפרו"/>
    <s v="ירושלים והנגב"/>
    <s v="איילון"/>
  </r>
  <r>
    <x v="1"/>
    <x v="399"/>
    <s v="פעיל"/>
    <s v="מודיעין מכבים רעות"/>
    <x v="387"/>
    <x v="0"/>
    <s v="נמוך"/>
    <x v="1"/>
    <n v="3482"/>
    <n v="1241"/>
    <n v="0"/>
    <n v="2241"/>
    <n v="0"/>
    <n v="29"/>
    <m/>
    <m/>
    <s v="ירושלים והנגב"/>
    <s v="איילון"/>
  </r>
  <r>
    <x v="1"/>
    <x v="400"/>
    <s v="פעיל"/>
    <s v="מודיעין מכבים רעות"/>
    <x v="388"/>
    <x v="13"/>
    <s v="נמוך"/>
    <x v="0"/>
    <n v="1588.14"/>
    <n v="0"/>
    <n v="0"/>
    <n v="0"/>
    <n v="1588.14"/>
    <n v="29"/>
    <s v="גני ילדים"/>
    <s v="  קייזר"/>
    <s v="ירושלים והנגב"/>
    <s v="איילון"/>
  </r>
  <r>
    <x v="1"/>
    <x v="401"/>
    <s v="פעיל"/>
    <s v="מודיעין מכבים רעות"/>
    <x v="389"/>
    <x v="14"/>
    <s v="נמוך"/>
    <x v="1"/>
    <n v="3258"/>
    <n v="1118"/>
    <n v="0"/>
    <n v="2140"/>
    <n v="0"/>
    <n v="29"/>
    <s v="מרכזיית תאורה"/>
    <s v="קייזר"/>
    <s v="ירושלים והנגב"/>
    <s v="איילון"/>
  </r>
  <r>
    <x v="1"/>
    <x v="402"/>
    <s v="פעיל"/>
    <s v="מודיעין מכבים רעות"/>
    <x v="390"/>
    <x v="13"/>
    <s v="נמוך"/>
    <x v="0"/>
    <n v="1913.99"/>
    <n v="0"/>
    <n v="0"/>
    <n v="0"/>
    <n v="1913.99"/>
    <n v="29"/>
    <s v="גני ילדים"/>
    <s v="קייזר"/>
    <s v="ירושלים והנגב"/>
    <s v="איילון"/>
  </r>
  <r>
    <x v="1"/>
    <x v="403"/>
    <s v="פעיל"/>
    <s v="מודיעין מכבים רעות"/>
    <x v="391"/>
    <x v="0"/>
    <s v="נמוך"/>
    <x v="1"/>
    <n v="38520"/>
    <n v="7130"/>
    <n v="0"/>
    <n v="31390"/>
    <n v="0"/>
    <n v="29"/>
    <s v="מבני ציבור"/>
    <s v="פרחים"/>
    <s v="ירושלים והנגב"/>
    <s v="איילון"/>
  </r>
  <r>
    <x v="1"/>
    <x v="404"/>
    <s v="פעיל"/>
    <s v="מודיעין מכבים רעות"/>
    <x v="392"/>
    <x v="0"/>
    <s v="נמוך"/>
    <x v="1"/>
    <n v="7672"/>
    <n v="2675"/>
    <n v="0"/>
    <n v="4997"/>
    <n v="0"/>
    <n v="29"/>
    <s v="מרכזיית תאורה"/>
    <s v="פרחים"/>
    <s v="ירושלים והנגב"/>
    <s v="איילון"/>
  </r>
  <r>
    <x v="1"/>
    <x v="405"/>
    <s v="פעיל"/>
    <s v="מודיעין מכבים רעות"/>
    <x v="393"/>
    <x v="0"/>
    <s v="גבוה"/>
    <x v="1"/>
    <n v="42040"/>
    <n v="12760"/>
    <n v="0"/>
    <n v="29280"/>
    <n v="0"/>
    <n v="29"/>
    <s v="מבני ציבור"/>
    <s v="לב העיר"/>
    <s v="ירושלים והנגב"/>
    <s v="איילון"/>
  </r>
  <r>
    <x v="1"/>
    <x v="406"/>
    <s v="פעיל"/>
    <s v="מודיעין מכבים רעות"/>
    <x v="394"/>
    <x v="112"/>
    <s v="נמוך"/>
    <x v="0"/>
    <n v="1498.87"/>
    <n v="0"/>
    <n v="0"/>
    <n v="0"/>
    <n v="1498.87"/>
    <n v="29"/>
    <s v="גני ילדים"/>
    <s v="פרחים"/>
    <s v="ירושלים והנגב"/>
    <s v="איילון"/>
  </r>
  <r>
    <x v="1"/>
    <x v="407"/>
    <s v="פעיל"/>
    <s v="מודיעין מכבים רעות"/>
    <x v="395"/>
    <x v="21"/>
    <s v="נמוך"/>
    <x v="1"/>
    <n v="7354"/>
    <n v="2545"/>
    <n v="0"/>
    <n v="4809"/>
    <n v="0"/>
    <n v="29"/>
    <s v="מרכזיית תאורה"/>
    <s v="  קייזר"/>
    <s v="ירושלים והנגב"/>
    <s v="איילון"/>
  </r>
  <r>
    <x v="1"/>
    <x v="408"/>
    <s v="פעיל"/>
    <s v="מודיעין מכבים רעות"/>
    <x v="396"/>
    <x v="0"/>
    <s v="נמוך"/>
    <x v="0"/>
    <n v="1626.1"/>
    <n v="0"/>
    <n v="0"/>
    <n v="0"/>
    <n v="1626.1"/>
    <n v="29"/>
    <s v="גני ילדים"/>
    <s v="קייזר"/>
    <s v="ירושלים והנגב"/>
    <s v="איילון"/>
  </r>
  <r>
    <x v="1"/>
    <x v="409"/>
    <s v="פעיל"/>
    <s v="מודיעין מכבים רעות"/>
    <x v="397"/>
    <x v="23"/>
    <s v="נמוך"/>
    <x v="1"/>
    <n v="9354"/>
    <n v="3200"/>
    <n v="0"/>
    <n v="6154"/>
    <n v="0"/>
    <n v="29"/>
    <s v="מרכזיית תאורה"/>
    <s v="  כרמים"/>
    <s v="ירושלים והנגב"/>
    <s v="איילון"/>
  </r>
  <r>
    <x v="2"/>
    <x v="0"/>
    <s v="לא פעיל"/>
    <s v="מודיעין מכבים רעות"/>
    <x v="0"/>
    <x v="0"/>
    <s v="נמוך"/>
    <x v="0"/>
    <n v="785.56"/>
    <n v="0"/>
    <n v="0"/>
    <n v="0"/>
    <n v="785.56"/>
    <n v="31"/>
    <s v="מקלטים"/>
    <s v="רעות"/>
    <s v="ירושלים והנגב"/>
    <s v="איילון"/>
  </r>
  <r>
    <x v="2"/>
    <x v="1"/>
    <s v="לא פעיל"/>
    <s v="מודיעין מכבים רעות"/>
    <x v="1"/>
    <x v="0"/>
    <s v="נמוך"/>
    <x v="0"/>
    <n v="435"/>
    <n v="0"/>
    <n v="0"/>
    <n v="0"/>
    <n v="435"/>
    <n v="31"/>
    <s v="בתי כנסת ומקוואות"/>
    <s v="נחלים"/>
    <s v="ירושלים והנגב"/>
    <s v="איילון"/>
  </r>
  <r>
    <x v="2"/>
    <x v="2"/>
    <s v="לא פעיל"/>
    <s v="מודיעין מכבים רעות"/>
    <x v="2"/>
    <x v="0"/>
    <s v="נמוך"/>
    <x v="0"/>
    <n v="339.01"/>
    <n v="0"/>
    <n v="0"/>
    <n v="0"/>
    <n v="339.01"/>
    <n v="31"/>
    <s v="תנועות נוער"/>
    <s v="נחלים"/>
    <s v="ירושלים והנגב"/>
    <s v="איילון"/>
  </r>
  <r>
    <x v="2"/>
    <x v="3"/>
    <s v="לא פעיל"/>
    <s v="מודיעין מכבים רעות"/>
    <x v="3"/>
    <x v="0"/>
    <s v="נמוך"/>
    <x v="1"/>
    <n v="1623"/>
    <n v="367"/>
    <n v="0"/>
    <n v="1256"/>
    <n v="0"/>
    <n v="31"/>
    <s v="תנועות נוער"/>
    <s v="רעות"/>
    <s v="ירושלים והנגב"/>
    <s v="איילון"/>
  </r>
  <r>
    <x v="2"/>
    <x v="4"/>
    <s v="לא פעיל"/>
    <s v="מודיעין מכבים רעות"/>
    <x v="4"/>
    <x v="0"/>
    <s v="נמוך"/>
    <x v="0"/>
    <n v="1017.68"/>
    <n v="0"/>
    <n v="0"/>
    <n v="0"/>
    <n v="1017.68"/>
    <n v="31"/>
    <s v="מקלטים"/>
    <s v="רעות"/>
    <s v="ירושלים והנגב"/>
    <s v="איילון"/>
  </r>
  <r>
    <x v="2"/>
    <x v="5"/>
    <s v="פעיל"/>
    <s v="מודיעין מכבים רעות"/>
    <x v="5"/>
    <x v="0"/>
    <s v="נמוך"/>
    <x v="1"/>
    <n v="4799"/>
    <n v="1093"/>
    <n v="0"/>
    <n v="3706"/>
    <n v="0"/>
    <n v="31"/>
    <s v="מרכזיית תאורה"/>
    <s v="כרמים"/>
    <s v="ירושלים והנגב"/>
    <s v="איילון"/>
  </r>
  <r>
    <x v="2"/>
    <x v="6"/>
    <s v="פעיל"/>
    <s v="מודיעין מכבים רעות"/>
    <x v="6"/>
    <x v="1"/>
    <s v="נמוך"/>
    <x v="1"/>
    <n v="4803"/>
    <n v="987"/>
    <n v="0"/>
    <n v="3816"/>
    <n v="0"/>
    <n v="31"/>
    <s v="מרכזיית תאורה"/>
    <s v="מכבים"/>
    <s v="ירושלים והנגב"/>
    <s v="איילון"/>
  </r>
  <r>
    <x v="2"/>
    <x v="7"/>
    <s v="פעיל"/>
    <s v="מודיעין מכבים רעות"/>
    <x v="7"/>
    <x v="2"/>
    <s v="נמוך"/>
    <x v="0"/>
    <n v="273.91000000000003"/>
    <n v="0"/>
    <n v="0"/>
    <n v="0"/>
    <n v="273.91000000000003"/>
    <n v="31"/>
    <s v="מרכזיית תאורה"/>
    <s v="בוכמן"/>
    <s v="ירושלים והנגב"/>
    <s v="איילון"/>
  </r>
  <r>
    <x v="2"/>
    <x v="8"/>
    <s v="פעיל"/>
    <s v="מודיעין מכבים רעות"/>
    <x v="7"/>
    <x v="3"/>
    <s v="נמוך"/>
    <x v="0"/>
    <n v="1125.5"/>
    <n v="0"/>
    <n v="0"/>
    <n v="0"/>
    <n v="1125.5"/>
    <n v="31"/>
    <s v="מרכזיית תאורה"/>
    <s v="בוכמן"/>
    <s v="ירושלים והנגב"/>
    <s v="איילון"/>
  </r>
  <r>
    <x v="2"/>
    <x v="9"/>
    <s v="פעיל"/>
    <s v="מודיעין מכבים רעות"/>
    <x v="8"/>
    <x v="0"/>
    <s v="נמוך"/>
    <x v="1"/>
    <n v="1104"/>
    <n v="255"/>
    <n v="0"/>
    <n v="849"/>
    <n v="0"/>
    <n v="31"/>
    <s v="מרכזיית תאורה"/>
    <s v="ליגד"/>
    <s v="ירושלים והנגב"/>
    <s v="איילון"/>
  </r>
  <r>
    <x v="2"/>
    <x v="10"/>
    <s v="פעיל"/>
    <s v="מודיעין מכבים רעות"/>
    <x v="9"/>
    <x v="0"/>
    <s v="נמוך"/>
    <x v="1"/>
    <n v="6303"/>
    <n v="1433"/>
    <n v="0"/>
    <n v="4870"/>
    <n v="0"/>
    <n v="31"/>
    <s v="מרכזיית תאורה"/>
    <s v="נופים"/>
    <s v="ירושלים והנגב"/>
    <s v="איילון"/>
  </r>
  <r>
    <x v="2"/>
    <x v="11"/>
    <s v="פעיל"/>
    <s v="מודיעין מכבים רעות"/>
    <x v="10"/>
    <x v="0"/>
    <s v="נמוך"/>
    <x v="0"/>
    <n v="291.47000000000003"/>
    <n v="0"/>
    <n v="0"/>
    <n v="0"/>
    <n v="291.47000000000003"/>
    <n v="31"/>
    <s v="מרכזיית תאורה"/>
    <s v="כביש 443"/>
    <s v="ירושלים והנגב"/>
    <s v="איילון"/>
  </r>
  <r>
    <x v="2"/>
    <x v="12"/>
    <s v="פעיל"/>
    <s v="מודיעין מכבים רעות"/>
    <x v="11"/>
    <x v="0"/>
    <s v="נמוך"/>
    <x v="1"/>
    <n v="4458"/>
    <n v="1032"/>
    <n v="0"/>
    <n v="3426"/>
    <n v="0"/>
    <n v="31"/>
    <s v="מרכזיית תאורה"/>
    <s v="ליגד"/>
    <s v="ירושלים והנגב"/>
    <s v="איילון"/>
  </r>
  <r>
    <x v="2"/>
    <x v="13"/>
    <s v="פעיל"/>
    <s v="מודיעין מכבים רעות"/>
    <x v="12"/>
    <x v="0"/>
    <s v="נמוך"/>
    <x v="1"/>
    <n v="2560"/>
    <n v="540"/>
    <n v="0"/>
    <n v="2020"/>
    <n v="0"/>
    <n v="31"/>
    <s v="מרכזיית תאורה"/>
    <s v="ליגד"/>
    <s v="ירושלים והנגב"/>
    <s v="איילון"/>
  </r>
  <r>
    <x v="2"/>
    <x v="14"/>
    <s v="פעיל"/>
    <s v="מודיעין מכבים רעות"/>
    <x v="13"/>
    <x v="0"/>
    <s v="נמוך"/>
    <x v="0"/>
    <n v="201.07"/>
    <n v="0"/>
    <n v="0"/>
    <n v="0"/>
    <n v="201.07"/>
    <n v="31"/>
    <s v="רמזורים"/>
    <s v="ציפורים"/>
    <s v="ירושלים והנגב"/>
    <s v="איילון"/>
  </r>
  <r>
    <x v="2"/>
    <x v="15"/>
    <s v="פעיל"/>
    <s v="מודיעין מכבים רעות"/>
    <x v="13"/>
    <x v="0"/>
    <s v="נמוך"/>
    <x v="0"/>
    <n v="201.5"/>
    <n v="0"/>
    <n v="0"/>
    <n v="0"/>
    <n v="201.5"/>
    <n v="31"/>
    <s v="רמזורים"/>
    <s v="ציפורים"/>
    <s v="ירושלים והנגב"/>
    <s v="איילון"/>
  </r>
  <r>
    <x v="2"/>
    <x v="16"/>
    <s v="פעיל"/>
    <s v="מודיעין מכבים רעות"/>
    <x v="14"/>
    <x v="0"/>
    <s v="נמוך"/>
    <x v="1"/>
    <n v="7726"/>
    <n v="1782"/>
    <n v="0"/>
    <n v="5944"/>
    <n v="0"/>
    <n v="31"/>
    <s v="מרכזיית תאורה"/>
    <s v="ישפרו"/>
    <s v="ירושלים והנגב"/>
    <s v="איילון"/>
  </r>
  <r>
    <x v="2"/>
    <x v="17"/>
    <s v="פעיל"/>
    <s v="מודיעין מכבים רעות"/>
    <x v="15"/>
    <x v="4"/>
    <s v="נמוך"/>
    <x v="1"/>
    <n v="5229"/>
    <n v="1219"/>
    <n v="0"/>
    <n v="4010"/>
    <n v="0"/>
    <n v="31"/>
    <s v="מרכזיית תאורה"/>
    <s v="ישפרו"/>
    <s v="ירושלים והנגב"/>
    <s v="איילון"/>
  </r>
  <r>
    <x v="2"/>
    <x v="18"/>
    <s v="פעיל"/>
    <s v="מודיעין מכבים רעות"/>
    <x v="16"/>
    <x v="5"/>
    <s v="נמוך"/>
    <x v="1"/>
    <n v="4525"/>
    <n v="1052"/>
    <n v="0"/>
    <n v="3473"/>
    <n v="0"/>
    <n v="31"/>
    <s v="מרכזיית תאורה"/>
    <s v="ישפרו"/>
    <s v="ירושלים והנגב"/>
    <s v="איילון"/>
  </r>
  <r>
    <x v="2"/>
    <x v="19"/>
    <s v="פעיל"/>
    <s v="מודיעין מכבים רעות"/>
    <x v="17"/>
    <x v="6"/>
    <s v="נמוך"/>
    <x v="0"/>
    <n v="1631.35"/>
    <n v="0"/>
    <n v="0"/>
    <n v="0"/>
    <n v="1631.35"/>
    <n v="31"/>
    <s v="מרכזיית תאורה"/>
    <m/>
    <s v="ירושלים והנגב"/>
    <s v="איילון"/>
  </r>
  <r>
    <x v="2"/>
    <x v="20"/>
    <s v="פעיל"/>
    <s v="מודיעין מכבים רעות"/>
    <x v="18"/>
    <x v="0"/>
    <s v="נמוך"/>
    <x v="0"/>
    <n v="2139"/>
    <n v="0"/>
    <n v="0"/>
    <n v="0"/>
    <n v="2139"/>
    <n v="31"/>
    <s v="מרכזיית תאורה"/>
    <s v="מורשת"/>
    <s v="ירושלים והנגב"/>
    <s v="איילון"/>
  </r>
  <r>
    <x v="2"/>
    <x v="21"/>
    <s v="פעיל"/>
    <s v="מודיעין מכבים רעות"/>
    <x v="19"/>
    <x v="1"/>
    <s v="נמוך"/>
    <x v="1"/>
    <n v="6927"/>
    <n v="1619"/>
    <n v="0"/>
    <n v="5308"/>
    <n v="0"/>
    <n v="31"/>
    <s v="מרכזיית תאורה"/>
    <s v="כביש 2"/>
    <s v="ירושלים והנגב"/>
    <s v="איילון"/>
  </r>
  <r>
    <x v="2"/>
    <x v="22"/>
    <s v="פעיל"/>
    <s v="מודיעין מכבים רעות"/>
    <x v="20"/>
    <x v="7"/>
    <s v="נמוך"/>
    <x v="0"/>
    <n v="0"/>
    <n v="0"/>
    <n v="0"/>
    <n v="0"/>
    <n v="0"/>
    <n v="31"/>
    <s v="מרכזיית תאורה"/>
    <s v="רעות"/>
    <s v="ירושלים והנגב"/>
    <s v="איילון"/>
  </r>
  <r>
    <x v="2"/>
    <x v="23"/>
    <s v="פעיל"/>
    <s v="מודיעין מכבים רעות"/>
    <x v="21"/>
    <x v="0"/>
    <s v="נמוך"/>
    <x v="1"/>
    <n v="11989"/>
    <n v="2848"/>
    <n v="0"/>
    <n v="9141"/>
    <n v="0"/>
    <n v="31"/>
    <s v="מרכזיית תאורה"/>
    <s v="מכבים"/>
    <s v="ירושלים והנגב"/>
    <s v="איילון"/>
  </r>
  <r>
    <x v="2"/>
    <x v="24"/>
    <s v="פעיל"/>
    <s v="מודיעין מכבים רעות"/>
    <x v="22"/>
    <x v="8"/>
    <s v="נמוך"/>
    <x v="1"/>
    <n v="7050"/>
    <n v="1413"/>
    <n v="0"/>
    <n v="5637"/>
    <n v="0"/>
    <n v="31"/>
    <s v="מרכזיית תאורה"/>
    <s v="מכבים"/>
    <s v="ירושלים והנגב"/>
    <s v="איילון"/>
  </r>
  <r>
    <x v="2"/>
    <x v="25"/>
    <s v="פעיל"/>
    <s v="מודיעין מכבים רעות"/>
    <x v="23"/>
    <x v="9"/>
    <s v="נמוך"/>
    <x v="1"/>
    <n v="4746"/>
    <n v="991"/>
    <n v="0"/>
    <n v="3755"/>
    <n v="0"/>
    <n v="31"/>
    <s v="מרכזיית תאורה"/>
    <s v="מכבים"/>
    <s v="ירושלים והנגב"/>
    <s v="איילון"/>
  </r>
  <r>
    <x v="2"/>
    <x v="26"/>
    <s v="פעיל"/>
    <s v="מודיעין מכבים רעות"/>
    <x v="24"/>
    <x v="0"/>
    <s v="נמוך"/>
    <x v="1"/>
    <n v="10265"/>
    <n v="2412"/>
    <n v="0"/>
    <n v="7853"/>
    <n v="0"/>
    <n v="31"/>
    <s v="מרכזיית תאורה"/>
    <s v="כביש 2"/>
    <s v="ירושלים והנגב"/>
    <s v="איילון"/>
  </r>
  <r>
    <x v="2"/>
    <x v="27"/>
    <s v="פעיל"/>
    <s v="מודיעין מכבים רעות"/>
    <x v="25"/>
    <x v="10"/>
    <s v="נמוך"/>
    <x v="1"/>
    <n v="6459"/>
    <n v="1531"/>
    <n v="0"/>
    <n v="4928"/>
    <n v="0"/>
    <n v="31"/>
    <s v="מרכזיית תאורה"/>
    <s v="ציפורים"/>
    <s v="ירושלים והנגב"/>
    <s v="איילון"/>
  </r>
  <r>
    <x v="2"/>
    <x v="28"/>
    <s v="פעיל"/>
    <s v="מודיעין מכבים רעות"/>
    <x v="26"/>
    <x v="0"/>
    <s v="נמוך"/>
    <x v="1"/>
    <n v="5445"/>
    <n v="1161"/>
    <n v="0"/>
    <n v="4284"/>
    <n v="0"/>
    <n v="31"/>
    <s v="מרכזיית תאורה"/>
    <s v="ציפורים"/>
    <s v="ירושלים והנגב"/>
    <s v="איילון"/>
  </r>
  <r>
    <x v="2"/>
    <x v="29"/>
    <s v="פעיל"/>
    <s v="מודיעין מכבים רעות"/>
    <x v="27"/>
    <x v="10"/>
    <s v="נמוך"/>
    <x v="0"/>
    <n v="3390.17"/>
    <n v="0"/>
    <n v="0"/>
    <n v="0"/>
    <n v="3390.17"/>
    <n v="31"/>
    <s v="מרכזיית תאורה"/>
    <s v="ציפורים"/>
    <s v="ירושלים והנגב"/>
    <s v="איילון"/>
  </r>
  <r>
    <x v="2"/>
    <x v="30"/>
    <s v="פעיל"/>
    <s v="מודיעין מכבים רעות"/>
    <x v="28"/>
    <x v="11"/>
    <s v="נמוך"/>
    <x v="1"/>
    <n v="9808"/>
    <n v="2182"/>
    <n v="0"/>
    <n v="7626"/>
    <n v="0"/>
    <n v="31"/>
    <s v="מרכזיית תאורה"/>
    <s v="ציפורים"/>
    <s v="ירושלים והנגב"/>
    <s v="איילון"/>
  </r>
  <r>
    <x v="2"/>
    <x v="31"/>
    <s v="פעיל"/>
    <s v="מודיעין מכבים רעות"/>
    <x v="29"/>
    <x v="12"/>
    <s v="נמוך"/>
    <x v="1"/>
    <n v="17485"/>
    <n v="4000"/>
    <n v="0"/>
    <n v="13485"/>
    <n v="0"/>
    <n v="31"/>
    <s v="מרכזיית תאורה"/>
    <s v="ישפרו"/>
    <s v="ירושלים והנגב"/>
    <s v="איילון"/>
  </r>
  <r>
    <x v="2"/>
    <x v="32"/>
    <s v="פעיל"/>
    <s v="מודיעין מכבים רעות"/>
    <x v="30"/>
    <x v="0"/>
    <s v="נמוך"/>
    <x v="0"/>
    <n v="0"/>
    <n v="0"/>
    <n v="0"/>
    <n v="0"/>
    <n v="0"/>
    <n v="31"/>
    <s v="מרכזיית תאורה"/>
    <s v="ליגד"/>
    <s v="ירושלים והנגב"/>
    <s v="איילון"/>
  </r>
  <r>
    <x v="2"/>
    <x v="33"/>
    <s v="פעיל"/>
    <s v="מודיעין מכבים רעות"/>
    <x v="31"/>
    <x v="13"/>
    <s v="נמוך"/>
    <x v="0"/>
    <n v="1472.01"/>
    <n v="0"/>
    <n v="0"/>
    <n v="0"/>
    <n v="1472.01"/>
    <n v="31"/>
    <s v="גני ילדים"/>
    <s v="רעות"/>
    <s v="ירושלים והנגב"/>
    <s v="איילון"/>
  </r>
  <r>
    <x v="2"/>
    <x v="34"/>
    <s v="פעיל"/>
    <s v="מודיעין מכבים רעות"/>
    <x v="32"/>
    <x v="14"/>
    <s v="נמוך"/>
    <x v="0"/>
    <n v="2303.64"/>
    <n v="0"/>
    <n v="0"/>
    <n v="0"/>
    <n v="2303.64"/>
    <n v="31"/>
    <s v="מרכזיית תאורה"/>
    <s v="רעות"/>
    <s v="ירושלים והנגב"/>
    <s v="איילון"/>
  </r>
  <r>
    <x v="2"/>
    <x v="35"/>
    <s v="פעיל"/>
    <s v="מודיעין מכבים רעות"/>
    <x v="33"/>
    <x v="0"/>
    <s v="נמוך"/>
    <x v="0"/>
    <n v="2002.07"/>
    <n v="0"/>
    <n v="0"/>
    <n v="0"/>
    <n v="2002.07"/>
    <n v="31"/>
    <s v="מרכזיית תאורה"/>
    <s v="רעות"/>
    <s v="ירושלים והנגב"/>
    <s v="איילון"/>
  </r>
  <r>
    <x v="2"/>
    <x v="36"/>
    <s v="פעיל"/>
    <s v="מודיעין מכבים רעות"/>
    <x v="34"/>
    <x v="0"/>
    <s v="נמוך"/>
    <x v="1"/>
    <n v="9832"/>
    <n v="2228"/>
    <n v="0"/>
    <n v="7604"/>
    <n v="0"/>
    <n v="31"/>
    <s v="מרכזיית תאורה"/>
    <s v="קייזר"/>
    <s v="ירושלים והנגב"/>
    <s v="איילון"/>
  </r>
  <r>
    <x v="2"/>
    <x v="37"/>
    <s v="פעיל"/>
    <s v="מודיעין מכבים רעות"/>
    <x v="35"/>
    <x v="15"/>
    <s v="נמוך"/>
    <x v="0"/>
    <n v="874.2"/>
    <n v="0"/>
    <n v="0"/>
    <n v="0"/>
    <n v="874.2"/>
    <n v="31"/>
    <s v="בתי כנסת ומקוואות"/>
    <s v="קייזר"/>
    <s v="ירושלים והנגב"/>
    <s v="איילון"/>
  </r>
  <r>
    <x v="2"/>
    <x v="38"/>
    <s v="פעיל"/>
    <s v="מודיעין מכבים רעות"/>
    <x v="36"/>
    <x v="16"/>
    <s v="נמוך"/>
    <x v="0"/>
    <n v="692.86"/>
    <n v="0"/>
    <n v="0"/>
    <n v="0"/>
    <n v="692.86"/>
    <n v="31"/>
    <s v="ספורט"/>
    <s v="קייזר"/>
    <s v="ירושלים והנגב"/>
    <s v="איילון"/>
  </r>
  <r>
    <x v="2"/>
    <x v="39"/>
    <s v="פעיל"/>
    <s v="מודיעין מכבים רעות"/>
    <x v="37"/>
    <x v="13"/>
    <s v="נמוך"/>
    <x v="0"/>
    <n v="1629.31"/>
    <n v="0"/>
    <n v="0"/>
    <n v="0"/>
    <n v="1629.31"/>
    <n v="31"/>
    <s v="גני ילדים"/>
    <s v="קייזר"/>
    <s v="ירושלים והנגב"/>
    <s v="איילון"/>
  </r>
  <r>
    <x v="2"/>
    <x v="40"/>
    <s v="פעיל"/>
    <s v="מודיעין מכבים רעות"/>
    <x v="38"/>
    <x v="17"/>
    <s v="נמוך"/>
    <x v="1"/>
    <n v="1790"/>
    <n v="425"/>
    <n v="0"/>
    <n v="1365"/>
    <n v="0"/>
    <n v="31"/>
    <s v="בתי ספר"/>
    <s v="קייזר"/>
    <s v="ירושלים והנגב"/>
    <s v="איילון"/>
  </r>
  <r>
    <x v="2"/>
    <x v="41"/>
    <s v="פעיל"/>
    <s v="מודיעין מכבים רעות"/>
    <x v="39"/>
    <x v="18"/>
    <s v="נמוך"/>
    <x v="1"/>
    <n v="9230"/>
    <n v="3360"/>
    <n v="0"/>
    <n v="5870"/>
    <n v="0"/>
    <n v="31"/>
    <s v="בתי ספר"/>
    <s v="קייזר"/>
    <s v="ירושלים והנגב"/>
    <s v="איילון"/>
  </r>
  <r>
    <x v="2"/>
    <x v="42"/>
    <s v="פעיל"/>
    <s v="מודיעין מכבים רעות"/>
    <x v="40"/>
    <x v="0"/>
    <s v="נמוך"/>
    <x v="0"/>
    <n v="2022.94"/>
    <n v="0"/>
    <n v="0"/>
    <n v="0"/>
    <n v="2022.94"/>
    <n v="31"/>
    <s v="תנועות נוער"/>
    <s v="קייזר"/>
    <s v="ירושלים והנגב"/>
    <s v="איילון"/>
  </r>
  <r>
    <x v="2"/>
    <x v="43"/>
    <s v="פעיל"/>
    <s v="מודיעין מכבים רעות"/>
    <x v="41"/>
    <x v="5"/>
    <s v="נמוך"/>
    <x v="1"/>
    <n v="3774"/>
    <n v="821"/>
    <n v="0"/>
    <n v="2953"/>
    <n v="0"/>
    <n v="31"/>
    <s v="מרכזיית תאורה"/>
    <s v="קייזר"/>
    <s v="ירושלים והנגב"/>
    <s v="איילון"/>
  </r>
  <r>
    <x v="2"/>
    <x v="44"/>
    <s v="פעיל"/>
    <s v="מודיעין מכבים רעות"/>
    <x v="42"/>
    <x v="19"/>
    <s v="נמוך"/>
    <x v="0"/>
    <n v="108.86"/>
    <n v="0"/>
    <n v="0"/>
    <n v="0"/>
    <n v="108.86"/>
    <n v="31"/>
    <s v="תנועות נוער"/>
    <s v="קייזר"/>
    <s v="ירושלים והנגב"/>
    <s v="איילון"/>
  </r>
  <r>
    <x v="2"/>
    <x v="45"/>
    <s v="פעיל"/>
    <s v="מודיעין מכבים רעות"/>
    <x v="43"/>
    <x v="20"/>
    <s v="נמוך"/>
    <x v="0"/>
    <n v="363.34"/>
    <n v="0"/>
    <n v="0"/>
    <n v="0"/>
    <n v="363.34"/>
    <n v="31"/>
    <s v="מקלטים"/>
    <s v="רעות"/>
    <s v="ירושלים והנגב"/>
    <s v="איילון"/>
  </r>
  <r>
    <x v="2"/>
    <x v="46"/>
    <s v="פעיל"/>
    <s v="מודיעין מכבים רעות"/>
    <x v="44"/>
    <x v="0"/>
    <s v="נמוך"/>
    <x v="0"/>
    <n v="955.62"/>
    <n v="0"/>
    <n v="0"/>
    <n v="0"/>
    <n v="955.62"/>
    <n v="31"/>
    <s v="תנועות נוער"/>
    <s v="מכבים"/>
    <s v="ירושלים והנגב"/>
    <s v="איילון"/>
  </r>
  <r>
    <x v="2"/>
    <x v="47"/>
    <s v="פעיל"/>
    <s v="מודיעין מכבים רעות"/>
    <x v="45"/>
    <x v="21"/>
    <s v="נמוך"/>
    <x v="1"/>
    <n v="5947"/>
    <n v="1358"/>
    <n v="0"/>
    <n v="4589"/>
    <n v="0"/>
    <n v="31"/>
    <s v="מרכזיית תאורה"/>
    <s v="קייזר"/>
    <s v="ירושלים והנגב"/>
    <s v="איילון"/>
  </r>
  <r>
    <x v="2"/>
    <x v="48"/>
    <s v="פעיל"/>
    <s v="מודיעין מכבים רעות"/>
    <x v="46"/>
    <x v="13"/>
    <s v="נמוך"/>
    <x v="0"/>
    <n v="2671.46"/>
    <n v="0"/>
    <n v="0"/>
    <n v="0"/>
    <n v="2671.46"/>
    <n v="31"/>
    <s v="גני ילדים"/>
    <s v="קייזר"/>
    <s v="ירושלים והנגב"/>
    <s v="איילון"/>
  </r>
  <r>
    <x v="2"/>
    <x v="49"/>
    <s v="פעיל"/>
    <s v="מודיעין מכבים רעות"/>
    <x v="47"/>
    <x v="22"/>
    <s v="נמוך"/>
    <x v="1"/>
    <n v="1884"/>
    <n v="184"/>
    <n v="0"/>
    <n v="1700"/>
    <n v="0"/>
    <n v="31"/>
    <s v="גני ילדים"/>
    <s v="קייזר"/>
    <s v="ירושלים והנגב"/>
    <s v="איילון"/>
  </r>
  <r>
    <x v="2"/>
    <x v="50"/>
    <s v="פעיל"/>
    <s v="מודיעין מכבים רעות"/>
    <x v="48"/>
    <x v="13"/>
    <s v="נמוך"/>
    <x v="0"/>
    <n v="1755.71"/>
    <n v="0"/>
    <n v="0"/>
    <n v="0"/>
    <n v="1755.71"/>
    <n v="31"/>
    <m/>
    <m/>
    <s v="ירושלים והנגב"/>
    <s v="איילון"/>
  </r>
  <r>
    <x v="2"/>
    <x v="51"/>
    <s v="פעיל"/>
    <s v="מודיעין מכבים רעות"/>
    <x v="49"/>
    <x v="23"/>
    <s v="נמוך"/>
    <x v="1"/>
    <n v="6557"/>
    <n v="1513"/>
    <n v="0"/>
    <n v="5044"/>
    <n v="0"/>
    <n v="31"/>
    <s v="מרכזיית תאורה"/>
    <s v="כרמים"/>
    <s v="ירושלים והנגב"/>
    <s v="איילון"/>
  </r>
  <r>
    <x v="2"/>
    <x v="52"/>
    <s v="פעיל"/>
    <s v="מודיעין מכבים רעות"/>
    <x v="50"/>
    <x v="24"/>
    <s v="נמוך"/>
    <x v="0"/>
    <n v="1922"/>
    <n v="0"/>
    <n v="0"/>
    <n v="0"/>
    <n v="1922"/>
    <n v="31"/>
    <s v="גני ילדים"/>
    <s v="כרמים"/>
    <s v="ירושלים והנגב"/>
    <s v="איילון"/>
  </r>
  <r>
    <x v="2"/>
    <x v="53"/>
    <s v="פעיל"/>
    <s v="מודיעין מכבים רעות"/>
    <x v="51"/>
    <x v="0"/>
    <s v="נמוך"/>
    <x v="0"/>
    <n v="796.29"/>
    <n v="0"/>
    <n v="0"/>
    <n v="0"/>
    <n v="796.29"/>
    <n v="31"/>
    <s v="תנועות נוער"/>
    <s v="כרמים"/>
    <s v="ירושלים והנגב"/>
    <s v="איילון"/>
  </r>
  <r>
    <x v="2"/>
    <x v="54"/>
    <s v="פעיל"/>
    <s v="מודיעין מכבים רעות"/>
    <x v="52"/>
    <x v="13"/>
    <s v="נמוך"/>
    <x v="0"/>
    <n v="1298.28"/>
    <n v="0"/>
    <n v="0"/>
    <n v="0"/>
    <n v="1298.28"/>
    <n v="31"/>
    <s v="גני ילדים"/>
    <s v="כרמים"/>
    <s v="ירושלים והנגב"/>
    <s v="איילון"/>
  </r>
  <r>
    <x v="2"/>
    <x v="55"/>
    <s v="פעיל"/>
    <s v="מודיעין מכבים רעות"/>
    <x v="53"/>
    <x v="25"/>
    <s v="נמוך"/>
    <x v="1"/>
    <n v="4315"/>
    <n v="760"/>
    <n v="0"/>
    <n v="3555"/>
    <n v="0"/>
    <n v="31"/>
    <s v="בתי ספר"/>
    <s v="כרמים"/>
    <s v="ירושלים והנגב"/>
    <s v="איילון"/>
  </r>
  <r>
    <x v="2"/>
    <x v="56"/>
    <s v="פעיל"/>
    <s v="מודיעין מכבים רעות"/>
    <x v="54"/>
    <x v="26"/>
    <s v="נמוך"/>
    <x v="0"/>
    <n v="524.54"/>
    <n v="0"/>
    <n v="0"/>
    <n v="0"/>
    <n v="524.54"/>
    <n v="31"/>
    <s v="מקלטים"/>
    <s v="רעות"/>
    <s v="ירושלים והנגב"/>
    <s v="איילון"/>
  </r>
  <r>
    <x v="2"/>
    <x v="57"/>
    <s v="פעיל"/>
    <s v="מודיעין מכבים רעות"/>
    <x v="55"/>
    <x v="26"/>
    <s v="נמוך"/>
    <x v="0"/>
    <n v="2497.6999999999998"/>
    <n v="0"/>
    <n v="0"/>
    <n v="0"/>
    <n v="2497.6999999999998"/>
    <n v="31"/>
    <s v="מבני ציבור"/>
    <s v="רעות"/>
    <s v="ירושלים והנגב"/>
    <s v="איילון"/>
  </r>
  <r>
    <x v="2"/>
    <x v="58"/>
    <s v="פעיל"/>
    <s v="מודיעין מכבים רעות"/>
    <x v="55"/>
    <x v="26"/>
    <s v="נמוך"/>
    <x v="0"/>
    <n v="380.24"/>
    <n v="0"/>
    <n v="0"/>
    <n v="0"/>
    <n v="380.24"/>
    <n v="31"/>
    <s v="מקלטים"/>
    <s v="רעות"/>
    <s v="ירושלים והנגב"/>
    <s v="איילון"/>
  </r>
  <r>
    <x v="2"/>
    <x v="59"/>
    <s v="פעיל"/>
    <s v="מודיעין מכבים רעות"/>
    <x v="56"/>
    <x v="1"/>
    <s v="נמוך"/>
    <x v="0"/>
    <n v="2299.5300000000002"/>
    <n v="0"/>
    <n v="0"/>
    <n v="0"/>
    <n v="2299.5300000000002"/>
    <n v="31"/>
    <s v="מרכזיית תאורה"/>
    <s v="רעות"/>
    <s v="ירושלים והנגב"/>
    <s v="איילון"/>
  </r>
  <r>
    <x v="2"/>
    <x v="60"/>
    <s v="פעיל"/>
    <s v="מודיעין מכבים רעות"/>
    <x v="57"/>
    <x v="0"/>
    <s v="נמוך"/>
    <x v="1"/>
    <n v="4330"/>
    <n v="753"/>
    <n v="0"/>
    <n v="3577"/>
    <n v="0"/>
    <n v="31"/>
    <s v="מרכזיית תאורה"/>
    <s v="כרמים"/>
    <s v="ירושלים והנגב"/>
    <s v="איילון"/>
  </r>
  <r>
    <x v="2"/>
    <x v="61"/>
    <s v="פעיל"/>
    <s v="מודיעין מכבים רעות"/>
    <x v="58"/>
    <x v="0"/>
    <s v="נמוך"/>
    <x v="0"/>
    <n v="1412.35"/>
    <n v="0"/>
    <n v="0"/>
    <n v="0"/>
    <n v="1412.35"/>
    <n v="31"/>
    <s v="בתי כנסת ומקוואות"/>
    <s v="נביאים"/>
    <s v="ירושלים והנגב"/>
    <s v="איילון"/>
  </r>
  <r>
    <x v="2"/>
    <x v="62"/>
    <s v="פעיל"/>
    <s v="מודיעין מכבים רעות"/>
    <x v="59"/>
    <x v="0"/>
    <s v="נמוך"/>
    <x v="1"/>
    <n v="8886"/>
    <n v="1074"/>
    <n v="0"/>
    <n v="7812"/>
    <n v="0"/>
    <n v="31"/>
    <s v="בתי ספר"/>
    <s v="נביאים"/>
    <s v="ירושלים והנגב"/>
    <s v="איילון"/>
  </r>
  <r>
    <x v="2"/>
    <x v="63"/>
    <s v="פעיל"/>
    <s v="מודיעין מכבים רעות"/>
    <x v="60"/>
    <x v="0"/>
    <s v="נמוך"/>
    <x v="1"/>
    <n v="6231"/>
    <n v="1476"/>
    <n v="0"/>
    <n v="4755"/>
    <n v="0"/>
    <n v="31"/>
    <s v="מרכזיית תאורה"/>
    <s v="רעות"/>
    <s v="ירושלים והנגב"/>
    <s v="איילון"/>
  </r>
  <r>
    <x v="2"/>
    <x v="64"/>
    <s v="פעיל"/>
    <s v="מודיעין מכבים רעות"/>
    <x v="61"/>
    <x v="26"/>
    <s v="נמוך"/>
    <x v="0"/>
    <n v="74.349999999999994"/>
    <n v="0"/>
    <n v="0"/>
    <n v="0"/>
    <n v="74.349999999999994"/>
    <n v="31"/>
    <s v="מקלטים"/>
    <s v="מכבים"/>
    <s v="ירושלים והנגב"/>
    <s v="איילון"/>
  </r>
  <r>
    <x v="2"/>
    <x v="65"/>
    <s v="פעיל"/>
    <s v="מודיעין מכבים רעות"/>
    <x v="62"/>
    <x v="26"/>
    <s v="נמוך"/>
    <x v="0"/>
    <n v="88.06"/>
    <n v="0"/>
    <n v="0"/>
    <n v="0"/>
    <n v="88.06"/>
    <n v="31"/>
    <s v="מקלטים"/>
    <s v="מכבים"/>
    <s v="ירושלים והנגב"/>
    <s v="איילון"/>
  </r>
  <r>
    <x v="2"/>
    <x v="66"/>
    <s v="פעיל"/>
    <s v="מודיעין מכבים רעות"/>
    <x v="63"/>
    <x v="27"/>
    <s v="נמוך"/>
    <x v="1"/>
    <n v="10350"/>
    <n v="1160"/>
    <n v="0"/>
    <n v="9190"/>
    <n v="0"/>
    <n v="31"/>
    <s v="בתי ספר"/>
    <s v="בוכמן"/>
    <s v="ירושלים והנגב"/>
    <s v="איילון"/>
  </r>
  <r>
    <x v="2"/>
    <x v="67"/>
    <s v="פעיל"/>
    <s v="מודיעין מכבים רעות"/>
    <x v="63"/>
    <x v="13"/>
    <s v="נמוך"/>
    <x v="0"/>
    <n v="1841.64"/>
    <n v="0"/>
    <n v="0"/>
    <n v="0"/>
    <n v="1841.64"/>
    <n v="31"/>
    <s v="גני ילדים"/>
    <s v="בוכמן"/>
    <s v="ירושלים והנגב"/>
    <s v="איילון"/>
  </r>
  <r>
    <x v="2"/>
    <x v="68"/>
    <s v="פעיל"/>
    <s v="מודיעין מכבים רעות"/>
    <x v="64"/>
    <x v="28"/>
    <s v="נמוך"/>
    <x v="1"/>
    <n v="9334"/>
    <n v="2115"/>
    <n v="0"/>
    <n v="7219"/>
    <n v="0"/>
    <n v="31"/>
    <s v="מרכזיית תאורה"/>
    <s v="בוכמן"/>
    <s v="ירושלים והנגב"/>
    <s v="איילון"/>
  </r>
  <r>
    <x v="2"/>
    <x v="69"/>
    <s v="פעיל"/>
    <s v="מודיעין מכבים רעות"/>
    <x v="65"/>
    <x v="13"/>
    <s v="נמוך"/>
    <x v="0"/>
    <n v="1640.03"/>
    <n v="0"/>
    <n v="0"/>
    <n v="0"/>
    <n v="1640.03"/>
    <n v="31"/>
    <s v="גני ילדים"/>
    <s v="בוכמן"/>
    <s v="ירושלים והנגב"/>
    <s v="איילון"/>
  </r>
  <r>
    <x v="2"/>
    <x v="70"/>
    <s v="פעיל"/>
    <s v="מודיעין מכבים רעות"/>
    <x v="66"/>
    <x v="24"/>
    <s v="נמוך"/>
    <x v="0"/>
    <n v="1201.78"/>
    <n v="0"/>
    <n v="0"/>
    <n v="0"/>
    <n v="1201.78"/>
    <n v="31"/>
    <s v="גני ילדים"/>
    <s v="בוכמן"/>
    <s v="ירושלים והנגב"/>
    <s v="איילון"/>
  </r>
  <r>
    <x v="2"/>
    <x v="71"/>
    <s v="פעיל"/>
    <s v="מודיעין מכבים רעות"/>
    <x v="67"/>
    <x v="17"/>
    <s v="נמוך"/>
    <x v="1"/>
    <n v="9610"/>
    <n v="1260"/>
    <n v="0"/>
    <n v="8350"/>
    <n v="0"/>
    <n v="31"/>
    <m/>
    <m/>
    <s v="ירושלים והנגב"/>
    <s v="איילון"/>
  </r>
  <r>
    <x v="2"/>
    <x v="72"/>
    <s v="פעיל"/>
    <s v="מודיעין מכבים רעות"/>
    <x v="68"/>
    <x v="29"/>
    <s v="נמוך"/>
    <x v="1"/>
    <n v="2485"/>
    <n v="0"/>
    <n v="0"/>
    <n v="0"/>
    <n v="2485"/>
    <n v="31"/>
    <m/>
    <m/>
    <s v="ירושלים והנגב"/>
    <s v="איילון"/>
  </r>
  <r>
    <x v="2"/>
    <x v="73"/>
    <s v="פעיל"/>
    <s v="מודיעין מכבים רעות"/>
    <x v="69"/>
    <x v="0"/>
    <s v="נמוך"/>
    <x v="1"/>
    <n v="4730"/>
    <n v="685"/>
    <n v="0"/>
    <n v="4045"/>
    <n v="0"/>
    <n v="31"/>
    <s v="מבני ציבור"/>
    <s v="מורשת"/>
    <s v="ירושלים והנגב"/>
    <s v="איילון"/>
  </r>
  <r>
    <x v="2"/>
    <x v="74"/>
    <s v="פעיל"/>
    <s v="מודיעין מכבים רעות"/>
    <x v="70"/>
    <x v="28"/>
    <s v="נמוך"/>
    <x v="1"/>
    <n v="5011"/>
    <n v="1150"/>
    <n v="0"/>
    <n v="3861"/>
    <n v="0"/>
    <n v="31"/>
    <s v="מרכזיית תאורה"/>
    <s v="בוכמן"/>
    <s v="ירושלים והנגב"/>
    <s v="איילון"/>
  </r>
  <r>
    <x v="2"/>
    <x v="75"/>
    <s v="פעיל"/>
    <s v="מודיעין מכבים רעות"/>
    <x v="71"/>
    <x v="30"/>
    <s v="נמוך"/>
    <x v="0"/>
    <n v="2380"/>
    <n v="0"/>
    <n v="0"/>
    <n v="0"/>
    <n v="2380"/>
    <n v="31"/>
    <s v="מרכזיית תאורה"/>
    <s v="בוכמן"/>
    <s v="ירושלים והנגב"/>
    <s v="איילון"/>
  </r>
  <r>
    <x v="2"/>
    <x v="76"/>
    <s v="פעיל"/>
    <s v="מודיעין מכבים רעות"/>
    <x v="72"/>
    <x v="31"/>
    <s v="נמוך"/>
    <x v="1"/>
    <n v="8420"/>
    <n v="3265"/>
    <n v="0"/>
    <n v="5155"/>
    <n v="0"/>
    <n v="31"/>
    <s v="מרכזיית תאורה"/>
    <s v="בוכמן"/>
    <s v="ירושלים והנגב"/>
    <s v="איילון"/>
  </r>
  <r>
    <x v="2"/>
    <x v="77"/>
    <s v="פעיל"/>
    <s v="מודיעין מכבים רעות"/>
    <x v="73"/>
    <x v="14"/>
    <s v="נמוך"/>
    <x v="1"/>
    <n v="3669"/>
    <n v="824"/>
    <n v="0"/>
    <n v="2845"/>
    <n v="0"/>
    <n v="31"/>
    <s v="מרכזיית תאורה"/>
    <s v="בוכמן"/>
    <s v="ירושלים והנגב"/>
    <s v="איילון"/>
  </r>
  <r>
    <x v="2"/>
    <x v="78"/>
    <s v="פעיל"/>
    <s v="מודיעין מכבים רעות"/>
    <x v="74"/>
    <x v="32"/>
    <s v="נמוך"/>
    <x v="1"/>
    <n v="1464"/>
    <n v="325"/>
    <n v="0"/>
    <n v="1139"/>
    <n v="0"/>
    <n v="31"/>
    <s v="מרכזיית תאורה"/>
    <s v="בוכמן"/>
    <s v="ירושלים והנגב"/>
    <s v="איילון"/>
  </r>
  <r>
    <x v="2"/>
    <x v="79"/>
    <s v="פעיל"/>
    <s v="מודיעין מכבים רעות"/>
    <x v="75"/>
    <x v="13"/>
    <s v="נמוך"/>
    <x v="0"/>
    <n v="2932.4"/>
    <n v="0"/>
    <n v="0"/>
    <n v="0"/>
    <n v="2932.4"/>
    <n v="31"/>
    <s v="מבני ציבור"/>
    <s v="בוכמן"/>
    <s v="ירושלים והנגב"/>
    <s v="איילון"/>
  </r>
  <r>
    <x v="2"/>
    <x v="80"/>
    <s v="פעיל"/>
    <s v="מודיעין מכבים רעות"/>
    <x v="76"/>
    <x v="33"/>
    <s v="נמוך"/>
    <x v="1"/>
    <n v="11055"/>
    <n v="1165"/>
    <n v="0"/>
    <n v="9890"/>
    <n v="0"/>
    <n v="31"/>
    <s v="בתי ספר"/>
    <s v="בוכמן"/>
    <s v="ירושלים והנגב"/>
    <s v="איילון"/>
  </r>
  <r>
    <x v="2"/>
    <x v="81"/>
    <s v="פעיל"/>
    <s v="מודיעין מכבים רעות"/>
    <x v="77"/>
    <x v="32"/>
    <s v="נמוך"/>
    <x v="1"/>
    <n v="2415"/>
    <n v="547"/>
    <n v="0"/>
    <n v="1868"/>
    <n v="0"/>
    <n v="31"/>
    <s v="מרכזיית תאורה"/>
    <s v="בוכמן"/>
    <s v="ירושלים והנגב"/>
    <s v="איילון"/>
  </r>
  <r>
    <x v="2"/>
    <x v="82"/>
    <s v="פעיל"/>
    <s v="מודיעין מכבים רעות"/>
    <x v="78"/>
    <x v="34"/>
    <s v="נמוך"/>
    <x v="0"/>
    <n v="1261.75"/>
    <n v="0"/>
    <n v="0"/>
    <n v="0"/>
    <n v="1261.75"/>
    <n v="31"/>
    <s v="מבני ציבור"/>
    <s v="בוכמן"/>
    <s v="ירושלים והנגב"/>
    <s v="איילון"/>
  </r>
  <r>
    <x v="2"/>
    <x v="83"/>
    <s v="פעיל"/>
    <s v="מודיעין מכבים רעות"/>
    <x v="79"/>
    <x v="35"/>
    <s v="נמוך"/>
    <x v="0"/>
    <n v="2190"/>
    <n v="0"/>
    <n v="0"/>
    <n v="0"/>
    <n v="2190"/>
    <n v="31"/>
    <s v="תנועות נוער"/>
    <s v="בוכמן"/>
    <s v="ירושלים והנגב"/>
    <s v="איילון"/>
  </r>
  <r>
    <x v="2"/>
    <x v="84"/>
    <s v="פעיל"/>
    <s v="מודיעין מכבים רעות"/>
    <x v="80"/>
    <x v="36"/>
    <s v="נמוך"/>
    <x v="1"/>
    <n v="11089"/>
    <n v="2542"/>
    <n v="0"/>
    <n v="8547"/>
    <n v="0"/>
    <n v="31"/>
    <s v="מרכזיית תאורה"/>
    <s v="בוכמן"/>
    <s v="ירושלים והנגב"/>
    <s v="איילון"/>
  </r>
  <r>
    <x v="2"/>
    <x v="85"/>
    <s v="פעיל"/>
    <s v="מודיעין מכבים רעות"/>
    <x v="81"/>
    <x v="37"/>
    <s v="נמוך"/>
    <x v="1"/>
    <n v="1166"/>
    <n v="190"/>
    <n v="0"/>
    <n v="976"/>
    <n v="0"/>
    <n v="31"/>
    <s v="בתי כנסת ומקוואות"/>
    <s v="קייזר"/>
    <s v="ירושלים והנגב"/>
    <s v="איילון"/>
  </r>
  <r>
    <x v="2"/>
    <x v="86"/>
    <s v="פעיל"/>
    <s v="מודיעין מכבים רעות"/>
    <x v="82"/>
    <x v="0"/>
    <s v="נמוך"/>
    <x v="0"/>
    <n v="1443.37"/>
    <n v="0"/>
    <n v="0"/>
    <n v="0"/>
    <n v="1443.37"/>
    <n v="31"/>
    <s v="גני ילדים"/>
    <s v="קייזר"/>
    <s v="ירושלים והנגב"/>
    <s v="איילון"/>
  </r>
  <r>
    <x v="2"/>
    <x v="87"/>
    <s v="פעיל"/>
    <s v="מודיעין מכבים רעות"/>
    <x v="83"/>
    <x v="0"/>
    <s v="נמוך"/>
    <x v="1"/>
    <n v="4555"/>
    <n v="1035"/>
    <n v="0"/>
    <n v="3520"/>
    <n v="0"/>
    <n v="31"/>
    <s v="מרכזיית תאורה"/>
    <s v="בוכמן"/>
    <s v="ירושלים והנגב"/>
    <s v="איילון"/>
  </r>
  <r>
    <x v="2"/>
    <x v="88"/>
    <s v="פעיל"/>
    <s v="מודיעין מכבים רעות"/>
    <x v="84"/>
    <x v="13"/>
    <s v="נמוך"/>
    <x v="0"/>
    <n v="140.71"/>
    <n v="0"/>
    <n v="0"/>
    <n v="0"/>
    <n v="140.71"/>
    <n v="31"/>
    <s v="גני ילדים"/>
    <s v="בוכמן"/>
    <s v="ירושלים והנגב"/>
    <s v="איילון"/>
  </r>
  <r>
    <x v="2"/>
    <x v="89"/>
    <s v="פעיל"/>
    <s v="מודיעין מכבים רעות"/>
    <x v="85"/>
    <x v="13"/>
    <s v="נמוך"/>
    <x v="0"/>
    <n v="1067.18"/>
    <n v="0"/>
    <n v="0"/>
    <n v="0"/>
    <n v="1067.18"/>
    <n v="31"/>
    <s v="מבני ציבור"/>
    <s v="בוכמן"/>
    <s v="ירושלים והנגב"/>
    <s v="איילון"/>
  </r>
  <r>
    <x v="2"/>
    <x v="90"/>
    <s v="פעיל"/>
    <s v="מודיעין מכבים רעות"/>
    <x v="86"/>
    <x v="26"/>
    <s v="נמוך"/>
    <x v="0"/>
    <n v="9.8800000000000008"/>
    <n v="0"/>
    <n v="0"/>
    <n v="0"/>
    <n v="9.8800000000000008"/>
    <n v="31"/>
    <s v="מקלטים"/>
    <s v="מכבים"/>
    <s v="ירושלים והנגב"/>
    <s v="איילון"/>
  </r>
  <r>
    <x v="2"/>
    <x v="91"/>
    <s v="פעיל"/>
    <s v="מודיעין מכבים רעות"/>
    <x v="87"/>
    <x v="38"/>
    <s v="נמוך"/>
    <x v="0"/>
    <n v="1555.43"/>
    <n v="0"/>
    <n v="0"/>
    <n v="0"/>
    <n v="1555.43"/>
    <n v="31"/>
    <s v="בתי כנסת ומקוואות"/>
    <s v="רעות"/>
    <s v="ירושלים והנגב"/>
    <s v="איילון"/>
  </r>
  <r>
    <x v="2"/>
    <x v="92"/>
    <s v="פעיל"/>
    <s v="מודיעין מכבים רעות"/>
    <x v="88"/>
    <x v="26"/>
    <s v="נמוך"/>
    <x v="0"/>
    <n v="59.05"/>
    <n v="0"/>
    <n v="0"/>
    <n v="0"/>
    <n v="59.05"/>
    <n v="31"/>
    <s v="מקלטים"/>
    <s v="מכבים"/>
    <s v="ירושלים והנגב"/>
    <s v="איילון"/>
  </r>
  <r>
    <x v="2"/>
    <x v="93"/>
    <s v="פעיל"/>
    <s v="מודיעין מכבים רעות"/>
    <x v="89"/>
    <x v="0"/>
    <s v="נמוך"/>
    <x v="1"/>
    <n v="6510"/>
    <n v="890"/>
    <n v="0"/>
    <n v="5620"/>
    <n v="0"/>
    <n v="31"/>
    <s v="בתי ספר"/>
    <s v="מורשת"/>
    <s v="ירושלים והנגב"/>
    <s v="איילון"/>
  </r>
  <r>
    <x v="2"/>
    <x v="94"/>
    <s v="פעיל"/>
    <s v="מודיעין מכבים רעות"/>
    <x v="89"/>
    <x v="0"/>
    <s v="נמוך"/>
    <x v="1"/>
    <n v="3450"/>
    <n v="0"/>
    <n v="0"/>
    <n v="0"/>
    <n v="3450"/>
    <n v="31"/>
    <s v="גני ילדים"/>
    <s v="מורשת"/>
    <s v="ירושלים והנגב"/>
    <s v="איילון"/>
  </r>
  <r>
    <x v="2"/>
    <x v="95"/>
    <s v="פעיל"/>
    <s v="מודיעין מכבים רעות"/>
    <x v="90"/>
    <x v="19"/>
    <s v="נמוך"/>
    <x v="0"/>
    <n v="891.87"/>
    <n v="0"/>
    <n v="0"/>
    <n v="0"/>
    <n v="891.87"/>
    <n v="31"/>
    <s v="תנועות נוער"/>
    <s v="נחלים"/>
    <s v="ירושלים והנגב"/>
    <s v="איילון"/>
  </r>
  <r>
    <x v="2"/>
    <x v="96"/>
    <s v="פעיל"/>
    <s v="מודיעין מכבים רעות"/>
    <x v="91"/>
    <x v="39"/>
    <s v="נמוך"/>
    <x v="0"/>
    <n v="1296.58"/>
    <n v="0"/>
    <n v="0"/>
    <n v="0"/>
    <n v="1296.58"/>
    <n v="31"/>
    <s v="גני ילדים"/>
    <s v="נחלים"/>
    <s v="ירושלים והנגב"/>
    <s v="איילון"/>
  </r>
  <r>
    <x v="2"/>
    <x v="97"/>
    <s v="פעיל"/>
    <s v="מודיעין מכבים רעות"/>
    <x v="1"/>
    <x v="0"/>
    <s v="נמוך"/>
    <x v="0"/>
    <n v="142.1"/>
    <n v="0"/>
    <n v="0"/>
    <n v="0"/>
    <n v="142.1"/>
    <n v="31"/>
    <s v="מרכזיית תאורה"/>
    <s v="נחלים"/>
    <s v="ירושלים והנגב"/>
    <s v="איילון"/>
  </r>
  <r>
    <x v="2"/>
    <x v="98"/>
    <s v="פעיל"/>
    <s v="מודיעין מכבים רעות"/>
    <x v="92"/>
    <x v="40"/>
    <s v="נמוך"/>
    <x v="0"/>
    <n v="220.76"/>
    <n v="0"/>
    <n v="0"/>
    <n v="0"/>
    <n v="220.76"/>
    <n v="31"/>
    <s v="שונות"/>
    <s v="נחלים"/>
    <s v="ירושלים והנגב"/>
    <s v="איילון"/>
  </r>
  <r>
    <x v="2"/>
    <x v="99"/>
    <s v="פעיל"/>
    <s v="מודיעין מכבים רעות"/>
    <x v="93"/>
    <x v="41"/>
    <s v="נמוך"/>
    <x v="1"/>
    <n v="11900"/>
    <n v="1332"/>
    <n v="0"/>
    <n v="10568"/>
    <n v="0"/>
    <n v="31"/>
    <s v="בתי ספר"/>
    <s v="נחלים"/>
    <s v="ירושלים והנגב"/>
    <s v="איילון"/>
  </r>
  <r>
    <x v="2"/>
    <x v="100"/>
    <s v="פעיל"/>
    <s v="מודיעין מכבים רעות"/>
    <x v="94"/>
    <x v="5"/>
    <s v="נמוך"/>
    <x v="1"/>
    <n v="6941"/>
    <n v="1651"/>
    <n v="0"/>
    <n v="5290"/>
    <n v="0"/>
    <n v="31"/>
    <s v="מרכזיית תאורה"/>
    <s v="קייזר"/>
    <s v="ירושלים והנגב"/>
    <s v="איילון"/>
  </r>
  <r>
    <x v="2"/>
    <x v="101"/>
    <s v="פעיל"/>
    <s v="מודיעין מכבים רעות"/>
    <x v="95"/>
    <x v="0"/>
    <s v="נמוך"/>
    <x v="1"/>
    <n v="3975"/>
    <n v="715"/>
    <n v="0"/>
    <n v="3260"/>
    <n v="0"/>
    <n v="31"/>
    <s v="מבני ציבור"/>
    <s v="בוכמן"/>
    <s v="ירושלים והנגב"/>
    <s v="איילון"/>
  </r>
  <r>
    <x v="2"/>
    <x v="102"/>
    <s v="פעיל"/>
    <s v="מודיעין מכבים רעות"/>
    <x v="96"/>
    <x v="19"/>
    <s v="נמוך"/>
    <x v="0"/>
    <n v="1562.56"/>
    <n v="0"/>
    <n v="0"/>
    <n v="0"/>
    <n v="1562.56"/>
    <n v="31"/>
    <s v="מבני ציבור"/>
    <s v="נביאים"/>
    <s v="ירושלים והנגב"/>
    <s v="איילון"/>
  </r>
  <r>
    <x v="2"/>
    <x v="103"/>
    <s v="פעיל"/>
    <s v="מודיעין מכבים רעות"/>
    <x v="97"/>
    <x v="0"/>
    <s v="נמוך"/>
    <x v="1"/>
    <n v="5805"/>
    <n v="1830"/>
    <n v="0"/>
    <n v="3975"/>
    <n v="0"/>
    <n v="31"/>
    <s v="מבני ציבור"/>
    <s v="כרמים"/>
    <s v="ירושלים והנגב"/>
    <s v="איילון"/>
  </r>
  <r>
    <x v="2"/>
    <x v="104"/>
    <s v="פעיל"/>
    <s v="מודיעין מכבים רעות"/>
    <x v="98"/>
    <x v="0"/>
    <s v="נמוך"/>
    <x v="1"/>
    <n v="7990"/>
    <n v="1885"/>
    <n v="0"/>
    <n v="6105"/>
    <n v="0"/>
    <n v="31"/>
    <s v="מבני ציבור"/>
    <s v="כרמים"/>
    <s v="ירושלים והנגב"/>
    <s v="איילון"/>
  </r>
  <r>
    <x v="2"/>
    <x v="105"/>
    <s v="פעיל"/>
    <s v="מודיעין מכבים רעות"/>
    <x v="99"/>
    <x v="42"/>
    <s v="נמוך"/>
    <x v="1"/>
    <n v="1766"/>
    <n v="415"/>
    <n v="0"/>
    <n v="1351"/>
    <n v="0"/>
    <n v="31"/>
    <s v="מבני ציבור"/>
    <s v="כרמים"/>
    <s v="ירושלים והנגב"/>
    <s v="איילון"/>
  </r>
  <r>
    <x v="2"/>
    <x v="106"/>
    <s v="פעיל"/>
    <s v="מודיעין מכבים רעות"/>
    <x v="100"/>
    <x v="0"/>
    <s v="נמוך"/>
    <x v="1"/>
    <n v="3924"/>
    <n v="1800"/>
    <n v="764"/>
    <n v="1360"/>
    <n v="0"/>
    <n v="31"/>
    <s v="בתי ספר"/>
    <s v="כרמים"/>
    <s v="ירושלים והנגב"/>
    <s v="איילון"/>
  </r>
  <r>
    <x v="2"/>
    <x v="107"/>
    <s v="פעיל"/>
    <s v="מודיעין מכבים רעות"/>
    <x v="101"/>
    <x v="43"/>
    <s v="נמוך"/>
    <x v="1"/>
    <n v="1334"/>
    <n v="381"/>
    <n v="0"/>
    <n v="953"/>
    <n v="0"/>
    <n v="31"/>
    <s v="מרכזיית תאורה"/>
    <s v="נביאים"/>
    <s v="ירושלים והנגב"/>
    <s v="איילון"/>
  </r>
  <r>
    <x v="2"/>
    <x v="108"/>
    <s v="פעיל"/>
    <s v="מודיעין מכבים רעות"/>
    <x v="102"/>
    <x v="44"/>
    <s v="נמוך"/>
    <x v="1"/>
    <n v="776"/>
    <n v="176"/>
    <n v="0"/>
    <n v="600"/>
    <n v="0"/>
    <n v="31"/>
    <s v="מרכזיית תאורה"/>
    <s v="נביאים"/>
    <s v="ירושלים והנגב"/>
    <s v="איילון"/>
  </r>
  <r>
    <x v="2"/>
    <x v="109"/>
    <s v="פעיל"/>
    <s v="מודיעין מכבים רעות"/>
    <x v="103"/>
    <x v="19"/>
    <s v="נמוך"/>
    <x v="0"/>
    <n v="680"/>
    <n v="0"/>
    <n v="0"/>
    <n v="0"/>
    <n v="680"/>
    <n v="31"/>
    <s v="תנועות נוער"/>
    <s v="נביאים"/>
    <s v="ירושלים והנגב"/>
    <s v="איילון"/>
  </r>
  <r>
    <x v="2"/>
    <x v="110"/>
    <s v="פעיל"/>
    <s v="מודיעין מכבים רעות"/>
    <x v="104"/>
    <x v="1"/>
    <s v="נמוך"/>
    <x v="1"/>
    <n v="5827"/>
    <n v="1313"/>
    <n v="0"/>
    <n v="4514"/>
    <n v="0"/>
    <n v="31"/>
    <s v="מרכזיית תאורה"/>
    <s v="בוכמן"/>
    <s v="ירושלים והנגב"/>
    <s v="איילון"/>
  </r>
  <r>
    <x v="2"/>
    <x v="111"/>
    <s v="פעיל"/>
    <s v="מודיעין מכבים רעות"/>
    <x v="105"/>
    <x v="45"/>
    <s v="נמוך"/>
    <x v="0"/>
    <n v="5852.76"/>
    <n v="0"/>
    <n v="0"/>
    <n v="0"/>
    <n v="5852.76"/>
    <n v="31"/>
    <s v="תנועות נוער"/>
    <s v="משואה"/>
    <s v="ירושלים והנגב"/>
    <s v="איילון"/>
  </r>
  <r>
    <x v="2"/>
    <x v="112"/>
    <s v="פעיל"/>
    <s v="מודיעין מכבים רעות"/>
    <x v="106"/>
    <x v="46"/>
    <s v="נמוך"/>
    <x v="1"/>
    <n v="4468"/>
    <n v="1176"/>
    <n v="0"/>
    <n v="3292"/>
    <n v="0"/>
    <n v="31"/>
    <s v="ספורט"/>
    <s v="בוכמן"/>
    <s v="ירושלים והנגב"/>
    <s v="איילון"/>
  </r>
  <r>
    <x v="2"/>
    <x v="113"/>
    <s v="פעיל"/>
    <s v="מודיעין מכבים רעות"/>
    <x v="107"/>
    <x v="13"/>
    <s v="נמוך"/>
    <x v="0"/>
    <n v="1600.02"/>
    <n v="0"/>
    <n v="0"/>
    <n v="0"/>
    <n v="1600.02"/>
    <n v="31"/>
    <s v="גני ילדים"/>
    <s v="בוכמן"/>
    <s v="ירושלים והנגב"/>
    <s v="איילון"/>
  </r>
  <r>
    <x v="2"/>
    <x v="114"/>
    <s v="פעיל"/>
    <s v="מודיעין מכבים רעות"/>
    <x v="108"/>
    <x v="26"/>
    <s v="נמוך"/>
    <x v="0"/>
    <n v="657.87"/>
    <n v="0"/>
    <n v="0"/>
    <n v="0"/>
    <n v="657.87"/>
    <n v="31"/>
    <s v="מקלטים"/>
    <s v="רעות"/>
    <s v="ירושלים והנגב"/>
    <s v="איילון"/>
  </r>
  <r>
    <x v="2"/>
    <x v="115"/>
    <s v="פעיל"/>
    <s v="מודיעין מכבים רעות"/>
    <x v="109"/>
    <x v="5"/>
    <s v="נמוך"/>
    <x v="0"/>
    <n v="1653.72"/>
    <n v="0"/>
    <n v="0"/>
    <n v="0"/>
    <n v="1653.72"/>
    <n v="31"/>
    <s v="מרכזיית תאורה"/>
    <s v="רעות"/>
    <s v="ירושלים והנגב"/>
    <s v="איילון"/>
  </r>
  <r>
    <x v="2"/>
    <x v="116"/>
    <s v="פעיל"/>
    <s v="מודיעין מכבים רעות"/>
    <x v="110"/>
    <x v="0"/>
    <s v="נמוך"/>
    <x v="0"/>
    <n v="2505.44"/>
    <n v="0"/>
    <n v="0"/>
    <n v="0"/>
    <n v="2505.44"/>
    <n v="31"/>
    <s v="מרכזיית תאורה"/>
    <s v="ציפורים"/>
    <s v="ירושלים והנגב"/>
    <s v="איילון"/>
  </r>
  <r>
    <x v="2"/>
    <x v="117"/>
    <s v="פעיל"/>
    <s v="מודיעין מכבים רעות"/>
    <x v="111"/>
    <x v="0"/>
    <s v="נמוך"/>
    <x v="0"/>
    <n v="610.48"/>
    <n v="0"/>
    <n v="0"/>
    <n v="0"/>
    <n v="610.48"/>
    <n v="31"/>
    <s v="תנועות נוער"/>
    <s v="ציפורים"/>
    <s v="ירושלים והנגב"/>
    <s v="איילון"/>
  </r>
  <r>
    <x v="2"/>
    <x v="118"/>
    <s v="פעיל"/>
    <s v="מודיעין מכבים רעות"/>
    <x v="112"/>
    <x v="0"/>
    <s v="נמוך"/>
    <x v="1"/>
    <n v="8077"/>
    <n v="1860"/>
    <n v="0"/>
    <n v="6217"/>
    <n v="0"/>
    <n v="31"/>
    <s v="מרכזיית תאורה"/>
    <s v="ציפורים"/>
    <s v="ירושלים והנגב"/>
    <s v="איילון"/>
  </r>
  <r>
    <x v="2"/>
    <x v="119"/>
    <s v="פעיל"/>
    <s v="מודיעין מכבים רעות"/>
    <x v="113"/>
    <x v="0"/>
    <s v="נמוך"/>
    <x v="1"/>
    <n v="15590"/>
    <n v="3640"/>
    <n v="0"/>
    <n v="11950"/>
    <n v="0"/>
    <n v="31"/>
    <s v="מרכזיית תאורה"/>
    <s v="לב העיר"/>
    <s v="ירושלים והנגב"/>
    <s v="איילון"/>
  </r>
  <r>
    <x v="2"/>
    <x v="120"/>
    <s v="פעיל"/>
    <s v="מודיעין מכבים רעות"/>
    <x v="113"/>
    <x v="0"/>
    <s v="נמוך"/>
    <x v="1"/>
    <n v="11504"/>
    <n v="2132"/>
    <n v="0"/>
    <n v="9372"/>
    <n v="0"/>
    <n v="31"/>
    <s v="מרכזיית תאורה"/>
    <s v="פרחים"/>
    <s v="ירושלים והנגב"/>
    <s v="איילון"/>
  </r>
  <r>
    <x v="2"/>
    <x v="121"/>
    <s v="פעיל"/>
    <s v="מודיעין מכבים רעות"/>
    <x v="114"/>
    <x v="0"/>
    <s v="נמוך"/>
    <x v="1"/>
    <n v="3505"/>
    <n v="450"/>
    <n v="0"/>
    <n v="3055"/>
    <n v="0"/>
    <n v="31"/>
    <s v="מבני ציבור"/>
    <s v="לב העיר"/>
    <s v="ירושלים והנגב"/>
    <s v="איילון"/>
  </r>
  <r>
    <x v="2"/>
    <x v="122"/>
    <s v="פעיל"/>
    <s v="מודיעין מכבים רעות"/>
    <x v="115"/>
    <x v="0"/>
    <s v="נמוך"/>
    <x v="1"/>
    <n v="6405"/>
    <n v="0"/>
    <n v="0"/>
    <n v="0"/>
    <n v="6405"/>
    <n v="31"/>
    <s v="שונות"/>
    <s v="לב העיר"/>
    <s v="ירושלים והנגב"/>
    <s v="איילון"/>
  </r>
  <r>
    <x v="2"/>
    <x v="123"/>
    <s v="פעיל"/>
    <s v="מודיעין מכבים רעות"/>
    <x v="116"/>
    <x v="0"/>
    <s v="נמוך"/>
    <x v="1"/>
    <n v="15810"/>
    <n v="1875"/>
    <n v="0"/>
    <n v="13935"/>
    <n v="0"/>
    <n v="31"/>
    <s v="מבני ציבור"/>
    <s v="לב העיר"/>
    <s v="ירושלים והנגב"/>
    <s v="איילון"/>
  </r>
  <r>
    <x v="2"/>
    <x v="124"/>
    <s v="פעיל"/>
    <s v="מודיעין מכבים רעות"/>
    <x v="117"/>
    <x v="13"/>
    <s v="נמוך"/>
    <x v="0"/>
    <n v="382.25"/>
    <n v="0"/>
    <n v="0"/>
    <n v="0"/>
    <n v="382.25"/>
    <n v="31"/>
    <s v="גני ילדים"/>
    <s v="בוכמן"/>
    <s v="ירושלים והנגב"/>
    <s v="איילון"/>
  </r>
  <r>
    <x v="2"/>
    <x v="125"/>
    <s v="פעיל"/>
    <s v="מודיעין מכבים רעות"/>
    <x v="117"/>
    <x v="13"/>
    <s v="נמוך"/>
    <x v="0"/>
    <n v="651.84"/>
    <n v="0"/>
    <n v="0"/>
    <n v="0"/>
    <n v="651.84"/>
    <n v="31"/>
    <s v="גני ילדים"/>
    <s v="בוכמן"/>
    <s v="ירושלים והנגב"/>
    <s v="איילון"/>
  </r>
  <r>
    <x v="2"/>
    <x v="126"/>
    <s v="פעיל"/>
    <s v="מודיעין מכבים רעות"/>
    <x v="118"/>
    <x v="1"/>
    <s v="נמוך"/>
    <x v="1"/>
    <n v="3308"/>
    <n v="744"/>
    <n v="0"/>
    <n v="2564"/>
    <n v="0"/>
    <n v="31"/>
    <s v="מרכזיית תאורה"/>
    <s v="בוכמן"/>
    <s v="ירושלים והנגב"/>
    <s v="איילון"/>
  </r>
  <r>
    <x v="2"/>
    <x v="127"/>
    <s v="פעיל"/>
    <s v="מודיעין מכבים רעות"/>
    <x v="119"/>
    <x v="0"/>
    <s v="נמוך"/>
    <x v="1"/>
    <n v="9005"/>
    <n v="2062"/>
    <n v="0"/>
    <n v="6943"/>
    <n v="0"/>
    <n v="31"/>
    <s v="מרכזיית תאורה"/>
    <s v="פרחים"/>
    <s v="ירושלים והנגב"/>
    <s v="איילון"/>
  </r>
  <r>
    <x v="2"/>
    <x v="128"/>
    <s v="פעיל"/>
    <s v="מודיעין מכבים רעות"/>
    <x v="120"/>
    <x v="13"/>
    <s v="נמוך"/>
    <x v="0"/>
    <n v="1644.43"/>
    <n v="0"/>
    <n v="0"/>
    <n v="0"/>
    <n v="1644.43"/>
    <n v="31"/>
    <s v="מבני ציבור"/>
    <s v="מכבים"/>
    <s v="ירושלים והנגב"/>
    <s v="איילון"/>
  </r>
  <r>
    <x v="2"/>
    <x v="129"/>
    <s v="פעיל"/>
    <s v="מודיעין מכבים רעות"/>
    <x v="121"/>
    <x v="0"/>
    <s v="נמוך"/>
    <x v="1"/>
    <n v="460"/>
    <n v="76"/>
    <n v="0"/>
    <n v="384"/>
    <n v="0"/>
    <n v="31"/>
    <s v="מרכזיית תאורה"/>
    <s v="מכבים"/>
    <s v="ירושלים והנגב"/>
    <s v="איילון"/>
  </r>
  <r>
    <x v="2"/>
    <x v="130"/>
    <s v="פעיל"/>
    <s v="מודיעין מכבים רעות"/>
    <x v="122"/>
    <x v="43"/>
    <s v="נמוך"/>
    <x v="1"/>
    <n v="6980"/>
    <n v="1637"/>
    <n v="0"/>
    <n v="5343"/>
    <n v="0"/>
    <n v="31"/>
    <s v="מרכזיית תאורה"/>
    <s v="מכבים"/>
    <s v="ירושלים והנגב"/>
    <s v="איילון"/>
  </r>
  <r>
    <x v="2"/>
    <x v="131"/>
    <s v="פעיל"/>
    <s v="מודיעין מכבים רעות"/>
    <x v="123"/>
    <x v="47"/>
    <s v="נמוך"/>
    <x v="1"/>
    <n v="8540"/>
    <n v="936"/>
    <n v="0"/>
    <n v="7604"/>
    <n v="0"/>
    <n v="31"/>
    <s v="בתי ספר"/>
    <s v="מכבים"/>
    <s v="ירושלים והנגב"/>
    <s v="איילון"/>
  </r>
  <r>
    <x v="2"/>
    <x v="132"/>
    <s v="פעיל"/>
    <s v="מודיעין מכבים רעות"/>
    <x v="124"/>
    <x v="13"/>
    <s v="נמוך"/>
    <x v="0"/>
    <n v="1294.2"/>
    <n v="0"/>
    <n v="0"/>
    <n v="0"/>
    <n v="1294.2"/>
    <n v="31"/>
    <s v="מבני ציבור"/>
    <s v="רעות"/>
    <s v="ירושלים והנגב"/>
    <s v="איילון"/>
  </r>
  <r>
    <x v="2"/>
    <x v="133"/>
    <s v="פעיל"/>
    <s v="מודיעין מכבים רעות"/>
    <x v="125"/>
    <x v="1"/>
    <s v="נמוך"/>
    <x v="0"/>
    <n v="2972.99"/>
    <n v="0"/>
    <n v="0"/>
    <n v="0"/>
    <n v="2972.99"/>
    <n v="31"/>
    <s v="מרכזיית תאורה"/>
    <s v="רעות"/>
    <s v="ירושלים והנגב"/>
    <s v="איילון"/>
  </r>
  <r>
    <x v="2"/>
    <x v="134"/>
    <s v="פעיל"/>
    <s v="מודיעין מכבים רעות"/>
    <x v="126"/>
    <x v="48"/>
    <s v="נמוך"/>
    <x v="1"/>
    <n v="20420"/>
    <n v="4090"/>
    <n v="0"/>
    <n v="16330"/>
    <n v="0"/>
    <n v="31"/>
    <s v="בתי ספר"/>
    <s v="רעות"/>
    <s v="ירושלים והנגב"/>
    <s v="איילון"/>
  </r>
  <r>
    <x v="2"/>
    <x v="135"/>
    <s v="פעיל"/>
    <s v="מודיעין מכבים רעות"/>
    <x v="127"/>
    <x v="26"/>
    <s v="נמוך"/>
    <x v="0"/>
    <n v="171.04"/>
    <n v="0"/>
    <n v="0"/>
    <n v="0"/>
    <n v="171.04"/>
    <n v="31"/>
    <s v="מקלטים"/>
    <s v="מכבים"/>
    <s v="ירושלים והנגב"/>
    <s v="איילון"/>
  </r>
  <r>
    <x v="2"/>
    <x v="136"/>
    <s v="פעיל"/>
    <s v="מודיעין מכבים רעות"/>
    <x v="128"/>
    <x v="0"/>
    <s v="נמוך"/>
    <x v="0"/>
    <n v="606.74"/>
    <n v="0"/>
    <n v="0"/>
    <n v="0"/>
    <n v="606.74"/>
    <n v="31"/>
    <s v="מקלטים"/>
    <s v="מכבים"/>
    <s v="ירושלים והנגב"/>
    <s v="איילון"/>
  </r>
  <r>
    <x v="2"/>
    <x v="137"/>
    <s v="פעיל"/>
    <s v="מודיעין מכבים רעות"/>
    <x v="129"/>
    <x v="13"/>
    <s v="נמוך"/>
    <x v="0"/>
    <n v="1107.31"/>
    <n v="0"/>
    <n v="0"/>
    <n v="0"/>
    <n v="1107.31"/>
    <n v="31"/>
    <s v="גני ילדים"/>
    <s v="כרמים"/>
    <s v="ירושלים והנגב"/>
    <s v="איילון"/>
  </r>
  <r>
    <x v="2"/>
    <x v="138"/>
    <s v="פעיל"/>
    <s v="מודיעין מכבים רעות"/>
    <x v="130"/>
    <x v="49"/>
    <s v="נמוך"/>
    <x v="1"/>
    <n v="7147"/>
    <n v="1652"/>
    <n v="0"/>
    <n v="5495"/>
    <n v="0"/>
    <n v="31"/>
    <s v="מרכזיית תאורה"/>
    <s v="ישפרו"/>
    <s v="ירושלים והנגב"/>
    <s v="איילון"/>
  </r>
  <r>
    <x v="2"/>
    <x v="139"/>
    <s v="פעיל"/>
    <s v="מודיעין מכבים רעות"/>
    <x v="131"/>
    <x v="0"/>
    <s v="נמוך"/>
    <x v="1"/>
    <n v="4562"/>
    <n v="1014"/>
    <n v="0"/>
    <n v="3548"/>
    <n v="0"/>
    <n v="31"/>
    <s v="מרכזיית תאורה"/>
    <s v="ליגד"/>
    <s v="ירושלים והנגב"/>
    <s v="איילון"/>
  </r>
  <r>
    <x v="2"/>
    <x v="140"/>
    <s v="פעיל"/>
    <s v="מודיעין מכבים רעות"/>
    <x v="132"/>
    <x v="0"/>
    <s v="נמוך"/>
    <x v="1"/>
    <n v="6708"/>
    <n v="1539"/>
    <n v="0"/>
    <n v="5169"/>
    <n v="0"/>
    <n v="31"/>
    <s v="מרכזיית תאורה"/>
    <s v="ליגד"/>
    <s v="ירושלים והנגב"/>
    <s v="איילון"/>
  </r>
  <r>
    <x v="2"/>
    <x v="141"/>
    <s v="פעיל"/>
    <s v="מודיעין מכבים רעות"/>
    <x v="133"/>
    <x v="0"/>
    <s v="נמוך"/>
    <x v="1"/>
    <n v="607"/>
    <n v="141"/>
    <n v="0"/>
    <n v="466"/>
    <n v="0"/>
    <n v="31"/>
    <s v="מרכזיית תאורה"/>
    <s v="ליגד"/>
    <s v="ירושלים והנגב"/>
    <s v="איילון"/>
  </r>
  <r>
    <x v="2"/>
    <x v="142"/>
    <s v="פעיל"/>
    <s v="מודיעין מכבים רעות"/>
    <x v="134"/>
    <x v="0"/>
    <s v="נמוך"/>
    <x v="1"/>
    <n v="3559"/>
    <n v="0"/>
    <n v="0"/>
    <n v="0"/>
    <n v="3559"/>
    <n v="31"/>
    <s v="בתי כנסת ומקוואות"/>
    <s v="נביאים"/>
    <s v="ירושלים והנגב"/>
    <s v="איילון"/>
  </r>
  <r>
    <x v="2"/>
    <x v="143"/>
    <s v="פעיל"/>
    <s v="מודיעין מכבים רעות"/>
    <x v="135"/>
    <x v="0"/>
    <s v="נמוך"/>
    <x v="0"/>
    <n v="2076.5100000000002"/>
    <n v="0"/>
    <n v="0"/>
    <n v="0"/>
    <n v="2076.5100000000002"/>
    <n v="31"/>
    <s v="גני ילדים"/>
    <s v="נביאים"/>
    <s v="ירושלים והנגב"/>
    <s v="איילון"/>
  </r>
  <r>
    <x v="2"/>
    <x v="144"/>
    <s v="פעיל"/>
    <s v="מודיעין מכבים רעות"/>
    <x v="136"/>
    <x v="0"/>
    <s v="נמוך"/>
    <x v="1"/>
    <n v="7959"/>
    <n v="1822"/>
    <n v="0"/>
    <n v="6137"/>
    <n v="0"/>
    <n v="31"/>
    <s v="מרכזיית תאורה"/>
    <s v="נביאים"/>
    <s v="ירושלים והנגב"/>
    <s v="איילון"/>
  </r>
  <r>
    <x v="2"/>
    <x v="145"/>
    <s v="פעיל"/>
    <s v="מודיעין מכבים רעות"/>
    <x v="137"/>
    <x v="26"/>
    <s v="נמוך"/>
    <x v="0"/>
    <n v="122.17"/>
    <n v="0"/>
    <n v="0"/>
    <n v="0"/>
    <n v="122.17"/>
    <n v="31"/>
    <s v="מקלטים"/>
    <s v="מכבים"/>
    <s v="ירושלים והנגב"/>
    <s v="איילון"/>
  </r>
  <r>
    <x v="2"/>
    <x v="146"/>
    <s v="פעיל"/>
    <s v="מודיעין מכבים רעות"/>
    <x v="138"/>
    <x v="0"/>
    <s v="נמוך"/>
    <x v="0"/>
    <n v="273.38"/>
    <n v="0"/>
    <n v="0"/>
    <n v="0"/>
    <n v="273.38"/>
    <n v="31"/>
    <s v="מקלטים"/>
    <s v="מכבים"/>
    <s v="ירושלים והנגב"/>
    <s v="איילון"/>
  </r>
  <r>
    <x v="2"/>
    <x v="147"/>
    <s v="פעיל"/>
    <s v="מודיעין מכבים רעות"/>
    <x v="139"/>
    <x v="26"/>
    <s v="נמוך"/>
    <x v="0"/>
    <n v="22.43"/>
    <n v="0"/>
    <n v="0"/>
    <n v="0"/>
    <n v="22.43"/>
    <n v="31"/>
    <s v="מקלטים"/>
    <s v="מכבים"/>
    <s v="ירושלים והנגב"/>
    <s v="איילון"/>
  </r>
  <r>
    <x v="2"/>
    <x v="148"/>
    <s v="פעיל"/>
    <s v="מודיעין מכבים רעות"/>
    <x v="140"/>
    <x v="50"/>
    <s v="נמוך"/>
    <x v="0"/>
    <n v="117.93"/>
    <n v="0"/>
    <n v="0"/>
    <n v="0"/>
    <n v="117.93"/>
    <n v="31"/>
    <s v="מקלטים"/>
    <s v="מכבים"/>
    <s v="ירושלים והנגב"/>
    <s v="איילון"/>
  </r>
  <r>
    <x v="2"/>
    <x v="149"/>
    <s v="פעיל"/>
    <s v="מודיעין מכבים רעות"/>
    <x v="141"/>
    <x v="0"/>
    <s v="נמוך"/>
    <x v="0"/>
    <n v="111.42"/>
    <n v="0"/>
    <n v="0"/>
    <n v="0"/>
    <n v="111.42"/>
    <n v="31"/>
    <s v="מקלטים"/>
    <s v="מכבים"/>
    <s v="ירושלים והנגב"/>
    <s v="איילון"/>
  </r>
  <r>
    <x v="2"/>
    <x v="150"/>
    <s v="פעיל"/>
    <s v="מודיעין מכבים רעות"/>
    <x v="142"/>
    <x v="26"/>
    <s v="נמוך"/>
    <x v="0"/>
    <n v="19.47"/>
    <n v="0"/>
    <n v="0"/>
    <n v="0"/>
    <n v="19.47"/>
    <n v="31"/>
    <s v="מקלטים"/>
    <s v="מכבים"/>
    <s v="ירושלים והנגב"/>
    <s v="איילון"/>
  </r>
  <r>
    <x v="2"/>
    <x v="151"/>
    <s v="פעיל"/>
    <s v="מודיעין מכבים רעות"/>
    <x v="143"/>
    <x v="51"/>
    <s v="נמוך"/>
    <x v="0"/>
    <n v="34.840000000000003"/>
    <n v="0"/>
    <n v="0"/>
    <n v="0"/>
    <n v="34.840000000000003"/>
    <n v="31"/>
    <s v="מקלטים"/>
    <s v="מכבים"/>
    <s v="ירושלים והנגב"/>
    <s v="איילון"/>
  </r>
  <r>
    <x v="2"/>
    <x v="152"/>
    <s v="פעיל"/>
    <s v="מודיעין מכבים רעות"/>
    <x v="144"/>
    <x v="52"/>
    <s v="נמוך"/>
    <x v="0"/>
    <n v="277.39"/>
    <n v="0"/>
    <n v="0"/>
    <n v="0"/>
    <n v="277.39"/>
    <n v="31"/>
    <s v="גני ילדים"/>
    <s v="מכבים"/>
    <s v="ירושלים והנגב"/>
    <s v="איילון"/>
  </r>
  <r>
    <x v="2"/>
    <x v="153"/>
    <s v="פעיל"/>
    <s v="מודיעין מכבים רעות"/>
    <x v="145"/>
    <x v="0"/>
    <s v="נמוך"/>
    <x v="1"/>
    <n v="19724"/>
    <n v="4612"/>
    <n v="0"/>
    <n v="15112"/>
    <n v="0"/>
    <n v="31"/>
    <s v="מרכזיית תאורה"/>
    <s v="ליגד"/>
    <s v="ירושלים והנגב"/>
    <s v="איילון"/>
  </r>
  <r>
    <x v="2"/>
    <x v="154"/>
    <s v="פעיל"/>
    <s v="מודיעין מכבים רעות"/>
    <x v="146"/>
    <x v="0"/>
    <s v="נמוך"/>
    <x v="0"/>
    <n v="1563.27"/>
    <n v="0"/>
    <n v="0"/>
    <n v="0"/>
    <n v="1563.27"/>
    <n v="31"/>
    <s v="גני ילדים"/>
    <s v="מגינים"/>
    <s v="ירושלים והנגב"/>
    <s v="איילון"/>
  </r>
  <r>
    <x v="2"/>
    <x v="155"/>
    <s v="פעיל"/>
    <s v="מודיעין מכבים רעות"/>
    <x v="147"/>
    <x v="0"/>
    <s v="נמוך"/>
    <x v="1"/>
    <n v="1502"/>
    <n v="99"/>
    <n v="0"/>
    <n v="1403"/>
    <n v="0"/>
    <n v="31"/>
    <s v="גני ילדים"/>
    <s v="מגינים"/>
    <s v="ירושלים והנגב"/>
    <s v="איילון"/>
  </r>
  <r>
    <x v="2"/>
    <x v="156"/>
    <s v="פעיל"/>
    <s v="מודיעין מכבים רעות"/>
    <x v="148"/>
    <x v="0"/>
    <s v="נמוך"/>
    <x v="1"/>
    <n v="11940"/>
    <n v="1420"/>
    <n v="0"/>
    <n v="10520"/>
    <n v="0"/>
    <n v="31"/>
    <m/>
    <m/>
    <s v="ירושלים והנגב"/>
    <s v="איילון"/>
  </r>
  <r>
    <x v="2"/>
    <x v="157"/>
    <s v="פעיל"/>
    <s v="מודיעין מכבים רעות"/>
    <x v="149"/>
    <x v="53"/>
    <s v="נמוך"/>
    <x v="0"/>
    <n v="2394.31"/>
    <n v="0"/>
    <n v="0"/>
    <n v="0"/>
    <n v="2394.31"/>
    <n v="31"/>
    <m/>
    <m/>
    <s v="ירושלים והנגב"/>
    <s v="איילון"/>
  </r>
  <r>
    <x v="2"/>
    <x v="158"/>
    <s v="פעיל"/>
    <s v="מודיעין מכבים רעות"/>
    <x v="150"/>
    <x v="0"/>
    <s v="נמוך"/>
    <x v="0"/>
    <n v="2234.7199999999998"/>
    <n v="0"/>
    <n v="0"/>
    <n v="0"/>
    <n v="2234.7199999999998"/>
    <n v="31"/>
    <s v="מרכזיית תאורה"/>
    <s v="ציפורים"/>
    <s v="ירושלים והנגב"/>
    <s v="איילון"/>
  </r>
  <r>
    <x v="2"/>
    <x v="159"/>
    <s v="פעיל"/>
    <s v="מודיעין מכבים רעות"/>
    <x v="151"/>
    <x v="0"/>
    <s v="נמוך"/>
    <x v="1"/>
    <n v="3449"/>
    <n v="777"/>
    <n v="0"/>
    <n v="2672"/>
    <n v="0"/>
    <n v="31"/>
    <s v="מרכזיית תאורה"/>
    <s v="ציפורים"/>
    <s v="ירושלים והנגב"/>
    <s v="איילון"/>
  </r>
  <r>
    <x v="2"/>
    <x v="160"/>
    <s v="פעיל"/>
    <s v="מודיעין מכבים רעות"/>
    <x v="152"/>
    <x v="26"/>
    <s v="נמוך"/>
    <x v="0"/>
    <n v="291.07"/>
    <n v="0"/>
    <n v="0"/>
    <n v="0"/>
    <n v="291.07"/>
    <n v="31"/>
    <s v="מקלטים"/>
    <s v="רעות"/>
    <s v="ירושלים והנגב"/>
    <s v="איילון"/>
  </r>
  <r>
    <x v="2"/>
    <x v="161"/>
    <s v="פעיל"/>
    <s v="מודיעין מכבים רעות"/>
    <x v="153"/>
    <x v="26"/>
    <s v="נמוך"/>
    <x v="0"/>
    <n v="282.58"/>
    <n v="0"/>
    <n v="0"/>
    <n v="0"/>
    <n v="282.58"/>
    <n v="31"/>
    <s v="מקלטים"/>
    <s v="רעות"/>
    <s v="ירושלים והנגב"/>
    <s v="איילון"/>
  </r>
  <r>
    <x v="2"/>
    <x v="162"/>
    <s v="פעיל"/>
    <s v="מודיעין מכבים רעות"/>
    <x v="154"/>
    <x v="13"/>
    <s v="נמוך"/>
    <x v="0"/>
    <n v="1977.88"/>
    <n v="0"/>
    <n v="0"/>
    <n v="0"/>
    <n v="1977.88"/>
    <n v="31"/>
    <s v="גני ילדים"/>
    <s v="פרחים"/>
    <s v="ירושלים והנגב"/>
    <s v="איילון"/>
  </r>
  <r>
    <x v="2"/>
    <x v="163"/>
    <s v="פעיל"/>
    <s v="מודיעין מכבים רעות"/>
    <x v="155"/>
    <x v="0"/>
    <s v="נמוך"/>
    <x v="1"/>
    <n v="5308"/>
    <n v="1230"/>
    <n v="0"/>
    <n v="4078"/>
    <n v="0"/>
    <n v="31"/>
    <s v="מרכזיית תאורה"/>
    <s v="פרחים"/>
    <s v="ירושלים והנגב"/>
    <s v="איילון"/>
  </r>
  <r>
    <x v="2"/>
    <x v="164"/>
    <s v="פעיל"/>
    <s v="מודיעין מכבים רעות"/>
    <x v="156"/>
    <x v="13"/>
    <s v="נמוך"/>
    <x v="0"/>
    <n v="2086.7800000000002"/>
    <n v="0"/>
    <n v="0"/>
    <n v="0"/>
    <n v="2086.7800000000002"/>
    <n v="31"/>
    <s v="גני ילדים"/>
    <s v="כרמים"/>
    <s v="ירושלים והנגב"/>
    <s v="איילון"/>
  </r>
  <r>
    <x v="2"/>
    <x v="165"/>
    <s v="פעיל"/>
    <s v="מודיעין מכבים רעות"/>
    <x v="157"/>
    <x v="21"/>
    <s v="נמוך"/>
    <x v="1"/>
    <n v="4439"/>
    <n v="997"/>
    <n v="0"/>
    <n v="3442"/>
    <n v="0"/>
    <n v="31"/>
    <s v="מרכזיית תאורה"/>
    <s v="בוכמן"/>
    <s v="ירושלים והנגב"/>
    <s v="איילון"/>
  </r>
  <r>
    <x v="2"/>
    <x v="166"/>
    <s v="פעיל"/>
    <s v="מודיעין מכבים רעות"/>
    <x v="158"/>
    <x v="12"/>
    <s v="נמוך"/>
    <x v="1"/>
    <n v="7190"/>
    <n v="1584"/>
    <n v="0"/>
    <n v="5606"/>
    <n v="0"/>
    <n v="31"/>
    <s v="מרכזיית תאורה"/>
    <s v="קייזר"/>
    <s v="ירושלים והנגב"/>
    <s v="איילון"/>
  </r>
  <r>
    <x v="2"/>
    <x v="167"/>
    <s v="פעיל"/>
    <s v="מודיעין מכבים רעות"/>
    <x v="159"/>
    <x v="13"/>
    <s v="נמוך"/>
    <x v="1"/>
    <n v="2136"/>
    <n v="117"/>
    <n v="0"/>
    <n v="2019"/>
    <n v="0"/>
    <n v="31"/>
    <s v="גני ילדים"/>
    <s v="קייזר"/>
    <s v="ירושלים והנגב"/>
    <s v="איילון"/>
  </r>
  <r>
    <x v="2"/>
    <x v="168"/>
    <s v="פעיל"/>
    <s v="מודיעין מכבים רעות"/>
    <x v="160"/>
    <x v="54"/>
    <s v="נמוך"/>
    <x v="1"/>
    <n v="4427"/>
    <n v="1013"/>
    <n v="0"/>
    <n v="3414"/>
    <n v="0"/>
    <n v="31"/>
    <s v="מרכזיית תאורה"/>
    <s v="קייזר"/>
    <s v="ירושלים והנגב"/>
    <s v="איילון"/>
  </r>
  <r>
    <x v="2"/>
    <x v="169"/>
    <s v="פעיל"/>
    <s v="מודיעין מכבים רעות"/>
    <x v="161"/>
    <x v="55"/>
    <s v="נמוך"/>
    <x v="1"/>
    <n v="6945"/>
    <n v="875"/>
    <n v="0"/>
    <n v="6070"/>
    <n v="0"/>
    <n v="31"/>
    <s v="בתי ספר"/>
    <s v="קייזר"/>
    <s v="ירושלים והנגב"/>
    <s v="איילון"/>
  </r>
  <r>
    <x v="2"/>
    <x v="170"/>
    <s v="פעיל"/>
    <s v="מודיעין מכבים רעות"/>
    <x v="161"/>
    <x v="13"/>
    <s v="נמוך"/>
    <x v="0"/>
    <n v="1436.65"/>
    <n v="0"/>
    <n v="0"/>
    <n v="0"/>
    <n v="1436.65"/>
    <n v="31"/>
    <s v="גני ילדים"/>
    <s v="קייזר"/>
    <s v="ירושלים והנגב"/>
    <s v="איילון"/>
  </r>
  <r>
    <x v="2"/>
    <x v="171"/>
    <s v="פעיל"/>
    <s v="מודיעין מכבים רעות"/>
    <x v="161"/>
    <x v="13"/>
    <s v="נמוך"/>
    <x v="0"/>
    <n v="2300.7800000000002"/>
    <n v="0"/>
    <n v="0"/>
    <n v="0"/>
    <n v="2300.7800000000002"/>
    <n v="31"/>
    <s v="תנועות נוער"/>
    <s v="קייזר"/>
    <s v="ירושלים והנגב"/>
    <s v="איילון"/>
  </r>
  <r>
    <x v="2"/>
    <x v="172"/>
    <s v="פעיל"/>
    <s v="מודיעין מכבים רעות"/>
    <x v="162"/>
    <x v="26"/>
    <s v="נמוך"/>
    <x v="0"/>
    <n v="46.8"/>
    <n v="0"/>
    <n v="0"/>
    <n v="0"/>
    <n v="46.8"/>
    <n v="31"/>
    <s v="מקלטים"/>
    <s v="מכבים"/>
    <s v="ירושלים והנגב"/>
    <s v="איילון"/>
  </r>
  <r>
    <x v="2"/>
    <x v="173"/>
    <s v="פעיל"/>
    <s v="מודיעין מכבים רעות"/>
    <x v="163"/>
    <x v="13"/>
    <s v="נמוך"/>
    <x v="1"/>
    <n v="2598"/>
    <n v="0"/>
    <n v="0"/>
    <n v="0"/>
    <n v="2598"/>
    <n v="31"/>
    <s v="גני ילדים"/>
    <s v="נביאים"/>
    <s v="ירושלים והנגב"/>
    <s v="איילון"/>
  </r>
  <r>
    <x v="2"/>
    <x v="174"/>
    <s v="פעיל"/>
    <s v="מודיעין מכבים רעות"/>
    <x v="164"/>
    <x v="15"/>
    <s v="נמוך"/>
    <x v="0"/>
    <n v="872.76"/>
    <n v="0"/>
    <n v="0"/>
    <n v="0"/>
    <n v="872.76"/>
    <n v="31"/>
    <s v="בתי כנסת ומקוואות"/>
    <s v="בוכמן"/>
    <s v="ירושלים והנגב"/>
    <s v="איילון"/>
  </r>
  <r>
    <x v="2"/>
    <x v="175"/>
    <s v="פעיל"/>
    <s v="מודיעין מכבים רעות"/>
    <x v="165"/>
    <x v="0"/>
    <s v="נמוך"/>
    <x v="0"/>
    <n v="1608"/>
    <n v="0"/>
    <n v="0"/>
    <n v="0"/>
    <n v="1608"/>
    <n v="31"/>
    <s v="מרכזיית תאורה"/>
    <s v="נופים"/>
    <s v="ירושלים והנגב"/>
    <s v="איילון"/>
  </r>
  <r>
    <x v="2"/>
    <x v="176"/>
    <s v="פעיל"/>
    <s v="מודיעין מכבים רעות"/>
    <x v="166"/>
    <x v="0"/>
    <s v="נמוך"/>
    <x v="0"/>
    <n v="210.77"/>
    <n v="0"/>
    <n v="0"/>
    <n v="0"/>
    <n v="210.77"/>
    <n v="31"/>
    <s v="תנועות נוער"/>
    <s v="נופים"/>
    <s v="ירושלים והנגב"/>
    <s v="איילון"/>
  </r>
  <r>
    <x v="2"/>
    <x v="177"/>
    <s v="פעיל"/>
    <s v="מודיעין מכבים רעות"/>
    <x v="167"/>
    <x v="0"/>
    <s v="נמוך"/>
    <x v="0"/>
    <n v="1348"/>
    <n v="0"/>
    <n v="0"/>
    <n v="0"/>
    <n v="1348"/>
    <n v="31"/>
    <s v="מרכזיית תאורה"/>
    <s v="נופים"/>
    <s v="ירושלים והנגב"/>
    <s v="איילון"/>
  </r>
  <r>
    <x v="2"/>
    <x v="178"/>
    <s v="פעיל"/>
    <s v="מודיעין מכבים רעות"/>
    <x v="168"/>
    <x v="0"/>
    <s v="נמוך"/>
    <x v="0"/>
    <n v="1741"/>
    <n v="0"/>
    <n v="0"/>
    <n v="0"/>
    <n v="1741"/>
    <n v="31"/>
    <s v="גני ילדים"/>
    <s v="נופים"/>
    <s v="ירושלים והנגב"/>
    <s v="איילון"/>
  </r>
  <r>
    <x v="2"/>
    <x v="179"/>
    <s v="פעיל"/>
    <s v="מודיעין מכבים רעות"/>
    <x v="169"/>
    <x v="0"/>
    <s v="נמוך"/>
    <x v="1"/>
    <n v="1307"/>
    <n v="316"/>
    <n v="0"/>
    <n v="991"/>
    <n v="0"/>
    <n v="31"/>
    <s v="מרכזיית תאורה"/>
    <s v="נופים"/>
    <s v="ירושלים והנגב"/>
    <s v="איילון"/>
  </r>
  <r>
    <x v="2"/>
    <x v="180"/>
    <s v="פעיל"/>
    <s v="מודיעין מכבים רעות"/>
    <x v="170"/>
    <x v="0"/>
    <s v="נמוך"/>
    <x v="0"/>
    <n v="2100"/>
    <n v="0"/>
    <n v="0"/>
    <n v="0"/>
    <n v="2100"/>
    <n v="31"/>
    <s v="גני ילדים"/>
    <s v="נופים"/>
    <s v="ירושלים והנגב"/>
    <s v="איילון"/>
  </r>
  <r>
    <x v="2"/>
    <x v="181"/>
    <s v="פעיל"/>
    <s v="מודיעין מכבים רעות"/>
    <x v="171"/>
    <x v="0"/>
    <s v="נמוך"/>
    <x v="1"/>
    <n v="470"/>
    <n v="170"/>
    <n v="0"/>
    <n v="300"/>
    <n v="0"/>
    <n v="31"/>
    <s v="בתי ספר"/>
    <s v="נופים"/>
    <s v="ירושלים והנגב"/>
    <s v="איילון"/>
  </r>
  <r>
    <x v="2"/>
    <x v="182"/>
    <s v="פעיל"/>
    <s v="מודיעין מכבים רעות"/>
    <x v="172"/>
    <x v="0"/>
    <s v="נמוך"/>
    <x v="0"/>
    <n v="1981.96"/>
    <n v="0"/>
    <n v="0"/>
    <n v="0"/>
    <n v="1981.96"/>
    <n v="31"/>
    <s v="מרכזיית תאורה"/>
    <s v="נופים"/>
    <s v="ירושלים והנגב"/>
    <s v="איילון"/>
  </r>
  <r>
    <x v="2"/>
    <x v="183"/>
    <s v="פעיל"/>
    <s v="מודיעין מכבים רעות"/>
    <x v="173"/>
    <x v="0"/>
    <s v="נמוך"/>
    <x v="0"/>
    <n v="807.99"/>
    <n v="0"/>
    <n v="0"/>
    <n v="0"/>
    <n v="807.99"/>
    <n v="31"/>
    <s v="בתי ספר"/>
    <s v="נופים"/>
    <s v="ירושלים והנגב"/>
    <s v="איילון"/>
  </r>
  <r>
    <x v="2"/>
    <x v="184"/>
    <s v="פעיל"/>
    <s v="מודיעין מכבים רעות"/>
    <x v="174"/>
    <x v="0"/>
    <s v="נמוך"/>
    <x v="0"/>
    <n v="1800.74"/>
    <n v="0"/>
    <n v="0"/>
    <n v="0"/>
    <n v="1800.74"/>
    <n v="31"/>
    <s v="גני ילדים"/>
    <s v="נופים"/>
    <s v="ירושלים והנגב"/>
    <s v="איילון"/>
  </r>
  <r>
    <x v="2"/>
    <x v="185"/>
    <s v="פעיל"/>
    <s v="מודיעין מכבים רעות"/>
    <x v="175"/>
    <x v="0"/>
    <s v="נמוך"/>
    <x v="1"/>
    <n v="8425"/>
    <n v="1975"/>
    <n v="0"/>
    <n v="6450"/>
    <n v="0"/>
    <n v="31"/>
    <m/>
    <m/>
    <s v="ירושלים והנגב"/>
    <s v="איילון"/>
  </r>
  <r>
    <x v="2"/>
    <x v="186"/>
    <s v="פעיל"/>
    <s v="מודיעין מכבים רעות"/>
    <x v="176"/>
    <x v="0"/>
    <s v="נמוך"/>
    <x v="0"/>
    <n v="1827"/>
    <n v="0"/>
    <n v="0"/>
    <n v="0"/>
    <n v="1827"/>
    <n v="31"/>
    <s v="מרכזיית תאורה"/>
    <s v="נופים"/>
    <s v="ירושלים והנגב"/>
    <s v="איילון"/>
  </r>
  <r>
    <x v="2"/>
    <x v="187"/>
    <s v="פעיל"/>
    <s v="מודיעין מכבים רעות"/>
    <x v="177"/>
    <x v="0"/>
    <s v="נמוך"/>
    <x v="1"/>
    <n v="6877"/>
    <n v="1650"/>
    <n v="0"/>
    <n v="5227"/>
    <n v="0"/>
    <n v="31"/>
    <s v="גני ילדים"/>
    <s v="נופים"/>
    <s v="ירושלים והנגב"/>
    <s v="איילון"/>
  </r>
  <r>
    <x v="2"/>
    <x v="188"/>
    <s v="פעיל"/>
    <s v="מודיעין מכבים רעות"/>
    <x v="178"/>
    <x v="0"/>
    <s v="נמוך"/>
    <x v="0"/>
    <n v="1691.37"/>
    <n v="0"/>
    <n v="0"/>
    <n v="0"/>
    <n v="1691.37"/>
    <n v="31"/>
    <s v="בתי כנסת ומקוואות"/>
    <s v="נופים"/>
    <s v="ירושלים והנגב"/>
    <s v="איילון"/>
  </r>
  <r>
    <x v="2"/>
    <x v="189"/>
    <s v="פעיל"/>
    <s v="מודיעין מכבים רעות"/>
    <x v="179"/>
    <x v="0"/>
    <s v="נמוך"/>
    <x v="0"/>
    <n v="4457"/>
    <n v="0"/>
    <n v="0"/>
    <n v="0"/>
    <n v="4457"/>
    <n v="31"/>
    <s v="מרכזיית תאורה"/>
    <s v="נופים"/>
    <s v="ירושלים והנגב"/>
    <s v="איילון"/>
  </r>
  <r>
    <x v="2"/>
    <x v="190"/>
    <s v="פעיל"/>
    <s v="מודיעין מכבים רעות"/>
    <x v="180"/>
    <x v="0"/>
    <s v="נמוך"/>
    <x v="1"/>
    <n v="2687"/>
    <n v="657"/>
    <n v="0"/>
    <n v="2030"/>
    <n v="0"/>
    <n v="31"/>
    <s v="מרכזיית תאורה"/>
    <s v="נופים"/>
    <s v="ירושלים והנגב"/>
    <s v="איילון"/>
  </r>
  <r>
    <x v="2"/>
    <x v="191"/>
    <s v="פעיל"/>
    <s v="מודיעין מכבים רעות"/>
    <x v="181"/>
    <x v="0"/>
    <s v="נמוך"/>
    <x v="0"/>
    <n v="3614.84"/>
    <n v="0"/>
    <n v="0"/>
    <n v="0"/>
    <n v="3614.84"/>
    <n v="31"/>
    <s v="מרכזיית תאורה"/>
    <s v="נופים"/>
    <s v="ירושלים והנגב"/>
    <s v="איילון"/>
  </r>
  <r>
    <x v="2"/>
    <x v="192"/>
    <s v="פעיל"/>
    <s v="מודיעין מכבים רעות"/>
    <x v="182"/>
    <x v="0"/>
    <s v="נמוך"/>
    <x v="0"/>
    <n v="5308"/>
    <n v="0"/>
    <n v="0"/>
    <n v="0"/>
    <n v="5308"/>
    <n v="31"/>
    <s v="מרכזיית תאורה"/>
    <s v="מורשת"/>
    <s v="ירושלים והנגב"/>
    <s v="איילון"/>
  </r>
  <r>
    <x v="2"/>
    <x v="193"/>
    <s v="פעיל"/>
    <s v="מודיעין מכבים רעות"/>
    <x v="183"/>
    <x v="56"/>
    <s v="נמוך"/>
    <x v="1"/>
    <n v="2900"/>
    <n v="0"/>
    <n v="0"/>
    <n v="0"/>
    <n v="2900"/>
    <n v="31"/>
    <s v="גני ילדים"/>
    <s v="מורשת"/>
    <s v="ירושלים והנגב"/>
    <s v="איילון"/>
  </r>
  <r>
    <x v="2"/>
    <x v="194"/>
    <s v="פעיל"/>
    <s v="מודיעין מכבים רעות"/>
    <x v="184"/>
    <x v="26"/>
    <s v="נמוך"/>
    <x v="0"/>
    <n v="146.72"/>
    <n v="0"/>
    <n v="0"/>
    <n v="0"/>
    <n v="146.72"/>
    <n v="31"/>
    <s v="מקלטים"/>
    <s v="רעות"/>
    <s v="ירושלים והנגב"/>
    <s v="איילון"/>
  </r>
  <r>
    <x v="2"/>
    <x v="195"/>
    <s v="פעיל"/>
    <s v="מודיעין מכבים רעות"/>
    <x v="185"/>
    <x v="13"/>
    <s v="נמוך"/>
    <x v="0"/>
    <n v="1408.45"/>
    <n v="0"/>
    <n v="0"/>
    <n v="0"/>
    <n v="1408.45"/>
    <n v="31"/>
    <s v="גני ילדים"/>
    <s v="נביאים"/>
    <s v="ירושלים והנגב"/>
    <s v="איילון"/>
  </r>
  <r>
    <x v="2"/>
    <x v="196"/>
    <s v="פעיל"/>
    <s v="מודיעין מכבים רעות"/>
    <x v="186"/>
    <x v="0"/>
    <s v="נמוך"/>
    <x v="1"/>
    <n v="9100"/>
    <n v="2086"/>
    <n v="0"/>
    <n v="7014"/>
    <n v="0"/>
    <n v="31"/>
    <s v="מרכזיית תאורה"/>
    <s v="נביאים"/>
    <s v="ירושלים והנגב"/>
    <s v="איילון"/>
  </r>
  <r>
    <x v="2"/>
    <x v="197"/>
    <s v="פעיל"/>
    <s v="מודיעין מכבים רעות"/>
    <x v="187"/>
    <x v="0"/>
    <s v="נמוך"/>
    <x v="1"/>
    <n v="12232"/>
    <n v="1196"/>
    <n v="0"/>
    <n v="11036"/>
    <n v="0"/>
    <n v="31"/>
    <m/>
    <m/>
    <s v="ירושלים והנגב"/>
    <s v="איילון"/>
  </r>
  <r>
    <x v="2"/>
    <x v="198"/>
    <s v="פעיל"/>
    <s v="מודיעין מכבים רעות"/>
    <x v="188"/>
    <x v="0"/>
    <s v="נמוך"/>
    <x v="1"/>
    <n v="8593"/>
    <n v="1982"/>
    <n v="0"/>
    <n v="6611"/>
    <n v="0"/>
    <n v="31"/>
    <s v="מרכזיית תאורה"/>
    <s v="נביאים"/>
    <s v="ירושלים והנגב"/>
    <s v="איילון"/>
  </r>
  <r>
    <x v="2"/>
    <x v="199"/>
    <s v="פעיל"/>
    <s v="מודיעין מכבים רעות"/>
    <x v="189"/>
    <x v="1"/>
    <s v="נמוך"/>
    <x v="1"/>
    <n v="11834"/>
    <n v="2711"/>
    <n v="0"/>
    <n v="9123"/>
    <n v="0"/>
    <n v="31"/>
    <s v="מרכזיית תאורה"/>
    <s v="בוכמן"/>
    <s v="ירושלים והנגב"/>
    <s v="איילון"/>
  </r>
  <r>
    <x v="2"/>
    <x v="200"/>
    <s v="פעיל"/>
    <s v="מודיעין מכבים רעות"/>
    <x v="190"/>
    <x v="57"/>
    <s v="נמוך"/>
    <x v="1"/>
    <n v="2326"/>
    <n v="545"/>
    <n v="0"/>
    <n v="1781"/>
    <n v="0"/>
    <n v="31"/>
    <s v="מרכזיית תאורה"/>
    <s v="בוכמן"/>
    <s v="ירושלים והנגב"/>
    <s v="איילון"/>
  </r>
  <r>
    <x v="2"/>
    <x v="201"/>
    <s v="פעיל"/>
    <s v="מודיעין מכבים רעות"/>
    <x v="191"/>
    <x v="0"/>
    <s v="נמוך"/>
    <x v="0"/>
    <n v="4352.82"/>
    <n v="0"/>
    <n v="0"/>
    <n v="0"/>
    <n v="4352.82"/>
    <n v="31"/>
    <s v="מרכזיית תאורה"/>
    <s v="כביש 2"/>
    <s v="ירושלים והנגב"/>
    <s v="איילון"/>
  </r>
  <r>
    <x v="2"/>
    <x v="202"/>
    <s v="פעיל"/>
    <s v="מודיעין מכבים רעות"/>
    <x v="192"/>
    <x v="58"/>
    <s v="נמוך"/>
    <x v="0"/>
    <n v="521.11"/>
    <n v="0"/>
    <n v="0"/>
    <n v="0"/>
    <n v="521.11"/>
    <n v="31"/>
    <s v="רמזורים"/>
    <s v="431"/>
    <s v="ירושלים והנגב"/>
    <s v="איילון"/>
  </r>
  <r>
    <x v="2"/>
    <x v="203"/>
    <s v="פעיל"/>
    <s v="מודיעין מכבים רעות"/>
    <x v="193"/>
    <x v="13"/>
    <s v="נמוך"/>
    <x v="1"/>
    <n v="1216"/>
    <n v="54"/>
    <n v="0"/>
    <n v="1162"/>
    <n v="0"/>
    <n v="31"/>
    <s v="גני ילדים"/>
    <s v="נביאים"/>
    <s v="ירושלים והנגב"/>
    <s v="איילון"/>
  </r>
  <r>
    <x v="2"/>
    <x v="204"/>
    <s v="פעיל"/>
    <s v="מודיעין מכבים רעות"/>
    <x v="194"/>
    <x v="13"/>
    <s v="נמוך"/>
    <x v="0"/>
    <n v="1601.99"/>
    <n v="0"/>
    <n v="0"/>
    <n v="0"/>
    <n v="1601.99"/>
    <n v="31"/>
    <s v="גני ילדים"/>
    <s v="מגינים"/>
    <s v="ירושלים והנגב"/>
    <s v="איילון"/>
  </r>
  <r>
    <x v="2"/>
    <x v="205"/>
    <s v="פעיל"/>
    <s v="מודיעין מכבים רעות"/>
    <x v="195"/>
    <x v="0"/>
    <s v="נמוך"/>
    <x v="0"/>
    <n v="50.76"/>
    <n v="0"/>
    <n v="0"/>
    <n v="0"/>
    <n v="50.76"/>
    <n v="31"/>
    <s v="שונות"/>
    <s v="פרחים"/>
    <s v="ירושלים והנגב"/>
    <s v="איילון"/>
  </r>
  <r>
    <x v="2"/>
    <x v="206"/>
    <s v="פעיל"/>
    <s v="מודיעין מכבים רעות"/>
    <x v="196"/>
    <x v="0"/>
    <s v="נמוך"/>
    <x v="0"/>
    <n v="0"/>
    <n v="0"/>
    <n v="0"/>
    <n v="0"/>
    <n v="0"/>
    <n v="31"/>
    <s v="מרכזיית תאורה"/>
    <s v="נופים"/>
    <s v="ירושלים והנגב"/>
    <s v="איילון"/>
  </r>
  <r>
    <x v="2"/>
    <x v="207"/>
    <s v="פעיל"/>
    <s v="מודיעין מכבים רעות"/>
    <x v="197"/>
    <x v="13"/>
    <s v="נמוך"/>
    <x v="0"/>
    <n v="1501.66"/>
    <n v="0"/>
    <n v="0"/>
    <n v="0"/>
    <n v="1501.66"/>
    <n v="31"/>
    <s v="גני ילדים"/>
    <s v="כרמים"/>
    <s v="ירושלים והנגב"/>
    <s v="איילון"/>
  </r>
  <r>
    <x v="2"/>
    <x v="208"/>
    <s v="פעיל"/>
    <s v="מודיעין מכבים רעות"/>
    <x v="198"/>
    <x v="1"/>
    <s v="נמוך"/>
    <x v="1"/>
    <n v="11521"/>
    <n v="2739"/>
    <n v="0"/>
    <n v="8782"/>
    <n v="0"/>
    <n v="31"/>
    <s v="מרכזיית תאורה"/>
    <s v="כרמים"/>
    <s v="ירושלים והנגב"/>
    <s v="איילון"/>
  </r>
  <r>
    <x v="2"/>
    <x v="209"/>
    <s v="פעיל"/>
    <s v="מודיעין מכבים רעות"/>
    <x v="199"/>
    <x v="13"/>
    <s v="נמוך"/>
    <x v="1"/>
    <n v="2329"/>
    <n v="316"/>
    <n v="0"/>
    <n v="2013"/>
    <n v="0"/>
    <n v="31"/>
    <s v="גני ילדים"/>
    <s v="כרמים"/>
    <s v="ירושלים והנגב"/>
    <s v="איילון"/>
  </r>
  <r>
    <x v="2"/>
    <x v="210"/>
    <s v="פעיל"/>
    <s v="מודיעין מכבים רעות"/>
    <x v="200"/>
    <x v="13"/>
    <s v="נמוך"/>
    <x v="0"/>
    <n v="1521.24"/>
    <n v="0"/>
    <n v="0"/>
    <n v="0"/>
    <n v="1521.24"/>
    <n v="31"/>
    <s v="גני ילדים"/>
    <s v="כרמים"/>
    <s v="ירושלים והנגב"/>
    <s v="איילון"/>
  </r>
  <r>
    <x v="2"/>
    <x v="211"/>
    <s v="פעיל"/>
    <s v="מודיעין מכבים רעות"/>
    <x v="201"/>
    <x v="24"/>
    <s v="נמוך"/>
    <x v="0"/>
    <n v="2113.42"/>
    <n v="0"/>
    <n v="0"/>
    <n v="0"/>
    <n v="2113.42"/>
    <n v="31"/>
    <s v="גני ילדים"/>
    <s v="בוכמן"/>
    <s v="ירושלים והנגב"/>
    <s v="איילון"/>
  </r>
  <r>
    <x v="2"/>
    <x v="212"/>
    <s v="פעיל"/>
    <s v="מודיעין מכבים רעות"/>
    <x v="202"/>
    <x v="59"/>
    <s v="נמוך"/>
    <x v="1"/>
    <n v="4625"/>
    <n v="1105"/>
    <n v="0"/>
    <n v="3520"/>
    <n v="0"/>
    <n v="31"/>
    <s v="שונות"/>
    <s v="לב העיר"/>
    <s v="ירושלים והנגב"/>
    <s v="איילון"/>
  </r>
  <r>
    <x v="2"/>
    <x v="213"/>
    <s v="פעיל"/>
    <s v="מודיעין מכבים רעות"/>
    <x v="203"/>
    <x v="0"/>
    <s v="נמוך"/>
    <x v="1"/>
    <n v="8619"/>
    <n v="2027"/>
    <n v="0"/>
    <n v="6592"/>
    <n v="0"/>
    <n v="31"/>
    <s v="מרכזיית תאורה"/>
    <s v="נחלים"/>
    <s v="ירושלים והנגב"/>
    <s v="איילון"/>
  </r>
  <r>
    <x v="2"/>
    <x v="214"/>
    <s v="פעיל"/>
    <s v="מודיעין מכבים רעות"/>
    <x v="204"/>
    <x v="43"/>
    <s v="נמוך"/>
    <x v="1"/>
    <n v="7369"/>
    <n v="1696"/>
    <n v="0"/>
    <n v="5673"/>
    <n v="0"/>
    <n v="31"/>
    <s v="מרכזיית תאורה"/>
    <s v="בוכמן"/>
    <s v="ירושלים והנגב"/>
    <s v="איילון"/>
  </r>
  <r>
    <x v="2"/>
    <x v="215"/>
    <s v="פעיל"/>
    <s v="מודיעין מכבים רעות"/>
    <x v="205"/>
    <x v="5"/>
    <s v="נמוך"/>
    <x v="0"/>
    <n v="3516.37"/>
    <n v="0"/>
    <n v="0"/>
    <n v="0"/>
    <n v="3516.37"/>
    <n v="31"/>
    <s v="מרכזיית תאורה"/>
    <s v="בוכמן"/>
    <s v="ירושלים והנגב"/>
    <s v="איילון"/>
  </r>
  <r>
    <x v="2"/>
    <x v="216"/>
    <s v="פעיל"/>
    <s v="מודיעין מכבים רעות"/>
    <x v="206"/>
    <x v="14"/>
    <s v="נמוך"/>
    <x v="0"/>
    <n v="2983.42"/>
    <n v="0"/>
    <n v="0"/>
    <n v="0"/>
    <n v="2983.42"/>
    <n v="31"/>
    <s v="מרכזיית תאורה"/>
    <s v="רעות"/>
    <s v="ירושלים והנגב"/>
    <s v="איילון"/>
  </r>
  <r>
    <x v="2"/>
    <x v="217"/>
    <s v="פעיל"/>
    <s v="מודיעין מכבים רעות"/>
    <x v="207"/>
    <x v="14"/>
    <s v="נמוך"/>
    <x v="1"/>
    <n v="3491"/>
    <n v="833"/>
    <n v="0"/>
    <n v="2658"/>
    <n v="0"/>
    <n v="31"/>
    <s v="מרכזיית תאורה"/>
    <s v="רעות"/>
    <s v="ירושלים והנגב"/>
    <s v="איילון"/>
  </r>
  <r>
    <x v="2"/>
    <x v="218"/>
    <s v="פעיל"/>
    <s v="מודיעין מכבים רעות"/>
    <x v="208"/>
    <x v="60"/>
    <s v="נמוך"/>
    <x v="0"/>
    <n v="1261.45"/>
    <n v="0"/>
    <n v="0"/>
    <n v="0"/>
    <n v="1261.45"/>
    <n v="31"/>
    <s v="גני ילדים"/>
    <s v="קייזר"/>
    <s v="ירושלים והנגב"/>
    <s v="איילון"/>
  </r>
  <r>
    <x v="2"/>
    <x v="219"/>
    <s v="פעיל"/>
    <s v="מודיעין מכבים רעות"/>
    <x v="209"/>
    <x v="0"/>
    <s v="נמוך"/>
    <x v="1"/>
    <n v="11264"/>
    <n v="928"/>
    <n v="0"/>
    <n v="10336"/>
    <n v="0"/>
    <n v="31"/>
    <s v="בתי ספר"/>
    <s v="רעות"/>
    <s v="ירושלים והנגב"/>
    <s v="איילון"/>
  </r>
  <r>
    <x v="2"/>
    <x v="220"/>
    <s v="פעיל"/>
    <s v="מודיעין מכבים רעות"/>
    <x v="210"/>
    <x v="13"/>
    <s v="נמוך"/>
    <x v="0"/>
    <n v="1249.02"/>
    <n v="0"/>
    <n v="0"/>
    <n v="0"/>
    <n v="1249.02"/>
    <n v="31"/>
    <s v="גני ילדים"/>
    <s v="נחלים"/>
    <s v="ירושלים והנגב"/>
    <s v="איילון"/>
  </r>
  <r>
    <x v="2"/>
    <x v="221"/>
    <s v="פעיל"/>
    <s v="מודיעין מכבים רעות"/>
    <x v="211"/>
    <x v="61"/>
    <s v="נמוך"/>
    <x v="1"/>
    <n v="7002"/>
    <n v="1591"/>
    <n v="0"/>
    <n v="5411"/>
    <n v="0"/>
    <n v="31"/>
    <s v="מרכזיית תאורה"/>
    <s v="נחלים"/>
    <s v="ירושלים והנגב"/>
    <s v="איילון"/>
  </r>
  <r>
    <x v="2"/>
    <x v="222"/>
    <s v="פעיל"/>
    <s v="מודיעין מכבים רעות"/>
    <x v="212"/>
    <x v="37"/>
    <s v="נמוך"/>
    <x v="0"/>
    <n v="2386.16"/>
    <n v="0"/>
    <n v="0"/>
    <n v="0"/>
    <n v="2386.16"/>
    <n v="31"/>
    <s v="בתי כנסת ומקוואות"/>
    <s v="נחלים"/>
    <s v="ירושלים והנגב"/>
    <s v="איילון"/>
  </r>
  <r>
    <x v="2"/>
    <x v="223"/>
    <s v="פעיל"/>
    <s v="מודיעין מכבים רעות"/>
    <x v="213"/>
    <x v="1"/>
    <s v="נמוך"/>
    <x v="1"/>
    <n v="1205"/>
    <n v="277"/>
    <n v="0"/>
    <n v="928"/>
    <n v="0"/>
    <n v="31"/>
    <s v="מרכזיית תאורה"/>
    <s v="נחלים"/>
    <s v="ירושלים והנגב"/>
    <s v="איילון"/>
  </r>
  <r>
    <x v="2"/>
    <x v="224"/>
    <s v="פעיל"/>
    <s v="מודיעין מכבים רעות"/>
    <x v="214"/>
    <x v="0"/>
    <s v="נמוך"/>
    <x v="0"/>
    <n v="828.3"/>
    <n v="0"/>
    <n v="0"/>
    <n v="0"/>
    <n v="828.3"/>
    <n v="31"/>
    <s v="מרכזיית תאורה"/>
    <s v="ציפורים"/>
    <s v="ירושלים והנגב"/>
    <s v="איילון"/>
  </r>
  <r>
    <x v="2"/>
    <x v="225"/>
    <s v="פעיל"/>
    <s v="מודיעין מכבים רעות"/>
    <x v="215"/>
    <x v="0"/>
    <s v="נמוך"/>
    <x v="1"/>
    <n v="5770"/>
    <n v="0"/>
    <n v="0"/>
    <n v="0"/>
    <n v="5770"/>
    <n v="31"/>
    <s v="מרכזיית תאורה"/>
    <s v="431"/>
    <s v="ירושלים והנגב"/>
    <s v="איילון"/>
  </r>
  <r>
    <x v="2"/>
    <x v="226"/>
    <s v="פעיל"/>
    <s v="מודיעין מכבים רעות"/>
    <x v="216"/>
    <x v="13"/>
    <s v="נמוך"/>
    <x v="0"/>
    <n v="1523.26"/>
    <n v="0"/>
    <n v="0"/>
    <n v="0"/>
    <n v="1523.26"/>
    <n v="31"/>
    <s v="גני ילדים"/>
    <s v="נביאים"/>
    <s v="ירושלים והנגב"/>
    <s v="איילון"/>
  </r>
  <r>
    <x v="2"/>
    <x v="227"/>
    <s v="פעיל"/>
    <s v="מודיעין מכבים רעות"/>
    <x v="217"/>
    <x v="14"/>
    <s v="נמוך"/>
    <x v="0"/>
    <n v="1388.83"/>
    <n v="0"/>
    <n v="0"/>
    <n v="0"/>
    <n v="1388.83"/>
    <n v="31"/>
    <s v="מרכזיית תאורה"/>
    <s v="רעות"/>
    <s v="ירושלים והנגב"/>
    <s v="איילון"/>
  </r>
  <r>
    <x v="2"/>
    <x v="228"/>
    <s v="פעיל"/>
    <s v="מודיעין מכבים רעות"/>
    <x v="218"/>
    <x v="62"/>
    <s v="נמוך"/>
    <x v="1"/>
    <n v="8010"/>
    <n v="1915"/>
    <n v="0"/>
    <n v="6095"/>
    <n v="0"/>
    <n v="31"/>
    <s v="מרכזיית תאורה"/>
    <s v="בוכמן"/>
    <s v="ירושלים והנגב"/>
    <s v="איילון"/>
  </r>
  <r>
    <x v="2"/>
    <x v="229"/>
    <s v="פעיל"/>
    <s v="מודיעין מכבים רעות"/>
    <x v="219"/>
    <x v="63"/>
    <s v="נמוך"/>
    <x v="1"/>
    <n v="7157"/>
    <n v="1629"/>
    <n v="0"/>
    <n v="5528"/>
    <n v="0"/>
    <n v="31"/>
    <s v="מרכזיית תאורה"/>
    <s v="בוכמן"/>
    <s v="ירושלים והנגב"/>
    <s v="איילון"/>
  </r>
  <r>
    <x v="2"/>
    <x v="230"/>
    <s v="פעיל"/>
    <s v="מודיעין מכבים רעות"/>
    <x v="220"/>
    <x v="64"/>
    <s v="נמוך"/>
    <x v="0"/>
    <n v="1237.3599999999999"/>
    <n v="0"/>
    <n v="0"/>
    <n v="0"/>
    <n v="1237.3599999999999"/>
    <n v="31"/>
    <s v="גני ילדים"/>
    <s v="פרחים"/>
    <s v="ירושלים והנגב"/>
    <s v="איילון"/>
  </r>
  <r>
    <x v="2"/>
    <x v="231"/>
    <s v="פעיל"/>
    <s v="מודיעין מכבים רעות"/>
    <x v="221"/>
    <x v="14"/>
    <s v="נמוך"/>
    <x v="1"/>
    <n v="3915"/>
    <n v="968"/>
    <n v="0"/>
    <n v="2947"/>
    <n v="0"/>
    <n v="31"/>
    <s v="מרכזיית תאורה"/>
    <s v="רעות"/>
    <s v="ירושלים והנגב"/>
    <s v="איילון"/>
  </r>
  <r>
    <x v="2"/>
    <x v="232"/>
    <s v="פעיל"/>
    <s v="מודיעין מכבים רעות"/>
    <x v="222"/>
    <x v="28"/>
    <s v="נמוך"/>
    <x v="1"/>
    <n v="9564"/>
    <n v="2183"/>
    <n v="0"/>
    <n v="7381"/>
    <n v="0"/>
    <n v="31"/>
    <s v="מרכזיית תאורה"/>
    <s v="בוכמן"/>
    <s v="ירושלים והנגב"/>
    <s v="איילון"/>
  </r>
  <r>
    <x v="2"/>
    <x v="233"/>
    <s v="פעיל"/>
    <s v="מודיעין מכבים רעות"/>
    <x v="223"/>
    <x v="65"/>
    <s v="נמוך"/>
    <x v="1"/>
    <n v="3190"/>
    <n v="1135"/>
    <n v="0"/>
    <n v="2055"/>
    <n v="0"/>
    <n v="31"/>
    <s v="בתי ספר"/>
    <s v="מגינים"/>
    <s v="ירושלים והנגב"/>
    <s v="איילון"/>
  </r>
  <r>
    <x v="2"/>
    <x v="234"/>
    <s v="פעיל"/>
    <s v="מודיעין מכבים רעות"/>
    <x v="224"/>
    <x v="14"/>
    <s v="נמוך"/>
    <x v="1"/>
    <n v="9177"/>
    <n v="2040"/>
    <n v="0"/>
    <n v="7137"/>
    <n v="0"/>
    <n v="31"/>
    <s v="מרכזיית תאורה"/>
    <s v="משואה"/>
    <s v="ירושלים והנגב"/>
    <s v="איילון"/>
  </r>
  <r>
    <x v="2"/>
    <x v="235"/>
    <s v="פעיל"/>
    <s v="מודיעין מכבים רעות"/>
    <x v="225"/>
    <x v="0"/>
    <s v="נמוך"/>
    <x v="0"/>
    <n v="842.39"/>
    <n v="0"/>
    <n v="0"/>
    <n v="0"/>
    <n v="842.39"/>
    <n v="31"/>
    <s v="גני ילדים"/>
    <s v="משואה"/>
    <s v="ירושלים והנגב"/>
    <s v="איילון"/>
  </r>
  <r>
    <x v="2"/>
    <x v="236"/>
    <s v="פעיל"/>
    <s v="מודיעין מכבים רעות"/>
    <x v="226"/>
    <x v="0"/>
    <s v="נמוך"/>
    <x v="1"/>
    <n v="12540"/>
    <n v="2874"/>
    <n v="0"/>
    <n v="9666"/>
    <n v="0"/>
    <n v="31"/>
    <s v="מרכזיית תאורה"/>
    <s v="משואה"/>
    <s v="ירושלים והנגב"/>
    <s v="איילון"/>
  </r>
  <r>
    <x v="2"/>
    <x v="237"/>
    <s v="פעיל"/>
    <s v="מודיעין מכבים רעות"/>
    <x v="227"/>
    <x v="19"/>
    <s v="נמוך"/>
    <x v="0"/>
    <n v="486.13"/>
    <n v="0"/>
    <n v="0"/>
    <n v="0"/>
    <n v="486.13"/>
    <n v="31"/>
    <s v="תנועות נוער"/>
    <s v="מכבים"/>
    <s v="ירושלים והנגב"/>
    <s v="איילון"/>
  </r>
  <r>
    <x v="2"/>
    <x v="238"/>
    <s v="פעיל"/>
    <s v="מודיעין מכבים רעות"/>
    <x v="228"/>
    <x v="66"/>
    <s v="נמוך"/>
    <x v="0"/>
    <n v="1223.5999999999999"/>
    <n v="0"/>
    <n v="0"/>
    <n v="0"/>
    <n v="1223.5999999999999"/>
    <n v="31"/>
    <m/>
    <m/>
    <s v="ירושלים והנגב"/>
    <s v="איילון"/>
  </r>
  <r>
    <x v="2"/>
    <x v="239"/>
    <s v="פעיל"/>
    <s v="מודיעין מכבים רעות"/>
    <x v="229"/>
    <x v="0"/>
    <s v="נמוך"/>
    <x v="1"/>
    <n v="2234"/>
    <n v="524"/>
    <n v="0"/>
    <n v="1710"/>
    <n v="0"/>
    <n v="31"/>
    <s v="מרכזיית תאורה"/>
    <s v="מכבים"/>
    <s v="ירושלים והנגב"/>
    <s v="איילון"/>
  </r>
  <r>
    <x v="2"/>
    <x v="240"/>
    <s v="פעיל"/>
    <s v="מודיעין מכבים רעות"/>
    <x v="230"/>
    <x v="67"/>
    <s v="נמוך"/>
    <x v="0"/>
    <n v="114.94"/>
    <n v="0"/>
    <n v="0"/>
    <n v="0"/>
    <n v="114.94"/>
    <n v="31"/>
    <s v="מקלטים"/>
    <s v="מכבים"/>
    <s v="ירושלים והנגב"/>
    <s v="איילון"/>
  </r>
  <r>
    <x v="2"/>
    <x v="241"/>
    <s v="פעיל"/>
    <s v="מודיעין מכבים רעות"/>
    <x v="231"/>
    <x v="0"/>
    <s v="נמוך"/>
    <x v="1"/>
    <n v="8617"/>
    <n v="1985"/>
    <n v="0"/>
    <n v="6632"/>
    <n v="0"/>
    <n v="31"/>
    <s v="מרכזיית תאורה"/>
    <s v="נחלים"/>
    <s v="ירושלים והנגב"/>
    <s v="איילון"/>
  </r>
  <r>
    <x v="2"/>
    <x v="242"/>
    <s v="פעיל"/>
    <s v="מודיעין מכבים רעות"/>
    <x v="232"/>
    <x v="19"/>
    <s v="נמוך"/>
    <x v="0"/>
    <n v="737.4"/>
    <n v="0"/>
    <n v="0"/>
    <n v="0"/>
    <n v="737.4"/>
    <n v="31"/>
    <s v="תנועות נוער"/>
    <s v="נחלים"/>
    <s v="ירושלים והנגב"/>
    <s v="איילון"/>
  </r>
  <r>
    <x v="2"/>
    <x v="243"/>
    <s v="פעיל"/>
    <s v="מודיעין מכבים רעות"/>
    <x v="233"/>
    <x v="0"/>
    <s v="נמוך"/>
    <x v="0"/>
    <n v="1495.73"/>
    <n v="0"/>
    <n v="0"/>
    <n v="0"/>
    <n v="1495.73"/>
    <n v="31"/>
    <s v="תנועות נוער"/>
    <s v="נחלים"/>
    <s v="ירושלים והנגב"/>
    <s v="איילון"/>
  </r>
  <r>
    <x v="2"/>
    <x v="244"/>
    <s v="פעיל"/>
    <s v="מודיעין מכבים רעות"/>
    <x v="234"/>
    <x v="68"/>
    <s v="נמוך"/>
    <x v="0"/>
    <n v="405.72"/>
    <n v="0"/>
    <n v="0"/>
    <n v="0"/>
    <n v="405.72"/>
    <n v="31"/>
    <m/>
    <m/>
    <s v="ירושלים והנגב"/>
    <s v="איילון"/>
  </r>
  <r>
    <x v="2"/>
    <x v="245"/>
    <s v="פעיל"/>
    <s v="מודיעין מכבים רעות"/>
    <x v="235"/>
    <x v="69"/>
    <s v="נמוך"/>
    <x v="0"/>
    <n v="1191.23"/>
    <n v="0"/>
    <n v="0"/>
    <n v="0"/>
    <n v="1191.23"/>
    <n v="31"/>
    <s v="ג"/>
    <s v="נחלים"/>
    <s v="ירושלים והנגב"/>
    <s v="איילון"/>
  </r>
  <r>
    <x v="2"/>
    <x v="246"/>
    <s v="פעיל"/>
    <s v="מודיעין מכבים רעות"/>
    <x v="236"/>
    <x v="13"/>
    <s v="נמוך"/>
    <x v="0"/>
    <n v="1628.82"/>
    <n v="0"/>
    <n v="0"/>
    <n v="0"/>
    <n v="1628.82"/>
    <n v="31"/>
    <s v="גני ילדים"/>
    <s v="נחלים"/>
    <s v="ירושלים והנגב"/>
    <s v="איילון"/>
  </r>
  <r>
    <x v="2"/>
    <x v="247"/>
    <s v="פעיל"/>
    <s v="מודיעין מכבים רעות"/>
    <x v="237"/>
    <x v="0"/>
    <s v="נמוך"/>
    <x v="1"/>
    <n v="14827"/>
    <n v="3405"/>
    <n v="0"/>
    <n v="11422"/>
    <n v="0"/>
    <n v="31"/>
    <s v="מרכזיית תאורה"/>
    <s v="נחלים"/>
    <s v="ירושלים והנגב"/>
    <s v="איילון"/>
  </r>
  <r>
    <x v="2"/>
    <x v="248"/>
    <s v="פעיל"/>
    <s v="מודיעין מכבים רעות"/>
    <x v="238"/>
    <x v="70"/>
    <s v="נמוך"/>
    <x v="0"/>
    <n v="26.79"/>
    <n v="0"/>
    <n v="0"/>
    <n v="0"/>
    <n v="26.79"/>
    <n v="31"/>
    <s v="מקלטים"/>
    <s v="מכבים"/>
    <s v="ירושלים והנגב"/>
    <s v="איילון"/>
  </r>
  <r>
    <x v="2"/>
    <x v="249"/>
    <s v="פעיל"/>
    <s v="מודיעין מכבים רעות"/>
    <x v="239"/>
    <x v="0"/>
    <s v="נמוך"/>
    <x v="0"/>
    <n v="35.97"/>
    <n v="0"/>
    <n v="0"/>
    <n v="0"/>
    <n v="35.97"/>
    <n v="31"/>
    <s v="מקלטים"/>
    <s v="מכבים"/>
    <s v="ירושלים והנגב"/>
    <s v="איילון"/>
  </r>
  <r>
    <x v="2"/>
    <x v="250"/>
    <s v="פעיל"/>
    <s v="מודיעין מכבים רעות"/>
    <x v="240"/>
    <x v="26"/>
    <s v="נמוך"/>
    <x v="0"/>
    <n v="41.56"/>
    <n v="0"/>
    <n v="0"/>
    <n v="0"/>
    <n v="41.56"/>
    <n v="31"/>
    <s v="מקלטים"/>
    <s v="מכבים"/>
    <s v="ירושלים והנגב"/>
    <s v="איילון"/>
  </r>
  <r>
    <x v="2"/>
    <x v="251"/>
    <s v="פעיל"/>
    <s v="מודיעין מכבים רעות"/>
    <x v="241"/>
    <x v="0"/>
    <s v="גבוה"/>
    <x v="1"/>
    <n v="84820"/>
    <n v="13500"/>
    <n v="0"/>
    <n v="71320"/>
    <n v="0"/>
    <n v="31"/>
    <s v="בתי ספר"/>
    <s v="נחלים"/>
    <s v="ירושלים והנגב"/>
    <s v="איילון"/>
  </r>
  <r>
    <x v="2"/>
    <x v="252"/>
    <s v="פעיל"/>
    <s v="מודיעין מכבים רעות"/>
    <x v="242"/>
    <x v="0"/>
    <s v="נמוך"/>
    <x v="1"/>
    <n v="9955"/>
    <n v="2295"/>
    <n v="0"/>
    <n v="7660"/>
    <n v="0"/>
    <n v="31"/>
    <s v="מרכזיית תאורה"/>
    <s v="נחלים"/>
    <s v="ירושלים והנגב"/>
    <s v="איילון"/>
  </r>
  <r>
    <x v="2"/>
    <x v="253"/>
    <s v="פעיל"/>
    <s v="מודיעין מכבים רעות"/>
    <x v="243"/>
    <x v="71"/>
    <s v="נמוך"/>
    <x v="0"/>
    <n v="1482.92"/>
    <n v="0"/>
    <n v="0"/>
    <n v="0"/>
    <n v="1482.92"/>
    <n v="31"/>
    <s v="גני ילדים"/>
    <s v="נחלים"/>
    <s v="ירושלים והנגב"/>
    <s v="איילון"/>
  </r>
  <r>
    <x v="2"/>
    <x v="254"/>
    <s v="פעיל"/>
    <s v="מודיעין מכבים רעות"/>
    <x v="244"/>
    <x v="0"/>
    <s v="נמוך"/>
    <x v="1"/>
    <n v="6830"/>
    <n v="1630"/>
    <n v="0"/>
    <n v="5200"/>
    <n v="0"/>
    <n v="31"/>
    <s v="מרכזיית תאורה"/>
    <s v="נחלים"/>
    <s v="ירושלים והנגב"/>
    <s v="איילון"/>
  </r>
  <r>
    <x v="2"/>
    <x v="255"/>
    <s v="פעיל"/>
    <s v="מודיעין מכבים רעות"/>
    <x v="245"/>
    <x v="0"/>
    <s v="נמוך"/>
    <x v="0"/>
    <n v="1201.24"/>
    <n v="0"/>
    <n v="0"/>
    <n v="0"/>
    <n v="1201.24"/>
    <n v="31"/>
    <s v="גני ילדים"/>
    <s v="נחלים"/>
    <s v="ירושלים והנגב"/>
    <s v="איילון"/>
  </r>
  <r>
    <x v="2"/>
    <x v="256"/>
    <s v="פעיל"/>
    <s v="מודיעין מכבים רעות"/>
    <x v="246"/>
    <x v="72"/>
    <s v="נמוך"/>
    <x v="0"/>
    <n v="151.52000000000001"/>
    <n v="0"/>
    <n v="0"/>
    <n v="0"/>
    <n v="151.52000000000001"/>
    <n v="31"/>
    <s v="גני ילדים"/>
    <s v="נחלים"/>
    <s v="ירושלים והנגב"/>
    <s v="איילון"/>
  </r>
  <r>
    <x v="2"/>
    <x v="257"/>
    <s v="פעיל"/>
    <s v="מודיעין מכבים רעות"/>
    <x v="247"/>
    <x v="73"/>
    <s v="נמוך"/>
    <x v="0"/>
    <n v="1045.8599999999999"/>
    <n v="0"/>
    <n v="0"/>
    <n v="0"/>
    <n v="1045.8599999999999"/>
    <n v="31"/>
    <s v="שונות"/>
    <s v="נחלים"/>
    <s v="ירושלים והנגב"/>
    <s v="איילון"/>
  </r>
  <r>
    <x v="2"/>
    <x v="258"/>
    <s v="פעיל"/>
    <s v="מודיעין מכבים רעות"/>
    <x v="248"/>
    <x v="74"/>
    <s v="נמוך"/>
    <x v="0"/>
    <n v="2371.2399999999998"/>
    <n v="0"/>
    <n v="0"/>
    <n v="0"/>
    <n v="2371.2399999999998"/>
    <n v="31"/>
    <s v="מבני ציבור"/>
    <s v="נחלים"/>
    <s v="ירושלים והנגב"/>
    <s v="איילון"/>
  </r>
  <r>
    <x v="2"/>
    <x v="259"/>
    <s v="פעיל"/>
    <s v="מודיעין מכבים רעות"/>
    <x v="249"/>
    <x v="75"/>
    <s v="נמוך"/>
    <x v="1"/>
    <n v="2059"/>
    <n v="84"/>
    <n v="0"/>
    <n v="1975"/>
    <n v="0"/>
    <n v="31"/>
    <s v="מבני ציבור"/>
    <s v="נחלים"/>
    <s v="ירושלים והנגב"/>
    <s v="איילון"/>
  </r>
  <r>
    <x v="2"/>
    <x v="260"/>
    <s v="פעיל"/>
    <s v="מודיעין מכבים רעות"/>
    <x v="250"/>
    <x v="76"/>
    <s v="נמוך"/>
    <x v="1"/>
    <n v="25628"/>
    <n v="4268"/>
    <n v="0"/>
    <n v="21360"/>
    <n v="0"/>
    <n v="31"/>
    <s v="בתי ספר"/>
    <s v="נחלים"/>
    <s v="ירושלים והנגב"/>
    <s v="איילון"/>
  </r>
  <r>
    <x v="2"/>
    <x v="261"/>
    <s v="פעיל"/>
    <s v="מודיעין מכבים רעות"/>
    <x v="251"/>
    <x v="77"/>
    <s v="נמוך"/>
    <x v="0"/>
    <n v="1703.57"/>
    <n v="0"/>
    <n v="0"/>
    <n v="0"/>
    <n v="1703.57"/>
    <n v="31"/>
    <s v="גני ילדים"/>
    <s v="נחלים"/>
    <s v="ירושלים והנגב"/>
    <s v="איילון"/>
  </r>
  <r>
    <x v="2"/>
    <x v="262"/>
    <s v="פעיל"/>
    <s v="מודיעין מכבים רעות"/>
    <x v="251"/>
    <x v="78"/>
    <s v="נמוך"/>
    <x v="0"/>
    <n v="1209.5"/>
    <n v="0"/>
    <n v="0"/>
    <n v="0"/>
    <n v="1209.5"/>
    <n v="31"/>
    <s v="גני ילדים"/>
    <s v="נחלים"/>
    <s v="ירושלים והנגב"/>
    <s v="איילון"/>
  </r>
  <r>
    <x v="2"/>
    <x v="263"/>
    <s v="פעיל"/>
    <s v="מודיעין מכבים רעות"/>
    <x v="252"/>
    <x v="79"/>
    <s v="נמוך"/>
    <x v="0"/>
    <n v="1034.06"/>
    <n v="0"/>
    <n v="0"/>
    <n v="0"/>
    <n v="1034.06"/>
    <n v="31"/>
    <s v="גני ילדים"/>
    <s v="נחלים"/>
    <s v="ירושלים והנגב"/>
    <s v="איילון"/>
  </r>
  <r>
    <x v="2"/>
    <x v="264"/>
    <s v="פעיל"/>
    <s v="מודיעין מכבים רעות"/>
    <x v="253"/>
    <x v="0"/>
    <s v="נמוך"/>
    <x v="0"/>
    <n v="853.47"/>
    <n v="0"/>
    <n v="0"/>
    <n v="0"/>
    <n v="853.47"/>
    <n v="31"/>
    <s v="מבני ציבור"/>
    <s v="נחלים"/>
    <s v="ירושלים והנגב"/>
    <s v="איילון"/>
  </r>
  <r>
    <x v="2"/>
    <x v="265"/>
    <s v="פעיל"/>
    <s v="מודיעין מכבים רעות"/>
    <x v="254"/>
    <x v="0"/>
    <s v="נמוך"/>
    <x v="0"/>
    <n v="1720.26"/>
    <n v="0"/>
    <n v="0"/>
    <n v="0"/>
    <n v="1720.26"/>
    <n v="31"/>
    <s v="גני ילדים"/>
    <s v="ציפורים"/>
    <s v="ירושלים והנגב"/>
    <s v="איילון"/>
  </r>
  <r>
    <x v="2"/>
    <x v="266"/>
    <s v="פעיל"/>
    <s v="מודיעין מכבים רעות"/>
    <x v="255"/>
    <x v="0"/>
    <s v="נמוך"/>
    <x v="1"/>
    <n v="2200"/>
    <n v="880"/>
    <n v="0"/>
    <n v="1320"/>
    <n v="0"/>
    <n v="31"/>
    <s v="בתי ספר"/>
    <s v="ציפורים"/>
    <s v="ירושלים והנגב"/>
    <s v="איילון"/>
  </r>
  <r>
    <x v="2"/>
    <x v="267"/>
    <s v="פעיל"/>
    <s v="מודיעין מכבים רעות"/>
    <x v="256"/>
    <x v="0"/>
    <s v="נמוך"/>
    <x v="1"/>
    <n v="2370"/>
    <n v="220"/>
    <n v="0"/>
    <n v="2150"/>
    <n v="0"/>
    <n v="31"/>
    <s v="גני ילדים"/>
    <s v="ציפורים"/>
    <s v="ירושלים והנגב"/>
    <s v="איילון"/>
  </r>
  <r>
    <x v="2"/>
    <x v="268"/>
    <s v="פעיל"/>
    <s v="מודיעין מכבים רעות"/>
    <x v="257"/>
    <x v="0"/>
    <s v="נמוך"/>
    <x v="1"/>
    <n v="156"/>
    <n v="43"/>
    <n v="0"/>
    <n v="113"/>
    <n v="0"/>
    <n v="31"/>
    <s v="תנועות נוער"/>
    <s v="כרמים"/>
    <s v="ירושלים והנגב"/>
    <s v="איילון"/>
  </r>
  <r>
    <x v="2"/>
    <x v="269"/>
    <s v="פעיל"/>
    <s v="מודיעין מכבים רעות"/>
    <x v="257"/>
    <x v="0"/>
    <s v="נמוך"/>
    <x v="0"/>
    <n v="432.52"/>
    <n v="0"/>
    <n v="0"/>
    <n v="0"/>
    <n v="432.52"/>
    <n v="31"/>
    <s v="מרכזיית תאורה"/>
    <s v="כרמים"/>
    <s v="ירושלים והנגב"/>
    <s v="איילון"/>
  </r>
  <r>
    <x v="2"/>
    <x v="270"/>
    <s v="פעיל"/>
    <s v="מודיעין מכבים רעות"/>
    <x v="258"/>
    <x v="1"/>
    <s v="נמוך"/>
    <x v="0"/>
    <n v="2828.28"/>
    <n v="0"/>
    <n v="0"/>
    <n v="0"/>
    <n v="2828.28"/>
    <n v="31"/>
    <s v="מרכזיית תאורה"/>
    <s v="כרמים"/>
    <s v="ירושלים והנגב"/>
    <s v="איילון"/>
  </r>
  <r>
    <x v="2"/>
    <x v="271"/>
    <s v="פעיל"/>
    <s v="מודיעין מכבים רעות"/>
    <x v="259"/>
    <x v="0"/>
    <s v="נמוך"/>
    <x v="1"/>
    <n v="5080"/>
    <n v="515"/>
    <n v="0"/>
    <n v="4565"/>
    <n v="0"/>
    <n v="31"/>
    <s v="בתי ספר"/>
    <s v="כרמים"/>
    <s v="ירושלים והנגב"/>
    <s v="איילון"/>
  </r>
  <r>
    <x v="2"/>
    <x v="272"/>
    <s v="פעיל"/>
    <s v="מודיעין מכבים רעות"/>
    <x v="260"/>
    <x v="80"/>
    <s v="נמוך"/>
    <x v="0"/>
    <n v="1037.29"/>
    <n v="0"/>
    <n v="0"/>
    <n v="0"/>
    <n v="1037.29"/>
    <n v="31"/>
    <s v="גני ילדים"/>
    <s v="רעות"/>
    <s v="ירושלים והנגב"/>
    <s v="איילון"/>
  </r>
  <r>
    <x v="2"/>
    <x v="273"/>
    <s v="פעיל"/>
    <s v="מודיעין מכבים רעות"/>
    <x v="261"/>
    <x v="13"/>
    <s v="נמוך"/>
    <x v="0"/>
    <n v="1604.18"/>
    <n v="0"/>
    <n v="0"/>
    <n v="0"/>
    <n v="1604.18"/>
    <n v="31"/>
    <s v="גני ילדים"/>
    <s v="כרמים"/>
    <s v="ירושלים והנגב"/>
    <s v="איילון"/>
  </r>
  <r>
    <x v="2"/>
    <x v="274"/>
    <s v="פעיל"/>
    <s v="מודיעין מכבים רעות"/>
    <x v="262"/>
    <x v="1"/>
    <s v="נמוך"/>
    <x v="1"/>
    <n v="5783"/>
    <n v="1309"/>
    <n v="0"/>
    <n v="4474"/>
    <n v="0"/>
    <n v="31"/>
    <s v="מרכזיית תאורה"/>
    <s v="כרמים"/>
    <s v="ירושלים והנגב"/>
    <s v="איילון"/>
  </r>
  <r>
    <x v="2"/>
    <x v="275"/>
    <s v="פעיל"/>
    <s v="מודיעין מכבים רעות"/>
    <x v="263"/>
    <x v="0"/>
    <s v="נמוך"/>
    <x v="0"/>
    <n v="3833.43"/>
    <n v="0"/>
    <n v="0"/>
    <n v="0"/>
    <n v="3833.43"/>
    <n v="31"/>
    <s v="בתי כנסת ומקוואות"/>
    <s v="כרמים"/>
    <s v="ירושלים והנגב"/>
    <s v="איילון"/>
  </r>
  <r>
    <x v="2"/>
    <x v="276"/>
    <s v="פעיל"/>
    <s v="מודיעין מכבים רעות"/>
    <x v="264"/>
    <x v="5"/>
    <s v="נמוך"/>
    <x v="0"/>
    <n v="1765.1"/>
    <n v="0"/>
    <n v="0"/>
    <n v="0"/>
    <n v="1765.1"/>
    <n v="31"/>
    <s v="מרכזיית תאורה"/>
    <s v="ציפורים"/>
    <s v="ירושלים והנגב"/>
    <s v="איילון"/>
  </r>
  <r>
    <x v="2"/>
    <x v="277"/>
    <s v="פעיל"/>
    <s v="מודיעין מכבים רעות"/>
    <x v="265"/>
    <x v="26"/>
    <s v="נמוך"/>
    <x v="0"/>
    <n v="81.69"/>
    <n v="0"/>
    <n v="0"/>
    <n v="0"/>
    <n v="81.69"/>
    <n v="31"/>
    <s v="מקלטים"/>
    <s v="מכבים"/>
    <s v="ירושלים והנגב"/>
    <s v="איילון"/>
  </r>
  <r>
    <x v="2"/>
    <x v="278"/>
    <s v="פעיל"/>
    <s v="מודיעין מכבים רעות"/>
    <x v="266"/>
    <x v="13"/>
    <s v="נמוך"/>
    <x v="0"/>
    <n v="966.84"/>
    <n v="0"/>
    <n v="0"/>
    <n v="0"/>
    <n v="966.84"/>
    <n v="31"/>
    <s v="גני ילדים"/>
    <s v="פרחים"/>
    <s v="ירושלים והנגב"/>
    <s v="איילון"/>
  </r>
  <r>
    <x v="2"/>
    <x v="279"/>
    <s v="פעיל"/>
    <s v="מודיעין מכבים רעות"/>
    <x v="267"/>
    <x v="26"/>
    <s v="נמוך"/>
    <x v="0"/>
    <n v="49.77"/>
    <n v="0"/>
    <n v="0"/>
    <n v="0"/>
    <n v="49.77"/>
    <n v="31"/>
    <s v="מקלטים"/>
    <s v="מכבים"/>
    <s v="ירושלים והנגב"/>
    <s v="איילון"/>
  </r>
  <r>
    <x v="2"/>
    <x v="280"/>
    <s v="פעיל"/>
    <s v="מודיעין מכבים רעות"/>
    <x v="268"/>
    <x v="26"/>
    <s v="נמוך"/>
    <x v="0"/>
    <n v="38.369999999999997"/>
    <n v="0"/>
    <n v="0"/>
    <n v="0"/>
    <n v="38.369999999999997"/>
    <n v="31"/>
    <s v="מקלטים"/>
    <s v="מכבים"/>
    <s v="ירושלים והנגב"/>
    <s v="איילון"/>
  </r>
  <r>
    <x v="2"/>
    <x v="281"/>
    <s v="פעיל"/>
    <s v="מודיעין מכבים רעות"/>
    <x v="269"/>
    <x v="0"/>
    <s v="נמוך"/>
    <x v="1"/>
    <n v="7558"/>
    <n v="1718"/>
    <n v="0"/>
    <n v="5840"/>
    <n v="0"/>
    <n v="31"/>
    <s v="מרכזיית תאורה"/>
    <s v="פרחים"/>
    <s v="ירושלים והנגב"/>
    <s v="איילון"/>
  </r>
  <r>
    <x v="2"/>
    <x v="282"/>
    <s v="פעיל"/>
    <s v="מודיעין מכבים רעות"/>
    <x v="270"/>
    <x v="14"/>
    <s v="נמוך"/>
    <x v="1"/>
    <n v="4350"/>
    <n v="1044"/>
    <n v="0"/>
    <n v="3306"/>
    <n v="0"/>
    <n v="31"/>
    <s v="מרכזיית תאורה"/>
    <s v="פרחים"/>
    <s v="ירושלים והנגב"/>
    <s v="איילון"/>
  </r>
  <r>
    <x v="2"/>
    <x v="283"/>
    <s v="פעיל"/>
    <s v="מודיעין מכבים רעות"/>
    <x v="271"/>
    <x v="14"/>
    <s v="נמוך"/>
    <x v="1"/>
    <n v="4332"/>
    <n v="1026"/>
    <n v="0"/>
    <n v="3306"/>
    <n v="0"/>
    <n v="31"/>
    <s v="מרכזיית תאורה"/>
    <s v="פרחים"/>
    <s v="ירושלים והנגב"/>
    <s v="איילון"/>
  </r>
  <r>
    <x v="2"/>
    <x v="284"/>
    <s v="פעיל"/>
    <s v="מודיעין מכבים רעות"/>
    <x v="272"/>
    <x v="81"/>
    <s v="נמוך"/>
    <x v="0"/>
    <n v="818.37"/>
    <n v="0"/>
    <n v="0"/>
    <n v="0"/>
    <n v="818.37"/>
    <n v="31"/>
    <s v="שונות"/>
    <s v="פרחים"/>
    <s v="ירושלים והנגב"/>
    <s v="איילון"/>
  </r>
  <r>
    <x v="2"/>
    <x v="285"/>
    <s v="פעיל"/>
    <s v="מודיעין מכבים רעות"/>
    <x v="273"/>
    <x v="0"/>
    <s v="נמוך"/>
    <x v="1"/>
    <n v="4215"/>
    <n v="968"/>
    <n v="0"/>
    <n v="3247"/>
    <n v="0"/>
    <n v="31"/>
    <s v="מרכזיית תאורה"/>
    <s v="נביאים"/>
    <s v="ירושלים והנגב"/>
    <s v="איילון"/>
  </r>
  <r>
    <x v="2"/>
    <x v="286"/>
    <s v="פעיל"/>
    <s v="מודיעין מכבים רעות"/>
    <x v="274"/>
    <x v="82"/>
    <s v="נמוך"/>
    <x v="0"/>
    <n v="594.24"/>
    <n v="0"/>
    <n v="0"/>
    <n v="0"/>
    <n v="594.24"/>
    <n v="31"/>
    <s v="רמזורים"/>
    <s v="נביאים"/>
    <s v="ירושלים והנגב"/>
    <s v="איילון"/>
  </r>
  <r>
    <x v="2"/>
    <x v="287"/>
    <s v="פעיל"/>
    <s v="מודיעין מכבים רעות"/>
    <x v="275"/>
    <x v="83"/>
    <s v="נמוך"/>
    <x v="1"/>
    <n v="9265"/>
    <n v="1010"/>
    <n v="0"/>
    <n v="8255"/>
    <n v="0"/>
    <n v="31"/>
    <s v="בתי ספר"/>
    <s v="מגינים"/>
    <s v="ירושלים והנגב"/>
    <s v="איילון"/>
  </r>
  <r>
    <x v="2"/>
    <x v="288"/>
    <s v="פעיל"/>
    <s v="מודיעין מכבים רעות"/>
    <x v="276"/>
    <x v="44"/>
    <s v="נמוך"/>
    <x v="1"/>
    <n v="659"/>
    <n v="144"/>
    <n v="0"/>
    <n v="515"/>
    <n v="0"/>
    <n v="31"/>
    <s v="מרכזיית תאורה"/>
    <s v="נביאים"/>
    <s v="ירושלים והנגב"/>
    <s v="איילון"/>
  </r>
  <r>
    <x v="2"/>
    <x v="289"/>
    <s v="פעיל"/>
    <s v="מודיעין מכבים רעות"/>
    <x v="277"/>
    <x v="84"/>
    <s v="נמוך"/>
    <x v="1"/>
    <n v="11625"/>
    <n v="1740"/>
    <n v="0"/>
    <n v="9885"/>
    <n v="0"/>
    <n v="31"/>
    <s v="בתי ספר"/>
    <s v="מגינים"/>
    <s v="ירושלים והנגב"/>
    <s v="איילון"/>
  </r>
  <r>
    <x v="2"/>
    <x v="290"/>
    <s v="פעיל"/>
    <s v="מודיעין מכבים רעות"/>
    <x v="278"/>
    <x v="85"/>
    <s v="נמוך"/>
    <x v="1"/>
    <n v="9490"/>
    <n v="5230"/>
    <n v="0"/>
    <n v="4260"/>
    <n v="0"/>
    <n v="31"/>
    <s v="ספורט"/>
    <s v="נביאים"/>
    <s v="ירושלים והנגב"/>
    <s v="איילון"/>
  </r>
  <r>
    <x v="2"/>
    <x v="291"/>
    <s v="פעיל"/>
    <s v="מודיעין מכבים רעות"/>
    <x v="279"/>
    <x v="24"/>
    <s v="נמוך"/>
    <x v="1"/>
    <n v="2008"/>
    <n v="95"/>
    <n v="0"/>
    <n v="1913"/>
    <n v="0"/>
    <n v="31"/>
    <s v="גני ילדים"/>
    <s v="נביאים"/>
    <s v="ירושלים והנגב"/>
    <s v="איילון"/>
  </r>
  <r>
    <x v="2"/>
    <x v="292"/>
    <s v="פעיל"/>
    <s v="מודיעין מכבים רעות"/>
    <x v="280"/>
    <x v="46"/>
    <s v="נמוך"/>
    <x v="1"/>
    <n v="1888"/>
    <n v="535"/>
    <n v="0"/>
    <n v="1353"/>
    <n v="0"/>
    <n v="31"/>
    <s v="ספורט"/>
    <s v="נביאים"/>
    <s v="ירושלים והנגב"/>
    <s v="איילון"/>
  </r>
  <r>
    <x v="2"/>
    <x v="293"/>
    <s v="פעיל"/>
    <s v="מודיעין מכבים רעות"/>
    <x v="281"/>
    <x v="0"/>
    <s v="נמוך"/>
    <x v="1"/>
    <n v="3292"/>
    <n v="742"/>
    <n v="0"/>
    <n v="2550"/>
    <n v="0"/>
    <n v="31"/>
    <s v="מרכזיית תאורה"/>
    <s v="נחלים"/>
    <s v="ירושלים והנגב"/>
    <s v="איילון"/>
  </r>
  <r>
    <x v="2"/>
    <x v="294"/>
    <s v="פעיל"/>
    <s v="מודיעין מכבים רעות"/>
    <x v="282"/>
    <x v="0"/>
    <s v="נמוך"/>
    <x v="0"/>
    <n v="338.99"/>
    <n v="0"/>
    <n v="0"/>
    <n v="0"/>
    <n v="338.99"/>
    <n v="31"/>
    <s v="רמזורים"/>
    <s v="נחלים"/>
    <s v="ירושלים והנגב"/>
    <s v="איילון"/>
  </r>
  <r>
    <x v="2"/>
    <x v="295"/>
    <s v="פעיל"/>
    <s v="מודיעין מכבים רעות"/>
    <x v="283"/>
    <x v="0"/>
    <s v="נמוך"/>
    <x v="1"/>
    <n v="9316"/>
    <n v="2123"/>
    <n v="0"/>
    <n v="7193"/>
    <n v="0"/>
    <n v="31"/>
    <s v="מרכזיית תאורה"/>
    <s v="נחלים"/>
    <s v="ירושלים והנגב"/>
    <s v="איילון"/>
  </r>
  <r>
    <x v="2"/>
    <x v="296"/>
    <s v="פעיל"/>
    <s v="מודיעין מכבים רעות"/>
    <x v="284"/>
    <x v="0"/>
    <s v="נמוך"/>
    <x v="0"/>
    <n v="2190.12"/>
    <n v="0"/>
    <n v="0"/>
    <n v="0"/>
    <n v="2190.12"/>
    <n v="31"/>
    <s v="בתי כנסת ומקוואות"/>
    <s v="נחלים"/>
    <s v="ירושלים והנגב"/>
    <s v="איילון"/>
  </r>
  <r>
    <x v="2"/>
    <x v="297"/>
    <s v="פעיל"/>
    <s v="מודיעין מכבים רעות"/>
    <x v="285"/>
    <x v="0"/>
    <s v="נמוך"/>
    <x v="0"/>
    <n v="1747"/>
    <n v="0"/>
    <n v="0"/>
    <n v="0"/>
    <n v="1747"/>
    <n v="31"/>
    <s v="מרכזיית תאורה"/>
    <s v="נחלים"/>
    <s v="ירושלים והנגב"/>
    <s v="איילון"/>
  </r>
  <r>
    <x v="2"/>
    <x v="298"/>
    <s v="פעיל"/>
    <s v="מודיעין מכבים רעות"/>
    <x v="286"/>
    <x v="0"/>
    <s v="נמוך"/>
    <x v="0"/>
    <n v="1777.02"/>
    <n v="0"/>
    <n v="0"/>
    <n v="0"/>
    <n v="1777.02"/>
    <n v="31"/>
    <s v="מרכזיית תאורה"/>
    <s v="ליגד"/>
    <s v="ירושלים והנגב"/>
    <s v="איילון"/>
  </r>
  <r>
    <x v="2"/>
    <x v="299"/>
    <s v="פעיל"/>
    <s v="מודיעין מכבים רעות"/>
    <x v="287"/>
    <x v="1"/>
    <s v="נמוך"/>
    <x v="1"/>
    <n v="258"/>
    <n v="59"/>
    <n v="0"/>
    <n v="199"/>
    <n v="0"/>
    <n v="31"/>
    <s v="מרכזיית תאורה"/>
    <s v="כרמים"/>
    <s v="ירושלים והנגב"/>
    <s v="איילון"/>
  </r>
  <r>
    <x v="2"/>
    <x v="300"/>
    <s v="פעיל"/>
    <s v="מודיעין מכבים רעות"/>
    <x v="288"/>
    <x v="0"/>
    <s v="נמוך"/>
    <x v="1"/>
    <n v="753"/>
    <n v="251"/>
    <n v="0"/>
    <n v="502"/>
    <n v="0"/>
    <n v="31"/>
    <s v="מרכזיית תאורה"/>
    <s v="כרמים"/>
    <s v="ירושלים והנגב"/>
    <s v="איילון"/>
  </r>
  <r>
    <x v="2"/>
    <x v="301"/>
    <s v="פעיל"/>
    <s v="מודיעין מכבים רעות"/>
    <x v="289"/>
    <x v="1"/>
    <s v="נמוך"/>
    <x v="1"/>
    <n v="10780"/>
    <n v="2498"/>
    <n v="0"/>
    <n v="8282"/>
    <n v="0"/>
    <n v="31"/>
    <s v="מרכזיית תאורה"/>
    <s v="כרמים"/>
    <s v="ירושלים והנגב"/>
    <s v="איילון"/>
  </r>
  <r>
    <x v="2"/>
    <x v="302"/>
    <s v="פעיל"/>
    <s v="מודיעין מכבים רעות"/>
    <x v="290"/>
    <x v="10"/>
    <s v="נמוך"/>
    <x v="1"/>
    <n v="1577"/>
    <n v="447"/>
    <n v="0"/>
    <n v="1130"/>
    <n v="0"/>
    <n v="31"/>
    <s v="מרכזיית תאורה"/>
    <s v="כרמים"/>
    <s v="ירושלים והנגב"/>
    <s v="איילון"/>
  </r>
  <r>
    <x v="2"/>
    <x v="303"/>
    <s v="פעיל"/>
    <s v="מודיעין מכבים רעות"/>
    <x v="291"/>
    <x v="85"/>
    <s v="נמוך"/>
    <x v="1"/>
    <n v="14740"/>
    <n v="5845"/>
    <n v="0"/>
    <n v="8895"/>
    <n v="0"/>
    <n v="31"/>
    <s v="ספורט"/>
    <s v="ליגד"/>
    <s v="ירושלים והנגב"/>
    <s v="איילון"/>
  </r>
  <r>
    <x v="2"/>
    <x v="304"/>
    <s v="פעיל"/>
    <s v="מודיעין מכבים רעות"/>
    <x v="292"/>
    <x v="10"/>
    <s v="נמוך"/>
    <x v="1"/>
    <n v="1478"/>
    <n v="381"/>
    <n v="0"/>
    <n v="1097"/>
    <n v="0"/>
    <n v="31"/>
    <s v="מרכזיית תאורה"/>
    <s v="כרמים"/>
    <s v="ירושלים והנגב"/>
    <s v="איילון"/>
  </r>
  <r>
    <x v="2"/>
    <x v="305"/>
    <s v="פעיל"/>
    <s v="מודיעין מכבים רעות"/>
    <x v="293"/>
    <x v="86"/>
    <s v="נמוך"/>
    <x v="0"/>
    <n v="85.77"/>
    <n v="0"/>
    <n v="0"/>
    <n v="0"/>
    <n v="85.77"/>
    <n v="31"/>
    <s v="מרכזיית תאורה"/>
    <s v="כרמים"/>
    <s v="ירושלים והנגב"/>
    <s v="איילון"/>
  </r>
  <r>
    <x v="2"/>
    <x v="306"/>
    <s v="פעיל"/>
    <s v="מודיעין מכבים רעות"/>
    <x v="294"/>
    <x v="0"/>
    <s v="נמוך"/>
    <x v="1"/>
    <n v="7723"/>
    <n v="1544"/>
    <n v="0"/>
    <n v="6179"/>
    <n v="0"/>
    <n v="31"/>
    <s v="מרכזיית תאורה"/>
    <s v="ליגד"/>
    <s v="ירושלים והנגב"/>
    <s v="איילון"/>
  </r>
  <r>
    <x v="2"/>
    <x v="307"/>
    <s v="פעיל"/>
    <s v="מודיעין מכבים רעות"/>
    <x v="295"/>
    <x v="82"/>
    <s v="נמוך"/>
    <x v="1"/>
    <n v="3478"/>
    <n v="473"/>
    <n v="0"/>
    <n v="3005"/>
    <n v="0"/>
    <n v="31"/>
    <s v="רמזורים"/>
    <s v="לב העיר"/>
    <s v="ירושלים והנגב"/>
    <s v="איילון"/>
  </r>
  <r>
    <x v="2"/>
    <x v="308"/>
    <s v="פעיל"/>
    <s v="מודיעין מכבים רעות"/>
    <x v="296"/>
    <x v="0"/>
    <s v="נמוך"/>
    <x v="1"/>
    <n v="1529"/>
    <n v="392"/>
    <n v="0"/>
    <n v="1137"/>
    <n v="0"/>
    <n v="31"/>
    <s v="מבני ציבור"/>
    <s v="משואה"/>
    <s v="ירושלים והנגב"/>
    <s v="איילון"/>
  </r>
  <r>
    <x v="2"/>
    <x v="309"/>
    <s v="פעיל"/>
    <s v="מודיעין מכבים רעות"/>
    <x v="297"/>
    <x v="0"/>
    <s v="נמוך"/>
    <x v="1"/>
    <n v="5691"/>
    <n v="1253"/>
    <n v="0"/>
    <n v="4438"/>
    <n v="0"/>
    <n v="31"/>
    <s v="מרכזיית תאורה"/>
    <s v="נחלים"/>
    <s v="ירושלים והנגב"/>
    <s v="איילון"/>
  </r>
  <r>
    <x v="2"/>
    <x v="310"/>
    <s v="פעיל"/>
    <s v="מודיעין מכבים רעות"/>
    <x v="298"/>
    <x v="87"/>
    <s v="נמוך"/>
    <x v="0"/>
    <n v="1106.74"/>
    <n v="0"/>
    <n v="0"/>
    <n v="0"/>
    <n v="1106.74"/>
    <n v="31"/>
    <s v="רמזורים"/>
    <s v="נחלים"/>
    <s v="ירושלים והנגב"/>
    <s v="איילון"/>
  </r>
  <r>
    <x v="2"/>
    <x v="311"/>
    <s v="פעיל"/>
    <s v="מודיעין מכבים רעות"/>
    <x v="299"/>
    <x v="0"/>
    <s v="נמוך"/>
    <x v="1"/>
    <n v="8210"/>
    <n v="1900"/>
    <n v="0"/>
    <n v="6310"/>
    <n v="0"/>
    <n v="31"/>
    <s v="מרכזיית תאורה"/>
    <s v="נחלים"/>
    <s v="ירושלים והנגב"/>
    <s v="איילון"/>
  </r>
  <r>
    <x v="2"/>
    <x v="312"/>
    <s v="פעיל"/>
    <s v="מודיעין מכבים רעות"/>
    <x v="300"/>
    <x v="0"/>
    <s v="נמוך"/>
    <x v="0"/>
    <n v="0"/>
    <n v="0"/>
    <n v="0"/>
    <n v="0"/>
    <n v="0"/>
    <n v="31"/>
    <s v="רמזורים"/>
    <s v="נחלים"/>
    <s v="ירושלים והנגב"/>
    <s v="איילון"/>
  </r>
  <r>
    <x v="2"/>
    <x v="313"/>
    <s v="פעיל"/>
    <s v="מודיעין מכבים רעות"/>
    <x v="301"/>
    <x v="88"/>
    <s v="נמוך"/>
    <x v="1"/>
    <n v="10285"/>
    <n v="2030"/>
    <n v="0"/>
    <n v="8255"/>
    <n v="0"/>
    <n v="31"/>
    <s v="מרכזיית תאורה"/>
    <s v="לב העיר"/>
    <s v="ירושלים והנגב"/>
    <s v="איילון"/>
  </r>
  <r>
    <x v="2"/>
    <x v="314"/>
    <s v="פעיל"/>
    <s v="מודיעין מכבים רעות"/>
    <x v="302"/>
    <x v="89"/>
    <s v="נמוך"/>
    <x v="1"/>
    <n v="3380"/>
    <n v="768"/>
    <n v="0"/>
    <n v="2612"/>
    <n v="0"/>
    <n v="31"/>
    <s v="מרכזיית תאורה"/>
    <s v="קייזר"/>
    <s v="ירושלים והנגב"/>
    <s v="איילון"/>
  </r>
  <r>
    <x v="2"/>
    <x v="315"/>
    <s v="פעיל"/>
    <s v="מודיעין מכבים רעות"/>
    <x v="303"/>
    <x v="90"/>
    <s v="נמוך"/>
    <x v="1"/>
    <n v="2377"/>
    <n v="527"/>
    <n v="0"/>
    <n v="1850"/>
    <n v="0"/>
    <n v="31"/>
    <s v="מרכזיית תאורה"/>
    <s v="קייזר"/>
    <s v="ירושלים והנגב"/>
    <s v="איילון"/>
  </r>
  <r>
    <x v="2"/>
    <x v="316"/>
    <s v="פעיל"/>
    <s v="מודיעין מכבים רעות"/>
    <x v="304"/>
    <x v="91"/>
    <s v="נמוך"/>
    <x v="1"/>
    <n v="5730"/>
    <n v="1331"/>
    <n v="0"/>
    <n v="4399"/>
    <n v="0"/>
    <n v="31"/>
    <s v="מרכזיית תאורה"/>
    <s v="קייזר"/>
    <s v="ירושלים והנגב"/>
    <s v="איילון"/>
  </r>
  <r>
    <x v="2"/>
    <x v="317"/>
    <s v="פעיל"/>
    <s v="מודיעין מכבים רעות"/>
    <x v="305"/>
    <x v="14"/>
    <s v="נמוך"/>
    <x v="1"/>
    <n v="2606"/>
    <n v="612"/>
    <n v="0"/>
    <n v="1994"/>
    <n v="0"/>
    <n v="31"/>
    <s v="מרכזיית תאורה"/>
    <s v="קייזר"/>
    <s v="ירושלים והנגב"/>
    <s v="איילון"/>
  </r>
  <r>
    <x v="2"/>
    <x v="318"/>
    <s v="פעיל"/>
    <s v="מודיעין מכבים רעות"/>
    <x v="306"/>
    <x v="92"/>
    <s v="נמוך"/>
    <x v="1"/>
    <n v="4010"/>
    <n v="1100"/>
    <n v="0"/>
    <n v="2910"/>
    <n v="0"/>
    <n v="31"/>
    <s v="בתי ספר"/>
    <s v="קייזר"/>
    <s v="ירושלים והנגב"/>
    <s v="איילון"/>
  </r>
  <r>
    <x v="2"/>
    <x v="319"/>
    <s v="פעיל"/>
    <s v="מודיעין מכבים רעות"/>
    <x v="307"/>
    <x v="1"/>
    <s v="נמוך"/>
    <x v="1"/>
    <n v="2814"/>
    <n v="648"/>
    <n v="0"/>
    <n v="2166"/>
    <n v="0"/>
    <n v="31"/>
    <s v="מרכזיית תאורה"/>
    <s v="קייזר"/>
    <s v="ירושלים והנגב"/>
    <s v="איילון"/>
  </r>
  <r>
    <x v="2"/>
    <x v="320"/>
    <s v="פעיל"/>
    <s v="מודיעין מכבים רעות"/>
    <x v="308"/>
    <x v="0"/>
    <s v="נמוך"/>
    <x v="1"/>
    <n v="5170"/>
    <n v="1485"/>
    <n v="0"/>
    <n v="3685"/>
    <n v="0"/>
    <n v="31"/>
    <m/>
    <m/>
    <s v="ירושלים והנגב"/>
    <s v="איילון"/>
  </r>
  <r>
    <x v="2"/>
    <x v="321"/>
    <s v="פעיל"/>
    <s v="מודיעין מכבים רעות"/>
    <x v="309"/>
    <x v="0"/>
    <s v="נמוך"/>
    <x v="1"/>
    <n v="3041.18"/>
    <n v="0"/>
    <n v="0"/>
    <n v="0"/>
    <n v="3041.18"/>
    <n v="31"/>
    <m/>
    <m/>
    <s v="ירושלים והנגב"/>
    <s v="איילון"/>
  </r>
  <r>
    <x v="2"/>
    <x v="322"/>
    <s v="פעיל"/>
    <s v="מודיעין מכבים רעות"/>
    <x v="310"/>
    <x v="0"/>
    <s v="נמוך"/>
    <x v="0"/>
    <n v="262.31"/>
    <n v="0"/>
    <n v="0"/>
    <n v="0"/>
    <n v="262.31"/>
    <n v="31"/>
    <m/>
    <m/>
    <s v="ירושלים והנגב"/>
    <s v="איילון"/>
  </r>
  <r>
    <x v="2"/>
    <x v="323"/>
    <s v="פעיל"/>
    <s v="מודיעין מכבים רעות"/>
    <x v="311"/>
    <x v="17"/>
    <s v="נמוך"/>
    <x v="1"/>
    <n v="4160"/>
    <n v="1140"/>
    <n v="0"/>
    <n v="3020"/>
    <n v="0"/>
    <n v="31"/>
    <s v="בתי ספר"/>
    <s v="כרמים"/>
    <s v="ירושלים והנגב"/>
    <s v="איילון"/>
  </r>
  <r>
    <x v="2"/>
    <x v="324"/>
    <s v="פעיל"/>
    <s v="מודיעין מכבים רעות"/>
    <x v="312"/>
    <x v="13"/>
    <s v="נמוך"/>
    <x v="0"/>
    <n v="1275.1300000000001"/>
    <n v="0"/>
    <n v="0"/>
    <n v="0"/>
    <n v="1275.1300000000001"/>
    <n v="31"/>
    <s v="גני ילדים"/>
    <s v="כרמים"/>
    <s v="ירושלים והנגב"/>
    <s v="איילון"/>
  </r>
  <r>
    <x v="2"/>
    <x v="325"/>
    <s v="פעיל"/>
    <s v="מודיעין מכבים רעות"/>
    <x v="313"/>
    <x v="93"/>
    <s v="נמוך"/>
    <x v="1"/>
    <n v="2775"/>
    <n v="785"/>
    <n v="0"/>
    <n v="1990"/>
    <n v="0"/>
    <n v="31"/>
    <s v="בתי ספר"/>
    <s v="כרמים"/>
    <s v="ירושלים והנגב"/>
    <s v="איילון"/>
  </r>
  <r>
    <x v="2"/>
    <x v="326"/>
    <s v="פעיל"/>
    <s v="מודיעין מכבים רעות"/>
    <x v="314"/>
    <x v="14"/>
    <s v="נמוך"/>
    <x v="1"/>
    <n v="5756"/>
    <n v="1426"/>
    <n v="0"/>
    <n v="4330"/>
    <n v="0"/>
    <n v="31"/>
    <s v="מרכזיית תאורה"/>
    <s v="רעות"/>
    <s v="ירושלים והנגב"/>
    <s v="איילון"/>
  </r>
  <r>
    <x v="2"/>
    <x v="327"/>
    <s v="פעיל"/>
    <s v="מודיעין מכבים רעות"/>
    <x v="315"/>
    <x v="1"/>
    <s v="נמוך"/>
    <x v="1"/>
    <n v="1228"/>
    <n v="182"/>
    <n v="0"/>
    <n v="1046"/>
    <n v="0"/>
    <n v="31"/>
    <s v="מרכזיית תאורה"/>
    <s v="לב העיר"/>
    <s v="ירושלים והנגב"/>
    <s v="איילון"/>
  </r>
  <r>
    <x v="2"/>
    <x v="328"/>
    <s v="פעיל"/>
    <s v="מודיעין מכבים רעות"/>
    <x v="316"/>
    <x v="94"/>
    <s v="נמוך"/>
    <x v="1"/>
    <n v="56620"/>
    <n v="10770"/>
    <n v="0"/>
    <n v="45850"/>
    <n v="0"/>
    <n v="31"/>
    <s v="שונות"/>
    <s v="לב העיר"/>
    <s v="ירושלים והנגב"/>
    <s v="איילון"/>
  </r>
  <r>
    <x v="2"/>
    <x v="329"/>
    <s v="פעיל"/>
    <s v="מודיעין מכבים רעות"/>
    <x v="317"/>
    <x v="13"/>
    <s v="נמוך"/>
    <x v="0"/>
    <n v="1032.51"/>
    <n v="0"/>
    <n v="0"/>
    <n v="0"/>
    <n v="1032.51"/>
    <n v="31"/>
    <s v="גני ילדים"/>
    <s v="פרחים"/>
    <s v="ירושלים והנגב"/>
    <s v="איילון"/>
  </r>
  <r>
    <x v="2"/>
    <x v="330"/>
    <s v="פעיל"/>
    <s v="מודיעין מכבים רעות"/>
    <x v="318"/>
    <x v="19"/>
    <s v="נמוך"/>
    <x v="0"/>
    <n v="989.87"/>
    <n v="0"/>
    <n v="0"/>
    <n v="0"/>
    <n v="989.87"/>
    <n v="31"/>
    <s v="תנועות נוער"/>
    <s v="מגינים"/>
    <s v="ירושלים והנגב"/>
    <s v="איילון"/>
  </r>
  <r>
    <x v="2"/>
    <x v="331"/>
    <s v="פעיל"/>
    <s v="מודיעין מכבים רעות"/>
    <x v="319"/>
    <x v="0"/>
    <s v="נמוך"/>
    <x v="1"/>
    <n v="5086"/>
    <n v="0"/>
    <n v="0"/>
    <n v="0"/>
    <n v="5086"/>
    <n v="31"/>
    <s v="מרכזיית תאורה"/>
    <s v="דם המכבים 33"/>
    <s v="ירושלים והנגב"/>
    <s v="איילון"/>
  </r>
  <r>
    <x v="2"/>
    <x v="332"/>
    <s v="פעיל"/>
    <s v="מודיעין מכבים רעות"/>
    <x v="320"/>
    <x v="0"/>
    <s v="נמוך"/>
    <x v="0"/>
    <n v="333.64"/>
    <n v="0"/>
    <n v="0"/>
    <n v="0"/>
    <n v="333.64"/>
    <n v="31"/>
    <s v="רמזורים"/>
    <s v="פרחים"/>
    <s v="ירושלים והנגב"/>
    <s v="איילון"/>
  </r>
  <r>
    <x v="2"/>
    <x v="333"/>
    <s v="פעיל"/>
    <s v="מודיעין מכבים רעות"/>
    <x v="321"/>
    <x v="10"/>
    <s v="נמוך"/>
    <x v="1"/>
    <n v="6783"/>
    <n v="1566"/>
    <n v="0"/>
    <n v="5217"/>
    <n v="0"/>
    <n v="31"/>
    <s v="מרכזיית תאורה"/>
    <s v="פרחים"/>
    <s v="ירושלים והנגב"/>
    <s v="איילון"/>
  </r>
  <r>
    <x v="2"/>
    <x v="334"/>
    <s v="פעיל"/>
    <s v="מודיעין מכבים רעות"/>
    <x v="322"/>
    <x v="95"/>
    <s v="נמוך"/>
    <x v="1"/>
    <n v="10736"/>
    <n v="2473"/>
    <n v="0"/>
    <n v="8263"/>
    <n v="0"/>
    <n v="31"/>
    <s v="מרכזיית תאורה"/>
    <s v="פרחים"/>
    <s v="ירושלים והנגב"/>
    <s v="איילון"/>
  </r>
  <r>
    <x v="2"/>
    <x v="335"/>
    <s v="פעיל"/>
    <s v="מודיעין מכבים רעות"/>
    <x v="323"/>
    <x v="0"/>
    <s v="נמוך"/>
    <x v="0"/>
    <n v="222.39"/>
    <n v="0"/>
    <n v="0"/>
    <n v="0"/>
    <n v="222.39"/>
    <n v="31"/>
    <s v="רמזורים"/>
    <s v="ציפורים"/>
    <s v="ירושלים והנגב"/>
    <s v="איילון"/>
  </r>
  <r>
    <x v="2"/>
    <x v="336"/>
    <s v="פעיל"/>
    <s v="מודיעין מכבים רעות"/>
    <x v="324"/>
    <x v="0"/>
    <s v="נמוך"/>
    <x v="0"/>
    <n v="1529.69"/>
    <n v="0"/>
    <n v="0"/>
    <n v="0"/>
    <n v="1529.69"/>
    <n v="31"/>
    <s v="מבני ציבור"/>
    <s v="פרחים"/>
    <s v="ירושלים והנגב"/>
    <s v="איילון"/>
  </r>
  <r>
    <x v="2"/>
    <x v="337"/>
    <s v="פעיל"/>
    <s v="מודיעין מכבים רעות"/>
    <x v="325"/>
    <x v="96"/>
    <s v="נמוך"/>
    <x v="1"/>
    <n v="9012"/>
    <n v="2067"/>
    <n v="0"/>
    <n v="6945"/>
    <n v="0"/>
    <n v="31"/>
    <s v="מרכזיית תאורה"/>
    <s v="ליגד"/>
    <s v="ירושלים והנגב"/>
    <s v="איילון"/>
  </r>
  <r>
    <x v="2"/>
    <x v="338"/>
    <s v="פעיל"/>
    <s v="מודיעין מכבים רעות"/>
    <x v="326"/>
    <x v="97"/>
    <s v="נמוך"/>
    <x v="0"/>
    <n v="213.25"/>
    <n v="0"/>
    <n v="0"/>
    <n v="0"/>
    <n v="213.25"/>
    <n v="31"/>
    <s v="מקלטים"/>
    <s v="רעות"/>
    <s v="ירושלים והנגב"/>
    <s v="איילון"/>
  </r>
  <r>
    <x v="2"/>
    <x v="339"/>
    <s v="פעיל"/>
    <s v="מודיעין מכבים רעות"/>
    <x v="327"/>
    <x v="0"/>
    <s v="נמוך"/>
    <x v="1"/>
    <n v="4005"/>
    <n v="923"/>
    <n v="0"/>
    <n v="3082"/>
    <n v="0"/>
    <n v="31"/>
    <s v="מרכזיית תאורה"/>
    <s v="מכבים"/>
    <s v="ירושלים והנגב"/>
    <s v="איילון"/>
  </r>
  <r>
    <x v="2"/>
    <x v="340"/>
    <s v="פעיל"/>
    <s v="מודיעין מכבים רעות"/>
    <x v="328"/>
    <x v="98"/>
    <s v="נמוך"/>
    <x v="0"/>
    <n v="1257.7"/>
    <n v="0"/>
    <n v="0"/>
    <n v="0"/>
    <n v="1257.7"/>
    <n v="31"/>
    <s v="מבני ציבור"/>
    <s v="פרחים"/>
    <s v="ירושלים והנגב"/>
    <s v="איילון"/>
  </r>
  <r>
    <x v="2"/>
    <x v="341"/>
    <s v="פעיל"/>
    <s v="מודיעין מכבים רעות"/>
    <x v="329"/>
    <x v="26"/>
    <s v="נמוך"/>
    <x v="0"/>
    <n v="640.92999999999995"/>
    <n v="0"/>
    <n v="0"/>
    <n v="0"/>
    <n v="640.92999999999995"/>
    <n v="31"/>
    <s v="מקלטים"/>
    <s v="רעות"/>
    <s v="ירושלים והנגב"/>
    <s v="איילון"/>
  </r>
  <r>
    <x v="2"/>
    <x v="342"/>
    <s v="פעיל"/>
    <s v="מודיעין מכבים רעות"/>
    <x v="330"/>
    <x v="13"/>
    <s v="נמוך"/>
    <x v="0"/>
    <n v="2307.3000000000002"/>
    <n v="0"/>
    <n v="0"/>
    <n v="0"/>
    <n v="2307.3000000000002"/>
    <n v="31"/>
    <s v="גני ילדים"/>
    <s v="בוכמן"/>
    <s v="ירושלים והנגב"/>
    <s v="איילון"/>
  </r>
  <r>
    <x v="2"/>
    <x v="343"/>
    <s v="פעיל"/>
    <s v="מודיעין מכבים רעות"/>
    <x v="331"/>
    <x v="99"/>
    <s v="נמוך"/>
    <x v="1"/>
    <n v="5545"/>
    <n v="610"/>
    <n v="0"/>
    <n v="4935"/>
    <n v="0"/>
    <n v="31"/>
    <s v="בתי ספר"/>
    <s v="בוכמן"/>
    <s v="ירושלים והנגב"/>
    <s v="איילון"/>
  </r>
  <r>
    <x v="2"/>
    <x v="344"/>
    <s v="פעיל"/>
    <s v="מודיעין מכבים רעות"/>
    <x v="332"/>
    <x v="0"/>
    <s v="נמוך"/>
    <x v="0"/>
    <n v="816.65"/>
    <n v="0"/>
    <n v="0"/>
    <n v="0"/>
    <n v="816.65"/>
    <n v="31"/>
    <s v="גני ילדים"/>
    <s v="בוכמן"/>
    <s v="ירושלים והנגב"/>
    <s v="איילון"/>
  </r>
  <r>
    <x v="2"/>
    <x v="345"/>
    <s v="פעיל"/>
    <s v="מודיעין מכבים רעות"/>
    <x v="333"/>
    <x v="0"/>
    <s v="נמוך"/>
    <x v="0"/>
    <n v="1236.55"/>
    <n v="0"/>
    <n v="0"/>
    <n v="0"/>
    <n v="1236.55"/>
    <n v="31"/>
    <s v="גני ילדים"/>
    <s v="בוכמן"/>
    <s v="ירושלים והנגב"/>
    <s v="איילון"/>
  </r>
  <r>
    <x v="2"/>
    <x v="346"/>
    <s v="פעיל"/>
    <s v="מודיעין מכבים רעות"/>
    <x v="334"/>
    <x v="0"/>
    <s v="נמוך"/>
    <x v="1"/>
    <n v="11124"/>
    <n v="2582"/>
    <n v="0"/>
    <n v="8542"/>
    <n v="0"/>
    <n v="31"/>
    <s v="מרכזיית תאורה"/>
    <s v="מגינים"/>
    <s v="ירושלים והנגב"/>
    <s v="איילון"/>
  </r>
  <r>
    <x v="2"/>
    <x v="347"/>
    <s v="פעיל"/>
    <s v="מודיעין מכבים רעות"/>
    <x v="335"/>
    <x v="21"/>
    <s v="נמוך"/>
    <x v="1"/>
    <n v="5437"/>
    <n v="1240"/>
    <n v="0"/>
    <n v="4197"/>
    <n v="0"/>
    <n v="31"/>
    <s v="מרכזיית תאורה"/>
    <s v="מגינים"/>
    <s v="ירושלים והנגב"/>
    <s v="איילון"/>
  </r>
  <r>
    <x v="2"/>
    <x v="348"/>
    <s v="פעיל"/>
    <s v="מודיעין מכבים רעות"/>
    <x v="336"/>
    <x v="58"/>
    <s v="נמוך"/>
    <x v="0"/>
    <n v="410.75"/>
    <n v="0"/>
    <n v="0"/>
    <n v="0"/>
    <n v="410.75"/>
    <n v="31"/>
    <s v="רמזורים"/>
    <s v="מגינים"/>
    <s v="ירושלים והנגב"/>
    <s v="איילון"/>
  </r>
  <r>
    <x v="2"/>
    <x v="349"/>
    <s v="פעיל"/>
    <s v="מודיעין מכבים רעות"/>
    <x v="337"/>
    <x v="0"/>
    <s v="נמוך"/>
    <x v="1"/>
    <n v="9864"/>
    <n v="2244"/>
    <n v="0"/>
    <n v="7620"/>
    <n v="0"/>
    <n v="31"/>
    <s v="מרכזיית תאורה"/>
    <s v="מגינים"/>
    <s v="ירושלים והנגב"/>
    <s v="איילון"/>
  </r>
  <r>
    <x v="2"/>
    <x v="350"/>
    <s v="פעיל"/>
    <s v="מודיעין מכבים רעות"/>
    <x v="338"/>
    <x v="0"/>
    <s v="נמוך"/>
    <x v="0"/>
    <n v="1729.29"/>
    <n v="0"/>
    <n v="0"/>
    <n v="0"/>
    <n v="1729.29"/>
    <n v="31"/>
    <s v="גני ילדים"/>
    <s v="מגינים"/>
    <s v="ירושלים והנגב"/>
    <s v="איילון"/>
  </r>
  <r>
    <x v="2"/>
    <x v="351"/>
    <s v="פעיל"/>
    <s v="מודיעין מכבים רעות"/>
    <x v="339"/>
    <x v="13"/>
    <s v="נמוך"/>
    <x v="1"/>
    <n v="1578"/>
    <n v="77"/>
    <n v="0"/>
    <n v="1501"/>
    <n v="0"/>
    <n v="31"/>
    <s v="גני ילדים"/>
    <s v="מגינים"/>
    <s v="ירושלים והנגב"/>
    <s v="איילון"/>
  </r>
  <r>
    <x v="2"/>
    <x v="352"/>
    <s v="פעיל"/>
    <s v="מודיעין מכבים רעות"/>
    <x v="340"/>
    <x v="0"/>
    <s v="נמוך"/>
    <x v="1"/>
    <n v="8984"/>
    <n v="1052"/>
    <n v="0"/>
    <n v="7932"/>
    <n v="0"/>
    <n v="31"/>
    <s v="בתי ספר"/>
    <s v="מגינים"/>
    <s v="ירושלים והנגב"/>
    <s v="איילון"/>
  </r>
  <r>
    <x v="2"/>
    <x v="353"/>
    <s v="פעיל"/>
    <s v="מודיעין מכבים רעות"/>
    <x v="341"/>
    <x v="0"/>
    <s v="נמוך"/>
    <x v="1"/>
    <n v="12650"/>
    <n v="2942"/>
    <n v="0"/>
    <n v="9708"/>
    <n v="0"/>
    <n v="31"/>
    <s v="מרכזיית תאורה"/>
    <s v="מגינים"/>
    <s v="ירושלים והנגב"/>
    <s v="איילון"/>
  </r>
  <r>
    <x v="2"/>
    <x v="354"/>
    <s v="פעיל"/>
    <s v="מודיעין מכבים רעות"/>
    <x v="342"/>
    <x v="0"/>
    <s v="נמוך"/>
    <x v="0"/>
    <n v="866.53"/>
    <n v="0"/>
    <n v="0"/>
    <n v="0"/>
    <n v="866.53"/>
    <n v="31"/>
    <s v="מרכזיית תאורה"/>
    <s v="מגינים"/>
    <s v="ירושלים והנגב"/>
    <s v="איילון"/>
  </r>
  <r>
    <x v="2"/>
    <x v="355"/>
    <s v="פעיל"/>
    <s v="מודיעין מכבים רעות"/>
    <x v="343"/>
    <x v="100"/>
    <s v="נמוך"/>
    <x v="0"/>
    <n v="1194.23"/>
    <n v="0"/>
    <n v="0"/>
    <n v="0"/>
    <n v="1194.23"/>
    <n v="31"/>
    <s v="מרכזיית תאורה"/>
    <s v="מגינים"/>
    <s v="ירושלים והנגב"/>
    <s v="איילון"/>
  </r>
  <r>
    <x v="2"/>
    <x v="356"/>
    <s v="פעיל"/>
    <s v="מודיעין מכבים רעות"/>
    <x v="344"/>
    <x v="13"/>
    <s v="נמוך"/>
    <x v="0"/>
    <n v="2389.77"/>
    <n v="0"/>
    <n v="0"/>
    <n v="0"/>
    <n v="2389.77"/>
    <n v="31"/>
    <s v="גני ילדים"/>
    <s v="מגינים"/>
    <s v="ירושלים והנגב"/>
    <s v="איילון"/>
  </r>
  <r>
    <x v="2"/>
    <x v="357"/>
    <s v="פעיל"/>
    <s v="מודיעין מכבים רעות"/>
    <x v="345"/>
    <x v="13"/>
    <s v="נמוך"/>
    <x v="0"/>
    <n v="680.63"/>
    <n v="0"/>
    <n v="0"/>
    <n v="0"/>
    <n v="680.63"/>
    <n v="31"/>
    <s v="גני ילדים"/>
    <s v="בוכמן"/>
    <s v="ירושלים והנגב"/>
    <s v="איילון"/>
  </r>
  <r>
    <x v="2"/>
    <x v="358"/>
    <s v="פעיל"/>
    <s v="מודיעין מכבים רעות"/>
    <x v="346"/>
    <x v="26"/>
    <s v="נמוך"/>
    <x v="0"/>
    <n v="474.77"/>
    <n v="0"/>
    <n v="0"/>
    <n v="0"/>
    <n v="474.77"/>
    <n v="31"/>
    <s v="מקלטים"/>
    <s v="רעות"/>
    <s v="ירושלים והנגב"/>
    <s v="איילון"/>
  </r>
  <r>
    <x v="2"/>
    <x v="359"/>
    <s v="פעיל"/>
    <s v="מודיעין מכבים רעות"/>
    <x v="347"/>
    <x v="101"/>
    <s v="נמוך"/>
    <x v="0"/>
    <n v="174.22"/>
    <n v="0"/>
    <n v="0"/>
    <n v="0"/>
    <n v="174.22"/>
    <n v="31"/>
    <s v="מקלטים"/>
    <s v="רעות"/>
    <s v="ירושלים והנגב"/>
    <s v="איילון"/>
  </r>
  <r>
    <x v="2"/>
    <x v="360"/>
    <s v="פעיל"/>
    <s v="מודיעין מכבים רעות"/>
    <x v="348"/>
    <x v="24"/>
    <s v="נמוך"/>
    <x v="0"/>
    <n v="2115.2600000000002"/>
    <n v="0"/>
    <n v="0"/>
    <n v="0"/>
    <n v="2115.2600000000002"/>
    <n v="31"/>
    <s v="גני ילדים"/>
    <s v="בוכמן"/>
    <s v="ירושלים והנגב"/>
    <s v="איילון"/>
  </r>
  <r>
    <x v="2"/>
    <x v="361"/>
    <s v="פעיל"/>
    <s v="מודיעין מכבים רעות"/>
    <x v="349"/>
    <x v="0"/>
    <s v="נמוך"/>
    <x v="1"/>
    <n v="1630"/>
    <n v="114"/>
    <n v="0"/>
    <n v="1516"/>
    <n v="0"/>
    <n v="31"/>
    <s v="מבני ציבור"/>
    <s v="מכבים"/>
    <s v="ירושלים והנגב"/>
    <s v="איילון"/>
  </r>
  <r>
    <x v="2"/>
    <x v="362"/>
    <s v="פעיל"/>
    <s v="מודיעין מכבים רעות"/>
    <x v="350"/>
    <x v="102"/>
    <s v="נמוך"/>
    <x v="0"/>
    <n v="916.37"/>
    <n v="0"/>
    <n v="0"/>
    <n v="0"/>
    <n v="916.37"/>
    <n v="31"/>
    <s v="מבני ציבור"/>
    <s v="מכבים"/>
    <s v="ירושלים והנגב"/>
    <s v="איילון"/>
  </r>
  <r>
    <x v="2"/>
    <x v="363"/>
    <s v="פעיל"/>
    <s v="מודיעין מכבים רעות"/>
    <x v="351"/>
    <x v="0"/>
    <s v="נמוך"/>
    <x v="1"/>
    <n v="3783"/>
    <n v="856"/>
    <n v="0"/>
    <n v="2927"/>
    <n v="0"/>
    <n v="31"/>
    <s v="מרכזיית תאורה"/>
    <s v="כרמים"/>
    <s v="ירושלים והנגב"/>
    <s v="איילון"/>
  </r>
  <r>
    <x v="2"/>
    <x v="364"/>
    <s v="פעיל"/>
    <s v="מודיעין מכבים רעות"/>
    <x v="352"/>
    <x v="13"/>
    <s v="נמוך"/>
    <x v="0"/>
    <n v="2112.71"/>
    <n v="0"/>
    <n v="0"/>
    <n v="0"/>
    <n v="2112.71"/>
    <n v="31"/>
    <s v="גני ילדים"/>
    <s v="כרמים"/>
    <s v="ירושלים והנגב"/>
    <s v="איילון"/>
  </r>
  <r>
    <x v="2"/>
    <x v="365"/>
    <s v="פעיל"/>
    <s v="מודיעין מכבים רעות"/>
    <x v="353"/>
    <x v="103"/>
    <s v="נמוך"/>
    <x v="1"/>
    <n v="6060"/>
    <n v="2265"/>
    <n v="0"/>
    <n v="3795"/>
    <n v="0"/>
    <n v="31"/>
    <s v="מרכזיית תאורה"/>
    <s v="בוכמן"/>
    <s v="ירושלים והנגב"/>
    <s v="איילון"/>
  </r>
  <r>
    <x v="2"/>
    <x v="366"/>
    <s v="פעיל"/>
    <s v="מודיעין מכבים רעות"/>
    <x v="354"/>
    <x v="0"/>
    <s v="נמוך"/>
    <x v="1"/>
    <n v="4365"/>
    <n v="750"/>
    <n v="0"/>
    <n v="3615"/>
    <n v="0"/>
    <n v="31"/>
    <m/>
    <s v="רעות"/>
    <s v="ירושלים והנגב"/>
    <s v="איילון"/>
  </r>
  <r>
    <x v="2"/>
    <x v="367"/>
    <s v="פעיל"/>
    <s v="מודיעין מכבים רעות"/>
    <x v="355"/>
    <x v="0"/>
    <s v="נמוך"/>
    <x v="0"/>
    <n v="1824.54"/>
    <n v="0"/>
    <n v="0"/>
    <n v="0"/>
    <n v="1824.54"/>
    <n v="31"/>
    <s v="מרכזיית תאורה"/>
    <s v="רעות"/>
    <s v="ירושלים והנגב"/>
    <s v="איילון"/>
  </r>
  <r>
    <x v="2"/>
    <x v="368"/>
    <s v="פעיל"/>
    <s v="מודיעין מכבים רעות"/>
    <x v="356"/>
    <x v="0"/>
    <s v="נמוך"/>
    <x v="0"/>
    <n v="2481.52"/>
    <n v="0"/>
    <n v="0"/>
    <n v="0"/>
    <n v="2481.52"/>
    <n v="31"/>
    <s v="מרכזיית תאורה"/>
    <s v="רעות"/>
    <s v="ירושלים והנגב"/>
    <s v="איילון"/>
  </r>
  <r>
    <x v="2"/>
    <x v="369"/>
    <s v="פעיל"/>
    <s v="מודיעין מכבים רעות"/>
    <x v="357"/>
    <x v="104"/>
    <s v="נמוך"/>
    <x v="1"/>
    <n v="3549"/>
    <n v="513"/>
    <n v="0"/>
    <n v="3036"/>
    <n v="0"/>
    <n v="31"/>
    <s v="מבני ציבור"/>
    <s v="כרמים"/>
    <s v="ירושלים והנגב"/>
    <s v="איילון"/>
  </r>
  <r>
    <x v="2"/>
    <x v="370"/>
    <s v="פעיל"/>
    <s v="מודיעין מכבים רעות"/>
    <x v="358"/>
    <x v="105"/>
    <s v="נמוך"/>
    <x v="0"/>
    <n v="1133.4000000000001"/>
    <n v="0"/>
    <n v="0"/>
    <n v="0"/>
    <n v="1133.4000000000001"/>
    <n v="31"/>
    <s v="רמזורים"/>
    <s v="מגינים"/>
    <s v="ירושלים והנגב"/>
    <s v="איילון"/>
  </r>
  <r>
    <x v="2"/>
    <x v="371"/>
    <s v="פעיל"/>
    <s v="מודיעין מכבים רעות"/>
    <x v="359"/>
    <x v="0"/>
    <s v="נמוך"/>
    <x v="1"/>
    <n v="12295"/>
    <n v="2770"/>
    <n v="0"/>
    <n v="9525"/>
    <n v="0"/>
    <n v="31"/>
    <s v="מרכזיית תאורה"/>
    <s v="כרמים"/>
    <s v="ירושלים והנגב"/>
    <s v="איילון"/>
  </r>
  <r>
    <x v="2"/>
    <x v="372"/>
    <s v="פעיל"/>
    <s v="מודיעין מכבים רעות"/>
    <x v="360"/>
    <x v="0"/>
    <s v="נמוך"/>
    <x v="1"/>
    <n v="1157"/>
    <n v="262"/>
    <n v="0"/>
    <n v="895"/>
    <n v="0"/>
    <n v="31"/>
    <s v="מרכזיית תאורה"/>
    <s v="ישפרו"/>
    <s v="ירושלים והנגב"/>
    <s v="איילון"/>
  </r>
  <r>
    <x v="2"/>
    <x v="373"/>
    <s v="פעיל"/>
    <s v="מודיעין מכבים רעות"/>
    <x v="361"/>
    <x v="0"/>
    <s v="נמוך"/>
    <x v="1"/>
    <n v="3340"/>
    <n v="757"/>
    <n v="0"/>
    <n v="2583"/>
    <n v="0"/>
    <n v="31"/>
    <s v="מרכזיית תאורה"/>
    <s v="ישפרו"/>
    <s v="ירושלים והנגב"/>
    <s v="איילון"/>
  </r>
  <r>
    <x v="2"/>
    <x v="374"/>
    <s v="פעיל"/>
    <s v="מודיעין מכבים רעות"/>
    <x v="362"/>
    <x v="0"/>
    <s v="נמוך"/>
    <x v="1"/>
    <n v="7490"/>
    <n v="855"/>
    <n v="0"/>
    <n v="6635"/>
    <n v="0"/>
    <n v="31"/>
    <s v="מבני ציבור"/>
    <s v="ישפרו"/>
    <s v="ירושלים והנגב"/>
    <s v="איילון"/>
  </r>
  <r>
    <x v="2"/>
    <x v="375"/>
    <s v="פעיל"/>
    <s v="מודיעין מכבים רעות"/>
    <x v="363"/>
    <x v="26"/>
    <s v="נמוך"/>
    <x v="0"/>
    <n v="902.33"/>
    <n v="0"/>
    <n v="0"/>
    <n v="0"/>
    <n v="902.33"/>
    <n v="31"/>
    <s v="מקלטים"/>
    <s v="רעות"/>
    <s v="ירושלים והנגב"/>
    <s v="איילון"/>
  </r>
  <r>
    <x v="2"/>
    <x v="376"/>
    <s v="פעיל"/>
    <s v="מודיעין מכבים רעות"/>
    <x v="364"/>
    <x v="106"/>
    <s v="נמוך"/>
    <x v="1"/>
    <n v="9748"/>
    <n v="1012"/>
    <n v="0"/>
    <n v="8736"/>
    <n v="0"/>
    <n v="31"/>
    <s v="בתי ספר"/>
    <s v="בוכמן"/>
    <s v="ירושלים והנגב"/>
    <s v="איילון"/>
  </r>
  <r>
    <x v="2"/>
    <x v="377"/>
    <s v="פעיל"/>
    <s v="מודיעין מכבים רעות"/>
    <x v="365"/>
    <x v="82"/>
    <s v="נמוך"/>
    <x v="0"/>
    <n v="597.09"/>
    <n v="0"/>
    <n v="0"/>
    <n v="0"/>
    <n v="597.09"/>
    <n v="31"/>
    <s v="רמזורים"/>
    <s v="בוכמן"/>
    <s v="ירושלים והנגב"/>
    <s v="איילון"/>
  </r>
  <r>
    <x v="2"/>
    <x v="378"/>
    <s v="פעיל"/>
    <s v="מודיעין מכבים רעות"/>
    <x v="366"/>
    <x v="32"/>
    <s v="נמוך"/>
    <x v="1"/>
    <n v="1594"/>
    <n v="306"/>
    <n v="0"/>
    <n v="1288"/>
    <n v="0"/>
    <n v="31"/>
    <s v="מרכזיית תאורה"/>
    <s v="בוכמן"/>
    <s v="ירושלים והנגב"/>
    <s v="איילון"/>
  </r>
  <r>
    <x v="2"/>
    <x v="379"/>
    <s v="פעיל"/>
    <s v="מודיעין מכבים רעות"/>
    <x v="367"/>
    <x v="58"/>
    <s v="נמוך"/>
    <x v="0"/>
    <n v="435.83"/>
    <n v="0"/>
    <n v="0"/>
    <n v="0"/>
    <n v="435.83"/>
    <n v="31"/>
    <s v="רמזורים"/>
    <s v="בוכמן"/>
    <s v="ירושלים והנגב"/>
    <s v="איילון"/>
  </r>
  <r>
    <x v="2"/>
    <x v="380"/>
    <s v="פעיל"/>
    <s v="מודיעין מכבים רעות"/>
    <x v="368"/>
    <x v="0"/>
    <s v="נמוך"/>
    <x v="1"/>
    <n v="2940"/>
    <n v="691"/>
    <n v="0"/>
    <n v="2249"/>
    <n v="0"/>
    <n v="31"/>
    <s v="מרכזיית תאורה"/>
    <s v="מורשת"/>
    <s v="ירושלים והנגב"/>
    <s v="איילון"/>
  </r>
  <r>
    <x v="2"/>
    <x v="381"/>
    <s v="פעיל"/>
    <s v="מודיעין מכבים רעות"/>
    <x v="369"/>
    <x v="0"/>
    <s v="נמוך"/>
    <x v="0"/>
    <n v="1455.59"/>
    <n v="0"/>
    <n v="0"/>
    <n v="0"/>
    <n v="1455.59"/>
    <n v="31"/>
    <s v="מרכזיית תאורה"/>
    <s v="מכבים"/>
    <s v="ירושלים והנגב"/>
    <s v="איילון"/>
  </r>
  <r>
    <x v="2"/>
    <x v="382"/>
    <s v="פעיל"/>
    <s v="מודיעין מכבים רעות"/>
    <x v="370"/>
    <x v="1"/>
    <s v="נמוך"/>
    <x v="1"/>
    <n v="1990"/>
    <n v="460"/>
    <n v="0"/>
    <n v="1530"/>
    <n v="0"/>
    <n v="31"/>
    <s v="מרכזיית תאורה"/>
    <s v="ליגד"/>
    <s v="ירושלים והנגב"/>
    <s v="איילון"/>
  </r>
  <r>
    <x v="2"/>
    <x v="383"/>
    <s v="פעיל"/>
    <s v="מודיעין מכבים רעות"/>
    <x v="371"/>
    <x v="0"/>
    <s v="נמוך"/>
    <x v="1"/>
    <n v="5982"/>
    <n v="1318"/>
    <n v="0"/>
    <n v="4664"/>
    <n v="0"/>
    <n v="31"/>
    <s v="מרכזיית תאורה"/>
    <s v="ליגד"/>
    <s v="ירושלים והנגב"/>
    <s v="איילון"/>
  </r>
  <r>
    <x v="2"/>
    <x v="384"/>
    <s v="פעיל"/>
    <s v="מודיעין מכבים רעות"/>
    <x v="372"/>
    <x v="26"/>
    <s v="נמוך"/>
    <x v="0"/>
    <n v="1134.31"/>
    <n v="0"/>
    <n v="0"/>
    <n v="0"/>
    <n v="1134.31"/>
    <n v="31"/>
    <s v="מקלטים"/>
    <s v="רעות"/>
    <s v="ירושלים והנגב"/>
    <s v="איילון"/>
  </r>
  <r>
    <x v="2"/>
    <x v="385"/>
    <s v="פעיל"/>
    <s v="מודיעין מכבים רעות"/>
    <x v="373"/>
    <x v="107"/>
    <s v="נמוך"/>
    <x v="0"/>
    <n v="430.23"/>
    <n v="0"/>
    <n v="0"/>
    <n v="0"/>
    <n v="430.23"/>
    <n v="31"/>
    <s v="מקלטים"/>
    <s v="רעות"/>
    <s v="ירושלים והנגב"/>
    <s v="איילון"/>
  </r>
  <r>
    <x v="2"/>
    <x v="386"/>
    <s v="פעיל"/>
    <s v="מודיעין מכבים רעות"/>
    <x v="374"/>
    <x v="108"/>
    <s v="נמוך"/>
    <x v="1"/>
    <n v="5664"/>
    <n v="1308"/>
    <n v="0"/>
    <n v="4356"/>
    <n v="0"/>
    <n v="31"/>
    <s v="בתי ספר"/>
    <s v="רעות"/>
    <s v="ירושלים והנגב"/>
    <s v="איילון"/>
  </r>
  <r>
    <x v="2"/>
    <x v="387"/>
    <s v="פעיל"/>
    <s v="מודיעין מכבים רעות"/>
    <x v="375"/>
    <x v="0"/>
    <s v="נמוך"/>
    <x v="0"/>
    <n v="253"/>
    <n v="0"/>
    <n v="0"/>
    <n v="0"/>
    <n v="253"/>
    <n v="31"/>
    <s v="רמזורים"/>
    <s v="ציפורים"/>
    <s v="ירושלים והנגב"/>
    <s v="איילון"/>
  </r>
  <r>
    <x v="2"/>
    <x v="388"/>
    <s v="פעיל"/>
    <s v="מודיעין מכבים רעות"/>
    <x v="376"/>
    <x v="13"/>
    <s v="נמוך"/>
    <x v="0"/>
    <n v="1105.5"/>
    <n v="0"/>
    <n v="0"/>
    <n v="0"/>
    <n v="1105.5"/>
    <n v="31"/>
    <s v="גני ילדים"/>
    <s v="ציפורים"/>
    <s v="ירושלים והנגב"/>
    <s v="איילון"/>
  </r>
  <r>
    <x v="2"/>
    <x v="389"/>
    <s v="פעיל"/>
    <s v="מודיעין מכבים רעות"/>
    <x v="377"/>
    <x v="13"/>
    <s v="נמוך"/>
    <x v="0"/>
    <n v="1923.28"/>
    <n v="0"/>
    <n v="0"/>
    <n v="0"/>
    <n v="1923.28"/>
    <n v="31"/>
    <s v="גני ילדים"/>
    <s v="בוכמן"/>
    <s v="ירושלים והנגב"/>
    <s v="איילון"/>
  </r>
  <r>
    <x v="2"/>
    <x v="390"/>
    <s v="פעיל"/>
    <s v="מודיעין מכבים רעות"/>
    <x v="378"/>
    <x v="43"/>
    <s v="נמוך"/>
    <x v="1"/>
    <n v="5602"/>
    <n v="1283"/>
    <n v="0"/>
    <n v="4319"/>
    <n v="0"/>
    <n v="31"/>
    <s v="מרכזיית תאורה"/>
    <s v="בוכמן"/>
    <s v="ירושלים והנגב"/>
    <s v="איילון"/>
  </r>
  <r>
    <x v="2"/>
    <x v="391"/>
    <s v="פעיל"/>
    <s v="מודיעין מכבים רעות"/>
    <x v="379"/>
    <x v="0"/>
    <s v="נמוך"/>
    <x v="1"/>
    <n v="4756.38"/>
    <n v="0"/>
    <n v="0"/>
    <n v="0"/>
    <n v="4756.38"/>
    <n v="31"/>
    <m/>
    <m/>
    <s v="ירושלים והנגב"/>
    <s v="איילון"/>
  </r>
  <r>
    <x v="2"/>
    <x v="392"/>
    <s v="פעיל"/>
    <s v="מודיעין מכבים רעות"/>
    <x v="380"/>
    <x v="109"/>
    <s v="נמוך"/>
    <x v="0"/>
    <n v="202.35"/>
    <n v="0"/>
    <n v="0"/>
    <n v="0"/>
    <n v="202.35"/>
    <n v="31"/>
    <s v="מרכזיית תאורה"/>
    <s v="קייזר"/>
    <s v="ירושלים והנגב"/>
    <s v="איילון"/>
  </r>
  <r>
    <x v="2"/>
    <x v="393"/>
    <s v="פעיל"/>
    <s v="מודיעין מכבים רעות"/>
    <x v="381"/>
    <x v="0"/>
    <s v="נמוך"/>
    <x v="1"/>
    <n v="10235"/>
    <n v="2400"/>
    <n v="0"/>
    <n v="7835"/>
    <n v="0"/>
    <n v="31"/>
    <s v="מרכזיית תאורה"/>
    <s v="קייזר"/>
    <s v="ירושלים והנגב"/>
    <s v="איילון"/>
  </r>
  <r>
    <x v="2"/>
    <x v="394"/>
    <s v="פעיל"/>
    <s v="מודיעין מכבים רעות"/>
    <x v="382"/>
    <x v="110"/>
    <s v="נמוך"/>
    <x v="1"/>
    <n v="7624"/>
    <n v="624"/>
    <n v="0"/>
    <n v="7000"/>
    <n v="0"/>
    <n v="31"/>
    <m/>
    <m/>
    <s v="ירושלים והנגב"/>
    <s v="איילון"/>
  </r>
  <r>
    <x v="2"/>
    <x v="395"/>
    <s v="פעיל"/>
    <s v="מודיעין מכבים רעות"/>
    <x v="383"/>
    <x v="26"/>
    <s v="נמוך"/>
    <x v="0"/>
    <n v="537.48"/>
    <n v="0"/>
    <n v="0"/>
    <n v="0"/>
    <n v="537.48"/>
    <n v="31"/>
    <s v="מקלטים"/>
    <s v="רעות"/>
    <s v="ירושלים והנגב"/>
    <s v="איילון"/>
  </r>
  <r>
    <x v="2"/>
    <x v="396"/>
    <s v="פעיל"/>
    <s v="מודיעין מכבים רעות"/>
    <x v="384"/>
    <x v="111"/>
    <s v="נמוך"/>
    <x v="1"/>
    <n v="11608"/>
    <n v="2654"/>
    <n v="0"/>
    <n v="8954"/>
    <n v="0"/>
    <n v="31"/>
    <s v="מרכזיית תאורה"/>
    <s v="בוכמן"/>
    <s v="ירושלים והנגב"/>
    <s v="איילון"/>
  </r>
  <r>
    <x v="2"/>
    <x v="397"/>
    <s v="פעיל"/>
    <s v="מודיעין מכבים רעות"/>
    <x v="385"/>
    <x v="26"/>
    <s v="נמוך"/>
    <x v="0"/>
    <n v="691.22"/>
    <n v="0"/>
    <n v="0"/>
    <n v="0"/>
    <n v="691.22"/>
    <n v="31"/>
    <s v="מקלטים"/>
    <s v="רעות"/>
    <s v="ירושלים והנגב"/>
    <s v="איילון"/>
  </r>
  <r>
    <x v="2"/>
    <x v="398"/>
    <s v="פעיל"/>
    <s v="מודיעין מכבים רעות"/>
    <x v="386"/>
    <x v="0"/>
    <s v="נמוך"/>
    <x v="1"/>
    <n v="4300"/>
    <n v="1006"/>
    <n v="0"/>
    <n v="3294"/>
    <n v="0"/>
    <n v="31"/>
    <s v="מרכזיית תאורה"/>
    <s v="ישפרו"/>
    <s v="ירושלים והנגב"/>
    <s v="איילון"/>
  </r>
  <r>
    <x v="2"/>
    <x v="399"/>
    <s v="פעיל"/>
    <s v="מודיעין מכבים רעות"/>
    <x v="387"/>
    <x v="0"/>
    <s v="נמוך"/>
    <x v="1"/>
    <n v="3976"/>
    <n v="956"/>
    <n v="0"/>
    <n v="3020"/>
    <n v="0"/>
    <n v="31"/>
    <m/>
    <m/>
    <s v="ירושלים והנגב"/>
    <s v="איילון"/>
  </r>
  <r>
    <x v="2"/>
    <x v="400"/>
    <s v="פעיל"/>
    <s v="מודיעין מכבים רעות"/>
    <x v="388"/>
    <x v="13"/>
    <s v="נמוך"/>
    <x v="0"/>
    <n v="1740.75"/>
    <n v="0"/>
    <n v="0"/>
    <n v="0"/>
    <n v="1740.75"/>
    <n v="31"/>
    <s v="גני ילדים"/>
    <s v="  קייזר"/>
    <s v="ירושלים והנגב"/>
    <s v="איילון"/>
  </r>
  <r>
    <x v="2"/>
    <x v="401"/>
    <s v="פעיל"/>
    <s v="מודיעין מכבים רעות"/>
    <x v="389"/>
    <x v="14"/>
    <s v="נמוך"/>
    <x v="1"/>
    <n v="3132"/>
    <n v="711"/>
    <n v="0"/>
    <n v="2421"/>
    <n v="0"/>
    <n v="31"/>
    <s v="מרכזיית תאורה"/>
    <s v="קייזר"/>
    <s v="ירושלים והנגב"/>
    <s v="איילון"/>
  </r>
  <r>
    <x v="2"/>
    <x v="402"/>
    <s v="פעיל"/>
    <s v="מודיעין מכבים רעות"/>
    <x v="390"/>
    <x v="13"/>
    <s v="נמוך"/>
    <x v="0"/>
    <n v="2054.4899999999998"/>
    <n v="0"/>
    <n v="0"/>
    <n v="0"/>
    <n v="2054.4899999999998"/>
    <n v="31"/>
    <s v="גני ילדים"/>
    <s v="קייזר"/>
    <s v="ירושלים והנגב"/>
    <s v="איילון"/>
  </r>
  <r>
    <x v="2"/>
    <x v="403"/>
    <s v="פעיל"/>
    <s v="מודיעין מכבים רעות"/>
    <x v="391"/>
    <x v="0"/>
    <s v="נמוך"/>
    <x v="1"/>
    <n v="39165"/>
    <n v="5250"/>
    <n v="0"/>
    <n v="33915"/>
    <n v="0"/>
    <n v="31"/>
    <s v="מבני ציבור"/>
    <s v="פרחים"/>
    <s v="ירושלים והנגב"/>
    <s v="איילון"/>
  </r>
  <r>
    <x v="2"/>
    <x v="404"/>
    <s v="פעיל"/>
    <s v="מודיעין מכבים רעות"/>
    <x v="392"/>
    <x v="0"/>
    <s v="נמוך"/>
    <x v="1"/>
    <n v="7607"/>
    <n v="1774"/>
    <n v="0"/>
    <n v="5833"/>
    <n v="0"/>
    <n v="31"/>
    <s v="מרכזיית תאורה"/>
    <s v="פרחים"/>
    <s v="ירושלים והנגב"/>
    <s v="איילון"/>
  </r>
  <r>
    <x v="2"/>
    <x v="405"/>
    <s v="פעיל"/>
    <s v="מודיעין מכבים רעות"/>
    <x v="393"/>
    <x v="0"/>
    <s v="גבוה"/>
    <x v="1"/>
    <n v="43540"/>
    <n v="8060"/>
    <n v="0"/>
    <n v="35480"/>
    <n v="0"/>
    <n v="31"/>
    <s v="מבני ציבור"/>
    <s v="לב העיר"/>
    <s v="ירושלים והנגב"/>
    <s v="איילון"/>
  </r>
  <r>
    <x v="2"/>
    <x v="406"/>
    <s v="פעיל"/>
    <s v="מודיעין מכבים רעות"/>
    <x v="394"/>
    <x v="112"/>
    <s v="נמוך"/>
    <x v="0"/>
    <n v="1481.36"/>
    <n v="0"/>
    <n v="0"/>
    <n v="0"/>
    <n v="1481.36"/>
    <n v="31"/>
    <s v="גני ילדים"/>
    <s v="פרחים"/>
    <s v="ירושלים והנגב"/>
    <s v="איילון"/>
  </r>
  <r>
    <x v="2"/>
    <x v="407"/>
    <s v="פעיל"/>
    <s v="מודיעין מכבים רעות"/>
    <x v="395"/>
    <x v="21"/>
    <s v="נמוך"/>
    <x v="1"/>
    <n v="7178"/>
    <n v="1649"/>
    <n v="0"/>
    <n v="5529"/>
    <n v="0"/>
    <n v="31"/>
    <s v="מרכזיית תאורה"/>
    <s v="  קייזר"/>
    <s v="ירושלים והנגב"/>
    <s v="איילון"/>
  </r>
  <r>
    <x v="2"/>
    <x v="408"/>
    <s v="פעיל"/>
    <s v="מודיעין מכבים רעות"/>
    <x v="396"/>
    <x v="0"/>
    <s v="נמוך"/>
    <x v="0"/>
    <n v="1725.03"/>
    <n v="0"/>
    <n v="0"/>
    <n v="0"/>
    <n v="1725.03"/>
    <n v="31"/>
    <s v="גני ילדים"/>
    <s v="קייזר"/>
    <s v="ירושלים והנגב"/>
    <s v="איילון"/>
  </r>
  <r>
    <x v="2"/>
    <x v="409"/>
    <s v="פעיל"/>
    <s v="מודיעין מכבים רעות"/>
    <x v="397"/>
    <x v="23"/>
    <s v="נמוך"/>
    <x v="1"/>
    <n v="8826"/>
    <n v="1937"/>
    <n v="0"/>
    <n v="6889"/>
    <n v="0"/>
    <n v="31"/>
    <s v="מרכזיית תאורה"/>
    <s v="  כרמים"/>
    <s v="ירושלים והנגב"/>
    <s v="איילון"/>
  </r>
  <r>
    <x v="3"/>
    <x v="0"/>
    <s v="לא פעיל"/>
    <s v="מודיעין מכבים רעות"/>
    <x v="0"/>
    <x v="0"/>
    <s v="נמוך"/>
    <x v="0"/>
    <n v="805"/>
    <n v="0"/>
    <n v="0"/>
    <n v="0"/>
    <n v="805"/>
    <n v="30"/>
    <s v="מקלטים"/>
    <s v="רעות"/>
    <s v="ירושלים והנגב"/>
    <s v="איילון"/>
  </r>
  <r>
    <x v="3"/>
    <x v="1"/>
    <s v="לא פעיל"/>
    <s v="מודיעין מכבים רעות"/>
    <x v="1"/>
    <x v="0"/>
    <s v="נמוך"/>
    <x v="0"/>
    <n v="450.47"/>
    <n v="0"/>
    <n v="0"/>
    <n v="0"/>
    <n v="450.47"/>
    <n v="30"/>
    <s v="בתי כנסת ומקוואות"/>
    <s v="נחלים"/>
    <s v="ירושלים והנגב"/>
    <s v="איילון"/>
  </r>
  <r>
    <x v="3"/>
    <x v="2"/>
    <s v="לא פעיל"/>
    <s v="מודיעין מכבים רעות"/>
    <x v="2"/>
    <x v="0"/>
    <s v="נמוך"/>
    <x v="0"/>
    <n v="5.23"/>
    <n v="0"/>
    <n v="0"/>
    <n v="0"/>
    <n v="5.23"/>
    <n v="30"/>
    <s v="תנועות נוער"/>
    <s v="נחלים"/>
    <s v="ירושלים והנגב"/>
    <s v="איילון"/>
  </r>
  <r>
    <x v="3"/>
    <x v="3"/>
    <s v="לא פעיל"/>
    <s v="מודיעין מכבים רעות"/>
    <x v="3"/>
    <x v="0"/>
    <s v="נמוך"/>
    <x v="1"/>
    <n v="1100"/>
    <n v="268"/>
    <n v="0"/>
    <n v="832"/>
    <n v="0"/>
    <n v="30"/>
    <s v="תנועות נוער"/>
    <s v="רעות"/>
    <s v="ירושלים והנגב"/>
    <s v="איילון"/>
  </r>
  <r>
    <x v="3"/>
    <x v="4"/>
    <s v="לא פעיל"/>
    <s v="מודיעין מכבים רעות"/>
    <x v="4"/>
    <x v="0"/>
    <s v="נמוך"/>
    <x v="0"/>
    <n v="932.27"/>
    <n v="0"/>
    <n v="0"/>
    <n v="0"/>
    <n v="932.27"/>
    <n v="30"/>
    <s v="מקלטים"/>
    <s v="רעות"/>
    <s v="ירושלים והנגב"/>
    <s v="איילון"/>
  </r>
  <r>
    <x v="3"/>
    <x v="5"/>
    <s v="פעיל"/>
    <s v="מודיעין מכבים רעות"/>
    <x v="5"/>
    <x v="0"/>
    <s v="נמוך"/>
    <x v="1"/>
    <n v="4225"/>
    <n v="629"/>
    <n v="0"/>
    <n v="3596"/>
    <n v="0"/>
    <n v="30"/>
    <s v="מרכזיית תאורה"/>
    <s v="כרמים"/>
    <s v="ירושלים והנגב"/>
    <s v="איילון"/>
  </r>
  <r>
    <x v="3"/>
    <x v="6"/>
    <s v="פעיל"/>
    <s v="מודיעין מכבים רעות"/>
    <x v="6"/>
    <x v="1"/>
    <s v="נמוך"/>
    <x v="1"/>
    <n v="3962"/>
    <n v="576"/>
    <n v="0"/>
    <n v="3386"/>
    <n v="0"/>
    <n v="30"/>
    <s v="מרכזיית תאורה"/>
    <s v="מכבים"/>
    <s v="ירושלים והנגב"/>
    <s v="איילון"/>
  </r>
  <r>
    <x v="3"/>
    <x v="7"/>
    <s v="פעיל"/>
    <s v="מודיעין מכבים רעות"/>
    <x v="7"/>
    <x v="2"/>
    <s v="נמוך"/>
    <x v="0"/>
    <n v="265.69"/>
    <n v="0"/>
    <n v="0"/>
    <n v="0"/>
    <n v="265.69"/>
    <n v="30"/>
    <s v="מרכזיית תאורה"/>
    <s v="בוכמן"/>
    <s v="ירושלים והנגב"/>
    <s v="איילון"/>
  </r>
  <r>
    <x v="3"/>
    <x v="8"/>
    <s v="פעיל"/>
    <s v="מודיעין מכבים רעות"/>
    <x v="7"/>
    <x v="3"/>
    <s v="נמוך"/>
    <x v="0"/>
    <n v="1089.3599999999999"/>
    <n v="0"/>
    <n v="0"/>
    <n v="0"/>
    <n v="1089.3599999999999"/>
    <n v="30"/>
    <s v="מרכזיית תאורה"/>
    <s v="בוכמן"/>
    <s v="ירושלים והנגב"/>
    <s v="איילון"/>
  </r>
  <r>
    <x v="3"/>
    <x v="9"/>
    <s v="פעיל"/>
    <s v="מודיעין מכבים רעות"/>
    <x v="8"/>
    <x v="0"/>
    <s v="נמוך"/>
    <x v="1"/>
    <n v="982"/>
    <n v="151"/>
    <n v="0"/>
    <n v="831"/>
    <n v="0"/>
    <n v="30"/>
    <s v="מרכזיית תאורה"/>
    <s v="ליגד"/>
    <s v="ירושלים והנגב"/>
    <s v="איילון"/>
  </r>
  <r>
    <x v="3"/>
    <x v="10"/>
    <s v="פעיל"/>
    <s v="מודיעין מכבים רעות"/>
    <x v="9"/>
    <x v="0"/>
    <s v="נמוך"/>
    <x v="1"/>
    <n v="5970"/>
    <n v="1092"/>
    <n v="0"/>
    <n v="4878"/>
    <n v="0"/>
    <n v="30"/>
    <s v="מרכזיית תאורה"/>
    <s v="נופים"/>
    <s v="ירושלים והנגב"/>
    <s v="איילון"/>
  </r>
  <r>
    <x v="3"/>
    <x v="11"/>
    <s v="פעיל"/>
    <s v="מודיעין מכבים רעות"/>
    <x v="10"/>
    <x v="0"/>
    <s v="נמוך"/>
    <x v="0"/>
    <n v="276.10000000000002"/>
    <n v="0"/>
    <n v="0"/>
    <n v="0"/>
    <n v="276.10000000000002"/>
    <n v="30"/>
    <s v="מרכזיית תאורה"/>
    <s v="כביש 443"/>
    <s v="ירושלים והנגב"/>
    <s v="איילון"/>
  </r>
  <r>
    <x v="3"/>
    <x v="12"/>
    <s v="פעיל"/>
    <s v="מודיעין מכבים רעות"/>
    <x v="11"/>
    <x v="0"/>
    <s v="נמוך"/>
    <x v="1"/>
    <n v="3932"/>
    <n v="608"/>
    <n v="0"/>
    <n v="3324"/>
    <n v="0"/>
    <n v="30"/>
    <s v="מרכזיית תאורה"/>
    <s v="ליגד"/>
    <s v="ירושלים והנגב"/>
    <s v="איילון"/>
  </r>
  <r>
    <x v="3"/>
    <x v="13"/>
    <s v="פעיל"/>
    <s v="מודיעין מכבים רעות"/>
    <x v="12"/>
    <x v="0"/>
    <s v="נמוך"/>
    <x v="1"/>
    <n v="3805"/>
    <n v="595"/>
    <n v="0"/>
    <n v="3210"/>
    <n v="0"/>
    <n v="30"/>
    <s v="מרכזיית תאורה"/>
    <s v="ליגד"/>
    <s v="ירושלים והנגב"/>
    <s v="איילון"/>
  </r>
  <r>
    <x v="3"/>
    <x v="14"/>
    <s v="פעיל"/>
    <s v="מודיעין מכבים רעות"/>
    <x v="13"/>
    <x v="0"/>
    <s v="נמוך"/>
    <x v="0"/>
    <n v="195"/>
    <n v="0"/>
    <n v="0"/>
    <n v="0"/>
    <n v="195"/>
    <n v="30"/>
    <s v="רמזורים"/>
    <s v="ציפורים"/>
    <s v="ירושלים והנגב"/>
    <s v="איילון"/>
  </r>
  <r>
    <x v="3"/>
    <x v="15"/>
    <s v="פעיל"/>
    <s v="מודיעין מכבים רעות"/>
    <x v="13"/>
    <x v="0"/>
    <s v="נמוך"/>
    <x v="0"/>
    <n v="216.42"/>
    <n v="0"/>
    <n v="0"/>
    <n v="0"/>
    <n v="216.42"/>
    <n v="30"/>
    <s v="רמזורים"/>
    <s v="ציפורים"/>
    <s v="ירושלים והנגב"/>
    <s v="איילון"/>
  </r>
  <r>
    <x v="3"/>
    <x v="16"/>
    <s v="פעיל"/>
    <s v="מודיעין מכבים רעות"/>
    <x v="14"/>
    <x v="0"/>
    <s v="נמוך"/>
    <x v="1"/>
    <n v="6920"/>
    <n v="1059"/>
    <n v="0"/>
    <n v="5861"/>
    <n v="0"/>
    <n v="30"/>
    <s v="מרכזיית תאורה"/>
    <s v="ישפרו"/>
    <s v="ירושלים והנגב"/>
    <s v="איילון"/>
  </r>
  <r>
    <x v="3"/>
    <x v="17"/>
    <s v="פעיל"/>
    <s v="מודיעין מכבים רעות"/>
    <x v="15"/>
    <x v="4"/>
    <s v="נמוך"/>
    <x v="1"/>
    <n v="4769"/>
    <n v="786"/>
    <n v="0"/>
    <n v="3983"/>
    <n v="0"/>
    <n v="30"/>
    <s v="מרכזיית תאורה"/>
    <s v="ישפרו"/>
    <s v="ירושלים והנגב"/>
    <s v="איילון"/>
  </r>
  <r>
    <x v="3"/>
    <x v="18"/>
    <s v="פעיל"/>
    <s v="מודיעין מכבים רעות"/>
    <x v="16"/>
    <x v="5"/>
    <s v="נמוך"/>
    <x v="1"/>
    <n v="4067"/>
    <n v="645"/>
    <n v="0"/>
    <n v="3422"/>
    <n v="0"/>
    <n v="30"/>
    <s v="מרכזיית תאורה"/>
    <s v="ישפרו"/>
    <s v="ירושלים והנגב"/>
    <s v="איילון"/>
  </r>
  <r>
    <x v="3"/>
    <x v="19"/>
    <s v="פעיל"/>
    <s v="מודיעין מכבים רעות"/>
    <x v="17"/>
    <x v="6"/>
    <s v="נמוך"/>
    <x v="0"/>
    <n v="1530.5"/>
    <n v="0"/>
    <n v="0"/>
    <n v="0"/>
    <n v="1530.5"/>
    <n v="30"/>
    <s v="מרכזיית תאורה"/>
    <m/>
    <s v="ירושלים והנגב"/>
    <s v="איילון"/>
  </r>
  <r>
    <x v="3"/>
    <x v="20"/>
    <s v="פעיל"/>
    <s v="מודיעין מכבים רעות"/>
    <x v="18"/>
    <x v="0"/>
    <s v="נמוך"/>
    <x v="0"/>
    <n v="2044"/>
    <n v="0"/>
    <n v="0"/>
    <n v="0"/>
    <n v="2044"/>
    <n v="30"/>
    <s v="מרכזיית תאורה"/>
    <s v="מורשת"/>
    <s v="ירושלים והנגב"/>
    <s v="איילון"/>
  </r>
  <r>
    <x v="3"/>
    <x v="21"/>
    <s v="פעיל"/>
    <s v="מודיעין מכבים רעות"/>
    <x v="19"/>
    <x v="1"/>
    <s v="נמוך"/>
    <x v="1"/>
    <n v="6145"/>
    <n v="958"/>
    <n v="0"/>
    <n v="5187"/>
    <n v="0"/>
    <n v="30"/>
    <s v="מרכזיית תאורה"/>
    <s v="כביש 2"/>
    <s v="ירושלים והנגב"/>
    <s v="איילון"/>
  </r>
  <r>
    <x v="3"/>
    <x v="22"/>
    <s v="פעיל"/>
    <s v="מודיעין מכבים רעות"/>
    <x v="20"/>
    <x v="7"/>
    <s v="נמוך"/>
    <x v="0"/>
    <n v="0"/>
    <n v="0"/>
    <n v="0"/>
    <n v="0"/>
    <n v="0"/>
    <n v="30"/>
    <s v="מרכזיית תאורה"/>
    <s v="רעות"/>
    <s v="ירושלים והנגב"/>
    <s v="איילון"/>
  </r>
  <r>
    <x v="3"/>
    <x v="23"/>
    <s v="פעיל"/>
    <s v="מודיעין מכבים רעות"/>
    <x v="21"/>
    <x v="0"/>
    <s v="נמוך"/>
    <x v="1"/>
    <n v="11113"/>
    <n v="1737"/>
    <n v="0"/>
    <n v="9376"/>
    <n v="0"/>
    <n v="30"/>
    <s v="מרכזיית תאורה"/>
    <s v="מכבים"/>
    <s v="ירושלים והנגב"/>
    <s v="איילון"/>
  </r>
  <r>
    <x v="3"/>
    <x v="24"/>
    <s v="פעיל"/>
    <s v="מודיעין מכבים רעות"/>
    <x v="22"/>
    <x v="8"/>
    <s v="נמוך"/>
    <x v="1"/>
    <n v="6598"/>
    <n v="1018"/>
    <n v="0"/>
    <n v="5580"/>
    <n v="0"/>
    <n v="30"/>
    <s v="מרכזיית תאורה"/>
    <s v="מכבים"/>
    <s v="ירושלים והנגב"/>
    <s v="איילון"/>
  </r>
  <r>
    <x v="3"/>
    <x v="25"/>
    <s v="פעיל"/>
    <s v="מודיעין מכבים רעות"/>
    <x v="23"/>
    <x v="9"/>
    <s v="נמוך"/>
    <x v="1"/>
    <n v="4311"/>
    <n v="687"/>
    <n v="0"/>
    <n v="3624"/>
    <n v="0"/>
    <n v="30"/>
    <s v="מרכזיית תאורה"/>
    <s v="מכבים"/>
    <s v="ירושלים והנגב"/>
    <s v="איילון"/>
  </r>
  <r>
    <x v="3"/>
    <x v="26"/>
    <s v="פעיל"/>
    <s v="מודיעין מכבים רעות"/>
    <x v="24"/>
    <x v="0"/>
    <s v="נמוך"/>
    <x v="1"/>
    <n v="9113"/>
    <n v="1444"/>
    <n v="0"/>
    <n v="7669"/>
    <n v="0"/>
    <n v="30"/>
    <s v="מרכזיית תאורה"/>
    <s v="כביש 2"/>
    <s v="ירושלים והנגב"/>
    <s v="איילון"/>
  </r>
  <r>
    <x v="3"/>
    <x v="27"/>
    <s v="פעיל"/>
    <s v="מודיעין מכבים רעות"/>
    <x v="25"/>
    <x v="10"/>
    <s v="נמוך"/>
    <x v="1"/>
    <n v="6150"/>
    <n v="1019"/>
    <n v="0"/>
    <n v="5131"/>
    <n v="0"/>
    <n v="30"/>
    <s v="מרכזיית תאורה"/>
    <s v="ציפורים"/>
    <s v="ירושלים והנגב"/>
    <s v="איילון"/>
  </r>
  <r>
    <x v="3"/>
    <x v="28"/>
    <s v="פעיל"/>
    <s v="מודיעין מכבים רעות"/>
    <x v="26"/>
    <x v="0"/>
    <s v="נמוך"/>
    <x v="1"/>
    <n v="5175"/>
    <n v="885"/>
    <n v="0"/>
    <n v="4290"/>
    <n v="0"/>
    <n v="30"/>
    <s v="מרכזיית תאורה"/>
    <s v="ציפורים"/>
    <s v="ירושלים והנגב"/>
    <s v="איילון"/>
  </r>
  <r>
    <x v="3"/>
    <x v="29"/>
    <s v="פעיל"/>
    <s v="מודיעין מכבים רעות"/>
    <x v="27"/>
    <x v="10"/>
    <s v="נמוך"/>
    <x v="0"/>
    <n v="2950.71"/>
    <n v="0"/>
    <n v="0"/>
    <n v="0"/>
    <n v="2950.71"/>
    <n v="30"/>
    <s v="מרכזיית תאורה"/>
    <s v="ציפורים"/>
    <s v="ירושלים והנגב"/>
    <s v="איילון"/>
  </r>
  <r>
    <x v="3"/>
    <x v="30"/>
    <s v="פעיל"/>
    <s v="מודיעין מכבים רעות"/>
    <x v="28"/>
    <x v="11"/>
    <s v="נמוך"/>
    <x v="1"/>
    <n v="8280"/>
    <n v="1258"/>
    <n v="0"/>
    <n v="7022"/>
    <n v="0"/>
    <n v="30"/>
    <s v="מרכזיית תאורה"/>
    <s v="ציפורים"/>
    <s v="ירושלים והנגב"/>
    <s v="איילון"/>
  </r>
  <r>
    <x v="3"/>
    <x v="31"/>
    <s v="פעיל"/>
    <s v="מודיעין מכבים רעות"/>
    <x v="29"/>
    <x v="12"/>
    <s v="נמוך"/>
    <x v="1"/>
    <n v="15640"/>
    <n v="2385"/>
    <n v="0"/>
    <n v="13255"/>
    <n v="0"/>
    <n v="30"/>
    <s v="מרכזיית תאורה"/>
    <s v="ישפרו"/>
    <s v="ירושלים והנגב"/>
    <s v="איילון"/>
  </r>
  <r>
    <x v="3"/>
    <x v="32"/>
    <s v="פעיל"/>
    <s v="מודיעין מכבים רעות"/>
    <x v="30"/>
    <x v="0"/>
    <s v="נמוך"/>
    <x v="0"/>
    <n v="0"/>
    <n v="0"/>
    <n v="0"/>
    <n v="0"/>
    <n v="0"/>
    <n v="30"/>
    <s v="מרכזיית תאורה"/>
    <s v="ליגד"/>
    <s v="ירושלים והנגב"/>
    <s v="איילון"/>
  </r>
  <r>
    <x v="3"/>
    <x v="33"/>
    <s v="פעיל"/>
    <s v="מודיעין מכבים רעות"/>
    <x v="31"/>
    <x v="13"/>
    <s v="נמוך"/>
    <x v="0"/>
    <n v="967.39"/>
    <n v="0"/>
    <n v="0"/>
    <n v="0"/>
    <n v="967.39"/>
    <n v="30"/>
    <s v="גני ילדים"/>
    <s v="רעות"/>
    <s v="ירושלים והנגב"/>
    <s v="איילון"/>
  </r>
  <r>
    <x v="3"/>
    <x v="34"/>
    <s v="פעיל"/>
    <s v="מודיעין מכבים רעות"/>
    <x v="32"/>
    <x v="14"/>
    <s v="נמוך"/>
    <x v="0"/>
    <n v="2075.21"/>
    <n v="0"/>
    <n v="0"/>
    <n v="0"/>
    <n v="2075.21"/>
    <n v="30"/>
    <s v="מרכזיית תאורה"/>
    <s v="רעות"/>
    <s v="ירושלים והנגב"/>
    <s v="איילון"/>
  </r>
  <r>
    <x v="3"/>
    <x v="35"/>
    <s v="פעיל"/>
    <s v="מודיעין מכבים רעות"/>
    <x v="33"/>
    <x v="0"/>
    <s v="נמוך"/>
    <x v="0"/>
    <n v="1776.71"/>
    <n v="0"/>
    <n v="0"/>
    <n v="0"/>
    <n v="1776.71"/>
    <n v="30"/>
    <s v="מרכזיית תאורה"/>
    <s v="רעות"/>
    <s v="ירושלים והנגב"/>
    <s v="איילון"/>
  </r>
  <r>
    <x v="3"/>
    <x v="36"/>
    <s v="פעיל"/>
    <s v="מודיעין מכבים רעות"/>
    <x v="34"/>
    <x v="0"/>
    <s v="נמוך"/>
    <x v="1"/>
    <n v="8931"/>
    <n v="1337"/>
    <n v="0"/>
    <n v="7594"/>
    <n v="0"/>
    <n v="30"/>
    <s v="מרכזיית תאורה"/>
    <s v="קייזר"/>
    <s v="ירושלים והנגב"/>
    <s v="איילון"/>
  </r>
  <r>
    <x v="3"/>
    <x v="37"/>
    <s v="פעיל"/>
    <s v="מודיעין מכבים רעות"/>
    <x v="35"/>
    <x v="15"/>
    <s v="נמוך"/>
    <x v="0"/>
    <n v="820.47"/>
    <n v="0"/>
    <n v="0"/>
    <n v="0"/>
    <n v="820.47"/>
    <n v="30"/>
    <s v="בתי כנסת ומקוואות"/>
    <s v="קייזר"/>
    <s v="ירושלים והנגב"/>
    <s v="איילון"/>
  </r>
  <r>
    <x v="3"/>
    <x v="38"/>
    <s v="פעיל"/>
    <s v="מודיעין מכבים רעות"/>
    <x v="36"/>
    <x v="16"/>
    <s v="נמוך"/>
    <x v="0"/>
    <n v="977.61"/>
    <n v="0"/>
    <n v="0"/>
    <n v="0"/>
    <n v="977.61"/>
    <n v="30"/>
    <s v="ספורט"/>
    <s v="קייזר"/>
    <s v="ירושלים והנגב"/>
    <s v="איילון"/>
  </r>
  <r>
    <x v="3"/>
    <x v="39"/>
    <s v="פעיל"/>
    <s v="מודיעין מכבים רעות"/>
    <x v="37"/>
    <x v="13"/>
    <s v="נמוך"/>
    <x v="0"/>
    <n v="1675.23"/>
    <n v="0"/>
    <n v="0"/>
    <n v="0"/>
    <n v="1675.23"/>
    <n v="30"/>
    <s v="גני ילדים"/>
    <s v="קייזר"/>
    <s v="ירושלים והנגב"/>
    <s v="איילון"/>
  </r>
  <r>
    <x v="3"/>
    <x v="40"/>
    <s v="פעיל"/>
    <s v="מודיעין מכבים רעות"/>
    <x v="38"/>
    <x v="17"/>
    <s v="נמוך"/>
    <x v="1"/>
    <n v="1750"/>
    <n v="355"/>
    <n v="0"/>
    <n v="1395"/>
    <n v="0"/>
    <n v="30"/>
    <s v="בתי ספר"/>
    <s v="קייזר"/>
    <s v="ירושלים והנגב"/>
    <s v="איילון"/>
  </r>
  <r>
    <x v="3"/>
    <x v="41"/>
    <s v="פעיל"/>
    <s v="מודיעין מכבים רעות"/>
    <x v="39"/>
    <x v="18"/>
    <s v="נמוך"/>
    <x v="1"/>
    <n v="8900"/>
    <n v="2800"/>
    <n v="0"/>
    <n v="6100"/>
    <n v="0"/>
    <n v="30"/>
    <s v="בתי ספר"/>
    <s v="קייזר"/>
    <s v="ירושלים והנגב"/>
    <s v="איילון"/>
  </r>
  <r>
    <x v="3"/>
    <x v="42"/>
    <s v="פעיל"/>
    <s v="מודיעין מכבים רעות"/>
    <x v="40"/>
    <x v="0"/>
    <s v="נמוך"/>
    <x v="0"/>
    <n v="1617.61"/>
    <n v="0"/>
    <n v="0"/>
    <n v="0"/>
    <n v="1617.61"/>
    <n v="30"/>
    <s v="תנועות נוער"/>
    <s v="קייזר"/>
    <s v="ירושלים והנגב"/>
    <s v="איילון"/>
  </r>
  <r>
    <x v="3"/>
    <x v="43"/>
    <s v="פעיל"/>
    <s v="מודיעין מכבים רעות"/>
    <x v="41"/>
    <x v="5"/>
    <s v="נמוך"/>
    <x v="1"/>
    <n v="3381"/>
    <n v="579"/>
    <n v="0"/>
    <n v="2802"/>
    <n v="0"/>
    <n v="30"/>
    <s v="מרכזיית תאורה"/>
    <s v="קייזר"/>
    <s v="ירושלים והנגב"/>
    <s v="איילון"/>
  </r>
  <r>
    <x v="3"/>
    <x v="44"/>
    <s v="פעיל"/>
    <s v="מודיעין מכבים רעות"/>
    <x v="42"/>
    <x v="19"/>
    <s v="נמוך"/>
    <x v="0"/>
    <n v="179.52"/>
    <n v="0"/>
    <n v="0"/>
    <n v="0"/>
    <n v="179.52"/>
    <n v="30"/>
    <s v="תנועות נוער"/>
    <s v="קייזר"/>
    <s v="ירושלים והנגב"/>
    <s v="איילון"/>
  </r>
  <r>
    <x v="3"/>
    <x v="45"/>
    <s v="פעיל"/>
    <s v="מודיעין מכבים רעות"/>
    <x v="43"/>
    <x v="20"/>
    <s v="נמוך"/>
    <x v="0"/>
    <n v="513.23"/>
    <n v="0"/>
    <n v="0"/>
    <n v="0"/>
    <n v="513.23"/>
    <n v="30"/>
    <s v="מקלטים"/>
    <s v="רעות"/>
    <s v="ירושלים והנגב"/>
    <s v="איילון"/>
  </r>
  <r>
    <x v="3"/>
    <x v="46"/>
    <s v="פעיל"/>
    <s v="מודיעין מכבים רעות"/>
    <x v="44"/>
    <x v="0"/>
    <s v="נמוך"/>
    <x v="0"/>
    <n v="960.62"/>
    <n v="0"/>
    <n v="0"/>
    <n v="0"/>
    <n v="960.62"/>
    <n v="30"/>
    <s v="תנועות נוער"/>
    <s v="מכבים"/>
    <s v="ירושלים והנגב"/>
    <s v="איילון"/>
  </r>
  <r>
    <x v="3"/>
    <x v="47"/>
    <s v="פעיל"/>
    <s v="מודיעין מכבים רעות"/>
    <x v="45"/>
    <x v="21"/>
    <s v="נמוך"/>
    <x v="1"/>
    <n v="5308"/>
    <n v="798"/>
    <n v="0"/>
    <n v="4510"/>
    <n v="0"/>
    <n v="30"/>
    <s v="מרכזיית תאורה"/>
    <s v="קייזר"/>
    <s v="ירושלים והנגב"/>
    <s v="איילון"/>
  </r>
  <r>
    <x v="3"/>
    <x v="48"/>
    <s v="פעיל"/>
    <s v="מודיעין מכבים רעות"/>
    <x v="46"/>
    <x v="13"/>
    <s v="נמוך"/>
    <x v="0"/>
    <n v="2476.66"/>
    <n v="0"/>
    <n v="0"/>
    <n v="0"/>
    <n v="2476.66"/>
    <n v="30"/>
    <s v="גני ילדים"/>
    <s v="קייזר"/>
    <s v="ירושלים והנגב"/>
    <s v="איילון"/>
  </r>
  <r>
    <x v="3"/>
    <x v="49"/>
    <s v="פעיל"/>
    <s v="מודיעין מכבים רעות"/>
    <x v="47"/>
    <x v="22"/>
    <s v="נמוך"/>
    <x v="1"/>
    <n v="1782"/>
    <n v="172"/>
    <n v="0"/>
    <n v="1610"/>
    <n v="0"/>
    <n v="30"/>
    <s v="גני ילדים"/>
    <s v="קייזר"/>
    <s v="ירושלים והנגב"/>
    <s v="איילון"/>
  </r>
  <r>
    <x v="3"/>
    <x v="50"/>
    <s v="פעיל"/>
    <s v="מודיעין מכבים רעות"/>
    <x v="48"/>
    <x v="13"/>
    <s v="נמוך"/>
    <x v="0"/>
    <n v="1633.8"/>
    <n v="0"/>
    <n v="0"/>
    <n v="0"/>
    <n v="1633.8"/>
    <n v="30"/>
    <m/>
    <m/>
    <s v="ירושלים והנגב"/>
    <s v="איילון"/>
  </r>
  <r>
    <x v="3"/>
    <x v="51"/>
    <s v="פעיל"/>
    <s v="מודיעין מכבים רעות"/>
    <x v="49"/>
    <x v="23"/>
    <s v="נמוך"/>
    <x v="1"/>
    <n v="5834"/>
    <n v="923"/>
    <n v="0"/>
    <n v="4911"/>
    <n v="0"/>
    <n v="30"/>
    <s v="מרכזיית תאורה"/>
    <s v="כרמים"/>
    <s v="ירושלים והנגב"/>
    <s v="איילון"/>
  </r>
  <r>
    <x v="3"/>
    <x v="52"/>
    <s v="פעיל"/>
    <s v="מודיעין מכבים רעות"/>
    <x v="50"/>
    <x v="24"/>
    <s v="נמוך"/>
    <x v="0"/>
    <n v="1860"/>
    <n v="0"/>
    <n v="0"/>
    <n v="0"/>
    <n v="1860"/>
    <n v="30"/>
    <s v="גני ילדים"/>
    <s v="כרמים"/>
    <s v="ירושלים והנגב"/>
    <s v="איילון"/>
  </r>
  <r>
    <x v="3"/>
    <x v="53"/>
    <s v="פעיל"/>
    <s v="מודיעין מכבים רעות"/>
    <x v="51"/>
    <x v="0"/>
    <s v="נמוך"/>
    <x v="0"/>
    <n v="765.76"/>
    <n v="0"/>
    <n v="0"/>
    <n v="0"/>
    <n v="765.76"/>
    <n v="30"/>
    <s v="תנועות נוער"/>
    <s v="כרמים"/>
    <s v="ירושלים והנגב"/>
    <s v="איילון"/>
  </r>
  <r>
    <x v="3"/>
    <x v="54"/>
    <s v="פעיל"/>
    <s v="מודיעין מכבים רעות"/>
    <x v="52"/>
    <x v="13"/>
    <s v="נמוך"/>
    <x v="0"/>
    <n v="1056.19"/>
    <n v="0"/>
    <n v="0"/>
    <n v="0"/>
    <n v="1056.19"/>
    <n v="30"/>
    <s v="גני ילדים"/>
    <s v="כרמים"/>
    <s v="ירושלים והנגב"/>
    <s v="איילון"/>
  </r>
  <r>
    <x v="3"/>
    <x v="55"/>
    <s v="פעיל"/>
    <s v="מודיעין מכבים רעות"/>
    <x v="53"/>
    <x v="25"/>
    <s v="נמוך"/>
    <x v="1"/>
    <n v="2720"/>
    <n v="460"/>
    <n v="0"/>
    <n v="2260"/>
    <n v="0"/>
    <n v="30"/>
    <s v="בתי ספר"/>
    <s v="כרמים"/>
    <s v="ירושלים והנגב"/>
    <s v="איילון"/>
  </r>
  <r>
    <x v="3"/>
    <x v="56"/>
    <s v="פעיל"/>
    <s v="מודיעין מכבים רעות"/>
    <x v="54"/>
    <x v="26"/>
    <s v="נמוך"/>
    <x v="0"/>
    <n v="414.09"/>
    <n v="0"/>
    <n v="0"/>
    <n v="0"/>
    <n v="414.09"/>
    <n v="30"/>
    <s v="מקלטים"/>
    <s v="רעות"/>
    <s v="ירושלים והנגב"/>
    <s v="איילון"/>
  </r>
  <r>
    <x v="3"/>
    <x v="57"/>
    <s v="פעיל"/>
    <s v="מודיעין מכבים רעות"/>
    <x v="55"/>
    <x v="26"/>
    <s v="נמוך"/>
    <x v="0"/>
    <n v="1932.46"/>
    <n v="0"/>
    <n v="0"/>
    <n v="0"/>
    <n v="1932.46"/>
    <n v="30"/>
    <s v="מבני ציבור"/>
    <s v="רעות"/>
    <s v="ירושלים והנגב"/>
    <s v="איילון"/>
  </r>
  <r>
    <x v="3"/>
    <x v="58"/>
    <s v="פעיל"/>
    <s v="מודיעין מכבים רעות"/>
    <x v="55"/>
    <x v="26"/>
    <s v="נמוך"/>
    <x v="0"/>
    <n v="346.81"/>
    <n v="0"/>
    <n v="0"/>
    <n v="0"/>
    <n v="346.81"/>
    <n v="30"/>
    <s v="מקלטים"/>
    <s v="רעות"/>
    <s v="ירושלים והנגב"/>
    <s v="איילון"/>
  </r>
  <r>
    <x v="3"/>
    <x v="59"/>
    <s v="פעיל"/>
    <s v="מודיעין מכבים רעות"/>
    <x v="56"/>
    <x v="1"/>
    <s v="נמוך"/>
    <x v="0"/>
    <n v="1869.18"/>
    <n v="0"/>
    <n v="0"/>
    <n v="0"/>
    <n v="1869.18"/>
    <n v="30"/>
    <s v="מרכזיית תאורה"/>
    <s v="רעות"/>
    <s v="ירושלים והנגב"/>
    <s v="איילון"/>
  </r>
  <r>
    <x v="3"/>
    <x v="60"/>
    <s v="פעיל"/>
    <s v="מודיעין מכבים רעות"/>
    <x v="57"/>
    <x v="0"/>
    <s v="נמוך"/>
    <x v="1"/>
    <n v="4495"/>
    <n v="1131"/>
    <n v="0"/>
    <n v="3364"/>
    <n v="0"/>
    <n v="30"/>
    <s v="מרכזיית תאורה"/>
    <s v="כרמים"/>
    <s v="ירושלים והנגב"/>
    <s v="איילון"/>
  </r>
  <r>
    <x v="3"/>
    <x v="61"/>
    <s v="פעיל"/>
    <s v="מודיעין מכבים רעות"/>
    <x v="58"/>
    <x v="0"/>
    <s v="נמוך"/>
    <x v="0"/>
    <n v="1371.9"/>
    <n v="0"/>
    <n v="0"/>
    <n v="0"/>
    <n v="1371.9"/>
    <n v="30"/>
    <s v="בתי כנסת ומקוואות"/>
    <s v="נביאים"/>
    <s v="ירושלים והנגב"/>
    <s v="איילון"/>
  </r>
  <r>
    <x v="3"/>
    <x v="62"/>
    <s v="פעיל"/>
    <s v="מודיעין מכבים רעות"/>
    <x v="59"/>
    <x v="0"/>
    <s v="נמוך"/>
    <x v="1"/>
    <n v="6618"/>
    <n v="732"/>
    <n v="0"/>
    <n v="5886"/>
    <n v="0"/>
    <n v="30"/>
    <s v="בתי ספר"/>
    <s v="נביאים"/>
    <s v="ירושלים והנגב"/>
    <s v="איילון"/>
  </r>
  <r>
    <x v="3"/>
    <x v="63"/>
    <s v="פעיל"/>
    <s v="מודיעין מכבים רעות"/>
    <x v="60"/>
    <x v="0"/>
    <s v="נמוך"/>
    <x v="1"/>
    <n v="5538"/>
    <n v="872"/>
    <n v="0"/>
    <n v="4666"/>
    <n v="0"/>
    <n v="30"/>
    <s v="מרכזיית תאורה"/>
    <s v="רעות"/>
    <s v="ירושלים והנגב"/>
    <s v="איילון"/>
  </r>
  <r>
    <x v="3"/>
    <x v="64"/>
    <s v="פעיל"/>
    <s v="מודיעין מכבים רעות"/>
    <x v="61"/>
    <x v="26"/>
    <s v="נמוך"/>
    <x v="0"/>
    <n v="66.36"/>
    <n v="0"/>
    <n v="0"/>
    <n v="0"/>
    <n v="66.36"/>
    <n v="30"/>
    <s v="מקלטים"/>
    <s v="מכבים"/>
    <s v="ירושלים והנגב"/>
    <s v="איילון"/>
  </r>
  <r>
    <x v="3"/>
    <x v="65"/>
    <s v="פעיל"/>
    <s v="מודיעין מכבים רעות"/>
    <x v="62"/>
    <x v="26"/>
    <s v="נמוך"/>
    <x v="0"/>
    <n v="123.18"/>
    <n v="0"/>
    <n v="0"/>
    <n v="0"/>
    <n v="123.18"/>
    <n v="30"/>
    <s v="מקלטים"/>
    <s v="מכבים"/>
    <s v="ירושלים והנגב"/>
    <s v="איילון"/>
  </r>
  <r>
    <x v="3"/>
    <x v="66"/>
    <s v="פעיל"/>
    <s v="מודיעין מכבים רעות"/>
    <x v="63"/>
    <x v="27"/>
    <s v="נמוך"/>
    <x v="1"/>
    <n v="9795"/>
    <n v="1090"/>
    <n v="0"/>
    <n v="8705"/>
    <n v="0"/>
    <n v="30"/>
    <s v="בתי ספר"/>
    <s v="בוכמן"/>
    <s v="ירושלים והנגב"/>
    <s v="איילון"/>
  </r>
  <r>
    <x v="3"/>
    <x v="67"/>
    <s v="פעיל"/>
    <s v="מודיעין מכבים רעות"/>
    <x v="63"/>
    <x v="13"/>
    <s v="נמוך"/>
    <x v="0"/>
    <n v="1492.38"/>
    <n v="0"/>
    <n v="0"/>
    <n v="0"/>
    <n v="1492.38"/>
    <n v="30"/>
    <s v="גני ילדים"/>
    <s v="בוכמן"/>
    <s v="ירושלים והנגב"/>
    <s v="איילון"/>
  </r>
  <r>
    <x v="3"/>
    <x v="68"/>
    <s v="פעיל"/>
    <s v="מודיעין מכבים רעות"/>
    <x v="64"/>
    <x v="28"/>
    <s v="נמוך"/>
    <x v="1"/>
    <n v="8483"/>
    <n v="1256"/>
    <n v="0"/>
    <n v="7227"/>
    <n v="0"/>
    <n v="30"/>
    <s v="מרכזיית תאורה"/>
    <s v="בוכמן"/>
    <s v="ירושלים והנגב"/>
    <s v="איילון"/>
  </r>
  <r>
    <x v="3"/>
    <x v="69"/>
    <s v="פעיל"/>
    <s v="מודיעין מכבים רעות"/>
    <x v="65"/>
    <x v="13"/>
    <s v="נמוך"/>
    <x v="0"/>
    <n v="1669.04"/>
    <n v="0"/>
    <n v="0"/>
    <n v="0"/>
    <n v="1669.04"/>
    <n v="30"/>
    <s v="גני ילדים"/>
    <s v="בוכמן"/>
    <s v="ירושלים והנגב"/>
    <s v="איילון"/>
  </r>
  <r>
    <x v="3"/>
    <x v="70"/>
    <s v="פעיל"/>
    <s v="מודיעין מכבים רעות"/>
    <x v="66"/>
    <x v="24"/>
    <s v="נמוך"/>
    <x v="0"/>
    <n v="1430.47"/>
    <n v="0"/>
    <n v="0"/>
    <n v="0"/>
    <n v="1430.47"/>
    <n v="30"/>
    <s v="גני ילדים"/>
    <s v="בוכמן"/>
    <s v="ירושלים והנגב"/>
    <s v="איילון"/>
  </r>
  <r>
    <x v="3"/>
    <x v="71"/>
    <s v="פעיל"/>
    <s v="מודיעין מכבים רעות"/>
    <x v="67"/>
    <x v="17"/>
    <s v="נמוך"/>
    <x v="1"/>
    <n v="9850"/>
    <n v="1150"/>
    <n v="0"/>
    <n v="8700"/>
    <n v="0"/>
    <n v="30"/>
    <m/>
    <m/>
    <s v="ירושלים והנגב"/>
    <s v="איילון"/>
  </r>
  <r>
    <x v="3"/>
    <x v="72"/>
    <s v="פעיל"/>
    <s v="מודיעין מכבים רעות"/>
    <x v="68"/>
    <x v="29"/>
    <s v="נמוך"/>
    <x v="1"/>
    <n v="2670"/>
    <n v="0"/>
    <n v="0"/>
    <n v="0"/>
    <n v="2670"/>
    <n v="30"/>
    <m/>
    <m/>
    <s v="ירושלים והנגב"/>
    <s v="איילון"/>
  </r>
  <r>
    <x v="3"/>
    <x v="73"/>
    <s v="פעיל"/>
    <s v="מודיעין מכבים רעות"/>
    <x v="69"/>
    <x v="0"/>
    <s v="נמוך"/>
    <x v="1"/>
    <n v="6070"/>
    <n v="735"/>
    <n v="0"/>
    <n v="5335"/>
    <n v="0"/>
    <n v="30"/>
    <s v="מבני ציבור"/>
    <s v="מורשת"/>
    <s v="ירושלים והנגב"/>
    <s v="איילון"/>
  </r>
  <r>
    <x v="3"/>
    <x v="74"/>
    <s v="פעיל"/>
    <s v="מודיעין מכבים רעות"/>
    <x v="70"/>
    <x v="28"/>
    <s v="נמוך"/>
    <x v="1"/>
    <n v="4682"/>
    <n v="749"/>
    <n v="0"/>
    <n v="3933"/>
    <n v="0"/>
    <n v="30"/>
    <s v="מרכזיית תאורה"/>
    <s v="בוכמן"/>
    <s v="ירושלים והנגב"/>
    <s v="איילון"/>
  </r>
  <r>
    <x v="3"/>
    <x v="75"/>
    <s v="פעיל"/>
    <s v="מודיעין מכבים רעות"/>
    <x v="71"/>
    <x v="30"/>
    <s v="נמוך"/>
    <x v="0"/>
    <n v="2105"/>
    <n v="0"/>
    <n v="0"/>
    <n v="0"/>
    <n v="2105"/>
    <n v="30"/>
    <s v="מרכזיית תאורה"/>
    <s v="בוכמן"/>
    <s v="ירושלים והנגב"/>
    <s v="איילון"/>
  </r>
  <r>
    <x v="3"/>
    <x v="76"/>
    <s v="פעיל"/>
    <s v="מודיעין מכבים רעות"/>
    <x v="72"/>
    <x v="31"/>
    <s v="נמוך"/>
    <x v="1"/>
    <n v="6520"/>
    <n v="1940"/>
    <n v="0"/>
    <n v="4580"/>
    <n v="0"/>
    <n v="30"/>
    <s v="מרכזיית תאורה"/>
    <s v="בוכמן"/>
    <s v="ירושלים והנגב"/>
    <s v="איילון"/>
  </r>
  <r>
    <x v="3"/>
    <x v="77"/>
    <s v="פעיל"/>
    <s v="מודיעין מכבים רעות"/>
    <x v="73"/>
    <x v="14"/>
    <s v="נמוך"/>
    <x v="1"/>
    <n v="3266"/>
    <n v="489"/>
    <n v="0"/>
    <n v="2777"/>
    <n v="0"/>
    <n v="30"/>
    <s v="מרכזיית תאורה"/>
    <s v="בוכמן"/>
    <s v="ירושלים והנגב"/>
    <s v="איילון"/>
  </r>
  <r>
    <x v="3"/>
    <x v="78"/>
    <s v="פעיל"/>
    <s v="מודיעין מכבים רעות"/>
    <x v="74"/>
    <x v="32"/>
    <s v="נמוך"/>
    <x v="1"/>
    <n v="1277"/>
    <n v="194"/>
    <n v="0"/>
    <n v="1083"/>
    <n v="0"/>
    <n v="30"/>
    <s v="מרכזיית תאורה"/>
    <s v="בוכמן"/>
    <s v="ירושלים והנגב"/>
    <s v="איילון"/>
  </r>
  <r>
    <x v="3"/>
    <x v="79"/>
    <s v="פעיל"/>
    <s v="מודיעין מכבים רעות"/>
    <x v="75"/>
    <x v="13"/>
    <s v="נמוך"/>
    <x v="0"/>
    <n v="2837.78"/>
    <n v="0"/>
    <n v="0"/>
    <n v="0"/>
    <n v="2837.78"/>
    <n v="30"/>
    <s v="מבני ציבור"/>
    <s v="בוכמן"/>
    <s v="ירושלים והנגב"/>
    <s v="איילון"/>
  </r>
  <r>
    <x v="3"/>
    <x v="80"/>
    <s v="פעיל"/>
    <s v="מודיעין מכבים רעות"/>
    <x v="76"/>
    <x v="33"/>
    <s v="נמוך"/>
    <x v="1"/>
    <n v="9180"/>
    <n v="1015"/>
    <n v="0"/>
    <n v="8165"/>
    <n v="0"/>
    <n v="30"/>
    <s v="בתי ספר"/>
    <s v="בוכמן"/>
    <s v="ירושלים והנגב"/>
    <s v="איילון"/>
  </r>
  <r>
    <x v="3"/>
    <x v="81"/>
    <s v="פעיל"/>
    <s v="מודיעין מכבים רעות"/>
    <x v="77"/>
    <x v="32"/>
    <s v="נמוך"/>
    <x v="1"/>
    <n v="2144"/>
    <n v="325"/>
    <n v="0"/>
    <n v="1819"/>
    <n v="0"/>
    <n v="30"/>
    <s v="מרכזיית תאורה"/>
    <s v="בוכמן"/>
    <s v="ירושלים והנגב"/>
    <s v="איילון"/>
  </r>
  <r>
    <x v="3"/>
    <x v="82"/>
    <s v="פעיל"/>
    <s v="מודיעין מכבים רעות"/>
    <x v="78"/>
    <x v="34"/>
    <s v="נמוך"/>
    <x v="0"/>
    <n v="996.93"/>
    <n v="0"/>
    <n v="0"/>
    <n v="0"/>
    <n v="996.93"/>
    <n v="30"/>
    <s v="מבני ציבור"/>
    <s v="בוכמן"/>
    <s v="ירושלים והנגב"/>
    <s v="איילון"/>
  </r>
  <r>
    <x v="3"/>
    <x v="83"/>
    <s v="פעיל"/>
    <s v="מודיעין מכבים רעות"/>
    <x v="79"/>
    <x v="35"/>
    <s v="נמוך"/>
    <x v="0"/>
    <n v="1375"/>
    <n v="0"/>
    <n v="0"/>
    <n v="0"/>
    <n v="1375"/>
    <n v="30"/>
    <s v="תנועות נוער"/>
    <s v="בוכמן"/>
    <s v="ירושלים והנגב"/>
    <s v="איילון"/>
  </r>
  <r>
    <x v="3"/>
    <x v="84"/>
    <s v="פעיל"/>
    <s v="מודיעין מכבים רעות"/>
    <x v="80"/>
    <x v="36"/>
    <s v="נמוך"/>
    <x v="1"/>
    <n v="10141"/>
    <n v="1539"/>
    <n v="0"/>
    <n v="8602"/>
    <n v="0"/>
    <n v="30"/>
    <s v="מרכזיית תאורה"/>
    <s v="בוכמן"/>
    <s v="ירושלים והנגב"/>
    <s v="איילון"/>
  </r>
  <r>
    <x v="3"/>
    <x v="85"/>
    <s v="פעיל"/>
    <s v="מודיעין מכבים רעות"/>
    <x v="81"/>
    <x v="37"/>
    <s v="נמוך"/>
    <x v="1"/>
    <n v="2223"/>
    <n v="264"/>
    <n v="0"/>
    <n v="1959"/>
    <n v="0"/>
    <n v="30"/>
    <s v="בתי כנסת ומקוואות"/>
    <s v="קייזר"/>
    <s v="ירושלים והנגב"/>
    <s v="איילון"/>
  </r>
  <r>
    <x v="3"/>
    <x v="86"/>
    <s v="פעיל"/>
    <s v="מודיעין מכבים רעות"/>
    <x v="82"/>
    <x v="0"/>
    <s v="נמוך"/>
    <x v="0"/>
    <n v="1348.09"/>
    <n v="0"/>
    <n v="0"/>
    <n v="0"/>
    <n v="1348.09"/>
    <n v="30"/>
    <s v="גני ילדים"/>
    <s v="קייזר"/>
    <s v="ירושלים והנגב"/>
    <s v="איילון"/>
  </r>
  <r>
    <x v="3"/>
    <x v="87"/>
    <s v="פעיל"/>
    <s v="מודיעין מכבים רעות"/>
    <x v="83"/>
    <x v="0"/>
    <s v="נמוך"/>
    <x v="1"/>
    <n v="4083"/>
    <n v="608"/>
    <n v="0"/>
    <n v="3475"/>
    <n v="0"/>
    <n v="30"/>
    <s v="מרכזיית תאורה"/>
    <s v="בוכמן"/>
    <s v="ירושלים והנגב"/>
    <s v="איילון"/>
  </r>
  <r>
    <x v="3"/>
    <x v="88"/>
    <s v="פעיל"/>
    <s v="מודיעין מכבים רעות"/>
    <x v="84"/>
    <x v="13"/>
    <s v="נמוך"/>
    <x v="0"/>
    <n v="140.47"/>
    <n v="0"/>
    <n v="0"/>
    <n v="0"/>
    <n v="140.47"/>
    <n v="30"/>
    <s v="גני ילדים"/>
    <s v="בוכמן"/>
    <s v="ירושלים והנגב"/>
    <s v="איילון"/>
  </r>
  <r>
    <x v="3"/>
    <x v="89"/>
    <s v="פעיל"/>
    <s v="מודיעין מכבים רעות"/>
    <x v="85"/>
    <x v="13"/>
    <s v="נמוך"/>
    <x v="0"/>
    <n v="901.9"/>
    <n v="0"/>
    <n v="0"/>
    <n v="0"/>
    <n v="901.9"/>
    <n v="30"/>
    <s v="מבני ציבור"/>
    <s v="בוכמן"/>
    <s v="ירושלים והנגב"/>
    <s v="איילון"/>
  </r>
  <r>
    <x v="3"/>
    <x v="90"/>
    <s v="פעיל"/>
    <s v="מודיעין מכבים רעות"/>
    <x v="86"/>
    <x v="26"/>
    <s v="נמוך"/>
    <x v="0"/>
    <n v="19.09"/>
    <n v="0"/>
    <n v="0"/>
    <n v="0"/>
    <n v="19.09"/>
    <n v="30"/>
    <s v="מקלטים"/>
    <s v="מכבים"/>
    <s v="ירושלים והנגב"/>
    <s v="איילון"/>
  </r>
  <r>
    <x v="3"/>
    <x v="91"/>
    <s v="פעיל"/>
    <s v="מודיעין מכבים רעות"/>
    <x v="87"/>
    <x v="38"/>
    <s v="נמוך"/>
    <x v="0"/>
    <n v="1030.8599999999999"/>
    <n v="0"/>
    <n v="0"/>
    <n v="0"/>
    <n v="1030.8599999999999"/>
    <n v="30"/>
    <s v="בתי כנסת ומקוואות"/>
    <s v="רעות"/>
    <s v="ירושלים והנגב"/>
    <s v="איילון"/>
  </r>
  <r>
    <x v="3"/>
    <x v="92"/>
    <s v="פעיל"/>
    <s v="מודיעין מכבים רעות"/>
    <x v="88"/>
    <x v="26"/>
    <s v="נמוך"/>
    <x v="0"/>
    <n v="24.09"/>
    <n v="0"/>
    <n v="0"/>
    <n v="0"/>
    <n v="24.09"/>
    <n v="30"/>
    <s v="מקלטים"/>
    <s v="מכבים"/>
    <s v="ירושלים והנגב"/>
    <s v="איילון"/>
  </r>
  <r>
    <x v="3"/>
    <x v="93"/>
    <s v="פעיל"/>
    <s v="מודיעין מכבים רעות"/>
    <x v="89"/>
    <x v="0"/>
    <s v="נמוך"/>
    <x v="1"/>
    <n v="6370"/>
    <n v="820"/>
    <n v="0"/>
    <n v="5550"/>
    <n v="0"/>
    <n v="30"/>
    <s v="בתי ספר"/>
    <s v="מורשת"/>
    <s v="ירושלים והנגב"/>
    <s v="איילון"/>
  </r>
  <r>
    <x v="3"/>
    <x v="94"/>
    <s v="פעיל"/>
    <s v="מודיעין מכבים רעות"/>
    <x v="89"/>
    <x v="0"/>
    <s v="נמוך"/>
    <x v="1"/>
    <n v="3870"/>
    <n v="0"/>
    <n v="0"/>
    <n v="0"/>
    <n v="3870"/>
    <n v="30"/>
    <s v="גני ילדים"/>
    <s v="מורשת"/>
    <s v="ירושלים והנגב"/>
    <s v="איילון"/>
  </r>
  <r>
    <x v="3"/>
    <x v="95"/>
    <s v="פעיל"/>
    <s v="מודיעין מכבים רעות"/>
    <x v="90"/>
    <x v="19"/>
    <s v="נמוך"/>
    <x v="0"/>
    <n v="586.66"/>
    <n v="0"/>
    <n v="0"/>
    <n v="0"/>
    <n v="586.66"/>
    <n v="30"/>
    <s v="תנועות נוער"/>
    <s v="נחלים"/>
    <s v="ירושלים והנגב"/>
    <s v="איילון"/>
  </r>
  <r>
    <x v="3"/>
    <x v="96"/>
    <s v="פעיל"/>
    <s v="מודיעין מכבים רעות"/>
    <x v="91"/>
    <x v="39"/>
    <s v="נמוך"/>
    <x v="0"/>
    <n v="918.09"/>
    <n v="0"/>
    <n v="0"/>
    <n v="0"/>
    <n v="918.09"/>
    <n v="30"/>
    <s v="גני ילדים"/>
    <s v="נחלים"/>
    <s v="ירושלים והנגב"/>
    <s v="איילון"/>
  </r>
  <r>
    <x v="3"/>
    <x v="97"/>
    <s v="פעיל"/>
    <s v="מודיעין מכבים רעות"/>
    <x v="1"/>
    <x v="0"/>
    <s v="נמוך"/>
    <x v="0"/>
    <n v="161.9"/>
    <n v="0"/>
    <n v="0"/>
    <n v="0"/>
    <n v="161.9"/>
    <n v="30"/>
    <s v="מרכזיית תאורה"/>
    <s v="נחלים"/>
    <s v="ירושלים והנגב"/>
    <s v="איילון"/>
  </r>
  <r>
    <x v="3"/>
    <x v="98"/>
    <s v="פעיל"/>
    <s v="מודיעין מכבים רעות"/>
    <x v="92"/>
    <x v="40"/>
    <s v="נמוך"/>
    <x v="0"/>
    <n v="420.95"/>
    <n v="0"/>
    <n v="0"/>
    <n v="0"/>
    <n v="420.95"/>
    <n v="30"/>
    <s v="שונות"/>
    <s v="נחלים"/>
    <s v="ירושלים והנגב"/>
    <s v="איילון"/>
  </r>
  <r>
    <x v="3"/>
    <x v="99"/>
    <s v="פעיל"/>
    <s v="מודיעין מכבים רעות"/>
    <x v="93"/>
    <x v="41"/>
    <s v="נמוך"/>
    <x v="1"/>
    <n v="9376"/>
    <n v="1060"/>
    <n v="0"/>
    <n v="8316"/>
    <n v="0"/>
    <n v="30"/>
    <s v="בתי ספר"/>
    <s v="נחלים"/>
    <s v="ירושלים והנגב"/>
    <s v="איילון"/>
  </r>
  <r>
    <x v="3"/>
    <x v="100"/>
    <s v="פעיל"/>
    <s v="מודיעין מכבים רעות"/>
    <x v="94"/>
    <x v="5"/>
    <s v="נמוך"/>
    <x v="1"/>
    <n v="6695"/>
    <n v="1298"/>
    <n v="0"/>
    <n v="5397"/>
    <n v="0"/>
    <n v="30"/>
    <s v="מרכזיית תאורה"/>
    <s v="קייזר"/>
    <s v="ירושלים והנגב"/>
    <s v="איילון"/>
  </r>
  <r>
    <x v="3"/>
    <x v="101"/>
    <s v="פעיל"/>
    <s v="מודיעין מכבים רעות"/>
    <x v="95"/>
    <x v="0"/>
    <s v="נמוך"/>
    <x v="1"/>
    <n v="3155"/>
    <n v="530"/>
    <n v="0"/>
    <n v="2625"/>
    <n v="0"/>
    <n v="30"/>
    <s v="מבני ציבור"/>
    <s v="בוכמן"/>
    <s v="ירושלים והנגב"/>
    <s v="איילון"/>
  </r>
  <r>
    <x v="3"/>
    <x v="102"/>
    <s v="פעיל"/>
    <s v="מודיעין מכבים רעות"/>
    <x v="96"/>
    <x v="19"/>
    <s v="נמוך"/>
    <x v="0"/>
    <n v="1138.57"/>
    <n v="0"/>
    <n v="0"/>
    <n v="0"/>
    <n v="1138.57"/>
    <n v="30"/>
    <s v="מבני ציבור"/>
    <s v="נביאים"/>
    <s v="ירושלים והנגב"/>
    <s v="איילון"/>
  </r>
  <r>
    <x v="3"/>
    <x v="103"/>
    <s v="פעיל"/>
    <s v="מודיעין מכבים רעות"/>
    <x v="97"/>
    <x v="0"/>
    <s v="נמוך"/>
    <x v="1"/>
    <n v="5220"/>
    <n v="1510"/>
    <n v="0"/>
    <n v="3710"/>
    <n v="0"/>
    <n v="30"/>
    <s v="מבני ציבור"/>
    <s v="כרמים"/>
    <s v="ירושלים והנגב"/>
    <s v="איילון"/>
  </r>
  <r>
    <x v="3"/>
    <x v="104"/>
    <s v="פעיל"/>
    <s v="מודיעין מכבים רעות"/>
    <x v="98"/>
    <x v="0"/>
    <s v="נמוך"/>
    <x v="1"/>
    <n v="5835"/>
    <n v="1185"/>
    <n v="0"/>
    <n v="4650"/>
    <n v="0"/>
    <n v="30"/>
    <s v="מבני ציבור"/>
    <s v="כרמים"/>
    <s v="ירושלים והנגב"/>
    <s v="איילון"/>
  </r>
  <r>
    <x v="3"/>
    <x v="105"/>
    <s v="פעיל"/>
    <s v="מודיעין מכבים רעות"/>
    <x v="99"/>
    <x v="42"/>
    <s v="נמוך"/>
    <x v="1"/>
    <n v="1637"/>
    <n v="311"/>
    <n v="0"/>
    <n v="1326"/>
    <n v="0"/>
    <n v="30"/>
    <s v="מבני ציבור"/>
    <s v="כרמים"/>
    <s v="ירושלים והנגב"/>
    <s v="איילון"/>
  </r>
  <r>
    <x v="3"/>
    <x v="106"/>
    <s v="פעיל"/>
    <s v="מודיעין מכבים רעות"/>
    <x v="100"/>
    <x v="0"/>
    <s v="נמוך"/>
    <x v="1"/>
    <n v="2632"/>
    <n v="796"/>
    <n v="496"/>
    <n v="1340"/>
    <n v="0"/>
    <n v="30"/>
    <s v="בתי ספר"/>
    <s v="כרמים"/>
    <s v="ירושלים והנגב"/>
    <s v="איילון"/>
  </r>
  <r>
    <x v="3"/>
    <x v="107"/>
    <s v="פעיל"/>
    <s v="מודיעין מכבים רעות"/>
    <x v="101"/>
    <x v="43"/>
    <s v="נמוך"/>
    <x v="1"/>
    <n v="980"/>
    <n v="209"/>
    <n v="0"/>
    <n v="771"/>
    <n v="0"/>
    <n v="30"/>
    <s v="מרכזיית תאורה"/>
    <s v="נביאים"/>
    <s v="ירושלים והנגב"/>
    <s v="איילון"/>
  </r>
  <r>
    <x v="3"/>
    <x v="108"/>
    <s v="פעיל"/>
    <s v="מודיעין מכבים רעות"/>
    <x v="102"/>
    <x v="44"/>
    <s v="נמוך"/>
    <x v="1"/>
    <n v="622"/>
    <n v="109"/>
    <n v="0"/>
    <n v="513"/>
    <n v="0"/>
    <n v="30"/>
    <s v="מרכזיית תאורה"/>
    <s v="נביאים"/>
    <s v="ירושלים והנגב"/>
    <s v="איילון"/>
  </r>
  <r>
    <x v="3"/>
    <x v="109"/>
    <s v="פעיל"/>
    <s v="מודיעין מכבים רעות"/>
    <x v="103"/>
    <x v="19"/>
    <s v="נמוך"/>
    <x v="0"/>
    <n v="704.76"/>
    <n v="0"/>
    <n v="0"/>
    <n v="0"/>
    <n v="704.76"/>
    <n v="30"/>
    <s v="תנועות נוער"/>
    <s v="נביאים"/>
    <s v="ירושלים והנגב"/>
    <s v="איילון"/>
  </r>
  <r>
    <x v="3"/>
    <x v="110"/>
    <s v="פעיל"/>
    <s v="מודיעין מכבים רעות"/>
    <x v="104"/>
    <x v="1"/>
    <s v="נמוך"/>
    <x v="1"/>
    <n v="5157"/>
    <n v="876"/>
    <n v="0"/>
    <n v="4281"/>
    <n v="0"/>
    <n v="30"/>
    <s v="מרכזיית תאורה"/>
    <s v="בוכמן"/>
    <s v="ירושלים והנגב"/>
    <s v="איילון"/>
  </r>
  <r>
    <x v="3"/>
    <x v="111"/>
    <s v="פעיל"/>
    <s v="מודיעין מכבים רעות"/>
    <x v="105"/>
    <x v="45"/>
    <s v="נמוך"/>
    <x v="0"/>
    <n v="1566.19"/>
    <n v="0"/>
    <n v="0"/>
    <n v="0"/>
    <n v="1566.19"/>
    <n v="30"/>
    <s v="תנועות נוער"/>
    <s v="משואה"/>
    <s v="ירושלים והנגב"/>
    <s v="איילון"/>
  </r>
  <r>
    <x v="3"/>
    <x v="112"/>
    <s v="פעיל"/>
    <s v="מודיעין מכבים רעות"/>
    <x v="106"/>
    <x v="46"/>
    <s v="נמוך"/>
    <x v="1"/>
    <n v="5980"/>
    <n v="1616"/>
    <n v="0"/>
    <n v="4364"/>
    <n v="0"/>
    <n v="30"/>
    <s v="ספורט"/>
    <s v="בוכמן"/>
    <s v="ירושלים והנגב"/>
    <s v="איילון"/>
  </r>
  <r>
    <x v="3"/>
    <x v="113"/>
    <s v="פעיל"/>
    <s v="מודיעין מכבים רעות"/>
    <x v="107"/>
    <x v="13"/>
    <s v="נמוך"/>
    <x v="0"/>
    <n v="1321.9"/>
    <n v="0"/>
    <n v="0"/>
    <n v="0"/>
    <n v="1321.9"/>
    <n v="30"/>
    <s v="גני ילדים"/>
    <s v="בוכמן"/>
    <s v="ירושלים והנגב"/>
    <s v="איילון"/>
  </r>
  <r>
    <x v="3"/>
    <x v="114"/>
    <s v="פעיל"/>
    <s v="מודיעין מכבים רעות"/>
    <x v="108"/>
    <x v="26"/>
    <s v="נמוך"/>
    <x v="0"/>
    <n v="725.45"/>
    <n v="0"/>
    <n v="0"/>
    <n v="0"/>
    <n v="725.45"/>
    <n v="30"/>
    <s v="מקלטים"/>
    <s v="רעות"/>
    <s v="ירושלים והנגב"/>
    <s v="איילון"/>
  </r>
  <r>
    <x v="3"/>
    <x v="115"/>
    <s v="פעיל"/>
    <s v="מודיעין מכבים רעות"/>
    <x v="109"/>
    <x v="5"/>
    <s v="נמוך"/>
    <x v="0"/>
    <n v="1481.3"/>
    <n v="0"/>
    <n v="0"/>
    <n v="0"/>
    <n v="1481.3"/>
    <n v="30"/>
    <s v="מרכזיית תאורה"/>
    <s v="רעות"/>
    <s v="ירושלים והנגב"/>
    <s v="איילון"/>
  </r>
  <r>
    <x v="3"/>
    <x v="116"/>
    <s v="פעיל"/>
    <s v="מודיעין מכבים רעות"/>
    <x v="110"/>
    <x v="0"/>
    <s v="נמוך"/>
    <x v="0"/>
    <n v="2144.5500000000002"/>
    <n v="0"/>
    <n v="0"/>
    <n v="0"/>
    <n v="2144.5500000000002"/>
    <n v="30"/>
    <s v="מרכזיית תאורה"/>
    <s v="ציפורים"/>
    <s v="ירושלים והנגב"/>
    <s v="איילון"/>
  </r>
  <r>
    <x v="3"/>
    <x v="117"/>
    <s v="פעיל"/>
    <s v="מודיעין מכבים רעות"/>
    <x v="111"/>
    <x v="0"/>
    <s v="נמוך"/>
    <x v="0"/>
    <n v="536.66"/>
    <n v="0"/>
    <n v="0"/>
    <n v="0"/>
    <n v="536.66"/>
    <n v="30"/>
    <s v="תנועות נוער"/>
    <s v="ציפורים"/>
    <s v="ירושלים והנגב"/>
    <s v="איילון"/>
  </r>
  <r>
    <x v="3"/>
    <x v="118"/>
    <s v="פעיל"/>
    <s v="מודיעין מכבים רעות"/>
    <x v="112"/>
    <x v="0"/>
    <s v="נמוך"/>
    <x v="1"/>
    <n v="7145"/>
    <n v="1072"/>
    <n v="0"/>
    <n v="6073"/>
    <n v="0"/>
    <n v="30"/>
    <s v="מרכזיית תאורה"/>
    <s v="ציפורים"/>
    <s v="ירושלים והנגב"/>
    <s v="איילון"/>
  </r>
  <r>
    <x v="3"/>
    <x v="119"/>
    <s v="פעיל"/>
    <s v="מודיעין מכבים רעות"/>
    <x v="113"/>
    <x v="0"/>
    <s v="נמוך"/>
    <x v="1"/>
    <n v="15870"/>
    <n v="3140"/>
    <n v="0"/>
    <n v="12730"/>
    <n v="0"/>
    <n v="30"/>
    <s v="מרכזיית תאורה"/>
    <s v="לב העיר"/>
    <s v="ירושלים והנגב"/>
    <s v="איילון"/>
  </r>
  <r>
    <x v="3"/>
    <x v="120"/>
    <s v="פעיל"/>
    <s v="מודיעין מכבים רעות"/>
    <x v="113"/>
    <x v="0"/>
    <s v="נמוך"/>
    <x v="1"/>
    <n v="11920"/>
    <n v="1800"/>
    <n v="0"/>
    <n v="10120"/>
    <n v="0"/>
    <n v="30"/>
    <s v="מרכזיית תאורה"/>
    <s v="פרחים"/>
    <s v="ירושלים והנגב"/>
    <s v="איילון"/>
  </r>
  <r>
    <x v="3"/>
    <x v="121"/>
    <s v="פעיל"/>
    <s v="מודיעין מכבים רעות"/>
    <x v="114"/>
    <x v="0"/>
    <s v="נמוך"/>
    <x v="1"/>
    <n v="5235"/>
    <n v="560"/>
    <n v="0"/>
    <n v="4675"/>
    <n v="0"/>
    <n v="30"/>
    <s v="מבני ציבור"/>
    <s v="לב העיר"/>
    <s v="ירושלים והנגב"/>
    <s v="איילון"/>
  </r>
  <r>
    <x v="3"/>
    <x v="122"/>
    <s v="פעיל"/>
    <s v="מודיעין מכבים רעות"/>
    <x v="115"/>
    <x v="0"/>
    <s v="נמוך"/>
    <x v="1"/>
    <n v="6160"/>
    <n v="809"/>
    <n v="0"/>
    <n v="5351"/>
    <n v="0"/>
    <n v="30"/>
    <s v="שונות"/>
    <s v="לב העיר"/>
    <s v="ירושלים והנגב"/>
    <s v="איילון"/>
  </r>
  <r>
    <x v="3"/>
    <x v="123"/>
    <s v="פעיל"/>
    <s v="מודיעין מכבים רעות"/>
    <x v="116"/>
    <x v="0"/>
    <s v="נמוך"/>
    <x v="1"/>
    <n v="14800"/>
    <n v="1685"/>
    <n v="0"/>
    <n v="13115"/>
    <n v="0"/>
    <n v="30"/>
    <s v="מבני ציבור"/>
    <s v="לב העיר"/>
    <s v="ירושלים והנגב"/>
    <s v="איילון"/>
  </r>
  <r>
    <x v="3"/>
    <x v="124"/>
    <s v="פעיל"/>
    <s v="מודיעין מכבים רעות"/>
    <x v="117"/>
    <x v="13"/>
    <s v="נמוך"/>
    <x v="0"/>
    <n v="299.52"/>
    <n v="0"/>
    <n v="0"/>
    <n v="0"/>
    <n v="299.52"/>
    <n v="30"/>
    <s v="גני ילדים"/>
    <s v="בוכמן"/>
    <s v="ירושלים והנגב"/>
    <s v="איילון"/>
  </r>
  <r>
    <x v="3"/>
    <x v="125"/>
    <s v="פעיל"/>
    <s v="מודיעין מכבים רעות"/>
    <x v="117"/>
    <x v="13"/>
    <s v="נמוך"/>
    <x v="0"/>
    <n v="390.47"/>
    <n v="0"/>
    <n v="0"/>
    <n v="0"/>
    <n v="390.47"/>
    <n v="30"/>
    <s v="גני ילדים"/>
    <s v="בוכמן"/>
    <s v="ירושלים והנגב"/>
    <s v="איילון"/>
  </r>
  <r>
    <x v="3"/>
    <x v="126"/>
    <s v="פעיל"/>
    <s v="מודיעין מכבים רעות"/>
    <x v="118"/>
    <x v="1"/>
    <s v="נמוך"/>
    <x v="1"/>
    <n v="3059"/>
    <n v="517"/>
    <n v="0"/>
    <n v="2542"/>
    <n v="0"/>
    <n v="30"/>
    <s v="מרכזיית תאורה"/>
    <s v="בוכמן"/>
    <s v="ירושלים והנגב"/>
    <s v="איילון"/>
  </r>
  <r>
    <x v="3"/>
    <x v="127"/>
    <s v="פעיל"/>
    <s v="מודיעין מכבים רעות"/>
    <x v="119"/>
    <x v="0"/>
    <s v="נמוך"/>
    <x v="1"/>
    <n v="8195"/>
    <n v="1344"/>
    <n v="0"/>
    <n v="6851"/>
    <n v="0"/>
    <n v="30"/>
    <s v="מרכזיית תאורה"/>
    <s v="פרחים"/>
    <s v="ירושלים והנגב"/>
    <s v="איילון"/>
  </r>
  <r>
    <x v="3"/>
    <x v="128"/>
    <s v="פעיל"/>
    <s v="מודיעין מכבים רעות"/>
    <x v="120"/>
    <x v="13"/>
    <s v="נמוך"/>
    <x v="0"/>
    <n v="1591.38"/>
    <n v="0"/>
    <n v="0"/>
    <n v="0"/>
    <n v="1591.38"/>
    <n v="30"/>
    <s v="מבני ציבור"/>
    <s v="מכבים"/>
    <s v="ירושלים והנגב"/>
    <s v="איילון"/>
  </r>
  <r>
    <x v="3"/>
    <x v="129"/>
    <s v="פעיל"/>
    <s v="מודיעין מכבים רעות"/>
    <x v="121"/>
    <x v="0"/>
    <s v="נמוך"/>
    <x v="1"/>
    <n v="573"/>
    <n v="80"/>
    <n v="0"/>
    <n v="493"/>
    <n v="0"/>
    <n v="30"/>
    <s v="מרכזיית תאורה"/>
    <s v="מכבים"/>
    <s v="ירושלים והנגב"/>
    <s v="איילון"/>
  </r>
  <r>
    <x v="3"/>
    <x v="130"/>
    <s v="פעיל"/>
    <s v="מודיעין מכבים רעות"/>
    <x v="122"/>
    <x v="43"/>
    <s v="נמוך"/>
    <x v="1"/>
    <n v="5932"/>
    <n v="911"/>
    <n v="0"/>
    <n v="5021"/>
    <n v="0"/>
    <n v="30"/>
    <s v="מרכזיית תאורה"/>
    <s v="מכבים"/>
    <s v="ירושלים והנגב"/>
    <s v="איילון"/>
  </r>
  <r>
    <x v="3"/>
    <x v="131"/>
    <s v="פעיל"/>
    <s v="מודיעין מכבים רעות"/>
    <x v="123"/>
    <x v="47"/>
    <s v="נמוך"/>
    <x v="1"/>
    <n v="7216"/>
    <n v="812"/>
    <n v="0"/>
    <n v="6404"/>
    <n v="0"/>
    <n v="30"/>
    <s v="בתי ספר"/>
    <s v="מכבים"/>
    <s v="ירושלים והנגב"/>
    <s v="איילון"/>
  </r>
  <r>
    <x v="3"/>
    <x v="132"/>
    <s v="פעיל"/>
    <s v="מודיעין מכבים רעות"/>
    <x v="124"/>
    <x v="13"/>
    <s v="נמוך"/>
    <x v="0"/>
    <n v="1153.01"/>
    <n v="0"/>
    <n v="0"/>
    <n v="0"/>
    <n v="1153.01"/>
    <n v="30"/>
    <s v="מבני ציבור"/>
    <s v="רעות"/>
    <s v="ירושלים והנגב"/>
    <s v="איילון"/>
  </r>
  <r>
    <x v="3"/>
    <x v="133"/>
    <s v="פעיל"/>
    <s v="מודיעין מכבים רעות"/>
    <x v="125"/>
    <x v="1"/>
    <s v="נמוך"/>
    <x v="0"/>
    <n v="2376.56"/>
    <n v="0"/>
    <n v="0"/>
    <n v="0"/>
    <n v="2376.56"/>
    <n v="30"/>
    <s v="מרכזיית תאורה"/>
    <s v="רעות"/>
    <s v="ירושלים והנגב"/>
    <s v="איילון"/>
  </r>
  <r>
    <x v="3"/>
    <x v="134"/>
    <s v="פעיל"/>
    <s v="מודיעין מכבים רעות"/>
    <x v="126"/>
    <x v="48"/>
    <s v="נמוך"/>
    <x v="1"/>
    <n v="15070"/>
    <n v="2870"/>
    <n v="0"/>
    <n v="12200"/>
    <n v="0"/>
    <n v="30"/>
    <s v="בתי ספר"/>
    <s v="רעות"/>
    <s v="ירושלים והנגב"/>
    <s v="איילון"/>
  </r>
  <r>
    <x v="3"/>
    <x v="135"/>
    <s v="פעיל"/>
    <s v="מודיעין מכבים רעות"/>
    <x v="127"/>
    <x v="26"/>
    <s v="נמוך"/>
    <x v="0"/>
    <n v="137.27000000000001"/>
    <n v="0"/>
    <n v="0"/>
    <n v="0"/>
    <n v="137.27000000000001"/>
    <n v="30"/>
    <s v="מקלטים"/>
    <s v="מכבים"/>
    <s v="ירושלים והנגב"/>
    <s v="איילון"/>
  </r>
  <r>
    <x v="3"/>
    <x v="136"/>
    <s v="פעיל"/>
    <s v="מודיעין מכבים רעות"/>
    <x v="128"/>
    <x v="0"/>
    <s v="נמוך"/>
    <x v="0"/>
    <n v="290.89999999999998"/>
    <n v="0"/>
    <n v="0"/>
    <n v="0"/>
    <n v="290.89999999999998"/>
    <n v="30"/>
    <s v="מקלטים"/>
    <s v="מכבים"/>
    <s v="ירושלים והנגב"/>
    <s v="איילון"/>
  </r>
  <r>
    <x v="3"/>
    <x v="137"/>
    <s v="פעיל"/>
    <s v="מודיעין מכבים רעות"/>
    <x v="129"/>
    <x v="13"/>
    <s v="נמוך"/>
    <x v="0"/>
    <n v="1127.1400000000001"/>
    <n v="0"/>
    <n v="0"/>
    <n v="0"/>
    <n v="1127.1400000000001"/>
    <n v="30"/>
    <s v="גני ילדים"/>
    <s v="כרמים"/>
    <s v="ירושלים והנגב"/>
    <s v="איילון"/>
  </r>
  <r>
    <x v="3"/>
    <x v="138"/>
    <s v="פעיל"/>
    <s v="מודיעין מכבים רעות"/>
    <x v="130"/>
    <x v="49"/>
    <s v="נמוך"/>
    <x v="1"/>
    <n v="6366"/>
    <n v="974"/>
    <n v="0"/>
    <n v="5392"/>
    <n v="0"/>
    <n v="30"/>
    <s v="מרכזיית תאורה"/>
    <s v="ישפרו"/>
    <s v="ירושלים והנגב"/>
    <s v="איילון"/>
  </r>
  <r>
    <x v="3"/>
    <x v="139"/>
    <s v="פעיל"/>
    <s v="מודיעין מכבים רעות"/>
    <x v="131"/>
    <x v="0"/>
    <s v="נמוך"/>
    <x v="1"/>
    <n v="4439"/>
    <n v="792"/>
    <n v="0"/>
    <n v="3647"/>
    <n v="0"/>
    <n v="30"/>
    <s v="מרכזיית תאורה"/>
    <s v="ליגד"/>
    <s v="ירושלים והנגב"/>
    <s v="איילון"/>
  </r>
  <r>
    <x v="3"/>
    <x v="140"/>
    <s v="פעיל"/>
    <s v="מודיעין מכבים רעות"/>
    <x v="132"/>
    <x v="0"/>
    <s v="נמוך"/>
    <x v="1"/>
    <n v="5893"/>
    <n v="909"/>
    <n v="0"/>
    <n v="4984"/>
    <n v="0"/>
    <n v="30"/>
    <s v="מרכזיית תאורה"/>
    <s v="ליגד"/>
    <s v="ירושלים והנגב"/>
    <s v="איילון"/>
  </r>
  <r>
    <x v="3"/>
    <x v="141"/>
    <s v="פעיל"/>
    <s v="מודיעין מכבים רעות"/>
    <x v="133"/>
    <x v="0"/>
    <s v="נמוך"/>
    <x v="1"/>
    <n v="454"/>
    <n v="72"/>
    <n v="0"/>
    <n v="382"/>
    <n v="0"/>
    <n v="30"/>
    <s v="מרכזיית תאורה"/>
    <s v="ליגד"/>
    <s v="ירושלים והנגב"/>
    <s v="איילון"/>
  </r>
  <r>
    <x v="3"/>
    <x v="142"/>
    <s v="פעיל"/>
    <s v="מודיעין מכבים רעות"/>
    <x v="134"/>
    <x v="0"/>
    <s v="נמוך"/>
    <x v="1"/>
    <n v="4435"/>
    <n v="0"/>
    <n v="0"/>
    <n v="0"/>
    <n v="4435"/>
    <n v="30"/>
    <s v="בתי כנסת ומקוואות"/>
    <s v="נביאים"/>
    <s v="ירושלים והנגב"/>
    <s v="איילון"/>
  </r>
  <r>
    <x v="3"/>
    <x v="143"/>
    <s v="פעיל"/>
    <s v="מודיעין מכבים רעות"/>
    <x v="135"/>
    <x v="0"/>
    <s v="נמוך"/>
    <x v="0"/>
    <n v="1740.47"/>
    <n v="0"/>
    <n v="0"/>
    <n v="0"/>
    <n v="1740.47"/>
    <n v="30"/>
    <s v="גני ילדים"/>
    <s v="נביאים"/>
    <s v="ירושלים והנגב"/>
    <s v="איילון"/>
  </r>
  <r>
    <x v="3"/>
    <x v="144"/>
    <s v="פעיל"/>
    <s v="מודיעין מכבים רעות"/>
    <x v="136"/>
    <x v="0"/>
    <s v="נמוך"/>
    <x v="1"/>
    <n v="7129"/>
    <n v="1091"/>
    <n v="0"/>
    <n v="6038"/>
    <n v="0"/>
    <n v="30"/>
    <s v="מרכזיית תאורה"/>
    <s v="נביאים"/>
    <s v="ירושלים והנגב"/>
    <s v="איילון"/>
  </r>
  <r>
    <x v="3"/>
    <x v="145"/>
    <s v="פעיל"/>
    <s v="מודיעין מכבים רעות"/>
    <x v="137"/>
    <x v="26"/>
    <s v="נמוך"/>
    <x v="0"/>
    <n v="106.36"/>
    <n v="0"/>
    <n v="0"/>
    <n v="0"/>
    <n v="106.36"/>
    <n v="30"/>
    <s v="מקלטים"/>
    <s v="מכבים"/>
    <s v="ירושלים והנגב"/>
    <s v="איילון"/>
  </r>
  <r>
    <x v="3"/>
    <x v="146"/>
    <s v="פעיל"/>
    <s v="מודיעין מכבים רעות"/>
    <x v="138"/>
    <x v="0"/>
    <s v="נמוך"/>
    <x v="0"/>
    <n v="187.72"/>
    <n v="0"/>
    <n v="0"/>
    <n v="0"/>
    <n v="187.72"/>
    <n v="30"/>
    <s v="מקלטים"/>
    <s v="מכבים"/>
    <s v="ירושלים והנגב"/>
    <s v="איילון"/>
  </r>
  <r>
    <x v="3"/>
    <x v="147"/>
    <s v="פעיל"/>
    <s v="מודיעין מכבים רעות"/>
    <x v="139"/>
    <x v="26"/>
    <s v="נמוך"/>
    <x v="0"/>
    <n v="41.81"/>
    <n v="0"/>
    <n v="0"/>
    <n v="0"/>
    <n v="41.81"/>
    <n v="30"/>
    <s v="מקלטים"/>
    <s v="מכבים"/>
    <s v="ירושלים והנגב"/>
    <s v="איילון"/>
  </r>
  <r>
    <x v="3"/>
    <x v="148"/>
    <s v="פעיל"/>
    <s v="מודיעין מכבים רעות"/>
    <x v="140"/>
    <x v="50"/>
    <s v="נמוך"/>
    <x v="0"/>
    <n v="66.81"/>
    <n v="0"/>
    <n v="0"/>
    <n v="0"/>
    <n v="66.81"/>
    <n v="30"/>
    <s v="מקלטים"/>
    <s v="מכבים"/>
    <s v="ירושלים והנגב"/>
    <s v="איילון"/>
  </r>
  <r>
    <x v="3"/>
    <x v="149"/>
    <s v="פעיל"/>
    <s v="מודיעין מכבים רעות"/>
    <x v="141"/>
    <x v="0"/>
    <s v="נמוך"/>
    <x v="0"/>
    <n v="99.09"/>
    <n v="0"/>
    <n v="0"/>
    <n v="0"/>
    <n v="99.09"/>
    <n v="30"/>
    <s v="מקלטים"/>
    <s v="מכבים"/>
    <s v="ירושלים והנגב"/>
    <s v="איילון"/>
  </r>
  <r>
    <x v="3"/>
    <x v="150"/>
    <s v="פעיל"/>
    <s v="מודיעין מכבים רעות"/>
    <x v="142"/>
    <x v="26"/>
    <s v="נמוך"/>
    <x v="0"/>
    <n v="71.81"/>
    <n v="0"/>
    <n v="0"/>
    <n v="0"/>
    <n v="71.81"/>
    <n v="30"/>
    <s v="מקלטים"/>
    <s v="מכבים"/>
    <s v="ירושלים והנגב"/>
    <s v="איילון"/>
  </r>
  <r>
    <x v="3"/>
    <x v="151"/>
    <s v="פעיל"/>
    <s v="מודיעין מכבים רעות"/>
    <x v="143"/>
    <x v="51"/>
    <s v="נמוך"/>
    <x v="0"/>
    <n v="23.18"/>
    <n v="0"/>
    <n v="0"/>
    <n v="0"/>
    <n v="23.18"/>
    <n v="30"/>
    <s v="מקלטים"/>
    <s v="מכבים"/>
    <s v="ירושלים והנגב"/>
    <s v="איילון"/>
  </r>
  <r>
    <x v="3"/>
    <x v="152"/>
    <s v="פעיל"/>
    <s v="מודיעין מכבים רעות"/>
    <x v="144"/>
    <x v="52"/>
    <s v="נמוך"/>
    <x v="0"/>
    <n v="350.57"/>
    <n v="0"/>
    <n v="0"/>
    <n v="0"/>
    <n v="350.57"/>
    <n v="30"/>
    <s v="גני ילדים"/>
    <s v="מכבים"/>
    <s v="ירושלים והנגב"/>
    <s v="איילון"/>
  </r>
  <r>
    <x v="3"/>
    <x v="153"/>
    <s v="פעיל"/>
    <s v="מודיעין מכבים רעות"/>
    <x v="145"/>
    <x v="0"/>
    <s v="נמוך"/>
    <x v="1"/>
    <n v="16520"/>
    <n v="2668"/>
    <n v="0"/>
    <n v="13852"/>
    <n v="0"/>
    <n v="30"/>
    <s v="מרכזיית תאורה"/>
    <s v="ליגד"/>
    <s v="ירושלים והנגב"/>
    <s v="איילון"/>
  </r>
  <r>
    <x v="3"/>
    <x v="154"/>
    <s v="פעיל"/>
    <s v="מודיעין מכבים רעות"/>
    <x v="146"/>
    <x v="0"/>
    <s v="נמוך"/>
    <x v="0"/>
    <n v="1074.76"/>
    <n v="0"/>
    <n v="0"/>
    <n v="0"/>
    <n v="1074.76"/>
    <n v="30"/>
    <s v="גני ילדים"/>
    <s v="מגינים"/>
    <s v="ירושלים והנגב"/>
    <s v="איילון"/>
  </r>
  <r>
    <x v="3"/>
    <x v="155"/>
    <s v="פעיל"/>
    <s v="מודיעין מכבים רעות"/>
    <x v="147"/>
    <x v="0"/>
    <s v="נמוך"/>
    <x v="1"/>
    <n v="1113"/>
    <n v="94"/>
    <n v="0"/>
    <n v="1019"/>
    <n v="0"/>
    <n v="30"/>
    <s v="גני ילדים"/>
    <s v="מגינים"/>
    <s v="ירושלים והנגב"/>
    <s v="איילון"/>
  </r>
  <r>
    <x v="3"/>
    <x v="156"/>
    <s v="פעיל"/>
    <s v="מודיעין מכבים רעות"/>
    <x v="148"/>
    <x v="0"/>
    <s v="נמוך"/>
    <x v="1"/>
    <n v="9240"/>
    <n v="1008"/>
    <n v="0"/>
    <n v="8232"/>
    <n v="0"/>
    <n v="30"/>
    <m/>
    <m/>
    <s v="ירושלים והנגב"/>
    <s v="איילון"/>
  </r>
  <r>
    <x v="3"/>
    <x v="157"/>
    <s v="פעיל"/>
    <s v="מודיעין מכבים רעות"/>
    <x v="149"/>
    <x v="53"/>
    <s v="נמוך"/>
    <x v="0"/>
    <n v="2625.23"/>
    <n v="0"/>
    <n v="0"/>
    <n v="0"/>
    <n v="2625.23"/>
    <n v="30"/>
    <m/>
    <m/>
    <s v="ירושלים והנגב"/>
    <s v="איילון"/>
  </r>
  <r>
    <x v="3"/>
    <x v="158"/>
    <s v="פעיל"/>
    <s v="מודיעין מכבים רעות"/>
    <x v="150"/>
    <x v="0"/>
    <s v="נמוך"/>
    <x v="0"/>
    <n v="1815.23"/>
    <n v="0"/>
    <n v="0"/>
    <n v="0"/>
    <n v="1815.23"/>
    <n v="30"/>
    <s v="מרכזיית תאורה"/>
    <s v="ציפורים"/>
    <s v="ירושלים והנגב"/>
    <s v="איילון"/>
  </r>
  <r>
    <x v="3"/>
    <x v="159"/>
    <s v="פעיל"/>
    <s v="מודיעין מכבים רעות"/>
    <x v="151"/>
    <x v="0"/>
    <s v="נמוך"/>
    <x v="1"/>
    <n v="3268"/>
    <n v="591"/>
    <n v="0"/>
    <n v="2677"/>
    <n v="0"/>
    <n v="30"/>
    <s v="מרכזיית תאורה"/>
    <s v="ציפורים"/>
    <s v="ירושלים והנגב"/>
    <s v="איילון"/>
  </r>
  <r>
    <x v="3"/>
    <x v="160"/>
    <s v="פעיל"/>
    <s v="מודיעין מכבים רעות"/>
    <x v="152"/>
    <x v="26"/>
    <s v="נמוך"/>
    <x v="0"/>
    <n v="135.44999999999999"/>
    <n v="0"/>
    <n v="0"/>
    <n v="0"/>
    <n v="135.44999999999999"/>
    <n v="30"/>
    <s v="מקלטים"/>
    <s v="רעות"/>
    <s v="ירושלים והנגב"/>
    <s v="איילון"/>
  </r>
  <r>
    <x v="3"/>
    <x v="161"/>
    <s v="פעיל"/>
    <s v="מודיעין מכבים רעות"/>
    <x v="153"/>
    <x v="26"/>
    <s v="נמוך"/>
    <x v="0"/>
    <n v="157.27000000000001"/>
    <n v="0"/>
    <n v="0"/>
    <n v="0"/>
    <n v="157.27000000000001"/>
    <n v="30"/>
    <s v="מקלטים"/>
    <s v="רעות"/>
    <s v="ירושלים והנגב"/>
    <s v="איילון"/>
  </r>
  <r>
    <x v="3"/>
    <x v="162"/>
    <s v="פעיל"/>
    <s v="מודיעין מכבים רעות"/>
    <x v="154"/>
    <x v="13"/>
    <s v="נמוך"/>
    <x v="0"/>
    <n v="2002.85"/>
    <n v="0"/>
    <n v="0"/>
    <n v="0"/>
    <n v="2002.85"/>
    <n v="30"/>
    <s v="גני ילדים"/>
    <s v="פרחים"/>
    <s v="ירושלים והנגב"/>
    <s v="איילון"/>
  </r>
  <r>
    <x v="3"/>
    <x v="163"/>
    <s v="פעיל"/>
    <s v="מודיעין מכבים רעות"/>
    <x v="155"/>
    <x v="0"/>
    <s v="נמוך"/>
    <x v="1"/>
    <n v="4586"/>
    <n v="703"/>
    <n v="0"/>
    <n v="3883"/>
    <n v="0"/>
    <n v="30"/>
    <s v="מרכזיית תאורה"/>
    <s v="פרחים"/>
    <s v="ירושלים והנגב"/>
    <s v="איילון"/>
  </r>
  <r>
    <x v="3"/>
    <x v="164"/>
    <s v="פעיל"/>
    <s v="מודיעין מכבים רעות"/>
    <x v="156"/>
    <x v="13"/>
    <s v="נמוך"/>
    <x v="0"/>
    <n v="2409.04"/>
    <n v="0"/>
    <n v="0"/>
    <n v="0"/>
    <n v="2409.04"/>
    <n v="30"/>
    <s v="גני ילדים"/>
    <s v="כרמים"/>
    <s v="ירושלים והנגב"/>
    <s v="איילון"/>
  </r>
  <r>
    <x v="3"/>
    <x v="165"/>
    <s v="פעיל"/>
    <s v="מודיעין מכבים רעות"/>
    <x v="157"/>
    <x v="21"/>
    <s v="נמוך"/>
    <x v="1"/>
    <n v="3912"/>
    <n v="595"/>
    <n v="0"/>
    <n v="3317"/>
    <n v="0"/>
    <n v="30"/>
    <s v="מרכזיית תאורה"/>
    <s v="בוכמן"/>
    <s v="ירושלים והנגב"/>
    <s v="איילון"/>
  </r>
  <r>
    <x v="3"/>
    <x v="166"/>
    <s v="פעיל"/>
    <s v="מודיעין מכבים רעות"/>
    <x v="158"/>
    <x v="12"/>
    <s v="נמוך"/>
    <x v="1"/>
    <n v="6512"/>
    <n v="995"/>
    <n v="0"/>
    <n v="5517"/>
    <n v="0"/>
    <n v="30"/>
    <s v="מרכזיית תאורה"/>
    <s v="קייזר"/>
    <s v="ירושלים והנגב"/>
    <s v="איילון"/>
  </r>
  <r>
    <x v="3"/>
    <x v="167"/>
    <s v="פעיל"/>
    <s v="מודיעין מכבים רעות"/>
    <x v="159"/>
    <x v="13"/>
    <s v="נמוך"/>
    <x v="1"/>
    <n v="1947"/>
    <n v="89"/>
    <n v="0"/>
    <n v="1858"/>
    <n v="0"/>
    <n v="30"/>
    <s v="גני ילדים"/>
    <s v="קייזר"/>
    <s v="ירושלים והנגב"/>
    <s v="איילון"/>
  </r>
  <r>
    <x v="3"/>
    <x v="168"/>
    <s v="פעיל"/>
    <s v="מודיעין מכבים רעות"/>
    <x v="160"/>
    <x v="54"/>
    <s v="נמוך"/>
    <x v="1"/>
    <n v="4051"/>
    <n v="750"/>
    <n v="0"/>
    <n v="3301"/>
    <n v="0"/>
    <n v="30"/>
    <s v="מרכזיית תאורה"/>
    <s v="קייזר"/>
    <s v="ירושלים והנגב"/>
    <s v="איילון"/>
  </r>
  <r>
    <x v="3"/>
    <x v="169"/>
    <s v="פעיל"/>
    <s v="מודיעין מכבים רעות"/>
    <x v="161"/>
    <x v="55"/>
    <s v="נמוך"/>
    <x v="1"/>
    <n v="5965"/>
    <n v="750"/>
    <n v="0"/>
    <n v="5215"/>
    <n v="0"/>
    <n v="30"/>
    <s v="בתי ספר"/>
    <s v="קייזר"/>
    <s v="ירושלים והנגב"/>
    <s v="איילון"/>
  </r>
  <r>
    <x v="3"/>
    <x v="170"/>
    <s v="פעיל"/>
    <s v="מודיעין מכבים רעות"/>
    <x v="161"/>
    <x v="13"/>
    <s v="נמוך"/>
    <x v="0"/>
    <n v="1261"/>
    <n v="0"/>
    <n v="0"/>
    <n v="0"/>
    <n v="1261"/>
    <n v="30"/>
    <s v="גני ילדים"/>
    <s v="קייזר"/>
    <s v="ירושלים והנגב"/>
    <s v="איילון"/>
  </r>
  <r>
    <x v="3"/>
    <x v="171"/>
    <s v="פעיל"/>
    <s v="מודיעין מכבים רעות"/>
    <x v="161"/>
    <x v="13"/>
    <s v="נמוך"/>
    <x v="0"/>
    <n v="2226.7199999999998"/>
    <n v="0"/>
    <n v="0"/>
    <n v="0"/>
    <n v="2226.7199999999998"/>
    <n v="30"/>
    <s v="תנועות נוער"/>
    <s v="קייזר"/>
    <s v="ירושלים והנגב"/>
    <s v="איילון"/>
  </r>
  <r>
    <x v="3"/>
    <x v="172"/>
    <s v="פעיל"/>
    <s v="מודיעין מכבים רעות"/>
    <x v="162"/>
    <x v="26"/>
    <s v="נמוך"/>
    <x v="0"/>
    <n v="97.72"/>
    <n v="0"/>
    <n v="0"/>
    <n v="0"/>
    <n v="97.72"/>
    <n v="30"/>
    <s v="מקלטים"/>
    <s v="מכבים"/>
    <s v="ירושלים והנגב"/>
    <s v="איילון"/>
  </r>
  <r>
    <x v="3"/>
    <x v="173"/>
    <s v="פעיל"/>
    <s v="מודיעין מכבים רעות"/>
    <x v="163"/>
    <x v="13"/>
    <s v="נמוך"/>
    <x v="1"/>
    <n v="2806"/>
    <n v="348"/>
    <n v="0"/>
    <n v="2458"/>
    <n v="0"/>
    <n v="30"/>
    <s v="גני ילדים"/>
    <s v="נביאים"/>
    <s v="ירושלים והנגב"/>
    <s v="איילון"/>
  </r>
  <r>
    <x v="3"/>
    <x v="174"/>
    <s v="פעיל"/>
    <s v="מודיעין מכבים רעות"/>
    <x v="164"/>
    <x v="15"/>
    <s v="נמוך"/>
    <x v="0"/>
    <n v="875.71"/>
    <n v="0"/>
    <n v="0"/>
    <n v="0"/>
    <n v="875.71"/>
    <n v="30"/>
    <s v="בתי כנסת ומקוואות"/>
    <s v="בוכמן"/>
    <s v="ירושלים והנגב"/>
    <s v="איילון"/>
  </r>
  <r>
    <x v="3"/>
    <x v="175"/>
    <s v="פעיל"/>
    <s v="מודיעין מכבים רעות"/>
    <x v="165"/>
    <x v="0"/>
    <s v="נמוך"/>
    <x v="0"/>
    <n v="1505"/>
    <n v="0"/>
    <n v="0"/>
    <n v="0"/>
    <n v="1505"/>
    <n v="30"/>
    <s v="מרכזיית תאורה"/>
    <s v="נופים"/>
    <s v="ירושלים והנגב"/>
    <s v="איילון"/>
  </r>
  <r>
    <x v="3"/>
    <x v="176"/>
    <s v="פעיל"/>
    <s v="מודיעין מכבים רעות"/>
    <x v="166"/>
    <x v="0"/>
    <s v="נמוך"/>
    <x v="0"/>
    <n v="163.33000000000001"/>
    <n v="0"/>
    <n v="0"/>
    <n v="0"/>
    <n v="163.33000000000001"/>
    <n v="30"/>
    <s v="תנועות נוער"/>
    <s v="נופים"/>
    <s v="ירושלים והנגב"/>
    <s v="איילון"/>
  </r>
  <r>
    <x v="3"/>
    <x v="177"/>
    <s v="פעיל"/>
    <s v="מודיעין מכבים רעות"/>
    <x v="167"/>
    <x v="0"/>
    <s v="נמוך"/>
    <x v="0"/>
    <n v="1196"/>
    <n v="0"/>
    <n v="0"/>
    <n v="0"/>
    <n v="1196"/>
    <n v="30"/>
    <s v="מרכזיית תאורה"/>
    <s v="נופים"/>
    <s v="ירושלים והנגב"/>
    <s v="איילון"/>
  </r>
  <r>
    <x v="3"/>
    <x v="178"/>
    <s v="פעיל"/>
    <s v="מודיעין מכבים רעות"/>
    <x v="168"/>
    <x v="0"/>
    <s v="נמוך"/>
    <x v="0"/>
    <n v="1867"/>
    <n v="0"/>
    <n v="0"/>
    <n v="0"/>
    <n v="1867"/>
    <n v="30"/>
    <s v="גני ילדים"/>
    <s v="נופים"/>
    <s v="ירושלים והנגב"/>
    <s v="איילון"/>
  </r>
  <r>
    <x v="3"/>
    <x v="179"/>
    <s v="פעיל"/>
    <s v="מודיעין מכבים רעות"/>
    <x v="169"/>
    <x v="0"/>
    <s v="נמוך"/>
    <x v="1"/>
    <n v="1234"/>
    <n v="241"/>
    <n v="0"/>
    <n v="993"/>
    <n v="0"/>
    <n v="30"/>
    <s v="מרכזיית תאורה"/>
    <s v="נופים"/>
    <s v="ירושלים והנגב"/>
    <s v="איילון"/>
  </r>
  <r>
    <x v="3"/>
    <x v="180"/>
    <s v="פעיל"/>
    <s v="מודיעין מכבים רעות"/>
    <x v="170"/>
    <x v="0"/>
    <s v="נמוך"/>
    <x v="0"/>
    <n v="2295"/>
    <n v="0"/>
    <n v="0"/>
    <n v="0"/>
    <n v="2295"/>
    <n v="30"/>
    <s v="גני ילדים"/>
    <s v="נופים"/>
    <s v="ירושלים והנגב"/>
    <s v="איילון"/>
  </r>
  <r>
    <x v="3"/>
    <x v="181"/>
    <s v="פעיל"/>
    <s v="מודיעין מכבים רעות"/>
    <x v="171"/>
    <x v="0"/>
    <s v="נמוך"/>
    <x v="1"/>
    <n v="260"/>
    <n v="70"/>
    <n v="0"/>
    <n v="190"/>
    <n v="0"/>
    <n v="30"/>
    <s v="בתי ספר"/>
    <s v="נופים"/>
    <s v="ירושלים והנגב"/>
    <s v="איילון"/>
  </r>
  <r>
    <x v="3"/>
    <x v="182"/>
    <s v="פעיל"/>
    <s v="מודיעין מכבים רעות"/>
    <x v="172"/>
    <x v="0"/>
    <s v="נמוך"/>
    <x v="0"/>
    <n v="1734.76"/>
    <n v="0"/>
    <n v="0"/>
    <n v="0"/>
    <n v="1734.76"/>
    <n v="30"/>
    <s v="מרכזיית תאורה"/>
    <s v="נופים"/>
    <s v="ירושלים והנגב"/>
    <s v="איילון"/>
  </r>
  <r>
    <x v="3"/>
    <x v="183"/>
    <s v="פעיל"/>
    <s v="מודיעין מכבים רעות"/>
    <x v="173"/>
    <x v="0"/>
    <s v="נמוך"/>
    <x v="0"/>
    <n v="1066.19"/>
    <n v="0"/>
    <n v="0"/>
    <n v="0"/>
    <n v="1066.19"/>
    <n v="30"/>
    <s v="בתי ספר"/>
    <s v="נופים"/>
    <s v="ירושלים והנגב"/>
    <s v="איילון"/>
  </r>
  <r>
    <x v="3"/>
    <x v="184"/>
    <s v="פעיל"/>
    <s v="מודיעין מכבים רעות"/>
    <x v="174"/>
    <x v="0"/>
    <s v="נמוך"/>
    <x v="0"/>
    <n v="2100.4699999999998"/>
    <n v="0"/>
    <n v="0"/>
    <n v="0"/>
    <n v="2100.4699999999998"/>
    <n v="30"/>
    <s v="גני ילדים"/>
    <s v="נופים"/>
    <s v="ירושלים והנגב"/>
    <s v="איילון"/>
  </r>
  <r>
    <x v="3"/>
    <x v="185"/>
    <s v="פעיל"/>
    <s v="מודיעין מכבים רעות"/>
    <x v="175"/>
    <x v="0"/>
    <s v="נמוך"/>
    <x v="1"/>
    <n v="8675"/>
    <n v="1655"/>
    <n v="0"/>
    <n v="7020"/>
    <n v="0"/>
    <n v="30"/>
    <m/>
    <m/>
    <s v="ירושלים והנגב"/>
    <s v="איילון"/>
  </r>
  <r>
    <x v="3"/>
    <x v="186"/>
    <s v="פעיל"/>
    <s v="מודיעין מכבים רעות"/>
    <x v="176"/>
    <x v="0"/>
    <s v="נמוך"/>
    <x v="0"/>
    <n v="1964"/>
    <n v="0"/>
    <n v="0"/>
    <n v="0"/>
    <n v="1964"/>
    <n v="30"/>
    <s v="מרכזיית תאורה"/>
    <s v="נופים"/>
    <s v="ירושלים והנגב"/>
    <s v="איילון"/>
  </r>
  <r>
    <x v="3"/>
    <x v="187"/>
    <s v="פעיל"/>
    <s v="מודיעין מכבים רעות"/>
    <x v="177"/>
    <x v="0"/>
    <s v="נמוך"/>
    <x v="1"/>
    <n v="6152"/>
    <n v="1073"/>
    <n v="0"/>
    <n v="5079"/>
    <n v="0"/>
    <n v="30"/>
    <s v="גני ילדים"/>
    <s v="נופים"/>
    <s v="ירושלים והנגב"/>
    <s v="איילון"/>
  </r>
  <r>
    <x v="3"/>
    <x v="188"/>
    <s v="פעיל"/>
    <s v="מודיעין מכבים רעות"/>
    <x v="178"/>
    <x v="0"/>
    <s v="נמוך"/>
    <x v="0"/>
    <n v="2222.8000000000002"/>
    <n v="0"/>
    <n v="0"/>
    <n v="0"/>
    <n v="2222.8000000000002"/>
    <n v="30"/>
    <s v="בתי כנסת ומקוואות"/>
    <s v="נופים"/>
    <s v="ירושלים והנגב"/>
    <s v="איילון"/>
  </r>
  <r>
    <x v="3"/>
    <x v="189"/>
    <s v="פעיל"/>
    <s v="מודיעין מכבים רעות"/>
    <x v="179"/>
    <x v="0"/>
    <s v="נמוך"/>
    <x v="0"/>
    <n v="4232"/>
    <n v="0"/>
    <n v="0"/>
    <n v="0"/>
    <n v="4232"/>
    <n v="30"/>
    <s v="מרכזיית תאורה"/>
    <s v="נופים"/>
    <s v="ירושלים והנגב"/>
    <s v="איילון"/>
  </r>
  <r>
    <x v="3"/>
    <x v="190"/>
    <s v="פעיל"/>
    <s v="מודיעין מכבים רעות"/>
    <x v="180"/>
    <x v="0"/>
    <s v="נמוך"/>
    <x v="1"/>
    <n v="2368"/>
    <n v="395"/>
    <n v="0"/>
    <n v="1973"/>
    <n v="0"/>
    <n v="30"/>
    <s v="מרכזיית תאורה"/>
    <s v="נופים"/>
    <s v="ירושלים והנגב"/>
    <s v="איילון"/>
  </r>
  <r>
    <x v="3"/>
    <x v="191"/>
    <s v="פעיל"/>
    <s v="מודיעין מכבים רעות"/>
    <x v="181"/>
    <x v="0"/>
    <s v="נמוך"/>
    <x v="0"/>
    <n v="3249.33"/>
    <n v="0"/>
    <n v="0"/>
    <n v="0"/>
    <n v="3249.33"/>
    <n v="30"/>
    <s v="מרכזיית תאורה"/>
    <s v="נופים"/>
    <s v="ירושלים והנגב"/>
    <s v="איילון"/>
  </r>
  <r>
    <x v="3"/>
    <x v="192"/>
    <s v="פעיל"/>
    <s v="מודיעין מכבים רעות"/>
    <x v="182"/>
    <x v="0"/>
    <s v="נמוך"/>
    <x v="0"/>
    <n v="4481"/>
    <n v="0"/>
    <n v="0"/>
    <n v="0"/>
    <n v="4481"/>
    <n v="30"/>
    <s v="מרכזיית תאורה"/>
    <s v="מורשת"/>
    <s v="ירושלים והנגב"/>
    <s v="איילון"/>
  </r>
  <r>
    <x v="3"/>
    <x v="193"/>
    <s v="פעיל"/>
    <s v="מודיעין מכבים רעות"/>
    <x v="183"/>
    <x v="56"/>
    <s v="נמוך"/>
    <x v="1"/>
    <n v="3930"/>
    <n v="225"/>
    <n v="0"/>
    <n v="3705"/>
    <n v="0"/>
    <n v="30"/>
    <s v="גני ילדים"/>
    <s v="מורשת"/>
    <s v="ירושלים והנגב"/>
    <s v="איילון"/>
  </r>
  <r>
    <x v="3"/>
    <x v="194"/>
    <s v="פעיל"/>
    <s v="מודיעין מכבים רעות"/>
    <x v="184"/>
    <x v="26"/>
    <s v="נמוך"/>
    <x v="0"/>
    <n v="194.09"/>
    <n v="0"/>
    <n v="0"/>
    <n v="0"/>
    <n v="194.09"/>
    <n v="30"/>
    <s v="מקלטים"/>
    <s v="רעות"/>
    <s v="ירושלים והנגב"/>
    <s v="איילון"/>
  </r>
  <r>
    <x v="3"/>
    <x v="195"/>
    <s v="פעיל"/>
    <s v="מודיעין מכבים רעות"/>
    <x v="185"/>
    <x v="13"/>
    <s v="נמוך"/>
    <x v="0"/>
    <n v="1073.33"/>
    <n v="0"/>
    <n v="0"/>
    <n v="0"/>
    <n v="1073.33"/>
    <n v="30"/>
    <s v="גני ילדים"/>
    <s v="נביאים"/>
    <s v="ירושלים והנגב"/>
    <s v="איילון"/>
  </r>
  <r>
    <x v="3"/>
    <x v="196"/>
    <s v="פעיל"/>
    <s v="מודיעין מכבים רעות"/>
    <x v="186"/>
    <x v="0"/>
    <s v="נמוך"/>
    <x v="1"/>
    <n v="7988"/>
    <n v="1217"/>
    <n v="0"/>
    <n v="6771"/>
    <n v="0"/>
    <n v="30"/>
    <s v="מרכזיית תאורה"/>
    <s v="נביאים"/>
    <s v="ירושלים והנגב"/>
    <s v="איילון"/>
  </r>
  <r>
    <x v="3"/>
    <x v="197"/>
    <s v="פעיל"/>
    <s v="מודיעין מכבים רעות"/>
    <x v="187"/>
    <x v="0"/>
    <s v="נמוך"/>
    <x v="1"/>
    <n v="10752"/>
    <n v="972"/>
    <n v="0"/>
    <n v="9780"/>
    <n v="0"/>
    <n v="30"/>
    <m/>
    <m/>
    <s v="ירושלים והנגב"/>
    <s v="איילון"/>
  </r>
  <r>
    <x v="3"/>
    <x v="198"/>
    <s v="פעיל"/>
    <s v="מודיעין מכבים רעות"/>
    <x v="188"/>
    <x v="0"/>
    <s v="נמוך"/>
    <x v="1"/>
    <n v="7355"/>
    <n v="1133"/>
    <n v="0"/>
    <n v="6222"/>
    <n v="0"/>
    <n v="30"/>
    <s v="מרכזיית תאורה"/>
    <s v="נביאים"/>
    <s v="ירושלים והנגב"/>
    <s v="איילון"/>
  </r>
  <r>
    <x v="3"/>
    <x v="199"/>
    <s v="פעיל"/>
    <s v="מודיעין מכבים רעות"/>
    <x v="189"/>
    <x v="1"/>
    <s v="נמוך"/>
    <x v="1"/>
    <n v="10869"/>
    <n v="1714"/>
    <n v="0"/>
    <n v="9155"/>
    <n v="0"/>
    <n v="30"/>
    <s v="מרכזיית תאורה"/>
    <s v="בוכמן"/>
    <s v="ירושלים והנגב"/>
    <s v="איילון"/>
  </r>
  <r>
    <x v="3"/>
    <x v="200"/>
    <s v="פעיל"/>
    <s v="מודיעין מכבים רעות"/>
    <x v="190"/>
    <x v="57"/>
    <s v="נמוך"/>
    <x v="1"/>
    <n v="2064"/>
    <n v="329"/>
    <n v="0"/>
    <n v="1735"/>
    <n v="0"/>
    <n v="30"/>
    <s v="מרכזיית תאורה"/>
    <s v="בוכמן"/>
    <s v="ירושלים והנגב"/>
    <s v="איילון"/>
  </r>
  <r>
    <x v="3"/>
    <x v="201"/>
    <s v="פעיל"/>
    <s v="מודיעין מכבים רעות"/>
    <x v="191"/>
    <x v="0"/>
    <s v="נמוך"/>
    <x v="0"/>
    <n v="3014.76"/>
    <n v="0"/>
    <n v="0"/>
    <n v="0"/>
    <n v="3014.76"/>
    <n v="30"/>
    <s v="מרכזיית תאורה"/>
    <s v="כביש 2"/>
    <s v="ירושלים והנגב"/>
    <s v="איילון"/>
  </r>
  <r>
    <x v="3"/>
    <x v="202"/>
    <s v="פעיל"/>
    <s v="מודיעין מכבים רעות"/>
    <x v="192"/>
    <x v="58"/>
    <s v="נמוך"/>
    <x v="0"/>
    <n v="513.75"/>
    <n v="0"/>
    <n v="0"/>
    <n v="0"/>
    <n v="513.75"/>
    <n v="30"/>
    <s v="רמזורים"/>
    <s v="431"/>
    <s v="ירושלים והנגב"/>
    <s v="איילון"/>
  </r>
  <r>
    <x v="3"/>
    <x v="203"/>
    <s v="פעיל"/>
    <s v="מודיעין מכבים רעות"/>
    <x v="193"/>
    <x v="13"/>
    <s v="נמוך"/>
    <x v="1"/>
    <n v="1010"/>
    <n v="50"/>
    <n v="0"/>
    <n v="960"/>
    <n v="0"/>
    <n v="30"/>
    <s v="גני ילדים"/>
    <s v="נביאים"/>
    <s v="ירושלים והנגב"/>
    <s v="איילון"/>
  </r>
  <r>
    <x v="3"/>
    <x v="204"/>
    <s v="פעיל"/>
    <s v="מודיעין מכבים רעות"/>
    <x v="194"/>
    <x v="13"/>
    <s v="נמוך"/>
    <x v="0"/>
    <n v="1687.14"/>
    <n v="0"/>
    <n v="0"/>
    <n v="0"/>
    <n v="1687.14"/>
    <n v="30"/>
    <s v="גני ילדים"/>
    <s v="מגינים"/>
    <s v="ירושלים והנגב"/>
    <s v="איילון"/>
  </r>
  <r>
    <x v="3"/>
    <x v="205"/>
    <s v="פעיל"/>
    <s v="מודיעין מכבים רעות"/>
    <x v="195"/>
    <x v="0"/>
    <s v="נמוך"/>
    <x v="0"/>
    <n v="46.72"/>
    <n v="0"/>
    <n v="0"/>
    <n v="0"/>
    <n v="46.72"/>
    <n v="30"/>
    <s v="שונות"/>
    <s v="פרחים"/>
    <s v="ירושלים והנגב"/>
    <s v="איילון"/>
  </r>
  <r>
    <x v="3"/>
    <x v="206"/>
    <s v="פעיל"/>
    <s v="מודיעין מכבים רעות"/>
    <x v="196"/>
    <x v="0"/>
    <s v="נמוך"/>
    <x v="0"/>
    <n v="0"/>
    <n v="0"/>
    <n v="0"/>
    <n v="0"/>
    <n v="0"/>
    <n v="30"/>
    <s v="מרכזיית תאורה"/>
    <s v="נופים"/>
    <s v="ירושלים והנגב"/>
    <s v="איילון"/>
  </r>
  <r>
    <x v="3"/>
    <x v="207"/>
    <s v="פעיל"/>
    <s v="מודיעין מכבים רעות"/>
    <x v="197"/>
    <x v="13"/>
    <s v="נמוך"/>
    <x v="0"/>
    <n v="1601.42"/>
    <n v="0"/>
    <n v="0"/>
    <n v="0"/>
    <n v="1601.42"/>
    <n v="30"/>
    <s v="גני ילדים"/>
    <s v="כרמים"/>
    <s v="ירושלים והנגב"/>
    <s v="איילון"/>
  </r>
  <r>
    <x v="3"/>
    <x v="208"/>
    <s v="פעיל"/>
    <s v="מודיעין מכבים רעות"/>
    <x v="198"/>
    <x v="1"/>
    <s v="נמוך"/>
    <x v="1"/>
    <n v="10217"/>
    <n v="1599"/>
    <n v="0"/>
    <n v="8618"/>
    <n v="0"/>
    <n v="30"/>
    <s v="מרכזיית תאורה"/>
    <s v="כרמים"/>
    <s v="ירושלים והנגב"/>
    <s v="איילון"/>
  </r>
  <r>
    <x v="3"/>
    <x v="209"/>
    <s v="פעיל"/>
    <s v="מודיעין מכבים רעות"/>
    <x v="199"/>
    <x v="13"/>
    <s v="נמוך"/>
    <x v="1"/>
    <n v="3186"/>
    <n v="376"/>
    <n v="0"/>
    <n v="2810"/>
    <n v="0"/>
    <n v="30"/>
    <s v="גני ילדים"/>
    <s v="כרמים"/>
    <s v="ירושלים והנגב"/>
    <s v="איילון"/>
  </r>
  <r>
    <x v="3"/>
    <x v="210"/>
    <s v="פעיל"/>
    <s v="מודיעין מכבים רעות"/>
    <x v="200"/>
    <x v="13"/>
    <s v="נמוך"/>
    <x v="0"/>
    <n v="1440.95"/>
    <n v="0"/>
    <n v="0"/>
    <n v="0"/>
    <n v="1440.95"/>
    <n v="30"/>
    <s v="גני ילדים"/>
    <s v="כרמים"/>
    <s v="ירושלים והנגב"/>
    <s v="איילון"/>
  </r>
  <r>
    <x v="3"/>
    <x v="211"/>
    <s v="פעיל"/>
    <s v="מודיעין מכבים רעות"/>
    <x v="201"/>
    <x v="24"/>
    <s v="נמוך"/>
    <x v="0"/>
    <n v="2004.76"/>
    <n v="0"/>
    <n v="0"/>
    <n v="0"/>
    <n v="2004.76"/>
    <n v="30"/>
    <s v="גני ילדים"/>
    <s v="בוכמן"/>
    <s v="ירושלים והנגב"/>
    <s v="איילון"/>
  </r>
  <r>
    <x v="3"/>
    <x v="212"/>
    <s v="פעיל"/>
    <s v="מודיעין מכבים רעות"/>
    <x v="202"/>
    <x v="59"/>
    <s v="נמוך"/>
    <x v="1"/>
    <n v="4810"/>
    <n v="1010"/>
    <n v="0"/>
    <n v="3800"/>
    <n v="0"/>
    <n v="30"/>
    <s v="שונות"/>
    <s v="לב העיר"/>
    <s v="ירושלים והנגב"/>
    <s v="איילון"/>
  </r>
  <r>
    <x v="3"/>
    <x v="213"/>
    <s v="פעיל"/>
    <s v="מודיעין מכבים רעות"/>
    <x v="203"/>
    <x v="0"/>
    <s v="נמוך"/>
    <x v="1"/>
    <n v="7652"/>
    <n v="1169"/>
    <n v="0"/>
    <n v="6483"/>
    <n v="0"/>
    <n v="30"/>
    <s v="מרכזיית תאורה"/>
    <s v="נחלים"/>
    <s v="ירושלים והנגב"/>
    <s v="איילון"/>
  </r>
  <r>
    <x v="3"/>
    <x v="214"/>
    <s v="פעיל"/>
    <s v="מודיעין מכבים רעות"/>
    <x v="204"/>
    <x v="43"/>
    <s v="נמוך"/>
    <x v="1"/>
    <n v="6573"/>
    <n v="1056"/>
    <n v="0"/>
    <n v="5517"/>
    <n v="0"/>
    <n v="30"/>
    <s v="מרכזיית תאורה"/>
    <s v="בוכמן"/>
    <s v="ירושלים והנגב"/>
    <s v="איילון"/>
  </r>
  <r>
    <x v="3"/>
    <x v="215"/>
    <s v="פעיל"/>
    <s v="מודיעין מכבים רעות"/>
    <x v="205"/>
    <x v="5"/>
    <s v="נמוך"/>
    <x v="0"/>
    <n v="2828.57"/>
    <n v="0"/>
    <n v="0"/>
    <n v="0"/>
    <n v="2828.57"/>
    <n v="30"/>
    <s v="מרכזיית תאורה"/>
    <s v="בוכמן"/>
    <s v="ירושלים והנגב"/>
    <s v="איילון"/>
  </r>
  <r>
    <x v="3"/>
    <x v="216"/>
    <s v="פעיל"/>
    <s v="מודיעין מכבים רעות"/>
    <x v="206"/>
    <x v="14"/>
    <s v="נמוך"/>
    <x v="0"/>
    <n v="2887.03"/>
    <n v="0"/>
    <n v="0"/>
    <n v="0"/>
    <n v="2887.03"/>
    <n v="30"/>
    <s v="מרכזיית תאורה"/>
    <s v="רעות"/>
    <s v="ירושלים והנגב"/>
    <s v="איילון"/>
  </r>
  <r>
    <x v="3"/>
    <x v="217"/>
    <s v="פעיל"/>
    <s v="מודיעין מכבים רעות"/>
    <x v="207"/>
    <x v="14"/>
    <s v="נמוך"/>
    <x v="1"/>
    <n v="3230"/>
    <n v="516"/>
    <n v="0"/>
    <n v="2714"/>
    <n v="0"/>
    <n v="30"/>
    <s v="מרכזיית תאורה"/>
    <s v="רעות"/>
    <s v="ירושלים והנגב"/>
    <s v="איילון"/>
  </r>
  <r>
    <x v="3"/>
    <x v="218"/>
    <s v="פעיל"/>
    <s v="מודיעין מכבים רעות"/>
    <x v="208"/>
    <x v="60"/>
    <s v="נמוך"/>
    <x v="0"/>
    <n v="1289.04"/>
    <n v="0"/>
    <n v="0"/>
    <n v="0"/>
    <n v="1289.04"/>
    <n v="30"/>
    <s v="גני ילדים"/>
    <s v="קייזר"/>
    <s v="ירושלים והנגב"/>
    <s v="איילון"/>
  </r>
  <r>
    <x v="3"/>
    <x v="219"/>
    <s v="פעיל"/>
    <s v="מודיעין מכבים רעות"/>
    <x v="209"/>
    <x v="0"/>
    <s v="נמוך"/>
    <x v="1"/>
    <n v="7672"/>
    <n v="844"/>
    <n v="0"/>
    <n v="6828"/>
    <n v="0"/>
    <n v="30"/>
    <s v="בתי ספר"/>
    <s v="רעות"/>
    <s v="ירושלים והנגב"/>
    <s v="איילון"/>
  </r>
  <r>
    <x v="3"/>
    <x v="220"/>
    <s v="פעיל"/>
    <s v="מודיעין מכבים רעות"/>
    <x v="210"/>
    <x v="13"/>
    <s v="נמוך"/>
    <x v="0"/>
    <n v="990.47"/>
    <n v="0"/>
    <n v="0"/>
    <n v="0"/>
    <n v="990.47"/>
    <n v="30"/>
    <s v="גני ילדים"/>
    <s v="נחלים"/>
    <s v="ירושלים והנגב"/>
    <s v="איילון"/>
  </r>
  <r>
    <x v="3"/>
    <x v="221"/>
    <s v="פעיל"/>
    <s v="מודיעין מכבים רעות"/>
    <x v="211"/>
    <x v="61"/>
    <s v="נמוך"/>
    <x v="1"/>
    <n v="6355"/>
    <n v="964"/>
    <n v="0"/>
    <n v="5391"/>
    <n v="0"/>
    <n v="30"/>
    <s v="מרכזיית תאורה"/>
    <s v="נחלים"/>
    <s v="ירושלים והנגב"/>
    <s v="איילון"/>
  </r>
  <r>
    <x v="3"/>
    <x v="222"/>
    <s v="פעיל"/>
    <s v="מודיעין מכבים רעות"/>
    <x v="212"/>
    <x v="37"/>
    <s v="נמוך"/>
    <x v="0"/>
    <n v="2493.33"/>
    <n v="0"/>
    <n v="0"/>
    <n v="0"/>
    <n v="2493.33"/>
    <n v="30"/>
    <s v="בתי כנסת ומקוואות"/>
    <s v="נחלים"/>
    <s v="ירושלים והנגב"/>
    <s v="איילון"/>
  </r>
  <r>
    <x v="3"/>
    <x v="223"/>
    <s v="פעיל"/>
    <s v="מודיעין מכבים רעות"/>
    <x v="213"/>
    <x v="1"/>
    <s v="נמוך"/>
    <x v="1"/>
    <n v="1080"/>
    <n v="189"/>
    <n v="0"/>
    <n v="891"/>
    <n v="0"/>
    <n v="30"/>
    <s v="מרכזיית תאורה"/>
    <s v="נחלים"/>
    <s v="ירושלים והנגב"/>
    <s v="איילון"/>
  </r>
  <r>
    <x v="3"/>
    <x v="224"/>
    <s v="פעיל"/>
    <s v="מודיעין מכבים רעות"/>
    <x v="214"/>
    <x v="0"/>
    <s v="נמוך"/>
    <x v="0"/>
    <n v="825.24"/>
    <n v="0"/>
    <n v="0"/>
    <n v="0"/>
    <n v="825.24"/>
    <n v="30"/>
    <s v="מרכזיית תאורה"/>
    <s v="ציפורים"/>
    <s v="ירושלים והנגב"/>
    <s v="איילון"/>
  </r>
  <r>
    <x v="3"/>
    <x v="225"/>
    <s v="פעיל"/>
    <s v="מודיעין מכבים רעות"/>
    <x v="215"/>
    <x v="0"/>
    <s v="נמוך"/>
    <x v="1"/>
    <n v="5115"/>
    <n v="806"/>
    <n v="0"/>
    <n v="4309"/>
    <n v="0"/>
    <n v="30"/>
    <s v="מרכזיית תאורה"/>
    <s v="431"/>
    <s v="ירושלים והנגב"/>
    <s v="איילון"/>
  </r>
  <r>
    <x v="3"/>
    <x v="226"/>
    <s v="פעיל"/>
    <s v="מודיעין מכבים רעות"/>
    <x v="216"/>
    <x v="13"/>
    <s v="נמוך"/>
    <x v="0"/>
    <n v="1478.57"/>
    <n v="0"/>
    <n v="0"/>
    <n v="0"/>
    <n v="1478.57"/>
    <n v="30"/>
    <s v="גני ילדים"/>
    <s v="נביאים"/>
    <s v="ירושלים והנגב"/>
    <s v="איילון"/>
  </r>
  <r>
    <x v="3"/>
    <x v="227"/>
    <s v="פעיל"/>
    <s v="מודיעין מכבים רעות"/>
    <x v="217"/>
    <x v="14"/>
    <s v="נמוך"/>
    <x v="0"/>
    <n v="1344.21"/>
    <n v="0"/>
    <n v="0"/>
    <n v="0"/>
    <n v="1344.21"/>
    <n v="30"/>
    <s v="מרכזיית תאורה"/>
    <s v="רעות"/>
    <s v="ירושלים והנגב"/>
    <s v="איילון"/>
  </r>
  <r>
    <x v="3"/>
    <x v="228"/>
    <s v="פעיל"/>
    <s v="מודיעין מכבים רעות"/>
    <x v="218"/>
    <x v="62"/>
    <s v="נמוך"/>
    <x v="1"/>
    <n v="7482"/>
    <n v="1170"/>
    <n v="0"/>
    <n v="6312"/>
    <n v="0"/>
    <n v="30"/>
    <s v="מרכזיית תאורה"/>
    <s v="בוכמן"/>
    <s v="ירושלים והנגב"/>
    <s v="איילון"/>
  </r>
  <r>
    <x v="3"/>
    <x v="229"/>
    <s v="פעיל"/>
    <s v="מודיעין מכבים רעות"/>
    <x v="219"/>
    <x v="63"/>
    <s v="נמוך"/>
    <x v="1"/>
    <n v="6428"/>
    <n v="959"/>
    <n v="0"/>
    <n v="5469"/>
    <n v="0"/>
    <n v="30"/>
    <s v="מרכזיית תאורה"/>
    <s v="בוכמן"/>
    <s v="ירושלים והנגב"/>
    <s v="איילון"/>
  </r>
  <r>
    <x v="3"/>
    <x v="230"/>
    <s v="פעיל"/>
    <s v="מודיעין מכבים רעות"/>
    <x v="220"/>
    <x v="64"/>
    <s v="נמוך"/>
    <x v="0"/>
    <n v="925.23"/>
    <n v="0"/>
    <n v="0"/>
    <n v="0"/>
    <n v="925.23"/>
    <n v="30"/>
    <s v="גני ילדים"/>
    <s v="פרחים"/>
    <s v="ירושלים והנגב"/>
    <s v="איילון"/>
  </r>
  <r>
    <x v="3"/>
    <x v="231"/>
    <s v="פעיל"/>
    <s v="מודיעין מכבים רעות"/>
    <x v="221"/>
    <x v="14"/>
    <s v="נמוך"/>
    <x v="1"/>
    <n v="3414"/>
    <n v="518"/>
    <n v="0"/>
    <n v="2896"/>
    <n v="0"/>
    <n v="30"/>
    <s v="מרכזיית תאורה"/>
    <s v="רעות"/>
    <s v="ירושלים והנגב"/>
    <s v="איילון"/>
  </r>
  <r>
    <x v="3"/>
    <x v="232"/>
    <s v="פעיל"/>
    <s v="מודיעין מכבים רעות"/>
    <x v="222"/>
    <x v="28"/>
    <s v="נמוך"/>
    <x v="1"/>
    <n v="8673"/>
    <n v="1300"/>
    <n v="0"/>
    <n v="7373"/>
    <n v="0"/>
    <n v="30"/>
    <s v="מרכזיית תאורה"/>
    <s v="בוכמן"/>
    <s v="ירושלים והנגב"/>
    <s v="איילון"/>
  </r>
  <r>
    <x v="3"/>
    <x v="233"/>
    <s v="פעיל"/>
    <s v="מודיעין מכבים רעות"/>
    <x v="223"/>
    <x v="65"/>
    <s v="נמוך"/>
    <x v="1"/>
    <n v="2320"/>
    <n v="490"/>
    <n v="0"/>
    <n v="1830"/>
    <n v="0"/>
    <n v="30"/>
    <s v="בתי ספר"/>
    <s v="מגינים"/>
    <s v="ירושלים והנגב"/>
    <s v="איילון"/>
  </r>
  <r>
    <x v="3"/>
    <x v="234"/>
    <s v="פעיל"/>
    <s v="מודיעין מכבים רעות"/>
    <x v="224"/>
    <x v="14"/>
    <s v="נמוך"/>
    <x v="1"/>
    <n v="6505"/>
    <n v="965"/>
    <n v="0"/>
    <n v="5540"/>
    <n v="0"/>
    <n v="30"/>
    <s v="מרכזיית תאורה"/>
    <s v="משואה"/>
    <s v="ירושלים והנגב"/>
    <s v="איילון"/>
  </r>
  <r>
    <x v="3"/>
    <x v="235"/>
    <s v="פעיל"/>
    <s v="מודיעין מכבים רעות"/>
    <x v="225"/>
    <x v="0"/>
    <s v="נמוך"/>
    <x v="0"/>
    <n v="647.14"/>
    <n v="0"/>
    <n v="0"/>
    <n v="0"/>
    <n v="647.14"/>
    <n v="30"/>
    <s v="גני ילדים"/>
    <s v="משואה"/>
    <s v="ירושלים והנגב"/>
    <s v="איילון"/>
  </r>
  <r>
    <x v="3"/>
    <x v="236"/>
    <s v="פעיל"/>
    <s v="מודיעין מכבים רעות"/>
    <x v="226"/>
    <x v="0"/>
    <s v="נמוך"/>
    <x v="1"/>
    <n v="12862"/>
    <n v="1937"/>
    <n v="0"/>
    <n v="10925"/>
    <n v="0"/>
    <n v="30"/>
    <s v="מרכזיית תאורה"/>
    <s v="משואה"/>
    <s v="ירושלים והנגב"/>
    <s v="איילון"/>
  </r>
  <r>
    <x v="3"/>
    <x v="237"/>
    <s v="פעיל"/>
    <s v="מודיעין מכבים רעות"/>
    <x v="227"/>
    <x v="19"/>
    <s v="נמוך"/>
    <x v="0"/>
    <n v="470.45"/>
    <n v="0"/>
    <n v="0"/>
    <n v="0"/>
    <n v="470.45"/>
    <n v="30"/>
    <s v="תנועות נוער"/>
    <s v="מכבים"/>
    <s v="ירושלים והנגב"/>
    <s v="איילון"/>
  </r>
  <r>
    <x v="3"/>
    <x v="238"/>
    <s v="פעיל"/>
    <s v="מודיעין מכבים רעות"/>
    <x v="228"/>
    <x v="66"/>
    <s v="נמוך"/>
    <x v="0"/>
    <n v="1184.0899999999999"/>
    <n v="0"/>
    <n v="0"/>
    <n v="0"/>
    <n v="1184.0899999999999"/>
    <n v="30"/>
    <m/>
    <m/>
    <s v="ירושלים והנגב"/>
    <s v="איילון"/>
  </r>
  <r>
    <x v="3"/>
    <x v="239"/>
    <s v="פעיל"/>
    <s v="מודיעין מכבים רעות"/>
    <x v="229"/>
    <x v="0"/>
    <s v="נמוך"/>
    <x v="1"/>
    <n v="1972"/>
    <n v="299"/>
    <n v="0"/>
    <n v="1673"/>
    <n v="0"/>
    <n v="30"/>
    <s v="מרכזיית תאורה"/>
    <s v="מכבים"/>
    <s v="ירושלים והנגב"/>
    <s v="איילון"/>
  </r>
  <r>
    <x v="3"/>
    <x v="240"/>
    <s v="פעיל"/>
    <s v="מודיעין מכבים רעות"/>
    <x v="230"/>
    <x v="67"/>
    <s v="נמוך"/>
    <x v="0"/>
    <n v="48.18"/>
    <n v="0"/>
    <n v="0"/>
    <n v="0"/>
    <n v="48.18"/>
    <n v="30"/>
    <s v="מקלטים"/>
    <s v="מכבים"/>
    <s v="ירושלים והנגב"/>
    <s v="איילון"/>
  </r>
  <r>
    <x v="3"/>
    <x v="241"/>
    <s v="פעיל"/>
    <s v="מודיעין מכבים רעות"/>
    <x v="231"/>
    <x v="0"/>
    <s v="נמוך"/>
    <x v="1"/>
    <n v="8130"/>
    <n v="1437"/>
    <n v="0"/>
    <n v="6693"/>
    <n v="0"/>
    <n v="30"/>
    <s v="מרכזיית תאורה"/>
    <s v="נחלים"/>
    <s v="ירושלים והנגב"/>
    <s v="איילון"/>
  </r>
  <r>
    <x v="3"/>
    <x v="242"/>
    <s v="פעיל"/>
    <s v="מודיעין מכבים רעות"/>
    <x v="232"/>
    <x v="19"/>
    <s v="נמוך"/>
    <x v="0"/>
    <n v="849.04"/>
    <n v="0"/>
    <n v="0"/>
    <n v="0"/>
    <n v="849.04"/>
    <n v="30"/>
    <s v="תנועות נוער"/>
    <s v="נחלים"/>
    <s v="ירושלים והנגב"/>
    <s v="איילון"/>
  </r>
  <r>
    <x v="3"/>
    <x v="243"/>
    <s v="פעיל"/>
    <s v="מודיעין מכבים רעות"/>
    <x v="233"/>
    <x v="0"/>
    <s v="נמוך"/>
    <x v="0"/>
    <n v="1166.19"/>
    <n v="0"/>
    <n v="0"/>
    <n v="0"/>
    <n v="1166.19"/>
    <n v="30"/>
    <s v="תנועות נוער"/>
    <s v="נחלים"/>
    <s v="ירושלים והנגב"/>
    <s v="איילון"/>
  </r>
  <r>
    <x v="3"/>
    <x v="244"/>
    <s v="פעיל"/>
    <s v="מודיעין מכבים רעות"/>
    <x v="234"/>
    <x v="68"/>
    <s v="נמוך"/>
    <x v="0"/>
    <n v="380.47"/>
    <n v="0"/>
    <n v="0"/>
    <n v="0"/>
    <n v="380.47"/>
    <n v="30"/>
    <m/>
    <m/>
    <s v="ירושלים והנגב"/>
    <s v="איילון"/>
  </r>
  <r>
    <x v="3"/>
    <x v="245"/>
    <s v="פעיל"/>
    <s v="מודיעין מכבים רעות"/>
    <x v="235"/>
    <x v="69"/>
    <s v="נמוך"/>
    <x v="0"/>
    <n v="921.42"/>
    <n v="0"/>
    <n v="0"/>
    <n v="0"/>
    <n v="921.42"/>
    <n v="30"/>
    <s v="ג"/>
    <s v="נחלים"/>
    <s v="ירושלים והנגב"/>
    <s v="איילון"/>
  </r>
  <r>
    <x v="3"/>
    <x v="246"/>
    <s v="פעיל"/>
    <s v="מודיעין מכבים רעות"/>
    <x v="236"/>
    <x v="13"/>
    <s v="נמוך"/>
    <x v="0"/>
    <n v="1239.04"/>
    <n v="0"/>
    <n v="0"/>
    <n v="0"/>
    <n v="1239.04"/>
    <n v="30"/>
    <s v="גני ילדים"/>
    <s v="נחלים"/>
    <s v="ירושלים והנגב"/>
    <s v="איילון"/>
  </r>
  <r>
    <x v="3"/>
    <x v="247"/>
    <s v="פעיל"/>
    <s v="מודיעין מכבים רעות"/>
    <x v="237"/>
    <x v="0"/>
    <s v="נמוך"/>
    <x v="1"/>
    <n v="13317"/>
    <n v="2068"/>
    <n v="0"/>
    <n v="11249"/>
    <n v="0"/>
    <n v="30"/>
    <s v="מרכזיית תאורה"/>
    <s v="נחלים"/>
    <s v="ירושלים והנגב"/>
    <s v="איילון"/>
  </r>
  <r>
    <x v="3"/>
    <x v="248"/>
    <s v="פעיל"/>
    <s v="מודיעין מכבים רעות"/>
    <x v="238"/>
    <x v="70"/>
    <s v="נמוך"/>
    <x v="0"/>
    <n v="23.63"/>
    <n v="0"/>
    <n v="0"/>
    <n v="0"/>
    <n v="23.63"/>
    <n v="30"/>
    <s v="מקלטים"/>
    <s v="מכבים"/>
    <s v="ירושלים והנגב"/>
    <s v="איילון"/>
  </r>
  <r>
    <x v="3"/>
    <x v="249"/>
    <s v="פעיל"/>
    <s v="מודיעין מכבים רעות"/>
    <x v="239"/>
    <x v="0"/>
    <s v="נמוך"/>
    <x v="0"/>
    <n v="59.09"/>
    <n v="0"/>
    <n v="0"/>
    <n v="0"/>
    <n v="59.09"/>
    <n v="30"/>
    <s v="מקלטים"/>
    <s v="מכבים"/>
    <s v="ירושלים והנגב"/>
    <s v="איילון"/>
  </r>
  <r>
    <x v="3"/>
    <x v="250"/>
    <s v="פעיל"/>
    <s v="מודיעין מכבים רעות"/>
    <x v="240"/>
    <x v="26"/>
    <s v="נמוך"/>
    <x v="0"/>
    <n v="63.63"/>
    <n v="0"/>
    <n v="0"/>
    <n v="0"/>
    <n v="63.63"/>
    <n v="30"/>
    <s v="מקלטים"/>
    <s v="מכבים"/>
    <s v="ירושלים והנגב"/>
    <s v="איילון"/>
  </r>
  <r>
    <x v="3"/>
    <x v="251"/>
    <s v="פעיל"/>
    <s v="מודיעין מכבים רעות"/>
    <x v="241"/>
    <x v="0"/>
    <s v="גבוה"/>
    <x v="1"/>
    <n v="73540"/>
    <n v="12020"/>
    <n v="0"/>
    <n v="61520"/>
    <n v="0"/>
    <n v="30"/>
    <s v="בתי ספר"/>
    <s v="נחלים"/>
    <s v="ירושלים והנגב"/>
    <s v="איילון"/>
  </r>
  <r>
    <x v="3"/>
    <x v="252"/>
    <s v="פעיל"/>
    <s v="מודיעין מכבים רעות"/>
    <x v="242"/>
    <x v="0"/>
    <s v="נמוך"/>
    <x v="1"/>
    <n v="8908"/>
    <n v="1358"/>
    <n v="0"/>
    <n v="7550"/>
    <n v="0"/>
    <n v="30"/>
    <s v="מרכזיית תאורה"/>
    <s v="נחלים"/>
    <s v="ירושלים והנגב"/>
    <s v="איילון"/>
  </r>
  <r>
    <x v="3"/>
    <x v="253"/>
    <s v="פעיל"/>
    <s v="מודיעין מכבים רעות"/>
    <x v="243"/>
    <x v="71"/>
    <s v="נמוך"/>
    <x v="0"/>
    <n v="1006.07"/>
    <n v="0"/>
    <n v="0"/>
    <n v="0"/>
    <n v="1006.07"/>
    <n v="30"/>
    <s v="גני ילדים"/>
    <s v="נחלים"/>
    <s v="ירושלים והנגב"/>
    <s v="איילון"/>
  </r>
  <r>
    <x v="3"/>
    <x v="254"/>
    <s v="פעיל"/>
    <s v="מודיעין מכבים רעות"/>
    <x v="244"/>
    <x v="0"/>
    <s v="נמוך"/>
    <x v="1"/>
    <n v="6005"/>
    <n v="963"/>
    <n v="0"/>
    <n v="5042"/>
    <n v="0"/>
    <n v="30"/>
    <s v="מרכזיית תאורה"/>
    <s v="נחלים"/>
    <s v="ירושלים והנגב"/>
    <s v="איילון"/>
  </r>
  <r>
    <x v="3"/>
    <x v="255"/>
    <s v="פעיל"/>
    <s v="מודיעין מכבים רעות"/>
    <x v="245"/>
    <x v="0"/>
    <s v="נמוך"/>
    <x v="0"/>
    <n v="707.61"/>
    <n v="0"/>
    <n v="0"/>
    <n v="0"/>
    <n v="707.61"/>
    <n v="30"/>
    <s v="גני ילדים"/>
    <s v="נחלים"/>
    <s v="ירושלים והנגב"/>
    <s v="איילון"/>
  </r>
  <r>
    <x v="3"/>
    <x v="256"/>
    <s v="פעיל"/>
    <s v="מודיעין מכבים רעות"/>
    <x v="246"/>
    <x v="72"/>
    <s v="נמוך"/>
    <x v="0"/>
    <n v="141.9"/>
    <n v="0"/>
    <n v="0"/>
    <n v="0"/>
    <n v="141.9"/>
    <n v="30"/>
    <s v="גני ילדים"/>
    <s v="נחלים"/>
    <s v="ירושלים והנגב"/>
    <s v="איילון"/>
  </r>
  <r>
    <x v="3"/>
    <x v="257"/>
    <s v="פעיל"/>
    <s v="מודיעין מכבים רעות"/>
    <x v="247"/>
    <x v="73"/>
    <s v="נמוך"/>
    <x v="0"/>
    <n v="1012.1"/>
    <n v="0"/>
    <n v="0"/>
    <n v="0"/>
    <n v="1012.1"/>
    <n v="30"/>
    <s v="שונות"/>
    <s v="נחלים"/>
    <s v="ירושלים והנגב"/>
    <s v="איילון"/>
  </r>
  <r>
    <x v="3"/>
    <x v="258"/>
    <s v="פעיל"/>
    <s v="מודיעין מכבים רעות"/>
    <x v="248"/>
    <x v="74"/>
    <s v="נמוך"/>
    <x v="0"/>
    <n v="2295.2399999999998"/>
    <n v="0"/>
    <n v="0"/>
    <n v="0"/>
    <n v="2295.2399999999998"/>
    <n v="30"/>
    <s v="מבני ציבור"/>
    <s v="נחלים"/>
    <s v="ירושלים והנגב"/>
    <s v="איילון"/>
  </r>
  <r>
    <x v="3"/>
    <x v="259"/>
    <s v="פעיל"/>
    <s v="מודיעין מכבים רעות"/>
    <x v="249"/>
    <x v="75"/>
    <s v="נמוך"/>
    <x v="1"/>
    <n v="1058"/>
    <n v="70"/>
    <n v="0"/>
    <n v="988"/>
    <n v="0"/>
    <n v="30"/>
    <s v="מבני ציבור"/>
    <s v="נחלים"/>
    <s v="ירושלים והנגב"/>
    <s v="איילון"/>
  </r>
  <r>
    <x v="3"/>
    <x v="260"/>
    <s v="פעיל"/>
    <s v="מודיעין מכבים רעות"/>
    <x v="250"/>
    <x v="76"/>
    <s v="נמוך"/>
    <x v="1"/>
    <n v="16612"/>
    <n v="2480"/>
    <n v="0"/>
    <n v="14132"/>
    <n v="0"/>
    <n v="30"/>
    <s v="בתי ספר"/>
    <s v="נחלים"/>
    <s v="ירושלים והנגב"/>
    <s v="איילון"/>
  </r>
  <r>
    <x v="3"/>
    <x v="261"/>
    <s v="פעיל"/>
    <s v="מודיעין מכבים רעות"/>
    <x v="251"/>
    <x v="77"/>
    <s v="נמוך"/>
    <x v="0"/>
    <n v="1193.8"/>
    <n v="0"/>
    <n v="0"/>
    <n v="0"/>
    <n v="1193.8"/>
    <n v="30"/>
    <s v="גני ילדים"/>
    <s v="נחלים"/>
    <s v="ירושלים והנגב"/>
    <s v="איילון"/>
  </r>
  <r>
    <x v="3"/>
    <x v="262"/>
    <s v="פעיל"/>
    <s v="מודיעין מכבים רעות"/>
    <x v="251"/>
    <x v="78"/>
    <s v="נמוך"/>
    <x v="0"/>
    <n v="978.09"/>
    <n v="0"/>
    <n v="0"/>
    <n v="0"/>
    <n v="978.09"/>
    <n v="30"/>
    <s v="גני ילדים"/>
    <s v="נחלים"/>
    <s v="ירושלים והנגב"/>
    <s v="איילון"/>
  </r>
  <r>
    <x v="3"/>
    <x v="263"/>
    <s v="פעיל"/>
    <s v="מודיעין מכבים רעות"/>
    <x v="252"/>
    <x v="79"/>
    <s v="נמוך"/>
    <x v="0"/>
    <n v="1015.23"/>
    <n v="0"/>
    <n v="0"/>
    <n v="0"/>
    <n v="1015.23"/>
    <n v="30"/>
    <s v="גני ילדים"/>
    <s v="נחלים"/>
    <s v="ירושלים והנגב"/>
    <s v="איילון"/>
  </r>
  <r>
    <x v="3"/>
    <x v="264"/>
    <s v="פעיל"/>
    <s v="מודיעין מכבים רעות"/>
    <x v="253"/>
    <x v="0"/>
    <s v="נמוך"/>
    <x v="0"/>
    <n v="591.41999999999996"/>
    <n v="0"/>
    <n v="0"/>
    <n v="0"/>
    <n v="591.41999999999996"/>
    <n v="30"/>
    <s v="מבני ציבור"/>
    <s v="נחלים"/>
    <s v="ירושלים והנגב"/>
    <s v="איילון"/>
  </r>
  <r>
    <x v="3"/>
    <x v="265"/>
    <s v="פעיל"/>
    <s v="מודיעין מכבים רעות"/>
    <x v="254"/>
    <x v="0"/>
    <s v="נמוך"/>
    <x v="0"/>
    <n v="1789.1"/>
    <n v="0"/>
    <n v="0"/>
    <n v="0"/>
    <n v="1789.1"/>
    <n v="30"/>
    <s v="גני ילדים"/>
    <s v="ציפורים"/>
    <s v="ירושלים והנגב"/>
    <s v="איילון"/>
  </r>
  <r>
    <x v="3"/>
    <x v="266"/>
    <s v="פעיל"/>
    <s v="מודיעין מכבים רעות"/>
    <x v="255"/>
    <x v="0"/>
    <s v="נמוך"/>
    <x v="1"/>
    <n v="1480"/>
    <n v="440"/>
    <n v="0"/>
    <n v="1040"/>
    <n v="0"/>
    <n v="30"/>
    <s v="בתי ספר"/>
    <s v="ציפורים"/>
    <s v="ירושלים והנגב"/>
    <s v="איילון"/>
  </r>
  <r>
    <x v="3"/>
    <x v="267"/>
    <s v="פעיל"/>
    <s v="מודיעין מכבים רעות"/>
    <x v="256"/>
    <x v="0"/>
    <s v="נמוך"/>
    <x v="1"/>
    <n v="2175"/>
    <n v="165"/>
    <n v="0"/>
    <n v="2010"/>
    <n v="0"/>
    <n v="30"/>
    <s v="גני ילדים"/>
    <s v="ציפורים"/>
    <s v="ירושלים והנגב"/>
    <s v="איילון"/>
  </r>
  <r>
    <x v="3"/>
    <x v="268"/>
    <s v="פעיל"/>
    <s v="מודיעין מכבים רעות"/>
    <x v="257"/>
    <x v="0"/>
    <s v="נמוך"/>
    <x v="1"/>
    <n v="123"/>
    <n v="28"/>
    <n v="0"/>
    <n v="95"/>
    <n v="0"/>
    <n v="30"/>
    <s v="תנועות נוער"/>
    <s v="כרמים"/>
    <s v="ירושלים והנגב"/>
    <s v="איילון"/>
  </r>
  <r>
    <x v="3"/>
    <x v="269"/>
    <s v="פעיל"/>
    <s v="מודיעין מכבים רעות"/>
    <x v="257"/>
    <x v="0"/>
    <s v="נמוך"/>
    <x v="0"/>
    <n v="243.8"/>
    <n v="0"/>
    <n v="0"/>
    <n v="0"/>
    <n v="243.8"/>
    <n v="30"/>
    <s v="מרכזיית תאורה"/>
    <s v="כרמים"/>
    <s v="ירושלים והנגב"/>
    <s v="איילון"/>
  </r>
  <r>
    <x v="3"/>
    <x v="270"/>
    <s v="פעיל"/>
    <s v="מודיעין מכבים רעות"/>
    <x v="258"/>
    <x v="1"/>
    <s v="נמוך"/>
    <x v="0"/>
    <n v="2501.42"/>
    <n v="0"/>
    <n v="0"/>
    <n v="0"/>
    <n v="2501.42"/>
    <n v="30"/>
    <s v="מרכזיית תאורה"/>
    <s v="כרמים"/>
    <s v="ירושלים והנגב"/>
    <s v="איילון"/>
  </r>
  <r>
    <x v="3"/>
    <x v="271"/>
    <s v="פעיל"/>
    <s v="מודיעין מכבים רעות"/>
    <x v="259"/>
    <x v="0"/>
    <s v="נמוך"/>
    <x v="1"/>
    <n v="4240"/>
    <n v="520"/>
    <n v="0"/>
    <n v="3720"/>
    <n v="0"/>
    <n v="30"/>
    <s v="בתי ספר"/>
    <s v="כרמים"/>
    <s v="ירושלים והנגב"/>
    <s v="איילון"/>
  </r>
  <r>
    <x v="3"/>
    <x v="272"/>
    <s v="פעיל"/>
    <s v="מודיעין מכבים רעות"/>
    <x v="260"/>
    <x v="80"/>
    <s v="נמוך"/>
    <x v="0"/>
    <n v="579.69000000000005"/>
    <n v="0"/>
    <n v="0"/>
    <n v="0"/>
    <n v="579.69000000000005"/>
    <n v="30"/>
    <s v="גני ילדים"/>
    <s v="רעות"/>
    <s v="ירושלים והנגב"/>
    <s v="איילון"/>
  </r>
  <r>
    <x v="3"/>
    <x v="273"/>
    <s v="פעיל"/>
    <s v="מודיעין מכבים רעות"/>
    <x v="261"/>
    <x v="13"/>
    <s v="נמוך"/>
    <x v="0"/>
    <n v="1419.52"/>
    <n v="0"/>
    <n v="0"/>
    <n v="0"/>
    <n v="1419.52"/>
    <n v="30"/>
    <s v="גני ילדים"/>
    <s v="כרמים"/>
    <s v="ירושלים והנגב"/>
    <s v="איילון"/>
  </r>
  <r>
    <x v="3"/>
    <x v="274"/>
    <s v="פעיל"/>
    <s v="מודיעין מכבים רעות"/>
    <x v="262"/>
    <x v="1"/>
    <s v="נמוך"/>
    <x v="1"/>
    <n v="4978"/>
    <n v="737"/>
    <n v="0"/>
    <n v="4241"/>
    <n v="0"/>
    <n v="30"/>
    <s v="מרכזיית תאורה"/>
    <s v="כרמים"/>
    <s v="ירושלים והנגב"/>
    <s v="איילון"/>
  </r>
  <r>
    <x v="3"/>
    <x v="275"/>
    <s v="פעיל"/>
    <s v="מודיעין מכבים רעות"/>
    <x v="263"/>
    <x v="0"/>
    <s v="נמוך"/>
    <x v="0"/>
    <n v="2675.23"/>
    <n v="0"/>
    <n v="0"/>
    <n v="0"/>
    <n v="2675.23"/>
    <n v="30"/>
    <s v="בתי כנסת ומקוואות"/>
    <s v="כרמים"/>
    <s v="ירושלים והנגב"/>
    <s v="איילון"/>
  </r>
  <r>
    <x v="3"/>
    <x v="276"/>
    <s v="פעיל"/>
    <s v="מודיעין מכבים רעות"/>
    <x v="264"/>
    <x v="5"/>
    <s v="נמוך"/>
    <x v="0"/>
    <n v="1554.76"/>
    <n v="0"/>
    <n v="0"/>
    <n v="0"/>
    <n v="1554.76"/>
    <n v="30"/>
    <s v="מרכזיית תאורה"/>
    <s v="ציפורים"/>
    <s v="ירושלים והנגב"/>
    <s v="איילון"/>
  </r>
  <r>
    <x v="3"/>
    <x v="277"/>
    <s v="פעיל"/>
    <s v="מודיעין מכבים רעות"/>
    <x v="265"/>
    <x v="26"/>
    <s v="נמוך"/>
    <x v="0"/>
    <n v="24.09"/>
    <n v="0"/>
    <n v="0"/>
    <n v="0"/>
    <n v="24.09"/>
    <n v="30"/>
    <s v="מקלטים"/>
    <s v="מכבים"/>
    <s v="ירושלים והנגב"/>
    <s v="איילון"/>
  </r>
  <r>
    <x v="3"/>
    <x v="278"/>
    <s v="פעיל"/>
    <s v="מודיעין מכבים רעות"/>
    <x v="266"/>
    <x v="13"/>
    <s v="נמוך"/>
    <x v="0"/>
    <n v="799.52"/>
    <n v="0"/>
    <n v="0"/>
    <n v="0"/>
    <n v="799.52"/>
    <n v="30"/>
    <s v="גני ילדים"/>
    <s v="פרחים"/>
    <s v="ירושלים והנגב"/>
    <s v="איילון"/>
  </r>
  <r>
    <x v="3"/>
    <x v="279"/>
    <s v="פעיל"/>
    <s v="מודיעין מכבים רעות"/>
    <x v="267"/>
    <x v="26"/>
    <s v="נמוך"/>
    <x v="0"/>
    <n v="30.9"/>
    <n v="0"/>
    <n v="0"/>
    <n v="0"/>
    <n v="30.9"/>
    <n v="30"/>
    <s v="מקלטים"/>
    <s v="מכבים"/>
    <s v="ירושלים והנגב"/>
    <s v="איילון"/>
  </r>
  <r>
    <x v="3"/>
    <x v="280"/>
    <s v="פעיל"/>
    <s v="מודיעין מכבים רעות"/>
    <x v="268"/>
    <x v="26"/>
    <s v="נמוך"/>
    <x v="0"/>
    <n v="28.63"/>
    <n v="0"/>
    <n v="0"/>
    <n v="0"/>
    <n v="28.63"/>
    <n v="30"/>
    <s v="מקלטים"/>
    <s v="מכבים"/>
    <s v="ירושלים והנגב"/>
    <s v="איילון"/>
  </r>
  <r>
    <x v="3"/>
    <x v="281"/>
    <s v="פעיל"/>
    <s v="מודיעין מכבים רעות"/>
    <x v="269"/>
    <x v="0"/>
    <s v="נמוך"/>
    <x v="1"/>
    <n v="6431"/>
    <n v="997"/>
    <n v="0"/>
    <n v="5434"/>
    <n v="0"/>
    <n v="30"/>
    <s v="מרכזיית תאורה"/>
    <s v="פרחים"/>
    <s v="ירושלים והנגב"/>
    <s v="איילון"/>
  </r>
  <r>
    <x v="3"/>
    <x v="282"/>
    <s v="פעיל"/>
    <s v="מודיעין מכבים רעות"/>
    <x v="270"/>
    <x v="14"/>
    <s v="נמוך"/>
    <x v="1"/>
    <n v="3797"/>
    <n v="599"/>
    <n v="0"/>
    <n v="3198"/>
    <n v="0"/>
    <n v="30"/>
    <s v="מרכזיית תאורה"/>
    <s v="פרחים"/>
    <s v="ירושלים והנגב"/>
    <s v="איילון"/>
  </r>
  <r>
    <x v="3"/>
    <x v="283"/>
    <s v="פעיל"/>
    <s v="מודיעין מכבים רעות"/>
    <x v="271"/>
    <x v="14"/>
    <s v="נמוך"/>
    <x v="1"/>
    <n v="3789"/>
    <n v="597"/>
    <n v="0"/>
    <n v="3192"/>
    <n v="0"/>
    <n v="30"/>
    <s v="מרכזיית תאורה"/>
    <s v="פרחים"/>
    <s v="ירושלים והנגב"/>
    <s v="איילון"/>
  </r>
  <r>
    <x v="3"/>
    <x v="284"/>
    <s v="פעיל"/>
    <s v="מודיעין מכבים רעות"/>
    <x v="272"/>
    <x v="81"/>
    <s v="נמוך"/>
    <x v="0"/>
    <n v="753.63"/>
    <n v="0"/>
    <n v="0"/>
    <n v="0"/>
    <n v="753.63"/>
    <n v="30"/>
    <s v="שונות"/>
    <s v="פרחים"/>
    <s v="ירושלים והנגב"/>
    <s v="איילון"/>
  </r>
  <r>
    <x v="3"/>
    <x v="285"/>
    <s v="פעיל"/>
    <s v="מודיעין מכבים רעות"/>
    <x v="273"/>
    <x v="0"/>
    <s v="נמוך"/>
    <x v="1"/>
    <n v="3758"/>
    <n v="570"/>
    <n v="0"/>
    <n v="3188"/>
    <n v="0"/>
    <n v="30"/>
    <s v="מרכזיית תאורה"/>
    <s v="נביאים"/>
    <s v="ירושלים והנגב"/>
    <s v="איילון"/>
  </r>
  <r>
    <x v="3"/>
    <x v="286"/>
    <s v="פעיל"/>
    <s v="מודיעין מכבים רעות"/>
    <x v="274"/>
    <x v="82"/>
    <s v="נמוך"/>
    <x v="0"/>
    <n v="607.14"/>
    <n v="0"/>
    <n v="0"/>
    <n v="0"/>
    <n v="607.14"/>
    <n v="30"/>
    <s v="רמזורים"/>
    <s v="נביאים"/>
    <s v="ירושלים והנגב"/>
    <s v="איילון"/>
  </r>
  <r>
    <x v="3"/>
    <x v="287"/>
    <s v="פעיל"/>
    <s v="מודיעין מכבים רעות"/>
    <x v="275"/>
    <x v="83"/>
    <s v="נמוך"/>
    <x v="1"/>
    <n v="7355"/>
    <n v="795"/>
    <n v="0"/>
    <n v="6560"/>
    <n v="0"/>
    <n v="30"/>
    <s v="בתי ספר"/>
    <s v="מגינים"/>
    <s v="ירושלים והנגב"/>
    <s v="איילון"/>
  </r>
  <r>
    <x v="3"/>
    <x v="288"/>
    <s v="פעיל"/>
    <s v="מודיעין מכבים רעות"/>
    <x v="276"/>
    <x v="44"/>
    <s v="נמוך"/>
    <x v="1"/>
    <n v="498"/>
    <n v="80"/>
    <n v="0"/>
    <n v="418"/>
    <n v="0"/>
    <n v="30"/>
    <s v="מרכזיית תאורה"/>
    <s v="נביאים"/>
    <s v="ירושלים והנגב"/>
    <s v="איילון"/>
  </r>
  <r>
    <x v="3"/>
    <x v="289"/>
    <s v="פעיל"/>
    <s v="מודיעין מכבים רעות"/>
    <x v="277"/>
    <x v="84"/>
    <s v="נמוך"/>
    <x v="1"/>
    <n v="8740"/>
    <n v="1140"/>
    <n v="0"/>
    <n v="7600"/>
    <n v="0"/>
    <n v="30"/>
    <s v="בתי ספר"/>
    <s v="מגינים"/>
    <s v="ירושלים והנגב"/>
    <s v="איילון"/>
  </r>
  <r>
    <x v="3"/>
    <x v="290"/>
    <s v="פעיל"/>
    <s v="מודיעין מכבים רעות"/>
    <x v="278"/>
    <x v="85"/>
    <s v="נמוך"/>
    <x v="1"/>
    <n v="6300"/>
    <n v="3065"/>
    <n v="0"/>
    <n v="3235"/>
    <n v="0"/>
    <n v="30"/>
    <s v="ספורט"/>
    <s v="נביאים"/>
    <s v="ירושלים והנגב"/>
    <s v="איילון"/>
  </r>
  <r>
    <x v="3"/>
    <x v="291"/>
    <s v="פעיל"/>
    <s v="מודיעין מכבים רעות"/>
    <x v="279"/>
    <x v="24"/>
    <s v="נמוך"/>
    <x v="1"/>
    <n v="1697"/>
    <n v="85"/>
    <n v="0"/>
    <n v="1612"/>
    <n v="0"/>
    <n v="30"/>
    <s v="גני ילדים"/>
    <s v="נביאים"/>
    <s v="ירושלים והנגב"/>
    <s v="איילון"/>
  </r>
  <r>
    <x v="3"/>
    <x v="292"/>
    <s v="פעיל"/>
    <s v="מודיעין מכבים רעות"/>
    <x v="280"/>
    <x v="46"/>
    <s v="נמוך"/>
    <x v="1"/>
    <n v="3016"/>
    <n v="1155"/>
    <n v="0"/>
    <n v="1861"/>
    <n v="0"/>
    <n v="30"/>
    <s v="ספורט"/>
    <s v="נביאים"/>
    <s v="ירושלים והנגב"/>
    <s v="איילון"/>
  </r>
  <r>
    <x v="3"/>
    <x v="293"/>
    <s v="פעיל"/>
    <s v="מודיעין מכבים רעות"/>
    <x v="281"/>
    <x v="0"/>
    <s v="נמוך"/>
    <x v="1"/>
    <n v="2738"/>
    <n v="446"/>
    <n v="0"/>
    <n v="2292"/>
    <n v="0"/>
    <n v="30"/>
    <s v="מרכזיית תאורה"/>
    <s v="נחלים"/>
    <s v="ירושלים והנגב"/>
    <s v="איילון"/>
  </r>
  <r>
    <x v="3"/>
    <x v="294"/>
    <s v="פעיל"/>
    <s v="מודיעין מכבים רעות"/>
    <x v="282"/>
    <x v="0"/>
    <s v="נמוך"/>
    <x v="0"/>
    <n v="336.19"/>
    <n v="0"/>
    <n v="0"/>
    <n v="0"/>
    <n v="336.19"/>
    <n v="30"/>
    <s v="רמזורים"/>
    <s v="נחלים"/>
    <s v="ירושלים והנגב"/>
    <s v="איילון"/>
  </r>
  <r>
    <x v="3"/>
    <x v="295"/>
    <s v="פעיל"/>
    <s v="מודיעין מכבים רעות"/>
    <x v="283"/>
    <x v="0"/>
    <s v="נמוך"/>
    <x v="1"/>
    <n v="7521"/>
    <n v="1129"/>
    <n v="0"/>
    <n v="6392"/>
    <n v="0"/>
    <n v="30"/>
    <s v="מרכזיית תאורה"/>
    <s v="נחלים"/>
    <s v="ירושלים והנגב"/>
    <s v="איילון"/>
  </r>
  <r>
    <x v="3"/>
    <x v="296"/>
    <s v="פעיל"/>
    <s v="מודיעין מכבים רעות"/>
    <x v="284"/>
    <x v="0"/>
    <s v="נמוך"/>
    <x v="0"/>
    <n v="1871.9"/>
    <n v="0"/>
    <n v="0"/>
    <n v="0"/>
    <n v="1871.9"/>
    <n v="30"/>
    <s v="בתי כנסת ומקוואות"/>
    <s v="נחלים"/>
    <s v="ירושלים והנגב"/>
    <s v="איילון"/>
  </r>
  <r>
    <x v="3"/>
    <x v="297"/>
    <s v="פעיל"/>
    <s v="מודיעין מכבים רעות"/>
    <x v="285"/>
    <x v="0"/>
    <s v="נמוך"/>
    <x v="0"/>
    <n v="1559"/>
    <n v="0"/>
    <n v="0"/>
    <n v="0"/>
    <n v="1559"/>
    <n v="30"/>
    <s v="מרכזיית תאורה"/>
    <s v="נחלים"/>
    <s v="ירושלים והנגב"/>
    <s v="איילון"/>
  </r>
  <r>
    <x v="3"/>
    <x v="298"/>
    <s v="פעיל"/>
    <s v="מודיעין מכבים רעות"/>
    <x v="286"/>
    <x v="0"/>
    <s v="נמוך"/>
    <x v="0"/>
    <n v="1291.5"/>
    <n v="0"/>
    <n v="0"/>
    <n v="0"/>
    <n v="1291.5"/>
    <n v="30"/>
    <s v="מרכזיית תאורה"/>
    <s v="ליגד"/>
    <s v="ירושלים והנגב"/>
    <s v="איילון"/>
  </r>
  <r>
    <x v="3"/>
    <x v="299"/>
    <s v="פעיל"/>
    <s v="מודיעין מכבים רעות"/>
    <x v="287"/>
    <x v="1"/>
    <s v="נמוך"/>
    <x v="1"/>
    <n v="236"/>
    <n v="36"/>
    <n v="0"/>
    <n v="200"/>
    <n v="0"/>
    <n v="30"/>
    <s v="מרכזיית תאורה"/>
    <s v="כרמים"/>
    <s v="ירושלים והנגב"/>
    <s v="איילון"/>
  </r>
  <r>
    <x v="3"/>
    <x v="300"/>
    <s v="פעיל"/>
    <s v="מודיעין מכבים רעות"/>
    <x v="288"/>
    <x v="0"/>
    <s v="נמוך"/>
    <x v="1"/>
    <n v="688"/>
    <n v="201"/>
    <n v="0"/>
    <n v="487"/>
    <n v="0"/>
    <n v="30"/>
    <s v="מרכזיית תאורה"/>
    <s v="כרמים"/>
    <s v="ירושלים והנגב"/>
    <s v="איילון"/>
  </r>
  <r>
    <x v="3"/>
    <x v="301"/>
    <s v="פעיל"/>
    <s v="מודיעין מכבים רעות"/>
    <x v="289"/>
    <x v="1"/>
    <s v="נמוך"/>
    <x v="1"/>
    <n v="9062"/>
    <n v="1343"/>
    <n v="0"/>
    <n v="7719"/>
    <n v="0"/>
    <n v="30"/>
    <s v="מרכזיית תאורה"/>
    <s v="כרמים"/>
    <s v="ירושלים והנגב"/>
    <s v="איילון"/>
  </r>
  <r>
    <x v="3"/>
    <x v="302"/>
    <s v="פעיל"/>
    <s v="מודיעין מכבים רעות"/>
    <x v="290"/>
    <x v="10"/>
    <s v="נמוך"/>
    <x v="1"/>
    <n v="1372"/>
    <n v="285"/>
    <n v="0"/>
    <n v="1087"/>
    <n v="0"/>
    <n v="30"/>
    <s v="מרכזיית תאורה"/>
    <s v="כרמים"/>
    <s v="ירושלים והנגב"/>
    <s v="איילון"/>
  </r>
  <r>
    <x v="3"/>
    <x v="303"/>
    <s v="פעיל"/>
    <s v="מודיעין מכבים רעות"/>
    <x v="291"/>
    <x v="85"/>
    <s v="נמוך"/>
    <x v="1"/>
    <n v="12465"/>
    <n v="4055"/>
    <n v="0"/>
    <n v="8410"/>
    <n v="0"/>
    <n v="30"/>
    <s v="ספורט"/>
    <s v="ליגד"/>
    <s v="ירושלים והנגב"/>
    <s v="איילון"/>
  </r>
  <r>
    <x v="3"/>
    <x v="304"/>
    <s v="פעיל"/>
    <s v="מודיעין מכבים רעות"/>
    <x v="292"/>
    <x v="10"/>
    <s v="נמוך"/>
    <x v="1"/>
    <n v="1411"/>
    <n v="253"/>
    <n v="0"/>
    <n v="1158"/>
    <n v="0"/>
    <n v="30"/>
    <s v="מרכזיית תאורה"/>
    <s v="כרמים"/>
    <s v="ירושלים והנגב"/>
    <s v="איילון"/>
  </r>
  <r>
    <x v="3"/>
    <x v="305"/>
    <s v="פעיל"/>
    <s v="מודיעין מכבים רעות"/>
    <x v="293"/>
    <x v="86"/>
    <s v="נמוך"/>
    <x v="0"/>
    <n v="83.52"/>
    <n v="0"/>
    <n v="0"/>
    <n v="0"/>
    <n v="83.52"/>
    <n v="30"/>
    <s v="מרכזיית תאורה"/>
    <s v="כרמים"/>
    <s v="ירושלים והנגב"/>
    <s v="איילון"/>
  </r>
  <r>
    <x v="3"/>
    <x v="306"/>
    <s v="פעיל"/>
    <s v="מודיעין מכבים רעות"/>
    <x v="294"/>
    <x v="0"/>
    <s v="נמוך"/>
    <x v="1"/>
    <n v="5915"/>
    <n v="892"/>
    <n v="0"/>
    <n v="5023"/>
    <n v="0"/>
    <n v="30"/>
    <s v="מרכזיית תאורה"/>
    <s v="ליגד"/>
    <s v="ירושלים והנגב"/>
    <s v="איילון"/>
  </r>
  <r>
    <x v="3"/>
    <x v="307"/>
    <s v="פעיל"/>
    <s v="מודיעין מכבים רעות"/>
    <x v="295"/>
    <x v="82"/>
    <s v="נמוך"/>
    <x v="1"/>
    <n v="3370"/>
    <n v="360"/>
    <n v="0"/>
    <n v="3010"/>
    <n v="0"/>
    <n v="30"/>
    <s v="רמזורים"/>
    <s v="לב העיר"/>
    <s v="ירושלים והנגב"/>
    <s v="איילון"/>
  </r>
  <r>
    <x v="3"/>
    <x v="308"/>
    <s v="פעיל"/>
    <s v="מודיעין מכבים רעות"/>
    <x v="296"/>
    <x v="0"/>
    <s v="נמוך"/>
    <x v="1"/>
    <n v="1068"/>
    <n v="261"/>
    <n v="0"/>
    <n v="807"/>
    <n v="0"/>
    <n v="30"/>
    <s v="מבני ציבור"/>
    <s v="משואה"/>
    <s v="ירושלים והנגב"/>
    <s v="איילון"/>
  </r>
  <r>
    <x v="3"/>
    <x v="309"/>
    <s v="פעיל"/>
    <s v="מודיעין מכבים רעות"/>
    <x v="297"/>
    <x v="0"/>
    <s v="נמוך"/>
    <x v="1"/>
    <n v="5082"/>
    <n v="732"/>
    <n v="0"/>
    <n v="4350"/>
    <n v="0"/>
    <n v="30"/>
    <s v="מרכזיית תאורה"/>
    <s v="נחלים"/>
    <s v="ירושלים והנגב"/>
    <s v="איילון"/>
  </r>
  <r>
    <x v="3"/>
    <x v="310"/>
    <s v="פעיל"/>
    <s v="מודיעין מכבים רעות"/>
    <x v="298"/>
    <x v="87"/>
    <s v="נמוך"/>
    <x v="0"/>
    <n v="1070.94"/>
    <n v="0"/>
    <n v="0"/>
    <n v="0"/>
    <n v="1070.94"/>
    <n v="30"/>
    <s v="רמזורים"/>
    <s v="נחלים"/>
    <s v="ירושלים והנגב"/>
    <s v="איילון"/>
  </r>
  <r>
    <x v="3"/>
    <x v="311"/>
    <s v="פעיל"/>
    <s v="מודיעין מכבים רעות"/>
    <x v="299"/>
    <x v="0"/>
    <s v="נמוך"/>
    <x v="1"/>
    <n v="7164"/>
    <n v="1085"/>
    <n v="0"/>
    <n v="6079"/>
    <n v="0"/>
    <n v="30"/>
    <s v="מרכזיית תאורה"/>
    <s v="נחלים"/>
    <s v="ירושלים והנגב"/>
    <s v="איילון"/>
  </r>
  <r>
    <x v="3"/>
    <x v="312"/>
    <s v="פעיל"/>
    <s v="מודיעין מכבים רעות"/>
    <x v="300"/>
    <x v="0"/>
    <s v="נמוך"/>
    <x v="0"/>
    <n v="0"/>
    <n v="0"/>
    <n v="0"/>
    <n v="0"/>
    <n v="0"/>
    <n v="30"/>
    <s v="רמזורים"/>
    <s v="נחלים"/>
    <s v="ירושלים והנגב"/>
    <s v="איילון"/>
  </r>
  <r>
    <x v="3"/>
    <x v="313"/>
    <s v="פעיל"/>
    <s v="מודיעין מכבים רעות"/>
    <x v="301"/>
    <x v="88"/>
    <s v="נמוך"/>
    <x v="1"/>
    <n v="13560"/>
    <n v="1995"/>
    <n v="0"/>
    <n v="11565"/>
    <n v="0"/>
    <n v="30"/>
    <s v="מרכזיית תאורה"/>
    <s v="לב העיר"/>
    <s v="ירושלים והנגב"/>
    <s v="איילון"/>
  </r>
  <r>
    <x v="3"/>
    <x v="314"/>
    <s v="פעיל"/>
    <s v="מודיעין מכבים רעות"/>
    <x v="302"/>
    <x v="89"/>
    <s v="נמוך"/>
    <x v="1"/>
    <n v="3055"/>
    <n v="456"/>
    <n v="0"/>
    <n v="2599"/>
    <n v="0"/>
    <n v="30"/>
    <s v="מרכזיית תאורה"/>
    <s v="קייזר"/>
    <s v="ירושלים והנגב"/>
    <s v="איילון"/>
  </r>
  <r>
    <x v="3"/>
    <x v="315"/>
    <s v="פעיל"/>
    <s v="מודיעין מכבים רעות"/>
    <x v="303"/>
    <x v="90"/>
    <s v="נמוך"/>
    <x v="1"/>
    <n v="2255"/>
    <n v="402"/>
    <n v="0"/>
    <n v="1853"/>
    <n v="0"/>
    <n v="30"/>
    <s v="מרכזיית תאורה"/>
    <s v="קייזר"/>
    <s v="ירושלים והנגב"/>
    <s v="איילון"/>
  </r>
  <r>
    <x v="3"/>
    <x v="316"/>
    <s v="פעיל"/>
    <s v="מודיעין מכבים רעות"/>
    <x v="304"/>
    <x v="91"/>
    <s v="נמוך"/>
    <x v="1"/>
    <n v="5794"/>
    <n v="900"/>
    <n v="0"/>
    <n v="4894"/>
    <n v="0"/>
    <n v="30"/>
    <s v="מרכזיית תאורה"/>
    <s v="קייזר"/>
    <s v="ירושלים והנגב"/>
    <s v="איילון"/>
  </r>
  <r>
    <x v="3"/>
    <x v="317"/>
    <s v="פעיל"/>
    <s v="מודיעין מכבים רעות"/>
    <x v="305"/>
    <x v="14"/>
    <s v="נמוך"/>
    <x v="1"/>
    <n v="2584"/>
    <n v="454"/>
    <n v="0"/>
    <n v="2130"/>
    <n v="0"/>
    <n v="30"/>
    <s v="מרכזיית תאורה"/>
    <s v="קייזר"/>
    <s v="ירושלים והנגב"/>
    <s v="איילון"/>
  </r>
  <r>
    <x v="3"/>
    <x v="318"/>
    <s v="פעיל"/>
    <s v="מודיעין מכבים רעות"/>
    <x v="306"/>
    <x v="92"/>
    <s v="נמוך"/>
    <x v="1"/>
    <n v="3110"/>
    <n v="650"/>
    <n v="0"/>
    <n v="2460"/>
    <n v="0"/>
    <n v="30"/>
    <s v="בתי ספר"/>
    <s v="קייזר"/>
    <s v="ירושלים והנגב"/>
    <s v="איילון"/>
  </r>
  <r>
    <x v="3"/>
    <x v="319"/>
    <s v="פעיל"/>
    <s v="מודיעין מכבים רעות"/>
    <x v="307"/>
    <x v="1"/>
    <s v="נמוך"/>
    <x v="1"/>
    <n v="2508"/>
    <n v="381"/>
    <n v="0"/>
    <n v="2127"/>
    <n v="0"/>
    <n v="30"/>
    <s v="מרכזיית תאורה"/>
    <s v="קייזר"/>
    <s v="ירושלים והנגב"/>
    <s v="איילון"/>
  </r>
  <r>
    <x v="3"/>
    <x v="320"/>
    <s v="פעיל"/>
    <s v="מודיעין מכבים רעות"/>
    <x v="308"/>
    <x v="0"/>
    <s v="נמוך"/>
    <x v="1"/>
    <n v="3760"/>
    <n v="770"/>
    <n v="0"/>
    <n v="2990"/>
    <n v="0"/>
    <n v="30"/>
    <m/>
    <m/>
    <s v="ירושלים והנגב"/>
    <s v="איילון"/>
  </r>
  <r>
    <x v="3"/>
    <x v="321"/>
    <s v="פעיל"/>
    <s v="מודיעין מכבים רעות"/>
    <x v="309"/>
    <x v="0"/>
    <s v="נמוך"/>
    <x v="1"/>
    <n v="2511.9"/>
    <n v="0"/>
    <n v="0"/>
    <n v="0"/>
    <n v="2511.9"/>
    <n v="30"/>
    <m/>
    <m/>
    <s v="ירושלים והנגב"/>
    <s v="איילון"/>
  </r>
  <r>
    <x v="3"/>
    <x v="322"/>
    <s v="פעיל"/>
    <s v="מודיעין מכבים רעות"/>
    <x v="310"/>
    <x v="0"/>
    <s v="נמוך"/>
    <x v="0"/>
    <n v="253.33"/>
    <n v="0"/>
    <n v="0"/>
    <n v="0"/>
    <n v="253.33"/>
    <n v="30"/>
    <m/>
    <m/>
    <s v="ירושלים והנגב"/>
    <s v="איילון"/>
  </r>
  <r>
    <x v="3"/>
    <x v="323"/>
    <s v="פעיל"/>
    <s v="מודיעין מכבים רעות"/>
    <x v="311"/>
    <x v="17"/>
    <s v="נמוך"/>
    <x v="1"/>
    <n v="3725"/>
    <n v="730"/>
    <n v="0"/>
    <n v="2995"/>
    <n v="0"/>
    <n v="30"/>
    <s v="בתי ספר"/>
    <s v="כרמים"/>
    <s v="ירושלים והנגב"/>
    <s v="איילון"/>
  </r>
  <r>
    <x v="3"/>
    <x v="324"/>
    <s v="פעיל"/>
    <s v="מודיעין מכבים רעות"/>
    <x v="312"/>
    <x v="13"/>
    <s v="נמוך"/>
    <x v="0"/>
    <n v="1192.3800000000001"/>
    <n v="0"/>
    <n v="0"/>
    <n v="0"/>
    <n v="1192.3800000000001"/>
    <n v="30"/>
    <s v="גני ילדים"/>
    <s v="כרמים"/>
    <s v="ירושלים והנגב"/>
    <s v="איילון"/>
  </r>
  <r>
    <x v="3"/>
    <x v="325"/>
    <s v="פעיל"/>
    <s v="מודיעין מכבים רעות"/>
    <x v="313"/>
    <x v="93"/>
    <s v="נמוך"/>
    <x v="1"/>
    <n v="1715"/>
    <n v="380"/>
    <n v="0"/>
    <n v="1335"/>
    <n v="0"/>
    <n v="30"/>
    <s v="בתי ספר"/>
    <s v="כרמים"/>
    <s v="ירושלים והנגב"/>
    <s v="איילון"/>
  </r>
  <r>
    <x v="3"/>
    <x v="326"/>
    <s v="פעיל"/>
    <s v="מודיעין מכבים רעות"/>
    <x v="314"/>
    <x v="14"/>
    <s v="נמוך"/>
    <x v="1"/>
    <n v="5041"/>
    <n v="771"/>
    <n v="0"/>
    <n v="4270"/>
    <n v="0"/>
    <n v="30"/>
    <s v="מרכזיית תאורה"/>
    <s v="רעות"/>
    <s v="ירושלים והנגב"/>
    <s v="איילון"/>
  </r>
  <r>
    <x v="3"/>
    <x v="327"/>
    <s v="פעיל"/>
    <s v="מודיעין מכבים רעות"/>
    <x v="315"/>
    <x v="1"/>
    <s v="נמוך"/>
    <x v="1"/>
    <n v="1103"/>
    <n v="139"/>
    <n v="0"/>
    <n v="964"/>
    <n v="0"/>
    <n v="30"/>
    <s v="מרכזיית תאורה"/>
    <s v="לב העיר"/>
    <s v="ירושלים והנגב"/>
    <s v="איילון"/>
  </r>
  <r>
    <x v="3"/>
    <x v="328"/>
    <s v="פעיל"/>
    <s v="מודיעין מכבים רעות"/>
    <x v="316"/>
    <x v="94"/>
    <s v="נמוך"/>
    <x v="1"/>
    <n v="58780"/>
    <n v="9500"/>
    <n v="0"/>
    <n v="49280"/>
    <n v="0"/>
    <n v="30"/>
    <s v="שונות"/>
    <s v="לב העיר"/>
    <s v="ירושלים והנגב"/>
    <s v="איילון"/>
  </r>
  <r>
    <x v="3"/>
    <x v="329"/>
    <s v="פעיל"/>
    <s v="מודיעין מכבים רעות"/>
    <x v="317"/>
    <x v="13"/>
    <s v="נמוך"/>
    <x v="0"/>
    <n v="852.38"/>
    <n v="0"/>
    <n v="0"/>
    <n v="0"/>
    <n v="852.38"/>
    <n v="30"/>
    <s v="גני ילדים"/>
    <s v="פרחים"/>
    <s v="ירושלים והנגב"/>
    <s v="איילון"/>
  </r>
  <r>
    <x v="3"/>
    <x v="330"/>
    <s v="פעיל"/>
    <s v="מודיעין מכבים רעות"/>
    <x v="318"/>
    <x v="19"/>
    <s v="נמוך"/>
    <x v="0"/>
    <n v="1287.6099999999999"/>
    <n v="0"/>
    <n v="0"/>
    <n v="0"/>
    <n v="1287.6099999999999"/>
    <n v="30"/>
    <s v="תנועות נוער"/>
    <s v="מגינים"/>
    <s v="ירושלים והנגב"/>
    <s v="איילון"/>
  </r>
  <r>
    <x v="3"/>
    <x v="331"/>
    <s v="פעיל"/>
    <s v="מודיעין מכבים רעות"/>
    <x v="319"/>
    <x v="0"/>
    <s v="נמוך"/>
    <x v="1"/>
    <n v="4504"/>
    <n v="676"/>
    <n v="0"/>
    <n v="3828"/>
    <n v="0"/>
    <n v="30"/>
    <s v="מרכזיית תאורה"/>
    <s v="דם המכבים 33"/>
    <s v="ירושלים והנגב"/>
    <s v="איילון"/>
  </r>
  <r>
    <x v="3"/>
    <x v="332"/>
    <s v="פעיל"/>
    <s v="מודיעין מכבים רעות"/>
    <x v="320"/>
    <x v="0"/>
    <s v="נמוך"/>
    <x v="0"/>
    <n v="323.33"/>
    <n v="0"/>
    <n v="0"/>
    <n v="0"/>
    <n v="323.33"/>
    <n v="30"/>
    <s v="רמזורים"/>
    <s v="פרחים"/>
    <s v="ירושלים והנגב"/>
    <s v="איילון"/>
  </r>
  <r>
    <x v="3"/>
    <x v="333"/>
    <s v="פעיל"/>
    <s v="מודיעין מכבים רעות"/>
    <x v="321"/>
    <x v="10"/>
    <s v="נמוך"/>
    <x v="1"/>
    <n v="5871"/>
    <n v="1051"/>
    <n v="0"/>
    <n v="4820"/>
    <n v="0"/>
    <n v="30"/>
    <s v="מרכזיית תאורה"/>
    <s v="פרחים"/>
    <s v="ירושלים והנגב"/>
    <s v="איילון"/>
  </r>
  <r>
    <x v="3"/>
    <x v="334"/>
    <s v="פעיל"/>
    <s v="מודיעין מכבים רעות"/>
    <x v="322"/>
    <x v="95"/>
    <s v="נמוך"/>
    <x v="1"/>
    <n v="9882"/>
    <n v="1567"/>
    <n v="0"/>
    <n v="8315"/>
    <n v="0"/>
    <n v="30"/>
    <s v="מרכזיית תאורה"/>
    <s v="פרחים"/>
    <s v="ירושלים והנגב"/>
    <s v="איילון"/>
  </r>
  <r>
    <x v="3"/>
    <x v="335"/>
    <s v="פעיל"/>
    <s v="מודיעין מכבים רעות"/>
    <x v="323"/>
    <x v="0"/>
    <s v="נמוך"/>
    <x v="0"/>
    <n v="214.28"/>
    <n v="0"/>
    <n v="0"/>
    <n v="0"/>
    <n v="214.28"/>
    <n v="30"/>
    <s v="רמזורים"/>
    <s v="ציפורים"/>
    <s v="ירושלים והנגב"/>
    <s v="איילון"/>
  </r>
  <r>
    <x v="3"/>
    <x v="336"/>
    <s v="פעיל"/>
    <s v="מודיעין מכבים רעות"/>
    <x v="324"/>
    <x v="0"/>
    <s v="נמוך"/>
    <x v="0"/>
    <n v="1278.0899999999999"/>
    <n v="0"/>
    <n v="0"/>
    <n v="0"/>
    <n v="1278.0899999999999"/>
    <n v="30"/>
    <s v="מבני ציבור"/>
    <s v="פרחים"/>
    <s v="ירושלים והנגב"/>
    <s v="איילון"/>
  </r>
  <r>
    <x v="3"/>
    <x v="337"/>
    <s v="פעיל"/>
    <s v="מודיעין מכבים רעות"/>
    <x v="325"/>
    <x v="96"/>
    <s v="נמוך"/>
    <x v="1"/>
    <n v="7984"/>
    <n v="1197"/>
    <n v="0"/>
    <n v="6787"/>
    <n v="0"/>
    <n v="30"/>
    <s v="מרכזיית תאורה"/>
    <s v="ליגד"/>
    <s v="ירושלים והנגב"/>
    <s v="איילון"/>
  </r>
  <r>
    <x v="3"/>
    <x v="338"/>
    <s v="פעיל"/>
    <s v="מודיעין מכבים רעות"/>
    <x v="326"/>
    <x v="97"/>
    <s v="נמוך"/>
    <x v="0"/>
    <n v="203.63"/>
    <n v="0"/>
    <n v="0"/>
    <n v="0"/>
    <n v="203.63"/>
    <n v="30"/>
    <s v="מקלטים"/>
    <s v="רעות"/>
    <s v="ירושלים והנגב"/>
    <s v="איילון"/>
  </r>
  <r>
    <x v="3"/>
    <x v="339"/>
    <s v="פעיל"/>
    <s v="מודיעין מכבים רעות"/>
    <x v="327"/>
    <x v="0"/>
    <s v="נמוך"/>
    <x v="1"/>
    <n v="3569"/>
    <n v="540"/>
    <n v="0"/>
    <n v="3029"/>
    <n v="0"/>
    <n v="30"/>
    <s v="מרכזיית תאורה"/>
    <s v="מכבים"/>
    <s v="ירושלים והנגב"/>
    <s v="איילון"/>
  </r>
  <r>
    <x v="3"/>
    <x v="340"/>
    <s v="פעיל"/>
    <s v="מודיעין מכבים רעות"/>
    <x v="328"/>
    <x v="98"/>
    <s v="נמוך"/>
    <x v="0"/>
    <n v="987.61"/>
    <n v="0"/>
    <n v="0"/>
    <n v="0"/>
    <n v="987.61"/>
    <n v="30"/>
    <s v="מבני ציבור"/>
    <s v="פרחים"/>
    <s v="ירושלים והנגב"/>
    <s v="איילון"/>
  </r>
  <r>
    <x v="3"/>
    <x v="341"/>
    <s v="פעיל"/>
    <s v="מודיעין מכבים רעות"/>
    <x v="329"/>
    <x v="26"/>
    <s v="נמוך"/>
    <x v="0"/>
    <n v="672.27"/>
    <n v="0"/>
    <n v="0"/>
    <n v="0"/>
    <n v="672.27"/>
    <n v="30"/>
    <s v="מקלטים"/>
    <s v="רעות"/>
    <s v="ירושלים והנגב"/>
    <s v="איילון"/>
  </r>
  <r>
    <x v="3"/>
    <x v="342"/>
    <s v="פעיל"/>
    <s v="מודיעין מכבים רעות"/>
    <x v="330"/>
    <x v="13"/>
    <s v="נמוך"/>
    <x v="0"/>
    <n v="2565.71"/>
    <n v="0"/>
    <n v="0"/>
    <n v="0"/>
    <n v="2565.71"/>
    <n v="30"/>
    <s v="גני ילדים"/>
    <s v="בוכמן"/>
    <s v="ירושלים והנגב"/>
    <s v="איילון"/>
  </r>
  <r>
    <x v="3"/>
    <x v="343"/>
    <s v="פעיל"/>
    <s v="מודיעין מכבים רעות"/>
    <x v="331"/>
    <x v="99"/>
    <s v="נמוך"/>
    <x v="1"/>
    <n v="5245"/>
    <n v="545"/>
    <n v="0"/>
    <n v="4700"/>
    <n v="0"/>
    <n v="30"/>
    <s v="בתי ספר"/>
    <s v="בוכמן"/>
    <s v="ירושלים והנגב"/>
    <s v="איילון"/>
  </r>
  <r>
    <x v="3"/>
    <x v="344"/>
    <s v="פעיל"/>
    <s v="מודיעין מכבים רעות"/>
    <x v="332"/>
    <x v="0"/>
    <s v="נמוך"/>
    <x v="0"/>
    <n v="688.93"/>
    <n v="0"/>
    <n v="0"/>
    <n v="0"/>
    <n v="688.93"/>
    <n v="30"/>
    <s v="גני ילדים"/>
    <s v="בוכמן"/>
    <s v="ירושלים והנגב"/>
    <s v="איילון"/>
  </r>
  <r>
    <x v="3"/>
    <x v="345"/>
    <s v="פעיל"/>
    <s v="מודיעין מכבים רעות"/>
    <x v="333"/>
    <x v="0"/>
    <s v="נמוך"/>
    <x v="0"/>
    <n v="1145.23"/>
    <n v="0"/>
    <n v="0"/>
    <n v="0"/>
    <n v="1145.23"/>
    <n v="30"/>
    <s v="גני ילדים"/>
    <s v="בוכמן"/>
    <s v="ירושלים והנגב"/>
    <s v="איילון"/>
  </r>
  <r>
    <x v="3"/>
    <x v="346"/>
    <s v="פעיל"/>
    <s v="מודיעין מכבים רעות"/>
    <x v="334"/>
    <x v="0"/>
    <s v="נמוך"/>
    <x v="1"/>
    <n v="10039"/>
    <n v="1559"/>
    <n v="0"/>
    <n v="8480"/>
    <n v="0"/>
    <n v="30"/>
    <s v="מרכזיית תאורה"/>
    <s v="מגינים"/>
    <s v="ירושלים והנגב"/>
    <s v="איילון"/>
  </r>
  <r>
    <x v="3"/>
    <x v="347"/>
    <s v="פעיל"/>
    <s v="מודיעין מכבים רעות"/>
    <x v="335"/>
    <x v="21"/>
    <s v="נמוך"/>
    <x v="1"/>
    <n v="4639"/>
    <n v="696"/>
    <n v="0"/>
    <n v="3943"/>
    <n v="0"/>
    <n v="30"/>
    <s v="מרכזיית תאורה"/>
    <s v="מגינים"/>
    <s v="ירושלים והנגב"/>
    <s v="איילון"/>
  </r>
  <r>
    <x v="3"/>
    <x v="348"/>
    <s v="פעיל"/>
    <s v="מודיעין מכבים רעות"/>
    <x v="336"/>
    <x v="58"/>
    <s v="נמוך"/>
    <x v="0"/>
    <n v="397.75"/>
    <n v="0"/>
    <n v="0"/>
    <n v="0"/>
    <n v="397.75"/>
    <n v="30"/>
    <s v="רמזורים"/>
    <s v="מגינים"/>
    <s v="ירושלים והנגב"/>
    <s v="איילון"/>
  </r>
  <r>
    <x v="3"/>
    <x v="349"/>
    <s v="פעיל"/>
    <s v="מודיעין מכבים רעות"/>
    <x v="337"/>
    <x v="0"/>
    <s v="נמוך"/>
    <x v="1"/>
    <n v="8840"/>
    <n v="1330"/>
    <n v="0"/>
    <n v="7510"/>
    <n v="0"/>
    <n v="30"/>
    <s v="מרכזיית תאורה"/>
    <s v="מגינים"/>
    <s v="ירושלים והנגב"/>
    <s v="איילון"/>
  </r>
  <r>
    <x v="3"/>
    <x v="350"/>
    <s v="פעיל"/>
    <s v="מודיעין מכבים רעות"/>
    <x v="338"/>
    <x v="0"/>
    <s v="נמוך"/>
    <x v="0"/>
    <n v="1673.8"/>
    <n v="0"/>
    <n v="0"/>
    <n v="0"/>
    <n v="1673.8"/>
    <n v="30"/>
    <s v="גני ילדים"/>
    <s v="מגינים"/>
    <s v="ירושלים והנגב"/>
    <s v="איילון"/>
  </r>
  <r>
    <x v="3"/>
    <x v="351"/>
    <s v="פעיל"/>
    <s v="מודיעין מכבים רעות"/>
    <x v="339"/>
    <x v="13"/>
    <s v="נמוך"/>
    <x v="1"/>
    <n v="1349"/>
    <n v="81"/>
    <n v="0"/>
    <n v="1268"/>
    <n v="0"/>
    <n v="30"/>
    <s v="גני ילדים"/>
    <s v="מגינים"/>
    <s v="ירושלים והנגב"/>
    <s v="איילון"/>
  </r>
  <r>
    <x v="3"/>
    <x v="352"/>
    <s v="פעיל"/>
    <s v="מודיעין מכבים רעות"/>
    <x v="340"/>
    <x v="0"/>
    <s v="נמוך"/>
    <x v="1"/>
    <n v="8180"/>
    <n v="1108"/>
    <n v="0"/>
    <n v="7072"/>
    <n v="0"/>
    <n v="30"/>
    <s v="בתי ספר"/>
    <s v="מגינים"/>
    <s v="ירושלים והנגב"/>
    <s v="איילון"/>
  </r>
  <r>
    <x v="3"/>
    <x v="353"/>
    <s v="פעיל"/>
    <s v="מודיעין מכבים רעות"/>
    <x v="341"/>
    <x v="0"/>
    <s v="נמוך"/>
    <x v="1"/>
    <n v="11826"/>
    <n v="1884"/>
    <n v="0"/>
    <n v="9942"/>
    <n v="0"/>
    <n v="30"/>
    <s v="מרכזיית תאורה"/>
    <s v="מגינים"/>
    <s v="ירושלים והנגב"/>
    <s v="איילון"/>
  </r>
  <r>
    <x v="3"/>
    <x v="354"/>
    <s v="פעיל"/>
    <s v="מודיעין מכבים רעות"/>
    <x v="342"/>
    <x v="0"/>
    <s v="נמוך"/>
    <x v="0"/>
    <n v="933.33"/>
    <n v="0"/>
    <n v="0"/>
    <n v="0"/>
    <n v="933.33"/>
    <n v="30"/>
    <s v="מרכזיית תאורה"/>
    <s v="מגינים"/>
    <s v="ירושלים והנגב"/>
    <s v="איילון"/>
  </r>
  <r>
    <x v="3"/>
    <x v="355"/>
    <s v="פעיל"/>
    <s v="מודיעין מכבים רעות"/>
    <x v="343"/>
    <x v="100"/>
    <s v="נמוך"/>
    <x v="0"/>
    <n v="1016.19"/>
    <n v="0"/>
    <n v="0"/>
    <n v="0"/>
    <n v="1016.19"/>
    <n v="30"/>
    <s v="מרכזיית תאורה"/>
    <s v="מגינים"/>
    <s v="ירושלים והנגב"/>
    <s v="איילון"/>
  </r>
  <r>
    <x v="3"/>
    <x v="356"/>
    <s v="פעיל"/>
    <s v="מודיעין מכבים רעות"/>
    <x v="344"/>
    <x v="13"/>
    <s v="נמוך"/>
    <x v="0"/>
    <n v="1736.66"/>
    <n v="0"/>
    <n v="0"/>
    <n v="0"/>
    <n v="1736.66"/>
    <n v="30"/>
    <s v="גני ילדים"/>
    <s v="מגינים"/>
    <s v="ירושלים והנגב"/>
    <s v="איילון"/>
  </r>
  <r>
    <x v="3"/>
    <x v="357"/>
    <s v="פעיל"/>
    <s v="מודיעין מכבים רעות"/>
    <x v="345"/>
    <x v="13"/>
    <s v="נמוך"/>
    <x v="0"/>
    <n v="689.52"/>
    <n v="0"/>
    <n v="0"/>
    <n v="0"/>
    <n v="689.52"/>
    <n v="30"/>
    <s v="גני ילדים"/>
    <s v="בוכמן"/>
    <s v="ירושלים והנגב"/>
    <s v="איילון"/>
  </r>
  <r>
    <x v="3"/>
    <x v="358"/>
    <s v="פעיל"/>
    <s v="מודיעין מכבים רעות"/>
    <x v="346"/>
    <x v="26"/>
    <s v="נמוך"/>
    <x v="0"/>
    <n v="470.16"/>
    <n v="0"/>
    <n v="0"/>
    <n v="0"/>
    <n v="470.16"/>
    <n v="30"/>
    <s v="מקלטים"/>
    <s v="רעות"/>
    <s v="ירושלים והנגב"/>
    <s v="איילון"/>
  </r>
  <r>
    <x v="3"/>
    <x v="359"/>
    <s v="פעיל"/>
    <s v="מודיעין מכבים רעות"/>
    <x v="347"/>
    <x v="101"/>
    <s v="נמוך"/>
    <x v="0"/>
    <n v="158.63"/>
    <n v="0"/>
    <n v="0"/>
    <n v="0"/>
    <n v="158.63"/>
    <n v="30"/>
    <s v="מקלטים"/>
    <s v="רעות"/>
    <s v="ירושלים והנגב"/>
    <s v="איילון"/>
  </r>
  <r>
    <x v="3"/>
    <x v="360"/>
    <s v="פעיל"/>
    <s v="מודיעין מכבים רעות"/>
    <x v="348"/>
    <x v="24"/>
    <s v="נמוך"/>
    <x v="0"/>
    <n v="1764.56"/>
    <n v="0"/>
    <n v="0"/>
    <n v="0"/>
    <n v="1764.56"/>
    <n v="30"/>
    <s v="גני ילדים"/>
    <s v="בוכמן"/>
    <s v="ירושלים והנגב"/>
    <s v="איילון"/>
  </r>
  <r>
    <x v="3"/>
    <x v="361"/>
    <s v="פעיל"/>
    <s v="מודיעין מכבים רעות"/>
    <x v="349"/>
    <x v="0"/>
    <s v="נמוך"/>
    <x v="1"/>
    <n v="1440"/>
    <n v="96"/>
    <n v="0"/>
    <n v="1344"/>
    <n v="0"/>
    <n v="30"/>
    <s v="מבני ציבור"/>
    <s v="מכבים"/>
    <s v="ירושלים והנגב"/>
    <s v="איילון"/>
  </r>
  <r>
    <x v="3"/>
    <x v="362"/>
    <s v="פעיל"/>
    <s v="מודיעין מכבים רעות"/>
    <x v="350"/>
    <x v="102"/>
    <s v="נמוך"/>
    <x v="0"/>
    <n v="886.81"/>
    <n v="0"/>
    <n v="0"/>
    <n v="0"/>
    <n v="886.81"/>
    <n v="30"/>
    <s v="מבני ציבור"/>
    <s v="מכבים"/>
    <s v="ירושלים והנגב"/>
    <s v="איילון"/>
  </r>
  <r>
    <x v="3"/>
    <x v="363"/>
    <s v="פעיל"/>
    <s v="מודיעין מכבים רעות"/>
    <x v="351"/>
    <x v="0"/>
    <s v="נמוך"/>
    <x v="1"/>
    <n v="3347"/>
    <n v="497"/>
    <n v="0"/>
    <n v="2850"/>
    <n v="0"/>
    <n v="30"/>
    <s v="מרכזיית תאורה"/>
    <s v="כרמים"/>
    <s v="ירושלים והנגב"/>
    <s v="איילון"/>
  </r>
  <r>
    <x v="3"/>
    <x v="364"/>
    <s v="פעיל"/>
    <s v="מודיעין מכבים רעות"/>
    <x v="352"/>
    <x v="13"/>
    <s v="נמוך"/>
    <x v="0"/>
    <n v="1770.47"/>
    <n v="0"/>
    <n v="0"/>
    <n v="0"/>
    <n v="1770.47"/>
    <n v="30"/>
    <s v="גני ילדים"/>
    <s v="כרמים"/>
    <s v="ירושלים והנגב"/>
    <s v="איילון"/>
  </r>
  <r>
    <x v="3"/>
    <x v="365"/>
    <s v="פעיל"/>
    <s v="מודיעין מכבים רעות"/>
    <x v="353"/>
    <x v="103"/>
    <s v="נמוך"/>
    <x v="1"/>
    <n v="4935"/>
    <n v="1370"/>
    <n v="0"/>
    <n v="3565"/>
    <n v="0"/>
    <n v="30"/>
    <s v="מרכזיית תאורה"/>
    <s v="בוכמן"/>
    <s v="ירושלים והנגב"/>
    <s v="איילון"/>
  </r>
  <r>
    <x v="3"/>
    <x v="366"/>
    <s v="פעיל"/>
    <s v="מודיעין מכבים רעות"/>
    <x v="354"/>
    <x v="0"/>
    <s v="נמוך"/>
    <x v="1"/>
    <n v="3025"/>
    <n v="415"/>
    <n v="0"/>
    <n v="2610"/>
    <n v="0"/>
    <n v="30"/>
    <m/>
    <s v="רעות"/>
    <s v="ירושלים והנגב"/>
    <s v="איילון"/>
  </r>
  <r>
    <x v="3"/>
    <x v="367"/>
    <s v="פעיל"/>
    <s v="מודיעין מכבים רעות"/>
    <x v="355"/>
    <x v="0"/>
    <s v="נמוך"/>
    <x v="0"/>
    <n v="1508.49"/>
    <n v="0"/>
    <n v="0"/>
    <n v="0"/>
    <n v="1508.49"/>
    <n v="30"/>
    <s v="מרכזיית תאורה"/>
    <s v="רעות"/>
    <s v="ירושלים והנגב"/>
    <s v="איילון"/>
  </r>
  <r>
    <x v="3"/>
    <x v="368"/>
    <s v="פעיל"/>
    <s v="מודיעין מכבים רעות"/>
    <x v="356"/>
    <x v="0"/>
    <s v="נמוך"/>
    <x v="0"/>
    <n v="2217.04"/>
    <n v="0"/>
    <n v="0"/>
    <n v="0"/>
    <n v="2217.04"/>
    <n v="30"/>
    <s v="מרכזיית תאורה"/>
    <s v="רעות"/>
    <s v="ירושלים והנגב"/>
    <s v="איילון"/>
  </r>
  <r>
    <x v="3"/>
    <x v="369"/>
    <s v="פעיל"/>
    <s v="מודיעין מכבים רעות"/>
    <x v="357"/>
    <x v="104"/>
    <s v="נמוך"/>
    <x v="1"/>
    <n v="3720"/>
    <n v="482"/>
    <n v="0"/>
    <n v="3238"/>
    <n v="0"/>
    <n v="30"/>
    <s v="מבני ציבור"/>
    <s v="כרמים"/>
    <s v="ירושלים והנגב"/>
    <s v="איילון"/>
  </r>
  <r>
    <x v="3"/>
    <x v="370"/>
    <s v="פעיל"/>
    <s v="מודיעין מכבים רעות"/>
    <x v="358"/>
    <x v="105"/>
    <s v="נמוך"/>
    <x v="0"/>
    <n v="1096.47"/>
    <n v="0"/>
    <n v="0"/>
    <n v="0"/>
    <n v="1096.47"/>
    <n v="30"/>
    <s v="רמזורים"/>
    <s v="מגינים"/>
    <s v="ירושלים והנגב"/>
    <s v="איילון"/>
  </r>
  <r>
    <x v="3"/>
    <x v="371"/>
    <s v="פעיל"/>
    <s v="מודיעין מכבים רעות"/>
    <x v="359"/>
    <x v="0"/>
    <s v="נמוך"/>
    <x v="1"/>
    <n v="10960"/>
    <n v="1690"/>
    <n v="0"/>
    <n v="9270"/>
    <n v="0"/>
    <n v="30"/>
    <s v="מרכזיית תאורה"/>
    <s v="כרמים"/>
    <s v="ירושלים והנגב"/>
    <s v="איילון"/>
  </r>
  <r>
    <x v="3"/>
    <x v="372"/>
    <s v="פעיל"/>
    <s v="מודיעין מכבים רעות"/>
    <x v="360"/>
    <x v="0"/>
    <s v="נמוך"/>
    <x v="1"/>
    <n v="1067"/>
    <n v="166"/>
    <n v="0"/>
    <n v="901"/>
    <n v="0"/>
    <n v="30"/>
    <s v="מרכזיית תאורה"/>
    <s v="ישפרו"/>
    <s v="ירושלים והנגב"/>
    <s v="איילון"/>
  </r>
  <r>
    <x v="3"/>
    <x v="373"/>
    <s v="פעיל"/>
    <s v="מודיעין מכבים רעות"/>
    <x v="361"/>
    <x v="0"/>
    <s v="נמוך"/>
    <x v="1"/>
    <n v="2596"/>
    <n v="405"/>
    <n v="0"/>
    <n v="2191"/>
    <n v="0"/>
    <n v="30"/>
    <s v="מרכזיית תאורה"/>
    <s v="ישפרו"/>
    <s v="ירושלים והנגב"/>
    <s v="איילון"/>
  </r>
  <r>
    <x v="3"/>
    <x v="374"/>
    <s v="פעיל"/>
    <s v="מודיעין מכבים רעות"/>
    <x v="362"/>
    <x v="0"/>
    <s v="נמוך"/>
    <x v="1"/>
    <n v="7340"/>
    <n v="825"/>
    <n v="0"/>
    <n v="6515"/>
    <n v="0"/>
    <n v="30"/>
    <s v="מבני ציבור"/>
    <s v="ישפרו"/>
    <s v="ירושלים והנגב"/>
    <s v="איילון"/>
  </r>
  <r>
    <x v="3"/>
    <x v="375"/>
    <s v="פעיל"/>
    <s v="מודיעין מכבים רעות"/>
    <x v="363"/>
    <x v="26"/>
    <s v="נמוך"/>
    <x v="0"/>
    <n v="564.09"/>
    <n v="0"/>
    <n v="0"/>
    <n v="0"/>
    <n v="564.09"/>
    <n v="30"/>
    <s v="מקלטים"/>
    <s v="רעות"/>
    <s v="ירושלים והנגב"/>
    <s v="איילון"/>
  </r>
  <r>
    <x v="3"/>
    <x v="376"/>
    <s v="פעיל"/>
    <s v="מודיעין מכבים רעות"/>
    <x v="364"/>
    <x v="106"/>
    <s v="נמוך"/>
    <x v="1"/>
    <n v="7408"/>
    <n v="744"/>
    <n v="0"/>
    <n v="6664"/>
    <n v="0"/>
    <n v="30"/>
    <s v="בתי ספר"/>
    <s v="בוכמן"/>
    <s v="ירושלים והנגב"/>
    <s v="איילון"/>
  </r>
  <r>
    <x v="3"/>
    <x v="377"/>
    <s v="פעיל"/>
    <s v="מודיעין מכבים רעות"/>
    <x v="365"/>
    <x v="82"/>
    <s v="נמוך"/>
    <x v="0"/>
    <n v="578.07000000000005"/>
    <n v="0"/>
    <n v="0"/>
    <n v="0"/>
    <n v="578.07000000000005"/>
    <n v="30"/>
    <s v="רמזורים"/>
    <s v="בוכמן"/>
    <s v="ירושלים והנגב"/>
    <s v="איילון"/>
  </r>
  <r>
    <x v="3"/>
    <x v="378"/>
    <s v="פעיל"/>
    <s v="מודיעין מכבים רעות"/>
    <x v="366"/>
    <x v="32"/>
    <s v="נמוך"/>
    <x v="1"/>
    <n v="1528"/>
    <n v="185"/>
    <n v="0"/>
    <n v="1343"/>
    <n v="0"/>
    <n v="30"/>
    <s v="מרכזיית תאורה"/>
    <s v="בוכמן"/>
    <s v="ירושלים והנגב"/>
    <s v="איילון"/>
  </r>
  <r>
    <x v="3"/>
    <x v="379"/>
    <s v="פעיל"/>
    <s v="מודיעין מכבים רעות"/>
    <x v="367"/>
    <x v="58"/>
    <s v="נמוך"/>
    <x v="0"/>
    <n v="421.52"/>
    <n v="0"/>
    <n v="0"/>
    <n v="0"/>
    <n v="421.52"/>
    <n v="30"/>
    <s v="רמזורים"/>
    <s v="בוכמן"/>
    <s v="ירושלים והנגב"/>
    <s v="איילון"/>
  </r>
  <r>
    <x v="3"/>
    <x v="380"/>
    <s v="פעיל"/>
    <s v="מודיעין מכבים רעות"/>
    <x v="368"/>
    <x v="0"/>
    <s v="נמוך"/>
    <x v="1"/>
    <n v="2596"/>
    <n v="406"/>
    <n v="0"/>
    <n v="2190"/>
    <n v="0"/>
    <n v="30"/>
    <s v="מרכזיית תאורה"/>
    <s v="מורשת"/>
    <s v="ירושלים והנגב"/>
    <s v="איילון"/>
  </r>
  <r>
    <x v="3"/>
    <x v="381"/>
    <s v="פעיל"/>
    <s v="מודיעין מכבים רעות"/>
    <x v="369"/>
    <x v="0"/>
    <s v="נמוך"/>
    <x v="0"/>
    <n v="1408.63"/>
    <n v="0"/>
    <n v="0"/>
    <n v="0"/>
    <n v="1408.63"/>
    <n v="30"/>
    <s v="מרכזיית תאורה"/>
    <s v="מכבים"/>
    <s v="ירושלים והנגב"/>
    <s v="איילון"/>
  </r>
  <r>
    <x v="3"/>
    <x v="382"/>
    <s v="פעיל"/>
    <s v="מודיעין מכבים רעות"/>
    <x v="370"/>
    <x v="1"/>
    <s v="נמוך"/>
    <x v="1"/>
    <n v="1723"/>
    <n v="274"/>
    <n v="0"/>
    <n v="1449"/>
    <n v="0"/>
    <n v="30"/>
    <s v="מרכזיית תאורה"/>
    <s v="ליגד"/>
    <s v="ירושלים והנגב"/>
    <s v="איילון"/>
  </r>
  <r>
    <x v="3"/>
    <x v="383"/>
    <s v="פעיל"/>
    <s v="מודיעין מכבים רעות"/>
    <x v="371"/>
    <x v="0"/>
    <s v="נמוך"/>
    <x v="1"/>
    <n v="5328"/>
    <n v="806"/>
    <n v="0"/>
    <n v="4522"/>
    <n v="0"/>
    <n v="30"/>
    <s v="מרכזיית תאורה"/>
    <s v="ליגד"/>
    <s v="ירושלים והנגב"/>
    <s v="איילון"/>
  </r>
  <r>
    <x v="3"/>
    <x v="384"/>
    <s v="פעיל"/>
    <s v="מודיעין מכבים רעות"/>
    <x v="372"/>
    <x v="26"/>
    <s v="נמוך"/>
    <x v="0"/>
    <n v="1657.27"/>
    <n v="0"/>
    <n v="0"/>
    <n v="0"/>
    <n v="1657.27"/>
    <n v="30"/>
    <s v="מקלטים"/>
    <s v="רעות"/>
    <s v="ירושלים והנגב"/>
    <s v="איילון"/>
  </r>
  <r>
    <x v="3"/>
    <x v="385"/>
    <s v="פעיל"/>
    <s v="מודיעין מכבים רעות"/>
    <x v="373"/>
    <x v="107"/>
    <s v="נמוך"/>
    <x v="0"/>
    <n v="400"/>
    <n v="0"/>
    <n v="0"/>
    <n v="0"/>
    <n v="400"/>
    <n v="30"/>
    <s v="מקלטים"/>
    <s v="רעות"/>
    <s v="ירושלים והנגב"/>
    <s v="איילון"/>
  </r>
  <r>
    <x v="3"/>
    <x v="386"/>
    <s v="פעיל"/>
    <s v="מודיעין מכבים רעות"/>
    <x v="374"/>
    <x v="108"/>
    <s v="נמוך"/>
    <x v="1"/>
    <n v="4684"/>
    <n v="896"/>
    <n v="0"/>
    <n v="3788"/>
    <n v="0"/>
    <n v="30"/>
    <s v="בתי ספר"/>
    <s v="רעות"/>
    <s v="ירושלים והנגב"/>
    <s v="איילון"/>
  </r>
  <r>
    <x v="3"/>
    <x v="387"/>
    <s v="פעיל"/>
    <s v="מודיעין מכבים רעות"/>
    <x v="375"/>
    <x v="0"/>
    <s v="נמוך"/>
    <x v="0"/>
    <n v="248.57"/>
    <n v="0"/>
    <n v="0"/>
    <n v="0"/>
    <n v="248.57"/>
    <n v="30"/>
    <s v="רמזורים"/>
    <s v="ציפורים"/>
    <s v="ירושלים והנגב"/>
    <s v="איילון"/>
  </r>
  <r>
    <x v="3"/>
    <x v="388"/>
    <s v="פעיל"/>
    <s v="מודיעין מכבים רעות"/>
    <x v="376"/>
    <x v="13"/>
    <s v="נמוך"/>
    <x v="0"/>
    <n v="1070"/>
    <n v="0"/>
    <n v="0"/>
    <n v="0"/>
    <n v="1070"/>
    <n v="30"/>
    <s v="גני ילדים"/>
    <s v="ציפורים"/>
    <s v="ירושלים והנגב"/>
    <s v="איילון"/>
  </r>
  <r>
    <x v="3"/>
    <x v="389"/>
    <s v="פעיל"/>
    <s v="מודיעין מכבים רעות"/>
    <x v="377"/>
    <x v="13"/>
    <s v="נמוך"/>
    <x v="0"/>
    <n v="1782.85"/>
    <n v="0"/>
    <n v="0"/>
    <n v="0"/>
    <n v="1782.85"/>
    <n v="30"/>
    <s v="גני ילדים"/>
    <s v="בוכמן"/>
    <s v="ירושלים והנגב"/>
    <s v="איילון"/>
  </r>
  <r>
    <x v="3"/>
    <x v="390"/>
    <s v="פעיל"/>
    <s v="מודיעין מכבים רעות"/>
    <x v="378"/>
    <x v="43"/>
    <s v="נמוך"/>
    <x v="1"/>
    <n v="5015"/>
    <n v="876"/>
    <n v="0"/>
    <n v="4139"/>
    <n v="0"/>
    <n v="30"/>
    <s v="מרכזיית תאורה"/>
    <s v="בוכמן"/>
    <s v="ירושלים והנגב"/>
    <s v="איילון"/>
  </r>
  <r>
    <x v="3"/>
    <x v="391"/>
    <s v="פעיל"/>
    <s v="מודיעין מכבים רעות"/>
    <x v="379"/>
    <x v="0"/>
    <s v="נמוך"/>
    <x v="1"/>
    <n v="4314.28"/>
    <n v="0"/>
    <n v="0"/>
    <n v="0"/>
    <n v="4314.28"/>
    <n v="30"/>
    <m/>
    <m/>
    <s v="ירושלים והנגב"/>
    <s v="איילון"/>
  </r>
  <r>
    <x v="3"/>
    <x v="392"/>
    <s v="פעיל"/>
    <s v="מודיעין מכבים רעות"/>
    <x v="380"/>
    <x v="109"/>
    <s v="נמוך"/>
    <x v="0"/>
    <n v="221.42"/>
    <n v="0"/>
    <n v="0"/>
    <n v="0"/>
    <n v="221.42"/>
    <n v="30"/>
    <s v="מרכזיית תאורה"/>
    <s v="קייזר"/>
    <s v="ירושלים והנגב"/>
    <s v="איילון"/>
  </r>
  <r>
    <x v="3"/>
    <x v="393"/>
    <s v="פעיל"/>
    <s v="מודיעין מכבים רעות"/>
    <x v="381"/>
    <x v="0"/>
    <s v="נמוך"/>
    <x v="1"/>
    <n v="9265"/>
    <n v="1501"/>
    <n v="0"/>
    <n v="7764"/>
    <n v="0"/>
    <n v="30"/>
    <s v="מרכזיית תאורה"/>
    <s v="קייזר"/>
    <s v="ירושלים והנגב"/>
    <s v="איילון"/>
  </r>
  <r>
    <x v="3"/>
    <x v="394"/>
    <s v="פעיל"/>
    <s v="מודיעין מכבים רעות"/>
    <x v="382"/>
    <x v="110"/>
    <s v="נמוך"/>
    <x v="1"/>
    <n v="6084"/>
    <n v="588"/>
    <n v="0"/>
    <n v="5496"/>
    <n v="0"/>
    <n v="30"/>
    <m/>
    <m/>
    <s v="ירושלים והנגב"/>
    <s v="איילון"/>
  </r>
  <r>
    <x v="3"/>
    <x v="395"/>
    <s v="פעיל"/>
    <s v="מודיעין מכבים רעות"/>
    <x v="383"/>
    <x v="26"/>
    <s v="נמוך"/>
    <x v="0"/>
    <n v="520"/>
    <n v="0"/>
    <n v="0"/>
    <n v="0"/>
    <n v="520"/>
    <n v="30"/>
    <s v="מקלטים"/>
    <s v="רעות"/>
    <s v="ירושלים והנגב"/>
    <s v="איילון"/>
  </r>
  <r>
    <x v="3"/>
    <x v="396"/>
    <s v="פעיל"/>
    <s v="מודיעין מכבים רעות"/>
    <x v="384"/>
    <x v="111"/>
    <s v="נמוך"/>
    <x v="1"/>
    <n v="9976"/>
    <n v="1557"/>
    <n v="0"/>
    <n v="8419"/>
    <n v="0"/>
    <n v="30"/>
    <s v="מרכזיית תאורה"/>
    <s v="בוכמן"/>
    <s v="ירושלים והנגב"/>
    <s v="איילון"/>
  </r>
  <r>
    <x v="3"/>
    <x v="397"/>
    <s v="פעיל"/>
    <s v="מודיעין מכבים רעות"/>
    <x v="385"/>
    <x v="26"/>
    <s v="נמוך"/>
    <x v="0"/>
    <n v="383.18"/>
    <n v="0"/>
    <n v="0"/>
    <n v="0"/>
    <n v="383.18"/>
    <n v="30"/>
    <s v="מקלטים"/>
    <s v="רעות"/>
    <s v="ירושלים והנגב"/>
    <s v="איילון"/>
  </r>
  <r>
    <x v="3"/>
    <x v="398"/>
    <s v="פעיל"/>
    <s v="מודיעין מכבים רעות"/>
    <x v="386"/>
    <x v="0"/>
    <s v="נמוך"/>
    <x v="1"/>
    <n v="3810"/>
    <n v="608"/>
    <n v="0"/>
    <n v="3202"/>
    <n v="0"/>
    <n v="30"/>
    <s v="מרכזיית תאורה"/>
    <s v="ישפרו"/>
    <s v="ירושלים והנגב"/>
    <s v="איילון"/>
  </r>
  <r>
    <x v="3"/>
    <x v="399"/>
    <s v="פעיל"/>
    <s v="מודיעין מכבים רעות"/>
    <x v="387"/>
    <x v="0"/>
    <s v="נמוך"/>
    <x v="1"/>
    <n v="3235"/>
    <n v="512"/>
    <n v="0"/>
    <n v="2723"/>
    <n v="0"/>
    <n v="30"/>
    <m/>
    <m/>
    <s v="ירושלים והנגב"/>
    <s v="איילון"/>
  </r>
  <r>
    <x v="3"/>
    <x v="400"/>
    <s v="פעיל"/>
    <s v="מודיעין מכבים רעות"/>
    <x v="388"/>
    <x v="13"/>
    <s v="נמוך"/>
    <x v="0"/>
    <n v="1901.42"/>
    <n v="0"/>
    <n v="0"/>
    <n v="0"/>
    <n v="1901.42"/>
    <n v="30"/>
    <s v="גני ילדים"/>
    <s v="  קייזר"/>
    <s v="ירושלים והנגב"/>
    <s v="איילון"/>
  </r>
  <r>
    <x v="3"/>
    <x v="401"/>
    <s v="פעיל"/>
    <s v="מודיעין מכבים רעות"/>
    <x v="389"/>
    <x v="14"/>
    <s v="נמוך"/>
    <x v="1"/>
    <n v="2810"/>
    <n v="420"/>
    <n v="0"/>
    <n v="2390"/>
    <n v="0"/>
    <n v="30"/>
    <s v="מרכזיית תאורה"/>
    <s v="קייזר"/>
    <s v="ירושלים והנגב"/>
    <s v="איילון"/>
  </r>
  <r>
    <x v="3"/>
    <x v="402"/>
    <s v="פעיל"/>
    <s v="מודיעין מכבים רעות"/>
    <x v="390"/>
    <x v="13"/>
    <s v="נמוך"/>
    <x v="0"/>
    <n v="2030.95"/>
    <n v="0"/>
    <n v="0"/>
    <n v="0"/>
    <n v="2030.95"/>
    <n v="30"/>
    <s v="גני ילדים"/>
    <s v="קייזר"/>
    <s v="ירושלים והנגב"/>
    <s v="איילון"/>
  </r>
  <r>
    <x v="3"/>
    <x v="403"/>
    <s v="פעיל"/>
    <s v="מודיעין מכבים רעות"/>
    <x v="391"/>
    <x v="0"/>
    <s v="נמוך"/>
    <x v="1"/>
    <n v="41140"/>
    <n v="5075"/>
    <n v="0"/>
    <n v="36065"/>
    <n v="0"/>
    <n v="30"/>
    <s v="מבני ציבור"/>
    <s v="פרחים"/>
    <s v="ירושלים והנגב"/>
    <s v="איילון"/>
  </r>
  <r>
    <x v="3"/>
    <x v="404"/>
    <s v="פעיל"/>
    <s v="מודיעין מכבים רעות"/>
    <x v="392"/>
    <x v="0"/>
    <s v="נמוך"/>
    <x v="1"/>
    <n v="6722"/>
    <n v="1241"/>
    <n v="0"/>
    <n v="5481"/>
    <n v="0"/>
    <n v="30"/>
    <s v="מרכזיית תאורה"/>
    <s v="פרחים"/>
    <s v="ירושלים והנגב"/>
    <s v="איילון"/>
  </r>
  <r>
    <x v="3"/>
    <x v="405"/>
    <s v="פעיל"/>
    <s v="מודיעין מכבים רעות"/>
    <x v="393"/>
    <x v="0"/>
    <s v="גבוה"/>
    <x v="1"/>
    <n v="48280"/>
    <n v="9260"/>
    <n v="0"/>
    <n v="39020"/>
    <n v="0"/>
    <n v="30"/>
    <s v="מבני ציבור"/>
    <s v="לב העיר"/>
    <s v="ירושלים והנגב"/>
    <s v="איילון"/>
  </r>
  <r>
    <x v="3"/>
    <x v="406"/>
    <s v="פעיל"/>
    <s v="מודיעין מכבים רעות"/>
    <x v="394"/>
    <x v="112"/>
    <s v="נמוך"/>
    <x v="0"/>
    <n v="946.19"/>
    <n v="0"/>
    <n v="0"/>
    <n v="0"/>
    <n v="946.19"/>
    <n v="30"/>
    <s v="גני ילדים"/>
    <s v="פרחים"/>
    <s v="ירושלים והנגב"/>
    <s v="איילון"/>
  </r>
  <r>
    <x v="3"/>
    <x v="407"/>
    <s v="פעיל"/>
    <s v="מודיעין מכבים רעות"/>
    <x v="395"/>
    <x v="21"/>
    <s v="נמוך"/>
    <x v="1"/>
    <n v="6464"/>
    <n v="994"/>
    <n v="0"/>
    <n v="5470"/>
    <n v="0"/>
    <n v="30"/>
    <s v="מרכזיית תאורה"/>
    <s v="  קייזר"/>
    <s v="ירושלים והנגב"/>
    <s v="איילון"/>
  </r>
  <r>
    <x v="3"/>
    <x v="408"/>
    <s v="פעיל"/>
    <s v="מודיעין מכבים רעות"/>
    <x v="396"/>
    <x v="0"/>
    <s v="נמוך"/>
    <x v="0"/>
    <n v="1602.85"/>
    <n v="0"/>
    <n v="0"/>
    <n v="0"/>
    <n v="1602.85"/>
    <n v="30"/>
    <s v="גני ילדים"/>
    <s v="קייזר"/>
    <s v="ירושלים והנגב"/>
    <s v="איילון"/>
  </r>
  <r>
    <x v="3"/>
    <x v="409"/>
    <s v="פעיל"/>
    <s v="מודיעין מכבים רעות"/>
    <x v="397"/>
    <x v="23"/>
    <s v="נמוך"/>
    <x v="1"/>
    <n v="8493"/>
    <n v="1341"/>
    <n v="0"/>
    <n v="7152"/>
    <n v="0"/>
    <n v="30"/>
    <s v="מרכזיית תאורה"/>
    <s v="  כרמים"/>
    <s v="ירושלים והנגב"/>
    <s v="איילון"/>
  </r>
  <r>
    <x v="4"/>
    <x v="0"/>
    <s v="לא פעיל"/>
    <s v="מודיעין מכבים רעות"/>
    <x v="0"/>
    <x v="0"/>
    <s v="נמוך"/>
    <x v="0"/>
    <n v="778.16"/>
    <n v="0"/>
    <n v="0"/>
    <n v="0"/>
    <n v="778.16"/>
    <n v="31"/>
    <s v="מקלטים"/>
    <s v="רעות"/>
    <s v="ירושלים והנגב"/>
    <s v="איילון"/>
  </r>
  <r>
    <x v="4"/>
    <x v="1"/>
    <s v="לא פעיל"/>
    <s v="מודיעין מכבים רעות"/>
    <x v="1"/>
    <x v="0"/>
    <s v="נמוך"/>
    <x v="0"/>
    <n v="533.49"/>
    <n v="0"/>
    <n v="0"/>
    <n v="0"/>
    <n v="533.49"/>
    <n v="31"/>
    <s v="בתי כנסת ומקוואות"/>
    <s v="נחלים"/>
    <s v="ירושלים והנגב"/>
    <s v="איילון"/>
  </r>
  <r>
    <x v="4"/>
    <x v="2"/>
    <s v="לא פעיל"/>
    <s v="מודיעין מכבים רעות"/>
    <x v="2"/>
    <x v="0"/>
    <s v="נמוך"/>
    <x v="0"/>
    <n v="5.34"/>
    <n v="0"/>
    <n v="0"/>
    <n v="0"/>
    <n v="5.34"/>
    <n v="31"/>
    <s v="תנועות נוער"/>
    <s v="נחלים"/>
    <s v="ירושלים והנגב"/>
    <s v="איילון"/>
  </r>
  <r>
    <x v="4"/>
    <x v="3"/>
    <s v="לא פעיל"/>
    <s v="מודיעין מכבים רעות"/>
    <x v="3"/>
    <x v="0"/>
    <s v="נמוך"/>
    <x v="1"/>
    <n v="1099"/>
    <n v="270"/>
    <n v="0"/>
    <n v="829"/>
    <n v="0"/>
    <n v="31"/>
    <s v="תנועות נוער"/>
    <s v="רעות"/>
    <s v="ירושלים והנגב"/>
    <s v="איילון"/>
  </r>
  <r>
    <x v="4"/>
    <x v="4"/>
    <s v="לא פעיל"/>
    <s v="מודיעין מכבים רעות"/>
    <x v="4"/>
    <x v="0"/>
    <s v="נמוך"/>
    <x v="0"/>
    <n v="901.19"/>
    <n v="0"/>
    <n v="0"/>
    <n v="0"/>
    <n v="901.19"/>
    <n v="31"/>
    <s v="מקלטים"/>
    <s v="רעות"/>
    <s v="ירושלים והנגב"/>
    <s v="איילון"/>
  </r>
  <r>
    <x v="4"/>
    <x v="5"/>
    <s v="פעיל"/>
    <s v="מודיעין מכבים רעות"/>
    <x v="5"/>
    <x v="0"/>
    <s v="נמוך"/>
    <x v="1"/>
    <n v="3962"/>
    <n v="581"/>
    <n v="0"/>
    <n v="3381"/>
    <n v="0"/>
    <n v="31"/>
    <s v="מרכזיית תאורה"/>
    <s v="כרמים"/>
    <s v="ירושלים והנגב"/>
    <s v="איילון"/>
  </r>
  <r>
    <x v="4"/>
    <x v="6"/>
    <s v="פעיל"/>
    <s v="מודיעין מכבים רעות"/>
    <x v="6"/>
    <x v="1"/>
    <s v="נמוך"/>
    <x v="1"/>
    <n v="3782"/>
    <n v="560"/>
    <n v="0"/>
    <n v="3222"/>
    <n v="0"/>
    <n v="31"/>
    <s v="מרכזיית תאורה"/>
    <s v="מכבים"/>
    <s v="ירושלים והנגב"/>
    <s v="איילון"/>
  </r>
  <r>
    <x v="4"/>
    <x v="7"/>
    <s v="פעיל"/>
    <s v="מודיעין מכבים רעות"/>
    <x v="7"/>
    <x v="2"/>
    <s v="נמוך"/>
    <x v="0"/>
    <n v="331.29"/>
    <n v="0"/>
    <n v="0"/>
    <n v="0"/>
    <n v="331.29"/>
    <n v="31"/>
    <s v="מרכזיית תאורה"/>
    <s v="בוכמן"/>
    <s v="ירושלים והנגב"/>
    <s v="איילון"/>
  </r>
  <r>
    <x v="4"/>
    <x v="8"/>
    <s v="פעיל"/>
    <s v="מודיעין מכבים רעות"/>
    <x v="7"/>
    <x v="3"/>
    <s v="נמוך"/>
    <x v="0"/>
    <n v="1069.5"/>
    <n v="0"/>
    <n v="0"/>
    <n v="0"/>
    <n v="1069.5"/>
    <n v="31"/>
    <s v="מרכזיית תאורה"/>
    <s v="בוכמן"/>
    <s v="ירושלים והנגב"/>
    <s v="איילון"/>
  </r>
  <r>
    <x v="4"/>
    <x v="9"/>
    <s v="פעיל"/>
    <s v="מודיעין מכבים רעות"/>
    <x v="8"/>
    <x v="0"/>
    <s v="נמוך"/>
    <x v="1"/>
    <n v="943"/>
    <n v="147"/>
    <n v="0"/>
    <n v="796"/>
    <n v="0"/>
    <n v="31"/>
    <s v="מרכזיית תאורה"/>
    <s v="ליגד"/>
    <s v="ירושלים והנגב"/>
    <s v="איילון"/>
  </r>
  <r>
    <x v="4"/>
    <x v="10"/>
    <s v="פעיל"/>
    <s v="מודיעין מכבים רעות"/>
    <x v="9"/>
    <x v="0"/>
    <s v="נמוך"/>
    <x v="1"/>
    <n v="6273"/>
    <n v="1365"/>
    <n v="0"/>
    <n v="4908"/>
    <n v="0"/>
    <n v="31"/>
    <s v="מרכזיית תאורה"/>
    <s v="נופים"/>
    <s v="ירושלים והנגב"/>
    <s v="איילון"/>
  </r>
  <r>
    <x v="4"/>
    <x v="11"/>
    <s v="פעיל"/>
    <s v="מודיעין מכבים רעות"/>
    <x v="10"/>
    <x v="0"/>
    <s v="נמוך"/>
    <x v="0"/>
    <n v="169.39"/>
    <n v="0"/>
    <n v="0"/>
    <n v="0"/>
    <n v="169.39"/>
    <n v="31"/>
    <s v="מרכזיית תאורה"/>
    <s v="כביש 443"/>
    <s v="ירושלים והנגב"/>
    <s v="איילון"/>
  </r>
  <r>
    <x v="4"/>
    <x v="12"/>
    <s v="פעיל"/>
    <s v="מודיעין מכבים רעות"/>
    <x v="11"/>
    <x v="0"/>
    <s v="נמוך"/>
    <x v="1"/>
    <n v="3690"/>
    <n v="566"/>
    <n v="0"/>
    <n v="3124"/>
    <n v="0"/>
    <n v="31"/>
    <s v="מרכזיית תאורה"/>
    <s v="ליגד"/>
    <s v="ירושלים והנגב"/>
    <s v="איילון"/>
  </r>
  <r>
    <x v="4"/>
    <x v="13"/>
    <s v="פעיל"/>
    <s v="מודיעין מכבים רעות"/>
    <x v="12"/>
    <x v="0"/>
    <s v="נמוך"/>
    <x v="1"/>
    <n v="4455"/>
    <n v="685"/>
    <n v="0"/>
    <n v="3770"/>
    <n v="0"/>
    <n v="31"/>
    <s v="מרכזיית תאורה"/>
    <s v="ליגד"/>
    <s v="ירושלים והנגב"/>
    <s v="איילון"/>
  </r>
  <r>
    <x v="4"/>
    <x v="14"/>
    <s v="פעיל"/>
    <s v="מודיעין מכבים רעות"/>
    <x v="13"/>
    <x v="0"/>
    <s v="נמוך"/>
    <x v="0"/>
    <n v="201.16"/>
    <n v="0"/>
    <n v="0"/>
    <n v="0"/>
    <n v="201.16"/>
    <n v="31"/>
    <s v="רמזורים"/>
    <s v="ציפורים"/>
    <s v="ירושלים והנגב"/>
    <s v="איילון"/>
  </r>
  <r>
    <x v="4"/>
    <x v="15"/>
    <s v="פעיל"/>
    <s v="מודיעין מכבים רעות"/>
    <x v="13"/>
    <x v="0"/>
    <s v="נמוך"/>
    <x v="0"/>
    <n v="226.24"/>
    <n v="0"/>
    <n v="0"/>
    <n v="0"/>
    <n v="226.24"/>
    <n v="31"/>
    <s v="רמזורים"/>
    <s v="ציפורים"/>
    <s v="ירושלים והנגב"/>
    <s v="איילון"/>
  </r>
  <r>
    <x v="4"/>
    <x v="16"/>
    <s v="פעיל"/>
    <s v="מודיעין מכבים רעות"/>
    <x v="14"/>
    <x v="0"/>
    <s v="נמוך"/>
    <x v="1"/>
    <n v="6499"/>
    <n v="989"/>
    <n v="0"/>
    <n v="5510"/>
    <n v="0"/>
    <n v="31"/>
    <s v="מרכזיית תאורה"/>
    <s v="ישפרו"/>
    <s v="ירושלים והנגב"/>
    <s v="איילון"/>
  </r>
  <r>
    <x v="4"/>
    <x v="17"/>
    <s v="פעיל"/>
    <s v="מודיעין מכבים רעות"/>
    <x v="15"/>
    <x v="4"/>
    <s v="נמוך"/>
    <x v="1"/>
    <n v="4678"/>
    <n v="795"/>
    <n v="0"/>
    <n v="3883"/>
    <n v="0"/>
    <n v="31"/>
    <s v="מרכזיית תאורה"/>
    <s v="ישפרו"/>
    <s v="ירושלים והנגב"/>
    <s v="איילון"/>
  </r>
  <r>
    <x v="4"/>
    <x v="18"/>
    <s v="פעיל"/>
    <s v="מודיעין מכבים רעות"/>
    <x v="16"/>
    <x v="5"/>
    <s v="נמוך"/>
    <x v="1"/>
    <n v="3930"/>
    <n v="631"/>
    <n v="0"/>
    <n v="3299"/>
    <n v="0"/>
    <n v="31"/>
    <s v="מרכזיית תאורה"/>
    <s v="ישפרו"/>
    <s v="ירושלים והנגב"/>
    <s v="איילון"/>
  </r>
  <r>
    <x v="4"/>
    <x v="19"/>
    <s v="פעיל"/>
    <s v="מודיעין מכבים רעות"/>
    <x v="17"/>
    <x v="6"/>
    <s v="נמוך"/>
    <x v="0"/>
    <n v="1578.87"/>
    <n v="0"/>
    <n v="0"/>
    <n v="0"/>
    <n v="1578.87"/>
    <n v="31"/>
    <s v="מרכזיית תאורה"/>
    <m/>
    <s v="ירושלים והנגב"/>
    <s v="איילון"/>
  </r>
  <r>
    <x v="4"/>
    <x v="20"/>
    <s v="פעיל"/>
    <s v="מודיעין מכבים רעות"/>
    <x v="18"/>
    <x v="0"/>
    <s v="נמוך"/>
    <x v="0"/>
    <n v="2374"/>
    <n v="0"/>
    <n v="0"/>
    <n v="0"/>
    <n v="2374"/>
    <n v="31"/>
    <s v="מרכזיית תאורה"/>
    <s v="מורשת"/>
    <s v="ירושלים והנגב"/>
    <s v="איילון"/>
  </r>
  <r>
    <x v="4"/>
    <x v="21"/>
    <s v="פעיל"/>
    <s v="מודיעין מכבים רעות"/>
    <x v="19"/>
    <x v="1"/>
    <s v="נמוך"/>
    <x v="1"/>
    <n v="6099"/>
    <n v="953"/>
    <n v="0"/>
    <n v="5146"/>
    <n v="0"/>
    <n v="31"/>
    <s v="מרכזיית תאורה"/>
    <s v="כביש 2"/>
    <s v="ירושלים והנגב"/>
    <s v="איילון"/>
  </r>
  <r>
    <x v="4"/>
    <x v="22"/>
    <s v="פעיל"/>
    <s v="מודיעין מכבים רעות"/>
    <x v="20"/>
    <x v="7"/>
    <s v="נמוך"/>
    <x v="0"/>
    <n v="0"/>
    <n v="0"/>
    <n v="0"/>
    <n v="0"/>
    <n v="0"/>
    <n v="31"/>
    <s v="מרכזיית תאורה"/>
    <s v="רעות"/>
    <s v="ירושלים והנגב"/>
    <s v="איילון"/>
  </r>
  <r>
    <x v="4"/>
    <x v="23"/>
    <s v="פעיל"/>
    <s v="מודיעין מכבים רעות"/>
    <x v="21"/>
    <x v="0"/>
    <s v="נמוך"/>
    <x v="1"/>
    <n v="10442"/>
    <n v="1699"/>
    <n v="0"/>
    <n v="8743"/>
    <n v="0"/>
    <n v="31"/>
    <s v="מרכזיית תאורה"/>
    <s v="מכבים"/>
    <s v="ירושלים והנגב"/>
    <s v="איילון"/>
  </r>
  <r>
    <x v="4"/>
    <x v="24"/>
    <s v="פעיל"/>
    <s v="מודיעין מכבים רעות"/>
    <x v="22"/>
    <x v="8"/>
    <s v="נמוך"/>
    <x v="1"/>
    <n v="6889"/>
    <n v="1273"/>
    <n v="0"/>
    <n v="5616"/>
    <n v="0"/>
    <n v="31"/>
    <s v="מרכזיית תאורה"/>
    <s v="מכבים"/>
    <s v="ירושלים והנגב"/>
    <s v="איילון"/>
  </r>
  <r>
    <x v="4"/>
    <x v="25"/>
    <s v="פעיל"/>
    <s v="מודיעין מכבים רעות"/>
    <x v="23"/>
    <x v="9"/>
    <s v="נמוך"/>
    <x v="1"/>
    <n v="4144"/>
    <n v="657"/>
    <n v="0"/>
    <n v="3487"/>
    <n v="0"/>
    <n v="31"/>
    <s v="מרכזיית תאורה"/>
    <s v="מכבים"/>
    <s v="ירושלים והנגב"/>
    <s v="איילון"/>
  </r>
  <r>
    <x v="4"/>
    <x v="26"/>
    <s v="פעיל"/>
    <s v="מודיעין מכבים רעות"/>
    <x v="24"/>
    <x v="0"/>
    <s v="נמוך"/>
    <x v="1"/>
    <n v="8655"/>
    <n v="1376"/>
    <n v="0"/>
    <n v="7279"/>
    <n v="0"/>
    <n v="31"/>
    <s v="מרכזיית תאורה"/>
    <s v="כביש 2"/>
    <s v="ירושלים והנגב"/>
    <s v="איילון"/>
  </r>
  <r>
    <x v="4"/>
    <x v="27"/>
    <s v="פעיל"/>
    <s v="מודיעין מכבים רעות"/>
    <x v="25"/>
    <x v="10"/>
    <s v="נמוך"/>
    <x v="1"/>
    <n v="5795"/>
    <n v="981"/>
    <n v="0"/>
    <n v="4814"/>
    <n v="0"/>
    <n v="31"/>
    <s v="מרכזיית תאורה"/>
    <s v="ציפורים"/>
    <s v="ירושלים והנגב"/>
    <s v="איילון"/>
  </r>
  <r>
    <x v="4"/>
    <x v="28"/>
    <s v="פעיל"/>
    <s v="מודיעין מכבים רעות"/>
    <x v="26"/>
    <x v="0"/>
    <s v="נמוך"/>
    <x v="1"/>
    <n v="5423"/>
    <n v="1106"/>
    <n v="0"/>
    <n v="4317"/>
    <n v="0"/>
    <n v="31"/>
    <s v="מרכזיית תאורה"/>
    <s v="ציפורים"/>
    <s v="ירושלים והנגב"/>
    <s v="איילון"/>
  </r>
  <r>
    <x v="4"/>
    <x v="29"/>
    <s v="פעיל"/>
    <s v="מודיעין מכבים רעות"/>
    <x v="27"/>
    <x v="10"/>
    <s v="נמוך"/>
    <x v="0"/>
    <n v="2949.23"/>
    <n v="0"/>
    <n v="0"/>
    <n v="0"/>
    <n v="2949.23"/>
    <n v="31"/>
    <s v="מרכזיית תאורה"/>
    <s v="ציפורים"/>
    <s v="ירושלים והנגב"/>
    <s v="איילון"/>
  </r>
  <r>
    <x v="4"/>
    <x v="30"/>
    <s v="פעיל"/>
    <s v="מודיעין מכבים רעות"/>
    <x v="28"/>
    <x v="11"/>
    <s v="נמוך"/>
    <x v="1"/>
    <n v="7902"/>
    <n v="1200"/>
    <n v="0"/>
    <n v="6702"/>
    <n v="0"/>
    <n v="31"/>
    <s v="מרכזיית תאורה"/>
    <s v="ציפורים"/>
    <s v="ירושלים והנגב"/>
    <s v="איילון"/>
  </r>
  <r>
    <x v="4"/>
    <x v="31"/>
    <s v="פעיל"/>
    <s v="מודיעין מכבים רעות"/>
    <x v="29"/>
    <x v="12"/>
    <s v="נמוך"/>
    <x v="1"/>
    <n v="14900"/>
    <n v="2255"/>
    <n v="0"/>
    <n v="12645"/>
    <n v="0"/>
    <n v="31"/>
    <s v="מרכזיית תאורה"/>
    <s v="ישפרו"/>
    <s v="ירושלים והנגב"/>
    <s v="איילון"/>
  </r>
  <r>
    <x v="4"/>
    <x v="32"/>
    <s v="פעיל"/>
    <s v="מודיעין מכבים רעות"/>
    <x v="30"/>
    <x v="0"/>
    <s v="נמוך"/>
    <x v="0"/>
    <n v="0"/>
    <n v="0"/>
    <n v="0"/>
    <n v="0"/>
    <n v="0"/>
    <n v="31"/>
    <s v="מרכזיית תאורה"/>
    <s v="ליגד"/>
    <s v="ירושלים והנגב"/>
    <s v="איילון"/>
  </r>
  <r>
    <x v="4"/>
    <x v="33"/>
    <s v="פעיל"/>
    <s v="מודיעין מכבים רעות"/>
    <x v="31"/>
    <x v="13"/>
    <s v="נמוך"/>
    <x v="0"/>
    <n v="1165.48"/>
    <n v="0"/>
    <n v="0"/>
    <n v="0"/>
    <n v="1165.48"/>
    <n v="31"/>
    <s v="גני ילדים"/>
    <s v="רעות"/>
    <s v="ירושלים והנגב"/>
    <s v="איילון"/>
  </r>
  <r>
    <x v="4"/>
    <x v="34"/>
    <s v="פעיל"/>
    <s v="מודיעין מכבים רעות"/>
    <x v="32"/>
    <x v="14"/>
    <s v="נמוך"/>
    <x v="0"/>
    <n v="2096.06"/>
    <n v="0"/>
    <n v="0"/>
    <n v="0"/>
    <n v="2096.06"/>
    <n v="31"/>
    <s v="מרכזיית תאורה"/>
    <s v="רעות"/>
    <s v="ירושלים והנגב"/>
    <s v="איילון"/>
  </r>
  <r>
    <x v="4"/>
    <x v="35"/>
    <s v="פעיל"/>
    <s v="מודיעין מכבים רעות"/>
    <x v="33"/>
    <x v="0"/>
    <s v="נמוך"/>
    <x v="0"/>
    <n v="1802.36"/>
    <n v="0"/>
    <n v="0"/>
    <n v="0"/>
    <n v="1802.36"/>
    <n v="31"/>
    <s v="מרכזיית תאורה"/>
    <s v="רעות"/>
    <s v="ירושלים והנגב"/>
    <s v="איילון"/>
  </r>
  <r>
    <x v="4"/>
    <x v="36"/>
    <s v="פעיל"/>
    <s v="מודיעין מכבים רעות"/>
    <x v="34"/>
    <x v="0"/>
    <s v="נמוך"/>
    <x v="1"/>
    <n v="8777"/>
    <n v="1302"/>
    <n v="0"/>
    <n v="7475"/>
    <n v="0"/>
    <n v="31"/>
    <s v="מרכזיית תאורה"/>
    <s v="קייזר"/>
    <s v="ירושלים והנגב"/>
    <s v="איילון"/>
  </r>
  <r>
    <x v="4"/>
    <x v="37"/>
    <s v="פעיל"/>
    <s v="מודיעין מכבים רעות"/>
    <x v="35"/>
    <x v="15"/>
    <s v="נמוך"/>
    <x v="0"/>
    <n v="872.61"/>
    <n v="0"/>
    <n v="0"/>
    <n v="0"/>
    <n v="872.61"/>
    <n v="31"/>
    <s v="בתי כנסת ומקוואות"/>
    <s v="קייזר"/>
    <s v="ירושלים והנגב"/>
    <s v="איילון"/>
  </r>
  <r>
    <x v="4"/>
    <x v="38"/>
    <s v="פעיל"/>
    <s v="מודיעין מכבים רעות"/>
    <x v="36"/>
    <x v="16"/>
    <s v="נמוך"/>
    <x v="0"/>
    <n v="1081.6500000000001"/>
    <n v="0"/>
    <n v="0"/>
    <n v="0"/>
    <n v="1081.6500000000001"/>
    <n v="31"/>
    <s v="ספורט"/>
    <s v="קייזר"/>
    <s v="ירושלים והנגב"/>
    <s v="איילון"/>
  </r>
  <r>
    <x v="4"/>
    <x v="39"/>
    <s v="פעיל"/>
    <s v="מודיעין מכבים רעות"/>
    <x v="37"/>
    <x v="13"/>
    <s v="נמוך"/>
    <x v="0"/>
    <n v="1912.02"/>
    <n v="0"/>
    <n v="0"/>
    <n v="0"/>
    <n v="1912.02"/>
    <n v="31"/>
    <s v="גני ילדים"/>
    <s v="קייזר"/>
    <s v="ירושלים והנגב"/>
    <s v="איילון"/>
  </r>
  <r>
    <x v="4"/>
    <x v="40"/>
    <s v="פעיל"/>
    <s v="מודיעין מכבים רעות"/>
    <x v="38"/>
    <x v="17"/>
    <s v="נמוך"/>
    <x v="1"/>
    <n v="2085"/>
    <n v="305"/>
    <n v="0"/>
    <n v="1780"/>
    <n v="0"/>
    <n v="31"/>
    <s v="בתי ספר"/>
    <s v="קייזר"/>
    <s v="ירושלים והנגב"/>
    <s v="איילון"/>
  </r>
  <r>
    <x v="4"/>
    <x v="41"/>
    <s v="פעיל"/>
    <s v="מודיעין מכבים רעות"/>
    <x v="39"/>
    <x v="18"/>
    <s v="נמוך"/>
    <x v="1"/>
    <n v="15870"/>
    <n v="4100"/>
    <n v="0"/>
    <n v="11770"/>
    <n v="0"/>
    <n v="31"/>
    <s v="בתי ספר"/>
    <s v="קייזר"/>
    <s v="ירושלים והנגב"/>
    <s v="איילון"/>
  </r>
  <r>
    <x v="4"/>
    <x v="42"/>
    <s v="פעיל"/>
    <s v="מודיעין מכבים רעות"/>
    <x v="40"/>
    <x v="0"/>
    <s v="נמוך"/>
    <x v="0"/>
    <n v="1879.61"/>
    <n v="0"/>
    <n v="0"/>
    <n v="0"/>
    <n v="1879.61"/>
    <n v="31"/>
    <s v="תנועות נוער"/>
    <s v="קייזר"/>
    <s v="ירושלים והנגב"/>
    <s v="איילון"/>
  </r>
  <r>
    <x v="4"/>
    <x v="43"/>
    <s v="פעיל"/>
    <s v="מודיעין מכבים רעות"/>
    <x v="41"/>
    <x v="5"/>
    <s v="נמוך"/>
    <x v="1"/>
    <n v="3138"/>
    <n v="508"/>
    <n v="0"/>
    <n v="2630"/>
    <n v="0"/>
    <n v="31"/>
    <s v="מרכזיית תאורה"/>
    <s v="קייזר"/>
    <s v="ירושלים והנגב"/>
    <s v="איילון"/>
  </r>
  <r>
    <x v="4"/>
    <x v="44"/>
    <s v="פעיל"/>
    <s v="מודיעין מכבים רעות"/>
    <x v="42"/>
    <x v="19"/>
    <s v="נמוך"/>
    <x v="0"/>
    <n v="269.29000000000002"/>
    <n v="0"/>
    <n v="0"/>
    <n v="0"/>
    <n v="269.29000000000002"/>
    <n v="31"/>
    <s v="תנועות נוער"/>
    <s v="קייזר"/>
    <s v="ירושלים והנגב"/>
    <s v="איילון"/>
  </r>
  <r>
    <x v="4"/>
    <x v="45"/>
    <s v="פעיל"/>
    <s v="מודיעין מכבים רעות"/>
    <x v="43"/>
    <x v="20"/>
    <s v="נמוך"/>
    <x v="0"/>
    <n v="551.71"/>
    <n v="0"/>
    <n v="0"/>
    <n v="0"/>
    <n v="551.71"/>
    <n v="31"/>
    <s v="מקלטים"/>
    <s v="רעות"/>
    <s v="ירושלים והנגב"/>
    <s v="איילון"/>
  </r>
  <r>
    <x v="4"/>
    <x v="46"/>
    <s v="פעיל"/>
    <s v="מודיעין מכבים רעות"/>
    <x v="44"/>
    <x v="0"/>
    <s v="נמוך"/>
    <x v="0"/>
    <n v="992.81"/>
    <n v="0"/>
    <n v="0"/>
    <n v="0"/>
    <n v="992.81"/>
    <n v="31"/>
    <s v="תנועות נוער"/>
    <s v="מכבים"/>
    <s v="ירושלים והנגב"/>
    <s v="איילון"/>
  </r>
  <r>
    <x v="4"/>
    <x v="47"/>
    <s v="פעיל"/>
    <s v="מודיעין מכבים רעות"/>
    <x v="45"/>
    <x v="21"/>
    <s v="נמוך"/>
    <x v="1"/>
    <n v="4853"/>
    <n v="727"/>
    <n v="0"/>
    <n v="4126"/>
    <n v="0"/>
    <n v="31"/>
    <s v="מרכזיית תאורה"/>
    <s v="קייזר"/>
    <s v="ירושלים והנגב"/>
    <s v="איילון"/>
  </r>
  <r>
    <x v="4"/>
    <x v="48"/>
    <s v="פעיל"/>
    <s v="מודיעין מכבים רעות"/>
    <x v="46"/>
    <x v="13"/>
    <s v="נמוך"/>
    <x v="0"/>
    <n v="2749.81"/>
    <n v="0"/>
    <n v="0"/>
    <n v="0"/>
    <n v="2749.81"/>
    <n v="31"/>
    <s v="גני ילדים"/>
    <s v="קייזר"/>
    <s v="ירושלים והנגב"/>
    <s v="איילון"/>
  </r>
  <r>
    <x v="4"/>
    <x v="49"/>
    <s v="פעיל"/>
    <s v="מודיעין מכבים רעות"/>
    <x v="47"/>
    <x v="22"/>
    <s v="נמוך"/>
    <x v="1"/>
    <n v="3337"/>
    <n v="243"/>
    <n v="0"/>
    <n v="3094"/>
    <n v="0"/>
    <n v="31"/>
    <s v="גני ילדים"/>
    <s v="קייזר"/>
    <s v="ירושלים והנגב"/>
    <s v="איילון"/>
  </r>
  <r>
    <x v="4"/>
    <x v="50"/>
    <s v="פעיל"/>
    <s v="מודיעין מכבים רעות"/>
    <x v="48"/>
    <x v="13"/>
    <s v="נמוך"/>
    <x v="0"/>
    <n v="1879.83"/>
    <n v="0"/>
    <n v="0"/>
    <n v="0"/>
    <n v="1879.83"/>
    <n v="31"/>
    <m/>
    <m/>
    <s v="ירושלים והנגב"/>
    <s v="איילון"/>
  </r>
  <r>
    <x v="4"/>
    <x v="51"/>
    <s v="פעיל"/>
    <s v="מודיעין מכבים רעות"/>
    <x v="49"/>
    <x v="23"/>
    <s v="נמוך"/>
    <x v="1"/>
    <n v="5249"/>
    <n v="819"/>
    <n v="0"/>
    <n v="4430"/>
    <n v="0"/>
    <n v="31"/>
    <s v="מרכזיית תאורה"/>
    <s v="כרמים"/>
    <s v="ירושלים והנגב"/>
    <s v="איילון"/>
  </r>
  <r>
    <x v="4"/>
    <x v="52"/>
    <s v="פעיל"/>
    <s v="מודיעין מכבים רעות"/>
    <x v="50"/>
    <x v="24"/>
    <s v="נמוך"/>
    <x v="0"/>
    <n v="1922"/>
    <n v="0"/>
    <n v="0"/>
    <n v="0"/>
    <n v="1922"/>
    <n v="31"/>
    <s v="גני ילדים"/>
    <s v="כרמים"/>
    <s v="ירושלים והנגב"/>
    <s v="איילון"/>
  </r>
  <r>
    <x v="4"/>
    <x v="53"/>
    <s v="פעיל"/>
    <s v="מודיעין מכבים רעות"/>
    <x v="51"/>
    <x v="0"/>
    <s v="נמוך"/>
    <x v="0"/>
    <n v="1159.26"/>
    <n v="0"/>
    <n v="0"/>
    <n v="0"/>
    <n v="1159.26"/>
    <n v="31"/>
    <s v="תנועות נוער"/>
    <s v="כרמים"/>
    <s v="ירושלים והנגב"/>
    <s v="איילון"/>
  </r>
  <r>
    <x v="4"/>
    <x v="54"/>
    <s v="פעיל"/>
    <s v="מודיעין מכבים רעות"/>
    <x v="52"/>
    <x v="13"/>
    <s v="נמוך"/>
    <x v="0"/>
    <n v="1167.19"/>
    <n v="0"/>
    <n v="0"/>
    <n v="0"/>
    <n v="1167.19"/>
    <n v="31"/>
    <s v="גני ילדים"/>
    <s v="כרמים"/>
    <s v="ירושלים והנגב"/>
    <s v="איילון"/>
  </r>
  <r>
    <x v="4"/>
    <x v="55"/>
    <s v="פעיל"/>
    <s v="מודיעין מכבים רעות"/>
    <x v="53"/>
    <x v="25"/>
    <s v="נמוך"/>
    <x v="1"/>
    <n v="7075"/>
    <n v="985"/>
    <n v="0"/>
    <n v="6090"/>
    <n v="0"/>
    <n v="31"/>
    <s v="בתי ספר"/>
    <s v="כרמים"/>
    <s v="ירושלים והנגב"/>
    <s v="איילון"/>
  </r>
  <r>
    <x v="4"/>
    <x v="56"/>
    <s v="פעיל"/>
    <s v="מודיעין מכבים רעות"/>
    <x v="54"/>
    <x v="26"/>
    <s v="נמוך"/>
    <x v="0"/>
    <n v="426.28"/>
    <n v="0"/>
    <n v="0"/>
    <n v="0"/>
    <n v="426.28"/>
    <n v="31"/>
    <s v="מקלטים"/>
    <s v="רעות"/>
    <s v="ירושלים והנגב"/>
    <s v="איילון"/>
  </r>
  <r>
    <x v="4"/>
    <x v="57"/>
    <s v="פעיל"/>
    <s v="מודיעין מכבים רעות"/>
    <x v="55"/>
    <x v="26"/>
    <s v="נמוך"/>
    <x v="0"/>
    <n v="2170.31"/>
    <n v="0"/>
    <n v="0"/>
    <n v="0"/>
    <n v="2170.31"/>
    <n v="31"/>
    <s v="מבני ציבור"/>
    <s v="רעות"/>
    <s v="ירושלים והנגב"/>
    <s v="איילון"/>
  </r>
  <r>
    <x v="4"/>
    <x v="58"/>
    <s v="פעיל"/>
    <s v="מודיעין מכבים רעות"/>
    <x v="55"/>
    <x v="26"/>
    <s v="נמוך"/>
    <x v="0"/>
    <n v="366.65"/>
    <n v="0"/>
    <n v="0"/>
    <n v="0"/>
    <n v="366.65"/>
    <n v="31"/>
    <s v="מקלטים"/>
    <s v="רעות"/>
    <s v="ירושלים והנגב"/>
    <s v="איילון"/>
  </r>
  <r>
    <x v="4"/>
    <x v="59"/>
    <s v="פעיל"/>
    <s v="מודיעין מכבים רעות"/>
    <x v="56"/>
    <x v="1"/>
    <s v="נמוך"/>
    <x v="0"/>
    <n v="1931.65"/>
    <n v="0"/>
    <n v="0"/>
    <n v="0"/>
    <n v="1931.65"/>
    <n v="31"/>
    <s v="מרכזיית תאורה"/>
    <s v="רעות"/>
    <s v="ירושלים והנגב"/>
    <s v="איילון"/>
  </r>
  <r>
    <x v="4"/>
    <x v="60"/>
    <s v="פעיל"/>
    <s v="מודיעין מכבים רעות"/>
    <x v="57"/>
    <x v="0"/>
    <s v="נמוך"/>
    <x v="1"/>
    <n v="4798"/>
    <n v="1413"/>
    <n v="0"/>
    <n v="3385"/>
    <n v="0"/>
    <n v="31"/>
    <s v="מרכזיית תאורה"/>
    <s v="כרמים"/>
    <s v="ירושלים והנגב"/>
    <s v="איילון"/>
  </r>
  <r>
    <x v="4"/>
    <x v="61"/>
    <s v="פעיל"/>
    <s v="מודיעין מכבים רעות"/>
    <x v="58"/>
    <x v="0"/>
    <s v="נמוך"/>
    <x v="0"/>
    <n v="1467.6"/>
    <n v="0"/>
    <n v="0"/>
    <n v="0"/>
    <n v="1467.6"/>
    <n v="31"/>
    <s v="בתי כנסת ומקוואות"/>
    <s v="נביאים"/>
    <s v="ירושלים והנגב"/>
    <s v="איילון"/>
  </r>
  <r>
    <x v="4"/>
    <x v="62"/>
    <s v="פעיל"/>
    <s v="מודיעין מכבים רעות"/>
    <x v="59"/>
    <x v="0"/>
    <s v="נמוך"/>
    <x v="1"/>
    <n v="13788"/>
    <n v="1260"/>
    <n v="0"/>
    <n v="12528"/>
    <n v="0"/>
    <n v="31"/>
    <s v="בתי ספר"/>
    <s v="נביאים"/>
    <s v="ירושלים והנגב"/>
    <s v="איילון"/>
  </r>
  <r>
    <x v="4"/>
    <x v="63"/>
    <s v="פעיל"/>
    <s v="מודיעין מכבים רעות"/>
    <x v="60"/>
    <x v="0"/>
    <s v="נמוך"/>
    <x v="1"/>
    <n v="5629"/>
    <n v="947"/>
    <n v="0"/>
    <n v="4682"/>
    <n v="0"/>
    <n v="31"/>
    <s v="מרכזיית תאורה"/>
    <s v="רעות"/>
    <s v="ירושלים והנגב"/>
    <s v="איילון"/>
  </r>
  <r>
    <x v="4"/>
    <x v="64"/>
    <s v="פעיל"/>
    <s v="מודיעין מכבים רעות"/>
    <x v="61"/>
    <x v="26"/>
    <s v="נמוך"/>
    <x v="0"/>
    <n v="68.91"/>
    <n v="0"/>
    <n v="0"/>
    <n v="0"/>
    <n v="68.91"/>
    <n v="31"/>
    <s v="מקלטים"/>
    <s v="מכבים"/>
    <s v="ירושלים והנגב"/>
    <s v="איילון"/>
  </r>
  <r>
    <x v="4"/>
    <x v="65"/>
    <s v="פעיל"/>
    <s v="מודיעין מכבים רעות"/>
    <x v="62"/>
    <x v="26"/>
    <s v="נמוך"/>
    <x v="0"/>
    <n v="123.42"/>
    <n v="0"/>
    <n v="0"/>
    <n v="0"/>
    <n v="123.42"/>
    <n v="31"/>
    <s v="מקלטים"/>
    <s v="מכבים"/>
    <s v="ירושלים והנגב"/>
    <s v="איילון"/>
  </r>
  <r>
    <x v="4"/>
    <x v="66"/>
    <s v="פעיל"/>
    <s v="מודיעין מכבים רעות"/>
    <x v="63"/>
    <x v="27"/>
    <s v="נמוך"/>
    <x v="1"/>
    <n v="15020"/>
    <n v="1680"/>
    <n v="0"/>
    <n v="13340"/>
    <n v="0"/>
    <n v="31"/>
    <s v="בתי ספר"/>
    <s v="בוכמן"/>
    <s v="ירושלים והנגב"/>
    <s v="איילון"/>
  </r>
  <r>
    <x v="4"/>
    <x v="67"/>
    <s v="פעיל"/>
    <s v="מודיעין מכבים רעות"/>
    <x v="63"/>
    <x v="13"/>
    <s v="נמוך"/>
    <x v="0"/>
    <n v="1634.81"/>
    <n v="0"/>
    <n v="0"/>
    <n v="0"/>
    <n v="1634.81"/>
    <n v="31"/>
    <s v="גני ילדים"/>
    <s v="בוכמן"/>
    <s v="ירושלים והנגב"/>
    <s v="איילון"/>
  </r>
  <r>
    <x v="4"/>
    <x v="68"/>
    <s v="פעיל"/>
    <s v="מודיעין מכבים רעות"/>
    <x v="64"/>
    <x v="28"/>
    <s v="נמוך"/>
    <x v="1"/>
    <n v="8294"/>
    <n v="1226"/>
    <n v="0"/>
    <n v="7068"/>
    <n v="0"/>
    <n v="31"/>
    <s v="מרכזיית תאורה"/>
    <s v="בוכמן"/>
    <s v="ירושלים והנגב"/>
    <s v="איילון"/>
  </r>
  <r>
    <x v="4"/>
    <x v="69"/>
    <s v="פעיל"/>
    <s v="מודיעין מכבים רעות"/>
    <x v="65"/>
    <x v="13"/>
    <s v="נמוך"/>
    <x v="0"/>
    <n v="1823.79"/>
    <n v="0"/>
    <n v="0"/>
    <n v="0"/>
    <n v="1823.79"/>
    <n v="31"/>
    <s v="גני ילדים"/>
    <s v="בוכמן"/>
    <s v="ירושלים והנגב"/>
    <s v="איילון"/>
  </r>
  <r>
    <x v="4"/>
    <x v="70"/>
    <s v="פעיל"/>
    <s v="מודיעין מכבים רעות"/>
    <x v="66"/>
    <x v="24"/>
    <s v="נמוך"/>
    <x v="0"/>
    <n v="1569.49"/>
    <n v="0"/>
    <n v="0"/>
    <n v="0"/>
    <n v="1569.49"/>
    <n v="31"/>
    <s v="גני ילדים"/>
    <s v="בוכמן"/>
    <s v="ירושלים והנגב"/>
    <s v="איילון"/>
  </r>
  <r>
    <x v="4"/>
    <x v="71"/>
    <s v="פעיל"/>
    <s v="מודיעין מכבים רעות"/>
    <x v="67"/>
    <x v="17"/>
    <s v="נמוך"/>
    <x v="1"/>
    <n v="17410"/>
    <n v="2200"/>
    <n v="0"/>
    <n v="15210"/>
    <n v="0"/>
    <n v="31"/>
    <m/>
    <m/>
    <s v="ירושלים והנגב"/>
    <s v="איילון"/>
  </r>
  <r>
    <x v="4"/>
    <x v="72"/>
    <s v="פעיל"/>
    <s v="מודיעין מכבים רעות"/>
    <x v="68"/>
    <x v="29"/>
    <s v="נמוך"/>
    <x v="1"/>
    <n v="4775"/>
    <n v="0"/>
    <n v="0"/>
    <n v="0"/>
    <n v="4775"/>
    <n v="31"/>
    <m/>
    <m/>
    <s v="ירושלים והנגב"/>
    <s v="איילון"/>
  </r>
  <r>
    <x v="4"/>
    <x v="73"/>
    <s v="פעיל"/>
    <s v="מודיעין מכבים רעות"/>
    <x v="69"/>
    <x v="0"/>
    <s v="נמוך"/>
    <x v="1"/>
    <n v="7540"/>
    <n v="1030"/>
    <n v="0"/>
    <n v="6510"/>
    <n v="0"/>
    <n v="31"/>
    <s v="מבני ציבור"/>
    <s v="מורשת"/>
    <s v="ירושלים והנגב"/>
    <s v="איילון"/>
  </r>
  <r>
    <x v="4"/>
    <x v="74"/>
    <s v="פעיל"/>
    <s v="מודיעין מכבים רעות"/>
    <x v="70"/>
    <x v="28"/>
    <s v="נמוך"/>
    <x v="1"/>
    <n v="4408"/>
    <n v="734"/>
    <n v="0"/>
    <n v="3674"/>
    <n v="0"/>
    <n v="31"/>
    <s v="מרכזיית תאורה"/>
    <s v="בוכמן"/>
    <s v="ירושלים והנגב"/>
    <s v="איילון"/>
  </r>
  <r>
    <x v="4"/>
    <x v="75"/>
    <s v="פעיל"/>
    <s v="מודיעין מכבים רעות"/>
    <x v="71"/>
    <x v="30"/>
    <s v="נמוך"/>
    <x v="0"/>
    <n v="2010"/>
    <n v="0"/>
    <n v="0"/>
    <n v="0"/>
    <n v="2010"/>
    <n v="31"/>
    <s v="מרכזיית תאורה"/>
    <s v="בוכמן"/>
    <s v="ירושלים והנגב"/>
    <s v="איילון"/>
  </r>
  <r>
    <x v="4"/>
    <x v="76"/>
    <s v="פעיל"/>
    <s v="מודיעין מכבים רעות"/>
    <x v="72"/>
    <x v="31"/>
    <s v="נמוך"/>
    <x v="1"/>
    <n v="6515"/>
    <n v="2055"/>
    <n v="0"/>
    <n v="4460"/>
    <n v="0"/>
    <n v="31"/>
    <s v="מרכזיית תאורה"/>
    <s v="בוכמן"/>
    <s v="ירושלים והנגב"/>
    <s v="איילון"/>
  </r>
  <r>
    <x v="4"/>
    <x v="77"/>
    <s v="פעיל"/>
    <s v="מודיעין מכבים רעות"/>
    <x v="73"/>
    <x v="14"/>
    <s v="נמוך"/>
    <x v="1"/>
    <n v="3065"/>
    <n v="457"/>
    <n v="0"/>
    <n v="2608"/>
    <n v="0"/>
    <n v="31"/>
    <s v="מרכזיית תאורה"/>
    <s v="בוכמן"/>
    <s v="ירושלים והנגב"/>
    <s v="איילון"/>
  </r>
  <r>
    <x v="4"/>
    <x v="78"/>
    <s v="פעיל"/>
    <s v="מודיעין מכבים רעות"/>
    <x v="74"/>
    <x v="32"/>
    <s v="נמוך"/>
    <x v="1"/>
    <n v="1213"/>
    <n v="186"/>
    <n v="0"/>
    <n v="1027"/>
    <n v="0"/>
    <n v="31"/>
    <s v="מרכזיית תאורה"/>
    <s v="בוכמן"/>
    <s v="ירושלים והנגב"/>
    <s v="איילון"/>
  </r>
  <r>
    <x v="4"/>
    <x v="79"/>
    <s v="פעיל"/>
    <s v="מודיעין מכבים רעות"/>
    <x v="75"/>
    <x v="13"/>
    <s v="נמוך"/>
    <x v="0"/>
    <n v="2932.39"/>
    <n v="0"/>
    <n v="0"/>
    <n v="0"/>
    <n v="2932.39"/>
    <n v="31"/>
    <s v="מבני ציבור"/>
    <s v="בוכמן"/>
    <s v="ירושלים והנגב"/>
    <s v="איילון"/>
  </r>
  <r>
    <x v="4"/>
    <x v="80"/>
    <s v="פעיל"/>
    <s v="מודיעין מכבים רעות"/>
    <x v="76"/>
    <x v="33"/>
    <s v="נמוך"/>
    <x v="1"/>
    <n v="20975"/>
    <n v="2210"/>
    <n v="0"/>
    <n v="18765"/>
    <n v="0"/>
    <n v="31"/>
    <s v="בתי ספר"/>
    <s v="בוכמן"/>
    <s v="ירושלים והנגב"/>
    <s v="איילון"/>
  </r>
  <r>
    <x v="4"/>
    <x v="81"/>
    <s v="פעיל"/>
    <s v="מודיעין מכבים רעות"/>
    <x v="77"/>
    <x v="32"/>
    <s v="נמוך"/>
    <x v="1"/>
    <n v="2023"/>
    <n v="304"/>
    <n v="0"/>
    <n v="1719"/>
    <n v="0"/>
    <n v="31"/>
    <s v="מרכזיית תאורה"/>
    <s v="בוכמן"/>
    <s v="ירושלים והנגב"/>
    <s v="איילון"/>
  </r>
  <r>
    <x v="4"/>
    <x v="82"/>
    <s v="פעיל"/>
    <s v="מודיעין מכבים רעות"/>
    <x v="78"/>
    <x v="34"/>
    <s v="נמוך"/>
    <x v="0"/>
    <n v="1418.22"/>
    <n v="0"/>
    <n v="0"/>
    <n v="0"/>
    <n v="1418.22"/>
    <n v="31"/>
    <s v="מבני ציבור"/>
    <s v="בוכמן"/>
    <s v="ירושלים והנגב"/>
    <s v="איילון"/>
  </r>
  <r>
    <x v="4"/>
    <x v="83"/>
    <s v="פעיל"/>
    <s v="מודיעין מכבים רעות"/>
    <x v="79"/>
    <x v="35"/>
    <s v="נמוך"/>
    <x v="0"/>
    <n v="2535"/>
    <n v="0"/>
    <n v="0"/>
    <n v="0"/>
    <n v="2535"/>
    <n v="31"/>
    <s v="תנועות נוער"/>
    <s v="בוכמן"/>
    <s v="ירושלים והנגב"/>
    <s v="איילון"/>
  </r>
  <r>
    <x v="4"/>
    <x v="84"/>
    <s v="פעיל"/>
    <s v="מודיעין מכבים רעות"/>
    <x v="80"/>
    <x v="36"/>
    <s v="נמוך"/>
    <x v="1"/>
    <n v="9792"/>
    <n v="1580"/>
    <n v="0"/>
    <n v="8212"/>
    <n v="0"/>
    <n v="31"/>
    <s v="מרכזיית תאורה"/>
    <s v="בוכמן"/>
    <s v="ירושלים והנגב"/>
    <s v="איילון"/>
  </r>
  <r>
    <x v="4"/>
    <x v="85"/>
    <s v="פעיל"/>
    <s v="מודיעין מכבים רעות"/>
    <x v="81"/>
    <x v="37"/>
    <s v="נמוך"/>
    <x v="1"/>
    <n v="2816"/>
    <n v="352"/>
    <n v="0"/>
    <n v="2464"/>
    <n v="0"/>
    <n v="31"/>
    <s v="בתי כנסת ומקוואות"/>
    <s v="קייזר"/>
    <s v="ירושלים והנגב"/>
    <s v="איילון"/>
  </r>
  <r>
    <x v="4"/>
    <x v="86"/>
    <s v="פעיל"/>
    <s v="מודיעין מכבים רעות"/>
    <x v="82"/>
    <x v="0"/>
    <s v="נמוך"/>
    <x v="0"/>
    <n v="1495.59"/>
    <n v="0"/>
    <n v="0"/>
    <n v="0"/>
    <n v="1495.59"/>
    <n v="31"/>
    <s v="גני ילדים"/>
    <s v="קייזר"/>
    <s v="ירושלים והנגב"/>
    <s v="איילון"/>
  </r>
  <r>
    <x v="4"/>
    <x v="87"/>
    <s v="פעיל"/>
    <s v="מודיעין מכבים רעות"/>
    <x v="83"/>
    <x v="0"/>
    <s v="נמוך"/>
    <x v="1"/>
    <n v="3864"/>
    <n v="571"/>
    <n v="0"/>
    <n v="3293"/>
    <n v="0"/>
    <n v="31"/>
    <s v="מרכזיית תאורה"/>
    <s v="בוכמן"/>
    <s v="ירושלים והנגב"/>
    <s v="איילון"/>
  </r>
  <r>
    <x v="4"/>
    <x v="88"/>
    <s v="פעיל"/>
    <s v="מודיעין מכבים רעות"/>
    <x v="84"/>
    <x v="13"/>
    <s v="נמוך"/>
    <x v="0"/>
    <n v="144.49"/>
    <n v="0"/>
    <n v="0"/>
    <n v="0"/>
    <n v="144.49"/>
    <n v="31"/>
    <s v="גני ילדים"/>
    <s v="בוכמן"/>
    <s v="ירושלים והנגב"/>
    <s v="איילון"/>
  </r>
  <r>
    <x v="4"/>
    <x v="89"/>
    <s v="פעיל"/>
    <s v="מודיעין מכבים רעות"/>
    <x v="85"/>
    <x v="13"/>
    <s v="נמוך"/>
    <x v="0"/>
    <n v="992.57"/>
    <n v="0"/>
    <n v="0"/>
    <n v="0"/>
    <n v="992.57"/>
    <n v="31"/>
    <s v="מבני ציבור"/>
    <s v="בוכמן"/>
    <s v="ירושלים והנגב"/>
    <s v="איילון"/>
  </r>
  <r>
    <x v="4"/>
    <x v="90"/>
    <s v="פעיל"/>
    <s v="מודיעין מכבים רעות"/>
    <x v="86"/>
    <x v="26"/>
    <s v="נמוך"/>
    <x v="0"/>
    <n v="18.48"/>
    <n v="0"/>
    <n v="0"/>
    <n v="0"/>
    <n v="18.48"/>
    <n v="31"/>
    <s v="מקלטים"/>
    <s v="מכבים"/>
    <s v="ירושלים והנגב"/>
    <s v="איילון"/>
  </r>
  <r>
    <x v="4"/>
    <x v="91"/>
    <s v="פעיל"/>
    <s v="מודיעין מכבים רעות"/>
    <x v="87"/>
    <x v="38"/>
    <s v="נמוך"/>
    <x v="0"/>
    <n v="1019.64"/>
    <n v="0"/>
    <n v="0"/>
    <n v="0"/>
    <n v="1019.64"/>
    <n v="31"/>
    <s v="בתי כנסת ומקוואות"/>
    <s v="רעות"/>
    <s v="ירושלים והנגב"/>
    <s v="איילון"/>
  </r>
  <r>
    <x v="4"/>
    <x v="92"/>
    <s v="פעיל"/>
    <s v="מודיעין מכבים רעות"/>
    <x v="88"/>
    <x v="26"/>
    <s v="נמוך"/>
    <x v="0"/>
    <n v="24.58"/>
    <n v="0"/>
    <n v="0"/>
    <n v="0"/>
    <n v="24.58"/>
    <n v="31"/>
    <s v="מקלטים"/>
    <s v="מכבים"/>
    <s v="ירושלים והנגב"/>
    <s v="איילון"/>
  </r>
  <r>
    <x v="4"/>
    <x v="93"/>
    <s v="פעיל"/>
    <s v="מודיעין מכבים רעות"/>
    <x v="89"/>
    <x v="0"/>
    <s v="נמוך"/>
    <x v="1"/>
    <n v="10270"/>
    <n v="960"/>
    <n v="0"/>
    <n v="9310"/>
    <n v="0"/>
    <n v="31"/>
    <s v="בתי ספר"/>
    <s v="מורשת"/>
    <s v="ירושלים והנגב"/>
    <s v="איילון"/>
  </r>
  <r>
    <x v="4"/>
    <x v="94"/>
    <s v="פעיל"/>
    <s v="מודיעין מכבים רעות"/>
    <x v="89"/>
    <x v="0"/>
    <s v="נמוך"/>
    <x v="1"/>
    <n v="5635"/>
    <n v="0"/>
    <n v="0"/>
    <n v="0"/>
    <n v="5635"/>
    <n v="31"/>
    <s v="גני ילדים"/>
    <s v="מורשת"/>
    <s v="ירושלים והנגב"/>
    <s v="איילון"/>
  </r>
  <r>
    <x v="4"/>
    <x v="95"/>
    <s v="פעיל"/>
    <s v="מודיעין מכבים רעות"/>
    <x v="90"/>
    <x v="19"/>
    <s v="נמוך"/>
    <x v="0"/>
    <n v="641.12"/>
    <n v="0"/>
    <n v="0"/>
    <n v="0"/>
    <n v="641.12"/>
    <n v="31"/>
    <s v="תנועות נוער"/>
    <s v="נחלים"/>
    <s v="ירושלים והנגב"/>
    <s v="איילון"/>
  </r>
  <r>
    <x v="4"/>
    <x v="96"/>
    <s v="פעיל"/>
    <s v="מודיעין מכבים רעות"/>
    <x v="91"/>
    <x v="39"/>
    <s v="נמוך"/>
    <x v="0"/>
    <n v="1053.72"/>
    <n v="0"/>
    <n v="0"/>
    <n v="0"/>
    <n v="1053.72"/>
    <n v="31"/>
    <s v="גני ילדים"/>
    <s v="נחלים"/>
    <s v="ירושלים והנגב"/>
    <s v="איילון"/>
  </r>
  <r>
    <x v="4"/>
    <x v="97"/>
    <s v="פעיל"/>
    <s v="מודיעין מכבים רעות"/>
    <x v="1"/>
    <x v="0"/>
    <s v="נמוך"/>
    <x v="0"/>
    <n v="185.85"/>
    <n v="0"/>
    <n v="0"/>
    <n v="0"/>
    <n v="185.85"/>
    <n v="31"/>
    <s v="מרכזיית תאורה"/>
    <s v="נחלים"/>
    <s v="ירושלים והנגב"/>
    <s v="איילון"/>
  </r>
  <r>
    <x v="4"/>
    <x v="98"/>
    <s v="פעיל"/>
    <s v="מודיעין מכבים רעות"/>
    <x v="92"/>
    <x v="40"/>
    <s v="נמוך"/>
    <x v="0"/>
    <n v="413.87"/>
    <n v="0"/>
    <n v="0"/>
    <n v="0"/>
    <n v="413.87"/>
    <n v="31"/>
    <s v="שונות"/>
    <s v="נחלים"/>
    <s v="ירושלים והנגב"/>
    <s v="איילון"/>
  </r>
  <r>
    <x v="4"/>
    <x v="99"/>
    <s v="פעיל"/>
    <s v="מודיעין מכבים רעות"/>
    <x v="93"/>
    <x v="41"/>
    <s v="נמוך"/>
    <x v="1"/>
    <n v="14840"/>
    <n v="1684"/>
    <n v="0"/>
    <n v="13156"/>
    <n v="0"/>
    <n v="31"/>
    <s v="בתי ספר"/>
    <s v="נחלים"/>
    <s v="ירושלים והנגב"/>
    <s v="איילון"/>
  </r>
  <r>
    <x v="4"/>
    <x v="100"/>
    <s v="פעיל"/>
    <s v="מודיעין מכבים רעות"/>
    <x v="94"/>
    <x v="5"/>
    <s v="נמוך"/>
    <x v="1"/>
    <n v="6096"/>
    <n v="1173"/>
    <n v="0"/>
    <n v="4923"/>
    <n v="0"/>
    <n v="31"/>
    <s v="מרכזיית תאורה"/>
    <s v="קייזר"/>
    <s v="ירושלים והנגב"/>
    <s v="איילון"/>
  </r>
  <r>
    <x v="4"/>
    <x v="101"/>
    <s v="פעיל"/>
    <s v="מודיעין מכבים רעות"/>
    <x v="95"/>
    <x v="0"/>
    <s v="נמוך"/>
    <x v="1"/>
    <n v="5660"/>
    <n v="805"/>
    <n v="0"/>
    <n v="4855"/>
    <n v="0"/>
    <n v="31"/>
    <s v="מבני ציבור"/>
    <s v="בוכמן"/>
    <s v="ירושלים והנגב"/>
    <s v="איילון"/>
  </r>
  <r>
    <x v="4"/>
    <x v="102"/>
    <s v="פעיל"/>
    <s v="מודיעין מכבים רעות"/>
    <x v="96"/>
    <x v="19"/>
    <s v="נמוך"/>
    <x v="0"/>
    <n v="1328.14"/>
    <n v="0"/>
    <n v="0"/>
    <n v="0"/>
    <n v="1328.14"/>
    <n v="31"/>
    <s v="מבני ציבור"/>
    <s v="נביאים"/>
    <s v="ירושלים והנגב"/>
    <s v="איילון"/>
  </r>
  <r>
    <x v="4"/>
    <x v="103"/>
    <s v="פעיל"/>
    <s v="מודיעין מכבים רעות"/>
    <x v="97"/>
    <x v="0"/>
    <s v="נמוך"/>
    <x v="1"/>
    <n v="6735"/>
    <n v="1870"/>
    <n v="0"/>
    <n v="4865"/>
    <n v="0"/>
    <n v="31"/>
    <s v="מבני ציבור"/>
    <s v="כרמים"/>
    <s v="ירושלים והנגב"/>
    <s v="איילון"/>
  </r>
  <r>
    <x v="4"/>
    <x v="104"/>
    <s v="פעיל"/>
    <s v="מודיעין מכבים רעות"/>
    <x v="98"/>
    <x v="0"/>
    <s v="נמוך"/>
    <x v="1"/>
    <n v="6515"/>
    <n v="1345"/>
    <n v="0"/>
    <n v="5170"/>
    <n v="0"/>
    <n v="31"/>
    <s v="מבני ציבור"/>
    <s v="כרמים"/>
    <s v="ירושלים והנגב"/>
    <s v="איילון"/>
  </r>
  <r>
    <x v="4"/>
    <x v="105"/>
    <s v="פעיל"/>
    <s v="מודיעין מכבים רעות"/>
    <x v="99"/>
    <x v="42"/>
    <s v="נמוך"/>
    <x v="1"/>
    <n v="1630"/>
    <n v="345"/>
    <n v="0"/>
    <n v="1285"/>
    <n v="0"/>
    <n v="31"/>
    <s v="מבני ציבור"/>
    <s v="כרמים"/>
    <s v="ירושלים והנגב"/>
    <s v="איילון"/>
  </r>
  <r>
    <x v="4"/>
    <x v="106"/>
    <s v="פעיל"/>
    <s v="מודיעין מכבים רעות"/>
    <x v="100"/>
    <x v="0"/>
    <s v="נמוך"/>
    <x v="1"/>
    <n v="3252"/>
    <n v="664"/>
    <n v="0"/>
    <n v="2588"/>
    <n v="0"/>
    <n v="31"/>
    <s v="בתי ספר"/>
    <s v="כרמים"/>
    <s v="ירושלים והנגב"/>
    <s v="איילון"/>
  </r>
  <r>
    <x v="4"/>
    <x v="107"/>
    <s v="פעיל"/>
    <s v="מודיעין מכבים רעות"/>
    <x v="101"/>
    <x v="43"/>
    <s v="נמוך"/>
    <x v="1"/>
    <n v="988"/>
    <n v="227"/>
    <n v="0"/>
    <n v="761"/>
    <n v="0"/>
    <n v="31"/>
    <s v="מרכזיית תאורה"/>
    <s v="נביאים"/>
    <s v="ירושלים והנגב"/>
    <s v="איילון"/>
  </r>
  <r>
    <x v="4"/>
    <x v="108"/>
    <s v="פעיל"/>
    <s v="מודיעין מכבים רעות"/>
    <x v="102"/>
    <x v="44"/>
    <s v="נמוך"/>
    <x v="1"/>
    <n v="473"/>
    <n v="77"/>
    <n v="0"/>
    <n v="396"/>
    <n v="0"/>
    <n v="31"/>
    <s v="מרכזיית תאורה"/>
    <s v="נביאים"/>
    <s v="ירושלים והנגב"/>
    <s v="איילון"/>
  </r>
  <r>
    <x v="4"/>
    <x v="109"/>
    <s v="פעיל"/>
    <s v="מודיעין מכבים רעות"/>
    <x v="103"/>
    <x v="19"/>
    <s v="נמוך"/>
    <x v="0"/>
    <n v="912.88"/>
    <n v="0"/>
    <n v="0"/>
    <n v="0"/>
    <n v="912.88"/>
    <n v="31"/>
    <s v="תנועות נוער"/>
    <s v="נביאים"/>
    <s v="ירושלים והנגב"/>
    <s v="איילון"/>
  </r>
  <r>
    <x v="4"/>
    <x v="110"/>
    <s v="פעיל"/>
    <s v="מודיעין מכבים רעות"/>
    <x v="104"/>
    <x v="1"/>
    <s v="נמוך"/>
    <x v="1"/>
    <n v="4854"/>
    <n v="753"/>
    <n v="0"/>
    <n v="4101"/>
    <n v="0"/>
    <n v="31"/>
    <s v="מרכזיית תאורה"/>
    <s v="בוכמן"/>
    <s v="ירושלים והנגב"/>
    <s v="איילון"/>
  </r>
  <r>
    <x v="4"/>
    <x v="111"/>
    <s v="פעיל"/>
    <s v="מודיעין מכבים רעות"/>
    <x v="105"/>
    <x v="45"/>
    <s v="נמוך"/>
    <x v="0"/>
    <n v="1666.85"/>
    <n v="0"/>
    <n v="0"/>
    <n v="0"/>
    <n v="1666.85"/>
    <n v="31"/>
    <s v="תנועות נוער"/>
    <s v="משואה"/>
    <s v="ירושלים והנגב"/>
    <s v="איילון"/>
  </r>
  <r>
    <x v="4"/>
    <x v="112"/>
    <s v="פעיל"/>
    <s v="מודיעין מכבים רעות"/>
    <x v="106"/>
    <x v="46"/>
    <s v="נמוך"/>
    <x v="1"/>
    <n v="14652"/>
    <n v="3332"/>
    <n v="0"/>
    <n v="11320"/>
    <n v="0"/>
    <n v="31"/>
    <s v="ספורט"/>
    <s v="בוכמן"/>
    <s v="ירושלים והנגב"/>
    <s v="איילון"/>
  </r>
  <r>
    <x v="4"/>
    <x v="113"/>
    <s v="פעיל"/>
    <s v="מודיעין מכבים רעות"/>
    <x v="107"/>
    <x v="13"/>
    <s v="נמוך"/>
    <x v="0"/>
    <n v="1440.5"/>
    <n v="0"/>
    <n v="0"/>
    <n v="0"/>
    <n v="1440.5"/>
    <n v="31"/>
    <s v="גני ילדים"/>
    <s v="בוכמן"/>
    <s v="ירושלים והנגב"/>
    <s v="איילון"/>
  </r>
  <r>
    <x v="4"/>
    <x v="114"/>
    <s v="פעיל"/>
    <s v="מודיעין מכבים רעות"/>
    <x v="108"/>
    <x v="26"/>
    <s v="נמוך"/>
    <x v="0"/>
    <n v="783.84"/>
    <n v="0"/>
    <n v="0"/>
    <n v="0"/>
    <n v="783.84"/>
    <n v="31"/>
    <s v="מקלטים"/>
    <s v="רעות"/>
    <s v="ירושלים והנגב"/>
    <s v="איילון"/>
  </r>
  <r>
    <x v="4"/>
    <x v="115"/>
    <s v="פעיל"/>
    <s v="מודיעין מכבים רעות"/>
    <x v="109"/>
    <x v="5"/>
    <s v="נמוך"/>
    <x v="0"/>
    <n v="1495.31"/>
    <n v="0"/>
    <n v="0"/>
    <n v="0"/>
    <n v="1495.31"/>
    <n v="31"/>
    <s v="מרכזיית תאורה"/>
    <s v="רעות"/>
    <s v="ירושלים והנגב"/>
    <s v="איילון"/>
  </r>
  <r>
    <x v="4"/>
    <x v="116"/>
    <s v="פעיל"/>
    <s v="מודיעין מכבים רעות"/>
    <x v="110"/>
    <x v="0"/>
    <s v="נמוך"/>
    <x v="0"/>
    <n v="2127.96"/>
    <n v="0"/>
    <n v="0"/>
    <n v="0"/>
    <n v="2127.96"/>
    <n v="31"/>
    <s v="מרכזיית תאורה"/>
    <s v="ציפורים"/>
    <s v="ירושלים והנגב"/>
    <s v="איילון"/>
  </r>
  <r>
    <x v="4"/>
    <x v="117"/>
    <s v="פעיל"/>
    <s v="מודיעין מכבים רעות"/>
    <x v="111"/>
    <x v="0"/>
    <s v="נמוך"/>
    <x v="0"/>
    <n v="661"/>
    <n v="0"/>
    <n v="0"/>
    <n v="0"/>
    <n v="661"/>
    <n v="31"/>
    <s v="תנועות נוער"/>
    <s v="ציפורים"/>
    <s v="ירושלים והנגב"/>
    <s v="איילון"/>
  </r>
  <r>
    <x v="4"/>
    <x v="118"/>
    <s v="פעיל"/>
    <s v="מודיעין מכבים רעות"/>
    <x v="112"/>
    <x v="0"/>
    <s v="נמוך"/>
    <x v="1"/>
    <n v="6900"/>
    <n v="992"/>
    <n v="0"/>
    <n v="5908"/>
    <n v="0"/>
    <n v="31"/>
    <s v="מרכזיית תאורה"/>
    <s v="ציפורים"/>
    <s v="ירושלים והנגב"/>
    <s v="איילון"/>
  </r>
  <r>
    <x v="4"/>
    <x v="119"/>
    <s v="פעיל"/>
    <s v="מודיעין מכבים רעות"/>
    <x v="113"/>
    <x v="0"/>
    <s v="נמוך"/>
    <x v="1"/>
    <n v="15240"/>
    <n v="3180"/>
    <n v="0"/>
    <n v="12060"/>
    <n v="0"/>
    <n v="31"/>
    <s v="מרכזיית תאורה"/>
    <s v="לב העיר"/>
    <s v="ירושלים והנגב"/>
    <s v="איילון"/>
  </r>
  <r>
    <x v="4"/>
    <x v="120"/>
    <s v="פעיל"/>
    <s v="מודיעין מכבים רעות"/>
    <x v="113"/>
    <x v="0"/>
    <s v="נמוך"/>
    <x v="1"/>
    <n v="12432"/>
    <n v="2248"/>
    <n v="0"/>
    <n v="10184"/>
    <n v="0"/>
    <n v="31"/>
    <s v="מרכזיית תאורה"/>
    <s v="פרחים"/>
    <s v="ירושלים והנגב"/>
    <s v="איילון"/>
  </r>
  <r>
    <x v="4"/>
    <x v="121"/>
    <s v="פעיל"/>
    <s v="מודיעין מכבים רעות"/>
    <x v="114"/>
    <x v="0"/>
    <s v="נמוך"/>
    <x v="1"/>
    <n v="6740"/>
    <n v="790"/>
    <n v="0"/>
    <n v="5950"/>
    <n v="0"/>
    <n v="31"/>
    <s v="מבני ציבור"/>
    <s v="לב העיר"/>
    <s v="ירושלים והנגב"/>
    <s v="איילון"/>
  </r>
  <r>
    <x v="4"/>
    <x v="122"/>
    <s v="פעיל"/>
    <s v="מודיעין מכבים רעות"/>
    <x v="115"/>
    <x v="0"/>
    <s v="נמוך"/>
    <x v="1"/>
    <n v="6102"/>
    <n v="852"/>
    <n v="0"/>
    <n v="5250"/>
    <n v="0"/>
    <n v="31"/>
    <s v="שונות"/>
    <s v="לב העיר"/>
    <s v="ירושלים והנגב"/>
    <s v="איילון"/>
  </r>
  <r>
    <x v="4"/>
    <x v="123"/>
    <s v="פעיל"/>
    <s v="מודיעין מכבים רעות"/>
    <x v="116"/>
    <x v="0"/>
    <s v="נמוך"/>
    <x v="1"/>
    <n v="18555"/>
    <n v="2250"/>
    <n v="0"/>
    <n v="16305"/>
    <n v="0"/>
    <n v="31"/>
    <s v="מבני ציבור"/>
    <s v="לב העיר"/>
    <s v="ירושלים והנגב"/>
    <s v="איילון"/>
  </r>
  <r>
    <x v="4"/>
    <x v="124"/>
    <s v="פעיל"/>
    <s v="מודיעין מכבים רעות"/>
    <x v="117"/>
    <x v="13"/>
    <s v="נמוך"/>
    <x v="0"/>
    <n v="306.10000000000002"/>
    <n v="0"/>
    <n v="0"/>
    <n v="0"/>
    <n v="306.10000000000002"/>
    <n v="31"/>
    <s v="גני ילדים"/>
    <s v="בוכמן"/>
    <s v="ירושלים והנגב"/>
    <s v="איילון"/>
  </r>
  <r>
    <x v="4"/>
    <x v="125"/>
    <s v="פעיל"/>
    <s v="מודיעין מכבים רעות"/>
    <x v="117"/>
    <x v="13"/>
    <s v="נמוך"/>
    <x v="0"/>
    <n v="407.03"/>
    <n v="0"/>
    <n v="0"/>
    <n v="0"/>
    <n v="407.03"/>
    <n v="31"/>
    <s v="גני ילדים"/>
    <s v="בוכמן"/>
    <s v="ירושלים והנגב"/>
    <s v="איילון"/>
  </r>
  <r>
    <x v="4"/>
    <x v="126"/>
    <s v="פעיל"/>
    <s v="מודיעין מכבים רעות"/>
    <x v="118"/>
    <x v="1"/>
    <s v="נמוך"/>
    <x v="1"/>
    <n v="2904"/>
    <n v="456"/>
    <n v="0"/>
    <n v="2448"/>
    <n v="0"/>
    <n v="31"/>
    <s v="מרכזיית תאורה"/>
    <s v="בוכמן"/>
    <s v="ירושלים והנגב"/>
    <s v="איילון"/>
  </r>
  <r>
    <x v="4"/>
    <x v="127"/>
    <s v="פעיל"/>
    <s v="מודיעין מכבים רעות"/>
    <x v="119"/>
    <x v="0"/>
    <s v="נמוך"/>
    <x v="1"/>
    <n v="6325"/>
    <n v="1009"/>
    <n v="0"/>
    <n v="5316"/>
    <n v="0"/>
    <n v="31"/>
    <s v="מרכזיית תאורה"/>
    <s v="פרחים"/>
    <s v="ירושלים והנגב"/>
    <s v="איילון"/>
  </r>
  <r>
    <x v="4"/>
    <x v="128"/>
    <s v="פעיל"/>
    <s v="מודיעין מכבים רעות"/>
    <x v="120"/>
    <x v="13"/>
    <s v="נמוך"/>
    <x v="0"/>
    <n v="1627.22"/>
    <n v="0"/>
    <n v="0"/>
    <n v="0"/>
    <n v="1627.22"/>
    <n v="31"/>
    <s v="מבני ציבור"/>
    <s v="מכבים"/>
    <s v="ירושלים והנגב"/>
    <s v="איילון"/>
  </r>
  <r>
    <x v="4"/>
    <x v="129"/>
    <s v="פעיל"/>
    <s v="מודיעין מכבים רעות"/>
    <x v="121"/>
    <x v="0"/>
    <s v="נמוך"/>
    <x v="1"/>
    <n v="288"/>
    <n v="39"/>
    <n v="0"/>
    <n v="249"/>
    <n v="0"/>
    <n v="31"/>
    <s v="מרכזיית תאורה"/>
    <s v="מכבים"/>
    <s v="ירושלים והנגב"/>
    <s v="איילון"/>
  </r>
  <r>
    <x v="4"/>
    <x v="130"/>
    <s v="פעיל"/>
    <s v="מודיעין מכבים רעות"/>
    <x v="122"/>
    <x v="43"/>
    <s v="נמוך"/>
    <x v="1"/>
    <n v="5817"/>
    <n v="955"/>
    <n v="0"/>
    <n v="4862"/>
    <n v="0"/>
    <n v="31"/>
    <s v="מרכזיית תאורה"/>
    <s v="מכבים"/>
    <s v="ירושלים והנגב"/>
    <s v="איילון"/>
  </r>
  <r>
    <x v="4"/>
    <x v="131"/>
    <s v="פעיל"/>
    <s v="מודיעין מכבים רעות"/>
    <x v="123"/>
    <x v="47"/>
    <s v="נמוך"/>
    <x v="1"/>
    <n v="12796"/>
    <n v="1060"/>
    <n v="0"/>
    <n v="11736"/>
    <n v="0"/>
    <n v="31"/>
    <s v="בתי ספר"/>
    <s v="מכבים"/>
    <s v="ירושלים והנגב"/>
    <s v="איילון"/>
  </r>
  <r>
    <x v="4"/>
    <x v="132"/>
    <s v="פעיל"/>
    <s v="מודיעין מכבים רעות"/>
    <x v="124"/>
    <x v="13"/>
    <s v="נמוך"/>
    <x v="0"/>
    <n v="1191.6199999999999"/>
    <n v="0"/>
    <n v="0"/>
    <n v="0"/>
    <n v="1191.6199999999999"/>
    <n v="31"/>
    <s v="מבני ציבור"/>
    <s v="רעות"/>
    <s v="ירושלים והנגב"/>
    <s v="איילון"/>
  </r>
  <r>
    <x v="4"/>
    <x v="133"/>
    <s v="פעיל"/>
    <s v="מודיעין מכבים רעות"/>
    <x v="125"/>
    <x v="1"/>
    <s v="נמוך"/>
    <x v="0"/>
    <n v="2430.2800000000002"/>
    <n v="0"/>
    <n v="0"/>
    <n v="0"/>
    <n v="2430.2800000000002"/>
    <n v="31"/>
    <s v="מרכזיית תאורה"/>
    <s v="רעות"/>
    <s v="ירושלים והנגב"/>
    <s v="איילון"/>
  </r>
  <r>
    <x v="4"/>
    <x v="134"/>
    <s v="פעיל"/>
    <s v="מודיעין מכבים רעות"/>
    <x v="126"/>
    <x v="48"/>
    <s v="נמוך"/>
    <x v="1"/>
    <n v="22540"/>
    <n v="3610"/>
    <n v="0"/>
    <n v="18930"/>
    <n v="0"/>
    <n v="31"/>
    <s v="בתי ספר"/>
    <s v="רעות"/>
    <s v="ירושלים והנגב"/>
    <s v="איילון"/>
  </r>
  <r>
    <x v="4"/>
    <x v="135"/>
    <s v="פעיל"/>
    <s v="מודיעין מכבים רעות"/>
    <x v="127"/>
    <x v="26"/>
    <s v="נמוך"/>
    <x v="0"/>
    <n v="132.69"/>
    <n v="0"/>
    <n v="0"/>
    <n v="0"/>
    <n v="132.69"/>
    <n v="31"/>
    <s v="מקלטים"/>
    <s v="מכבים"/>
    <s v="ירושלים והנגב"/>
    <s v="איילון"/>
  </r>
  <r>
    <x v="4"/>
    <x v="136"/>
    <s v="פעיל"/>
    <s v="מודיעין מכבים רעות"/>
    <x v="128"/>
    <x v="0"/>
    <s v="נמוך"/>
    <x v="0"/>
    <n v="294.22000000000003"/>
    <n v="0"/>
    <n v="0"/>
    <n v="0"/>
    <n v="294.22000000000003"/>
    <n v="31"/>
    <s v="מקלטים"/>
    <s v="מכבים"/>
    <s v="ירושלים והנגב"/>
    <s v="איילון"/>
  </r>
  <r>
    <x v="4"/>
    <x v="137"/>
    <s v="פעיל"/>
    <s v="מודיעין מכבים רעות"/>
    <x v="129"/>
    <x v="13"/>
    <s v="נמוך"/>
    <x v="0"/>
    <n v="1302.0999999999999"/>
    <n v="0"/>
    <n v="0"/>
    <n v="0"/>
    <n v="1302.0999999999999"/>
    <n v="31"/>
    <s v="גני ילדים"/>
    <s v="כרמים"/>
    <s v="ירושלים והנגב"/>
    <s v="איילון"/>
  </r>
  <r>
    <x v="4"/>
    <x v="138"/>
    <s v="פעיל"/>
    <s v="מודיעין מכבים רעות"/>
    <x v="130"/>
    <x v="49"/>
    <s v="נמוך"/>
    <x v="1"/>
    <n v="6063"/>
    <n v="928"/>
    <n v="0"/>
    <n v="5135"/>
    <n v="0"/>
    <n v="31"/>
    <s v="מרכזיית תאורה"/>
    <s v="ישפרו"/>
    <s v="ירושלים והנגב"/>
    <s v="איילון"/>
  </r>
  <r>
    <x v="4"/>
    <x v="139"/>
    <s v="פעיל"/>
    <s v="מודיעין מכבים רעות"/>
    <x v="131"/>
    <x v="0"/>
    <s v="נמוך"/>
    <x v="1"/>
    <n v="4659"/>
    <n v="989"/>
    <n v="0"/>
    <n v="3670"/>
    <n v="0"/>
    <n v="31"/>
    <s v="מרכזיית תאורה"/>
    <s v="ליגד"/>
    <s v="ירושלים והנגב"/>
    <s v="איילון"/>
  </r>
  <r>
    <x v="4"/>
    <x v="140"/>
    <s v="פעיל"/>
    <s v="מודיעין מכבים רעות"/>
    <x v="132"/>
    <x v="0"/>
    <s v="נמוך"/>
    <x v="1"/>
    <n v="6106"/>
    <n v="954"/>
    <n v="0"/>
    <n v="5152"/>
    <n v="0"/>
    <n v="31"/>
    <s v="מרכזיית תאורה"/>
    <s v="ליגד"/>
    <s v="ירושלים והנגב"/>
    <s v="איילון"/>
  </r>
  <r>
    <x v="4"/>
    <x v="141"/>
    <s v="פעיל"/>
    <s v="מודיעין מכבים רעות"/>
    <x v="133"/>
    <x v="0"/>
    <s v="נמוך"/>
    <x v="1"/>
    <n v="399"/>
    <n v="63"/>
    <n v="0"/>
    <n v="336"/>
    <n v="0"/>
    <n v="31"/>
    <s v="מרכזיית תאורה"/>
    <s v="ליגד"/>
    <s v="ירושלים והנגב"/>
    <s v="איילון"/>
  </r>
  <r>
    <x v="4"/>
    <x v="142"/>
    <s v="פעיל"/>
    <s v="מודיעין מכבים רעות"/>
    <x v="134"/>
    <x v="0"/>
    <s v="נמוך"/>
    <x v="1"/>
    <n v="5861"/>
    <n v="0"/>
    <n v="0"/>
    <n v="0"/>
    <n v="5861"/>
    <n v="31"/>
    <s v="בתי כנסת ומקוואות"/>
    <s v="נביאים"/>
    <s v="ירושלים והנגב"/>
    <s v="איילון"/>
  </r>
  <r>
    <x v="4"/>
    <x v="143"/>
    <s v="פעיל"/>
    <s v="מודיעין מכבים רעות"/>
    <x v="135"/>
    <x v="0"/>
    <s v="נמוך"/>
    <x v="0"/>
    <n v="1928.81"/>
    <n v="0"/>
    <n v="0"/>
    <n v="0"/>
    <n v="1928.81"/>
    <n v="31"/>
    <s v="גני ילדים"/>
    <s v="נביאים"/>
    <s v="ירושלים והנגב"/>
    <s v="איילון"/>
  </r>
  <r>
    <x v="4"/>
    <x v="144"/>
    <s v="פעיל"/>
    <s v="מודיעין מכבים רעות"/>
    <x v="136"/>
    <x v="0"/>
    <s v="נמוך"/>
    <x v="1"/>
    <n v="6172"/>
    <n v="926"/>
    <n v="0"/>
    <n v="5246"/>
    <n v="0"/>
    <n v="31"/>
    <s v="מרכזיית תאורה"/>
    <s v="נביאים"/>
    <s v="ירושלים והנגב"/>
    <s v="איילון"/>
  </r>
  <r>
    <x v="4"/>
    <x v="145"/>
    <s v="פעיל"/>
    <s v="מודיעין מכבים רעות"/>
    <x v="137"/>
    <x v="26"/>
    <s v="נמוך"/>
    <x v="0"/>
    <n v="108.43"/>
    <n v="0"/>
    <n v="0"/>
    <n v="0"/>
    <n v="108.43"/>
    <n v="31"/>
    <s v="מקלטים"/>
    <s v="מכבים"/>
    <s v="ירושלים והנגב"/>
    <s v="איילון"/>
  </r>
  <r>
    <x v="4"/>
    <x v="146"/>
    <s v="פעיל"/>
    <s v="מודיעין מכבים רעות"/>
    <x v="138"/>
    <x v="0"/>
    <s v="נמוך"/>
    <x v="0"/>
    <n v="209.72"/>
    <n v="0"/>
    <n v="0"/>
    <n v="0"/>
    <n v="209.72"/>
    <n v="31"/>
    <s v="מקלטים"/>
    <s v="מכבים"/>
    <s v="ירושלים והנגב"/>
    <s v="איילון"/>
  </r>
  <r>
    <x v="4"/>
    <x v="147"/>
    <s v="פעיל"/>
    <s v="מודיעין מכבים רעות"/>
    <x v="139"/>
    <x v="26"/>
    <s v="נמוך"/>
    <x v="0"/>
    <n v="49.69"/>
    <n v="0"/>
    <n v="0"/>
    <n v="0"/>
    <n v="49.69"/>
    <n v="31"/>
    <s v="מקלטים"/>
    <s v="מכבים"/>
    <s v="ירושלים והנגב"/>
    <s v="איילון"/>
  </r>
  <r>
    <x v="4"/>
    <x v="148"/>
    <s v="פעיל"/>
    <s v="מודיעין מכבים רעות"/>
    <x v="140"/>
    <x v="50"/>
    <s v="נמוך"/>
    <x v="0"/>
    <n v="127.67"/>
    <n v="0"/>
    <n v="0"/>
    <n v="0"/>
    <n v="127.67"/>
    <n v="31"/>
    <s v="מקלטים"/>
    <s v="מכבים"/>
    <s v="ירושלים והנגב"/>
    <s v="איילון"/>
  </r>
  <r>
    <x v="4"/>
    <x v="149"/>
    <s v="פעיל"/>
    <s v="מודיעין מכבים רעות"/>
    <x v="141"/>
    <x v="0"/>
    <s v="נמוך"/>
    <x v="0"/>
    <n v="102.96"/>
    <n v="0"/>
    <n v="0"/>
    <n v="0"/>
    <n v="102.96"/>
    <n v="31"/>
    <s v="מקלטים"/>
    <s v="מכבים"/>
    <s v="ירושלים והנגב"/>
    <s v="איילון"/>
  </r>
  <r>
    <x v="4"/>
    <x v="150"/>
    <s v="פעיל"/>
    <s v="מודיעין מכבים רעות"/>
    <x v="142"/>
    <x v="26"/>
    <s v="נמוך"/>
    <x v="0"/>
    <n v="80.75"/>
    <n v="0"/>
    <n v="0"/>
    <n v="0"/>
    <n v="80.75"/>
    <n v="31"/>
    <s v="מקלטים"/>
    <s v="מכבים"/>
    <s v="ירושלים והנגב"/>
    <s v="איילון"/>
  </r>
  <r>
    <x v="4"/>
    <x v="151"/>
    <s v="פעיל"/>
    <s v="מודיעין מכבים רעות"/>
    <x v="143"/>
    <x v="51"/>
    <s v="נמוך"/>
    <x v="0"/>
    <n v="23.9"/>
    <n v="0"/>
    <n v="0"/>
    <n v="0"/>
    <n v="23.9"/>
    <n v="31"/>
    <s v="מקלטים"/>
    <s v="מכבים"/>
    <s v="ירושלים והנגב"/>
    <s v="איילון"/>
  </r>
  <r>
    <x v="4"/>
    <x v="152"/>
    <s v="פעיל"/>
    <s v="מודיעין מכבים רעות"/>
    <x v="144"/>
    <x v="52"/>
    <s v="נמוך"/>
    <x v="0"/>
    <n v="473.23"/>
    <n v="0"/>
    <n v="0"/>
    <n v="0"/>
    <n v="473.23"/>
    <n v="31"/>
    <s v="גני ילדים"/>
    <s v="מכבים"/>
    <s v="ירושלים והנגב"/>
    <s v="איילון"/>
  </r>
  <r>
    <x v="4"/>
    <x v="153"/>
    <s v="פעיל"/>
    <s v="מודיעין מכבים רעות"/>
    <x v="145"/>
    <x v="0"/>
    <s v="נמוך"/>
    <x v="1"/>
    <n v="15240"/>
    <n v="2540"/>
    <n v="0"/>
    <n v="12700"/>
    <n v="0"/>
    <n v="31"/>
    <s v="מרכזיית תאורה"/>
    <s v="ליגד"/>
    <s v="ירושלים והנגב"/>
    <s v="איילון"/>
  </r>
  <r>
    <x v="4"/>
    <x v="154"/>
    <s v="פעיל"/>
    <s v="מודיעין מכבים רעות"/>
    <x v="146"/>
    <x v="0"/>
    <s v="נמוך"/>
    <x v="0"/>
    <n v="1212"/>
    <n v="0"/>
    <n v="0"/>
    <n v="0"/>
    <n v="1212"/>
    <n v="31"/>
    <s v="גני ילדים"/>
    <s v="מגינים"/>
    <s v="ירושלים והנגב"/>
    <s v="איילון"/>
  </r>
  <r>
    <x v="4"/>
    <x v="155"/>
    <s v="פעיל"/>
    <s v="מודיעין מכבים רעות"/>
    <x v="147"/>
    <x v="0"/>
    <s v="נמוך"/>
    <x v="1"/>
    <n v="1779"/>
    <n v="105"/>
    <n v="0"/>
    <n v="1674"/>
    <n v="0"/>
    <n v="31"/>
    <s v="גני ילדים"/>
    <s v="מגינים"/>
    <s v="ירושלים והנגב"/>
    <s v="איילון"/>
  </r>
  <r>
    <x v="4"/>
    <x v="156"/>
    <s v="פעיל"/>
    <s v="מודיעין מכבים רעות"/>
    <x v="148"/>
    <x v="0"/>
    <s v="נמוך"/>
    <x v="1"/>
    <n v="17576"/>
    <n v="1708"/>
    <n v="0"/>
    <n v="15868"/>
    <n v="0"/>
    <n v="31"/>
    <m/>
    <m/>
    <s v="ירושלים והנגב"/>
    <s v="איילון"/>
  </r>
  <r>
    <x v="4"/>
    <x v="157"/>
    <s v="פעיל"/>
    <s v="מודיעין מכבים רעות"/>
    <x v="149"/>
    <x v="53"/>
    <s v="נמוך"/>
    <x v="0"/>
    <n v="2722.5"/>
    <n v="0"/>
    <n v="0"/>
    <n v="0"/>
    <n v="2722.5"/>
    <n v="31"/>
    <m/>
    <m/>
    <s v="ירושלים והנגב"/>
    <s v="איילון"/>
  </r>
  <r>
    <x v="4"/>
    <x v="158"/>
    <s v="פעיל"/>
    <s v="מודיעין מכבים רעות"/>
    <x v="150"/>
    <x v="0"/>
    <s v="נמוך"/>
    <x v="0"/>
    <n v="1869.36"/>
    <n v="0"/>
    <n v="0"/>
    <n v="0"/>
    <n v="1869.36"/>
    <n v="31"/>
    <s v="מרכזיית תאורה"/>
    <s v="ציפורים"/>
    <s v="ירושלים והנגב"/>
    <s v="איילון"/>
  </r>
  <r>
    <x v="4"/>
    <x v="159"/>
    <s v="פעיל"/>
    <s v="מודיעין מכבים רעות"/>
    <x v="151"/>
    <x v="0"/>
    <s v="נמוך"/>
    <x v="1"/>
    <n v="3433"/>
    <n v="740"/>
    <n v="0"/>
    <n v="2693"/>
    <n v="0"/>
    <n v="31"/>
    <s v="מרכזיית תאורה"/>
    <s v="ציפורים"/>
    <s v="ירושלים והנגב"/>
    <s v="איילון"/>
  </r>
  <r>
    <x v="4"/>
    <x v="160"/>
    <s v="פעיל"/>
    <s v="מודיעין מכבים רעות"/>
    <x v="152"/>
    <x v="26"/>
    <s v="נמוך"/>
    <x v="0"/>
    <n v="134.81"/>
    <n v="0"/>
    <n v="0"/>
    <n v="0"/>
    <n v="134.81"/>
    <n v="31"/>
    <s v="מקלטים"/>
    <s v="רעות"/>
    <s v="ירושלים והנגב"/>
    <s v="איילון"/>
  </r>
  <r>
    <x v="4"/>
    <x v="161"/>
    <s v="פעיל"/>
    <s v="מודיעין מכבים רעות"/>
    <x v="153"/>
    <x v="26"/>
    <s v="נמוך"/>
    <x v="0"/>
    <n v="173.49"/>
    <n v="0"/>
    <n v="0"/>
    <n v="0"/>
    <n v="173.49"/>
    <n v="31"/>
    <s v="מקלטים"/>
    <s v="רעות"/>
    <s v="ירושלים והנגב"/>
    <s v="איילון"/>
  </r>
  <r>
    <x v="4"/>
    <x v="162"/>
    <s v="פעיל"/>
    <s v="מודיעין מכבים רעות"/>
    <x v="154"/>
    <x v="13"/>
    <s v="נמוך"/>
    <x v="0"/>
    <n v="2245.5100000000002"/>
    <n v="0"/>
    <n v="0"/>
    <n v="0"/>
    <n v="2245.5100000000002"/>
    <n v="31"/>
    <s v="גני ילדים"/>
    <s v="פרחים"/>
    <s v="ירושלים והנגב"/>
    <s v="איילון"/>
  </r>
  <r>
    <x v="4"/>
    <x v="163"/>
    <s v="פעיל"/>
    <s v="מודיעין מכבים רעות"/>
    <x v="155"/>
    <x v="0"/>
    <s v="נמוך"/>
    <x v="1"/>
    <n v="3991"/>
    <n v="606"/>
    <n v="0"/>
    <n v="3385"/>
    <n v="0"/>
    <n v="31"/>
    <s v="מרכזיית תאורה"/>
    <s v="פרחים"/>
    <s v="ירושלים והנגב"/>
    <s v="איילון"/>
  </r>
  <r>
    <x v="4"/>
    <x v="164"/>
    <s v="פעיל"/>
    <s v="מודיעין מכבים רעות"/>
    <x v="156"/>
    <x v="13"/>
    <s v="נמוך"/>
    <x v="0"/>
    <n v="2489.33"/>
    <n v="0"/>
    <n v="0"/>
    <n v="0"/>
    <n v="2489.33"/>
    <n v="31"/>
    <s v="גני ילדים"/>
    <s v="כרמים"/>
    <s v="ירושלים והנגב"/>
    <s v="איילון"/>
  </r>
  <r>
    <x v="4"/>
    <x v="165"/>
    <s v="פעיל"/>
    <s v="מודיעין מכבים רעות"/>
    <x v="157"/>
    <x v="21"/>
    <s v="נמוך"/>
    <x v="1"/>
    <n v="3831"/>
    <n v="588"/>
    <n v="0"/>
    <n v="3243"/>
    <n v="0"/>
    <n v="31"/>
    <s v="מרכזיית תאורה"/>
    <s v="בוכמן"/>
    <s v="ירושלים והנגב"/>
    <s v="איילון"/>
  </r>
  <r>
    <x v="4"/>
    <x v="166"/>
    <s v="פעיל"/>
    <s v="מודיעין מכבים רעות"/>
    <x v="158"/>
    <x v="12"/>
    <s v="נמוך"/>
    <x v="1"/>
    <n v="6411"/>
    <n v="972"/>
    <n v="0"/>
    <n v="5439"/>
    <n v="0"/>
    <n v="31"/>
    <s v="מרכזיית תאורה"/>
    <s v="קייזר"/>
    <s v="ירושלים והנגב"/>
    <s v="איילון"/>
  </r>
  <r>
    <x v="4"/>
    <x v="167"/>
    <s v="פעיל"/>
    <s v="מודיעין מכבים רעות"/>
    <x v="159"/>
    <x v="13"/>
    <s v="נמוך"/>
    <x v="1"/>
    <n v="3181"/>
    <n v="117"/>
    <n v="0"/>
    <n v="3064"/>
    <n v="0"/>
    <n v="31"/>
    <s v="גני ילדים"/>
    <s v="קייזר"/>
    <s v="ירושלים והנגב"/>
    <s v="איילון"/>
  </r>
  <r>
    <x v="4"/>
    <x v="168"/>
    <s v="פעיל"/>
    <s v="מודיעין מכבים רעות"/>
    <x v="160"/>
    <x v="54"/>
    <s v="נמוך"/>
    <x v="1"/>
    <n v="3806"/>
    <n v="684"/>
    <n v="0"/>
    <n v="3122"/>
    <n v="0"/>
    <n v="31"/>
    <s v="מרכזיית תאורה"/>
    <s v="קייזר"/>
    <s v="ירושלים והנגב"/>
    <s v="איילון"/>
  </r>
  <r>
    <x v="4"/>
    <x v="169"/>
    <s v="פעיל"/>
    <s v="מודיעין מכבים רעות"/>
    <x v="161"/>
    <x v="55"/>
    <s v="נמוך"/>
    <x v="1"/>
    <n v="13425"/>
    <n v="1500"/>
    <n v="0"/>
    <n v="11925"/>
    <n v="0"/>
    <n v="31"/>
    <s v="בתי ספר"/>
    <s v="קייזר"/>
    <s v="ירושלים והנגב"/>
    <s v="איילון"/>
  </r>
  <r>
    <x v="4"/>
    <x v="170"/>
    <s v="פעיל"/>
    <s v="מודיעין מכבים רעות"/>
    <x v="161"/>
    <x v="13"/>
    <s v="נמוך"/>
    <x v="0"/>
    <n v="1426.29"/>
    <n v="0"/>
    <n v="0"/>
    <n v="0"/>
    <n v="1426.29"/>
    <n v="31"/>
    <s v="גני ילדים"/>
    <s v="קייזר"/>
    <s v="ירושלים והנגב"/>
    <s v="איילון"/>
  </r>
  <r>
    <x v="4"/>
    <x v="171"/>
    <s v="פעיל"/>
    <s v="מודיעין מכבים רעות"/>
    <x v="161"/>
    <x v="13"/>
    <s v="נמוך"/>
    <x v="0"/>
    <n v="1388.72"/>
    <n v="0"/>
    <n v="0"/>
    <n v="0"/>
    <n v="1388.72"/>
    <n v="31"/>
    <s v="תנועות נוער"/>
    <s v="קייזר"/>
    <s v="ירושלים והנגב"/>
    <s v="איילון"/>
  </r>
  <r>
    <x v="4"/>
    <x v="172"/>
    <s v="פעיל"/>
    <s v="מודיעין מכבים רעות"/>
    <x v="162"/>
    <x v="26"/>
    <s v="נמוך"/>
    <x v="0"/>
    <n v="96.53"/>
    <n v="0"/>
    <n v="0"/>
    <n v="0"/>
    <n v="96.53"/>
    <n v="31"/>
    <s v="מקלטים"/>
    <s v="מכבים"/>
    <s v="ירושלים והנגב"/>
    <s v="איילון"/>
  </r>
  <r>
    <x v="4"/>
    <x v="173"/>
    <s v="פעיל"/>
    <s v="מודיעין מכבים רעות"/>
    <x v="163"/>
    <x v="13"/>
    <s v="נמוך"/>
    <x v="1"/>
    <n v="3808"/>
    <n v="487"/>
    <n v="0"/>
    <n v="3321"/>
    <n v="0"/>
    <n v="31"/>
    <s v="גני ילדים"/>
    <s v="נביאים"/>
    <s v="ירושלים והנגב"/>
    <s v="איילון"/>
  </r>
  <r>
    <x v="4"/>
    <x v="174"/>
    <s v="פעיל"/>
    <s v="מודיעין מכבים רעות"/>
    <x v="164"/>
    <x v="15"/>
    <s v="נמוך"/>
    <x v="0"/>
    <n v="930.94"/>
    <n v="0"/>
    <n v="0"/>
    <n v="0"/>
    <n v="930.94"/>
    <n v="31"/>
    <s v="בתי כנסת ומקוואות"/>
    <s v="בוכמן"/>
    <s v="ירושלים והנגב"/>
    <s v="איילון"/>
  </r>
  <r>
    <x v="4"/>
    <x v="175"/>
    <s v="פעיל"/>
    <s v="מודיעין מכבים רעות"/>
    <x v="165"/>
    <x v="0"/>
    <s v="נמוך"/>
    <x v="0"/>
    <n v="1438"/>
    <n v="0"/>
    <n v="0"/>
    <n v="0"/>
    <n v="1438"/>
    <n v="31"/>
    <s v="מרכזיית תאורה"/>
    <s v="נופים"/>
    <s v="ירושלים והנגב"/>
    <s v="איילון"/>
  </r>
  <r>
    <x v="4"/>
    <x v="176"/>
    <s v="פעיל"/>
    <s v="מודיעין מכבים רעות"/>
    <x v="166"/>
    <x v="0"/>
    <s v="נמוך"/>
    <x v="0"/>
    <n v="179.57"/>
    <n v="0"/>
    <n v="0"/>
    <n v="0"/>
    <n v="179.57"/>
    <n v="31"/>
    <s v="תנועות נוער"/>
    <s v="נופים"/>
    <s v="ירושלים והנגב"/>
    <s v="איילון"/>
  </r>
  <r>
    <x v="4"/>
    <x v="177"/>
    <s v="פעיל"/>
    <s v="מודיעין מכבים רעות"/>
    <x v="167"/>
    <x v="0"/>
    <s v="נמוך"/>
    <x v="0"/>
    <n v="1133"/>
    <n v="0"/>
    <n v="0"/>
    <n v="0"/>
    <n v="1133"/>
    <n v="31"/>
    <s v="מרכזיית תאורה"/>
    <s v="נופים"/>
    <s v="ירושלים והנגב"/>
    <s v="איילון"/>
  </r>
  <r>
    <x v="4"/>
    <x v="178"/>
    <s v="פעיל"/>
    <s v="מודיעין מכבים רעות"/>
    <x v="168"/>
    <x v="0"/>
    <s v="נמוך"/>
    <x v="0"/>
    <n v="2999"/>
    <n v="0"/>
    <n v="0"/>
    <n v="0"/>
    <n v="2999"/>
    <n v="31"/>
    <s v="גני ילדים"/>
    <s v="נופים"/>
    <s v="ירושלים והנגב"/>
    <s v="איילון"/>
  </r>
  <r>
    <x v="4"/>
    <x v="179"/>
    <s v="פעיל"/>
    <s v="מודיעין מכבים רעות"/>
    <x v="169"/>
    <x v="0"/>
    <s v="נמוך"/>
    <x v="1"/>
    <n v="1299"/>
    <n v="300"/>
    <n v="0"/>
    <n v="999"/>
    <n v="0"/>
    <n v="31"/>
    <s v="מרכזיית תאורה"/>
    <s v="נופים"/>
    <s v="ירושלים והנגב"/>
    <s v="איילון"/>
  </r>
  <r>
    <x v="4"/>
    <x v="180"/>
    <s v="פעיל"/>
    <s v="מודיעין מכבים רעות"/>
    <x v="170"/>
    <x v="0"/>
    <s v="נמוך"/>
    <x v="0"/>
    <n v="3560"/>
    <n v="0"/>
    <n v="0"/>
    <n v="0"/>
    <n v="3560"/>
    <n v="31"/>
    <s v="גני ילדים"/>
    <s v="נופים"/>
    <s v="ירושלים והנגב"/>
    <s v="איילון"/>
  </r>
  <r>
    <x v="4"/>
    <x v="181"/>
    <s v="פעיל"/>
    <s v="מודיעין מכבים רעות"/>
    <x v="171"/>
    <x v="0"/>
    <s v="נמוך"/>
    <x v="1"/>
    <n v="690"/>
    <n v="120"/>
    <n v="0"/>
    <n v="570"/>
    <n v="0"/>
    <n v="31"/>
    <s v="בתי ספר"/>
    <s v="נופים"/>
    <s v="ירושלים והנגב"/>
    <s v="איילון"/>
  </r>
  <r>
    <x v="4"/>
    <x v="182"/>
    <s v="פעיל"/>
    <s v="מודיעין מכבים רעות"/>
    <x v="172"/>
    <x v="0"/>
    <s v="נמוך"/>
    <x v="0"/>
    <n v="1785.81"/>
    <n v="0"/>
    <n v="0"/>
    <n v="0"/>
    <n v="1785.81"/>
    <n v="31"/>
    <s v="מרכזיית תאורה"/>
    <s v="נופים"/>
    <s v="ירושלים והנגב"/>
    <s v="איילון"/>
  </r>
  <r>
    <x v="4"/>
    <x v="183"/>
    <s v="פעיל"/>
    <s v="מודיעין מכבים רעות"/>
    <x v="173"/>
    <x v="0"/>
    <s v="נמוך"/>
    <x v="0"/>
    <n v="1188.82"/>
    <n v="0"/>
    <n v="0"/>
    <n v="0"/>
    <n v="1188.82"/>
    <n v="31"/>
    <s v="בתי ספר"/>
    <s v="נופים"/>
    <s v="ירושלים והנגב"/>
    <s v="איילון"/>
  </r>
  <r>
    <x v="4"/>
    <x v="184"/>
    <s v="פעיל"/>
    <s v="מודיעין מכבים רעות"/>
    <x v="174"/>
    <x v="0"/>
    <s v="נמוך"/>
    <x v="0"/>
    <n v="2348.14"/>
    <n v="0"/>
    <n v="0"/>
    <n v="0"/>
    <n v="2348.14"/>
    <n v="31"/>
    <s v="גני ילדים"/>
    <s v="נופים"/>
    <s v="ירושלים והנגב"/>
    <s v="איילון"/>
  </r>
  <r>
    <x v="4"/>
    <x v="185"/>
    <s v="פעיל"/>
    <s v="מודיעין מכבים רעות"/>
    <x v="175"/>
    <x v="0"/>
    <s v="נמוך"/>
    <x v="1"/>
    <n v="13285"/>
    <n v="2410"/>
    <n v="0"/>
    <n v="10875"/>
    <n v="0"/>
    <n v="31"/>
    <m/>
    <m/>
    <s v="ירושלים והנגב"/>
    <s v="איילון"/>
  </r>
  <r>
    <x v="4"/>
    <x v="186"/>
    <s v="פעיל"/>
    <s v="מודיעין מכבים רעות"/>
    <x v="176"/>
    <x v="0"/>
    <s v="נמוך"/>
    <x v="0"/>
    <n v="2809"/>
    <n v="0"/>
    <n v="0"/>
    <n v="0"/>
    <n v="2809"/>
    <n v="31"/>
    <s v="מרכזיית תאורה"/>
    <s v="נופים"/>
    <s v="ירושלים והנגב"/>
    <s v="איילון"/>
  </r>
  <r>
    <x v="4"/>
    <x v="187"/>
    <s v="פעיל"/>
    <s v="מודיעין מכבים רעות"/>
    <x v="177"/>
    <x v="0"/>
    <s v="נמוך"/>
    <x v="1"/>
    <n v="5944"/>
    <n v="1070"/>
    <n v="0"/>
    <n v="4874"/>
    <n v="0"/>
    <n v="31"/>
    <s v="גני ילדים"/>
    <s v="נופים"/>
    <s v="ירושלים והנגב"/>
    <s v="איילון"/>
  </r>
  <r>
    <x v="4"/>
    <x v="188"/>
    <s v="פעיל"/>
    <s v="מודיעין מכבים רעות"/>
    <x v="178"/>
    <x v="0"/>
    <s v="נמוך"/>
    <x v="0"/>
    <n v="2516.16"/>
    <n v="0"/>
    <n v="0"/>
    <n v="0"/>
    <n v="2516.16"/>
    <n v="31"/>
    <s v="בתי כנסת ומקוואות"/>
    <s v="נופים"/>
    <s v="ירושלים והנגב"/>
    <s v="איילון"/>
  </r>
  <r>
    <x v="4"/>
    <x v="189"/>
    <s v="פעיל"/>
    <s v="מודיעין מכבים רעות"/>
    <x v="179"/>
    <x v="0"/>
    <s v="נמוך"/>
    <x v="0"/>
    <n v="4040"/>
    <n v="0"/>
    <n v="0"/>
    <n v="0"/>
    <n v="4040"/>
    <n v="31"/>
    <s v="מרכזיית תאורה"/>
    <s v="נופים"/>
    <s v="ירושלים והנגב"/>
    <s v="איילון"/>
  </r>
  <r>
    <x v="4"/>
    <x v="190"/>
    <s v="פעיל"/>
    <s v="מודיעין מכבים רעות"/>
    <x v="180"/>
    <x v="0"/>
    <s v="נמוך"/>
    <x v="1"/>
    <n v="2223"/>
    <n v="373"/>
    <n v="0"/>
    <n v="1850"/>
    <n v="0"/>
    <n v="31"/>
    <s v="מרכזיית תאורה"/>
    <s v="נופים"/>
    <s v="ירושלים והנגב"/>
    <s v="איילון"/>
  </r>
  <r>
    <x v="4"/>
    <x v="191"/>
    <s v="פעיל"/>
    <s v="מודיעין מכבים רעות"/>
    <x v="181"/>
    <x v="0"/>
    <s v="נמוך"/>
    <x v="0"/>
    <n v="3081"/>
    <n v="0"/>
    <n v="0"/>
    <n v="0"/>
    <n v="3081"/>
    <n v="31"/>
    <s v="מרכזיית תאורה"/>
    <s v="נופים"/>
    <s v="ירושלים והנגב"/>
    <s v="איילון"/>
  </r>
  <r>
    <x v="4"/>
    <x v="192"/>
    <s v="פעיל"/>
    <s v="מודיעין מכבים רעות"/>
    <x v="182"/>
    <x v="0"/>
    <s v="נמוך"/>
    <x v="0"/>
    <n v="4049"/>
    <n v="0"/>
    <n v="0"/>
    <n v="0"/>
    <n v="4049"/>
    <n v="31"/>
    <s v="מרכזיית תאורה"/>
    <s v="מורשת"/>
    <s v="ירושלים והנגב"/>
    <s v="איילון"/>
  </r>
  <r>
    <x v="4"/>
    <x v="193"/>
    <s v="פעיל"/>
    <s v="מודיעין מכבים רעות"/>
    <x v="183"/>
    <x v="56"/>
    <s v="נמוך"/>
    <x v="1"/>
    <n v="5880"/>
    <n v="285"/>
    <n v="0"/>
    <n v="5595"/>
    <n v="0"/>
    <n v="31"/>
    <s v="גני ילדים"/>
    <s v="מורשת"/>
    <s v="ירושלים והנגב"/>
    <s v="איילון"/>
  </r>
  <r>
    <x v="4"/>
    <x v="194"/>
    <s v="פעיל"/>
    <s v="מודיעין מכבים רעות"/>
    <x v="184"/>
    <x v="26"/>
    <s v="נמוך"/>
    <x v="0"/>
    <n v="206.63"/>
    <n v="0"/>
    <n v="0"/>
    <n v="0"/>
    <n v="206.63"/>
    <n v="31"/>
    <s v="מקלטים"/>
    <s v="רעות"/>
    <s v="ירושלים והנגב"/>
    <s v="איילון"/>
  </r>
  <r>
    <x v="4"/>
    <x v="195"/>
    <s v="פעיל"/>
    <s v="מודיעין מכבים רעות"/>
    <x v="185"/>
    <x v="13"/>
    <s v="נמוך"/>
    <x v="0"/>
    <n v="1223.1400000000001"/>
    <n v="0"/>
    <n v="0"/>
    <n v="0"/>
    <n v="1223.1400000000001"/>
    <n v="31"/>
    <s v="גני ילדים"/>
    <s v="נביאים"/>
    <s v="ירושלים והנגב"/>
    <s v="איילון"/>
  </r>
  <r>
    <x v="4"/>
    <x v="196"/>
    <s v="פעיל"/>
    <s v="מודיעין מכבים רעות"/>
    <x v="186"/>
    <x v="0"/>
    <s v="נמוך"/>
    <x v="1"/>
    <n v="6747"/>
    <n v="1003"/>
    <n v="0"/>
    <n v="5744"/>
    <n v="0"/>
    <n v="31"/>
    <s v="מרכזיית תאורה"/>
    <s v="נביאים"/>
    <s v="ירושלים והנגב"/>
    <s v="איילון"/>
  </r>
  <r>
    <x v="4"/>
    <x v="197"/>
    <s v="פעיל"/>
    <s v="מודיעין מכבים רעות"/>
    <x v="187"/>
    <x v="0"/>
    <s v="נמוך"/>
    <x v="1"/>
    <n v="21948"/>
    <n v="2156"/>
    <n v="0"/>
    <n v="19792"/>
    <n v="0"/>
    <n v="31"/>
    <m/>
    <m/>
    <s v="ירושלים והנגב"/>
    <s v="איילון"/>
  </r>
  <r>
    <x v="4"/>
    <x v="198"/>
    <s v="פעיל"/>
    <s v="מודיעין מכבים רעות"/>
    <x v="188"/>
    <x v="0"/>
    <s v="נמוך"/>
    <x v="1"/>
    <n v="7070"/>
    <n v="1124"/>
    <n v="0"/>
    <n v="5946"/>
    <n v="0"/>
    <n v="31"/>
    <s v="מרכזיית תאורה"/>
    <s v="נביאים"/>
    <s v="ירושלים והנגב"/>
    <s v="איילון"/>
  </r>
  <r>
    <x v="4"/>
    <x v="199"/>
    <s v="פעיל"/>
    <s v="מודיעין מכבים רעות"/>
    <x v="189"/>
    <x v="1"/>
    <s v="נמוך"/>
    <x v="1"/>
    <n v="10449"/>
    <n v="1686"/>
    <n v="0"/>
    <n v="8763"/>
    <n v="0"/>
    <n v="31"/>
    <s v="מרכזיית תאורה"/>
    <s v="בוכמן"/>
    <s v="ירושלים והנגב"/>
    <s v="איילון"/>
  </r>
  <r>
    <x v="4"/>
    <x v="200"/>
    <s v="פעיל"/>
    <s v="מודיעין מכבים רעות"/>
    <x v="190"/>
    <x v="57"/>
    <s v="נמוך"/>
    <x v="1"/>
    <n v="1968"/>
    <n v="315"/>
    <n v="0"/>
    <n v="1653"/>
    <n v="0"/>
    <n v="31"/>
    <s v="מרכזיית תאורה"/>
    <s v="בוכמן"/>
    <s v="ירושלים והנגב"/>
    <s v="איילון"/>
  </r>
  <r>
    <x v="4"/>
    <x v="201"/>
    <s v="פעיל"/>
    <s v="מודיעין מכבים רעות"/>
    <x v="191"/>
    <x v="0"/>
    <s v="נמוך"/>
    <x v="0"/>
    <n v="3077.72"/>
    <n v="0"/>
    <n v="0"/>
    <n v="0"/>
    <n v="3077.72"/>
    <n v="31"/>
    <s v="מרכזיית תאורה"/>
    <s v="כביש 2"/>
    <s v="ירושלים והנגב"/>
    <s v="איילון"/>
  </r>
  <r>
    <x v="4"/>
    <x v="202"/>
    <s v="פעיל"/>
    <s v="מודיעין מכבים רעות"/>
    <x v="192"/>
    <x v="58"/>
    <s v="נמוך"/>
    <x v="0"/>
    <n v="539.07000000000005"/>
    <n v="0"/>
    <n v="0"/>
    <n v="0"/>
    <n v="539.07000000000005"/>
    <n v="31"/>
    <s v="רמזורים"/>
    <s v="431"/>
    <s v="ירושלים והנגב"/>
    <s v="איילון"/>
  </r>
  <r>
    <x v="4"/>
    <x v="203"/>
    <s v="פעיל"/>
    <s v="מודיעין מכבים רעות"/>
    <x v="193"/>
    <x v="13"/>
    <s v="נמוך"/>
    <x v="1"/>
    <n v="2064"/>
    <n v="63"/>
    <n v="0"/>
    <n v="2001"/>
    <n v="0"/>
    <n v="31"/>
    <s v="גני ילדים"/>
    <s v="נביאים"/>
    <s v="ירושלים והנגב"/>
    <s v="איילון"/>
  </r>
  <r>
    <x v="4"/>
    <x v="204"/>
    <s v="פעיל"/>
    <s v="מודיעין מכבים רעות"/>
    <x v="194"/>
    <x v="13"/>
    <s v="נמוך"/>
    <x v="0"/>
    <n v="1799.03"/>
    <n v="0"/>
    <n v="0"/>
    <n v="0"/>
    <n v="1799.03"/>
    <n v="31"/>
    <s v="גני ילדים"/>
    <s v="מגינים"/>
    <s v="ירושלים והנגב"/>
    <s v="איילון"/>
  </r>
  <r>
    <x v="4"/>
    <x v="205"/>
    <s v="פעיל"/>
    <s v="מודיעין מכבים רעות"/>
    <x v="195"/>
    <x v="0"/>
    <s v="נמוך"/>
    <x v="0"/>
    <n v="46.63"/>
    <n v="0"/>
    <n v="0"/>
    <n v="0"/>
    <n v="46.63"/>
    <n v="31"/>
    <s v="שונות"/>
    <s v="פרחים"/>
    <s v="ירושלים והנגב"/>
    <s v="איילון"/>
  </r>
  <r>
    <x v="4"/>
    <x v="206"/>
    <s v="פעיל"/>
    <s v="מודיעין מכבים רעות"/>
    <x v="196"/>
    <x v="0"/>
    <s v="נמוך"/>
    <x v="0"/>
    <n v="0"/>
    <n v="0"/>
    <n v="0"/>
    <n v="0"/>
    <n v="0"/>
    <n v="31"/>
    <s v="מרכזיית תאורה"/>
    <s v="נופים"/>
    <s v="ירושלים והנגב"/>
    <s v="איילון"/>
  </r>
  <r>
    <x v="4"/>
    <x v="207"/>
    <s v="פעיל"/>
    <s v="מודיעין מכבים רעות"/>
    <x v="197"/>
    <x v="13"/>
    <s v="נמוך"/>
    <x v="0"/>
    <n v="1780.92"/>
    <n v="0"/>
    <n v="0"/>
    <n v="0"/>
    <n v="1780.92"/>
    <n v="31"/>
    <s v="גני ילדים"/>
    <s v="כרמים"/>
    <s v="ירושלים והנגב"/>
    <s v="איילון"/>
  </r>
  <r>
    <x v="4"/>
    <x v="208"/>
    <s v="פעיל"/>
    <s v="מודיעין מכבים רעות"/>
    <x v="198"/>
    <x v="1"/>
    <s v="נמוך"/>
    <x v="1"/>
    <n v="8527"/>
    <n v="1296"/>
    <n v="0"/>
    <n v="7231"/>
    <n v="0"/>
    <n v="31"/>
    <s v="מרכזיית תאורה"/>
    <s v="כרמים"/>
    <s v="ירושלים והנגב"/>
    <s v="איילון"/>
  </r>
  <r>
    <x v="4"/>
    <x v="209"/>
    <s v="פעיל"/>
    <s v="מודיעין מכבים רעות"/>
    <x v="199"/>
    <x v="13"/>
    <s v="נמוך"/>
    <x v="1"/>
    <n v="3500"/>
    <n v="420"/>
    <n v="0"/>
    <n v="3080"/>
    <n v="0"/>
    <n v="31"/>
    <s v="גני ילדים"/>
    <s v="כרמים"/>
    <s v="ירושלים והנגב"/>
    <s v="איילון"/>
  </r>
  <r>
    <x v="4"/>
    <x v="210"/>
    <s v="פעיל"/>
    <s v="מודיעין מכבים רעות"/>
    <x v="200"/>
    <x v="13"/>
    <s v="נמוך"/>
    <x v="0"/>
    <n v="1628.52"/>
    <n v="0"/>
    <n v="0"/>
    <n v="0"/>
    <n v="1628.52"/>
    <n v="31"/>
    <s v="גני ילדים"/>
    <s v="כרמים"/>
    <s v="ירושלים והנגב"/>
    <s v="איילון"/>
  </r>
  <r>
    <x v="4"/>
    <x v="211"/>
    <s v="פעיל"/>
    <s v="מודיעין מכבים רעות"/>
    <x v="201"/>
    <x v="24"/>
    <s v="נמוך"/>
    <x v="0"/>
    <n v="2228.42"/>
    <n v="0"/>
    <n v="0"/>
    <n v="0"/>
    <n v="2228.42"/>
    <n v="31"/>
    <s v="גני ילדים"/>
    <s v="בוכמן"/>
    <s v="ירושלים והנגב"/>
    <s v="איילון"/>
  </r>
  <r>
    <x v="4"/>
    <x v="212"/>
    <s v="פעיל"/>
    <s v="מודיעין מכבים רעות"/>
    <x v="202"/>
    <x v="59"/>
    <s v="נמוך"/>
    <x v="1"/>
    <n v="4830"/>
    <n v="1095"/>
    <n v="0"/>
    <n v="3735"/>
    <n v="0"/>
    <n v="31"/>
    <s v="שונות"/>
    <s v="לב העיר"/>
    <s v="ירושלים והנגב"/>
    <s v="איילון"/>
  </r>
  <r>
    <x v="4"/>
    <x v="213"/>
    <s v="פעיל"/>
    <s v="מודיעין מכבים רעות"/>
    <x v="203"/>
    <x v="0"/>
    <s v="נמוך"/>
    <x v="1"/>
    <n v="7099"/>
    <n v="1149"/>
    <n v="0"/>
    <n v="5950"/>
    <n v="0"/>
    <n v="31"/>
    <s v="מרכזיית תאורה"/>
    <s v="נחלים"/>
    <s v="ירושלים והנגב"/>
    <s v="איילון"/>
  </r>
  <r>
    <x v="4"/>
    <x v="214"/>
    <s v="פעיל"/>
    <s v="מודיעין מכבים רעות"/>
    <x v="204"/>
    <x v="43"/>
    <s v="נמוך"/>
    <x v="1"/>
    <n v="6420"/>
    <n v="1049"/>
    <n v="0"/>
    <n v="5371"/>
    <n v="0"/>
    <n v="31"/>
    <s v="מרכזיית תאורה"/>
    <s v="בוכמן"/>
    <s v="ירושלים והנגב"/>
    <s v="איילון"/>
  </r>
  <r>
    <x v="4"/>
    <x v="215"/>
    <s v="פעיל"/>
    <s v="מודיעין מכבים רעות"/>
    <x v="205"/>
    <x v="5"/>
    <s v="נמוך"/>
    <x v="0"/>
    <n v="2903.75"/>
    <n v="0"/>
    <n v="0"/>
    <n v="0"/>
    <n v="2903.75"/>
    <n v="31"/>
    <s v="מרכזיית תאורה"/>
    <s v="בוכמן"/>
    <s v="ירושלים והנגב"/>
    <s v="איילון"/>
  </r>
  <r>
    <x v="4"/>
    <x v="216"/>
    <s v="פעיל"/>
    <s v="מודיעין מכבים רעות"/>
    <x v="206"/>
    <x v="14"/>
    <s v="נמוך"/>
    <x v="0"/>
    <n v="2983.22"/>
    <n v="0"/>
    <n v="0"/>
    <n v="0"/>
    <n v="2983.22"/>
    <n v="31"/>
    <s v="מרכזיית תאורה"/>
    <s v="רעות"/>
    <s v="ירושלים והנגב"/>
    <s v="איילון"/>
  </r>
  <r>
    <x v="4"/>
    <x v="217"/>
    <s v="פעיל"/>
    <s v="מודיעין מכבים רעות"/>
    <x v="207"/>
    <x v="14"/>
    <s v="נמוך"/>
    <x v="1"/>
    <n v="3008"/>
    <n v="489"/>
    <n v="0"/>
    <n v="2519"/>
    <n v="0"/>
    <n v="31"/>
    <s v="מרכזיית תאורה"/>
    <s v="רעות"/>
    <s v="ירושלים והנגב"/>
    <s v="איילון"/>
  </r>
  <r>
    <x v="4"/>
    <x v="218"/>
    <s v="פעיל"/>
    <s v="מודיעין מכבים רעות"/>
    <x v="208"/>
    <x v="60"/>
    <s v="נמוך"/>
    <x v="0"/>
    <n v="1458.9"/>
    <n v="0"/>
    <n v="0"/>
    <n v="0"/>
    <n v="1458.9"/>
    <n v="31"/>
    <s v="גני ילדים"/>
    <s v="קייזר"/>
    <s v="ירושלים והנגב"/>
    <s v="איילון"/>
  </r>
  <r>
    <x v="4"/>
    <x v="219"/>
    <s v="פעיל"/>
    <s v="מודיעין מכבים רעות"/>
    <x v="209"/>
    <x v="0"/>
    <s v="נמוך"/>
    <x v="1"/>
    <n v="13880"/>
    <n v="1020"/>
    <n v="0"/>
    <n v="12860"/>
    <n v="0"/>
    <n v="31"/>
    <s v="בתי ספר"/>
    <s v="רעות"/>
    <s v="ירושלים והנגב"/>
    <s v="איילון"/>
  </r>
  <r>
    <x v="4"/>
    <x v="220"/>
    <s v="פעיל"/>
    <s v="מודיעין מכבים רעות"/>
    <x v="210"/>
    <x v="13"/>
    <s v="נמוך"/>
    <x v="0"/>
    <n v="1141.46"/>
    <n v="0"/>
    <n v="0"/>
    <n v="0"/>
    <n v="1141.46"/>
    <n v="31"/>
    <s v="גני ילדים"/>
    <s v="נחלים"/>
    <s v="ירושלים והנגב"/>
    <s v="איילון"/>
  </r>
  <r>
    <x v="4"/>
    <x v="221"/>
    <s v="פעיל"/>
    <s v="מודיעין מכבים רעות"/>
    <x v="211"/>
    <x v="61"/>
    <s v="נמוך"/>
    <x v="1"/>
    <n v="5223"/>
    <n v="763"/>
    <n v="0"/>
    <n v="4460"/>
    <n v="0"/>
    <n v="31"/>
    <s v="מרכזיית תאורה"/>
    <s v="נחלים"/>
    <s v="ירושלים והנגב"/>
    <s v="איילון"/>
  </r>
  <r>
    <x v="4"/>
    <x v="222"/>
    <s v="פעיל"/>
    <s v="מודיעין מכבים רעות"/>
    <x v="212"/>
    <x v="37"/>
    <s v="נמוך"/>
    <x v="0"/>
    <n v="2879.85"/>
    <n v="0"/>
    <n v="0"/>
    <n v="0"/>
    <n v="2879.85"/>
    <n v="31"/>
    <s v="בתי כנסת ומקוואות"/>
    <s v="נחלים"/>
    <s v="ירושלים והנגב"/>
    <s v="איילון"/>
  </r>
  <r>
    <x v="4"/>
    <x v="223"/>
    <s v="פעיל"/>
    <s v="מודיעין מכבים רעות"/>
    <x v="213"/>
    <x v="1"/>
    <s v="נמוך"/>
    <x v="1"/>
    <n v="1001"/>
    <n v="168"/>
    <n v="0"/>
    <n v="833"/>
    <n v="0"/>
    <n v="31"/>
    <s v="מרכזיית תאורה"/>
    <s v="נחלים"/>
    <s v="ירושלים והנגב"/>
    <s v="איילון"/>
  </r>
  <r>
    <x v="4"/>
    <x v="224"/>
    <s v="פעיל"/>
    <s v="מודיעין מכבים רעות"/>
    <x v="214"/>
    <x v="0"/>
    <s v="נמוך"/>
    <x v="0"/>
    <n v="796.64"/>
    <n v="0"/>
    <n v="0"/>
    <n v="0"/>
    <n v="796.64"/>
    <n v="31"/>
    <s v="מרכזיית תאורה"/>
    <s v="ציפורים"/>
    <s v="ירושלים והנגב"/>
    <s v="איילון"/>
  </r>
  <r>
    <x v="4"/>
    <x v="225"/>
    <s v="פעיל"/>
    <s v="מודיעין מכבים רעות"/>
    <x v="215"/>
    <x v="0"/>
    <s v="נמוך"/>
    <x v="1"/>
    <n v="4883"/>
    <n v="775"/>
    <n v="0"/>
    <n v="4108"/>
    <n v="0"/>
    <n v="31"/>
    <s v="מרכזיית תאורה"/>
    <s v="431"/>
    <s v="ירושלים והנגב"/>
    <s v="איילון"/>
  </r>
  <r>
    <x v="4"/>
    <x v="226"/>
    <s v="פעיל"/>
    <s v="מודיעין מכבים רעות"/>
    <x v="216"/>
    <x v="13"/>
    <s v="נמוך"/>
    <x v="0"/>
    <n v="1681.36"/>
    <n v="0"/>
    <n v="0"/>
    <n v="0"/>
    <n v="1681.36"/>
    <n v="31"/>
    <s v="גני ילדים"/>
    <s v="נביאים"/>
    <s v="ירושלים והנגב"/>
    <s v="איילון"/>
  </r>
  <r>
    <x v="4"/>
    <x v="227"/>
    <s v="פעיל"/>
    <s v="מודיעין מכבים רעות"/>
    <x v="217"/>
    <x v="14"/>
    <s v="נמוך"/>
    <x v="0"/>
    <n v="1334.73"/>
    <n v="0"/>
    <n v="0"/>
    <n v="0"/>
    <n v="1334.73"/>
    <n v="31"/>
    <s v="מרכזיית תאורה"/>
    <s v="רעות"/>
    <s v="ירושלים והנגב"/>
    <s v="איילון"/>
  </r>
  <r>
    <x v="4"/>
    <x v="228"/>
    <s v="פעיל"/>
    <s v="מודיעין מכבים רעות"/>
    <x v="218"/>
    <x v="62"/>
    <s v="נמוך"/>
    <x v="1"/>
    <n v="6745"/>
    <n v="1044"/>
    <n v="0"/>
    <n v="5701"/>
    <n v="0"/>
    <n v="31"/>
    <s v="מרכזיית תאורה"/>
    <s v="בוכמן"/>
    <s v="ירושלים והנגב"/>
    <s v="איילון"/>
  </r>
  <r>
    <x v="4"/>
    <x v="229"/>
    <s v="פעיל"/>
    <s v="מודיעין מכבים רעות"/>
    <x v="219"/>
    <x v="63"/>
    <s v="נמוך"/>
    <x v="1"/>
    <n v="6292"/>
    <n v="936"/>
    <n v="0"/>
    <n v="5356"/>
    <n v="0"/>
    <n v="31"/>
    <s v="מרכזיית תאורה"/>
    <s v="בוכמן"/>
    <s v="ירושלים והנגב"/>
    <s v="איילון"/>
  </r>
  <r>
    <x v="4"/>
    <x v="230"/>
    <s v="פעיל"/>
    <s v="מודיעין מכבים רעות"/>
    <x v="220"/>
    <x v="64"/>
    <s v="נמוך"/>
    <x v="0"/>
    <n v="1078.53"/>
    <n v="0"/>
    <n v="0"/>
    <n v="0"/>
    <n v="1078.53"/>
    <n v="31"/>
    <s v="גני ילדים"/>
    <s v="פרחים"/>
    <s v="ירושלים והנגב"/>
    <s v="איילון"/>
  </r>
  <r>
    <x v="4"/>
    <x v="231"/>
    <s v="פעיל"/>
    <s v="מודיעין מכבים רעות"/>
    <x v="221"/>
    <x v="14"/>
    <s v="נמוך"/>
    <x v="1"/>
    <n v="3311"/>
    <n v="461"/>
    <n v="0"/>
    <n v="2850"/>
    <n v="0"/>
    <n v="31"/>
    <s v="מרכזיית תאורה"/>
    <s v="רעות"/>
    <s v="ירושלים והנגב"/>
    <s v="איילון"/>
  </r>
  <r>
    <x v="4"/>
    <x v="232"/>
    <s v="פעיל"/>
    <s v="מודיעין מכבים רעות"/>
    <x v="222"/>
    <x v="28"/>
    <s v="נמוך"/>
    <x v="1"/>
    <n v="8337"/>
    <n v="1239"/>
    <n v="0"/>
    <n v="7098"/>
    <n v="0"/>
    <n v="31"/>
    <s v="מרכזיית תאורה"/>
    <s v="בוכמן"/>
    <s v="ירושלים והנגב"/>
    <s v="איילון"/>
  </r>
  <r>
    <x v="4"/>
    <x v="233"/>
    <s v="פעיל"/>
    <s v="מודיעין מכבים רעות"/>
    <x v="223"/>
    <x v="65"/>
    <s v="נמוך"/>
    <x v="1"/>
    <n v="2690"/>
    <n v="575"/>
    <n v="0"/>
    <n v="2115"/>
    <n v="0"/>
    <n v="31"/>
    <s v="בתי ספר"/>
    <s v="מגינים"/>
    <s v="ירושלים והנגב"/>
    <s v="איילון"/>
  </r>
  <r>
    <x v="4"/>
    <x v="234"/>
    <s v="פעיל"/>
    <s v="מודיעין מכבים רעות"/>
    <x v="224"/>
    <x v="14"/>
    <s v="נמוך"/>
    <x v="1"/>
    <n v="4954"/>
    <n v="693"/>
    <n v="0"/>
    <n v="4261"/>
    <n v="0"/>
    <n v="31"/>
    <s v="מרכזיית תאורה"/>
    <s v="משואה"/>
    <s v="ירושלים והנגב"/>
    <s v="איילון"/>
  </r>
  <r>
    <x v="4"/>
    <x v="235"/>
    <s v="פעיל"/>
    <s v="מודיעין מכבים רעות"/>
    <x v="225"/>
    <x v="0"/>
    <s v="נמוך"/>
    <x v="0"/>
    <n v="782.35"/>
    <n v="0"/>
    <n v="0"/>
    <n v="0"/>
    <n v="782.35"/>
    <n v="31"/>
    <s v="גני ילדים"/>
    <s v="משואה"/>
    <s v="ירושלים והנגב"/>
    <s v="איילון"/>
  </r>
  <r>
    <x v="4"/>
    <x v="236"/>
    <s v="פעיל"/>
    <s v="מודיעין מכבים רעות"/>
    <x v="226"/>
    <x v="0"/>
    <s v="נמוך"/>
    <x v="1"/>
    <n v="12947"/>
    <n v="1963"/>
    <n v="0"/>
    <n v="10984"/>
    <n v="0"/>
    <n v="31"/>
    <s v="מרכזיית תאורה"/>
    <s v="משואה"/>
    <s v="ירושלים והנגב"/>
    <s v="איילון"/>
  </r>
  <r>
    <x v="4"/>
    <x v="237"/>
    <s v="פעיל"/>
    <s v="מודיעין מכבים רעות"/>
    <x v="227"/>
    <x v="19"/>
    <s v="נמוך"/>
    <x v="0"/>
    <n v="1341.03"/>
    <n v="0"/>
    <n v="0"/>
    <n v="0"/>
    <n v="1341.03"/>
    <n v="31"/>
    <s v="תנועות נוער"/>
    <s v="מכבים"/>
    <s v="ירושלים והנגב"/>
    <s v="איילון"/>
  </r>
  <r>
    <x v="4"/>
    <x v="238"/>
    <s v="פעיל"/>
    <s v="מודיעין מכבים רעות"/>
    <x v="228"/>
    <x v="66"/>
    <s v="נמוך"/>
    <x v="0"/>
    <n v="1245.1600000000001"/>
    <n v="0"/>
    <n v="0"/>
    <n v="0"/>
    <n v="1245.1600000000001"/>
    <n v="31"/>
    <m/>
    <m/>
    <s v="ירושלים והנגב"/>
    <s v="איילון"/>
  </r>
  <r>
    <x v="4"/>
    <x v="239"/>
    <s v="פעיל"/>
    <s v="מודיעין מכבים רעות"/>
    <x v="229"/>
    <x v="0"/>
    <s v="נמוך"/>
    <x v="1"/>
    <n v="1948"/>
    <n v="321"/>
    <n v="0"/>
    <n v="1627"/>
    <n v="0"/>
    <n v="31"/>
    <s v="מרכזיית תאורה"/>
    <s v="מכבים"/>
    <s v="ירושלים והנגב"/>
    <s v="איילון"/>
  </r>
  <r>
    <x v="4"/>
    <x v="240"/>
    <s v="פעיל"/>
    <s v="מודיעין מכבים רעות"/>
    <x v="230"/>
    <x v="67"/>
    <s v="נמוך"/>
    <x v="0"/>
    <n v="53.4"/>
    <n v="0"/>
    <n v="0"/>
    <n v="0"/>
    <n v="53.4"/>
    <n v="31"/>
    <s v="מקלטים"/>
    <s v="מכבים"/>
    <s v="ירושלים והנגב"/>
    <s v="איילון"/>
  </r>
  <r>
    <x v="4"/>
    <x v="241"/>
    <s v="פעיל"/>
    <s v="מודיעין מכבים רעות"/>
    <x v="231"/>
    <x v="0"/>
    <s v="נמוך"/>
    <x v="1"/>
    <n v="7541"/>
    <n v="1276"/>
    <n v="0"/>
    <n v="6265"/>
    <n v="0"/>
    <n v="31"/>
    <s v="מרכזיית תאורה"/>
    <s v="נחלים"/>
    <s v="ירושלים והנגב"/>
    <s v="איילון"/>
  </r>
  <r>
    <x v="4"/>
    <x v="242"/>
    <s v="פעיל"/>
    <s v="מודיעין מכבים רעות"/>
    <x v="232"/>
    <x v="19"/>
    <s v="נמוך"/>
    <x v="0"/>
    <n v="1086.8"/>
    <n v="0"/>
    <n v="0"/>
    <n v="0"/>
    <n v="1086.8"/>
    <n v="31"/>
    <s v="תנועות נוער"/>
    <s v="נחלים"/>
    <s v="ירושלים והנגב"/>
    <s v="איילון"/>
  </r>
  <r>
    <x v="4"/>
    <x v="243"/>
    <s v="פעיל"/>
    <s v="מודיעין מכבים רעות"/>
    <x v="233"/>
    <x v="0"/>
    <s v="נמוך"/>
    <x v="0"/>
    <n v="1342.2"/>
    <n v="0"/>
    <n v="0"/>
    <n v="0"/>
    <n v="1342.2"/>
    <n v="31"/>
    <s v="תנועות נוער"/>
    <s v="נחלים"/>
    <s v="ירושלים והנגב"/>
    <s v="איילון"/>
  </r>
  <r>
    <x v="4"/>
    <x v="244"/>
    <s v="פעיל"/>
    <s v="מודיעין מכבים רעות"/>
    <x v="234"/>
    <x v="68"/>
    <s v="נמוך"/>
    <x v="0"/>
    <n v="441.93"/>
    <n v="0"/>
    <n v="0"/>
    <n v="0"/>
    <n v="441.93"/>
    <n v="31"/>
    <m/>
    <m/>
    <s v="ירושלים והנגב"/>
    <s v="איילון"/>
  </r>
  <r>
    <x v="4"/>
    <x v="245"/>
    <s v="פעיל"/>
    <s v="מודיעין מכבים רעות"/>
    <x v="235"/>
    <x v="69"/>
    <s v="נמוך"/>
    <x v="0"/>
    <n v="1067.74"/>
    <n v="0"/>
    <n v="0"/>
    <n v="0"/>
    <n v="1067.74"/>
    <n v="31"/>
    <s v="ג"/>
    <s v="נחלים"/>
    <s v="ירושלים והנגב"/>
    <s v="איילון"/>
  </r>
  <r>
    <x v="4"/>
    <x v="246"/>
    <s v="פעיל"/>
    <s v="מודיעין מכבים רעות"/>
    <x v="236"/>
    <x v="13"/>
    <s v="נמוך"/>
    <x v="0"/>
    <n v="1473.8"/>
    <n v="0"/>
    <n v="0"/>
    <n v="0"/>
    <n v="1473.8"/>
    <n v="31"/>
    <s v="גני ילדים"/>
    <s v="נחלים"/>
    <s v="ירושלים והנגב"/>
    <s v="איילון"/>
  </r>
  <r>
    <x v="4"/>
    <x v="247"/>
    <s v="פעיל"/>
    <s v="מודיעין מכבים רעות"/>
    <x v="237"/>
    <x v="0"/>
    <s v="נמוך"/>
    <x v="1"/>
    <n v="12772"/>
    <n v="1985"/>
    <n v="0"/>
    <n v="10787"/>
    <n v="0"/>
    <n v="31"/>
    <s v="מרכזיית תאורה"/>
    <s v="נחלים"/>
    <s v="ירושלים והנגב"/>
    <s v="איילון"/>
  </r>
  <r>
    <x v="4"/>
    <x v="248"/>
    <s v="פעיל"/>
    <s v="מודיעין מכבים רעות"/>
    <x v="238"/>
    <x v="70"/>
    <s v="נמוך"/>
    <x v="0"/>
    <n v="25.03"/>
    <n v="0"/>
    <n v="0"/>
    <n v="0"/>
    <n v="25.03"/>
    <n v="31"/>
    <s v="מקלטים"/>
    <s v="מכבים"/>
    <s v="ירושלים והנגב"/>
    <s v="איילון"/>
  </r>
  <r>
    <x v="4"/>
    <x v="249"/>
    <s v="פעיל"/>
    <s v="מודיעין מכבים רעות"/>
    <x v="239"/>
    <x v="0"/>
    <s v="נמוך"/>
    <x v="0"/>
    <n v="61.53"/>
    <n v="0"/>
    <n v="0"/>
    <n v="0"/>
    <n v="61.53"/>
    <n v="31"/>
    <s v="מקלטים"/>
    <s v="מכבים"/>
    <s v="ירושלים והנגב"/>
    <s v="איילון"/>
  </r>
  <r>
    <x v="4"/>
    <x v="250"/>
    <s v="פעיל"/>
    <s v="מודיעין מכבים רעות"/>
    <x v="240"/>
    <x v="26"/>
    <s v="נמוך"/>
    <x v="0"/>
    <n v="62.24"/>
    <n v="0"/>
    <n v="0"/>
    <n v="0"/>
    <n v="62.24"/>
    <n v="31"/>
    <s v="מקלטים"/>
    <s v="מכבים"/>
    <s v="ירושלים והנגב"/>
    <s v="איילון"/>
  </r>
  <r>
    <x v="4"/>
    <x v="251"/>
    <s v="פעיל"/>
    <s v="מודיעין מכבים רעות"/>
    <x v="241"/>
    <x v="0"/>
    <s v="גבוה"/>
    <x v="1"/>
    <n v="109980"/>
    <n v="17660"/>
    <n v="0"/>
    <n v="92320"/>
    <n v="0"/>
    <n v="31"/>
    <s v="בתי ספר"/>
    <s v="נחלים"/>
    <s v="ירושלים והנגב"/>
    <s v="איילון"/>
  </r>
  <r>
    <x v="4"/>
    <x v="252"/>
    <s v="פעיל"/>
    <s v="מודיעין מכבים רעות"/>
    <x v="242"/>
    <x v="0"/>
    <s v="נמוך"/>
    <x v="1"/>
    <n v="8300"/>
    <n v="1266"/>
    <n v="0"/>
    <n v="7034"/>
    <n v="0"/>
    <n v="31"/>
    <s v="מרכזיית תאורה"/>
    <s v="נחלים"/>
    <s v="ירושלים והנגב"/>
    <s v="איילון"/>
  </r>
  <r>
    <x v="4"/>
    <x v="253"/>
    <s v="פעיל"/>
    <s v="מודיעין מכבים רעות"/>
    <x v="243"/>
    <x v="71"/>
    <s v="נמוך"/>
    <x v="0"/>
    <n v="1337.67"/>
    <n v="0"/>
    <n v="0"/>
    <n v="0"/>
    <n v="1337.67"/>
    <n v="31"/>
    <s v="גני ילדים"/>
    <s v="נחלים"/>
    <s v="ירושלים והנגב"/>
    <s v="איילון"/>
  </r>
  <r>
    <x v="4"/>
    <x v="254"/>
    <s v="פעיל"/>
    <s v="מודיעין מכבים רעות"/>
    <x v="244"/>
    <x v="0"/>
    <s v="נמוך"/>
    <x v="1"/>
    <n v="4952"/>
    <n v="773"/>
    <n v="0"/>
    <n v="4179"/>
    <n v="0"/>
    <n v="31"/>
    <s v="מרכזיית תאורה"/>
    <s v="נחלים"/>
    <s v="ירושלים והנגב"/>
    <s v="איילון"/>
  </r>
  <r>
    <x v="4"/>
    <x v="255"/>
    <s v="פעיל"/>
    <s v="מודיעין מכבים רעות"/>
    <x v="245"/>
    <x v="0"/>
    <s v="נמוך"/>
    <x v="0"/>
    <n v="827.52"/>
    <n v="0"/>
    <n v="0"/>
    <n v="0"/>
    <n v="827.52"/>
    <n v="31"/>
    <s v="גני ילדים"/>
    <s v="נחלים"/>
    <s v="ירושלים והנגב"/>
    <s v="איילון"/>
  </r>
  <r>
    <x v="4"/>
    <x v="256"/>
    <s v="פעיל"/>
    <s v="מודיעין מכבים רעות"/>
    <x v="246"/>
    <x v="72"/>
    <s v="נמוך"/>
    <x v="0"/>
    <n v="140.62"/>
    <n v="0"/>
    <n v="0"/>
    <n v="0"/>
    <n v="140.62"/>
    <n v="31"/>
    <s v="גני ילדים"/>
    <s v="נחלים"/>
    <s v="ירושלים והנגב"/>
    <s v="איילון"/>
  </r>
  <r>
    <x v="4"/>
    <x v="257"/>
    <s v="פעיל"/>
    <s v="מודיעין מכבים רעות"/>
    <x v="247"/>
    <x v="73"/>
    <s v="נמוך"/>
    <x v="0"/>
    <n v="1146.54"/>
    <n v="0"/>
    <n v="0"/>
    <n v="0"/>
    <n v="1146.54"/>
    <n v="31"/>
    <s v="שונות"/>
    <s v="נחלים"/>
    <s v="ירושלים והנגב"/>
    <s v="איילון"/>
  </r>
  <r>
    <x v="4"/>
    <x v="258"/>
    <s v="פעיל"/>
    <s v="מודיעין מכבים רעות"/>
    <x v="248"/>
    <x v="74"/>
    <s v="נמוך"/>
    <x v="0"/>
    <n v="2371.69"/>
    <n v="0"/>
    <n v="0"/>
    <n v="0"/>
    <n v="2371.69"/>
    <n v="31"/>
    <s v="מבני ציבור"/>
    <s v="נחלים"/>
    <s v="ירושלים והנגב"/>
    <s v="איילון"/>
  </r>
  <r>
    <x v="4"/>
    <x v="259"/>
    <s v="פעיל"/>
    <s v="מודיעין מכבים רעות"/>
    <x v="249"/>
    <x v="75"/>
    <s v="נמוך"/>
    <x v="1"/>
    <n v="2088"/>
    <n v="68"/>
    <n v="0"/>
    <n v="2020"/>
    <n v="0"/>
    <n v="31"/>
    <s v="מבני ציבור"/>
    <s v="נחלים"/>
    <s v="ירושלים והנגב"/>
    <s v="איילון"/>
  </r>
  <r>
    <x v="4"/>
    <x v="260"/>
    <s v="פעיל"/>
    <s v="מודיעין מכבים רעות"/>
    <x v="250"/>
    <x v="76"/>
    <s v="נמוך"/>
    <x v="1"/>
    <n v="27048"/>
    <n v="3556"/>
    <n v="0"/>
    <n v="23492"/>
    <n v="0"/>
    <n v="31"/>
    <s v="בתי ספר"/>
    <s v="נחלים"/>
    <s v="ירושלים והנגב"/>
    <s v="איילון"/>
  </r>
  <r>
    <x v="4"/>
    <x v="261"/>
    <s v="פעיל"/>
    <s v="מודיעין מכבים רעות"/>
    <x v="251"/>
    <x v="77"/>
    <s v="נמוך"/>
    <x v="0"/>
    <n v="1415.83"/>
    <n v="0"/>
    <n v="0"/>
    <n v="0"/>
    <n v="1415.83"/>
    <n v="31"/>
    <s v="גני ילדים"/>
    <s v="נחלים"/>
    <s v="ירושלים והנגב"/>
    <s v="איילון"/>
  </r>
  <r>
    <x v="4"/>
    <x v="262"/>
    <s v="פעיל"/>
    <s v="מודיעין מכבים רעות"/>
    <x v="251"/>
    <x v="78"/>
    <s v="נמוך"/>
    <x v="0"/>
    <n v="1215.3699999999999"/>
    <n v="0"/>
    <n v="0"/>
    <n v="0"/>
    <n v="1215.3699999999999"/>
    <n v="31"/>
    <s v="גני ילדים"/>
    <s v="נחלים"/>
    <s v="ירושלים והנגב"/>
    <s v="איילון"/>
  </r>
  <r>
    <x v="4"/>
    <x v="263"/>
    <s v="פעיל"/>
    <s v="מודיעין מכבים רעות"/>
    <x v="252"/>
    <x v="79"/>
    <s v="נמוך"/>
    <x v="0"/>
    <n v="1189.57"/>
    <n v="0"/>
    <n v="0"/>
    <n v="0"/>
    <n v="1189.57"/>
    <n v="31"/>
    <s v="גני ילדים"/>
    <s v="נחלים"/>
    <s v="ירושלים והנגב"/>
    <s v="איילון"/>
  </r>
  <r>
    <x v="4"/>
    <x v="264"/>
    <s v="פעיל"/>
    <s v="מודיעין מכבים רעות"/>
    <x v="253"/>
    <x v="0"/>
    <s v="נמוך"/>
    <x v="0"/>
    <n v="647.29999999999995"/>
    <n v="0"/>
    <n v="0"/>
    <n v="0"/>
    <n v="647.29999999999995"/>
    <n v="31"/>
    <s v="מבני ציבור"/>
    <s v="נחלים"/>
    <s v="ירושלים והנגב"/>
    <s v="איילון"/>
  </r>
  <r>
    <x v="4"/>
    <x v="265"/>
    <s v="פעיל"/>
    <s v="מודיעין מכבים רעות"/>
    <x v="254"/>
    <x v="0"/>
    <s v="נמוך"/>
    <x v="0"/>
    <n v="1887.84"/>
    <n v="0"/>
    <n v="0"/>
    <n v="0"/>
    <n v="1887.84"/>
    <n v="31"/>
    <s v="גני ילדים"/>
    <s v="ציפורים"/>
    <s v="ירושלים והנגב"/>
    <s v="איילון"/>
  </r>
  <r>
    <x v="4"/>
    <x v="266"/>
    <s v="פעיל"/>
    <s v="מודיעין מכבים רעות"/>
    <x v="255"/>
    <x v="0"/>
    <s v="נמוך"/>
    <x v="1"/>
    <n v="2080"/>
    <n v="560"/>
    <n v="0"/>
    <n v="1520"/>
    <n v="0"/>
    <n v="31"/>
    <s v="בתי ספר"/>
    <s v="ציפורים"/>
    <s v="ירושלים והנגב"/>
    <s v="איילון"/>
  </r>
  <r>
    <x v="4"/>
    <x v="267"/>
    <s v="פעיל"/>
    <s v="מודיעין מכבים רעות"/>
    <x v="256"/>
    <x v="0"/>
    <s v="נמוך"/>
    <x v="1"/>
    <n v="3505"/>
    <n v="190"/>
    <n v="0"/>
    <n v="3315"/>
    <n v="0"/>
    <n v="31"/>
    <s v="גני ילדים"/>
    <s v="ציפורים"/>
    <s v="ירושלים והנגב"/>
    <s v="איילון"/>
  </r>
  <r>
    <x v="4"/>
    <x v="268"/>
    <s v="פעיל"/>
    <s v="מודיעין מכבים רעות"/>
    <x v="257"/>
    <x v="0"/>
    <s v="נמוך"/>
    <x v="1"/>
    <n v="492"/>
    <n v="102"/>
    <n v="0"/>
    <n v="390"/>
    <n v="0"/>
    <n v="31"/>
    <s v="תנועות נוער"/>
    <s v="כרמים"/>
    <s v="ירושלים והנגב"/>
    <s v="איילון"/>
  </r>
  <r>
    <x v="4"/>
    <x v="269"/>
    <s v="פעיל"/>
    <s v="מודיעין מכבים רעות"/>
    <x v="257"/>
    <x v="0"/>
    <s v="נמוך"/>
    <x v="0"/>
    <n v="343.39"/>
    <n v="0"/>
    <n v="0"/>
    <n v="0"/>
    <n v="343.39"/>
    <n v="31"/>
    <s v="מרכזיית תאורה"/>
    <s v="כרמים"/>
    <s v="ירושלים והנגב"/>
    <s v="איילון"/>
  </r>
  <r>
    <x v="4"/>
    <x v="270"/>
    <s v="פעיל"/>
    <s v="מודיעין מכבים רעות"/>
    <x v="258"/>
    <x v="1"/>
    <s v="נמוך"/>
    <x v="0"/>
    <n v="2580.0300000000002"/>
    <n v="0"/>
    <n v="0"/>
    <n v="0"/>
    <n v="2580.0300000000002"/>
    <n v="31"/>
    <s v="מרכזיית תאורה"/>
    <s v="כרמים"/>
    <s v="ירושלים והנגב"/>
    <s v="איילון"/>
  </r>
  <r>
    <x v="4"/>
    <x v="271"/>
    <s v="פעיל"/>
    <s v="מודיעין מכבים רעות"/>
    <x v="259"/>
    <x v="0"/>
    <s v="נמוך"/>
    <x v="1"/>
    <n v="9705"/>
    <n v="740"/>
    <n v="0"/>
    <n v="8965"/>
    <n v="0"/>
    <n v="31"/>
    <s v="בתי ספר"/>
    <s v="כרמים"/>
    <s v="ירושלים והנגב"/>
    <s v="איילון"/>
  </r>
  <r>
    <x v="4"/>
    <x v="272"/>
    <s v="פעיל"/>
    <s v="מודיעין מכבים רעות"/>
    <x v="260"/>
    <x v="80"/>
    <s v="נמוך"/>
    <x v="0"/>
    <n v="680.99"/>
    <n v="0"/>
    <n v="0"/>
    <n v="0"/>
    <n v="680.99"/>
    <n v="31"/>
    <s v="גני ילדים"/>
    <s v="רעות"/>
    <s v="ירושלים והנגב"/>
    <s v="איילון"/>
  </r>
  <r>
    <x v="4"/>
    <x v="273"/>
    <s v="פעיל"/>
    <s v="מודיעין מכבים רעות"/>
    <x v="261"/>
    <x v="13"/>
    <s v="נמוך"/>
    <x v="0"/>
    <n v="1466.84"/>
    <n v="0"/>
    <n v="0"/>
    <n v="0"/>
    <n v="1466.84"/>
    <n v="31"/>
    <s v="גני ילדים"/>
    <s v="כרמים"/>
    <s v="ירושלים והנגב"/>
    <s v="איילון"/>
  </r>
  <r>
    <x v="4"/>
    <x v="274"/>
    <s v="פעיל"/>
    <s v="מודיעין מכבים רעות"/>
    <x v="262"/>
    <x v="1"/>
    <s v="נמוך"/>
    <x v="1"/>
    <n v="4753"/>
    <n v="703"/>
    <n v="0"/>
    <n v="4050"/>
    <n v="0"/>
    <n v="31"/>
    <s v="מרכזיית תאורה"/>
    <s v="כרמים"/>
    <s v="ירושלים והנגב"/>
    <s v="איילון"/>
  </r>
  <r>
    <x v="4"/>
    <x v="275"/>
    <s v="פעיל"/>
    <s v="מודיעין מכבים רעות"/>
    <x v="263"/>
    <x v="0"/>
    <s v="נמוך"/>
    <x v="0"/>
    <n v="2776.15"/>
    <n v="0"/>
    <n v="0"/>
    <n v="0"/>
    <n v="2776.15"/>
    <n v="31"/>
    <s v="בתי כנסת ומקוואות"/>
    <s v="כרמים"/>
    <s v="ירושלים והנגב"/>
    <s v="איילון"/>
  </r>
  <r>
    <x v="4"/>
    <x v="276"/>
    <s v="פעיל"/>
    <s v="מודיעין מכבים רעות"/>
    <x v="264"/>
    <x v="5"/>
    <s v="נמוך"/>
    <x v="0"/>
    <n v="1600.09"/>
    <n v="0"/>
    <n v="0"/>
    <n v="0"/>
    <n v="1600.09"/>
    <n v="31"/>
    <s v="מרכזיית תאורה"/>
    <s v="ציפורים"/>
    <s v="ירושלים והנגב"/>
    <s v="איילון"/>
  </r>
  <r>
    <x v="4"/>
    <x v="277"/>
    <s v="פעיל"/>
    <s v="מודיעין מכבים רעות"/>
    <x v="265"/>
    <x v="26"/>
    <s v="נמוך"/>
    <x v="0"/>
    <n v="24.87"/>
    <n v="0"/>
    <n v="0"/>
    <n v="0"/>
    <n v="24.87"/>
    <n v="31"/>
    <s v="מקלטים"/>
    <s v="מכבים"/>
    <s v="ירושלים והנגב"/>
    <s v="איילון"/>
  </r>
  <r>
    <x v="4"/>
    <x v="278"/>
    <s v="פעיל"/>
    <s v="מודיעין מכבים רעות"/>
    <x v="266"/>
    <x v="13"/>
    <s v="נמוך"/>
    <x v="0"/>
    <n v="944.69"/>
    <n v="0"/>
    <n v="0"/>
    <n v="0"/>
    <n v="944.69"/>
    <n v="31"/>
    <s v="גני ילדים"/>
    <s v="פרחים"/>
    <s v="ירושלים והנגב"/>
    <s v="איילון"/>
  </r>
  <r>
    <x v="4"/>
    <x v="279"/>
    <s v="פעיל"/>
    <s v="מודיעין מכבים רעות"/>
    <x v="267"/>
    <x v="26"/>
    <s v="נמוך"/>
    <x v="0"/>
    <n v="31.43"/>
    <n v="0"/>
    <n v="0"/>
    <n v="0"/>
    <n v="31.43"/>
    <n v="31"/>
    <s v="מקלטים"/>
    <s v="מכבים"/>
    <s v="ירושלים והנגב"/>
    <s v="איילון"/>
  </r>
  <r>
    <x v="4"/>
    <x v="280"/>
    <s v="פעיל"/>
    <s v="מודיעין מכבים רעות"/>
    <x v="268"/>
    <x v="26"/>
    <s v="נמוך"/>
    <x v="0"/>
    <n v="28.79"/>
    <n v="0"/>
    <n v="0"/>
    <n v="0"/>
    <n v="28.79"/>
    <n v="31"/>
    <s v="מקלטים"/>
    <s v="מכבים"/>
    <s v="ירושלים והנגב"/>
    <s v="איילון"/>
  </r>
  <r>
    <x v="4"/>
    <x v="281"/>
    <s v="פעיל"/>
    <s v="מודיעין מכבים רעות"/>
    <x v="269"/>
    <x v="0"/>
    <s v="נמוך"/>
    <x v="1"/>
    <n v="5517"/>
    <n v="849"/>
    <n v="0"/>
    <n v="4668"/>
    <n v="0"/>
    <n v="31"/>
    <s v="מרכזיית תאורה"/>
    <s v="פרחים"/>
    <s v="ירושלים והנגב"/>
    <s v="איילון"/>
  </r>
  <r>
    <x v="4"/>
    <x v="282"/>
    <s v="פעיל"/>
    <s v="מודיעין מכבים רעות"/>
    <x v="270"/>
    <x v="14"/>
    <s v="נמוך"/>
    <x v="1"/>
    <n v="3279"/>
    <n v="521"/>
    <n v="0"/>
    <n v="2758"/>
    <n v="0"/>
    <n v="31"/>
    <s v="מרכזיית תאורה"/>
    <s v="פרחים"/>
    <s v="ירושלים והנגב"/>
    <s v="איילון"/>
  </r>
  <r>
    <x v="4"/>
    <x v="283"/>
    <s v="פעיל"/>
    <s v="מודיעין מכבים רעות"/>
    <x v="271"/>
    <x v="14"/>
    <s v="נמוך"/>
    <x v="1"/>
    <n v="3721"/>
    <n v="626"/>
    <n v="0"/>
    <n v="3095"/>
    <n v="0"/>
    <n v="31"/>
    <s v="מרכזיית תאורה"/>
    <s v="פרחים"/>
    <s v="ירושלים והנגב"/>
    <s v="איילון"/>
  </r>
  <r>
    <x v="4"/>
    <x v="284"/>
    <s v="פעיל"/>
    <s v="מודיעין מכבים רעות"/>
    <x v="272"/>
    <x v="81"/>
    <s v="נמוך"/>
    <x v="0"/>
    <n v="1119.0899999999999"/>
    <n v="0"/>
    <n v="0"/>
    <n v="0"/>
    <n v="1119.0899999999999"/>
    <n v="31"/>
    <s v="שונות"/>
    <s v="פרחים"/>
    <s v="ירושלים והנגב"/>
    <s v="איילון"/>
  </r>
  <r>
    <x v="4"/>
    <x v="285"/>
    <s v="פעיל"/>
    <s v="מודיעין מכבים רעות"/>
    <x v="273"/>
    <x v="0"/>
    <s v="נמוך"/>
    <x v="1"/>
    <n v="3475"/>
    <n v="524"/>
    <n v="0"/>
    <n v="2951"/>
    <n v="0"/>
    <n v="31"/>
    <s v="מרכזיית תאורה"/>
    <s v="נביאים"/>
    <s v="ירושלים והנגב"/>
    <s v="איילון"/>
  </r>
  <r>
    <x v="4"/>
    <x v="286"/>
    <s v="פעיל"/>
    <s v="מודיעין מכבים רעות"/>
    <x v="274"/>
    <x v="82"/>
    <s v="נמוך"/>
    <x v="0"/>
    <n v="628.14"/>
    <n v="0"/>
    <n v="0"/>
    <n v="0"/>
    <n v="628.14"/>
    <n v="31"/>
    <s v="רמזורים"/>
    <s v="נביאים"/>
    <s v="ירושלים והנגב"/>
    <s v="איילון"/>
  </r>
  <r>
    <x v="4"/>
    <x v="287"/>
    <s v="פעיל"/>
    <s v="מודיעין מכבים רעות"/>
    <x v="275"/>
    <x v="83"/>
    <s v="נמוך"/>
    <x v="1"/>
    <n v="14540"/>
    <n v="1145"/>
    <n v="0"/>
    <n v="13395"/>
    <n v="0"/>
    <n v="31"/>
    <s v="בתי ספר"/>
    <s v="מגינים"/>
    <s v="ירושלים והנגב"/>
    <s v="איילון"/>
  </r>
  <r>
    <x v="4"/>
    <x v="288"/>
    <s v="פעיל"/>
    <s v="מודיעין מכבים רעות"/>
    <x v="276"/>
    <x v="44"/>
    <s v="נמוך"/>
    <x v="1"/>
    <n v="454"/>
    <n v="74"/>
    <n v="0"/>
    <n v="380"/>
    <n v="0"/>
    <n v="31"/>
    <s v="מרכזיית תאורה"/>
    <s v="נביאים"/>
    <s v="ירושלים והנגב"/>
    <s v="איילון"/>
  </r>
  <r>
    <x v="4"/>
    <x v="289"/>
    <s v="פעיל"/>
    <s v="מודיעין מכבים רעות"/>
    <x v="277"/>
    <x v="84"/>
    <s v="נמוך"/>
    <x v="1"/>
    <n v="17150"/>
    <n v="2040"/>
    <n v="0"/>
    <n v="15110"/>
    <n v="0"/>
    <n v="31"/>
    <s v="בתי ספר"/>
    <s v="מגינים"/>
    <s v="ירושלים והנגב"/>
    <s v="איילון"/>
  </r>
  <r>
    <x v="4"/>
    <x v="290"/>
    <s v="פעיל"/>
    <s v="מודיעין מכבים רעות"/>
    <x v="278"/>
    <x v="85"/>
    <s v="נמוך"/>
    <x v="1"/>
    <n v="6435"/>
    <n v="3465"/>
    <n v="0"/>
    <n v="2970"/>
    <n v="0"/>
    <n v="31"/>
    <s v="ספורט"/>
    <s v="נביאים"/>
    <s v="ירושלים והנגב"/>
    <s v="איילון"/>
  </r>
  <r>
    <x v="4"/>
    <x v="291"/>
    <s v="פעיל"/>
    <s v="מודיעין מכבים רעות"/>
    <x v="279"/>
    <x v="24"/>
    <s v="נמוך"/>
    <x v="1"/>
    <n v="2991"/>
    <n v="99"/>
    <n v="0"/>
    <n v="2892"/>
    <n v="0"/>
    <n v="31"/>
    <s v="גני ילדים"/>
    <s v="נביאים"/>
    <s v="ירושלים והנגב"/>
    <s v="איילון"/>
  </r>
  <r>
    <x v="4"/>
    <x v="292"/>
    <s v="פעיל"/>
    <s v="מודיעין מכבים רעות"/>
    <x v="280"/>
    <x v="46"/>
    <s v="נמוך"/>
    <x v="1"/>
    <n v="4917"/>
    <n v="1564"/>
    <n v="0"/>
    <n v="3353"/>
    <n v="0"/>
    <n v="31"/>
    <s v="ספורט"/>
    <s v="נביאים"/>
    <s v="ירושלים והנגב"/>
    <s v="איילון"/>
  </r>
  <r>
    <x v="4"/>
    <x v="293"/>
    <s v="פעיל"/>
    <s v="מודיעין מכבים רעות"/>
    <x v="281"/>
    <x v="0"/>
    <s v="נמוך"/>
    <x v="1"/>
    <n v="2478"/>
    <n v="390"/>
    <n v="0"/>
    <n v="2088"/>
    <n v="0"/>
    <n v="31"/>
    <s v="מרכזיית תאורה"/>
    <s v="נחלים"/>
    <s v="ירושלים והנגב"/>
    <s v="איילון"/>
  </r>
  <r>
    <x v="4"/>
    <x v="294"/>
    <s v="פעיל"/>
    <s v="מודיעין מכבים רעות"/>
    <x v="282"/>
    <x v="0"/>
    <s v="נמוך"/>
    <x v="0"/>
    <n v="349.02"/>
    <n v="0"/>
    <n v="0"/>
    <n v="0"/>
    <n v="349.02"/>
    <n v="31"/>
    <s v="רמזורים"/>
    <s v="נחלים"/>
    <s v="ירושלים והנגב"/>
    <s v="איילון"/>
  </r>
  <r>
    <x v="4"/>
    <x v="295"/>
    <s v="פעיל"/>
    <s v="מודיעין מכבים רעות"/>
    <x v="283"/>
    <x v="0"/>
    <s v="נמוך"/>
    <x v="1"/>
    <n v="6118"/>
    <n v="890"/>
    <n v="0"/>
    <n v="5228"/>
    <n v="0"/>
    <n v="31"/>
    <s v="מרכזיית תאורה"/>
    <s v="נחלים"/>
    <s v="ירושלים והנגב"/>
    <s v="איילון"/>
  </r>
  <r>
    <x v="4"/>
    <x v="296"/>
    <s v="פעיל"/>
    <s v="מודיעין מכבים רעות"/>
    <x v="284"/>
    <x v="0"/>
    <s v="נמוך"/>
    <x v="0"/>
    <n v="1963.59"/>
    <n v="0"/>
    <n v="0"/>
    <n v="0"/>
    <n v="1963.59"/>
    <n v="31"/>
    <s v="בתי כנסת ומקוואות"/>
    <s v="נחלים"/>
    <s v="ירושלים והנגב"/>
    <s v="איילון"/>
  </r>
  <r>
    <x v="4"/>
    <x v="297"/>
    <s v="פעיל"/>
    <s v="מודיעין מכבים רעות"/>
    <x v="285"/>
    <x v="0"/>
    <s v="נמוך"/>
    <x v="0"/>
    <n v="1476"/>
    <n v="0"/>
    <n v="0"/>
    <n v="0"/>
    <n v="1476"/>
    <n v="31"/>
    <s v="מרכזיית תאורה"/>
    <s v="נחלים"/>
    <s v="ירושלים והנגב"/>
    <s v="איילון"/>
  </r>
  <r>
    <x v="4"/>
    <x v="298"/>
    <s v="פעיל"/>
    <s v="מודיעין מכבים רעות"/>
    <x v="286"/>
    <x v="0"/>
    <s v="נמוך"/>
    <x v="0"/>
    <n v="1334.87"/>
    <n v="0"/>
    <n v="0"/>
    <n v="0"/>
    <n v="1334.87"/>
    <n v="31"/>
    <s v="מרכזיית תאורה"/>
    <s v="ליגד"/>
    <s v="ירושלים והנגב"/>
    <s v="איילון"/>
  </r>
  <r>
    <x v="4"/>
    <x v="299"/>
    <s v="פעיל"/>
    <s v="מודיעין מכבים רעות"/>
    <x v="287"/>
    <x v="1"/>
    <s v="נמוך"/>
    <x v="1"/>
    <n v="250"/>
    <n v="39"/>
    <n v="0"/>
    <n v="211"/>
    <n v="0"/>
    <n v="31"/>
    <s v="מרכזיית תאורה"/>
    <s v="כרמים"/>
    <s v="ירושלים והנגב"/>
    <s v="איילון"/>
  </r>
  <r>
    <x v="4"/>
    <x v="300"/>
    <s v="פעיל"/>
    <s v="מודיעין מכבים רעות"/>
    <x v="288"/>
    <x v="0"/>
    <s v="נמוך"/>
    <x v="1"/>
    <n v="553"/>
    <n v="146"/>
    <n v="0"/>
    <n v="407"/>
    <n v="0"/>
    <n v="31"/>
    <s v="מרכזיית תאורה"/>
    <s v="כרמים"/>
    <s v="ירושלים והנגב"/>
    <s v="איילון"/>
  </r>
  <r>
    <x v="4"/>
    <x v="301"/>
    <s v="פעיל"/>
    <s v="מודיעין מכבים רעות"/>
    <x v="289"/>
    <x v="1"/>
    <s v="נמוך"/>
    <x v="1"/>
    <n v="8579"/>
    <n v="1245"/>
    <n v="0"/>
    <n v="7334"/>
    <n v="0"/>
    <n v="31"/>
    <s v="מרכזיית תאורה"/>
    <s v="כרמים"/>
    <s v="ירושלים והנגב"/>
    <s v="איילון"/>
  </r>
  <r>
    <x v="4"/>
    <x v="302"/>
    <s v="פעיל"/>
    <s v="מודיעין מכבים רעות"/>
    <x v="290"/>
    <x v="10"/>
    <s v="נמוך"/>
    <x v="1"/>
    <n v="1386"/>
    <n v="254"/>
    <n v="0"/>
    <n v="1132"/>
    <n v="0"/>
    <n v="31"/>
    <s v="מרכזיית תאורה"/>
    <s v="כרמים"/>
    <s v="ירושלים והנגב"/>
    <s v="איילון"/>
  </r>
  <r>
    <x v="4"/>
    <x v="303"/>
    <s v="פעיל"/>
    <s v="מודיעין מכבים רעות"/>
    <x v="291"/>
    <x v="85"/>
    <s v="נמוך"/>
    <x v="1"/>
    <n v="11420"/>
    <n v="3795"/>
    <n v="0"/>
    <n v="7625"/>
    <n v="0"/>
    <n v="31"/>
    <s v="ספורט"/>
    <s v="ליגד"/>
    <s v="ירושלים והנגב"/>
    <s v="איילון"/>
  </r>
  <r>
    <x v="4"/>
    <x v="304"/>
    <s v="פעיל"/>
    <s v="מודיעין מכבים רעות"/>
    <x v="292"/>
    <x v="10"/>
    <s v="נמוך"/>
    <x v="1"/>
    <n v="1340"/>
    <n v="256"/>
    <n v="0"/>
    <n v="1084"/>
    <n v="0"/>
    <n v="31"/>
    <s v="מרכזיית תאורה"/>
    <s v="כרמים"/>
    <s v="ירושלים והנגב"/>
    <s v="איילון"/>
  </r>
  <r>
    <x v="4"/>
    <x v="305"/>
    <s v="פעיל"/>
    <s v="מודיעין מכבים רעות"/>
    <x v="293"/>
    <x v="86"/>
    <s v="נמוך"/>
    <x v="0"/>
    <n v="325.97000000000003"/>
    <n v="0"/>
    <n v="0"/>
    <n v="0"/>
    <n v="325.97000000000003"/>
    <n v="31"/>
    <s v="מרכזיית תאורה"/>
    <s v="כרמים"/>
    <s v="ירושלים והנגב"/>
    <s v="איילון"/>
  </r>
  <r>
    <x v="4"/>
    <x v="306"/>
    <s v="פעיל"/>
    <s v="מודיעין מכבים רעות"/>
    <x v="294"/>
    <x v="0"/>
    <s v="נמוך"/>
    <x v="1"/>
    <n v="5798"/>
    <n v="883"/>
    <n v="0"/>
    <n v="4915"/>
    <n v="0"/>
    <n v="31"/>
    <s v="מרכזיית תאורה"/>
    <s v="ליגד"/>
    <s v="ירושלים והנגב"/>
    <s v="איילון"/>
  </r>
  <r>
    <x v="4"/>
    <x v="307"/>
    <s v="פעיל"/>
    <s v="מודיעין מכבים רעות"/>
    <x v="295"/>
    <x v="82"/>
    <s v="נמוך"/>
    <x v="1"/>
    <n v="3478"/>
    <n v="450"/>
    <n v="0"/>
    <n v="3028"/>
    <n v="0"/>
    <n v="31"/>
    <s v="רמזורים"/>
    <s v="לב העיר"/>
    <s v="ירושלים והנגב"/>
    <s v="איילון"/>
  </r>
  <r>
    <x v="4"/>
    <x v="308"/>
    <s v="פעיל"/>
    <s v="מודיעין מכבים רעות"/>
    <x v="296"/>
    <x v="0"/>
    <s v="נמוך"/>
    <x v="1"/>
    <n v="1553"/>
    <n v="355"/>
    <n v="0"/>
    <n v="1198"/>
    <n v="0"/>
    <n v="31"/>
    <s v="מבני ציבור"/>
    <s v="משואה"/>
    <s v="ירושלים והנגב"/>
    <s v="איילון"/>
  </r>
  <r>
    <x v="4"/>
    <x v="309"/>
    <s v="פעיל"/>
    <s v="מודיעין מכבים רעות"/>
    <x v="297"/>
    <x v="0"/>
    <s v="נמוך"/>
    <x v="1"/>
    <n v="4789"/>
    <n v="689"/>
    <n v="0"/>
    <n v="4100"/>
    <n v="0"/>
    <n v="31"/>
    <s v="מרכזיית תאורה"/>
    <s v="נחלים"/>
    <s v="ירושלים והנגב"/>
    <s v="איילון"/>
  </r>
  <r>
    <x v="4"/>
    <x v="310"/>
    <s v="פעיל"/>
    <s v="מודיעין מכבים רעות"/>
    <x v="298"/>
    <x v="87"/>
    <s v="נמוך"/>
    <x v="0"/>
    <n v="855.23"/>
    <n v="0"/>
    <n v="0"/>
    <n v="0"/>
    <n v="855.23"/>
    <n v="31"/>
    <s v="רמזורים"/>
    <s v="נחלים"/>
    <s v="ירושלים והנגב"/>
    <s v="איילון"/>
  </r>
  <r>
    <x v="4"/>
    <x v="311"/>
    <s v="פעיל"/>
    <s v="מודיעין מכבים רעות"/>
    <x v="299"/>
    <x v="0"/>
    <s v="נמוך"/>
    <x v="1"/>
    <n v="7316"/>
    <n v="1164"/>
    <n v="0"/>
    <n v="6152"/>
    <n v="0"/>
    <n v="31"/>
    <s v="מרכזיית תאורה"/>
    <s v="נחלים"/>
    <s v="ירושלים והנגב"/>
    <s v="איילון"/>
  </r>
  <r>
    <x v="4"/>
    <x v="312"/>
    <s v="פעיל"/>
    <s v="מודיעין מכבים רעות"/>
    <x v="300"/>
    <x v="0"/>
    <s v="נמוך"/>
    <x v="0"/>
    <n v="0"/>
    <n v="0"/>
    <n v="0"/>
    <n v="0"/>
    <n v="0"/>
    <n v="31"/>
    <s v="רמזורים"/>
    <s v="נחלים"/>
    <s v="ירושלים והנגב"/>
    <s v="איילון"/>
  </r>
  <r>
    <x v="4"/>
    <x v="313"/>
    <s v="פעיל"/>
    <s v="מודיעין מכבים רעות"/>
    <x v="301"/>
    <x v="88"/>
    <s v="נמוך"/>
    <x v="1"/>
    <n v="15790"/>
    <n v="2440"/>
    <n v="0"/>
    <n v="13350"/>
    <n v="0"/>
    <n v="31"/>
    <s v="מרכזיית תאורה"/>
    <s v="לב העיר"/>
    <s v="ירושלים והנגב"/>
    <s v="איילון"/>
  </r>
  <r>
    <x v="4"/>
    <x v="314"/>
    <s v="פעיל"/>
    <s v="מודיעין מכבים רעות"/>
    <x v="302"/>
    <x v="89"/>
    <s v="נמוך"/>
    <x v="1"/>
    <n v="2861"/>
    <n v="425"/>
    <n v="0"/>
    <n v="2436"/>
    <n v="0"/>
    <n v="31"/>
    <s v="מרכזיית תאורה"/>
    <s v="קייזר"/>
    <s v="ירושלים והנגב"/>
    <s v="איילון"/>
  </r>
  <r>
    <x v="4"/>
    <x v="315"/>
    <s v="פעיל"/>
    <s v="מודיעין מכבים רעות"/>
    <x v="303"/>
    <x v="90"/>
    <s v="נמוך"/>
    <x v="1"/>
    <n v="1590"/>
    <n v="247"/>
    <n v="0"/>
    <n v="1343"/>
    <n v="0"/>
    <n v="31"/>
    <s v="מרכזיית תאורה"/>
    <s v="קייזר"/>
    <s v="ירושלים והנגב"/>
    <s v="איילון"/>
  </r>
  <r>
    <x v="4"/>
    <x v="316"/>
    <s v="פעיל"/>
    <s v="מודיעין מכבים רעות"/>
    <x v="304"/>
    <x v="91"/>
    <s v="נמוך"/>
    <x v="1"/>
    <n v="5405"/>
    <n v="857"/>
    <n v="0"/>
    <n v="4548"/>
    <n v="0"/>
    <n v="31"/>
    <s v="מרכזיית תאורה"/>
    <s v="קייזר"/>
    <s v="ירושלים והנגב"/>
    <s v="איילון"/>
  </r>
  <r>
    <x v="4"/>
    <x v="317"/>
    <s v="פעיל"/>
    <s v="מודיעין מכבים רעות"/>
    <x v="305"/>
    <x v="14"/>
    <s v="נמוך"/>
    <x v="1"/>
    <n v="2430"/>
    <n v="404"/>
    <n v="0"/>
    <n v="2026"/>
    <n v="0"/>
    <n v="31"/>
    <s v="מרכזיית תאורה"/>
    <s v="קייזר"/>
    <s v="ירושלים והנגב"/>
    <s v="איילון"/>
  </r>
  <r>
    <x v="4"/>
    <x v="318"/>
    <s v="פעיל"/>
    <s v="מודיעין מכבים רעות"/>
    <x v="306"/>
    <x v="92"/>
    <s v="נמוך"/>
    <x v="1"/>
    <n v="3330"/>
    <n v="775"/>
    <n v="0"/>
    <n v="2555"/>
    <n v="0"/>
    <n v="31"/>
    <s v="בתי ספר"/>
    <s v="קייזר"/>
    <s v="ירושלים והנגב"/>
    <s v="איילון"/>
  </r>
  <r>
    <x v="4"/>
    <x v="319"/>
    <s v="פעיל"/>
    <s v="מודיעין מכבים רעות"/>
    <x v="307"/>
    <x v="1"/>
    <s v="נמוך"/>
    <x v="1"/>
    <n v="2311"/>
    <n v="350"/>
    <n v="0"/>
    <n v="1961"/>
    <n v="0"/>
    <n v="31"/>
    <s v="מרכזיית תאורה"/>
    <s v="קייזר"/>
    <s v="ירושלים והנגב"/>
    <s v="איילון"/>
  </r>
  <r>
    <x v="4"/>
    <x v="320"/>
    <s v="פעיל"/>
    <s v="מודיעין מכבים רעות"/>
    <x v="308"/>
    <x v="0"/>
    <s v="נמוך"/>
    <x v="1"/>
    <n v="5665"/>
    <n v="1435"/>
    <n v="0"/>
    <n v="4230"/>
    <n v="0"/>
    <n v="31"/>
    <m/>
    <m/>
    <s v="ירושלים והנגב"/>
    <s v="איילון"/>
  </r>
  <r>
    <x v="4"/>
    <x v="321"/>
    <s v="פעיל"/>
    <s v="מודיעין מכבים רעות"/>
    <x v="309"/>
    <x v="0"/>
    <s v="נמוך"/>
    <x v="1"/>
    <n v="2635.5"/>
    <n v="0"/>
    <n v="0"/>
    <n v="0"/>
    <n v="2635.5"/>
    <n v="31"/>
    <m/>
    <m/>
    <s v="ירושלים והנגב"/>
    <s v="איילון"/>
  </r>
  <r>
    <x v="4"/>
    <x v="322"/>
    <s v="פעיל"/>
    <s v="מודיעין מכבים רעות"/>
    <x v="310"/>
    <x v="0"/>
    <s v="נמוך"/>
    <x v="0"/>
    <n v="261.76"/>
    <n v="0"/>
    <n v="0"/>
    <n v="0"/>
    <n v="261.76"/>
    <n v="31"/>
    <m/>
    <m/>
    <s v="ירושלים והנגב"/>
    <s v="איילון"/>
  </r>
  <r>
    <x v="4"/>
    <x v="323"/>
    <s v="פעיל"/>
    <s v="מודיעין מכבים רעות"/>
    <x v="311"/>
    <x v="17"/>
    <s v="נמוך"/>
    <x v="1"/>
    <n v="4915"/>
    <n v="875"/>
    <n v="0"/>
    <n v="4040"/>
    <n v="0"/>
    <n v="31"/>
    <s v="בתי ספר"/>
    <s v="כרמים"/>
    <s v="ירושלים והנגב"/>
    <s v="איילון"/>
  </r>
  <r>
    <x v="4"/>
    <x v="324"/>
    <s v="פעיל"/>
    <s v="מודיעין מכבים רעות"/>
    <x v="312"/>
    <x v="13"/>
    <s v="נמוך"/>
    <x v="0"/>
    <n v="1401.62"/>
    <n v="0"/>
    <n v="0"/>
    <n v="0"/>
    <n v="1401.62"/>
    <n v="31"/>
    <s v="גני ילדים"/>
    <s v="כרמים"/>
    <s v="ירושלים והנגב"/>
    <s v="איילון"/>
  </r>
  <r>
    <x v="4"/>
    <x v="325"/>
    <s v="פעיל"/>
    <s v="מודיעין מכבים רעות"/>
    <x v="313"/>
    <x v="93"/>
    <s v="נמוך"/>
    <x v="1"/>
    <n v="3255"/>
    <n v="805"/>
    <n v="0"/>
    <n v="2450"/>
    <n v="0"/>
    <n v="31"/>
    <s v="בתי ספר"/>
    <s v="כרמים"/>
    <s v="ירושלים והנגב"/>
    <s v="איילון"/>
  </r>
  <r>
    <x v="4"/>
    <x v="326"/>
    <s v="פעיל"/>
    <s v="מודיעין מכבים רעות"/>
    <x v="314"/>
    <x v="14"/>
    <s v="נמוך"/>
    <x v="1"/>
    <n v="4906"/>
    <n v="787"/>
    <n v="0"/>
    <n v="4119"/>
    <n v="0"/>
    <n v="31"/>
    <s v="מרכזיית תאורה"/>
    <s v="רעות"/>
    <s v="ירושלים והנגב"/>
    <s v="איילון"/>
  </r>
  <r>
    <x v="4"/>
    <x v="327"/>
    <s v="פעיל"/>
    <s v="מודיעין מכבים רעות"/>
    <x v="315"/>
    <x v="1"/>
    <s v="נמוך"/>
    <x v="1"/>
    <n v="1104"/>
    <n v="144"/>
    <n v="0"/>
    <n v="960"/>
    <n v="0"/>
    <n v="31"/>
    <s v="מרכזיית תאורה"/>
    <s v="לב העיר"/>
    <s v="ירושלים והנגב"/>
    <s v="איילון"/>
  </r>
  <r>
    <x v="4"/>
    <x v="328"/>
    <s v="פעיל"/>
    <s v="מודיעין מכבים רעות"/>
    <x v="316"/>
    <x v="94"/>
    <s v="נמוך"/>
    <x v="1"/>
    <n v="72610"/>
    <n v="11630"/>
    <n v="0"/>
    <n v="60980"/>
    <n v="0"/>
    <n v="31"/>
    <s v="שונות"/>
    <s v="לב העיר"/>
    <s v="ירושלים והנגב"/>
    <s v="איילון"/>
  </r>
  <r>
    <x v="4"/>
    <x v="329"/>
    <s v="פעיל"/>
    <s v="מודיעין מכבים רעות"/>
    <x v="317"/>
    <x v="13"/>
    <s v="נמוך"/>
    <x v="0"/>
    <n v="978.79"/>
    <n v="0"/>
    <n v="0"/>
    <n v="0"/>
    <n v="978.79"/>
    <n v="31"/>
    <s v="גני ילדים"/>
    <s v="פרחים"/>
    <s v="ירושלים והנגב"/>
    <s v="איילון"/>
  </r>
  <r>
    <x v="4"/>
    <x v="330"/>
    <s v="פעיל"/>
    <s v="מודיעין מכבים רעות"/>
    <x v="318"/>
    <x v="19"/>
    <s v="נמוך"/>
    <x v="0"/>
    <n v="1516.83"/>
    <n v="0"/>
    <n v="0"/>
    <n v="0"/>
    <n v="1516.83"/>
    <n v="31"/>
    <s v="תנועות נוער"/>
    <s v="מגינים"/>
    <s v="ירושלים והנגב"/>
    <s v="איילון"/>
  </r>
  <r>
    <x v="4"/>
    <x v="331"/>
    <s v="פעיל"/>
    <s v="מודיעין מכבים רעות"/>
    <x v="319"/>
    <x v="0"/>
    <s v="נמוך"/>
    <x v="1"/>
    <n v="4375"/>
    <n v="662"/>
    <n v="0"/>
    <n v="3713"/>
    <n v="0"/>
    <n v="31"/>
    <s v="מרכזיית תאורה"/>
    <s v="דם המכבים 33"/>
    <s v="ירושלים והנגב"/>
    <s v="איילון"/>
  </r>
  <r>
    <x v="4"/>
    <x v="332"/>
    <s v="פעיל"/>
    <s v="מודיעין מכבים רעות"/>
    <x v="320"/>
    <x v="0"/>
    <s v="נמוך"/>
    <x v="0"/>
    <n v="334.78"/>
    <n v="0"/>
    <n v="0"/>
    <n v="0"/>
    <n v="334.78"/>
    <n v="31"/>
    <s v="רמזורים"/>
    <s v="פרחים"/>
    <s v="ירושלים והנגב"/>
    <s v="איילון"/>
  </r>
  <r>
    <x v="4"/>
    <x v="333"/>
    <s v="פעיל"/>
    <s v="מודיעין מכבים רעות"/>
    <x v="321"/>
    <x v="10"/>
    <s v="נמוך"/>
    <x v="1"/>
    <n v="5633"/>
    <n v="976"/>
    <n v="0"/>
    <n v="4657"/>
    <n v="0"/>
    <n v="31"/>
    <s v="מרכזיית תאורה"/>
    <s v="פרחים"/>
    <s v="ירושלים והנגב"/>
    <s v="איילון"/>
  </r>
  <r>
    <x v="4"/>
    <x v="334"/>
    <s v="פעיל"/>
    <s v="מודיעין מכבים רעות"/>
    <x v="322"/>
    <x v="95"/>
    <s v="נמוך"/>
    <x v="1"/>
    <n v="8866"/>
    <n v="1391"/>
    <n v="0"/>
    <n v="7475"/>
    <n v="0"/>
    <n v="31"/>
    <s v="מרכזיית תאורה"/>
    <s v="פרחים"/>
    <s v="ירושלים והנגב"/>
    <s v="איילון"/>
  </r>
  <r>
    <x v="4"/>
    <x v="335"/>
    <s v="פעיל"/>
    <s v="מודיעין מכבים רעות"/>
    <x v="323"/>
    <x v="0"/>
    <s v="נמוך"/>
    <x v="0"/>
    <n v="221.52"/>
    <n v="0"/>
    <n v="0"/>
    <n v="0"/>
    <n v="221.52"/>
    <n v="31"/>
    <s v="רמזורים"/>
    <s v="ציפורים"/>
    <s v="ירושלים והנגב"/>
    <s v="איילון"/>
  </r>
  <r>
    <x v="4"/>
    <x v="336"/>
    <s v="פעיל"/>
    <s v="מודיעין מכבים רעות"/>
    <x v="324"/>
    <x v="0"/>
    <s v="נמוך"/>
    <x v="0"/>
    <n v="1486.14"/>
    <n v="0"/>
    <n v="0"/>
    <n v="0"/>
    <n v="1486.14"/>
    <n v="31"/>
    <s v="מבני ציבור"/>
    <s v="פרחים"/>
    <s v="ירושלים והנגב"/>
    <s v="איילון"/>
  </r>
  <r>
    <x v="4"/>
    <x v="337"/>
    <s v="פעיל"/>
    <s v="מודיעין מכבים רעות"/>
    <x v="325"/>
    <x v="96"/>
    <s v="נמוך"/>
    <x v="1"/>
    <n v="7464"/>
    <n v="1132"/>
    <n v="0"/>
    <n v="6332"/>
    <n v="0"/>
    <n v="31"/>
    <s v="מרכזיית תאורה"/>
    <s v="ליגד"/>
    <s v="ירושלים והנגב"/>
    <s v="איילון"/>
  </r>
  <r>
    <x v="4"/>
    <x v="338"/>
    <s v="פעיל"/>
    <s v="מודיעין מכבים רעות"/>
    <x v="326"/>
    <x v="97"/>
    <s v="נמוך"/>
    <x v="0"/>
    <n v="209.22"/>
    <n v="0"/>
    <n v="0"/>
    <n v="0"/>
    <n v="209.22"/>
    <n v="31"/>
    <s v="מקלטים"/>
    <s v="רעות"/>
    <s v="ירושלים והנגב"/>
    <s v="איילון"/>
  </r>
  <r>
    <x v="4"/>
    <x v="339"/>
    <s v="פעיל"/>
    <s v="מודיעין מכבים רעות"/>
    <x v="327"/>
    <x v="0"/>
    <s v="נמוך"/>
    <x v="1"/>
    <n v="3587"/>
    <n v="597"/>
    <n v="0"/>
    <n v="2990"/>
    <n v="0"/>
    <n v="31"/>
    <s v="מרכזיית תאורה"/>
    <s v="מכבים"/>
    <s v="ירושלים והנגב"/>
    <s v="איילון"/>
  </r>
  <r>
    <x v="4"/>
    <x v="340"/>
    <s v="פעיל"/>
    <s v="מודיעין מכבים רעות"/>
    <x v="328"/>
    <x v="98"/>
    <s v="נמוך"/>
    <x v="0"/>
    <n v="1302.33"/>
    <n v="0"/>
    <n v="0"/>
    <n v="0"/>
    <n v="1302.33"/>
    <n v="31"/>
    <s v="מבני ציבור"/>
    <s v="פרחים"/>
    <s v="ירושלים והנגב"/>
    <s v="איילון"/>
  </r>
  <r>
    <x v="4"/>
    <x v="341"/>
    <s v="פעיל"/>
    <s v="מודיעין מכבים רעות"/>
    <x v="329"/>
    <x v="26"/>
    <s v="נמוך"/>
    <x v="0"/>
    <n v="705.26"/>
    <n v="0"/>
    <n v="0"/>
    <n v="0"/>
    <n v="705.26"/>
    <n v="31"/>
    <s v="מקלטים"/>
    <s v="רעות"/>
    <s v="ירושלים והנגב"/>
    <s v="איילון"/>
  </r>
  <r>
    <x v="4"/>
    <x v="342"/>
    <s v="פעיל"/>
    <s v="מודיעין מכבים רעות"/>
    <x v="330"/>
    <x v="13"/>
    <s v="נמוך"/>
    <x v="0"/>
    <n v="2793.9"/>
    <n v="0"/>
    <n v="0"/>
    <n v="0"/>
    <n v="2793.9"/>
    <n v="31"/>
    <s v="גני ילדים"/>
    <s v="בוכמן"/>
    <s v="ירושלים והנגב"/>
    <s v="איילון"/>
  </r>
  <r>
    <x v="4"/>
    <x v="343"/>
    <s v="פעיל"/>
    <s v="מודיעין מכבים רעות"/>
    <x v="331"/>
    <x v="99"/>
    <s v="נמוך"/>
    <x v="1"/>
    <n v="8240"/>
    <n v="610"/>
    <n v="0"/>
    <n v="7630"/>
    <n v="0"/>
    <n v="31"/>
    <s v="בתי ספר"/>
    <s v="בוכמן"/>
    <s v="ירושלים והנגב"/>
    <s v="איילון"/>
  </r>
  <r>
    <x v="4"/>
    <x v="344"/>
    <s v="פעיל"/>
    <s v="מודיעין מכבים רעות"/>
    <x v="332"/>
    <x v="0"/>
    <s v="נמוך"/>
    <x v="0"/>
    <n v="762.96"/>
    <n v="0"/>
    <n v="0"/>
    <n v="0"/>
    <n v="762.96"/>
    <n v="31"/>
    <s v="גני ילדים"/>
    <s v="בוכמן"/>
    <s v="ירושלים והנגב"/>
    <s v="איילון"/>
  </r>
  <r>
    <x v="4"/>
    <x v="345"/>
    <s v="פעיל"/>
    <s v="מודיעין מכבים רעות"/>
    <x v="333"/>
    <x v="0"/>
    <s v="נמוך"/>
    <x v="0"/>
    <n v="1274.25"/>
    <n v="0"/>
    <n v="0"/>
    <n v="0"/>
    <n v="1274.25"/>
    <n v="31"/>
    <s v="גני ילדים"/>
    <s v="בוכמן"/>
    <s v="ירושלים והנגב"/>
    <s v="איילון"/>
  </r>
  <r>
    <x v="4"/>
    <x v="346"/>
    <s v="פעיל"/>
    <s v="מודיעין מכבים רעות"/>
    <x v="334"/>
    <x v="0"/>
    <s v="נמוך"/>
    <x v="1"/>
    <n v="9138"/>
    <n v="1422"/>
    <n v="0"/>
    <n v="7716"/>
    <n v="0"/>
    <n v="31"/>
    <s v="מרכזיית תאורה"/>
    <s v="מגינים"/>
    <s v="ירושלים והנגב"/>
    <s v="איילון"/>
  </r>
  <r>
    <x v="4"/>
    <x v="347"/>
    <s v="פעיל"/>
    <s v="מודיעין מכבים רעות"/>
    <x v="335"/>
    <x v="21"/>
    <s v="נמוך"/>
    <x v="1"/>
    <n v="4450"/>
    <n v="663"/>
    <n v="0"/>
    <n v="3787"/>
    <n v="0"/>
    <n v="31"/>
    <s v="מרכזיית תאורה"/>
    <s v="מגינים"/>
    <s v="ירושלים והנגב"/>
    <s v="איילון"/>
  </r>
  <r>
    <x v="4"/>
    <x v="348"/>
    <s v="פעיל"/>
    <s v="מודיעין מכבים רעות"/>
    <x v="336"/>
    <x v="58"/>
    <s v="נמוך"/>
    <x v="0"/>
    <n v="411.13"/>
    <n v="0"/>
    <n v="0"/>
    <n v="0"/>
    <n v="411.13"/>
    <n v="31"/>
    <s v="רמזורים"/>
    <s v="מגינים"/>
    <s v="ירושלים והנגב"/>
    <s v="איילון"/>
  </r>
  <r>
    <x v="4"/>
    <x v="349"/>
    <s v="פעיל"/>
    <s v="מודיעין מכבים רעות"/>
    <x v="337"/>
    <x v="0"/>
    <s v="נמוך"/>
    <x v="1"/>
    <n v="7771"/>
    <n v="1131"/>
    <n v="0"/>
    <n v="6640"/>
    <n v="0"/>
    <n v="31"/>
    <s v="מרכזיית תאורה"/>
    <s v="מגינים"/>
    <s v="ירושלים והנגב"/>
    <s v="איילון"/>
  </r>
  <r>
    <x v="4"/>
    <x v="350"/>
    <s v="פעיל"/>
    <s v="מודיעין מכבים רעות"/>
    <x v="338"/>
    <x v="0"/>
    <s v="נמוך"/>
    <x v="0"/>
    <n v="1729.59"/>
    <n v="0"/>
    <n v="0"/>
    <n v="0"/>
    <n v="1729.59"/>
    <n v="31"/>
    <s v="גני ילדים"/>
    <s v="מגינים"/>
    <s v="ירושלים והנגב"/>
    <s v="איילון"/>
  </r>
  <r>
    <x v="4"/>
    <x v="351"/>
    <s v="פעיל"/>
    <s v="מודיעין מכבים רעות"/>
    <x v="339"/>
    <x v="13"/>
    <s v="נמוך"/>
    <x v="1"/>
    <n v="2293"/>
    <n v="102"/>
    <n v="0"/>
    <n v="2191"/>
    <n v="0"/>
    <n v="31"/>
    <s v="גני ילדים"/>
    <s v="מגינים"/>
    <s v="ירושלים והנגב"/>
    <s v="איילון"/>
  </r>
  <r>
    <x v="4"/>
    <x v="352"/>
    <s v="פעיל"/>
    <s v="מודיעין מכבים רעות"/>
    <x v="340"/>
    <x v="0"/>
    <s v="נמוך"/>
    <x v="1"/>
    <n v="13904"/>
    <n v="1752"/>
    <n v="0"/>
    <n v="12152"/>
    <n v="0"/>
    <n v="31"/>
    <s v="בתי ספר"/>
    <s v="מגינים"/>
    <s v="ירושלים והנגב"/>
    <s v="איילון"/>
  </r>
  <r>
    <x v="4"/>
    <x v="353"/>
    <s v="פעיל"/>
    <s v="מודיעין מכבים רעות"/>
    <x v="341"/>
    <x v="0"/>
    <s v="נמוך"/>
    <x v="1"/>
    <n v="10726"/>
    <n v="1727"/>
    <n v="0"/>
    <n v="8999"/>
    <n v="0"/>
    <n v="31"/>
    <s v="מרכזיית תאורה"/>
    <s v="מגינים"/>
    <s v="ירושלים והנגב"/>
    <s v="איילון"/>
  </r>
  <r>
    <x v="4"/>
    <x v="354"/>
    <s v="פעיל"/>
    <s v="מודיעין מכבים רעות"/>
    <x v="342"/>
    <x v="0"/>
    <s v="נמוך"/>
    <x v="0"/>
    <n v="1036.3699999999999"/>
    <n v="0"/>
    <n v="0"/>
    <n v="0"/>
    <n v="1036.3699999999999"/>
    <n v="31"/>
    <s v="מרכזיית תאורה"/>
    <s v="מגינים"/>
    <s v="ירושלים והנגב"/>
    <s v="איילון"/>
  </r>
  <r>
    <x v="4"/>
    <x v="355"/>
    <s v="פעיל"/>
    <s v="מודיעין מכבים רעות"/>
    <x v="343"/>
    <x v="100"/>
    <s v="נמוך"/>
    <x v="0"/>
    <n v="1043.28"/>
    <n v="0"/>
    <n v="0"/>
    <n v="0"/>
    <n v="1043.28"/>
    <n v="31"/>
    <s v="מרכזיית תאורה"/>
    <s v="מגינים"/>
    <s v="ירושלים והנגב"/>
    <s v="איילון"/>
  </r>
  <r>
    <x v="4"/>
    <x v="356"/>
    <s v="פעיל"/>
    <s v="מודיעין מכבים רעות"/>
    <x v="344"/>
    <x v="13"/>
    <s v="נמוך"/>
    <x v="0"/>
    <n v="2004.83"/>
    <n v="0"/>
    <n v="0"/>
    <n v="0"/>
    <n v="2004.83"/>
    <n v="31"/>
    <s v="גני ילדים"/>
    <s v="מגינים"/>
    <s v="ירושלים והנגב"/>
    <s v="איילון"/>
  </r>
  <r>
    <x v="4"/>
    <x v="357"/>
    <s v="פעיל"/>
    <s v="מודיעין מכבים רעות"/>
    <x v="345"/>
    <x v="13"/>
    <s v="נמוך"/>
    <x v="0"/>
    <n v="756.04"/>
    <n v="0"/>
    <n v="0"/>
    <n v="0"/>
    <n v="756.04"/>
    <n v="31"/>
    <s v="גני ילדים"/>
    <s v="בוכמן"/>
    <s v="ירושלים והנגב"/>
    <s v="איילון"/>
  </r>
  <r>
    <x v="4"/>
    <x v="358"/>
    <s v="פעיל"/>
    <s v="מודיעין מכבים רעות"/>
    <x v="346"/>
    <x v="26"/>
    <s v="נמוך"/>
    <x v="0"/>
    <n v="1030.04"/>
    <n v="0"/>
    <n v="0"/>
    <n v="0"/>
    <n v="1030.04"/>
    <n v="31"/>
    <s v="מקלטים"/>
    <s v="רעות"/>
    <s v="ירושלים והנגב"/>
    <s v="איילון"/>
  </r>
  <r>
    <x v="4"/>
    <x v="359"/>
    <s v="פעיל"/>
    <s v="מודיעין מכבים רעות"/>
    <x v="347"/>
    <x v="101"/>
    <s v="נמוך"/>
    <x v="0"/>
    <n v="192.3"/>
    <n v="0"/>
    <n v="0"/>
    <n v="0"/>
    <n v="192.3"/>
    <n v="31"/>
    <s v="מקלטים"/>
    <s v="רעות"/>
    <s v="ירושלים והנגב"/>
    <s v="איילון"/>
  </r>
  <r>
    <x v="4"/>
    <x v="360"/>
    <s v="פעיל"/>
    <s v="מודיעין מכבים רעות"/>
    <x v="348"/>
    <x v="24"/>
    <s v="נמוך"/>
    <x v="0"/>
    <n v="1946.8"/>
    <n v="0"/>
    <n v="0"/>
    <n v="0"/>
    <n v="1946.8"/>
    <n v="31"/>
    <s v="גני ילדים"/>
    <s v="בוכמן"/>
    <s v="ירושלים והנגב"/>
    <s v="איילון"/>
  </r>
  <r>
    <x v="4"/>
    <x v="361"/>
    <s v="פעיל"/>
    <s v="מודיעין מכבים רעות"/>
    <x v="349"/>
    <x v="0"/>
    <s v="נמוך"/>
    <x v="1"/>
    <n v="2176"/>
    <n v="88"/>
    <n v="0"/>
    <n v="2088"/>
    <n v="0"/>
    <n v="31"/>
    <s v="מבני ציבור"/>
    <s v="מכבים"/>
    <s v="ירושלים והנגב"/>
    <s v="איילון"/>
  </r>
  <r>
    <x v="4"/>
    <x v="362"/>
    <s v="פעיל"/>
    <s v="מודיעין מכבים רעות"/>
    <x v="350"/>
    <x v="102"/>
    <s v="נמוך"/>
    <x v="0"/>
    <n v="917.03"/>
    <n v="0"/>
    <n v="0"/>
    <n v="0"/>
    <n v="917.03"/>
    <n v="31"/>
    <s v="מבני ציבור"/>
    <s v="מכבים"/>
    <s v="ירושלים והנגב"/>
    <s v="איילון"/>
  </r>
  <r>
    <x v="4"/>
    <x v="363"/>
    <s v="פעיל"/>
    <s v="מודיעין מכבים רעות"/>
    <x v="351"/>
    <x v="0"/>
    <s v="נמוך"/>
    <x v="1"/>
    <n v="3220"/>
    <n v="506"/>
    <n v="0"/>
    <n v="2714"/>
    <n v="0"/>
    <n v="31"/>
    <s v="מרכזיית תאורה"/>
    <s v="כרמים"/>
    <s v="ירושלים והנגב"/>
    <s v="איילון"/>
  </r>
  <r>
    <x v="4"/>
    <x v="364"/>
    <s v="פעיל"/>
    <s v="מודיעין מכבים רעות"/>
    <x v="352"/>
    <x v="13"/>
    <s v="נמוך"/>
    <x v="0"/>
    <n v="1982.86"/>
    <n v="0"/>
    <n v="0"/>
    <n v="0"/>
    <n v="1982.86"/>
    <n v="31"/>
    <s v="גני ילדים"/>
    <s v="כרמים"/>
    <s v="ירושלים והנגב"/>
    <s v="איילון"/>
  </r>
  <r>
    <x v="4"/>
    <x v="365"/>
    <s v="פעיל"/>
    <s v="מודיעין מכבים רעות"/>
    <x v="353"/>
    <x v="103"/>
    <s v="נמוך"/>
    <x v="1"/>
    <n v="5060"/>
    <n v="1350"/>
    <n v="0"/>
    <n v="3710"/>
    <n v="0"/>
    <n v="31"/>
    <s v="מרכזיית תאורה"/>
    <s v="בוכמן"/>
    <s v="ירושלים והנגב"/>
    <s v="איילון"/>
  </r>
  <r>
    <x v="4"/>
    <x v="366"/>
    <s v="פעיל"/>
    <s v="מודיעין מכבים רעות"/>
    <x v="354"/>
    <x v="0"/>
    <s v="נמוך"/>
    <x v="1"/>
    <n v="5875"/>
    <n v="765"/>
    <n v="0"/>
    <n v="5110"/>
    <n v="0"/>
    <n v="31"/>
    <m/>
    <s v="רעות"/>
    <s v="ירושלים והנגב"/>
    <s v="איילון"/>
  </r>
  <r>
    <x v="4"/>
    <x v="367"/>
    <s v="פעיל"/>
    <s v="מודיעין מכבים רעות"/>
    <x v="355"/>
    <x v="0"/>
    <s v="נמוך"/>
    <x v="0"/>
    <n v="1559.36"/>
    <n v="0"/>
    <n v="0"/>
    <n v="0"/>
    <n v="1559.36"/>
    <n v="31"/>
    <s v="מרכזיית תאורה"/>
    <s v="רעות"/>
    <s v="ירושלים והנגב"/>
    <s v="איילון"/>
  </r>
  <r>
    <x v="4"/>
    <x v="368"/>
    <s v="פעיל"/>
    <s v="מודיעין מכבים רעות"/>
    <x v="356"/>
    <x v="0"/>
    <s v="נמוך"/>
    <x v="0"/>
    <n v="2290.96"/>
    <n v="0"/>
    <n v="0"/>
    <n v="0"/>
    <n v="2290.96"/>
    <n v="31"/>
    <s v="מרכזיית תאורה"/>
    <s v="רעות"/>
    <s v="ירושלים והנגב"/>
    <s v="איילון"/>
  </r>
  <r>
    <x v="4"/>
    <x v="369"/>
    <s v="פעיל"/>
    <s v="מודיעין מכבים רעות"/>
    <x v="357"/>
    <x v="104"/>
    <s v="נמוך"/>
    <x v="1"/>
    <n v="4122"/>
    <n v="531"/>
    <n v="0"/>
    <n v="3591"/>
    <n v="0"/>
    <n v="31"/>
    <s v="מבני ציבור"/>
    <s v="כרמים"/>
    <s v="ירושלים והנגב"/>
    <s v="איילון"/>
  </r>
  <r>
    <x v="4"/>
    <x v="370"/>
    <s v="פעיל"/>
    <s v="מודיעין מכבים רעות"/>
    <x v="358"/>
    <x v="105"/>
    <s v="נמוך"/>
    <x v="0"/>
    <n v="1133.02"/>
    <n v="0"/>
    <n v="0"/>
    <n v="0"/>
    <n v="1133.02"/>
    <n v="31"/>
    <s v="רמזורים"/>
    <s v="מגינים"/>
    <s v="ירושלים והנגב"/>
    <s v="איילון"/>
  </r>
  <r>
    <x v="4"/>
    <x v="371"/>
    <s v="פעיל"/>
    <s v="מודיעין מכבים רעות"/>
    <x v="359"/>
    <x v="0"/>
    <s v="נמוך"/>
    <x v="1"/>
    <n v="10605"/>
    <n v="1640"/>
    <n v="0"/>
    <n v="8965"/>
    <n v="0"/>
    <n v="31"/>
    <s v="מרכזיית תאורה"/>
    <s v="כרמים"/>
    <s v="ירושלים והנגב"/>
    <s v="איילון"/>
  </r>
  <r>
    <x v="4"/>
    <x v="372"/>
    <s v="פעיל"/>
    <s v="מודיעין מכבים רעות"/>
    <x v="360"/>
    <x v="0"/>
    <s v="נמוך"/>
    <x v="1"/>
    <n v="1007"/>
    <n v="159"/>
    <n v="0"/>
    <n v="848"/>
    <n v="0"/>
    <n v="31"/>
    <s v="מרכזיית תאורה"/>
    <s v="ישפרו"/>
    <s v="ירושלים והנגב"/>
    <s v="איילון"/>
  </r>
  <r>
    <x v="4"/>
    <x v="373"/>
    <s v="פעיל"/>
    <s v="מודיעין מכבים רעות"/>
    <x v="361"/>
    <x v="0"/>
    <s v="נמוך"/>
    <x v="1"/>
    <n v="2841"/>
    <n v="455"/>
    <n v="0"/>
    <n v="2386"/>
    <n v="0"/>
    <n v="31"/>
    <s v="מרכזיית תאורה"/>
    <s v="ישפרו"/>
    <s v="ירושלים והנגב"/>
    <s v="איילון"/>
  </r>
  <r>
    <x v="4"/>
    <x v="374"/>
    <s v="פעיל"/>
    <s v="מודיעין מכבים רעות"/>
    <x v="362"/>
    <x v="0"/>
    <s v="נמוך"/>
    <x v="1"/>
    <n v="9485"/>
    <n v="985"/>
    <n v="0"/>
    <n v="8500"/>
    <n v="0"/>
    <n v="31"/>
    <s v="מבני ציבור"/>
    <s v="ישפרו"/>
    <s v="ירושלים והנגב"/>
    <s v="איילון"/>
  </r>
  <r>
    <x v="4"/>
    <x v="375"/>
    <s v="פעיל"/>
    <s v="מודיעין מכבים רעות"/>
    <x v="363"/>
    <x v="26"/>
    <s v="נמוך"/>
    <x v="0"/>
    <n v="595.41"/>
    <n v="0"/>
    <n v="0"/>
    <n v="0"/>
    <n v="595.41"/>
    <n v="31"/>
    <s v="מקלטים"/>
    <s v="רעות"/>
    <s v="ירושלים והנגב"/>
    <s v="איילון"/>
  </r>
  <r>
    <x v="4"/>
    <x v="376"/>
    <s v="פעיל"/>
    <s v="מודיעין מכבים רעות"/>
    <x v="364"/>
    <x v="106"/>
    <s v="נמוך"/>
    <x v="1"/>
    <n v="13036"/>
    <n v="940"/>
    <n v="0"/>
    <n v="12096"/>
    <n v="0"/>
    <n v="31"/>
    <s v="בתי ספר"/>
    <s v="בוכמן"/>
    <s v="ירושלים והנגב"/>
    <s v="איילון"/>
  </r>
  <r>
    <x v="4"/>
    <x v="377"/>
    <s v="פעיל"/>
    <s v="מודיעין מכבים רעות"/>
    <x v="365"/>
    <x v="82"/>
    <s v="נמוך"/>
    <x v="0"/>
    <n v="597.27"/>
    <n v="0"/>
    <n v="0"/>
    <n v="0"/>
    <n v="597.27"/>
    <n v="31"/>
    <s v="רמזורים"/>
    <s v="בוכמן"/>
    <s v="ירושלים והנגב"/>
    <s v="איילון"/>
  </r>
  <r>
    <x v="4"/>
    <x v="378"/>
    <s v="פעיל"/>
    <s v="מודיעין מכבים רעות"/>
    <x v="366"/>
    <x v="32"/>
    <s v="נמוך"/>
    <x v="1"/>
    <n v="1561"/>
    <n v="206"/>
    <n v="0"/>
    <n v="1355"/>
    <n v="0"/>
    <n v="31"/>
    <s v="מרכזיית תאורה"/>
    <s v="בוכמן"/>
    <s v="ירושלים והנגב"/>
    <s v="איילון"/>
  </r>
  <r>
    <x v="4"/>
    <x v="379"/>
    <s v="פעיל"/>
    <s v="מודיעין מכבים רעות"/>
    <x v="367"/>
    <x v="58"/>
    <s v="נמוך"/>
    <x v="0"/>
    <n v="435.75"/>
    <n v="0"/>
    <n v="0"/>
    <n v="0"/>
    <n v="435.75"/>
    <n v="31"/>
    <s v="רמזורים"/>
    <s v="בוכמן"/>
    <s v="ירושלים והנגב"/>
    <s v="איילון"/>
  </r>
  <r>
    <x v="4"/>
    <x v="380"/>
    <s v="פעיל"/>
    <s v="מודיעין מכבים רעות"/>
    <x v="368"/>
    <x v="0"/>
    <s v="נמוך"/>
    <x v="1"/>
    <n v="2420"/>
    <n v="388"/>
    <n v="0"/>
    <n v="2032"/>
    <n v="0"/>
    <n v="31"/>
    <s v="מרכזיית תאורה"/>
    <s v="מורשת"/>
    <s v="ירושלים והנגב"/>
    <s v="איילון"/>
  </r>
  <r>
    <x v="4"/>
    <x v="381"/>
    <s v="פעיל"/>
    <s v="מודיעין מכבים רעות"/>
    <x v="369"/>
    <x v="0"/>
    <s v="נמוך"/>
    <x v="0"/>
    <n v="2134.16"/>
    <n v="0"/>
    <n v="0"/>
    <n v="0"/>
    <n v="2134.16"/>
    <n v="31"/>
    <s v="מרכזיית תאורה"/>
    <s v="מכבים"/>
    <s v="ירושלים והנגב"/>
    <s v="איילון"/>
  </r>
  <r>
    <x v="4"/>
    <x v="382"/>
    <s v="פעיל"/>
    <s v="מודיעין מכבים רעות"/>
    <x v="370"/>
    <x v="1"/>
    <s v="נמוך"/>
    <x v="1"/>
    <n v="1641"/>
    <n v="262"/>
    <n v="0"/>
    <n v="1379"/>
    <n v="0"/>
    <n v="31"/>
    <s v="מרכזיית תאורה"/>
    <s v="ליגד"/>
    <s v="ירושלים והנגב"/>
    <s v="איילון"/>
  </r>
  <r>
    <x v="4"/>
    <x v="383"/>
    <s v="פעיל"/>
    <s v="מודיעין מכבים רעות"/>
    <x v="371"/>
    <x v="0"/>
    <s v="נמוך"/>
    <x v="1"/>
    <n v="5063"/>
    <n v="767"/>
    <n v="0"/>
    <n v="4296"/>
    <n v="0"/>
    <n v="31"/>
    <s v="מרכזיית תאורה"/>
    <s v="ליגד"/>
    <s v="ירושלים והנגב"/>
    <s v="איילון"/>
  </r>
  <r>
    <x v="4"/>
    <x v="384"/>
    <s v="פעיל"/>
    <s v="מודיעין מכבים רעות"/>
    <x v="372"/>
    <x v="26"/>
    <s v="נמוך"/>
    <x v="0"/>
    <n v="1798.18"/>
    <n v="0"/>
    <n v="0"/>
    <n v="0"/>
    <n v="1798.18"/>
    <n v="31"/>
    <s v="מקלטים"/>
    <s v="רעות"/>
    <s v="ירושלים והנגב"/>
    <s v="איילון"/>
  </r>
  <r>
    <x v="4"/>
    <x v="385"/>
    <s v="פעיל"/>
    <s v="מודיעין מכבים רעות"/>
    <x v="373"/>
    <x v="107"/>
    <s v="נמוך"/>
    <x v="0"/>
    <n v="425.71"/>
    <n v="0"/>
    <n v="0"/>
    <n v="0"/>
    <n v="425.71"/>
    <n v="31"/>
    <s v="מקלטים"/>
    <s v="רעות"/>
    <s v="ירושלים והנגב"/>
    <s v="איילון"/>
  </r>
  <r>
    <x v="4"/>
    <x v="386"/>
    <s v="פעיל"/>
    <s v="מודיעין מכבים רעות"/>
    <x v="374"/>
    <x v="108"/>
    <s v="נמוך"/>
    <x v="1"/>
    <n v="7184"/>
    <n v="1456"/>
    <n v="0"/>
    <n v="5728"/>
    <n v="0"/>
    <n v="31"/>
    <s v="בתי ספר"/>
    <s v="רעות"/>
    <s v="ירושלים והנגב"/>
    <s v="איילון"/>
  </r>
  <r>
    <x v="4"/>
    <x v="387"/>
    <s v="פעיל"/>
    <s v="מודיעין מכבים רעות"/>
    <x v="375"/>
    <x v="0"/>
    <s v="נמוך"/>
    <x v="0"/>
    <n v="257.02"/>
    <n v="0"/>
    <n v="0"/>
    <n v="0"/>
    <n v="257.02"/>
    <n v="31"/>
    <s v="רמזורים"/>
    <s v="ציפורים"/>
    <s v="ירושלים והנגב"/>
    <s v="איילון"/>
  </r>
  <r>
    <x v="4"/>
    <x v="388"/>
    <s v="פעיל"/>
    <s v="מודיעין מכבים רעות"/>
    <x v="376"/>
    <x v="13"/>
    <s v="נמוך"/>
    <x v="0"/>
    <n v="1105.6600000000001"/>
    <n v="0"/>
    <n v="0"/>
    <n v="0"/>
    <n v="1105.6600000000001"/>
    <n v="31"/>
    <s v="גני ילדים"/>
    <s v="ציפורים"/>
    <s v="ירושלים והנגב"/>
    <s v="איילון"/>
  </r>
  <r>
    <x v="4"/>
    <x v="389"/>
    <s v="פעיל"/>
    <s v="מודיעין מכבים רעות"/>
    <x v="377"/>
    <x v="13"/>
    <s v="נמוך"/>
    <x v="0"/>
    <n v="1938.23"/>
    <n v="0"/>
    <n v="0"/>
    <n v="0"/>
    <n v="1938.23"/>
    <n v="31"/>
    <s v="גני ילדים"/>
    <s v="בוכמן"/>
    <s v="ירושלים והנגב"/>
    <s v="איילון"/>
  </r>
  <r>
    <x v="4"/>
    <x v="390"/>
    <s v="פעיל"/>
    <s v="מודיעין מכבים רעות"/>
    <x v="378"/>
    <x v="43"/>
    <s v="נמוך"/>
    <x v="1"/>
    <n v="4714"/>
    <n v="765"/>
    <n v="0"/>
    <n v="3949"/>
    <n v="0"/>
    <n v="31"/>
    <s v="מרכזיית תאורה"/>
    <s v="בוכמן"/>
    <s v="ירושלים והנגב"/>
    <s v="איילון"/>
  </r>
  <r>
    <x v="4"/>
    <x v="391"/>
    <s v="פעיל"/>
    <s v="מודיעין מכבים רעות"/>
    <x v="379"/>
    <x v="0"/>
    <s v="נמוך"/>
    <x v="1"/>
    <n v="4447.59"/>
    <n v="0"/>
    <n v="0"/>
    <n v="0"/>
    <n v="4447.59"/>
    <n v="31"/>
    <m/>
    <m/>
    <s v="ירושלים והנגב"/>
    <s v="איילון"/>
  </r>
  <r>
    <x v="4"/>
    <x v="392"/>
    <s v="פעיל"/>
    <s v="מודיעין מכבים רעות"/>
    <x v="380"/>
    <x v="109"/>
    <s v="נמוך"/>
    <x v="0"/>
    <n v="228.14"/>
    <n v="0"/>
    <n v="0"/>
    <n v="0"/>
    <n v="228.14"/>
    <n v="31"/>
    <s v="מרכזיית תאורה"/>
    <s v="קייזר"/>
    <s v="ירושלים והנגב"/>
    <s v="איילון"/>
  </r>
  <r>
    <x v="4"/>
    <x v="393"/>
    <s v="פעיל"/>
    <s v="מודיעין מכבים רעות"/>
    <x v="381"/>
    <x v="0"/>
    <s v="נמוך"/>
    <x v="1"/>
    <n v="8749"/>
    <n v="1458"/>
    <n v="0"/>
    <n v="7291"/>
    <n v="0"/>
    <n v="31"/>
    <s v="מרכזיית תאורה"/>
    <s v="קייזר"/>
    <s v="ירושלים והנגב"/>
    <s v="איילון"/>
  </r>
  <r>
    <x v="4"/>
    <x v="394"/>
    <s v="פעיל"/>
    <s v="מודיעין מכבים רעות"/>
    <x v="382"/>
    <x v="110"/>
    <s v="נמוך"/>
    <x v="1"/>
    <n v="13220"/>
    <n v="1036"/>
    <n v="0"/>
    <n v="12184"/>
    <n v="0"/>
    <n v="31"/>
    <m/>
    <m/>
    <s v="ירושלים והנגב"/>
    <s v="איילון"/>
  </r>
  <r>
    <x v="4"/>
    <x v="395"/>
    <s v="פעיל"/>
    <s v="מודיעין מכבים רעות"/>
    <x v="383"/>
    <x v="26"/>
    <s v="נמוך"/>
    <x v="0"/>
    <n v="542.15"/>
    <n v="0"/>
    <n v="0"/>
    <n v="0"/>
    <n v="542.15"/>
    <n v="31"/>
    <s v="מקלטים"/>
    <s v="רעות"/>
    <s v="ירושלים והנגב"/>
    <s v="איילון"/>
  </r>
  <r>
    <x v="4"/>
    <x v="396"/>
    <s v="פעיל"/>
    <s v="מודיעין מכבים רעות"/>
    <x v="384"/>
    <x v="111"/>
    <s v="נמוך"/>
    <x v="1"/>
    <n v="9319"/>
    <n v="1478"/>
    <n v="0"/>
    <n v="7841"/>
    <n v="0"/>
    <n v="31"/>
    <s v="מרכזיית תאורה"/>
    <s v="בוכמן"/>
    <s v="ירושלים והנגב"/>
    <s v="איילון"/>
  </r>
  <r>
    <x v="4"/>
    <x v="397"/>
    <s v="פעיל"/>
    <s v="מודיעין מכבים רעות"/>
    <x v="385"/>
    <x v="26"/>
    <s v="נמוך"/>
    <x v="0"/>
    <n v="399.2"/>
    <n v="0"/>
    <n v="0"/>
    <n v="0"/>
    <n v="399.2"/>
    <n v="31"/>
    <s v="מקלטים"/>
    <s v="רעות"/>
    <s v="ירושלים והנגב"/>
    <s v="איילון"/>
  </r>
  <r>
    <x v="4"/>
    <x v="398"/>
    <s v="פעיל"/>
    <s v="מודיעין מכבים רעות"/>
    <x v="386"/>
    <x v="0"/>
    <s v="נמוך"/>
    <x v="1"/>
    <n v="3669"/>
    <n v="593"/>
    <n v="0"/>
    <n v="3076"/>
    <n v="0"/>
    <n v="31"/>
    <s v="מרכזיית תאורה"/>
    <s v="ישפרו"/>
    <s v="ירושלים והנגב"/>
    <s v="איילון"/>
  </r>
  <r>
    <x v="4"/>
    <x v="399"/>
    <s v="פעיל"/>
    <s v="מודיעין מכבים רעות"/>
    <x v="387"/>
    <x v="0"/>
    <s v="נמוך"/>
    <x v="1"/>
    <n v="3327"/>
    <n v="564"/>
    <n v="0"/>
    <n v="2763"/>
    <n v="0"/>
    <n v="31"/>
    <m/>
    <m/>
    <s v="ירושלים והנגב"/>
    <s v="איילון"/>
  </r>
  <r>
    <x v="4"/>
    <x v="400"/>
    <s v="פעיל"/>
    <s v="מודיעין מכבים רעות"/>
    <x v="388"/>
    <x v="13"/>
    <s v="נמוך"/>
    <x v="0"/>
    <n v="2105.87"/>
    <n v="0"/>
    <n v="0"/>
    <n v="0"/>
    <n v="2105.87"/>
    <n v="31"/>
    <s v="גני ילדים"/>
    <s v="  קייזר"/>
    <s v="ירושלים והנגב"/>
    <s v="איילון"/>
  </r>
  <r>
    <x v="4"/>
    <x v="401"/>
    <s v="פעיל"/>
    <s v="מודיעין מכבים רעות"/>
    <x v="389"/>
    <x v="14"/>
    <s v="נמוך"/>
    <x v="1"/>
    <n v="2628"/>
    <n v="390"/>
    <n v="0"/>
    <n v="2238"/>
    <n v="0"/>
    <n v="31"/>
    <s v="מרכזיית תאורה"/>
    <s v="קייזר"/>
    <s v="ירושלים והנגב"/>
    <s v="איילון"/>
  </r>
  <r>
    <x v="4"/>
    <x v="402"/>
    <s v="פעיל"/>
    <s v="מודיעין מכבים רעות"/>
    <x v="390"/>
    <x v="13"/>
    <s v="נמוך"/>
    <x v="0"/>
    <n v="2362.23"/>
    <n v="0"/>
    <n v="0"/>
    <n v="0"/>
    <n v="2362.23"/>
    <n v="31"/>
    <s v="גני ילדים"/>
    <s v="קייזר"/>
    <s v="ירושלים והנגב"/>
    <s v="איילון"/>
  </r>
  <r>
    <x v="4"/>
    <x v="403"/>
    <s v="פעיל"/>
    <s v="מודיעין מכבים רעות"/>
    <x v="391"/>
    <x v="0"/>
    <s v="נמוך"/>
    <x v="1"/>
    <n v="48935"/>
    <n v="6170"/>
    <n v="0"/>
    <n v="42765"/>
    <n v="0"/>
    <n v="31"/>
    <s v="מבני ציבור"/>
    <s v="פרחים"/>
    <s v="ירושלים והנגב"/>
    <s v="איילון"/>
  </r>
  <r>
    <x v="4"/>
    <x v="404"/>
    <s v="פעיל"/>
    <s v="מודיעין מכבים רעות"/>
    <x v="392"/>
    <x v="0"/>
    <s v="נמוך"/>
    <x v="1"/>
    <n v="5547"/>
    <n v="960"/>
    <n v="0"/>
    <n v="4587"/>
    <n v="0"/>
    <n v="31"/>
    <s v="מרכזיית תאורה"/>
    <s v="פרחים"/>
    <s v="ירושלים והנגב"/>
    <s v="איילון"/>
  </r>
  <r>
    <x v="4"/>
    <x v="405"/>
    <s v="פעיל"/>
    <s v="מודיעין מכבים רעות"/>
    <x v="393"/>
    <x v="0"/>
    <s v="גבוה"/>
    <x v="1"/>
    <n v="54380"/>
    <n v="10580"/>
    <n v="0"/>
    <n v="43800"/>
    <n v="0"/>
    <n v="31"/>
    <s v="מבני ציבור"/>
    <s v="לב העיר"/>
    <s v="ירושלים והנגב"/>
    <s v="איילון"/>
  </r>
  <r>
    <x v="4"/>
    <x v="406"/>
    <s v="פעיל"/>
    <s v="מודיעין מכבים רעות"/>
    <x v="394"/>
    <x v="112"/>
    <s v="נמוך"/>
    <x v="0"/>
    <n v="1132.1300000000001"/>
    <n v="0"/>
    <n v="0"/>
    <n v="0"/>
    <n v="1132.1300000000001"/>
    <n v="31"/>
    <s v="גני ילדים"/>
    <s v="פרחים"/>
    <s v="ירושלים והנגב"/>
    <s v="איילון"/>
  </r>
  <r>
    <x v="4"/>
    <x v="407"/>
    <s v="פעיל"/>
    <s v="מודיעין מכבים רעות"/>
    <x v="395"/>
    <x v="21"/>
    <s v="נמוך"/>
    <x v="1"/>
    <n v="6092"/>
    <n v="942"/>
    <n v="0"/>
    <n v="5150"/>
    <n v="0"/>
    <n v="31"/>
    <s v="מרכזיית תאורה"/>
    <s v="  קייזר"/>
    <s v="ירושלים והנגב"/>
    <s v="איילון"/>
  </r>
  <r>
    <x v="4"/>
    <x v="408"/>
    <s v="פעיל"/>
    <s v="מודיעין מכבים רעות"/>
    <x v="396"/>
    <x v="0"/>
    <s v="נמוך"/>
    <x v="0"/>
    <n v="1827.73"/>
    <n v="0"/>
    <n v="0"/>
    <n v="0"/>
    <n v="1827.73"/>
    <n v="31"/>
    <s v="גני ילדים"/>
    <s v="קייזר"/>
    <s v="ירושלים והנגב"/>
    <s v="איילון"/>
  </r>
  <r>
    <x v="4"/>
    <x v="409"/>
    <s v="פעיל"/>
    <s v="מודיעין מכבים רעות"/>
    <x v="397"/>
    <x v="23"/>
    <s v="נמוך"/>
    <x v="1"/>
    <n v="7975"/>
    <n v="1312"/>
    <n v="0"/>
    <n v="6663"/>
    <n v="0"/>
    <n v="31"/>
    <s v="מרכזיית תאורה"/>
    <s v="  כרמים"/>
    <s v="ירושלים והנגב"/>
    <s v="איילון"/>
  </r>
  <r>
    <x v="5"/>
    <x v="1"/>
    <s v="לא פעיל"/>
    <s v="מודיעין מכבים רעות"/>
    <x v="1"/>
    <x v="0"/>
    <s v="נמוך"/>
    <x v="0"/>
    <n v="960.52"/>
    <n v="0"/>
    <n v="0"/>
    <n v="0"/>
    <n v="960.52"/>
    <n v="30"/>
    <s v="בתי כנסת ומקוואות"/>
    <s v="נחלים"/>
    <s v="ירושלים והנגב"/>
    <s v="איילון"/>
  </r>
  <r>
    <x v="5"/>
    <x v="2"/>
    <s v="לא פעיל"/>
    <s v="מודיעין מכבים רעות"/>
    <x v="2"/>
    <x v="0"/>
    <s v="נמוך"/>
    <x v="0"/>
    <n v="4.7300000000000004"/>
    <n v="0"/>
    <n v="0"/>
    <n v="0"/>
    <n v="4.7300000000000004"/>
    <n v="30"/>
    <s v="תנועות נוער"/>
    <s v="נחלים"/>
    <s v="ירושלים והנגב"/>
    <s v="איילון"/>
  </r>
  <r>
    <x v="5"/>
    <x v="3"/>
    <s v="לא פעיל"/>
    <s v="מודיעין מכבים רעות"/>
    <x v="3"/>
    <x v="0"/>
    <s v="נמוך"/>
    <x v="1"/>
    <n v="2038"/>
    <n v="532"/>
    <n v="0"/>
    <n v="1506"/>
    <n v="0"/>
    <n v="30"/>
    <s v="תנועות נוער"/>
    <s v="רעות"/>
    <s v="ירושלים והנגב"/>
    <s v="איילון"/>
  </r>
  <r>
    <x v="5"/>
    <x v="4"/>
    <s v="לא פעיל"/>
    <s v="מודיעין מכבים רעות"/>
    <x v="4"/>
    <x v="0"/>
    <s v="נמוך"/>
    <x v="0"/>
    <n v="1330.95"/>
    <n v="0"/>
    <n v="0"/>
    <n v="0"/>
    <n v="1330.95"/>
    <n v="30"/>
    <s v="מקלטים"/>
    <s v="רעות"/>
    <s v="ירושלים והנגב"/>
    <s v="איילון"/>
  </r>
  <r>
    <x v="5"/>
    <x v="5"/>
    <s v="פעיל"/>
    <s v="מודיעין מכבים רעות"/>
    <x v="5"/>
    <x v="0"/>
    <s v="נמוך"/>
    <x v="1"/>
    <n v="3658"/>
    <n v="733"/>
    <n v="0"/>
    <n v="2925"/>
    <n v="0"/>
    <n v="30"/>
    <s v="מרכזיית תאורה"/>
    <s v="כרמים"/>
    <s v="ירושלים והנגב"/>
    <s v="איילון"/>
  </r>
  <r>
    <x v="5"/>
    <x v="6"/>
    <s v="פעיל"/>
    <s v="מודיעין מכבים רעות"/>
    <x v="6"/>
    <x v="1"/>
    <s v="נמוך"/>
    <x v="1"/>
    <n v="3320"/>
    <n v="681"/>
    <n v="0"/>
    <n v="2639"/>
    <n v="0"/>
    <n v="30"/>
    <s v="מרכזיית תאורה"/>
    <s v="מכבים"/>
    <s v="ירושלים והנגב"/>
    <s v="איילון"/>
  </r>
  <r>
    <x v="5"/>
    <x v="7"/>
    <s v="פעיל"/>
    <s v="מודיעין מכבים רעות"/>
    <x v="7"/>
    <x v="2"/>
    <s v="נמוך"/>
    <x v="0"/>
    <n v="420.41"/>
    <n v="0"/>
    <n v="0"/>
    <n v="0"/>
    <n v="420.41"/>
    <n v="30"/>
    <s v="מרכזיית תאורה"/>
    <s v="בוכמן"/>
    <s v="ירושלים והנגב"/>
    <s v="איילון"/>
  </r>
  <r>
    <x v="5"/>
    <x v="8"/>
    <s v="פעיל"/>
    <s v="מודיעין מכבים רעות"/>
    <x v="7"/>
    <x v="3"/>
    <s v="נמוך"/>
    <x v="0"/>
    <n v="936.15"/>
    <n v="0"/>
    <n v="0"/>
    <n v="0"/>
    <n v="936.15"/>
    <n v="30"/>
    <s v="מרכזיית תאורה"/>
    <s v="בוכמן"/>
    <s v="ירושלים והנגב"/>
    <s v="איילון"/>
  </r>
  <r>
    <x v="5"/>
    <x v="9"/>
    <s v="פעיל"/>
    <s v="מודיעין מכבים רעות"/>
    <x v="8"/>
    <x v="0"/>
    <s v="נמוך"/>
    <x v="1"/>
    <n v="852"/>
    <n v="174"/>
    <n v="0"/>
    <n v="678"/>
    <n v="0"/>
    <n v="30"/>
    <s v="מרכזיית תאורה"/>
    <s v="ליגד"/>
    <s v="ירושלים והנגב"/>
    <s v="איילון"/>
  </r>
  <r>
    <x v="5"/>
    <x v="10"/>
    <s v="פעיל"/>
    <s v="מודיעין מכבים רעות"/>
    <x v="9"/>
    <x v="0"/>
    <s v="נמוך"/>
    <x v="1"/>
    <n v="6175"/>
    <n v="1556"/>
    <n v="0"/>
    <n v="4619"/>
    <n v="0"/>
    <n v="30"/>
    <s v="מרכזיית תאורה"/>
    <s v="נופים"/>
    <s v="ירושלים והנגב"/>
    <s v="איילון"/>
  </r>
  <r>
    <x v="5"/>
    <x v="11"/>
    <s v="פעיל"/>
    <s v="מודיעין מכבים רעות"/>
    <x v="10"/>
    <x v="0"/>
    <s v="נמוך"/>
    <x v="0"/>
    <n v="124.91"/>
    <n v="0"/>
    <n v="0"/>
    <n v="0"/>
    <n v="124.91"/>
    <n v="30"/>
    <s v="מרכזיית תאורה"/>
    <s v="כביש 443"/>
    <s v="ירושלים והנגב"/>
    <s v="איילון"/>
  </r>
  <r>
    <x v="5"/>
    <x v="12"/>
    <s v="פעיל"/>
    <s v="מודיעין מכבים רעות"/>
    <x v="11"/>
    <x v="0"/>
    <s v="נמוך"/>
    <x v="1"/>
    <n v="3390"/>
    <n v="688"/>
    <n v="0"/>
    <n v="2702"/>
    <n v="0"/>
    <n v="30"/>
    <s v="מרכזיית תאורה"/>
    <s v="ליגד"/>
    <s v="ירושלים והנגב"/>
    <s v="איילון"/>
  </r>
  <r>
    <x v="5"/>
    <x v="13"/>
    <s v="פעיל"/>
    <s v="מודיעין מכבים רעות"/>
    <x v="12"/>
    <x v="0"/>
    <s v="נמוך"/>
    <x v="1"/>
    <n v="2165"/>
    <n v="395"/>
    <n v="0"/>
    <n v="1770"/>
    <n v="0"/>
    <n v="30"/>
    <s v="מרכזיית תאורה"/>
    <s v="ליגד"/>
    <s v="ירושלים והנגב"/>
    <s v="איילון"/>
  </r>
  <r>
    <x v="5"/>
    <x v="14"/>
    <s v="פעיל"/>
    <s v="מודיעין מכבים רעות"/>
    <x v="13"/>
    <x v="0"/>
    <s v="נמוך"/>
    <x v="0"/>
    <n v="194.32"/>
    <n v="0"/>
    <n v="0"/>
    <n v="0"/>
    <n v="194.32"/>
    <n v="30"/>
    <s v="רמזורים"/>
    <s v="ציפורים"/>
    <s v="ירושלים והנגב"/>
    <s v="איילון"/>
  </r>
  <r>
    <x v="5"/>
    <x v="15"/>
    <s v="פעיל"/>
    <s v="מודיעין מכבים רעות"/>
    <x v="13"/>
    <x v="0"/>
    <s v="נמוך"/>
    <x v="0"/>
    <n v="221.64"/>
    <n v="0"/>
    <n v="0"/>
    <n v="0"/>
    <n v="221.64"/>
    <n v="30"/>
    <s v="רמזורים"/>
    <s v="ציפורים"/>
    <s v="ירושלים והנגב"/>
    <s v="איילון"/>
  </r>
  <r>
    <x v="5"/>
    <x v="16"/>
    <s v="פעיל"/>
    <s v="מודיעין מכבים רעות"/>
    <x v="14"/>
    <x v="0"/>
    <s v="נמוך"/>
    <x v="1"/>
    <n v="5964"/>
    <n v="1217"/>
    <n v="0"/>
    <n v="4747"/>
    <n v="0"/>
    <n v="30"/>
    <s v="מרכזיית תאורה"/>
    <s v="ישפרו"/>
    <s v="ירושלים והנגב"/>
    <s v="איילון"/>
  </r>
  <r>
    <x v="5"/>
    <x v="17"/>
    <s v="פעיל"/>
    <s v="מודיעין מכבים רעות"/>
    <x v="15"/>
    <x v="4"/>
    <s v="נמוך"/>
    <x v="1"/>
    <n v="4395"/>
    <n v="951"/>
    <n v="0"/>
    <n v="3444"/>
    <n v="0"/>
    <n v="30"/>
    <s v="מרכזיית תאורה"/>
    <s v="ישפרו"/>
    <s v="ירושלים והנגב"/>
    <s v="איילון"/>
  </r>
  <r>
    <x v="5"/>
    <x v="18"/>
    <s v="פעיל"/>
    <s v="מודיעין מכבים רעות"/>
    <x v="16"/>
    <x v="5"/>
    <s v="נמוך"/>
    <x v="1"/>
    <n v="3658"/>
    <n v="761"/>
    <n v="0"/>
    <n v="2897"/>
    <n v="0"/>
    <n v="30"/>
    <s v="מרכזיית תאורה"/>
    <s v="ישפרו"/>
    <s v="ירושלים והנגב"/>
    <s v="איילון"/>
  </r>
  <r>
    <x v="5"/>
    <x v="19"/>
    <s v="פעיל"/>
    <s v="מודיעין מכבים רעות"/>
    <x v="17"/>
    <x v="6"/>
    <s v="נמוך"/>
    <x v="0"/>
    <n v="1527.04"/>
    <n v="0"/>
    <n v="0"/>
    <n v="0"/>
    <n v="1527.04"/>
    <n v="30"/>
    <s v="מרכזיית תאורה"/>
    <m/>
    <s v="ירושלים והנגב"/>
    <s v="איילון"/>
  </r>
  <r>
    <x v="5"/>
    <x v="20"/>
    <s v="פעיל"/>
    <s v="מודיעין מכבים רעות"/>
    <x v="18"/>
    <x v="0"/>
    <s v="נמוך"/>
    <x v="0"/>
    <n v="2218"/>
    <n v="0"/>
    <n v="0"/>
    <n v="0"/>
    <n v="2218"/>
    <n v="30"/>
    <s v="מרכזיית תאורה"/>
    <s v="מורשת"/>
    <s v="ירושלים והנגב"/>
    <s v="איילון"/>
  </r>
  <r>
    <x v="5"/>
    <x v="21"/>
    <s v="פעיל"/>
    <s v="מודיעין מכבים רעות"/>
    <x v="19"/>
    <x v="1"/>
    <s v="נמוך"/>
    <x v="1"/>
    <n v="5667"/>
    <n v="1168"/>
    <n v="0"/>
    <n v="4499"/>
    <n v="0"/>
    <n v="30"/>
    <s v="מרכזיית תאורה"/>
    <s v="כביש 2"/>
    <s v="ירושלים והנגב"/>
    <s v="איילון"/>
  </r>
  <r>
    <x v="5"/>
    <x v="22"/>
    <s v="פעיל"/>
    <s v="מודיעין מכבים רעות"/>
    <x v="20"/>
    <x v="7"/>
    <s v="נמוך"/>
    <x v="0"/>
    <n v="0"/>
    <n v="0"/>
    <n v="0"/>
    <n v="0"/>
    <n v="0"/>
    <n v="30"/>
    <s v="מרכזיית תאורה"/>
    <s v="רעות"/>
    <s v="ירושלים והנגב"/>
    <s v="איילון"/>
  </r>
  <r>
    <x v="5"/>
    <x v="23"/>
    <s v="פעיל"/>
    <s v="מודיעין מכבים רעות"/>
    <x v="21"/>
    <x v="0"/>
    <s v="נמוך"/>
    <x v="1"/>
    <n v="9626"/>
    <n v="2044"/>
    <n v="0"/>
    <n v="7582"/>
    <n v="0"/>
    <n v="30"/>
    <s v="מרכזיית תאורה"/>
    <s v="מכבים"/>
    <s v="ירושלים והנגב"/>
    <s v="איילון"/>
  </r>
  <r>
    <x v="5"/>
    <x v="24"/>
    <s v="פעיל"/>
    <s v="מודיעין מכבים רעות"/>
    <x v="22"/>
    <x v="8"/>
    <s v="נמוך"/>
    <x v="1"/>
    <n v="6734"/>
    <n v="1451"/>
    <n v="0"/>
    <n v="5283"/>
    <n v="0"/>
    <n v="30"/>
    <s v="מרכזיית תאורה"/>
    <s v="מכבים"/>
    <s v="ירושלים והנגב"/>
    <s v="איילון"/>
  </r>
  <r>
    <x v="5"/>
    <x v="25"/>
    <s v="פעיל"/>
    <s v="מודיעין מכבים רעות"/>
    <x v="23"/>
    <x v="9"/>
    <s v="נמוך"/>
    <x v="1"/>
    <n v="4144"/>
    <n v="809"/>
    <n v="0"/>
    <n v="3335"/>
    <n v="0"/>
    <n v="30"/>
    <s v="מרכזיית תאורה"/>
    <s v="מכבים"/>
    <s v="ירושלים והנגב"/>
    <s v="איילון"/>
  </r>
  <r>
    <x v="5"/>
    <x v="26"/>
    <s v="פעיל"/>
    <s v="מודיעין מכבים רעות"/>
    <x v="24"/>
    <x v="0"/>
    <s v="נמוך"/>
    <x v="1"/>
    <n v="7967"/>
    <n v="1672"/>
    <n v="0"/>
    <n v="6295"/>
    <n v="0"/>
    <n v="30"/>
    <s v="מרכזיית תאורה"/>
    <s v="כביש 2"/>
    <s v="ירושלים והנגב"/>
    <s v="איילון"/>
  </r>
  <r>
    <x v="5"/>
    <x v="27"/>
    <s v="פעיל"/>
    <s v="מודיעין מכבים רעות"/>
    <x v="25"/>
    <x v="10"/>
    <s v="נמוך"/>
    <x v="1"/>
    <n v="5282"/>
    <n v="1149"/>
    <n v="0"/>
    <n v="4133"/>
    <n v="0"/>
    <n v="30"/>
    <s v="מרכזיית תאורה"/>
    <s v="ציפורים"/>
    <s v="ירושלים והנגב"/>
    <s v="איילון"/>
  </r>
  <r>
    <x v="5"/>
    <x v="28"/>
    <s v="פעיל"/>
    <s v="מודיעין מכבים רעות"/>
    <x v="26"/>
    <x v="0"/>
    <s v="נמוך"/>
    <x v="1"/>
    <n v="5322"/>
    <n v="1260"/>
    <n v="0"/>
    <n v="4062"/>
    <n v="0"/>
    <n v="30"/>
    <s v="מרכזיית תאורה"/>
    <s v="ציפורים"/>
    <s v="ירושלים והנגב"/>
    <s v="איילון"/>
  </r>
  <r>
    <x v="5"/>
    <x v="29"/>
    <s v="פעיל"/>
    <s v="מודיעין מכבים רעות"/>
    <x v="27"/>
    <x v="10"/>
    <s v="נמוך"/>
    <x v="0"/>
    <n v="2751.04"/>
    <n v="0"/>
    <n v="0"/>
    <n v="0"/>
    <n v="2751.04"/>
    <n v="30"/>
    <s v="מרכזיית תאורה"/>
    <s v="ציפורים"/>
    <s v="ירושלים והנגב"/>
    <s v="איילון"/>
  </r>
  <r>
    <x v="5"/>
    <x v="30"/>
    <s v="פעיל"/>
    <s v="מודיעין מכבים רעות"/>
    <x v="28"/>
    <x v="11"/>
    <s v="נמוך"/>
    <x v="1"/>
    <n v="7358"/>
    <n v="1466"/>
    <n v="0"/>
    <n v="5892"/>
    <n v="0"/>
    <n v="30"/>
    <s v="מרכזיית תאורה"/>
    <s v="ציפורים"/>
    <s v="ירושלים והנגב"/>
    <s v="איילון"/>
  </r>
  <r>
    <x v="5"/>
    <x v="31"/>
    <s v="פעיל"/>
    <s v="מודיעין מכבים רעות"/>
    <x v="29"/>
    <x v="12"/>
    <s v="נמוך"/>
    <x v="1"/>
    <n v="13705"/>
    <n v="2780"/>
    <n v="0"/>
    <n v="10925"/>
    <n v="0"/>
    <n v="30"/>
    <s v="מרכזיית תאורה"/>
    <s v="ישפרו"/>
    <s v="ירושלים והנגב"/>
    <s v="איילון"/>
  </r>
  <r>
    <x v="5"/>
    <x v="32"/>
    <s v="פעיל"/>
    <s v="מודיעין מכבים רעות"/>
    <x v="30"/>
    <x v="0"/>
    <s v="נמוך"/>
    <x v="0"/>
    <n v="0"/>
    <n v="0"/>
    <n v="0"/>
    <n v="0"/>
    <n v="0"/>
    <n v="30"/>
    <s v="מרכזיית תאורה"/>
    <s v="ליגד"/>
    <s v="ירושלים והנגב"/>
    <s v="איילון"/>
  </r>
  <r>
    <x v="5"/>
    <x v="33"/>
    <s v="פעיל"/>
    <s v="מודיעין מכבים רעות"/>
    <x v="31"/>
    <x v="13"/>
    <s v="נמוך"/>
    <x v="0"/>
    <n v="1962.45"/>
    <n v="0"/>
    <n v="0"/>
    <n v="0"/>
    <n v="1962.45"/>
    <n v="30"/>
    <s v="גני ילדים"/>
    <s v="רעות"/>
    <s v="ירושלים והנגב"/>
    <s v="איילון"/>
  </r>
  <r>
    <x v="5"/>
    <x v="34"/>
    <s v="פעיל"/>
    <s v="מודיעין מכבים רעות"/>
    <x v="32"/>
    <x v="14"/>
    <s v="נמוך"/>
    <x v="0"/>
    <n v="1785.28"/>
    <n v="0"/>
    <n v="0"/>
    <n v="0"/>
    <n v="1785.28"/>
    <n v="30"/>
    <s v="מרכזיית תאורה"/>
    <s v="רעות"/>
    <s v="ירושלים והנגב"/>
    <s v="איילון"/>
  </r>
  <r>
    <x v="5"/>
    <x v="35"/>
    <s v="פעיל"/>
    <s v="מודיעין מכבים רעות"/>
    <x v="33"/>
    <x v="0"/>
    <s v="נמוך"/>
    <x v="0"/>
    <n v="1575.28"/>
    <n v="0"/>
    <n v="0"/>
    <n v="0"/>
    <n v="1575.28"/>
    <n v="30"/>
    <s v="מרכזיית תאורה"/>
    <s v="רעות"/>
    <s v="ירושלים והנגב"/>
    <s v="איילון"/>
  </r>
  <r>
    <x v="5"/>
    <x v="36"/>
    <s v="פעיל"/>
    <s v="מודיעין מכבים רעות"/>
    <x v="34"/>
    <x v="0"/>
    <s v="נמוך"/>
    <x v="1"/>
    <n v="7707"/>
    <n v="1522"/>
    <n v="0"/>
    <n v="6185"/>
    <n v="0"/>
    <n v="30"/>
    <s v="מרכזיית תאורה"/>
    <s v="קייזר"/>
    <s v="ירושלים והנגב"/>
    <s v="איילון"/>
  </r>
  <r>
    <x v="5"/>
    <x v="37"/>
    <s v="פעיל"/>
    <s v="מודיעין מכבים רעות"/>
    <x v="35"/>
    <x v="15"/>
    <s v="נמוך"/>
    <x v="0"/>
    <n v="1068.42"/>
    <n v="0"/>
    <n v="0"/>
    <n v="0"/>
    <n v="1068.42"/>
    <n v="30"/>
    <s v="בתי כנסת ומקוואות"/>
    <s v="קייזר"/>
    <s v="ירושלים והנגב"/>
    <s v="איילון"/>
  </r>
  <r>
    <x v="5"/>
    <x v="38"/>
    <s v="פעיל"/>
    <s v="מודיעין מכבים רעות"/>
    <x v="36"/>
    <x v="16"/>
    <s v="נמוך"/>
    <x v="0"/>
    <n v="1692.1"/>
    <n v="0"/>
    <n v="0"/>
    <n v="0"/>
    <n v="1692.1"/>
    <n v="30"/>
    <s v="ספורט"/>
    <s v="קייזר"/>
    <s v="ירושלים והנגב"/>
    <s v="איילון"/>
  </r>
  <r>
    <x v="5"/>
    <x v="39"/>
    <s v="פעיל"/>
    <s v="מודיעין מכבים רעות"/>
    <x v="37"/>
    <x v="13"/>
    <s v="נמוך"/>
    <x v="0"/>
    <n v="3484.73"/>
    <n v="0"/>
    <n v="0"/>
    <n v="0"/>
    <n v="3484.73"/>
    <n v="30"/>
    <s v="גני ילדים"/>
    <s v="קייזר"/>
    <s v="ירושלים והנגב"/>
    <s v="איילון"/>
  </r>
  <r>
    <x v="5"/>
    <x v="40"/>
    <s v="פעיל"/>
    <s v="מודיעין מכבים רעות"/>
    <x v="38"/>
    <x v="17"/>
    <s v="נמוך"/>
    <x v="1"/>
    <n v="2100"/>
    <n v="490"/>
    <n v="0"/>
    <n v="1610"/>
    <n v="0"/>
    <n v="30"/>
    <s v="בתי ספר"/>
    <s v="קייזר"/>
    <s v="ירושלים והנגב"/>
    <s v="איילון"/>
  </r>
  <r>
    <x v="5"/>
    <x v="41"/>
    <s v="פעיל"/>
    <s v="מודיעין מכבים רעות"/>
    <x v="39"/>
    <x v="18"/>
    <s v="נמוך"/>
    <x v="1"/>
    <n v="19290"/>
    <n v="6540"/>
    <n v="0"/>
    <n v="12750"/>
    <n v="0"/>
    <n v="30"/>
    <s v="בתי ספר"/>
    <s v="קייזר"/>
    <s v="ירושלים והנגב"/>
    <s v="איילון"/>
  </r>
  <r>
    <x v="5"/>
    <x v="42"/>
    <s v="פעיל"/>
    <s v="מודיעין מכבים רעות"/>
    <x v="40"/>
    <x v="0"/>
    <s v="נמוך"/>
    <x v="0"/>
    <n v="3698.42"/>
    <n v="0"/>
    <n v="0"/>
    <n v="0"/>
    <n v="3698.42"/>
    <n v="30"/>
    <s v="תנועות נוער"/>
    <s v="קייזר"/>
    <s v="ירושלים והנגב"/>
    <s v="איילון"/>
  </r>
  <r>
    <x v="5"/>
    <x v="43"/>
    <s v="פעיל"/>
    <s v="מודיעין מכבים רעות"/>
    <x v="41"/>
    <x v="5"/>
    <s v="נמוך"/>
    <x v="1"/>
    <n v="2901"/>
    <n v="566"/>
    <n v="0"/>
    <n v="2335"/>
    <n v="0"/>
    <n v="30"/>
    <s v="מרכזיית תאורה"/>
    <s v="קייזר"/>
    <s v="ירושלים והנגב"/>
    <s v="איילון"/>
  </r>
  <r>
    <x v="5"/>
    <x v="44"/>
    <s v="פעיל"/>
    <s v="מודיעין מכבים רעות"/>
    <x v="42"/>
    <x v="19"/>
    <s v="נמוך"/>
    <x v="0"/>
    <n v="1017.36"/>
    <n v="0"/>
    <n v="0"/>
    <n v="0"/>
    <n v="1017.36"/>
    <n v="30"/>
    <s v="תנועות נוער"/>
    <s v="קייזר"/>
    <s v="ירושלים והנגב"/>
    <s v="איילון"/>
  </r>
  <r>
    <x v="5"/>
    <x v="45"/>
    <s v="פעיל"/>
    <s v="מודיעין מכבים רעות"/>
    <x v="43"/>
    <x v="20"/>
    <s v="נמוך"/>
    <x v="0"/>
    <n v="833.8"/>
    <n v="0"/>
    <n v="0"/>
    <n v="0"/>
    <n v="833.8"/>
    <n v="30"/>
    <s v="מקלטים"/>
    <s v="רעות"/>
    <s v="ירושלים והנגב"/>
    <s v="איילון"/>
  </r>
  <r>
    <x v="5"/>
    <x v="46"/>
    <s v="פעיל"/>
    <s v="מודיעין מכבים רעות"/>
    <x v="44"/>
    <x v="0"/>
    <s v="נמוך"/>
    <x v="0"/>
    <n v="960.89"/>
    <n v="0"/>
    <n v="0"/>
    <n v="0"/>
    <n v="960.89"/>
    <n v="30"/>
    <s v="תנועות נוער"/>
    <s v="מכבים"/>
    <s v="ירושלים והנגב"/>
    <s v="איילון"/>
  </r>
  <r>
    <x v="5"/>
    <x v="47"/>
    <s v="פעיל"/>
    <s v="מודיעין מכבים רעות"/>
    <x v="45"/>
    <x v="21"/>
    <s v="נמוך"/>
    <x v="1"/>
    <n v="4546"/>
    <n v="902"/>
    <n v="0"/>
    <n v="3644"/>
    <n v="0"/>
    <n v="30"/>
    <s v="מרכזיית תאורה"/>
    <s v="קייזר"/>
    <s v="ירושלים והנגב"/>
    <s v="איילון"/>
  </r>
  <r>
    <x v="5"/>
    <x v="48"/>
    <s v="פעיל"/>
    <s v="מודיעין מכבים רעות"/>
    <x v="46"/>
    <x v="13"/>
    <s v="נמוך"/>
    <x v="0"/>
    <n v="4382.63"/>
    <n v="0"/>
    <n v="0"/>
    <n v="0"/>
    <n v="4382.63"/>
    <n v="30"/>
    <s v="גני ילדים"/>
    <s v="קייזר"/>
    <s v="ירושלים והנגב"/>
    <s v="איילון"/>
  </r>
  <r>
    <x v="5"/>
    <x v="49"/>
    <s v="פעיל"/>
    <s v="מודיעין מכבים רעות"/>
    <x v="47"/>
    <x v="22"/>
    <s v="נמוך"/>
    <x v="1"/>
    <n v="5305"/>
    <n v="467"/>
    <n v="0"/>
    <n v="4838"/>
    <n v="0"/>
    <n v="30"/>
    <s v="גני ילדים"/>
    <s v="קייזר"/>
    <s v="ירושלים והנגב"/>
    <s v="איילון"/>
  </r>
  <r>
    <x v="5"/>
    <x v="50"/>
    <s v="פעיל"/>
    <s v="מודיעין מכבים רעות"/>
    <x v="48"/>
    <x v="13"/>
    <s v="נמוך"/>
    <x v="0"/>
    <n v="3549.47"/>
    <n v="0"/>
    <n v="0"/>
    <n v="0"/>
    <n v="3549.47"/>
    <n v="30"/>
    <m/>
    <m/>
    <s v="ירושלים והנגב"/>
    <s v="איילון"/>
  </r>
  <r>
    <x v="5"/>
    <x v="51"/>
    <s v="פעיל"/>
    <s v="מודיעין מכבים רעות"/>
    <x v="49"/>
    <x v="23"/>
    <s v="נמוך"/>
    <x v="1"/>
    <n v="4827"/>
    <n v="974"/>
    <n v="0"/>
    <n v="3853"/>
    <n v="0"/>
    <n v="30"/>
    <s v="מרכזיית תאורה"/>
    <s v="כרמים"/>
    <s v="ירושלים והנגב"/>
    <s v="איילון"/>
  </r>
  <r>
    <x v="5"/>
    <x v="52"/>
    <s v="פעיל"/>
    <s v="מודיעין מכבים רעות"/>
    <x v="50"/>
    <x v="24"/>
    <s v="נמוך"/>
    <x v="0"/>
    <n v="1860"/>
    <n v="0"/>
    <n v="0"/>
    <n v="0"/>
    <n v="1860"/>
    <n v="30"/>
    <s v="גני ילדים"/>
    <s v="כרמים"/>
    <s v="ירושלים והנגב"/>
    <s v="איילון"/>
  </r>
  <r>
    <x v="5"/>
    <x v="53"/>
    <s v="פעיל"/>
    <s v="מודיעין מכבים רעות"/>
    <x v="51"/>
    <x v="0"/>
    <s v="נמוך"/>
    <x v="0"/>
    <n v="1245.73"/>
    <n v="0"/>
    <n v="0"/>
    <n v="0"/>
    <n v="1245.73"/>
    <n v="30"/>
    <s v="תנועות נוער"/>
    <s v="כרמים"/>
    <s v="ירושלים והנגב"/>
    <s v="איילון"/>
  </r>
  <r>
    <x v="5"/>
    <x v="54"/>
    <s v="פעיל"/>
    <s v="מודיעין מכבים רעות"/>
    <x v="52"/>
    <x v="13"/>
    <s v="נמוך"/>
    <x v="0"/>
    <n v="1814.21"/>
    <n v="0"/>
    <n v="0"/>
    <n v="0"/>
    <n v="1814.21"/>
    <n v="30"/>
    <s v="גני ילדים"/>
    <s v="כרמים"/>
    <s v="ירושלים והנגב"/>
    <s v="איילון"/>
  </r>
  <r>
    <x v="5"/>
    <x v="55"/>
    <s v="פעיל"/>
    <s v="מודיעין מכבים רעות"/>
    <x v="53"/>
    <x v="25"/>
    <s v="נמוך"/>
    <x v="1"/>
    <n v="12505"/>
    <n v="1300"/>
    <n v="0"/>
    <n v="11205"/>
    <n v="0"/>
    <n v="30"/>
    <s v="בתי ספר"/>
    <s v="כרמים"/>
    <s v="ירושלים והנגב"/>
    <s v="איילון"/>
  </r>
  <r>
    <x v="5"/>
    <x v="56"/>
    <s v="פעיל"/>
    <s v="מודיעין מכבים רעות"/>
    <x v="54"/>
    <x v="26"/>
    <s v="נמוך"/>
    <x v="0"/>
    <n v="390"/>
    <n v="0"/>
    <n v="0"/>
    <n v="0"/>
    <n v="390"/>
    <n v="30"/>
    <s v="מקלטים"/>
    <s v="רעות"/>
    <s v="ירושלים והנגב"/>
    <s v="איילון"/>
  </r>
  <r>
    <x v="5"/>
    <x v="57"/>
    <s v="פעיל"/>
    <s v="מודיעין מכבים רעות"/>
    <x v="55"/>
    <x v="26"/>
    <s v="נמוך"/>
    <x v="0"/>
    <n v="3666.84"/>
    <n v="0"/>
    <n v="0"/>
    <n v="0"/>
    <n v="3666.84"/>
    <n v="30"/>
    <s v="מבני ציבור"/>
    <s v="רעות"/>
    <s v="ירושלים והנגב"/>
    <s v="איילון"/>
  </r>
  <r>
    <x v="5"/>
    <x v="58"/>
    <s v="פעיל"/>
    <s v="מודיעין מכבים רעות"/>
    <x v="55"/>
    <x v="26"/>
    <s v="נמוך"/>
    <x v="0"/>
    <n v="470.95"/>
    <n v="0"/>
    <n v="0"/>
    <n v="0"/>
    <n v="470.95"/>
    <n v="30"/>
    <s v="מקלטים"/>
    <s v="רעות"/>
    <s v="ירושלים והנגב"/>
    <s v="איילון"/>
  </r>
  <r>
    <x v="5"/>
    <x v="59"/>
    <s v="פעיל"/>
    <s v="מודיעין מכבים רעות"/>
    <x v="56"/>
    <x v="1"/>
    <s v="נמוך"/>
    <x v="0"/>
    <n v="1869.45"/>
    <n v="0"/>
    <n v="0"/>
    <n v="0"/>
    <n v="1869.45"/>
    <n v="30"/>
    <s v="מרכזיית תאורה"/>
    <s v="רעות"/>
    <s v="ירושלים והנגב"/>
    <s v="איילון"/>
  </r>
  <r>
    <x v="5"/>
    <x v="60"/>
    <s v="פעיל"/>
    <s v="מודיעין מכבים רעות"/>
    <x v="57"/>
    <x v="0"/>
    <s v="נמוך"/>
    <x v="1"/>
    <n v="4796"/>
    <n v="1611"/>
    <n v="0"/>
    <n v="3185"/>
    <n v="0"/>
    <n v="30"/>
    <s v="מרכזיית תאורה"/>
    <s v="כרמים"/>
    <s v="ירושלים והנגב"/>
    <s v="איילון"/>
  </r>
  <r>
    <x v="5"/>
    <x v="61"/>
    <s v="פעיל"/>
    <s v="מודיעין מכבים רעות"/>
    <x v="58"/>
    <x v="0"/>
    <s v="נמוך"/>
    <x v="0"/>
    <n v="1871.57"/>
    <n v="0"/>
    <n v="0"/>
    <n v="0"/>
    <n v="1871.57"/>
    <n v="30"/>
    <s v="בתי כנסת ומקוואות"/>
    <s v="נביאים"/>
    <s v="ירושלים והנגב"/>
    <s v="איילון"/>
  </r>
  <r>
    <x v="5"/>
    <x v="62"/>
    <s v="פעיל"/>
    <s v="מודיעין מכבים רעות"/>
    <x v="59"/>
    <x v="0"/>
    <s v="נמוך"/>
    <x v="1"/>
    <n v="20148"/>
    <n v="1716"/>
    <n v="0"/>
    <n v="18432"/>
    <n v="0"/>
    <n v="30"/>
    <s v="בתי ספר"/>
    <s v="נביאים"/>
    <s v="ירושלים והנגב"/>
    <s v="איילון"/>
  </r>
  <r>
    <x v="5"/>
    <x v="63"/>
    <s v="פעיל"/>
    <s v="מודיעין מכבים רעות"/>
    <x v="60"/>
    <x v="0"/>
    <s v="נמוך"/>
    <x v="1"/>
    <n v="4903"/>
    <n v="1058"/>
    <n v="0"/>
    <n v="3845"/>
    <n v="0"/>
    <n v="30"/>
    <s v="מרכזיית תאורה"/>
    <s v="רעות"/>
    <s v="ירושלים והנגב"/>
    <s v="איילון"/>
  </r>
  <r>
    <x v="5"/>
    <x v="64"/>
    <s v="פעיל"/>
    <s v="מודיעין מכבים רעות"/>
    <x v="61"/>
    <x v="26"/>
    <s v="נמוך"/>
    <x v="0"/>
    <n v="71.42"/>
    <n v="0"/>
    <n v="0"/>
    <n v="0"/>
    <n v="71.42"/>
    <n v="30"/>
    <s v="מקלטים"/>
    <s v="מכבים"/>
    <s v="ירושלים והנגב"/>
    <s v="איילון"/>
  </r>
  <r>
    <x v="5"/>
    <x v="65"/>
    <s v="פעיל"/>
    <s v="מודיעין מכבים רעות"/>
    <x v="62"/>
    <x v="26"/>
    <s v="נמוך"/>
    <x v="0"/>
    <n v="65.23"/>
    <n v="0"/>
    <n v="0"/>
    <n v="0"/>
    <n v="65.23"/>
    <n v="30"/>
    <s v="מקלטים"/>
    <s v="מכבים"/>
    <s v="ירושלים והנגב"/>
    <s v="איילון"/>
  </r>
  <r>
    <x v="5"/>
    <x v="66"/>
    <s v="פעיל"/>
    <s v="מודיעין מכבים רעות"/>
    <x v="63"/>
    <x v="27"/>
    <s v="נמוך"/>
    <x v="1"/>
    <n v="21985"/>
    <n v="3155"/>
    <n v="0"/>
    <n v="18830"/>
    <n v="0"/>
    <n v="30"/>
    <s v="בתי ספר"/>
    <s v="בוכמן"/>
    <s v="ירושלים והנגב"/>
    <s v="איילון"/>
  </r>
  <r>
    <x v="5"/>
    <x v="67"/>
    <s v="פעיל"/>
    <s v="מודיעין מכבים רעות"/>
    <x v="63"/>
    <x v="13"/>
    <s v="נמוך"/>
    <x v="0"/>
    <n v="2882.63"/>
    <n v="0"/>
    <n v="0"/>
    <n v="0"/>
    <n v="2882.63"/>
    <n v="30"/>
    <s v="גני ילדים"/>
    <s v="בוכמן"/>
    <s v="ירושלים והנגב"/>
    <s v="איילון"/>
  </r>
  <r>
    <x v="5"/>
    <x v="68"/>
    <s v="פעיל"/>
    <s v="מודיעין מכבים רעות"/>
    <x v="64"/>
    <x v="28"/>
    <s v="נמוך"/>
    <x v="1"/>
    <n v="7316"/>
    <n v="1472"/>
    <n v="0"/>
    <n v="5844"/>
    <n v="0"/>
    <n v="30"/>
    <s v="מרכזיית תאורה"/>
    <s v="בוכמן"/>
    <s v="ירושלים והנגב"/>
    <s v="איילון"/>
  </r>
  <r>
    <x v="5"/>
    <x v="69"/>
    <s v="פעיל"/>
    <s v="מודיעין מכבים רעות"/>
    <x v="65"/>
    <x v="13"/>
    <s v="נמוך"/>
    <x v="0"/>
    <n v="3155.78"/>
    <n v="0"/>
    <n v="0"/>
    <n v="0"/>
    <n v="3155.78"/>
    <n v="30"/>
    <s v="גני ילדים"/>
    <s v="בוכמן"/>
    <s v="ירושלים והנגב"/>
    <s v="איילון"/>
  </r>
  <r>
    <x v="5"/>
    <x v="70"/>
    <s v="פעיל"/>
    <s v="מודיעין מכבים רעות"/>
    <x v="66"/>
    <x v="24"/>
    <s v="נמוך"/>
    <x v="0"/>
    <n v="2800.52"/>
    <n v="0"/>
    <n v="0"/>
    <n v="0"/>
    <n v="2800.52"/>
    <n v="30"/>
    <s v="גני ילדים"/>
    <s v="בוכמן"/>
    <s v="ירושלים והנגב"/>
    <s v="איילון"/>
  </r>
  <r>
    <x v="5"/>
    <x v="71"/>
    <s v="פעיל"/>
    <s v="מודיעין מכבים רעות"/>
    <x v="67"/>
    <x v="17"/>
    <s v="נמוך"/>
    <x v="1"/>
    <n v="28230"/>
    <n v="3530"/>
    <n v="0"/>
    <n v="24700"/>
    <n v="0"/>
    <n v="30"/>
    <m/>
    <m/>
    <s v="ירושלים והנגב"/>
    <s v="איילון"/>
  </r>
  <r>
    <x v="5"/>
    <x v="72"/>
    <s v="פעיל"/>
    <s v="מודיעין מכבים רעות"/>
    <x v="68"/>
    <x v="29"/>
    <s v="נמוך"/>
    <x v="1"/>
    <n v="6170"/>
    <n v="0"/>
    <n v="0"/>
    <n v="0"/>
    <n v="6170"/>
    <n v="30"/>
    <m/>
    <m/>
    <s v="ירושלים והנגב"/>
    <s v="איילון"/>
  </r>
  <r>
    <x v="5"/>
    <x v="73"/>
    <s v="פעיל"/>
    <s v="מודיעין מכבים רעות"/>
    <x v="69"/>
    <x v="0"/>
    <s v="נמוך"/>
    <x v="1"/>
    <n v="6110"/>
    <n v="950"/>
    <n v="0"/>
    <n v="5160"/>
    <n v="0"/>
    <n v="30"/>
    <s v="מבני ציבור"/>
    <s v="מורשת"/>
    <s v="ירושלים והנגב"/>
    <s v="איילון"/>
  </r>
  <r>
    <x v="5"/>
    <x v="74"/>
    <s v="פעיל"/>
    <s v="מודיעין מכבים רעות"/>
    <x v="70"/>
    <x v="28"/>
    <s v="נמוך"/>
    <x v="1"/>
    <n v="4060"/>
    <n v="888"/>
    <n v="0"/>
    <n v="3172"/>
    <n v="0"/>
    <n v="30"/>
    <s v="מרכזיית תאורה"/>
    <s v="בוכמן"/>
    <s v="ירושלים והנגב"/>
    <s v="איילון"/>
  </r>
  <r>
    <x v="5"/>
    <x v="75"/>
    <s v="פעיל"/>
    <s v="מודיעין מכבים רעות"/>
    <x v="71"/>
    <x v="30"/>
    <s v="נמוך"/>
    <x v="0"/>
    <n v="1785"/>
    <n v="0"/>
    <n v="0"/>
    <n v="0"/>
    <n v="1785"/>
    <n v="30"/>
    <s v="מרכזיית תאורה"/>
    <s v="בוכמן"/>
    <s v="ירושלים והנגב"/>
    <s v="איילון"/>
  </r>
  <r>
    <x v="5"/>
    <x v="76"/>
    <s v="פעיל"/>
    <s v="מודיעין מכבים רעות"/>
    <x v="72"/>
    <x v="31"/>
    <s v="נמוך"/>
    <x v="1"/>
    <n v="5745"/>
    <n v="2410"/>
    <n v="0"/>
    <n v="3335"/>
    <n v="0"/>
    <n v="30"/>
    <s v="מרכזיית תאורה"/>
    <s v="בוכמן"/>
    <s v="ירושלים והנגב"/>
    <s v="איילון"/>
  </r>
  <r>
    <x v="5"/>
    <x v="77"/>
    <s v="פעיל"/>
    <s v="מודיעין מכבים רעות"/>
    <x v="73"/>
    <x v="14"/>
    <s v="נמוך"/>
    <x v="1"/>
    <n v="2775"/>
    <n v="558"/>
    <n v="0"/>
    <n v="2217"/>
    <n v="0"/>
    <n v="30"/>
    <s v="מרכזיית תאורה"/>
    <s v="בוכמן"/>
    <s v="ירושלים והנגב"/>
    <s v="איילון"/>
  </r>
  <r>
    <x v="5"/>
    <x v="78"/>
    <s v="פעיל"/>
    <s v="מודיעין מכבים רעות"/>
    <x v="74"/>
    <x v="32"/>
    <s v="נמוך"/>
    <x v="1"/>
    <n v="1067"/>
    <n v="218"/>
    <n v="0"/>
    <n v="849"/>
    <n v="0"/>
    <n v="30"/>
    <s v="מרכזיית תאורה"/>
    <s v="בוכמן"/>
    <s v="ירושלים והנגב"/>
    <s v="איילון"/>
  </r>
  <r>
    <x v="5"/>
    <x v="79"/>
    <s v="פעיל"/>
    <s v="מודיעין מכבים רעות"/>
    <x v="75"/>
    <x v="13"/>
    <s v="נמוך"/>
    <x v="0"/>
    <n v="2838"/>
    <n v="0"/>
    <n v="0"/>
    <n v="0"/>
    <n v="2838"/>
    <n v="30"/>
    <s v="מבני ציבור"/>
    <s v="בוכמן"/>
    <s v="ירושלים והנגב"/>
    <s v="איילון"/>
  </r>
  <r>
    <x v="5"/>
    <x v="80"/>
    <s v="פעיל"/>
    <s v="מודיעין מכבים רעות"/>
    <x v="76"/>
    <x v="33"/>
    <s v="נמוך"/>
    <x v="1"/>
    <n v="34510"/>
    <n v="3975"/>
    <n v="0"/>
    <n v="30535"/>
    <n v="0"/>
    <n v="30"/>
    <s v="בתי ספר"/>
    <s v="בוכמן"/>
    <s v="ירושלים והנגב"/>
    <s v="איילון"/>
  </r>
  <r>
    <x v="5"/>
    <x v="81"/>
    <s v="פעיל"/>
    <s v="מודיעין מכבים רעות"/>
    <x v="77"/>
    <x v="32"/>
    <s v="נמוך"/>
    <x v="1"/>
    <n v="1804"/>
    <n v="363"/>
    <n v="0"/>
    <n v="1441"/>
    <n v="0"/>
    <n v="30"/>
    <s v="מרכזיית תאורה"/>
    <s v="בוכמן"/>
    <s v="ירושלים והנגב"/>
    <s v="איילון"/>
  </r>
  <r>
    <x v="5"/>
    <x v="82"/>
    <s v="פעיל"/>
    <s v="מודיעין מכבים רעות"/>
    <x v="78"/>
    <x v="34"/>
    <s v="נמוך"/>
    <x v="0"/>
    <n v="2006.04"/>
    <n v="0"/>
    <n v="0"/>
    <n v="0"/>
    <n v="2006.04"/>
    <n v="30"/>
    <s v="מבני ציבור"/>
    <s v="בוכמן"/>
    <s v="ירושלים והנגב"/>
    <s v="איילון"/>
  </r>
  <r>
    <x v="5"/>
    <x v="83"/>
    <s v="פעיל"/>
    <s v="מודיעין מכבים רעות"/>
    <x v="79"/>
    <x v="35"/>
    <s v="נמוך"/>
    <x v="0"/>
    <n v="3125"/>
    <n v="0"/>
    <n v="0"/>
    <n v="0"/>
    <n v="3125"/>
    <n v="30"/>
    <s v="תנועות נוער"/>
    <s v="בוכמן"/>
    <s v="ירושלים והנגב"/>
    <s v="איילון"/>
  </r>
  <r>
    <x v="5"/>
    <x v="84"/>
    <s v="פעיל"/>
    <s v="מודיעין מכבים רעות"/>
    <x v="80"/>
    <x v="36"/>
    <s v="נמוך"/>
    <x v="1"/>
    <n v="7521"/>
    <n v="1567"/>
    <n v="0"/>
    <n v="5954"/>
    <n v="0"/>
    <n v="30"/>
    <s v="מרכזיית תאורה"/>
    <s v="בוכמן"/>
    <s v="ירושלים והנגב"/>
    <s v="איילון"/>
  </r>
  <r>
    <x v="5"/>
    <x v="85"/>
    <s v="פעיל"/>
    <s v="מודיעין מכבים רעות"/>
    <x v="81"/>
    <x v="37"/>
    <s v="נמוך"/>
    <x v="1"/>
    <n v="4773"/>
    <n v="884"/>
    <n v="0"/>
    <n v="3889"/>
    <n v="0"/>
    <n v="30"/>
    <s v="בתי כנסת ומקוואות"/>
    <s v="קייזר"/>
    <s v="ירושלים והנגב"/>
    <s v="איילון"/>
  </r>
  <r>
    <x v="5"/>
    <x v="86"/>
    <s v="פעיל"/>
    <s v="מודיעין מכבים רעות"/>
    <x v="82"/>
    <x v="0"/>
    <s v="נמוך"/>
    <x v="0"/>
    <n v="2373.6799999999998"/>
    <n v="0"/>
    <n v="0"/>
    <n v="0"/>
    <n v="2373.6799999999998"/>
    <n v="30"/>
    <s v="גני ילדים"/>
    <s v="קייזר"/>
    <s v="ירושלים והנגב"/>
    <s v="איילון"/>
  </r>
  <r>
    <x v="5"/>
    <x v="87"/>
    <s v="פעיל"/>
    <s v="מודיעין מכבים רעות"/>
    <x v="83"/>
    <x v="0"/>
    <s v="נמוך"/>
    <x v="1"/>
    <n v="3491"/>
    <n v="702"/>
    <n v="0"/>
    <n v="2789"/>
    <n v="0"/>
    <n v="30"/>
    <s v="מרכזיית תאורה"/>
    <s v="בוכמן"/>
    <s v="ירושלים והנגב"/>
    <s v="איילון"/>
  </r>
  <r>
    <x v="5"/>
    <x v="88"/>
    <s v="פעיל"/>
    <s v="מודיעין מכבים רעות"/>
    <x v="84"/>
    <x v="13"/>
    <s v="נמוך"/>
    <x v="0"/>
    <n v="130.52000000000001"/>
    <n v="0"/>
    <n v="0"/>
    <n v="0"/>
    <n v="130.52000000000001"/>
    <n v="30"/>
    <s v="גני ילדים"/>
    <s v="בוכמן"/>
    <s v="ירושלים והנגב"/>
    <s v="איילון"/>
  </r>
  <r>
    <x v="5"/>
    <x v="89"/>
    <s v="פעיל"/>
    <s v="מודיעין מכבים רעות"/>
    <x v="85"/>
    <x v="13"/>
    <s v="נמוך"/>
    <x v="0"/>
    <n v="1811.05"/>
    <n v="0"/>
    <n v="0"/>
    <n v="0"/>
    <n v="1811.05"/>
    <n v="30"/>
    <s v="מבני ציבור"/>
    <s v="בוכמן"/>
    <s v="ירושלים והנגב"/>
    <s v="איילון"/>
  </r>
  <r>
    <x v="5"/>
    <x v="90"/>
    <s v="פעיל"/>
    <s v="מודיעין מכבים רעות"/>
    <x v="86"/>
    <x v="26"/>
    <s v="נמוך"/>
    <x v="0"/>
    <n v="0.47"/>
    <n v="0"/>
    <n v="0"/>
    <n v="0"/>
    <n v="0.47"/>
    <n v="30"/>
    <s v="מקלטים"/>
    <s v="מכבים"/>
    <s v="ירושלים והנגב"/>
    <s v="איילון"/>
  </r>
  <r>
    <x v="5"/>
    <x v="91"/>
    <s v="פעיל"/>
    <s v="מודיעין מכבים רעות"/>
    <x v="87"/>
    <x v="38"/>
    <s v="נמוך"/>
    <x v="0"/>
    <n v="757.35"/>
    <n v="0"/>
    <n v="0"/>
    <n v="0"/>
    <n v="757.35"/>
    <n v="30"/>
    <s v="בתי כנסת ומקוואות"/>
    <s v="רעות"/>
    <s v="ירושלים והנגב"/>
    <s v="איילון"/>
  </r>
  <r>
    <x v="5"/>
    <x v="92"/>
    <s v="פעיל"/>
    <s v="מודיעין מכבים רעות"/>
    <x v="88"/>
    <x v="26"/>
    <s v="נמוך"/>
    <x v="0"/>
    <n v="19.52"/>
    <n v="0"/>
    <n v="0"/>
    <n v="0"/>
    <n v="19.52"/>
    <n v="30"/>
    <s v="מקלטים"/>
    <s v="מכבים"/>
    <s v="ירושלים והנגב"/>
    <s v="איילון"/>
  </r>
  <r>
    <x v="5"/>
    <x v="93"/>
    <s v="פעיל"/>
    <s v="מודיעין מכבים רעות"/>
    <x v="89"/>
    <x v="0"/>
    <s v="נמוך"/>
    <x v="1"/>
    <n v="19030"/>
    <n v="2510"/>
    <n v="0"/>
    <n v="16520"/>
    <n v="0"/>
    <n v="30"/>
    <s v="בתי ספר"/>
    <s v="מורשת"/>
    <s v="ירושלים והנגב"/>
    <s v="איילון"/>
  </r>
  <r>
    <x v="5"/>
    <x v="94"/>
    <s v="פעיל"/>
    <s v="מודיעין מכבים רעות"/>
    <x v="89"/>
    <x v="0"/>
    <s v="נמוך"/>
    <x v="1"/>
    <n v="9445"/>
    <n v="0"/>
    <n v="0"/>
    <n v="0"/>
    <n v="9445"/>
    <n v="30"/>
    <s v="גני ילדים"/>
    <s v="מורשת"/>
    <s v="ירושלים והנגב"/>
    <s v="איילון"/>
  </r>
  <r>
    <x v="5"/>
    <x v="95"/>
    <s v="פעיל"/>
    <s v="מודיעין מכבים רעות"/>
    <x v="90"/>
    <x v="19"/>
    <s v="נמוך"/>
    <x v="0"/>
    <n v="848.42"/>
    <n v="0"/>
    <n v="0"/>
    <n v="0"/>
    <n v="848.42"/>
    <n v="30"/>
    <s v="תנועות נוער"/>
    <s v="נחלים"/>
    <s v="ירושלים והנגב"/>
    <s v="איילון"/>
  </r>
  <r>
    <x v="5"/>
    <x v="96"/>
    <s v="פעיל"/>
    <s v="מודיעין מכבים רעות"/>
    <x v="91"/>
    <x v="39"/>
    <s v="נמוך"/>
    <x v="0"/>
    <n v="1705.78"/>
    <n v="0"/>
    <n v="0"/>
    <n v="0"/>
    <n v="1705.78"/>
    <n v="30"/>
    <s v="גני ילדים"/>
    <s v="נחלים"/>
    <s v="ירושלים והנגב"/>
    <s v="איילון"/>
  </r>
  <r>
    <x v="5"/>
    <x v="97"/>
    <s v="פעיל"/>
    <s v="מודיעין מכבים רעות"/>
    <x v="1"/>
    <x v="0"/>
    <s v="נמוך"/>
    <x v="0"/>
    <n v="301.05"/>
    <n v="0"/>
    <n v="0"/>
    <n v="0"/>
    <n v="301.05"/>
    <n v="30"/>
    <s v="מרכזיית תאורה"/>
    <s v="נחלים"/>
    <s v="ירושלים והנגב"/>
    <s v="איילון"/>
  </r>
  <r>
    <x v="5"/>
    <x v="98"/>
    <s v="פעיל"/>
    <s v="מודיעין מכבים רעות"/>
    <x v="92"/>
    <x v="40"/>
    <s v="נמוך"/>
    <x v="0"/>
    <n v="262.63"/>
    <n v="0"/>
    <n v="0"/>
    <n v="0"/>
    <n v="262.63"/>
    <n v="30"/>
    <s v="שונות"/>
    <s v="נחלים"/>
    <s v="ירושלים והנגב"/>
    <s v="איילון"/>
  </r>
  <r>
    <x v="5"/>
    <x v="99"/>
    <s v="פעיל"/>
    <s v="מודיעין מכבים רעות"/>
    <x v="93"/>
    <x v="41"/>
    <s v="נמוך"/>
    <x v="1"/>
    <n v="21940"/>
    <n v="2412"/>
    <n v="0"/>
    <n v="19528"/>
    <n v="0"/>
    <n v="30"/>
    <s v="בתי ספר"/>
    <s v="נחלים"/>
    <s v="ירושלים והנגב"/>
    <s v="איילון"/>
  </r>
  <r>
    <x v="5"/>
    <x v="100"/>
    <s v="פעיל"/>
    <s v="מודיעין מכבים רעות"/>
    <x v="94"/>
    <x v="5"/>
    <s v="נמוך"/>
    <x v="1"/>
    <n v="4759"/>
    <n v="1015"/>
    <n v="0"/>
    <n v="3744"/>
    <n v="0"/>
    <n v="30"/>
    <s v="מרכזיית תאורה"/>
    <s v="קייזר"/>
    <s v="ירושלים והנגב"/>
    <s v="איילון"/>
  </r>
  <r>
    <x v="5"/>
    <x v="101"/>
    <s v="פעיל"/>
    <s v="מודיעין מכבים רעות"/>
    <x v="95"/>
    <x v="0"/>
    <s v="נמוך"/>
    <x v="1"/>
    <n v="8475"/>
    <n v="1580"/>
    <n v="0"/>
    <n v="6895"/>
    <n v="0"/>
    <n v="30"/>
    <s v="מבני ציבור"/>
    <s v="בוכמן"/>
    <s v="ירושלים והנגב"/>
    <s v="איילון"/>
  </r>
  <r>
    <x v="5"/>
    <x v="102"/>
    <s v="פעיל"/>
    <s v="מודיעין מכבים רעות"/>
    <x v="96"/>
    <x v="19"/>
    <s v="נמוך"/>
    <x v="0"/>
    <n v="2654.73"/>
    <n v="0"/>
    <n v="0"/>
    <n v="0"/>
    <n v="2654.73"/>
    <n v="30"/>
    <s v="מבני ציבור"/>
    <s v="נביאים"/>
    <s v="ירושלים והנגב"/>
    <s v="איילון"/>
  </r>
  <r>
    <x v="5"/>
    <x v="103"/>
    <s v="פעיל"/>
    <s v="מודיעין מכבים רעות"/>
    <x v="97"/>
    <x v="0"/>
    <s v="נמוך"/>
    <x v="1"/>
    <n v="9395"/>
    <n v="2990"/>
    <n v="0"/>
    <n v="6405"/>
    <n v="0"/>
    <n v="30"/>
    <s v="מבני ציבור"/>
    <s v="כרמים"/>
    <s v="ירושלים והנגב"/>
    <s v="איילון"/>
  </r>
  <r>
    <x v="5"/>
    <x v="104"/>
    <s v="פעיל"/>
    <s v="מודיעין מכבים רעות"/>
    <x v="98"/>
    <x v="0"/>
    <s v="נמוך"/>
    <x v="1"/>
    <n v="8095"/>
    <n v="2010"/>
    <n v="0"/>
    <n v="6085"/>
    <n v="0"/>
    <n v="30"/>
    <s v="מבני ציבור"/>
    <s v="כרמים"/>
    <s v="ירושלים והנגב"/>
    <s v="איילון"/>
  </r>
  <r>
    <x v="5"/>
    <x v="105"/>
    <s v="פעיל"/>
    <s v="מודיעין מכבים רעות"/>
    <x v="99"/>
    <x v="42"/>
    <s v="נמוך"/>
    <x v="1"/>
    <n v="1485"/>
    <n v="372"/>
    <n v="0"/>
    <n v="1113"/>
    <n v="0"/>
    <n v="30"/>
    <s v="מבני ציבור"/>
    <s v="כרמים"/>
    <s v="ירושלים והנגב"/>
    <s v="איילון"/>
  </r>
  <r>
    <x v="5"/>
    <x v="106"/>
    <s v="פעיל"/>
    <s v="מודיעין מכבים רעות"/>
    <x v="100"/>
    <x v="0"/>
    <s v="נמוך"/>
    <x v="1"/>
    <n v="4680"/>
    <n v="852"/>
    <n v="0"/>
    <n v="3828"/>
    <n v="0"/>
    <n v="30"/>
    <s v="בתי ספר"/>
    <s v="כרמים"/>
    <s v="ירושלים והנגב"/>
    <s v="איילון"/>
  </r>
  <r>
    <x v="5"/>
    <x v="107"/>
    <s v="פעיל"/>
    <s v="מודיעין מכבים רעות"/>
    <x v="101"/>
    <x v="43"/>
    <s v="נמוך"/>
    <x v="1"/>
    <n v="897"/>
    <n v="249"/>
    <n v="0"/>
    <n v="648"/>
    <n v="0"/>
    <n v="30"/>
    <s v="מרכזיית תאורה"/>
    <s v="נביאים"/>
    <s v="ירושלים והנגב"/>
    <s v="איילון"/>
  </r>
  <r>
    <x v="5"/>
    <x v="108"/>
    <s v="פעיל"/>
    <s v="מודיעין מכבים רעות"/>
    <x v="102"/>
    <x v="44"/>
    <s v="נמוך"/>
    <x v="1"/>
    <n v="437"/>
    <n v="88"/>
    <n v="0"/>
    <n v="349"/>
    <n v="0"/>
    <n v="30"/>
    <s v="מרכזיית תאורה"/>
    <s v="נביאים"/>
    <s v="ירושלים והנגב"/>
    <s v="איילון"/>
  </r>
  <r>
    <x v="5"/>
    <x v="109"/>
    <s v="פעיל"/>
    <s v="מודיעין מכבים רעות"/>
    <x v="103"/>
    <x v="19"/>
    <s v="נמוך"/>
    <x v="0"/>
    <n v="2551.0500000000002"/>
    <n v="0"/>
    <n v="0"/>
    <n v="0"/>
    <n v="2551.0500000000002"/>
    <n v="30"/>
    <s v="תנועות נוער"/>
    <s v="נביאים"/>
    <s v="ירושלים והנגב"/>
    <s v="איילון"/>
  </r>
  <r>
    <x v="5"/>
    <x v="110"/>
    <s v="פעיל"/>
    <s v="מודיעין מכבים רעות"/>
    <x v="104"/>
    <x v="1"/>
    <s v="נמוך"/>
    <x v="1"/>
    <n v="4583"/>
    <n v="907"/>
    <n v="0"/>
    <n v="3676"/>
    <n v="0"/>
    <n v="30"/>
    <s v="מרכזיית תאורה"/>
    <s v="בוכמן"/>
    <s v="ירושלים והנגב"/>
    <s v="איילון"/>
  </r>
  <r>
    <x v="5"/>
    <x v="111"/>
    <s v="פעיל"/>
    <s v="מודיעין מכבים רעות"/>
    <x v="105"/>
    <x v="45"/>
    <s v="נמוך"/>
    <x v="0"/>
    <n v="3019.83"/>
    <n v="0"/>
    <n v="0"/>
    <n v="0"/>
    <n v="3019.83"/>
    <n v="30"/>
    <s v="תנועות נוער"/>
    <s v="משואה"/>
    <s v="ירושלים והנגב"/>
    <s v="איילון"/>
  </r>
  <r>
    <x v="5"/>
    <x v="112"/>
    <s v="פעיל"/>
    <s v="מודיעין מכבים רעות"/>
    <x v="106"/>
    <x v="46"/>
    <s v="נמוך"/>
    <x v="1"/>
    <n v="23504"/>
    <n v="6544"/>
    <n v="0"/>
    <n v="16960"/>
    <n v="0"/>
    <n v="30"/>
    <s v="ספורט"/>
    <s v="בוכמן"/>
    <s v="ירושלים והנגב"/>
    <s v="איילון"/>
  </r>
  <r>
    <x v="5"/>
    <x v="113"/>
    <s v="פעיל"/>
    <s v="מודיעין מכבים רעות"/>
    <x v="107"/>
    <x v="13"/>
    <s v="נמוך"/>
    <x v="0"/>
    <n v="2440"/>
    <n v="0"/>
    <n v="0"/>
    <n v="0"/>
    <n v="2440"/>
    <n v="30"/>
    <s v="גני ילדים"/>
    <s v="בוכמן"/>
    <s v="ירושלים והנגב"/>
    <s v="איילון"/>
  </r>
  <r>
    <x v="5"/>
    <x v="114"/>
    <s v="פעיל"/>
    <s v="מודיעין מכבים רעות"/>
    <x v="108"/>
    <x v="26"/>
    <s v="נמוך"/>
    <x v="0"/>
    <n v="1238.57"/>
    <n v="0"/>
    <n v="0"/>
    <n v="0"/>
    <n v="1238.57"/>
    <n v="30"/>
    <s v="מקלטים"/>
    <s v="רעות"/>
    <s v="ירושלים והנגב"/>
    <s v="איילון"/>
  </r>
  <r>
    <x v="5"/>
    <x v="115"/>
    <s v="פעיל"/>
    <s v="מודיעין מכבים רעות"/>
    <x v="109"/>
    <x v="5"/>
    <s v="נמוך"/>
    <x v="0"/>
    <n v="1269.0999999999999"/>
    <n v="0"/>
    <n v="0"/>
    <n v="0"/>
    <n v="1269.0999999999999"/>
    <n v="30"/>
    <s v="מרכזיית תאורה"/>
    <s v="רעות"/>
    <s v="ירושלים והנגב"/>
    <s v="איילון"/>
  </r>
  <r>
    <x v="5"/>
    <x v="116"/>
    <s v="פעיל"/>
    <s v="מודיעין מכבים רעות"/>
    <x v="110"/>
    <x v="0"/>
    <s v="נמוך"/>
    <x v="0"/>
    <n v="1978.22"/>
    <n v="0"/>
    <n v="0"/>
    <n v="0"/>
    <n v="1978.22"/>
    <n v="30"/>
    <s v="מרכזיית תאורה"/>
    <s v="ציפורים"/>
    <s v="ירושלים והנגב"/>
    <s v="איילון"/>
  </r>
  <r>
    <x v="5"/>
    <x v="117"/>
    <s v="פעיל"/>
    <s v="מודיעין מכבים רעות"/>
    <x v="111"/>
    <x v="0"/>
    <s v="נמוך"/>
    <x v="0"/>
    <n v="646.59"/>
    <n v="0"/>
    <n v="0"/>
    <n v="0"/>
    <n v="646.59"/>
    <n v="30"/>
    <s v="תנועות נוער"/>
    <s v="ציפורים"/>
    <s v="ירושלים והנגב"/>
    <s v="איילון"/>
  </r>
  <r>
    <x v="5"/>
    <x v="118"/>
    <s v="פעיל"/>
    <s v="מודיעין מכבים רעות"/>
    <x v="112"/>
    <x v="0"/>
    <s v="נמוך"/>
    <x v="1"/>
    <n v="6502"/>
    <n v="1316"/>
    <n v="0"/>
    <n v="5186"/>
    <n v="0"/>
    <n v="30"/>
    <s v="מרכזיית תאורה"/>
    <s v="ציפורים"/>
    <s v="ירושלים והנגב"/>
    <s v="איילון"/>
  </r>
  <r>
    <x v="5"/>
    <x v="119"/>
    <s v="פעיל"/>
    <s v="מודיעין מכבים רעות"/>
    <x v="113"/>
    <x v="0"/>
    <s v="נמוך"/>
    <x v="1"/>
    <n v="14870"/>
    <n v="3780"/>
    <n v="0"/>
    <n v="11090"/>
    <n v="0"/>
    <n v="30"/>
    <s v="מרכזיית תאורה"/>
    <s v="לב העיר"/>
    <s v="ירושלים והנגב"/>
    <s v="איילון"/>
  </r>
  <r>
    <x v="5"/>
    <x v="120"/>
    <s v="פעיל"/>
    <s v="מודיעין מכבים רעות"/>
    <x v="113"/>
    <x v="0"/>
    <s v="נמוך"/>
    <x v="1"/>
    <n v="12148"/>
    <n v="2564"/>
    <n v="0"/>
    <n v="9584"/>
    <n v="0"/>
    <n v="30"/>
    <s v="מרכזיית תאורה"/>
    <s v="פרחים"/>
    <s v="ירושלים והנגב"/>
    <s v="איילון"/>
  </r>
  <r>
    <x v="5"/>
    <x v="121"/>
    <s v="פעיל"/>
    <s v="מודיעין מכבים רעות"/>
    <x v="114"/>
    <x v="0"/>
    <s v="נמוך"/>
    <x v="1"/>
    <n v="9130"/>
    <n v="890"/>
    <n v="0"/>
    <n v="8240"/>
    <n v="0"/>
    <n v="30"/>
    <s v="מבני ציבור"/>
    <s v="לב העיר"/>
    <s v="ירושלים והנגב"/>
    <s v="איילון"/>
  </r>
  <r>
    <x v="5"/>
    <x v="122"/>
    <s v="פעיל"/>
    <s v="מודיעין מכבים רעות"/>
    <x v="115"/>
    <x v="0"/>
    <s v="נמוך"/>
    <x v="1"/>
    <n v="6092"/>
    <n v="1003"/>
    <n v="0"/>
    <n v="5089"/>
    <n v="0"/>
    <n v="30"/>
    <s v="שונות"/>
    <s v="לב העיר"/>
    <s v="ירושלים והנגב"/>
    <s v="איילון"/>
  </r>
  <r>
    <x v="5"/>
    <x v="123"/>
    <s v="פעיל"/>
    <s v="מודיעין מכבים רעות"/>
    <x v="116"/>
    <x v="0"/>
    <s v="נמוך"/>
    <x v="1"/>
    <n v="28830"/>
    <n v="3970"/>
    <n v="0"/>
    <n v="24860"/>
    <n v="0"/>
    <n v="30"/>
    <s v="מבני ציבור"/>
    <s v="לב העיר"/>
    <s v="ירושלים והנגב"/>
    <s v="איילון"/>
  </r>
  <r>
    <x v="5"/>
    <x v="124"/>
    <s v="פעיל"/>
    <s v="מודיעין מכבים רעות"/>
    <x v="117"/>
    <x v="13"/>
    <s v="נמוך"/>
    <x v="0"/>
    <n v="248.42"/>
    <n v="0"/>
    <n v="0"/>
    <n v="0"/>
    <n v="248.42"/>
    <n v="30"/>
    <s v="גני ילדים"/>
    <s v="בוכמן"/>
    <s v="ירושלים והנגב"/>
    <s v="איילון"/>
  </r>
  <r>
    <x v="5"/>
    <x v="125"/>
    <s v="פעיל"/>
    <s v="מודיעין מכבים רעות"/>
    <x v="117"/>
    <x v="13"/>
    <s v="נמוך"/>
    <x v="0"/>
    <n v="443.68"/>
    <n v="0"/>
    <n v="0"/>
    <n v="0"/>
    <n v="443.68"/>
    <n v="30"/>
    <s v="גני ילדים"/>
    <s v="בוכמן"/>
    <s v="ירושלים והנגב"/>
    <s v="איילון"/>
  </r>
  <r>
    <x v="5"/>
    <x v="126"/>
    <s v="פעיל"/>
    <s v="מודיעין מכבים רעות"/>
    <x v="118"/>
    <x v="1"/>
    <s v="נמוך"/>
    <x v="1"/>
    <n v="2693"/>
    <n v="534"/>
    <n v="0"/>
    <n v="2159"/>
    <n v="0"/>
    <n v="30"/>
    <s v="מרכזיית תאורה"/>
    <s v="בוכמן"/>
    <s v="ירושלים והנגב"/>
    <s v="איילון"/>
  </r>
  <r>
    <x v="5"/>
    <x v="127"/>
    <s v="פעיל"/>
    <s v="מודיעין מכבים רעות"/>
    <x v="119"/>
    <x v="0"/>
    <s v="נמוך"/>
    <x v="1"/>
    <n v="1064"/>
    <n v="183"/>
    <n v="0"/>
    <n v="881"/>
    <n v="0"/>
    <n v="30"/>
    <s v="מרכזיית תאורה"/>
    <s v="פרחים"/>
    <s v="ירושלים והנגב"/>
    <s v="איילון"/>
  </r>
  <r>
    <x v="5"/>
    <x v="128"/>
    <s v="פעיל"/>
    <s v="מודיעין מכבים רעות"/>
    <x v="120"/>
    <x v="13"/>
    <s v="נמוך"/>
    <x v="0"/>
    <n v="1506.08"/>
    <n v="0"/>
    <n v="0"/>
    <n v="0"/>
    <n v="1506.08"/>
    <n v="30"/>
    <s v="מבני ציבור"/>
    <s v="מכבים"/>
    <s v="ירושלים והנגב"/>
    <s v="איילון"/>
  </r>
  <r>
    <x v="5"/>
    <x v="129"/>
    <s v="פעיל"/>
    <s v="מודיעין מכבים רעות"/>
    <x v="121"/>
    <x v="0"/>
    <s v="נמוך"/>
    <x v="1"/>
    <n v="296"/>
    <n v="44"/>
    <n v="0"/>
    <n v="252"/>
    <n v="0"/>
    <n v="30"/>
    <s v="מרכזיית תאורה"/>
    <s v="מכבים"/>
    <s v="ירושלים והנגב"/>
    <s v="איילון"/>
  </r>
  <r>
    <x v="5"/>
    <x v="130"/>
    <s v="פעיל"/>
    <s v="מודיעין מכבים רעות"/>
    <x v="122"/>
    <x v="43"/>
    <s v="נמוך"/>
    <x v="1"/>
    <n v="5246"/>
    <n v="1109"/>
    <n v="0"/>
    <n v="4137"/>
    <n v="0"/>
    <n v="30"/>
    <s v="מרכזיית תאורה"/>
    <s v="מכבים"/>
    <s v="ירושלים והנגב"/>
    <s v="איילון"/>
  </r>
  <r>
    <x v="5"/>
    <x v="131"/>
    <s v="פעיל"/>
    <s v="מודיעין מכבים רעות"/>
    <x v="123"/>
    <x v="47"/>
    <s v="נמוך"/>
    <x v="1"/>
    <n v="18240"/>
    <n v="1800"/>
    <n v="0"/>
    <n v="16440"/>
    <n v="0"/>
    <n v="30"/>
    <s v="בתי ספר"/>
    <s v="מכבים"/>
    <s v="ירושלים והנגב"/>
    <s v="איילון"/>
  </r>
  <r>
    <x v="5"/>
    <x v="132"/>
    <s v="פעיל"/>
    <s v="מודיעין מכבים רעות"/>
    <x v="124"/>
    <x v="13"/>
    <s v="נמוך"/>
    <x v="0"/>
    <n v="1153.28"/>
    <n v="0"/>
    <n v="0"/>
    <n v="0"/>
    <n v="1153.28"/>
    <n v="30"/>
    <s v="מבני ציבור"/>
    <s v="רעות"/>
    <s v="ירושלים והנגב"/>
    <s v="איילון"/>
  </r>
  <r>
    <x v="5"/>
    <x v="133"/>
    <s v="פעיל"/>
    <s v="מודיעין מכבים רעות"/>
    <x v="125"/>
    <x v="1"/>
    <s v="נמוך"/>
    <x v="0"/>
    <n v="2121.5700000000002"/>
    <n v="0"/>
    <n v="0"/>
    <n v="0"/>
    <n v="2121.5700000000002"/>
    <n v="30"/>
    <s v="מרכזיית תאורה"/>
    <s v="רעות"/>
    <s v="ירושלים והנגב"/>
    <s v="איילון"/>
  </r>
  <r>
    <x v="5"/>
    <x v="134"/>
    <s v="פעיל"/>
    <s v="מודיעין מכבים רעות"/>
    <x v="126"/>
    <x v="48"/>
    <s v="נמוך"/>
    <x v="1"/>
    <n v="30320"/>
    <n v="5950"/>
    <n v="0"/>
    <n v="24370"/>
    <n v="0"/>
    <n v="30"/>
    <s v="בתי ספר"/>
    <s v="רעות"/>
    <s v="ירושלים והנגב"/>
    <s v="איילון"/>
  </r>
  <r>
    <x v="5"/>
    <x v="135"/>
    <s v="פעיל"/>
    <s v="מודיעין מכבים רעות"/>
    <x v="127"/>
    <x v="26"/>
    <s v="נמוך"/>
    <x v="0"/>
    <n v="0"/>
    <n v="0"/>
    <n v="0"/>
    <n v="0"/>
    <n v="0"/>
    <n v="30"/>
    <s v="מקלטים"/>
    <s v="מכבים"/>
    <s v="ירושלים והנגב"/>
    <s v="איילון"/>
  </r>
  <r>
    <x v="5"/>
    <x v="136"/>
    <s v="פעיל"/>
    <s v="מודיעין מכבים רעות"/>
    <x v="128"/>
    <x v="0"/>
    <s v="נמוך"/>
    <x v="0"/>
    <n v="195.23"/>
    <n v="0"/>
    <n v="0"/>
    <n v="0"/>
    <n v="195.23"/>
    <n v="30"/>
    <s v="מקלטים"/>
    <s v="מכבים"/>
    <s v="ירושלים והנגב"/>
    <s v="איילון"/>
  </r>
  <r>
    <x v="5"/>
    <x v="137"/>
    <s v="פעיל"/>
    <s v="מודיעין מכבים רעות"/>
    <x v="129"/>
    <x v="13"/>
    <s v="נמוך"/>
    <x v="0"/>
    <n v="2501.0500000000002"/>
    <n v="0"/>
    <n v="0"/>
    <n v="0"/>
    <n v="2501.0500000000002"/>
    <n v="30"/>
    <s v="גני ילדים"/>
    <s v="כרמים"/>
    <s v="ירושלים והנגב"/>
    <s v="איילון"/>
  </r>
  <r>
    <x v="5"/>
    <x v="138"/>
    <s v="פעיל"/>
    <s v="מודיעין מכבים רעות"/>
    <x v="130"/>
    <x v="49"/>
    <s v="נמוך"/>
    <x v="1"/>
    <n v="5622"/>
    <n v="1147"/>
    <n v="0"/>
    <n v="4475"/>
    <n v="0"/>
    <n v="30"/>
    <s v="מרכזיית תאורה"/>
    <s v="ישפרו"/>
    <s v="ירושלים והנגב"/>
    <s v="איילון"/>
  </r>
  <r>
    <x v="5"/>
    <x v="139"/>
    <s v="פעיל"/>
    <s v="מודיעין מכבים רעות"/>
    <x v="131"/>
    <x v="0"/>
    <s v="נמוך"/>
    <x v="1"/>
    <n v="4582"/>
    <n v="1129"/>
    <n v="0"/>
    <n v="3453"/>
    <n v="0"/>
    <n v="30"/>
    <s v="מרכזיית תאורה"/>
    <s v="ליגד"/>
    <s v="ירושלים והנגב"/>
    <s v="איילון"/>
  </r>
  <r>
    <x v="5"/>
    <x v="140"/>
    <s v="פעיל"/>
    <s v="מודיעין מכבים רעות"/>
    <x v="132"/>
    <x v="0"/>
    <s v="נמוך"/>
    <x v="1"/>
    <n v="5729"/>
    <n v="1174"/>
    <n v="0"/>
    <n v="4555"/>
    <n v="0"/>
    <n v="30"/>
    <s v="מרכזיית תאורה"/>
    <s v="ליגד"/>
    <s v="ירושלים והנגב"/>
    <s v="איילון"/>
  </r>
  <r>
    <x v="5"/>
    <x v="141"/>
    <s v="פעיל"/>
    <s v="מודיעין מכבים רעות"/>
    <x v="133"/>
    <x v="0"/>
    <s v="נמוך"/>
    <x v="1"/>
    <n v="370"/>
    <n v="77"/>
    <n v="0"/>
    <n v="293"/>
    <n v="0"/>
    <n v="30"/>
    <s v="מרכזיית תאורה"/>
    <s v="ליגד"/>
    <s v="ירושלים והנגב"/>
    <s v="איילון"/>
  </r>
  <r>
    <x v="5"/>
    <x v="142"/>
    <s v="פעיל"/>
    <s v="מודיעין מכבים רעות"/>
    <x v="134"/>
    <x v="0"/>
    <s v="נמוך"/>
    <x v="1"/>
    <n v="7826"/>
    <n v="0"/>
    <n v="0"/>
    <n v="0"/>
    <n v="7826"/>
    <n v="30"/>
    <s v="בתי כנסת ומקוואות"/>
    <s v="נביאים"/>
    <s v="ירושלים והנגב"/>
    <s v="איילון"/>
  </r>
  <r>
    <x v="5"/>
    <x v="143"/>
    <s v="פעיל"/>
    <s v="מודיעין מכבים רעות"/>
    <x v="135"/>
    <x v="0"/>
    <s v="נמוך"/>
    <x v="0"/>
    <n v="3043.68"/>
    <n v="0"/>
    <n v="0"/>
    <n v="0"/>
    <n v="3043.68"/>
    <n v="30"/>
    <s v="גני ילדים"/>
    <s v="נביאים"/>
    <s v="ירושלים והנגב"/>
    <s v="איילון"/>
  </r>
  <r>
    <x v="5"/>
    <x v="144"/>
    <s v="פעיל"/>
    <s v="מודיעין מכבים רעות"/>
    <x v="136"/>
    <x v="0"/>
    <s v="נמוך"/>
    <x v="1"/>
    <n v="5888"/>
    <n v="1169"/>
    <n v="0"/>
    <n v="4719"/>
    <n v="0"/>
    <n v="30"/>
    <s v="מרכזיית תאורה"/>
    <s v="נביאים"/>
    <s v="ירושלים והנגב"/>
    <s v="איילון"/>
  </r>
  <r>
    <x v="5"/>
    <x v="145"/>
    <s v="פעיל"/>
    <s v="מודיעין מכבים רעות"/>
    <x v="137"/>
    <x v="26"/>
    <s v="נמוך"/>
    <x v="0"/>
    <n v="84.28"/>
    <n v="0"/>
    <n v="0"/>
    <n v="0"/>
    <n v="84.28"/>
    <n v="30"/>
    <s v="מקלטים"/>
    <s v="מכבים"/>
    <s v="ירושלים והנגב"/>
    <s v="איילון"/>
  </r>
  <r>
    <x v="5"/>
    <x v="146"/>
    <s v="פעיל"/>
    <s v="מודיעין מכבים רעות"/>
    <x v="138"/>
    <x v="0"/>
    <s v="נמוך"/>
    <x v="0"/>
    <n v="423.8"/>
    <n v="0"/>
    <n v="0"/>
    <n v="0"/>
    <n v="423.8"/>
    <n v="30"/>
    <s v="מקלטים"/>
    <s v="מכבים"/>
    <s v="ירושלים והנגב"/>
    <s v="איילון"/>
  </r>
  <r>
    <x v="5"/>
    <x v="147"/>
    <s v="פעיל"/>
    <s v="מודיעין מכבים רעות"/>
    <x v="139"/>
    <x v="26"/>
    <s v="נמוך"/>
    <x v="0"/>
    <n v="139.04"/>
    <n v="0"/>
    <n v="0"/>
    <n v="0"/>
    <n v="139.04"/>
    <n v="30"/>
    <s v="מקלטים"/>
    <s v="מכבים"/>
    <s v="ירושלים והנגב"/>
    <s v="איילון"/>
  </r>
  <r>
    <x v="5"/>
    <x v="148"/>
    <s v="פעיל"/>
    <s v="מודיעין מכבים רעות"/>
    <x v="140"/>
    <x v="50"/>
    <s v="נמוך"/>
    <x v="0"/>
    <n v="946.19"/>
    <n v="0"/>
    <n v="0"/>
    <n v="0"/>
    <n v="946.19"/>
    <n v="30"/>
    <s v="מקלטים"/>
    <s v="מכבים"/>
    <s v="ירושלים והנגב"/>
    <s v="איילון"/>
  </r>
  <r>
    <x v="5"/>
    <x v="149"/>
    <s v="פעיל"/>
    <s v="מודיעין מכבים רעות"/>
    <x v="141"/>
    <x v="0"/>
    <s v="נמוך"/>
    <x v="0"/>
    <n v="107.61"/>
    <n v="0"/>
    <n v="0"/>
    <n v="0"/>
    <n v="107.61"/>
    <n v="30"/>
    <s v="מקלטים"/>
    <s v="מכבים"/>
    <s v="ירושלים והנגב"/>
    <s v="איילון"/>
  </r>
  <r>
    <x v="5"/>
    <x v="150"/>
    <s v="פעיל"/>
    <s v="מודיעין מכבים רעות"/>
    <x v="142"/>
    <x v="26"/>
    <s v="נמוך"/>
    <x v="0"/>
    <n v="170"/>
    <n v="0"/>
    <n v="0"/>
    <n v="0"/>
    <n v="170"/>
    <n v="30"/>
    <s v="מקלטים"/>
    <s v="מכבים"/>
    <s v="ירושלים והנגב"/>
    <s v="איילון"/>
  </r>
  <r>
    <x v="5"/>
    <x v="151"/>
    <s v="פעיל"/>
    <s v="מודיעין מכבים רעות"/>
    <x v="143"/>
    <x v="51"/>
    <s v="נמוך"/>
    <x v="0"/>
    <n v="22.38"/>
    <n v="0"/>
    <n v="0"/>
    <n v="0"/>
    <n v="22.38"/>
    <n v="30"/>
    <s v="מקלטים"/>
    <s v="מכבים"/>
    <s v="ירושלים והנגב"/>
    <s v="איילון"/>
  </r>
  <r>
    <x v="5"/>
    <x v="152"/>
    <s v="פעיל"/>
    <s v="מודיעין מכבים רעות"/>
    <x v="144"/>
    <x v="52"/>
    <s v="נמוך"/>
    <x v="0"/>
    <n v="510.64"/>
    <n v="0"/>
    <n v="0"/>
    <n v="0"/>
    <n v="510.64"/>
    <n v="30"/>
    <s v="גני ילדים"/>
    <s v="מכבים"/>
    <s v="ירושלים והנגב"/>
    <s v="איילון"/>
  </r>
  <r>
    <x v="5"/>
    <x v="153"/>
    <s v="פעיל"/>
    <s v="מודיעין מכבים רעות"/>
    <x v="145"/>
    <x v="0"/>
    <s v="נמוך"/>
    <x v="1"/>
    <n v="15128"/>
    <n v="3260"/>
    <n v="0"/>
    <n v="11868"/>
    <n v="0"/>
    <n v="30"/>
    <s v="מרכזיית תאורה"/>
    <s v="ליגד"/>
    <s v="ירושלים והנגב"/>
    <s v="איילון"/>
  </r>
  <r>
    <x v="5"/>
    <x v="154"/>
    <s v="פעיל"/>
    <s v="מודיעין מכבים רעות"/>
    <x v="146"/>
    <x v="0"/>
    <s v="נמוך"/>
    <x v="0"/>
    <n v="2088.94"/>
    <n v="0"/>
    <n v="0"/>
    <n v="0"/>
    <n v="2088.94"/>
    <n v="30"/>
    <s v="גני ילדים"/>
    <s v="מגינים"/>
    <s v="ירושלים והנגב"/>
    <s v="איילון"/>
  </r>
  <r>
    <x v="5"/>
    <x v="155"/>
    <s v="פעיל"/>
    <s v="מודיעין מכבים רעות"/>
    <x v="147"/>
    <x v="0"/>
    <s v="נמוך"/>
    <x v="1"/>
    <n v="168"/>
    <n v="8"/>
    <n v="0"/>
    <n v="160"/>
    <n v="0"/>
    <n v="30"/>
    <s v="גני ילדים"/>
    <s v="מגינים"/>
    <s v="ירושלים והנגב"/>
    <s v="איילון"/>
  </r>
  <r>
    <x v="5"/>
    <x v="156"/>
    <s v="פעיל"/>
    <s v="מודיעין מכבים רעות"/>
    <x v="148"/>
    <x v="0"/>
    <s v="נמוך"/>
    <x v="1"/>
    <n v="25736"/>
    <n v="2588"/>
    <n v="0"/>
    <n v="23148"/>
    <n v="0"/>
    <n v="30"/>
    <m/>
    <m/>
    <s v="ירושלים והנגב"/>
    <s v="איילון"/>
  </r>
  <r>
    <x v="5"/>
    <x v="157"/>
    <s v="פעיל"/>
    <s v="מודיעין מכבים רעות"/>
    <x v="149"/>
    <x v="53"/>
    <s v="נמוך"/>
    <x v="0"/>
    <n v="2771.57"/>
    <n v="0"/>
    <n v="0"/>
    <n v="0"/>
    <n v="2771.57"/>
    <n v="30"/>
    <m/>
    <m/>
    <s v="ירושלים והנגב"/>
    <s v="איילון"/>
  </r>
  <r>
    <x v="5"/>
    <x v="158"/>
    <s v="פעיל"/>
    <s v="מודיעין מכבים רעות"/>
    <x v="150"/>
    <x v="0"/>
    <s v="נמוך"/>
    <x v="0"/>
    <n v="1719.47"/>
    <n v="0"/>
    <n v="0"/>
    <n v="0"/>
    <n v="1719.47"/>
    <n v="30"/>
    <s v="מרכזיית תאורה"/>
    <s v="ציפורים"/>
    <s v="ירושלים והנגב"/>
    <s v="איילון"/>
  </r>
  <r>
    <x v="5"/>
    <x v="159"/>
    <s v="פעיל"/>
    <s v="מודיעין מכבים רעות"/>
    <x v="151"/>
    <x v="0"/>
    <s v="נמוך"/>
    <x v="1"/>
    <n v="3378"/>
    <n v="843"/>
    <n v="0"/>
    <n v="2535"/>
    <n v="0"/>
    <n v="30"/>
    <s v="מרכזיית תאורה"/>
    <s v="ציפורים"/>
    <s v="ירושלים והנגב"/>
    <s v="איילון"/>
  </r>
  <r>
    <x v="5"/>
    <x v="160"/>
    <s v="פעיל"/>
    <s v="מודיעין מכבים רעות"/>
    <x v="152"/>
    <x v="26"/>
    <s v="נמוך"/>
    <x v="0"/>
    <n v="58.09"/>
    <n v="0"/>
    <n v="0"/>
    <n v="0"/>
    <n v="58.09"/>
    <n v="30"/>
    <s v="מקלטים"/>
    <s v="רעות"/>
    <s v="ירושלים והנגב"/>
    <s v="איילון"/>
  </r>
  <r>
    <x v="5"/>
    <x v="161"/>
    <s v="פעיל"/>
    <s v="מודיעין מכבים רעות"/>
    <x v="153"/>
    <x v="26"/>
    <s v="נמוך"/>
    <x v="0"/>
    <n v="321.89999999999998"/>
    <n v="0"/>
    <n v="0"/>
    <n v="0"/>
    <n v="321.89999999999998"/>
    <n v="30"/>
    <s v="מקלטים"/>
    <s v="רעות"/>
    <s v="ירושלים והנגב"/>
    <s v="איילון"/>
  </r>
  <r>
    <x v="5"/>
    <x v="162"/>
    <s v="פעיל"/>
    <s v="מודיעין מכבים רעות"/>
    <x v="154"/>
    <x v="13"/>
    <s v="נמוך"/>
    <x v="0"/>
    <n v="3322.1"/>
    <n v="0"/>
    <n v="0"/>
    <n v="0"/>
    <n v="3322.1"/>
    <n v="30"/>
    <s v="גני ילדים"/>
    <s v="פרחים"/>
    <s v="ירושלים והנגב"/>
    <s v="איילון"/>
  </r>
  <r>
    <x v="5"/>
    <x v="163"/>
    <s v="פעיל"/>
    <s v="מודיעין מכבים רעות"/>
    <x v="155"/>
    <x v="0"/>
    <s v="נמוך"/>
    <x v="1"/>
    <n v="639"/>
    <n v="122"/>
    <n v="0"/>
    <n v="517"/>
    <n v="0"/>
    <n v="30"/>
    <s v="מרכזיית תאורה"/>
    <s v="פרחים"/>
    <s v="ירושלים והנגב"/>
    <s v="איילון"/>
  </r>
  <r>
    <x v="5"/>
    <x v="164"/>
    <s v="פעיל"/>
    <s v="מודיעין מכבים רעות"/>
    <x v="156"/>
    <x v="13"/>
    <s v="נמוך"/>
    <x v="0"/>
    <n v="2408.94"/>
    <n v="0"/>
    <n v="0"/>
    <n v="0"/>
    <n v="2408.94"/>
    <n v="30"/>
    <s v="גני ילדים"/>
    <s v="כרמים"/>
    <s v="ירושלים והנגב"/>
    <s v="איילון"/>
  </r>
  <r>
    <x v="5"/>
    <x v="165"/>
    <s v="פעיל"/>
    <s v="מודיעין מכבים רעות"/>
    <x v="157"/>
    <x v="21"/>
    <s v="נמוך"/>
    <x v="1"/>
    <n v="3550"/>
    <n v="717"/>
    <n v="0"/>
    <n v="2833"/>
    <n v="0"/>
    <n v="30"/>
    <s v="מרכזיית תאורה"/>
    <s v="בוכמן"/>
    <s v="ירושלים והנגב"/>
    <s v="איילון"/>
  </r>
  <r>
    <x v="5"/>
    <x v="410"/>
    <s v="פעיל"/>
    <s v="מודיעין מכבים רעות"/>
    <x v="398"/>
    <x v="0"/>
    <s v="נמוך"/>
    <x v="0"/>
    <n v="450.85"/>
    <n v="0"/>
    <n v="0"/>
    <n v="0"/>
    <n v="450.85"/>
    <n v="30"/>
    <m/>
    <m/>
    <s v="ירושלים והנגב"/>
    <s v="איילון"/>
  </r>
  <r>
    <x v="5"/>
    <x v="166"/>
    <s v="פעיל"/>
    <s v="מודיעין מכבים רעות"/>
    <x v="158"/>
    <x v="12"/>
    <s v="נמוך"/>
    <x v="1"/>
    <n v="6448"/>
    <n v="1171"/>
    <n v="0"/>
    <n v="5277"/>
    <n v="0"/>
    <n v="30"/>
    <s v="מרכזיית תאורה"/>
    <s v="קייזר"/>
    <s v="ירושלים והנגב"/>
    <s v="איילון"/>
  </r>
  <r>
    <x v="5"/>
    <x v="167"/>
    <s v="פעיל"/>
    <s v="מודיעין מכבים רעות"/>
    <x v="159"/>
    <x v="13"/>
    <s v="נמוך"/>
    <x v="1"/>
    <n v="4454"/>
    <n v="180"/>
    <n v="0"/>
    <n v="4274"/>
    <n v="0"/>
    <n v="30"/>
    <s v="גני ילדים"/>
    <s v="קייזר"/>
    <s v="ירושלים והנגב"/>
    <s v="איילון"/>
  </r>
  <r>
    <x v="5"/>
    <x v="168"/>
    <s v="פעיל"/>
    <s v="מודיעין מכבים רעות"/>
    <x v="160"/>
    <x v="54"/>
    <s v="נמוך"/>
    <x v="1"/>
    <n v="3557"/>
    <n v="780"/>
    <n v="0"/>
    <n v="2777"/>
    <n v="0"/>
    <n v="30"/>
    <s v="מרכזיית תאורה"/>
    <s v="קייזר"/>
    <s v="ירושלים והנגב"/>
    <s v="איילון"/>
  </r>
  <r>
    <x v="5"/>
    <x v="169"/>
    <s v="פעיל"/>
    <s v="מודיעין מכבים רעות"/>
    <x v="161"/>
    <x v="55"/>
    <s v="נמוך"/>
    <x v="1"/>
    <n v="19010"/>
    <n v="2280"/>
    <n v="0"/>
    <n v="16730"/>
    <n v="0"/>
    <n v="30"/>
    <s v="בתי ספר"/>
    <s v="קייזר"/>
    <s v="ירושלים והנגב"/>
    <s v="איילון"/>
  </r>
  <r>
    <x v="5"/>
    <x v="170"/>
    <s v="פעיל"/>
    <s v="מודיעין מכבים רעות"/>
    <x v="161"/>
    <x v="13"/>
    <s v="נמוך"/>
    <x v="0"/>
    <n v="2679.26"/>
    <n v="0"/>
    <n v="0"/>
    <n v="0"/>
    <n v="2679.26"/>
    <n v="30"/>
    <s v="גני ילדים"/>
    <s v="קייזר"/>
    <s v="ירושלים והנגב"/>
    <s v="איילון"/>
  </r>
  <r>
    <x v="5"/>
    <x v="171"/>
    <s v="פעיל"/>
    <s v="מודיעין מכבים רעות"/>
    <x v="161"/>
    <x v="13"/>
    <s v="נמוך"/>
    <x v="0"/>
    <n v="277.27"/>
    <n v="0"/>
    <n v="0"/>
    <n v="0"/>
    <n v="277.27"/>
    <n v="30"/>
    <s v="תנועות נוער"/>
    <s v="קייזר"/>
    <s v="ירושלים והנגב"/>
    <s v="איילון"/>
  </r>
  <r>
    <x v="5"/>
    <x v="172"/>
    <s v="פעיל"/>
    <s v="מודיעין מכבים רעות"/>
    <x v="162"/>
    <x v="26"/>
    <s v="נמוך"/>
    <x v="0"/>
    <n v="30.95"/>
    <n v="0"/>
    <n v="0"/>
    <n v="0"/>
    <n v="30.95"/>
    <n v="30"/>
    <s v="מקלטים"/>
    <s v="מכבים"/>
    <s v="ירושלים והנגב"/>
    <s v="איילון"/>
  </r>
  <r>
    <x v="5"/>
    <x v="173"/>
    <s v="פעיל"/>
    <s v="מודיעין מכבים רעות"/>
    <x v="163"/>
    <x v="13"/>
    <s v="נמוך"/>
    <x v="1"/>
    <n v="5710"/>
    <n v="853"/>
    <n v="0"/>
    <n v="4857"/>
    <n v="0"/>
    <n v="30"/>
    <s v="גני ילדים"/>
    <s v="נביאים"/>
    <s v="ירושלים והנגב"/>
    <s v="איילון"/>
  </r>
  <r>
    <x v="5"/>
    <x v="174"/>
    <s v="פעיל"/>
    <s v="מודיעין מכבים רעות"/>
    <x v="164"/>
    <x v="15"/>
    <s v="נמוך"/>
    <x v="0"/>
    <n v="1266.31"/>
    <n v="0"/>
    <n v="0"/>
    <n v="0"/>
    <n v="1266.31"/>
    <n v="30"/>
    <s v="בתי כנסת ומקוואות"/>
    <s v="בוכמן"/>
    <s v="ירושלים והנגב"/>
    <s v="איילון"/>
  </r>
  <r>
    <x v="5"/>
    <x v="175"/>
    <s v="פעיל"/>
    <s v="מודיעין מכבים רעות"/>
    <x v="165"/>
    <x v="0"/>
    <s v="נמוך"/>
    <x v="0"/>
    <n v="1330"/>
    <n v="0"/>
    <n v="0"/>
    <n v="0"/>
    <n v="1330"/>
    <n v="30"/>
    <s v="מרכזיית תאורה"/>
    <s v="נופים"/>
    <s v="ירושלים והנגב"/>
    <s v="איילון"/>
  </r>
  <r>
    <x v="5"/>
    <x v="176"/>
    <s v="פעיל"/>
    <s v="מודיעין מכבים רעות"/>
    <x v="166"/>
    <x v="0"/>
    <s v="נמוך"/>
    <x v="0"/>
    <n v="325.26"/>
    <n v="0"/>
    <n v="0"/>
    <n v="0"/>
    <n v="325.26"/>
    <n v="30"/>
    <s v="תנועות נוער"/>
    <s v="נופים"/>
    <s v="ירושלים והנגב"/>
    <s v="איילון"/>
  </r>
  <r>
    <x v="5"/>
    <x v="177"/>
    <s v="פעיל"/>
    <s v="מודיעין מכבים רעות"/>
    <x v="167"/>
    <x v="0"/>
    <s v="נמוך"/>
    <x v="0"/>
    <n v="1035"/>
    <n v="0"/>
    <n v="0"/>
    <n v="0"/>
    <n v="1035"/>
    <n v="30"/>
    <s v="מרכזיית תאורה"/>
    <s v="נופים"/>
    <s v="ירושלים והנגב"/>
    <s v="איילון"/>
  </r>
  <r>
    <x v="5"/>
    <x v="178"/>
    <s v="פעיל"/>
    <s v="מודיעין מכבים רעות"/>
    <x v="168"/>
    <x v="0"/>
    <s v="נמוך"/>
    <x v="0"/>
    <n v="4961"/>
    <n v="0"/>
    <n v="0"/>
    <n v="0"/>
    <n v="4961"/>
    <n v="30"/>
    <s v="גני ילדים"/>
    <s v="נופים"/>
    <s v="ירושלים והנגב"/>
    <s v="איילון"/>
  </r>
  <r>
    <x v="5"/>
    <x v="179"/>
    <s v="פעיל"/>
    <s v="מודיעין מכבים רעות"/>
    <x v="169"/>
    <x v="0"/>
    <s v="נמוך"/>
    <x v="1"/>
    <n v="1283"/>
    <n v="343"/>
    <n v="0"/>
    <n v="940"/>
    <n v="0"/>
    <n v="30"/>
    <s v="מרכזיית תאורה"/>
    <s v="נופים"/>
    <s v="ירושלים והנגב"/>
    <s v="איילון"/>
  </r>
  <r>
    <x v="5"/>
    <x v="180"/>
    <s v="פעיל"/>
    <s v="מודיעין מכבים רעות"/>
    <x v="170"/>
    <x v="0"/>
    <s v="נמוך"/>
    <x v="0"/>
    <n v="4980"/>
    <n v="0"/>
    <n v="0"/>
    <n v="0"/>
    <n v="4980"/>
    <n v="30"/>
    <s v="גני ילדים"/>
    <s v="נופים"/>
    <s v="ירושלים והנגב"/>
    <s v="איילון"/>
  </r>
  <r>
    <x v="5"/>
    <x v="181"/>
    <s v="פעיל"/>
    <s v="מודיעין מכבים רעות"/>
    <x v="171"/>
    <x v="0"/>
    <s v="נמוך"/>
    <x v="1"/>
    <n v="2560"/>
    <n v="430"/>
    <n v="0"/>
    <n v="2130"/>
    <n v="0"/>
    <n v="30"/>
    <s v="בתי ספר"/>
    <s v="נופים"/>
    <s v="ירושלים והנגב"/>
    <s v="איילון"/>
  </r>
  <r>
    <x v="5"/>
    <x v="182"/>
    <s v="פעיל"/>
    <s v="מודיעין מכבים רעות"/>
    <x v="172"/>
    <x v="0"/>
    <s v="נמוך"/>
    <x v="0"/>
    <n v="1633.15"/>
    <n v="0"/>
    <n v="0"/>
    <n v="0"/>
    <n v="1633.15"/>
    <n v="30"/>
    <s v="מרכזיית תאורה"/>
    <s v="נופים"/>
    <s v="ירושלים והנגב"/>
    <s v="איילון"/>
  </r>
  <r>
    <x v="5"/>
    <x v="183"/>
    <s v="פעיל"/>
    <s v="מודיעין מכבים רעות"/>
    <x v="173"/>
    <x v="0"/>
    <s v="נמוך"/>
    <x v="0"/>
    <n v="2372.63"/>
    <n v="0"/>
    <n v="0"/>
    <n v="0"/>
    <n v="2372.63"/>
    <n v="30"/>
    <s v="בתי ספר"/>
    <s v="נופים"/>
    <s v="ירושלים והנגב"/>
    <s v="איילון"/>
  </r>
  <r>
    <x v="5"/>
    <x v="184"/>
    <s v="פעיל"/>
    <s v="מודיעין מכבים רעות"/>
    <x v="174"/>
    <x v="0"/>
    <s v="נמוך"/>
    <x v="0"/>
    <n v="4765.26"/>
    <n v="0"/>
    <n v="0"/>
    <n v="0"/>
    <n v="4765.26"/>
    <n v="30"/>
    <s v="גני ילדים"/>
    <s v="נופים"/>
    <s v="ירושלים והנגב"/>
    <s v="איילון"/>
  </r>
  <r>
    <x v="5"/>
    <x v="185"/>
    <s v="פעיל"/>
    <s v="מודיעין מכבים רעות"/>
    <x v="175"/>
    <x v="0"/>
    <s v="נמוך"/>
    <x v="1"/>
    <n v="18420"/>
    <n v="3365"/>
    <n v="0"/>
    <n v="15055"/>
    <n v="0"/>
    <n v="30"/>
    <m/>
    <m/>
    <s v="ירושלים והנגב"/>
    <s v="איילון"/>
  </r>
  <r>
    <x v="5"/>
    <x v="186"/>
    <s v="פעיל"/>
    <s v="מודיעין מכבים רעות"/>
    <x v="176"/>
    <x v="0"/>
    <s v="נמוך"/>
    <x v="0"/>
    <n v="5317"/>
    <n v="0"/>
    <n v="0"/>
    <n v="0"/>
    <n v="5317"/>
    <n v="30"/>
    <s v="מרכזיית תאורה"/>
    <s v="נופים"/>
    <s v="ירושלים והנגב"/>
    <s v="איילון"/>
  </r>
  <r>
    <x v="5"/>
    <x v="187"/>
    <s v="פעיל"/>
    <s v="מודיעין מכבים רעות"/>
    <x v="177"/>
    <x v="0"/>
    <s v="נמוך"/>
    <x v="1"/>
    <n v="5494"/>
    <n v="1259"/>
    <n v="0"/>
    <n v="4235"/>
    <n v="0"/>
    <n v="30"/>
    <s v="גני ילדים"/>
    <s v="נופים"/>
    <s v="ירושלים והנגב"/>
    <s v="איילון"/>
  </r>
  <r>
    <x v="5"/>
    <x v="188"/>
    <s v="פעיל"/>
    <s v="מודיעין מכבים רעות"/>
    <x v="178"/>
    <x v="0"/>
    <s v="נמוך"/>
    <x v="0"/>
    <n v="2925.78"/>
    <n v="0"/>
    <n v="0"/>
    <n v="0"/>
    <n v="2925.78"/>
    <n v="30"/>
    <s v="בתי כנסת ומקוואות"/>
    <s v="נופים"/>
    <s v="ירושלים והנגב"/>
    <s v="איילון"/>
  </r>
  <r>
    <x v="5"/>
    <x v="189"/>
    <s v="פעיל"/>
    <s v="מודיעין מכבים רעות"/>
    <x v="179"/>
    <x v="0"/>
    <s v="נמוך"/>
    <x v="0"/>
    <n v="3702"/>
    <n v="0"/>
    <n v="0"/>
    <n v="0"/>
    <n v="3702"/>
    <n v="30"/>
    <s v="מרכזיית תאורה"/>
    <s v="נופים"/>
    <s v="ירושלים והנגב"/>
    <s v="איילון"/>
  </r>
  <r>
    <x v="5"/>
    <x v="190"/>
    <s v="פעיל"/>
    <s v="מודיעין מכבים רעות"/>
    <x v="180"/>
    <x v="0"/>
    <s v="נמוך"/>
    <x v="1"/>
    <n v="2082"/>
    <n v="459"/>
    <n v="0"/>
    <n v="1623"/>
    <n v="0"/>
    <n v="30"/>
    <s v="מרכזיית תאורה"/>
    <s v="נופים"/>
    <s v="ירושלים והנגב"/>
    <s v="איילון"/>
  </r>
  <r>
    <x v="5"/>
    <x v="191"/>
    <s v="פעיל"/>
    <s v="מודיעין מכבים רעות"/>
    <x v="181"/>
    <x v="0"/>
    <s v="נמוך"/>
    <x v="0"/>
    <n v="2831"/>
    <n v="0"/>
    <n v="0"/>
    <n v="0"/>
    <n v="2831"/>
    <n v="30"/>
    <s v="מרכזיית תאורה"/>
    <s v="נופים"/>
    <s v="ירושלים והנגב"/>
    <s v="איילון"/>
  </r>
  <r>
    <x v="5"/>
    <x v="192"/>
    <s v="פעיל"/>
    <s v="מודיעין מכבים רעות"/>
    <x v="182"/>
    <x v="0"/>
    <s v="נמוך"/>
    <x v="0"/>
    <n v="3719"/>
    <n v="0"/>
    <n v="0"/>
    <n v="0"/>
    <n v="3719"/>
    <n v="30"/>
    <s v="מרכזיית תאורה"/>
    <s v="מורשת"/>
    <s v="ירושלים והנגב"/>
    <s v="איילון"/>
  </r>
  <r>
    <x v="5"/>
    <x v="193"/>
    <s v="פעיל"/>
    <s v="מודיעין מכבים רעות"/>
    <x v="183"/>
    <x v="56"/>
    <s v="נמוך"/>
    <x v="1"/>
    <n v="8465"/>
    <n v="475"/>
    <n v="0"/>
    <n v="7990"/>
    <n v="0"/>
    <n v="30"/>
    <s v="גני ילדים"/>
    <s v="מורשת"/>
    <s v="ירושלים והנגב"/>
    <s v="איילון"/>
  </r>
  <r>
    <x v="5"/>
    <x v="194"/>
    <s v="פעיל"/>
    <s v="מודיעין מכבים רעות"/>
    <x v="184"/>
    <x v="26"/>
    <s v="נמוך"/>
    <x v="0"/>
    <n v="285.23"/>
    <n v="0"/>
    <n v="0"/>
    <n v="0"/>
    <n v="285.23"/>
    <n v="30"/>
    <s v="מקלטים"/>
    <s v="רעות"/>
    <s v="ירושלים והנגב"/>
    <s v="איילון"/>
  </r>
  <r>
    <x v="5"/>
    <x v="195"/>
    <s v="פעיל"/>
    <s v="מודיעין מכבים רעות"/>
    <x v="185"/>
    <x v="13"/>
    <s v="נמוך"/>
    <x v="0"/>
    <n v="2213.6799999999998"/>
    <n v="0"/>
    <n v="0"/>
    <n v="0"/>
    <n v="2213.6799999999998"/>
    <n v="30"/>
    <s v="גני ילדים"/>
    <s v="נביאים"/>
    <s v="ירושלים והנגב"/>
    <s v="איילון"/>
  </r>
  <r>
    <x v="5"/>
    <x v="196"/>
    <s v="פעיל"/>
    <s v="מודיעין מכבים רעות"/>
    <x v="186"/>
    <x v="0"/>
    <s v="נמוך"/>
    <x v="1"/>
    <n v="6351"/>
    <n v="1245"/>
    <n v="0"/>
    <n v="5106"/>
    <n v="0"/>
    <n v="30"/>
    <s v="מרכזיית תאורה"/>
    <s v="נביאים"/>
    <s v="ירושלים והנגב"/>
    <s v="איילון"/>
  </r>
  <r>
    <x v="5"/>
    <x v="197"/>
    <s v="פעיל"/>
    <s v="מודיעין מכבים רעות"/>
    <x v="187"/>
    <x v="0"/>
    <s v="נמוך"/>
    <x v="1"/>
    <n v="29760"/>
    <n v="2708"/>
    <n v="0"/>
    <n v="27052"/>
    <n v="0"/>
    <n v="30"/>
    <m/>
    <m/>
    <s v="ירושלים והנגב"/>
    <s v="איילון"/>
  </r>
  <r>
    <x v="5"/>
    <x v="198"/>
    <s v="פעיל"/>
    <s v="מודיעין מכבים רעות"/>
    <x v="188"/>
    <x v="0"/>
    <s v="נמוך"/>
    <x v="1"/>
    <n v="6616"/>
    <n v="1433"/>
    <n v="0"/>
    <n v="5183"/>
    <n v="0"/>
    <n v="30"/>
    <s v="מרכזיית תאורה"/>
    <s v="נביאים"/>
    <s v="ירושלים והנגב"/>
    <s v="איילון"/>
  </r>
  <r>
    <x v="5"/>
    <x v="199"/>
    <s v="פעיל"/>
    <s v="מודיעין מכבים רעות"/>
    <x v="189"/>
    <x v="1"/>
    <s v="נמוך"/>
    <x v="1"/>
    <n v="9185"/>
    <n v="1939"/>
    <n v="0"/>
    <n v="7246"/>
    <n v="0"/>
    <n v="30"/>
    <s v="מרכזיית תאורה"/>
    <s v="בוכמן"/>
    <s v="ירושלים והנגב"/>
    <s v="איילון"/>
  </r>
  <r>
    <x v="5"/>
    <x v="200"/>
    <s v="פעיל"/>
    <s v="מודיעין מכבים רעות"/>
    <x v="190"/>
    <x v="57"/>
    <s v="נמוך"/>
    <x v="1"/>
    <n v="1820"/>
    <n v="381"/>
    <n v="0"/>
    <n v="1439"/>
    <n v="0"/>
    <n v="30"/>
    <s v="מרכזיית תאורה"/>
    <s v="בוכמן"/>
    <s v="ירושלים והנגב"/>
    <s v="איילון"/>
  </r>
  <r>
    <x v="5"/>
    <x v="201"/>
    <s v="פעיל"/>
    <s v="מודיעין מכבים רעות"/>
    <x v="191"/>
    <x v="0"/>
    <s v="נמוך"/>
    <x v="0"/>
    <n v="2639.47"/>
    <n v="0"/>
    <n v="0"/>
    <n v="0"/>
    <n v="2639.47"/>
    <n v="30"/>
    <s v="מרכזיית תאורה"/>
    <s v="כביש 2"/>
    <s v="ירושלים והנגב"/>
    <s v="איילון"/>
  </r>
  <r>
    <x v="5"/>
    <x v="202"/>
    <s v="פעיל"/>
    <s v="מודיעין מכבים רעות"/>
    <x v="192"/>
    <x v="58"/>
    <s v="נמוך"/>
    <x v="0"/>
    <n v="530.14"/>
    <n v="0"/>
    <n v="0"/>
    <n v="0"/>
    <n v="530.14"/>
    <n v="30"/>
    <s v="רמזורים"/>
    <s v="431"/>
    <s v="ירושלים והנגב"/>
    <s v="איילון"/>
  </r>
  <r>
    <x v="5"/>
    <x v="203"/>
    <s v="פעיל"/>
    <s v="מודיעין מכבים רעות"/>
    <x v="193"/>
    <x v="13"/>
    <s v="נמוך"/>
    <x v="1"/>
    <n v="3090"/>
    <n v="125"/>
    <n v="0"/>
    <n v="2965"/>
    <n v="0"/>
    <n v="30"/>
    <s v="גני ילדים"/>
    <s v="נביאים"/>
    <s v="ירושלים והנגב"/>
    <s v="איילון"/>
  </r>
  <r>
    <x v="5"/>
    <x v="204"/>
    <s v="פעיל"/>
    <s v="מודיעין מכבים רעות"/>
    <x v="194"/>
    <x v="13"/>
    <s v="נמוך"/>
    <x v="0"/>
    <n v="2243.6799999999998"/>
    <n v="0"/>
    <n v="0"/>
    <n v="0"/>
    <n v="2243.6799999999998"/>
    <n v="30"/>
    <s v="גני ילדים"/>
    <s v="מגינים"/>
    <s v="ירושלים והנגב"/>
    <s v="איילון"/>
  </r>
  <r>
    <x v="5"/>
    <x v="205"/>
    <s v="פעיל"/>
    <s v="מודיעין מכבים רעות"/>
    <x v="195"/>
    <x v="0"/>
    <s v="נמוך"/>
    <x v="0"/>
    <n v="44.74"/>
    <n v="0"/>
    <n v="0"/>
    <n v="0"/>
    <n v="44.74"/>
    <n v="30"/>
    <s v="שונות"/>
    <s v="פרחים"/>
    <s v="ירושלים והנגב"/>
    <s v="איילון"/>
  </r>
  <r>
    <x v="5"/>
    <x v="206"/>
    <s v="פעיל"/>
    <s v="מודיעין מכבים רעות"/>
    <x v="196"/>
    <x v="0"/>
    <s v="נמוך"/>
    <x v="0"/>
    <n v="0"/>
    <n v="0"/>
    <n v="0"/>
    <n v="0"/>
    <n v="0"/>
    <n v="30"/>
    <s v="מרכזיית תאורה"/>
    <s v="נופים"/>
    <s v="ירושלים והנגב"/>
    <s v="איילון"/>
  </r>
  <r>
    <x v="5"/>
    <x v="207"/>
    <s v="פעיל"/>
    <s v="מודיעין מכבים רעות"/>
    <x v="197"/>
    <x v="13"/>
    <s v="נמוך"/>
    <x v="0"/>
    <n v="2862.63"/>
    <n v="0"/>
    <n v="0"/>
    <n v="0"/>
    <n v="2862.63"/>
    <n v="30"/>
    <s v="גני ילדים"/>
    <s v="כרמים"/>
    <s v="ירושלים והנגב"/>
    <s v="איילון"/>
  </r>
  <r>
    <x v="5"/>
    <x v="208"/>
    <s v="פעיל"/>
    <s v="מודיעין מכבים רעות"/>
    <x v="198"/>
    <x v="1"/>
    <s v="נמוך"/>
    <x v="1"/>
    <n v="637"/>
    <n v="103"/>
    <n v="0"/>
    <n v="534"/>
    <n v="0"/>
    <n v="30"/>
    <s v="מרכזיית תאורה"/>
    <s v="כרמים"/>
    <s v="ירושלים והנגב"/>
    <s v="איילון"/>
  </r>
  <r>
    <x v="5"/>
    <x v="209"/>
    <s v="פעיל"/>
    <s v="מודיעין מכבים רעות"/>
    <x v="199"/>
    <x v="13"/>
    <s v="נמוך"/>
    <x v="1"/>
    <n v="236"/>
    <n v="40"/>
    <n v="0"/>
    <n v="196"/>
    <n v="0"/>
    <n v="30"/>
    <s v="גני ילדים"/>
    <s v="כרמים"/>
    <s v="ירושלים והנגב"/>
    <s v="איילון"/>
  </r>
  <r>
    <x v="5"/>
    <x v="210"/>
    <s v="פעיל"/>
    <s v="מודיעין מכבים רעות"/>
    <x v="200"/>
    <x v="13"/>
    <s v="נמוך"/>
    <x v="0"/>
    <n v="2836.31"/>
    <n v="0"/>
    <n v="0"/>
    <n v="0"/>
    <n v="2836.31"/>
    <n v="30"/>
    <s v="גני ילדים"/>
    <s v="כרמים"/>
    <s v="ירושלים והנגב"/>
    <s v="איילון"/>
  </r>
  <r>
    <x v="5"/>
    <x v="211"/>
    <s v="פעיל"/>
    <s v="מודיעין מכבים רעות"/>
    <x v="201"/>
    <x v="24"/>
    <s v="נמוך"/>
    <x v="0"/>
    <n v="4357.3599999999997"/>
    <n v="0"/>
    <n v="0"/>
    <n v="0"/>
    <n v="4357.3599999999997"/>
    <n v="30"/>
    <s v="גני ילדים"/>
    <s v="בוכמן"/>
    <s v="ירושלים והנגב"/>
    <s v="איילון"/>
  </r>
  <r>
    <x v="5"/>
    <x v="212"/>
    <s v="פעיל"/>
    <s v="מודיעין מכבים רעות"/>
    <x v="202"/>
    <x v="59"/>
    <s v="נמוך"/>
    <x v="1"/>
    <n v="4105"/>
    <n v="1095"/>
    <n v="0"/>
    <n v="3010"/>
    <n v="0"/>
    <n v="30"/>
    <s v="שונות"/>
    <s v="לב העיר"/>
    <s v="ירושלים והנגב"/>
    <s v="איילון"/>
  </r>
  <r>
    <x v="5"/>
    <x v="213"/>
    <s v="פעיל"/>
    <s v="מודיעין מכבים רעות"/>
    <x v="203"/>
    <x v="0"/>
    <s v="נמוך"/>
    <x v="1"/>
    <n v="6706"/>
    <n v="1435"/>
    <n v="0"/>
    <n v="5271"/>
    <n v="0"/>
    <n v="30"/>
    <s v="מרכזיית תאורה"/>
    <s v="נחלים"/>
    <s v="ירושלים והנגב"/>
    <s v="איילון"/>
  </r>
  <r>
    <x v="5"/>
    <x v="214"/>
    <s v="פעיל"/>
    <s v="מודיעין מכבים רעות"/>
    <x v="204"/>
    <x v="43"/>
    <s v="נמוך"/>
    <x v="1"/>
    <n v="5825"/>
    <n v="1215"/>
    <n v="0"/>
    <n v="4610"/>
    <n v="0"/>
    <n v="30"/>
    <s v="מרכזיית תאורה"/>
    <s v="בוכמן"/>
    <s v="ירושלים והנגב"/>
    <s v="איילון"/>
  </r>
  <r>
    <x v="5"/>
    <x v="215"/>
    <s v="פעיל"/>
    <s v="מודיעין מכבים רעות"/>
    <x v="205"/>
    <x v="5"/>
    <s v="נמוך"/>
    <x v="0"/>
    <n v="2542.1"/>
    <n v="0"/>
    <n v="0"/>
    <n v="0"/>
    <n v="2542.1"/>
    <n v="30"/>
    <s v="מרכזיית תאורה"/>
    <s v="בוכמן"/>
    <s v="ירושלים והנגב"/>
    <s v="איילון"/>
  </r>
  <r>
    <x v="5"/>
    <x v="216"/>
    <s v="פעיל"/>
    <s v="מודיעין מכבים רעות"/>
    <x v="206"/>
    <x v="14"/>
    <s v="נמוך"/>
    <x v="0"/>
    <n v="2886.66"/>
    <n v="0"/>
    <n v="0"/>
    <n v="0"/>
    <n v="2886.66"/>
    <n v="30"/>
    <s v="מרכזיית תאורה"/>
    <s v="רעות"/>
    <s v="ירושלים והנגב"/>
    <s v="איילון"/>
  </r>
  <r>
    <x v="5"/>
    <x v="217"/>
    <s v="פעיל"/>
    <s v="מודיעין מכבים רעות"/>
    <x v="207"/>
    <x v="14"/>
    <s v="נמוך"/>
    <x v="1"/>
    <n v="2832"/>
    <n v="625"/>
    <n v="0"/>
    <n v="2207"/>
    <n v="0"/>
    <n v="30"/>
    <s v="מרכזיית תאורה"/>
    <s v="רעות"/>
    <s v="ירושלים והנגב"/>
    <s v="איילון"/>
  </r>
  <r>
    <x v="5"/>
    <x v="218"/>
    <s v="פעיל"/>
    <s v="מודיעין מכבים רעות"/>
    <x v="208"/>
    <x v="60"/>
    <s v="נמוך"/>
    <x v="0"/>
    <n v="2557.89"/>
    <n v="0"/>
    <n v="0"/>
    <n v="0"/>
    <n v="2557.89"/>
    <n v="30"/>
    <s v="גני ילדים"/>
    <s v="קייזר"/>
    <s v="ירושלים והנגב"/>
    <s v="איילון"/>
  </r>
  <r>
    <x v="5"/>
    <x v="219"/>
    <s v="פעיל"/>
    <s v="מודיעין מכבים רעות"/>
    <x v="209"/>
    <x v="0"/>
    <s v="נמוך"/>
    <x v="1"/>
    <n v="18472"/>
    <n v="1476"/>
    <n v="0"/>
    <n v="16996"/>
    <n v="0"/>
    <n v="30"/>
    <s v="בתי ספר"/>
    <s v="רעות"/>
    <s v="ירושלים והנגב"/>
    <s v="איילון"/>
  </r>
  <r>
    <x v="5"/>
    <x v="220"/>
    <s v="פעיל"/>
    <s v="מודיעין מכבים רעות"/>
    <x v="210"/>
    <x v="13"/>
    <s v="נמוך"/>
    <x v="0"/>
    <n v="1875.26"/>
    <n v="0"/>
    <n v="0"/>
    <n v="0"/>
    <n v="1875.26"/>
    <n v="30"/>
    <s v="גני ילדים"/>
    <s v="נחלים"/>
    <s v="ירושלים והנגב"/>
    <s v="איילון"/>
  </r>
  <r>
    <x v="5"/>
    <x v="221"/>
    <s v="פעיל"/>
    <s v="מודיעין מכבים רעות"/>
    <x v="211"/>
    <x v="61"/>
    <s v="נמוך"/>
    <x v="1"/>
    <n v="827"/>
    <n v="152"/>
    <n v="0"/>
    <n v="675"/>
    <n v="0"/>
    <n v="30"/>
    <s v="מרכזיית תאורה"/>
    <s v="נחלים"/>
    <s v="ירושלים והנגב"/>
    <s v="איילון"/>
  </r>
  <r>
    <x v="5"/>
    <x v="222"/>
    <s v="פעיל"/>
    <s v="מודיעין מכבים רעות"/>
    <x v="212"/>
    <x v="37"/>
    <s v="נמוך"/>
    <x v="0"/>
    <n v="4768.9399999999996"/>
    <n v="0"/>
    <n v="0"/>
    <n v="0"/>
    <n v="4768.9399999999996"/>
    <n v="30"/>
    <s v="בתי כנסת ומקוואות"/>
    <s v="נחלים"/>
    <s v="ירושלים והנגב"/>
    <s v="איילון"/>
  </r>
  <r>
    <x v="5"/>
    <x v="223"/>
    <s v="פעיל"/>
    <s v="מודיעין מכבים רעות"/>
    <x v="213"/>
    <x v="1"/>
    <s v="נמוך"/>
    <x v="1"/>
    <n v="941"/>
    <n v="194"/>
    <n v="0"/>
    <n v="747"/>
    <n v="0"/>
    <n v="30"/>
    <s v="מרכזיית תאורה"/>
    <s v="נחלים"/>
    <s v="ירושלים והנגב"/>
    <s v="איילון"/>
  </r>
  <r>
    <x v="5"/>
    <x v="224"/>
    <s v="פעיל"/>
    <s v="מודיעין מכבים רעות"/>
    <x v="214"/>
    <x v="0"/>
    <s v="נמוך"/>
    <x v="0"/>
    <n v="760.5"/>
    <n v="0"/>
    <n v="0"/>
    <n v="0"/>
    <n v="760.5"/>
    <n v="30"/>
    <s v="מרכזיית תאורה"/>
    <s v="ציפורים"/>
    <s v="ירושלים והנגב"/>
    <s v="איילון"/>
  </r>
  <r>
    <x v="5"/>
    <x v="225"/>
    <s v="פעיל"/>
    <s v="מודיעין מכבים רעות"/>
    <x v="215"/>
    <x v="0"/>
    <s v="נמוך"/>
    <x v="1"/>
    <n v="4531"/>
    <n v="950"/>
    <n v="0"/>
    <n v="3581"/>
    <n v="0"/>
    <n v="30"/>
    <s v="מרכזיית תאורה"/>
    <s v="431"/>
    <s v="ירושלים והנגב"/>
    <s v="איילון"/>
  </r>
  <r>
    <x v="5"/>
    <x v="226"/>
    <s v="פעיל"/>
    <s v="מודיעין מכבים רעות"/>
    <x v="216"/>
    <x v="13"/>
    <s v="נמוך"/>
    <x v="0"/>
    <n v="3013.68"/>
    <n v="0"/>
    <n v="0"/>
    <n v="0"/>
    <n v="3013.68"/>
    <n v="30"/>
    <s v="גני ילדים"/>
    <s v="נביאים"/>
    <s v="ירושלים והנגב"/>
    <s v="איילון"/>
  </r>
  <r>
    <x v="5"/>
    <x v="227"/>
    <s v="פעיל"/>
    <s v="מודיעין מכבים רעות"/>
    <x v="217"/>
    <x v="14"/>
    <s v="נמוך"/>
    <x v="0"/>
    <n v="1163.26"/>
    <n v="0"/>
    <n v="0"/>
    <n v="0"/>
    <n v="1163.26"/>
    <n v="30"/>
    <s v="מרכזיית תאורה"/>
    <s v="רעות"/>
    <s v="ירושלים והנגב"/>
    <s v="איילון"/>
  </r>
  <r>
    <x v="5"/>
    <x v="228"/>
    <s v="פעיל"/>
    <s v="מודיעין מכבים רעות"/>
    <x v="218"/>
    <x v="62"/>
    <s v="נמוך"/>
    <x v="1"/>
    <n v="5134"/>
    <n v="1089"/>
    <n v="0"/>
    <n v="4045"/>
    <n v="0"/>
    <n v="30"/>
    <s v="מרכזיית תאורה"/>
    <s v="בוכמן"/>
    <s v="ירושלים והנגב"/>
    <s v="איילון"/>
  </r>
  <r>
    <x v="5"/>
    <x v="229"/>
    <s v="פעיל"/>
    <s v="מודיעין מכבים רעות"/>
    <x v="219"/>
    <x v="63"/>
    <s v="נמוך"/>
    <x v="1"/>
    <n v="5519"/>
    <n v="1104"/>
    <n v="0"/>
    <n v="4415"/>
    <n v="0"/>
    <n v="30"/>
    <s v="מרכזיית תאורה"/>
    <s v="בוכמן"/>
    <s v="ירושלים והנגב"/>
    <s v="איילון"/>
  </r>
  <r>
    <x v="5"/>
    <x v="230"/>
    <s v="פעיל"/>
    <s v="מודיעין מכבים רעות"/>
    <x v="220"/>
    <x v="64"/>
    <s v="נמוך"/>
    <x v="0"/>
    <n v="1843.68"/>
    <n v="0"/>
    <n v="0"/>
    <n v="0"/>
    <n v="1843.68"/>
    <n v="30"/>
    <s v="גני ילדים"/>
    <s v="פרחים"/>
    <s v="ירושלים והנגב"/>
    <s v="איילון"/>
  </r>
  <r>
    <x v="5"/>
    <x v="231"/>
    <s v="פעיל"/>
    <s v="מודיעין מכבים רעות"/>
    <x v="221"/>
    <x v="14"/>
    <s v="נמוך"/>
    <x v="1"/>
    <n v="4144"/>
    <n v="329"/>
    <n v="0"/>
    <n v="3815"/>
    <n v="0"/>
    <n v="30"/>
    <s v="מרכזיית תאורה"/>
    <s v="רעות"/>
    <s v="ירושלים והנגב"/>
    <s v="איילון"/>
  </r>
  <r>
    <x v="5"/>
    <x v="232"/>
    <s v="פעיל"/>
    <s v="מודיעין מכבים רעות"/>
    <x v="222"/>
    <x v="28"/>
    <s v="נמוך"/>
    <x v="1"/>
    <n v="7664"/>
    <n v="1544"/>
    <n v="0"/>
    <n v="6120"/>
    <n v="0"/>
    <n v="30"/>
    <s v="מרכזיית תאורה"/>
    <s v="בוכמן"/>
    <s v="ירושלים והנגב"/>
    <s v="איילון"/>
  </r>
  <r>
    <x v="5"/>
    <x v="233"/>
    <s v="פעיל"/>
    <s v="מודיעין מכבים רעות"/>
    <x v="223"/>
    <x v="65"/>
    <s v="נמוך"/>
    <x v="1"/>
    <n v="3855"/>
    <n v="1055"/>
    <n v="0"/>
    <n v="2800"/>
    <n v="0"/>
    <n v="30"/>
    <s v="בתי ספר"/>
    <s v="מגינים"/>
    <s v="ירושלים והנגב"/>
    <s v="איילון"/>
  </r>
  <r>
    <x v="5"/>
    <x v="234"/>
    <s v="פעיל"/>
    <s v="מודיעין מכבים רעות"/>
    <x v="224"/>
    <x v="14"/>
    <s v="נמוך"/>
    <x v="1"/>
    <n v="788"/>
    <n v="140"/>
    <n v="0"/>
    <n v="648"/>
    <n v="0"/>
    <n v="30"/>
    <s v="מרכזיית תאורה"/>
    <s v="משואה"/>
    <s v="ירושלים והנגב"/>
    <s v="איילון"/>
  </r>
  <r>
    <x v="5"/>
    <x v="235"/>
    <s v="פעיל"/>
    <s v="מודיעין מכבים רעות"/>
    <x v="225"/>
    <x v="0"/>
    <s v="נמוך"/>
    <x v="0"/>
    <n v="1499.47"/>
    <n v="0"/>
    <n v="0"/>
    <n v="0"/>
    <n v="1499.47"/>
    <n v="30"/>
    <s v="גני ילדים"/>
    <s v="משואה"/>
    <s v="ירושלים והנגב"/>
    <s v="איילון"/>
  </r>
  <r>
    <x v="5"/>
    <x v="236"/>
    <s v="פעיל"/>
    <s v="מודיעין מכבים רעות"/>
    <x v="226"/>
    <x v="0"/>
    <s v="נמוך"/>
    <x v="1"/>
    <n v="11882"/>
    <n v="2428"/>
    <n v="0"/>
    <n v="9454"/>
    <n v="0"/>
    <n v="30"/>
    <s v="מרכזיית תאורה"/>
    <s v="משואה"/>
    <s v="ירושלים והנגב"/>
    <s v="איילון"/>
  </r>
  <r>
    <x v="5"/>
    <x v="237"/>
    <s v="פעיל"/>
    <s v="מודיעין מכבים רעות"/>
    <x v="227"/>
    <x v="19"/>
    <s v="נמוך"/>
    <x v="0"/>
    <n v="1382.14"/>
    <n v="0"/>
    <n v="0"/>
    <n v="0"/>
    <n v="1382.14"/>
    <n v="30"/>
    <s v="תנועות נוער"/>
    <s v="מכבים"/>
    <s v="ירושלים והנגב"/>
    <s v="איילון"/>
  </r>
  <r>
    <x v="5"/>
    <x v="238"/>
    <s v="פעיל"/>
    <s v="מודיעין מכבים רעות"/>
    <x v="228"/>
    <x v="66"/>
    <s v="נמוך"/>
    <x v="0"/>
    <n v="1508.09"/>
    <n v="0"/>
    <n v="0"/>
    <n v="0"/>
    <n v="1508.09"/>
    <n v="30"/>
    <m/>
    <m/>
    <s v="ירושלים והנגב"/>
    <s v="איילון"/>
  </r>
  <r>
    <x v="5"/>
    <x v="239"/>
    <s v="פעיל"/>
    <s v="מודיעין מכבים רעות"/>
    <x v="229"/>
    <x v="0"/>
    <s v="נמוך"/>
    <x v="1"/>
    <n v="1777"/>
    <n v="373"/>
    <n v="0"/>
    <n v="1404"/>
    <n v="0"/>
    <n v="30"/>
    <s v="מרכזיית תאורה"/>
    <s v="מכבים"/>
    <s v="ירושלים והנגב"/>
    <s v="איילון"/>
  </r>
  <r>
    <x v="5"/>
    <x v="240"/>
    <s v="פעיל"/>
    <s v="מודיעין מכבים רעות"/>
    <x v="230"/>
    <x v="67"/>
    <s v="נמוך"/>
    <x v="0"/>
    <n v="102.38"/>
    <n v="0"/>
    <n v="0"/>
    <n v="0"/>
    <n v="102.38"/>
    <n v="30"/>
    <s v="מקלטים"/>
    <s v="מכבים"/>
    <s v="ירושלים והנגב"/>
    <s v="איילון"/>
  </r>
  <r>
    <x v="5"/>
    <x v="241"/>
    <s v="פעיל"/>
    <s v="מודיעין מכבים רעות"/>
    <x v="231"/>
    <x v="0"/>
    <s v="נמוך"/>
    <x v="1"/>
    <n v="7151"/>
    <n v="1458"/>
    <n v="0"/>
    <n v="5693"/>
    <n v="0"/>
    <n v="30"/>
    <s v="מרכזיית תאורה"/>
    <s v="נחלים"/>
    <s v="ירושלים והנגב"/>
    <s v="איילון"/>
  </r>
  <r>
    <x v="5"/>
    <x v="242"/>
    <s v="פעיל"/>
    <s v="מודיעין מכבים רעות"/>
    <x v="232"/>
    <x v="19"/>
    <s v="נמוך"/>
    <x v="0"/>
    <n v="2420"/>
    <n v="0"/>
    <n v="0"/>
    <n v="0"/>
    <n v="2420"/>
    <n v="30"/>
    <s v="תנועות נוער"/>
    <s v="נחלים"/>
    <s v="ירושלים והנגב"/>
    <s v="איילון"/>
  </r>
  <r>
    <x v="5"/>
    <x v="243"/>
    <s v="פעיל"/>
    <s v="מודיעין מכבים רעות"/>
    <x v="233"/>
    <x v="0"/>
    <s v="נמוך"/>
    <x v="0"/>
    <n v="2194.73"/>
    <n v="0"/>
    <n v="0"/>
    <n v="0"/>
    <n v="2194.73"/>
    <n v="30"/>
    <s v="תנועות נוער"/>
    <s v="נחלים"/>
    <s v="ירושלים והנגב"/>
    <s v="איילון"/>
  </r>
  <r>
    <x v="5"/>
    <x v="244"/>
    <s v="פעיל"/>
    <s v="מודיעין מכבים רעות"/>
    <x v="234"/>
    <x v="68"/>
    <s v="נמוך"/>
    <x v="0"/>
    <n v="746.31"/>
    <n v="0"/>
    <n v="0"/>
    <n v="0"/>
    <n v="746.31"/>
    <n v="30"/>
    <m/>
    <m/>
    <s v="ירושלים והנגב"/>
    <s v="איילון"/>
  </r>
  <r>
    <x v="5"/>
    <x v="245"/>
    <s v="פעיל"/>
    <s v="מודיעין מכבים רעות"/>
    <x v="235"/>
    <x v="69"/>
    <s v="נמוך"/>
    <x v="0"/>
    <n v="1788.42"/>
    <n v="0"/>
    <n v="0"/>
    <n v="0"/>
    <n v="1788.42"/>
    <n v="30"/>
    <s v="ג"/>
    <s v="נחלים"/>
    <s v="ירושלים והנגב"/>
    <s v="איילון"/>
  </r>
  <r>
    <x v="5"/>
    <x v="246"/>
    <s v="פעיל"/>
    <s v="מודיעין מכבים רעות"/>
    <x v="236"/>
    <x v="13"/>
    <s v="נמוך"/>
    <x v="0"/>
    <n v="2690"/>
    <n v="0"/>
    <n v="0"/>
    <n v="0"/>
    <n v="2690"/>
    <n v="30"/>
    <s v="גני ילדים"/>
    <s v="נחלים"/>
    <s v="ירושלים והנגב"/>
    <s v="איילון"/>
  </r>
  <r>
    <x v="5"/>
    <x v="247"/>
    <s v="פעיל"/>
    <s v="מודיעין מכבים רעות"/>
    <x v="237"/>
    <x v="0"/>
    <s v="נמוך"/>
    <x v="1"/>
    <n v="11731"/>
    <n v="2405"/>
    <n v="0"/>
    <n v="9326"/>
    <n v="0"/>
    <n v="30"/>
    <s v="מרכזיית תאורה"/>
    <s v="נחלים"/>
    <s v="ירושלים והנגב"/>
    <s v="איילון"/>
  </r>
  <r>
    <x v="5"/>
    <x v="248"/>
    <s v="פעיל"/>
    <s v="מודיעין מכבים רעות"/>
    <x v="238"/>
    <x v="70"/>
    <s v="נמוך"/>
    <x v="0"/>
    <n v="32.85"/>
    <n v="0"/>
    <n v="0"/>
    <n v="0"/>
    <n v="32.85"/>
    <n v="30"/>
    <s v="מקלטים"/>
    <s v="מכבים"/>
    <s v="ירושלים והנגב"/>
    <s v="איילון"/>
  </r>
  <r>
    <x v="5"/>
    <x v="249"/>
    <s v="פעיל"/>
    <s v="מודיעין מכבים רעות"/>
    <x v="239"/>
    <x v="0"/>
    <s v="נמוך"/>
    <x v="0"/>
    <n v="66.19"/>
    <n v="0"/>
    <n v="0"/>
    <n v="0"/>
    <n v="66.19"/>
    <n v="30"/>
    <s v="מקלטים"/>
    <s v="מכבים"/>
    <s v="ירושלים והנגב"/>
    <s v="איילון"/>
  </r>
  <r>
    <x v="5"/>
    <x v="250"/>
    <s v="פעיל"/>
    <s v="מודיעין מכבים רעות"/>
    <x v="240"/>
    <x v="26"/>
    <s v="נמוך"/>
    <x v="0"/>
    <n v="10.95"/>
    <n v="0"/>
    <n v="0"/>
    <n v="0"/>
    <n v="10.95"/>
    <n v="30"/>
    <s v="מקלטים"/>
    <s v="מכבים"/>
    <s v="ירושלים והנגב"/>
    <s v="איילון"/>
  </r>
  <r>
    <x v="5"/>
    <x v="251"/>
    <s v="פעיל"/>
    <s v="מודיעין מכבים רעות"/>
    <x v="241"/>
    <x v="0"/>
    <s v="גבוה"/>
    <x v="1"/>
    <n v="131700"/>
    <n v="27940"/>
    <n v="0"/>
    <n v="103760"/>
    <n v="0"/>
    <n v="30"/>
    <s v="בתי ספר"/>
    <s v="נחלים"/>
    <s v="ירושלים והנגב"/>
    <s v="איילון"/>
  </r>
  <r>
    <x v="5"/>
    <x v="252"/>
    <s v="פעיל"/>
    <s v="מודיעין מכבים רעות"/>
    <x v="242"/>
    <x v="0"/>
    <s v="נמוך"/>
    <x v="1"/>
    <n v="7935"/>
    <n v="1583"/>
    <n v="0"/>
    <n v="6352"/>
    <n v="0"/>
    <n v="30"/>
    <s v="מרכזיית תאורה"/>
    <s v="נחלים"/>
    <s v="ירושלים והנגב"/>
    <s v="איילון"/>
  </r>
  <r>
    <x v="5"/>
    <x v="253"/>
    <s v="פעיל"/>
    <s v="מודיעין מכבים רעות"/>
    <x v="243"/>
    <x v="71"/>
    <s v="נמוך"/>
    <x v="0"/>
    <n v="2123.8200000000002"/>
    <n v="0"/>
    <n v="0"/>
    <n v="0"/>
    <n v="2123.8200000000002"/>
    <n v="30"/>
    <s v="גני ילדים"/>
    <s v="נחלים"/>
    <s v="ירושלים והנגב"/>
    <s v="איילון"/>
  </r>
  <r>
    <x v="5"/>
    <x v="254"/>
    <s v="פעיל"/>
    <s v="מודיעין מכבים רעות"/>
    <x v="244"/>
    <x v="0"/>
    <s v="נמוך"/>
    <x v="1"/>
    <n v="802"/>
    <n v="157"/>
    <n v="0"/>
    <n v="645"/>
    <n v="0"/>
    <n v="30"/>
    <s v="מרכזיית תאורה"/>
    <s v="נחלים"/>
    <s v="ירושלים והנגב"/>
    <s v="איילון"/>
  </r>
  <r>
    <x v="5"/>
    <x v="255"/>
    <s v="פעיל"/>
    <s v="מודיעין מכבים רעות"/>
    <x v="245"/>
    <x v="0"/>
    <s v="נמוך"/>
    <x v="0"/>
    <n v="1430"/>
    <n v="0"/>
    <n v="0"/>
    <n v="0"/>
    <n v="1430"/>
    <n v="30"/>
    <s v="גני ילדים"/>
    <s v="נחלים"/>
    <s v="ירושלים והנגב"/>
    <s v="איילון"/>
  </r>
  <r>
    <x v="5"/>
    <x v="256"/>
    <s v="פעיל"/>
    <s v="מודיעין מכבים רעות"/>
    <x v="246"/>
    <x v="72"/>
    <s v="נמוך"/>
    <x v="0"/>
    <n v="96.84"/>
    <n v="0"/>
    <n v="0"/>
    <n v="0"/>
    <n v="96.84"/>
    <n v="30"/>
    <s v="גני ילדים"/>
    <s v="נחלים"/>
    <s v="ירושלים והנגב"/>
    <s v="איילון"/>
  </r>
  <r>
    <x v="5"/>
    <x v="257"/>
    <s v="פעיל"/>
    <s v="מודיעין מכבים רעות"/>
    <x v="247"/>
    <x v="73"/>
    <s v="נמוך"/>
    <x v="0"/>
    <n v="2019.1"/>
    <n v="0"/>
    <n v="0"/>
    <n v="0"/>
    <n v="2019.1"/>
    <n v="30"/>
    <s v="שונות"/>
    <s v="נחלים"/>
    <s v="ירושלים והנגב"/>
    <s v="איילון"/>
  </r>
  <r>
    <x v="5"/>
    <x v="258"/>
    <s v="פעיל"/>
    <s v="מודיעין מכבים רעות"/>
    <x v="248"/>
    <x v="74"/>
    <s v="נמוך"/>
    <x v="0"/>
    <n v="2294.46"/>
    <n v="0"/>
    <n v="0"/>
    <n v="0"/>
    <n v="2294.46"/>
    <n v="30"/>
    <s v="מבני ציבור"/>
    <s v="נחלים"/>
    <s v="ירושלים והנגב"/>
    <s v="איילון"/>
  </r>
  <r>
    <x v="5"/>
    <x v="259"/>
    <s v="פעיל"/>
    <s v="מודיעין מכבים רעות"/>
    <x v="249"/>
    <x v="75"/>
    <s v="נמוך"/>
    <x v="1"/>
    <n v="3505"/>
    <n v="119"/>
    <n v="0"/>
    <n v="3386"/>
    <n v="0"/>
    <n v="30"/>
    <s v="מבני ציבור"/>
    <s v="נחלים"/>
    <s v="ירושלים והנגב"/>
    <s v="איילון"/>
  </r>
  <r>
    <x v="5"/>
    <x v="260"/>
    <s v="פעיל"/>
    <s v="מודיעין מכבים רעות"/>
    <x v="250"/>
    <x v="76"/>
    <s v="נמוך"/>
    <x v="1"/>
    <n v="34056"/>
    <n v="4972"/>
    <n v="0"/>
    <n v="29084"/>
    <n v="0"/>
    <n v="30"/>
    <s v="בתי ספר"/>
    <s v="נחלים"/>
    <s v="ירושלים והנגב"/>
    <s v="איילון"/>
  </r>
  <r>
    <x v="5"/>
    <x v="261"/>
    <s v="פעיל"/>
    <s v="מודיעין מכבים רעות"/>
    <x v="251"/>
    <x v="77"/>
    <s v="נמוך"/>
    <x v="0"/>
    <n v="2560.52"/>
    <n v="0"/>
    <n v="0"/>
    <n v="0"/>
    <n v="2560.52"/>
    <n v="30"/>
    <s v="גני ילדים"/>
    <s v="נחלים"/>
    <s v="ירושלים והנגב"/>
    <s v="איילון"/>
  </r>
  <r>
    <x v="5"/>
    <x v="262"/>
    <s v="פעיל"/>
    <s v="מודיעין מכבים רעות"/>
    <x v="251"/>
    <x v="78"/>
    <s v="נמוך"/>
    <x v="0"/>
    <n v="2513.15"/>
    <n v="0"/>
    <n v="0"/>
    <n v="0"/>
    <n v="2513.15"/>
    <n v="30"/>
    <s v="גני ילדים"/>
    <s v="נחלים"/>
    <s v="ירושלים והנגב"/>
    <s v="איילון"/>
  </r>
  <r>
    <x v="5"/>
    <x v="263"/>
    <s v="פעיל"/>
    <s v="מודיעין מכבים רעות"/>
    <x v="252"/>
    <x v="79"/>
    <s v="נמוך"/>
    <x v="0"/>
    <n v="2068.94"/>
    <n v="0"/>
    <n v="0"/>
    <n v="0"/>
    <n v="2068.94"/>
    <n v="30"/>
    <s v="גני ילדים"/>
    <s v="נחלים"/>
    <s v="ירושלים והנגב"/>
    <s v="איילון"/>
  </r>
  <r>
    <x v="5"/>
    <x v="264"/>
    <s v="פעיל"/>
    <s v="מודיעין מכבים רעות"/>
    <x v="253"/>
    <x v="0"/>
    <s v="נמוך"/>
    <x v="0"/>
    <n v="862.63"/>
    <n v="0"/>
    <n v="0"/>
    <n v="0"/>
    <n v="862.63"/>
    <n v="30"/>
    <s v="מבני ציבור"/>
    <s v="נחלים"/>
    <s v="ירושלים והנגב"/>
    <s v="איילון"/>
  </r>
  <r>
    <x v="5"/>
    <x v="265"/>
    <s v="פעיל"/>
    <s v="מודיעין מכבים רעות"/>
    <x v="254"/>
    <x v="0"/>
    <s v="נמוך"/>
    <x v="0"/>
    <n v="3205.74"/>
    <n v="0"/>
    <n v="0"/>
    <n v="0"/>
    <n v="3205.74"/>
    <n v="30"/>
    <s v="גני ילדים"/>
    <s v="ציפורים"/>
    <s v="ירושלים והנגב"/>
    <s v="איילון"/>
  </r>
  <r>
    <x v="5"/>
    <x v="266"/>
    <s v="פעיל"/>
    <s v="מודיעין מכבים רעות"/>
    <x v="255"/>
    <x v="0"/>
    <s v="נמוך"/>
    <x v="1"/>
    <n v="3030"/>
    <n v="1080"/>
    <n v="0"/>
    <n v="1950"/>
    <n v="0"/>
    <n v="30"/>
    <s v="בתי ספר"/>
    <s v="ציפורים"/>
    <s v="ירושלים והנגב"/>
    <s v="איילון"/>
  </r>
  <r>
    <x v="5"/>
    <x v="267"/>
    <s v="פעיל"/>
    <s v="מודיעין מכבים רעות"/>
    <x v="256"/>
    <x v="0"/>
    <s v="נמוך"/>
    <x v="1"/>
    <n v="5055"/>
    <n v="330"/>
    <n v="0"/>
    <n v="4725"/>
    <n v="0"/>
    <n v="30"/>
    <s v="גני ילדים"/>
    <s v="ציפורים"/>
    <s v="ירושלים והנגב"/>
    <s v="איילון"/>
  </r>
  <r>
    <x v="5"/>
    <x v="268"/>
    <s v="פעיל"/>
    <s v="מודיעין מכבים רעות"/>
    <x v="257"/>
    <x v="0"/>
    <s v="נמוך"/>
    <x v="1"/>
    <n v="298"/>
    <n v="70"/>
    <n v="0"/>
    <n v="228"/>
    <n v="0"/>
    <n v="30"/>
    <s v="תנועות נוער"/>
    <s v="כרמים"/>
    <s v="ירושלים והנגב"/>
    <s v="איילון"/>
  </r>
  <r>
    <x v="5"/>
    <x v="269"/>
    <s v="פעיל"/>
    <s v="מודיעין מכבים רעות"/>
    <x v="257"/>
    <x v="0"/>
    <s v="נמוך"/>
    <x v="0"/>
    <n v="1158.42"/>
    <n v="0"/>
    <n v="0"/>
    <n v="0"/>
    <n v="1158.42"/>
    <n v="30"/>
    <s v="מרכזיית תאורה"/>
    <s v="כרמים"/>
    <s v="ירושלים והנגב"/>
    <s v="איילון"/>
  </r>
  <r>
    <x v="5"/>
    <x v="270"/>
    <s v="פעיל"/>
    <s v="מודיעין מכבים רעות"/>
    <x v="258"/>
    <x v="1"/>
    <s v="נמוך"/>
    <x v="0"/>
    <n v="2453.6799999999998"/>
    <n v="0"/>
    <n v="0"/>
    <n v="0"/>
    <n v="2453.6799999999998"/>
    <n v="30"/>
    <s v="מרכזיית תאורה"/>
    <s v="כרמים"/>
    <s v="ירושלים והנגב"/>
    <s v="איילון"/>
  </r>
  <r>
    <x v="5"/>
    <x v="271"/>
    <s v="פעיל"/>
    <s v="מודיעין מכבים רעות"/>
    <x v="259"/>
    <x v="0"/>
    <s v="נמוך"/>
    <x v="1"/>
    <n v="13885"/>
    <n v="1080"/>
    <n v="0"/>
    <n v="12805"/>
    <n v="0"/>
    <n v="30"/>
    <s v="בתי ספר"/>
    <s v="כרמים"/>
    <s v="ירושלים והנגב"/>
    <s v="איילון"/>
  </r>
  <r>
    <x v="5"/>
    <x v="272"/>
    <s v="פעיל"/>
    <s v="מודיעין מכבים רעות"/>
    <x v="260"/>
    <x v="80"/>
    <s v="נמוך"/>
    <x v="0"/>
    <n v="1399.44"/>
    <n v="0"/>
    <n v="0"/>
    <n v="0"/>
    <n v="1399.44"/>
    <n v="30"/>
    <s v="גני ילדים"/>
    <s v="רעות"/>
    <s v="ירושלים והנגב"/>
    <s v="איילון"/>
  </r>
  <r>
    <x v="5"/>
    <x v="273"/>
    <s v="פעיל"/>
    <s v="מודיעין מכבים רעות"/>
    <x v="261"/>
    <x v="13"/>
    <s v="נמוך"/>
    <x v="0"/>
    <n v="1828.38"/>
    <n v="0"/>
    <n v="0"/>
    <n v="0"/>
    <n v="1828.38"/>
    <n v="30"/>
    <s v="גני ילדים"/>
    <s v="כרמים"/>
    <s v="ירושלים והנגב"/>
    <s v="איילון"/>
  </r>
  <r>
    <x v="5"/>
    <x v="274"/>
    <s v="פעיל"/>
    <s v="מודיעין מכבים רעות"/>
    <x v="262"/>
    <x v="1"/>
    <s v="נמוך"/>
    <x v="1"/>
    <n v="4574"/>
    <n v="907"/>
    <n v="0"/>
    <n v="3667"/>
    <n v="0"/>
    <n v="30"/>
    <s v="מרכזיית תאורה"/>
    <s v="כרמים"/>
    <s v="ירושלים והנגב"/>
    <s v="איילון"/>
  </r>
  <r>
    <x v="5"/>
    <x v="275"/>
    <s v="פעיל"/>
    <s v="מודיעין מכבים רעות"/>
    <x v="263"/>
    <x v="0"/>
    <s v="נמוך"/>
    <x v="0"/>
    <n v="2792.63"/>
    <n v="0"/>
    <n v="0"/>
    <n v="0"/>
    <n v="2792.63"/>
    <n v="30"/>
    <s v="בתי כנסת ומקוואות"/>
    <s v="כרמים"/>
    <s v="ירושלים והנגב"/>
    <s v="איילון"/>
  </r>
  <r>
    <x v="5"/>
    <x v="276"/>
    <s v="פעיל"/>
    <s v="מודיעין מכבים רעות"/>
    <x v="264"/>
    <x v="5"/>
    <s v="נמוך"/>
    <x v="0"/>
    <n v="1457.36"/>
    <n v="0"/>
    <n v="0"/>
    <n v="0"/>
    <n v="1457.36"/>
    <n v="30"/>
    <s v="מרכזיית תאורה"/>
    <s v="ציפורים"/>
    <s v="ירושלים והנגב"/>
    <s v="איילון"/>
  </r>
  <r>
    <x v="5"/>
    <x v="277"/>
    <s v="פעיל"/>
    <s v="מודיעין מכבים רעות"/>
    <x v="265"/>
    <x v="26"/>
    <s v="נמוך"/>
    <x v="0"/>
    <n v="23.8"/>
    <n v="0"/>
    <n v="0"/>
    <n v="0"/>
    <n v="23.8"/>
    <n v="30"/>
    <s v="מקלטים"/>
    <s v="מכבים"/>
    <s v="ירושלים והנגב"/>
    <s v="איילון"/>
  </r>
  <r>
    <x v="5"/>
    <x v="278"/>
    <s v="פעיל"/>
    <s v="מודיעין מכבים רעות"/>
    <x v="266"/>
    <x v="13"/>
    <s v="נמוך"/>
    <x v="0"/>
    <n v="1688.42"/>
    <n v="0"/>
    <n v="0"/>
    <n v="0"/>
    <n v="1688.42"/>
    <n v="30"/>
    <s v="גני ילדים"/>
    <s v="פרחים"/>
    <s v="ירושלים והנגב"/>
    <s v="איילון"/>
  </r>
  <r>
    <x v="5"/>
    <x v="279"/>
    <s v="פעיל"/>
    <s v="מודיעין מכבים רעות"/>
    <x v="267"/>
    <x v="26"/>
    <s v="נמוך"/>
    <x v="0"/>
    <n v="23.33"/>
    <n v="0"/>
    <n v="0"/>
    <n v="0"/>
    <n v="23.33"/>
    <n v="30"/>
    <s v="מקלטים"/>
    <s v="מכבים"/>
    <s v="ירושלים והנגב"/>
    <s v="איילון"/>
  </r>
  <r>
    <x v="5"/>
    <x v="280"/>
    <s v="פעיל"/>
    <s v="מודיעין מכבים רעות"/>
    <x v="268"/>
    <x v="26"/>
    <s v="נמוך"/>
    <x v="0"/>
    <n v="16.66"/>
    <n v="0"/>
    <n v="0"/>
    <n v="0"/>
    <n v="16.66"/>
    <n v="30"/>
    <s v="מקלטים"/>
    <s v="מכבים"/>
    <s v="ירושלים והנגב"/>
    <s v="איילון"/>
  </r>
  <r>
    <x v="5"/>
    <x v="281"/>
    <s v="פעיל"/>
    <s v="מודיעין מכבים רעות"/>
    <x v="269"/>
    <x v="0"/>
    <s v="נמוך"/>
    <x v="1"/>
    <n v="880"/>
    <n v="165"/>
    <n v="0"/>
    <n v="715"/>
    <n v="0"/>
    <n v="30"/>
    <s v="מרכזיית תאורה"/>
    <s v="פרחים"/>
    <s v="ירושלים והנגב"/>
    <s v="איילון"/>
  </r>
  <r>
    <x v="5"/>
    <x v="282"/>
    <s v="פעיל"/>
    <s v="מודיעין מכבים רעות"/>
    <x v="270"/>
    <x v="14"/>
    <s v="נמוך"/>
    <x v="1"/>
    <n v="505"/>
    <n v="99"/>
    <n v="0"/>
    <n v="406"/>
    <n v="0"/>
    <n v="30"/>
    <s v="מרכזיית תאורה"/>
    <s v="פרחים"/>
    <s v="ירושלים והנגב"/>
    <s v="איילון"/>
  </r>
  <r>
    <x v="5"/>
    <x v="283"/>
    <s v="פעיל"/>
    <s v="מודיעין מכבים רעות"/>
    <x v="271"/>
    <x v="14"/>
    <s v="נמוך"/>
    <x v="1"/>
    <n v="3695"/>
    <n v="812"/>
    <n v="0"/>
    <n v="2883"/>
    <n v="0"/>
    <n v="30"/>
    <s v="מרכזיית תאורה"/>
    <s v="פרחים"/>
    <s v="ירושלים והנגב"/>
    <s v="איילון"/>
  </r>
  <r>
    <x v="5"/>
    <x v="284"/>
    <s v="פעיל"/>
    <s v="מודיעין מכבים רעות"/>
    <x v="272"/>
    <x v="81"/>
    <s v="נמוך"/>
    <x v="0"/>
    <n v="3497.82"/>
    <n v="0"/>
    <n v="0"/>
    <n v="0"/>
    <n v="3497.82"/>
    <n v="30"/>
    <s v="שונות"/>
    <s v="פרחים"/>
    <s v="ירושלים והנגב"/>
    <s v="איילון"/>
  </r>
  <r>
    <x v="5"/>
    <x v="285"/>
    <s v="פעיל"/>
    <s v="מודיעין מכבים רעות"/>
    <x v="273"/>
    <x v="0"/>
    <s v="נמוך"/>
    <x v="1"/>
    <n v="3305"/>
    <n v="659"/>
    <n v="0"/>
    <n v="2646"/>
    <n v="0"/>
    <n v="30"/>
    <s v="מרכזיית תאורה"/>
    <s v="נביאים"/>
    <s v="ירושלים והנגב"/>
    <s v="איילון"/>
  </r>
  <r>
    <x v="5"/>
    <x v="286"/>
    <s v="פעיל"/>
    <s v="מודיעין מכבים רעות"/>
    <x v="274"/>
    <x v="82"/>
    <s v="נמוך"/>
    <x v="0"/>
    <n v="614.73"/>
    <n v="0"/>
    <n v="0"/>
    <n v="0"/>
    <n v="614.73"/>
    <n v="30"/>
    <s v="רמזורים"/>
    <s v="נביאים"/>
    <s v="ירושלים והנגב"/>
    <s v="איילון"/>
  </r>
  <r>
    <x v="5"/>
    <x v="287"/>
    <s v="פעיל"/>
    <s v="מודיעין מכבים רעות"/>
    <x v="275"/>
    <x v="83"/>
    <s v="נמוך"/>
    <x v="1"/>
    <n v="18680"/>
    <n v="1865"/>
    <n v="0"/>
    <n v="16815"/>
    <n v="0"/>
    <n v="30"/>
    <s v="בתי ספר"/>
    <s v="מגינים"/>
    <s v="ירושלים והנגב"/>
    <s v="איילון"/>
  </r>
  <r>
    <x v="5"/>
    <x v="288"/>
    <s v="פעיל"/>
    <s v="מודיעין מכבים רעות"/>
    <x v="276"/>
    <x v="44"/>
    <s v="נמוך"/>
    <x v="1"/>
    <n v="509"/>
    <n v="104"/>
    <n v="0"/>
    <n v="405"/>
    <n v="0"/>
    <n v="30"/>
    <s v="מרכזיית תאורה"/>
    <s v="נביאים"/>
    <s v="ירושלים והנגב"/>
    <s v="איילון"/>
  </r>
  <r>
    <x v="5"/>
    <x v="289"/>
    <s v="פעיל"/>
    <s v="מודיעין מכבים רעות"/>
    <x v="277"/>
    <x v="84"/>
    <s v="נמוך"/>
    <x v="1"/>
    <n v="24030"/>
    <n v="3025"/>
    <n v="0"/>
    <n v="21005"/>
    <n v="0"/>
    <n v="30"/>
    <s v="בתי ספר"/>
    <s v="מגינים"/>
    <s v="ירושלים והנגב"/>
    <s v="איילון"/>
  </r>
  <r>
    <x v="5"/>
    <x v="290"/>
    <s v="פעיל"/>
    <s v="מודיעין מכבים רעות"/>
    <x v="278"/>
    <x v="85"/>
    <s v="נמוך"/>
    <x v="1"/>
    <n v="6595"/>
    <n v="4300"/>
    <n v="0"/>
    <n v="2295"/>
    <n v="0"/>
    <n v="30"/>
    <s v="ספורט"/>
    <s v="נביאים"/>
    <s v="ירושלים והנגב"/>
    <s v="איילון"/>
  </r>
  <r>
    <x v="5"/>
    <x v="291"/>
    <s v="פעיל"/>
    <s v="מודיעין מכבים רעות"/>
    <x v="279"/>
    <x v="24"/>
    <s v="נמוך"/>
    <x v="1"/>
    <n v="4055"/>
    <n v="155"/>
    <n v="0"/>
    <n v="3900"/>
    <n v="0"/>
    <n v="30"/>
    <s v="גני ילדים"/>
    <s v="נביאים"/>
    <s v="ירושלים והנגב"/>
    <s v="איילון"/>
  </r>
  <r>
    <x v="5"/>
    <x v="292"/>
    <s v="פעיל"/>
    <s v="מודיעין מכבים רעות"/>
    <x v="280"/>
    <x v="46"/>
    <s v="נמוך"/>
    <x v="1"/>
    <n v="5791"/>
    <n v="2596"/>
    <n v="0"/>
    <n v="3195"/>
    <n v="0"/>
    <n v="30"/>
    <s v="ספורט"/>
    <s v="נביאים"/>
    <s v="ירושלים והנגב"/>
    <s v="איילון"/>
  </r>
  <r>
    <x v="5"/>
    <x v="293"/>
    <s v="פעיל"/>
    <s v="מודיעין מכבים רעות"/>
    <x v="281"/>
    <x v="0"/>
    <s v="נמוך"/>
    <x v="1"/>
    <n v="2383"/>
    <n v="468"/>
    <n v="0"/>
    <n v="1915"/>
    <n v="0"/>
    <n v="30"/>
    <s v="מרכזיית תאורה"/>
    <s v="נחלים"/>
    <s v="ירושלים והנגב"/>
    <s v="איילון"/>
  </r>
  <r>
    <x v="5"/>
    <x v="294"/>
    <s v="פעיל"/>
    <s v="מודיעין מכבים רעות"/>
    <x v="282"/>
    <x v="0"/>
    <s v="נמוך"/>
    <x v="0"/>
    <n v="348.42"/>
    <n v="0"/>
    <n v="0"/>
    <n v="0"/>
    <n v="348.42"/>
    <n v="30"/>
    <s v="רמזורים"/>
    <s v="נחלים"/>
    <s v="ירושלים והנגב"/>
    <s v="איילון"/>
  </r>
  <r>
    <x v="5"/>
    <x v="295"/>
    <s v="פעיל"/>
    <s v="מודיעין מכבים רעות"/>
    <x v="283"/>
    <x v="0"/>
    <s v="נמוך"/>
    <x v="1"/>
    <n v="962"/>
    <n v="179"/>
    <n v="0"/>
    <n v="783"/>
    <n v="0"/>
    <n v="30"/>
    <s v="מרכזיית תאורה"/>
    <s v="נחלים"/>
    <s v="ירושלים והנגב"/>
    <s v="איילון"/>
  </r>
  <r>
    <x v="5"/>
    <x v="296"/>
    <s v="פעיל"/>
    <s v="מודיעין מכבים רעות"/>
    <x v="284"/>
    <x v="0"/>
    <s v="נמוך"/>
    <x v="0"/>
    <n v="2091.5700000000002"/>
    <n v="0"/>
    <n v="0"/>
    <n v="0"/>
    <n v="2091.5700000000002"/>
    <n v="30"/>
    <s v="בתי כנסת ומקוואות"/>
    <s v="נחלים"/>
    <s v="ירושלים והנגב"/>
    <s v="איילון"/>
  </r>
  <r>
    <x v="5"/>
    <x v="297"/>
    <s v="פעיל"/>
    <s v="מודיעין מכבים רעות"/>
    <x v="285"/>
    <x v="0"/>
    <s v="נמוך"/>
    <x v="0"/>
    <n v="1324.85"/>
    <n v="0"/>
    <n v="0"/>
    <n v="0"/>
    <n v="1324.85"/>
    <n v="30"/>
    <s v="מרכזיית תאורה"/>
    <s v="נחלים"/>
    <s v="ירושלים והנגב"/>
    <s v="איילון"/>
  </r>
  <r>
    <x v="5"/>
    <x v="298"/>
    <s v="פעיל"/>
    <s v="מודיעין מכבים רעות"/>
    <x v="286"/>
    <x v="0"/>
    <s v="נמוך"/>
    <x v="0"/>
    <n v="1292.3800000000001"/>
    <n v="0"/>
    <n v="0"/>
    <n v="0"/>
    <n v="1292.3800000000001"/>
    <n v="30"/>
    <s v="מרכזיית תאורה"/>
    <s v="ליגד"/>
    <s v="ירושלים והנגב"/>
    <s v="איילון"/>
  </r>
  <r>
    <x v="5"/>
    <x v="299"/>
    <s v="פעיל"/>
    <s v="מודיעין מכבים רעות"/>
    <x v="287"/>
    <x v="1"/>
    <s v="נמוך"/>
    <x v="1"/>
    <n v="317"/>
    <n v="64"/>
    <n v="0"/>
    <n v="253"/>
    <n v="0"/>
    <n v="30"/>
    <s v="מרכזיית תאורה"/>
    <s v="כרמים"/>
    <s v="ירושלים והנגב"/>
    <s v="איילון"/>
  </r>
  <r>
    <x v="5"/>
    <x v="300"/>
    <s v="פעיל"/>
    <s v="מודיעין מכבים רעות"/>
    <x v="288"/>
    <x v="0"/>
    <s v="נמוך"/>
    <x v="1"/>
    <n v="62"/>
    <n v="16"/>
    <n v="0"/>
    <n v="46"/>
    <n v="0"/>
    <n v="30"/>
    <s v="מרכזיית תאורה"/>
    <s v="כרמים"/>
    <s v="ירושלים והנגב"/>
    <s v="איילון"/>
  </r>
  <r>
    <x v="5"/>
    <x v="301"/>
    <s v="פעיל"/>
    <s v="מודיעין מכבים רעות"/>
    <x v="289"/>
    <x v="1"/>
    <s v="נמוך"/>
    <x v="1"/>
    <n v="1086"/>
    <n v="183"/>
    <n v="0"/>
    <n v="903"/>
    <n v="0"/>
    <n v="30"/>
    <s v="מרכזיית תאורה"/>
    <s v="כרמים"/>
    <s v="ירושלים והנגב"/>
    <s v="איילון"/>
  </r>
  <r>
    <x v="5"/>
    <x v="302"/>
    <s v="פעיל"/>
    <s v="מודיעין מכבים רעות"/>
    <x v="290"/>
    <x v="10"/>
    <s v="נמוך"/>
    <x v="1"/>
    <n v="1291"/>
    <n v="322"/>
    <n v="0"/>
    <n v="969"/>
    <n v="0"/>
    <n v="30"/>
    <s v="מרכזיית תאורה"/>
    <s v="כרמים"/>
    <s v="ירושלים והנגב"/>
    <s v="איילון"/>
  </r>
  <r>
    <x v="5"/>
    <x v="303"/>
    <s v="פעיל"/>
    <s v="מודיעין מכבים רעות"/>
    <x v="291"/>
    <x v="85"/>
    <s v="נמוך"/>
    <x v="1"/>
    <n v="9190"/>
    <n v="2990"/>
    <n v="0"/>
    <n v="6200"/>
    <n v="0"/>
    <n v="30"/>
    <s v="ספורט"/>
    <s v="ליגד"/>
    <s v="ירושלים והנגב"/>
    <s v="איילון"/>
  </r>
  <r>
    <x v="5"/>
    <x v="304"/>
    <s v="פעיל"/>
    <s v="מודיעין מכבים רעות"/>
    <x v="292"/>
    <x v="10"/>
    <s v="נמוך"/>
    <x v="1"/>
    <n v="1296"/>
    <n v="315"/>
    <n v="0"/>
    <n v="981"/>
    <n v="0"/>
    <n v="30"/>
    <s v="מרכזיית תאורה"/>
    <s v="כרמים"/>
    <s v="ירושלים והנגב"/>
    <s v="איילון"/>
  </r>
  <r>
    <x v="5"/>
    <x v="305"/>
    <s v="פעיל"/>
    <s v="מודיעין מכבים רעות"/>
    <x v="293"/>
    <x v="86"/>
    <s v="נמוך"/>
    <x v="0"/>
    <n v="534.21"/>
    <n v="0"/>
    <n v="0"/>
    <n v="0"/>
    <n v="534.21"/>
    <n v="30"/>
    <s v="מרכזיית תאורה"/>
    <s v="כרמים"/>
    <s v="ירושלים והנגב"/>
    <s v="איילון"/>
  </r>
  <r>
    <x v="5"/>
    <x v="306"/>
    <s v="פעיל"/>
    <s v="מודיעין מכבים רעות"/>
    <x v="294"/>
    <x v="0"/>
    <s v="נמוך"/>
    <x v="1"/>
    <n v="5605"/>
    <n v="1092"/>
    <n v="0"/>
    <n v="4513"/>
    <n v="0"/>
    <n v="30"/>
    <s v="מרכזיית תאורה"/>
    <s v="ליגד"/>
    <s v="ירושלים והנגב"/>
    <s v="איילון"/>
  </r>
  <r>
    <x v="5"/>
    <x v="307"/>
    <s v="פעיל"/>
    <s v="מודיעין מכבים רעות"/>
    <x v="295"/>
    <x v="82"/>
    <s v="נמוך"/>
    <x v="1"/>
    <n v="3364"/>
    <n v="514"/>
    <n v="0"/>
    <n v="2850"/>
    <n v="0"/>
    <n v="30"/>
    <s v="רמזורים"/>
    <s v="לב העיר"/>
    <s v="ירושלים והנגב"/>
    <s v="איילון"/>
  </r>
  <r>
    <x v="5"/>
    <x v="308"/>
    <s v="פעיל"/>
    <s v="מודיעין מכבים רעות"/>
    <x v="296"/>
    <x v="0"/>
    <s v="נמוך"/>
    <x v="1"/>
    <n v="2601"/>
    <n v="618"/>
    <n v="0"/>
    <n v="1983"/>
    <n v="0"/>
    <n v="30"/>
    <s v="מבני ציבור"/>
    <s v="משואה"/>
    <s v="ירושלים והנגב"/>
    <s v="איילון"/>
  </r>
  <r>
    <x v="5"/>
    <x v="309"/>
    <s v="פעיל"/>
    <s v="מודיעין מכבים רעות"/>
    <x v="297"/>
    <x v="0"/>
    <s v="נמוך"/>
    <x v="1"/>
    <n v="4518"/>
    <n v="856"/>
    <n v="0"/>
    <n v="3662"/>
    <n v="0"/>
    <n v="30"/>
    <s v="מרכזיית תאורה"/>
    <s v="נחלים"/>
    <s v="ירושלים והנגב"/>
    <s v="איילון"/>
  </r>
  <r>
    <x v="5"/>
    <x v="310"/>
    <s v="פעיל"/>
    <s v="מודיעין מכבים רעות"/>
    <x v="298"/>
    <x v="87"/>
    <s v="נמוך"/>
    <x v="0"/>
    <n v="349.65"/>
    <n v="0"/>
    <n v="0"/>
    <n v="0"/>
    <n v="349.65"/>
    <n v="30"/>
    <s v="רמזורים"/>
    <s v="נחלים"/>
    <s v="ירושלים והנגב"/>
    <s v="איילון"/>
  </r>
  <r>
    <x v="5"/>
    <x v="311"/>
    <s v="פעיל"/>
    <s v="מודיעין מכבים רעות"/>
    <x v="299"/>
    <x v="0"/>
    <s v="נמוך"/>
    <x v="1"/>
    <n v="6432"/>
    <n v="1360"/>
    <n v="0"/>
    <n v="5072"/>
    <n v="0"/>
    <n v="30"/>
    <s v="מרכזיית תאורה"/>
    <s v="נחלים"/>
    <s v="ירושלים והנגב"/>
    <s v="איילון"/>
  </r>
  <r>
    <x v="5"/>
    <x v="312"/>
    <s v="פעיל"/>
    <s v="מודיעין מכבים רעות"/>
    <x v="300"/>
    <x v="0"/>
    <s v="נמוך"/>
    <x v="0"/>
    <n v="0"/>
    <n v="0"/>
    <n v="0"/>
    <n v="0"/>
    <n v="0"/>
    <n v="30"/>
    <s v="רמזורים"/>
    <s v="נחלים"/>
    <s v="ירושלים והנגב"/>
    <s v="איילון"/>
  </r>
  <r>
    <x v="5"/>
    <x v="313"/>
    <s v="פעיל"/>
    <s v="מודיעין מכבים רעות"/>
    <x v="301"/>
    <x v="88"/>
    <s v="נמוך"/>
    <x v="1"/>
    <n v="16640"/>
    <n v="3395"/>
    <n v="0"/>
    <n v="13245"/>
    <n v="0"/>
    <n v="30"/>
    <s v="מרכזיית תאורה"/>
    <s v="לב העיר"/>
    <s v="ירושלים והנגב"/>
    <s v="איילון"/>
  </r>
  <r>
    <x v="5"/>
    <x v="314"/>
    <s v="פעיל"/>
    <s v="מודיעין מכבים רעות"/>
    <x v="302"/>
    <x v="89"/>
    <s v="נמוך"/>
    <x v="1"/>
    <n v="2747"/>
    <n v="543"/>
    <n v="0"/>
    <n v="2204"/>
    <n v="0"/>
    <n v="30"/>
    <s v="מרכזיית תאורה"/>
    <s v="קייזר"/>
    <s v="ירושלים והנגב"/>
    <s v="איילון"/>
  </r>
  <r>
    <x v="5"/>
    <x v="315"/>
    <s v="פעיל"/>
    <s v="מודיעין מכבים רעות"/>
    <x v="303"/>
    <x v="90"/>
    <s v="נמוך"/>
    <x v="1"/>
    <n v="1507"/>
    <n v="308"/>
    <n v="0"/>
    <n v="1199"/>
    <n v="0"/>
    <n v="30"/>
    <s v="מרכזיית תאורה"/>
    <s v="קייזר"/>
    <s v="ירושלים והנגב"/>
    <s v="איילון"/>
  </r>
  <r>
    <x v="5"/>
    <x v="316"/>
    <s v="פעיל"/>
    <s v="מודיעין מכבים רעות"/>
    <x v="304"/>
    <x v="91"/>
    <s v="נמוך"/>
    <x v="1"/>
    <n v="5025"/>
    <n v="1037"/>
    <n v="0"/>
    <n v="3988"/>
    <n v="0"/>
    <n v="30"/>
    <s v="מרכזיית תאורה"/>
    <s v="קייזר"/>
    <s v="ירושלים והנגב"/>
    <s v="איילון"/>
  </r>
  <r>
    <x v="5"/>
    <x v="317"/>
    <s v="פעיל"/>
    <s v="מודיעין מכבים רעות"/>
    <x v="305"/>
    <x v="14"/>
    <s v="נמוך"/>
    <x v="1"/>
    <n v="2443"/>
    <n v="530"/>
    <n v="0"/>
    <n v="1913"/>
    <n v="0"/>
    <n v="30"/>
    <s v="מרכזיית תאורה"/>
    <s v="קייזר"/>
    <s v="ירושלים והנגב"/>
    <s v="איילון"/>
  </r>
  <r>
    <x v="5"/>
    <x v="318"/>
    <s v="פעיל"/>
    <s v="מודיעין מכבים רעות"/>
    <x v="306"/>
    <x v="92"/>
    <s v="נמוך"/>
    <x v="1"/>
    <n v="4455"/>
    <n v="1315"/>
    <n v="0"/>
    <n v="3140"/>
    <n v="0"/>
    <n v="30"/>
    <s v="בתי ספר"/>
    <s v="קייזר"/>
    <s v="ירושלים והנגב"/>
    <s v="איילון"/>
  </r>
  <r>
    <x v="5"/>
    <x v="319"/>
    <s v="פעיל"/>
    <s v="מודיעין מכבים רעות"/>
    <x v="307"/>
    <x v="1"/>
    <s v="נמוך"/>
    <x v="1"/>
    <n v="2207"/>
    <n v="441"/>
    <n v="0"/>
    <n v="1766"/>
    <n v="0"/>
    <n v="30"/>
    <s v="מרכזיית תאורה"/>
    <s v="קייזר"/>
    <s v="ירושלים והנגב"/>
    <s v="איילון"/>
  </r>
  <r>
    <x v="5"/>
    <x v="320"/>
    <s v="פעיל"/>
    <s v="מודיעין מכבים רעות"/>
    <x v="308"/>
    <x v="0"/>
    <s v="נמוך"/>
    <x v="1"/>
    <n v="8515"/>
    <n v="2420"/>
    <n v="0"/>
    <n v="6095"/>
    <n v="0"/>
    <n v="30"/>
    <m/>
    <m/>
    <s v="ירושלים והנגב"/>
    <s v="איילון"/>
  </r>
  <r>
    <x v="5"/>
    <x v="321"/>
    <s v="פעיל"/>
    <s v="מודיעין מכבים רעות"/>
    <x v="309"/>
    <x v="0"/>
    <s v="נמוך"/>
    <x v="1"/>
    <n v="3110"/>
    <n v="0"/>
    <n v="0"/>
    <n v="0"/>
    <n v="3110"/>
    <n v="30"/>
    <m/>
    <m/>
    <s v="ירושלים והנגב"/>
    <s v="איילון"/>
  </r>
  <r>
    <x v="5"/>
    <x v="322"/>
    <s v="פעיל"/>
    <s v="מודיעין מכבים רעות"/>
    <x v="310"/>
    <x v="0"/>
    <s v="נמוך"/>
    <x v="0"/>
    <n v="253.15"/>
    <n v="0"/>
    <n v="0"/>
    <n v="0"/>
    <n v="253.15"/>
    <n v="30"/>
    <m/>
    <m/>
    <s v="ירושלים והנגב"/>
    <s v="איילון"/>
  </r>
  <r>
    <x v="5"/>
    <x v="323"/>
    <s v="פעיל"/>
    <s v="מודיעין מכבים רעות"/>
    <x v="311"/>
    <x v="17"/>
    <s v="נמוך"/>
    <x v="1"/>
    <n v="7445"/>
    <n v="1475"/>
    <n v="0"/>
    <n v="5970"/>
    <n v="0"/>
    <n v="30"/>
    <s v="בתי ספר"/>
    <s v="כרמים"/>
    <s v="ירושלים והנגב"/>
    <s v="איילון"/>
  </r>
  <r>
    <x v="5"/>
    <x v="324"/>
    <s v="פעיל"/>
    <s v="מודיעין מכבים רעות"/>
    <x v="312"/>
    <x v="13"/>
    <s v="נמוך"/>
    <x v="0"/>
    <n v="2887.36"/>
    <n v="0"/>
    <n v="0"/>
    <n v="0"/>
    <n v="2887.36"/>
    <n v="30"/>
    <s v="גני ילדים"/>
    <s v="כרמים"/>
    <s v="ירושלים והנגב"/>
    <s v="איילון"/>
  </r>
  <r>
    <x v="5"/>
    <x v="325"/>
    <s v="פעיל"/>
    <s v="מודיעין מכבים רעות"/>
    <x v="313"/>
    <x v="93"/>
    <s v="נמוך"/>
    <x v="1"/>
    <n v="4630"/>
    <n v="1165"/>
    <n v="0"/>
    <n v="3465"/>
    <n v="0"/>
    <n v="30"/>
    <s v="בתי ספר"/>
    <s v="כרמים"/>
    <s v="ירושלים והנגב"/>
    <s v="איילון"/>
  </r>
  <r>
    <x v="5"/>
    <x v="326"/>
    <s v="פעיל"/>
    <s v="מודיעין מכבים רעות"/>
    <x v="314"/>
    <x v="14"/>
    <s v="נמוך"/>
    <x v="1"/>
    <n v="4204"/>
    <n v="923"/>
    <n v="0"/>
    <n v="3281"/>
    <n v="0"/>
    <n v="30"/>
    <s v="מרכזיית תאורה"/>
    <s v="רעות"/>
    <s v="ירושלים והנגב"/>
    <s v="איילון"/>
  </r>
  <r>
    <x v="5"/>
    <x v="327"/>
    <s v="פעיל"/>
    <s v="מודיעין מכבים רעות"/>
    <x v="315"/>
    <x v="1"/>
    <s v="נמוך"/>
    <x v="1"/>
    <n v="1071"/>
    <n v="173"/>
    <n v="0"/>
    <n v="898"/>
    <n v="0"/>
    <n v="30"/>
    <s v="מרכזיית תאורה"/>
    <s v="לב העיר"/>
    <s v="ירושלים והנגב"/>
    <s v="איילון"/>
  </r>
  <r>
    <x v="5"/>
    <x v="328"/>
    <s v="פעיל"/>
    <s v="מודיעין מכבים רעות"/>
    <x v="316"/>
    <x v="94"/>
    <s v="נמוך"/>
    <x v="1"/>
    <n v="106610"/>
    <n v="21440"/>
    <n v="0"/>
    <n v="85170"/>
    <n v="0"/>
    <n v="30"/>
    <s v="שונות"/>
    <s v="לב העיר"/>
    <s v="ירושלים והנגב"/>
    <s v="איילון"/>
  </r>
  <r>
    <x v="5"/>
    <x v="329"/>
    <s v="פעיל"/>
    <s v="מודיעין מכבים רעות"/>
    <x v="317"/>
    <x v="13"/>
    <s v="נמוך"/>
    <x v="0"/>
    <n v="1587.36"/>
    <n v="0"/>
    <n v="0"/>
    <n v="0"/>
    <n v="1587.36"/>
    <n v="30"/>
    <s v="גני ילדים"/>
    <s v="פרחים"/>
    <s v="ירושלים והנגב"/>
    <s v="איילון"/>
  </r>
  <r>
    <x v="5"/>
    <x v="330"/>
    <s v="פעיל"/>
    <s v="מודיעין מכבים רעות"/>
    <x v="318"/>
    <x v="19"/>
    <s v="נמוך"/>
    <x v="0"/>
    <n v="3150.52"/>
    <n v="0"/>
    <n v="0"/>
    <n v="0"/>
    <n v="3150.52"/>
    <n v="30"/>
    <s v="תנועות נוער"/>
    <s v="מגינים"/>
    <s v="ירושלים והנגב"/>
    <s v="איילון"/>
  </r>
  <r>
    <x v="5"/>
    <x v="331"/>
    <s v="פעיל"/>
    <s v="מודיעין מכבים רעות"/>
    <x v="319"/>
    <x v="0"/>
    <s v="נמוך"/>
    <x v="1"/>
    <n v="4169"/>
    <n v="827"/>
    <n v="0"/>
    <n v="3342"/>
    <n v="0"/>
    <n v="30"/>
    <s v="מרכזיית תאורה"/>
    <s v="דם המכבים 33"/>
    <s v="ירושלים והנגב"/>
    <s v="איילון"/>
  </r>
  <r>
    <x v="5"/>
    <x v="332"/>
    <s v="פעיל"/>
    <s v="מודיעין מכבים רעות"/>
    <x v="320"/>
    <x v="0"/>
    <s v="נמוך"/>
    <x v="0"/>
    <n v="328.42"/>
    <n v="0"/>
    <n v="0"/>
    <n v="0"/>
    <n v="328.42"/>
    <n v="30"/>
    <s v="רמזורים"/>
    <s v="פרחים"/>
    <s v="ירושלים והנגב"/>
    <s v="איילון"/>
  </r>
  <r>
    <x v="5"/>
    <x v="333"/>
    <s v="פעיל"/>
    <s v="מודיעין מכבים רעות"/>
    <x v="321"/>
    <x v="10"/>
    <s v="נמוך"/>
    <x v="1"/>
    <n v="5194"/>
    <n v="1101"/>
    <n v="0"/>
    <n v="4093"/>
    <n v="0"/>
    <n v="30"/>
    <s v="מרכזיית תאורה"/>
    <s v="פרחים"/>
    <s v="ירושלים והנגב"/>
    <s v="איילון"/>
  </r>
  <r>
    <x v="5"/>
    <x v="334"/>
    <s v="פעיל"/>
    <s v="מודיעין מכבים רעות"/>
    <x v="322"/>
    <x v="95"/>
    <s v="נמוך"/>
    <x v="1"/>
    <n v="8636"/>
    <n v="1760"/>
    <n v="0"/>
    <n v="6876"/>
    <n v="0"/>
    <n v="30"/>
    <s v="מרכזיית תאורה"/>
    <s v="פרחים"/>
    <s v="ירושלים והנגב"/>
    <s v="איילון"/>
  </r>
  <r>
    <x v="5"/>
    <x v="335"/>
    <s v="פעיל"/>
    <s v="מודיעין מכבים רעות"/>
    <x v="323"/>
    <x v="0"/>
    <s v="נמוך"/>
    <x v="0"/>
    <n v="215.78"/>
    <n v="0"/>
    <n v="0"/>
    <n v="0"/>
    <n v="215.78"/>
    <n v="30"/>
    <s v="רמזורים"/>
    <s v="ציפורים"/>
    <s v="ירושלים והנגב"/>
    <s v="איילון"/>
  </r>
  <r>
    <x v="5"/>
    <x v="336"/>
    <s v="פעיל"/>
    <s v="מודיעין מכבים רעות"/>
    <x v="324"/>
    <x v="0"/>
    <s v="נמוך"/>
    <x v="0"/>
    <n v="2518.94"/>
    <n v="0"/>
    <n v="0"/>
    <n v="0"/>
    <n v="2518.94"/>
    <n v="30"/>
    <s v="מבני ציבור"/>
    <s v="פרחים"/>
    <s v="ירושלים והנגב"/>
    <s v="איילון"/>
  </r>
  <r>
    <x v="5"/>
    <x v="337"/>
    <s v="פעיל"/>
    <s v="מודיעין מכבים רעות"/>
    <x v="325"/>
    <x v="96"/>
    <s v="נמוך"/>
    <x v="1"/>
    <n v="7171"/>
    <n v="1415"/>
    <n v="0"/>
    <n v="5756"/>
    <n v="0"/>
    <n v="30"/>
    <s v="מרכזיית תאורה"/>
    <s v="ליגד"/>
    <s v="ירושלים והנגב"/>
    <s v="איילון"/>
  </r>
  <r>
    <x v="5"/>
    <x v="338"/>
    <s v="פעיל"/>
    <s v="מודיעין מכבים רעות"/>
    <x v="326"/>
    <x v="97"/>
    <s v="נמוך"/>
    <x v="0"/>
    <n v="185.71"/>
    <n v="0"/>
    <n v="0"/>
    <n v="0"/>
    <n v="185.71"/>
    <n v="30"/>
    <s v="מקלטים"/>
    <s v="רעות"/>
    <s v="ירושלים והנגב"/>
    <s v="איילון"/>
  </r>
  <r>
    <x v="5"/>
    <x v="339"/>
    <s v="פעיל"/>
    <s v="מודיעין מכבים רעות"/>
    <x v="327"/>
    <x v="0"/>
    <s v="נמוך"/>
    <x v="1"/>
    <n v="3224"/>
    <n v="646"/>
    <n v="0"/>
    <n v="2578"/>
    <n v="0"/>
    <n v="30"/>
    <s v="מרכזיית תאורה"/>
    <s v="מכבים"/>
    <s v="ירושלים והנגב"/>
    <s v="איילון"/>
  </r>
  <r>
    <x v="5"/>
    <x v="340"/>
    <s v="פעיל"/>
    <s v="מודיעין מכבים רעות"/>
    <x v="328"/>
    <x v="98"/>
    <s v="נמוך"/>
    <x v="0"/>
    <n v="3101.05"/>
    <n v="0"/>
    <n v="0"/>
    <n v="0"/>
    <n v="3101.05"/>
    <n v="30"/>
    <s v="מבני ציבור"/>
    <s v="פרחים"/>
    <s v="ירושלים והנגב"/>
    <s v="איילון"/>
  </r>
  <r>
    <x v="5"/>
    <x v="341"/>
    <s v="פעיל"/>
    <s v="מודיעין מכבים רעות"/>
    <x v="329"/>
    <x v="26"/>
    <s v="נמוך"/>
    <x v="0"/>
    <n v="830.95"/>
    <n v="0"/>
    <n v="0"/>
    <n v="0"/>
    <n v="830.95"/>
    <n v="30"/>
    <s v="מקלטים"/>
    <s v="רעות"/>
    <s v="ירושלים והנגב"/>
    <s v="איילון"/>
  </r>
  <r>
    <x v="5"/>
    <x v="342"/>
    <s v="פעיל"/>
    <s v="מודיעין מכבים רעות"/>
    <x v="330"/>
    <x v="13"/>
    <s v="נמוך"/>
    <x v="0"/>
    <n v="4705.78"/>
    <n v="0"/>
    <n v="0"/>
    <n v="0"/>
    <n v="4705.78"/>
    <n v="30"/>
    <s v="גני ילדים"/>
    <s v="בוכמן"/>
    <s v="ירושלים והנגב"/>
    <s v="איילון"/>
  </r>
  <r>
    <x v="5"/>
    <x v="343"/>
    <s v="פעיל"/>
    <s v="מודיעין מכבים רעות"/>
    <x v="331"/>
    <x v="99"/>
    <s v="נמוך"/>
    <x v="1"/>
    <n v="10915"/>
    <n v="635"/>
    <n v="0"/>
    <n v="10280"/>
    <n v="0"/>
    <n v="30"/>
    <s v="בתי ספר"/>
    <s v="בוכמן"/>
    <s v="ירושלים והנגב"/>
    <s v="איילון"/>
  </r>
  <r>
    <x v="5"/>
    <x v="344"/>
    <s v="פעיל"/>
    <s v="מודיעין מכבים רעות"/>
    <x v="332"/>
    <x v="0"/>
    <s v="נמוך"/>
    <x v="0"/>
    <n v="1345.21"/>
    <n v="0"/>
    <n v="0"/>
    <n v="0"/>
    <n v="1345.21"/>
    <n v="30"/>
    <s v="גני ילדים"/>
    <s v="בוכמן"/>
    <s v="ירושלים והנגב"/>
    <s v="איילון"/>
  </r>
  <r>
    <x v="5"/>
    <x v="345"/>
    <s v="פעיל"/>
    <s v="מודיעין מכבים רעות"/>
    <x v="333"/>
    <x v="0"/>
    <s v="נמוך"/>
    <x v="0"/>
    <n v="2507.89"/>
    <n v="0"/>
    <n v="0"/>
    <n v="0"/>
    <n v="2507.89"/>
    <n v="30"/>
    <s v="גני ילדים"/>
    <s v="בוכמן"/>
    <s v="ירושלים והנגב"/>
    <s v="איילון"/>
  </r>
  <r>
    <x v="5"/>
    <x v="346"/>
    <s v="פעיל"/>
    <s v="מודיעין מכבים רעות"/>
    <x v="334"/>
    <x v="0"/>
    <s v="נמוך"/>
    <x v="1"/>
    <n v="8535"/>
    <n v="1729"/>
    <n v="0"/>
    <n v="6806"/>
    <n v="0"/>
    <n v="30"/>
    <s v="מרכזיית תאורה"/>
    <s v="מגינים"/>
    <s v="ירושלים והנגב"/>
    <s v="איילון"/>
  </r>
  <r>
    <x v="5"/>
    <x v="347"/>
    <s v="פעיל"/>
    <s v="מודיעין מכבים רעות"/>
    <x v="335"/>
    <x v="21"/>
    <s v="נמוך"/>
    <x v="1"/>
    <n v="4107"/>
    <n v="829"/>
    <n v="0"/>
    <n v="3278"/>
    <n v="0"/>
    <n v="30"/>
    <s v="מרכזיית תאורה"/>
    <s v="מגינים"/>
    <s v="ירושלים והנגב"/>
    <s v="איילון"/>
  </r>
  <r>
    <x v="5"/>
    <x v="348"/>
    <s v="פעיל"/>
    <s v="מודיעין מכבים רעות"/>
    <x v="336"/>
    <x v="58"/>
    <s v="נמוך"/>
    <x v="0"/>
    <n v="398.9"/>
    <n v="0"/>
    <n v="0"/>
    <n v="0"/>
    <n v="398.9"/>
    <n v="30"/>
    <s v="רמזורים"/>
    <s v="מגינים"/>
    <s v="ירושלים והנגב"/>
    <s v="איילון"/>
  </r>
  <r>
    <x v="5"/>
    <x v="349"/>
    <s v="פעיל"/>
    <s v="מודיעין מכבים רעות"/>
    <x v="337"/>
    <x v="0"/>
    <s v="נמוך"/>
    <x v="1"/>
    <n v="7224"/>
    <n v="1397"/>
    <n v="0"/>
    <n v="5827"/>
    <n v="0"/>
    <n v="30"/>
    <s v="מרכזיית תאורה"/>
    <s v="מגינים"/>
    <s v="ירושלים והנגב"/>
    <s v="איילון"/>
  </r>
  <r>
    <x v="5"/>
    <x v="350"/>
    <s v="פעיל"/>
    <s v="מודיעין מכבים רעות"/>
    <x v="338"/>
    <x v="0"/>
    <s v="נמוך"/>
    <x v="0"/>
    <n v="1673.68"/>
    <n v="0"/>
    <n v="0"/>
    <n v="0"/>
    <n v="1673.68"/>
    <n v="30"/>
    <s v="גני ילדים"/>
    <s v="מגינים"/>
    <s v="ירושלים והנגב"/>
    <s v="איילון"/>
  </r>
  <r>
    <x v="5"/>
    <x v="351"/>
    <s v="פעיל"/>
    <s v="מודיעין מכבים רעות"/>
    <x v="339"/>
    <x v="13"/>
    <s v="נמוך"/>
    <x v="1"/>
    <n v="3729"/>
    <n v="141"/>
    <n v="0"/>
    <n v="3588"/>
    <n v="0"/>
    <n v="30"/>
    <s v="גני ילדים"/>
    <s v="מגינים"/>
    <s v="ירושלים והנגב"/>
    <s v="איילון"/>
  </r>
  <r>
    <x v="5"/>
    <x v="352"/>
    <s v="פעיל"/>
    <s v="מודיעין מכבים רעות"/>
    <x v="340"/>
    <x v="0"/>
    <s v="נמוך"/>
    <x v="1"/>
    <n v="19184"/>
    <n v="2516"/>
    <n v="0"/>
    <n v="16668"/>
    <n v="0"/>
    <n v="30"/>
    <s v="בתי ספר"/>
    <s v="מגינים"/>
    <s v="ירושלים והנגב"/>
    <s v="איילון"/>
  </r>
  <r>
    <x v="5"/>
    <x v="353"/>
    <s v="פעיל"/>
    <s v="מודיעין מכבים רעות"/>
    <x v="341"/>
    <x v="0"/>
    <s v="נמוך"/>
    <x v="1"/>
    <n v="10090"/>
    <n v="2114"/>
    <n v="0"/>
    <n v="7976"/>
    <n v="0"/>
    <n v="30"/>
    <s v="מרכזיית תאורה"/>
    <s v="מגינים"/>
    <s v="ירושלים והנגב"/>
    <s v="איילון"/>
  </r>
  <r>
    <x v="5"/>
    <x v="354"/>
    <s v="פעיל"/>
    <s v="מודיעין מכבים רעות"/>
    <x v="342"/>
    <x v="0"/>
    <s v="נמוך"/>
    <x v="0"/>
    <n v="1652.63"/>
    <n v="0"/>
    <n v="0"/>
    <n v="0"/>
    <n v="1652.63"/>
    <n v="30"/>
    <s v="מרכזיית תאורה"/>
    <s v="מגינים"/>
    <s v="ירושלים והנגב"/>
    <s v="איילון"/>
  </r>
  <r>
    <x v="5"/>
    <x v="355"/>
    <s v="פעיל"/>
    <s v="מודיעין מכבים רעות"/>
    <x v="343"/>
    <x v="100"/>
    <s v="נמוך"/>
    <x v="0"/>
    <n v="948.42"/>
    <n v="0"/>
    <n v="0"/>
    <n v="0"/>
    <n v="948.42"/>
    <n v="30"/>
    <s v="מרכזיית תאורה"/>
    <s v="מגינים"/>
    <s v="ירושלים והנגב"/>
    <s v="איילון"/>
  </r>
  <r>
    <x v="5"/>
    <x v="356"/>
    <s v="פעיל"/>
    <s v="מודיעין מכבים רעות"/>
    <x v="344"/>
    <x v="13"/>
    <s v="נמוך"/>
    <x v="0"/>
    <n v="3839.47"/>
    <n v="0"/>
    <n v="0"/>
    <n v="0"/>
    <n v="3839.47"/>
    <n v="30"/>
    <s v="גני ילדים"/>
    <s v="מגינים"/>
    <s v="ירושלים והנגב"/>
    <s v="איילון"/>
  </r>
  <r>
    <x v="5"/>
    <x v="357"/>
    <s v="פעיל"/>
    <s v="מודיעין מכבים רעות"/>
    <x v="345"/>
    <x v="13"/>
    <s v="נמוך"/>
    <x v="0"/>
    <n v="1342.63"/>
    <n v="0"/>
    <n v="0"/>
    <n v="0"/>
    <n v="1342.63"/>
    <n v="30"/>
    <s v="גני ילדים"/>
    <s v="בוכמן"/>
    <s v="ירושלים והנגב"/>
    <s v="איילון"/>
  </r>
  <r>
    <x v="5"/>
    <x v="358"/>
    <s v="פעיל"/>
    <s v="מודיעין מכבים רעות"/>
    <x v="346"/>
    <x v="26"/>
    <s v="נמוך"/>
    <x v="0"/>
    <n v="1123.22"/>
    <n v="0"/>
    <n v="0"/>
    <n v="0"/>
    <n v="1123.22"/>
    <n v="30"/>
    <s v="מקלטים"/>
    <s v="רעות"/>
    <s v="ירושלים והנגב"/>
    <s v="איילון"/>
  </r>
  <r>
    <x v="5"/>
    <x v="359"/>
    <s v="פעיל"/>
    <s v="מודיעין מכבים רעות"/>
    <x v="347"/>
    <x v="101"/>
    <s v="נמוך"/>
    <x v="0"/>
    <n v="584.28"/>
    <n v="0"/>
    <n v="0"/>
    <n v="0"/>
    <n v="584.28"/>
    <n v="30"/>
    <s v="מקלטים"/>
    <s v="רעות"/>
    <s v="ירושלים והנגב"/>
    <s v="איילון"/>
  </r>
  <r>
    <x v="5"/>
    <x v="360"/>
    <s v="פעיל"/>
    <s v="מודיעין מכבים רעות"/>
    <x v="348"/>
    <x v="24"/>
    <s v="נמוך"/>
    <x v="0"/>
    <n v="3404.34"/>
    <n v="0"/>
    <n v="0"/>
    <n v="0"/>
    <n v="3404.34"/>
    <n v="30"/>
    <s v="גני ילדים"/>
    <s v="בוכמן"/>
    <s v="ירושלים והנגב"/>
    <s v="איילון"/>
  </r>
  <r>
    <x v="5"/>
    <x v="361"/>
    <s v="פעיל"/>
    <s v="מודיעין מכבים רעות"/>
    <x v="349"/>
    <x v="0"/>
    <s v="נמוך"/>
    <x v="1"/>
    <n v="3272"/>
    <n v="152"/>
    <n v="0"/>
    <n v="3120"/>
    <n v="0"/>
    <n v="30"/>
    <s v="מבני ציבור"/>
    <s v="מכבים"/>
    <s v="ירושלים והנגב"/>
    <s v="איילון"/>
  </r>
  <r>
    <x v="5"/>
    <x v="362"/>
    <s v="פעיל"/>
    <s v="מודיעין מכבים רעות"/>
    <x v="350"/>
    <x v="102"/>
    <s v="נמוך"/>
    <x v="0"/>
    <n v="887.5"/>
    <n v="0"/>
    <n v="0"/>
    <n v="0"/>
    <n v="887.5"/>
    <n v="30"/>
    <s v="מבני ציבור"/>
    <s v="מכבים"/>
    <s v="ירושלים והנגב"/>
    <s v="איילון"/>
  </r>
  <r>
    <x v="5"/>
    <x v="363"/>
    <s v="פעיל"/>
    <s v="מודיעין מכבים רעות"/>
    <x v="351"/>
    <x v="0"/>
    <s v="נמוך"/>
    <x v="1"/>
    <n v="2996"/>
    <n v="612"/>
    <n v="0"/>
    <n v="2384"/>
    <n v="0"/>
    <n v="30"/>
    <s v="מרכזיית תאורה"/>
    <s v="כרמים"/>
    <s v="ירושלים והנגב"/>
    <s v="איילון"/>
  </r>
  <r>
    <x v="5"/>
    <x v="364"/>
    <s v="פעיל"/>
    <s v="מודיעין מכבים רעות"/>
    <x v="352"/>
    <x v="13"/>
    <s v="נמוך"/>
    <x v="0"/>
    <n v="3304.21"/>
    <n v="0"/>
    <n v="0"/>
    <n v="0"/>
    <n v="3304.21"/>
    <n v="30"/>
    <s v="גני ילדים"/>
    <s v="כרמים"/>
    <s v="ירושלים והנגב"/>
    <s v="איילון"/>
  </r>
  <r>
    <x v="5"/>
    <x v="365"/>
    <s v="פעיל"/>
    <s v="מודיעין מכבים רעות"/>
    <x v="353"/>
    <x v="103"/>
    <s v="נמוך"/>
    <x v="1"/>
    <n v="5585"/>
    <n v="1520"/>
    <n v="0"/>
    <n v="4065"/>
    <n v="0"/>
    <n v="30"/>
    <s v="מרכזיית תאורה"/>
    <s v="בוכמן"/>
    <s v="ירושלים והנגב"/>
    <s v="איילון"/>
  </r>
  <r>
    <x v="5"/>
    <x v="366"/>
    <s v="פעיל"/>
    <s v="מודיעין מכבים רעות"/>
    <x v="354"/>
    <x v="0"/>
    <s v="נמוך"/>
    <x v="1"/>
    <n v="8720"/>
    <n v="1540"/>
    <n v="0"/>
    <n v="7180"/>
    <n v="0"/>
    <n v="30"/>
    <m/>
    <s v="רעות"/>
    <s v="ירושלים והנגב"/>
    <s v="איילון"/>
  </r>
  <r>
    <x v="5"/>
    <x v="367"/>
    <s v="פעיל"/>
    <s v="מודיעין מכבים רעות"/>
    <x v="355"/>
    <x v="0"/>
    <s v="נמוך"/>
    <x v="0"/>
    <n v="1509.42"/>
    <n v="0"/>
    <n v="0"/>
    <n v="0"/>
    <n v="1509.42"/>
    <n v="30"/>
    <s v="מרכזיית תאורה"/>
    <s v="רעות"/>
    <s v="ירושלים והנגב"/>
    <s v="איילון"/>
  </r>
  <r>
    <x v="5"/>
    <x v="368"/>
    <s v="פעיל"/>
    <s v="מודיעין מכבים רעות"/>
    <x v="356"/>
    <x v="0"/>
    <s v="נמוך"/>
    <x v="0"/>
    <n v="2217.2199999999998"/>
    <n v="0"/>
    <n v="0"/>
    <n v="0"/>
    <n v="2217.2199999999998"/>
    <n v="30"/>
    <s v="מרכזיית תאורה"/>
    <s v="רעות"/>
    <s v="ירושלים והנגב"/>
    <s v="איילון"/>
  </r>
  <r>
    <x v="5"/>
    <x v="369"/>
    <s v="פעיל"/>
    <s v="מודיעין מכבים רעות"/>
    <x v="357"/>
    <x v="104"/>
    <s v="נמוך"/>
    <x v="1"/>
    <n v="7379"/>
    <n v="1166"/>
    <n v="0"/>
    <n v="6213"/>
    <n v="0"/>
    <n v="30"/>
    <s v="מבני ציבור"/>
    <s v="כרמים"/>
    <s v="ירושלים והנגב"/>
    <s v="איילון"/>
  </r>
  <r>
    <x v="5"/>
    <x v="370"/>
    <s v="פעיל"/>
    <s v="מודיעין מכבים רעות"/>
    <x v="358"/>
    <x v="105"/>
    <s v="נמוך"/>
    <x v="0"/>
    <n v="1096.52"/>
    <n v="0"/>
    <n v="0"/>
    <n v="0"/>
    <n v="1096.52"/>
    <n v="30"/>
    <s v="רמזורים"/>
    <s v="מגינים"/>
    <s v="ירושלים והנגב"/>
    <s v="איילון"/>
  </r>
  <r>
    <x v="5"/>
    <x v="371"/>
    <s v="פעיל"/>
    <s v="מודיעין מכבים רעות"/>
    <x v="359"/>
    <x v="0"/>
    <s v="נמוך"/>
    <x v="1"/>
    <n v="9275"/>
    <n v="1830"/>
    <n v="0"/>
    <n v="7445"/>
    <n v="0"/>
    <n v="30"/>
    <s v="מרכזיית תאורה"/>
    <s v="כרמים"/>
    <s v="ירושלים והנגב"/>
    <s v="איילון"/>
  </r>
  <r>
    <x v="5"/>
    <x v="372"/>
    <s v="פעיל"/>
    <s v="מודיעין מכבים רעות"/>
    <x v="360"/>
    <x v="0"/>
    <s v="נמוך"/>
    <x v="1"/>
    <n v="937"/>
    <n v="191"/>
    <n v="0"/>
    <n v="746"/>
    <n v="0"/>
    <n v="30"/>
    <s v="מרכזיית תאורה"/>
    <s v="ישפרו"/>
    <s v="ירושלים והנגב"/>
    <s v="איילון"/>
  </r>
  <r>
    <x v="5"/>
    <x v="373"/>
    <s v="פעיל"/>
    <s v="מודיעין מכבים רעות"/>
    <x v="361"/>
    <x v="0"/>
    <s v="נמוך"/>
    <x v="1"/>
    <n v="2570"/>
    <n v="530"/>
    <n v="0"/>
    <n v="2040"/>
    <n v="0"/>
    <n v="30"/>
    <s v="מרכזיית תאורה"/>
    <s v="ישפרו"/>
    <s v="ירושלים והנגב"/>
    <s v="איילון"/>
  </r>
  <r>
    <x v="5"/>
    <x v="374"/>
    <s v="פעיל"/>
    <s v="מודיעין מכבים רעות"/>
    <x v="362"/>
    <x v="0"/>
    <s v="נמוך"/>
    <x v="1"/>
    <n v="12095"/>
    <n v="1200"/>
    <n v="0"/>
    <n v="10895"/>
    <n v="0"/>
    <n v="30"/>
    <s v="מבני ציבור"/>
    <s v="ישפרו"/>
    <s v="ירושלים והנגב"/>
    <s v="איילון"/>
  </r>
  <r>
    <x v="5"/>
    <x v="375"/>
    <s v="פעיל"/>
    <s v="מודיעין מכבים רעות"/>
    <x v="363"/>
    <x v="26"/>
    <s v="נמוך"/>
    <x v="0"/>
    <n v="751.9"/>
    <n v="0"/>
    <n v="0"/>
    <n v="0"/>
    <n v="751.9"/>
    <n v="30"/>
    <s v="מקלטים"/>
    <s v="רעות"/>
    <s v="ירושלים והנגב"/>
    <s v="איילון"/>
  </r>
  <r>
    <x v="5"/>
    <x v="376"/>
    <s v="פעיל"/>
    <s v="מודיעין מכבים רעות"/>
    <x v="364"/>
    <x v="106"/>
    <s v="נמוך"/>
    <x v="1"/>
    <n v="18100"/>
    <n v="1268"/>
    <n v="0"/>
    <n v="16832"/>
    <n v="0"/>
    <n v="30"/>
    <s v="בתי ספר"/>
    <s v="בוכמן"/>
    <s v="ירושלים והנגב"/>
    <s v="איילון"/>
  </r>
  <r>
    <x v="5"/>
    <x v="377"/>
    <s v="פעיל"/>
    <s v="מודיעין מכבים רעות"/>
    <x v="365"/>
    <x v="82"/>
    <s v="נמוך"/>
    <x v="0"/>
    <n v="577.94000000000005"/>
    <n v="0"/>
    <n v="0"/>
    <n v="0"/>
    <n v="577.94000000000005"/>
    <n v="30"/>
    <s v="רמזורים"/>
    <s v="בוכמן"/>
    <s v="ירושלים והנגב"/>
    <s v="איילון"/>
  </r>
  <r>
    <x v="5"/>
    <x v="378"/>
    <s v="פעיל"/>
    <s v="מודיעין מכבים רעות"/>
    <x v="366"/>
    <x v="32"/>
    <s v="נמוך"/>
    <x v="1"/>
    <n v="1462"/>
    <n v="259"/>
    <n v="0"/>
    <n v="1203"/>
    <n v="0"/>
    <n v="30"/>
    <s v="מרכזיית תאורה"/>
    <s v="בוכמן"/>
    <s v="ירושלים והנגב"/>
    <s v="איילון"/>
  </r>
  <r>
    <x v="5"/>
    <x v="379"/>
    <s v="פעיל"/>
    <s v="מודיעין מכבים רעות"/>
    <x v="367"/>
    <x v="58"/>
    <s v="נמוך"/>
    <x v="0"/>
    <n v="421.3"/>
    <n v="0"/>
    <n v="0"/>
    <n v="0"/>
    <n v="421.3"/>
    <n v="30"/>
    <s v="רמזורים"/>
    <s v="בוכמן"/>
    <s v="ירושלים והנגב"/>
    <s v="איילון"/>
  </r>
  <r>
    <x v="5"/>
    <x v="380"/>
    <s v="פעיל"/>
    <s v="מודיעין מכבים רעות"/>
    <x v="368"/>
    <x v="0"/>
    <s v="נמוך"/>
    <x v="1"/>
    <n v="2317"/>
    <n v="475"/>
    <n v="0"/>
    <n v="1842"/>
    <n v="0"/>
    <n v="30"/>
    <s v="מרכזיית תאורה"/>
    <s v="מורשת"/>
    <s v="ירושלים והנגב"/>
    <s v="איילון"/>
  </r>
  <r>
    <x v="5"/>
    <x v="381"/>
    <s v="פעיל"/>
    <s v="מודיעין מכבים רעות"/>
    <x v="369"/>
    <x v="0"/>
    <s v="נמוך"/>
    <x v="0"/>
    <n v="2087.21"/>
    <n v="0"/>
    <n v="0"/>
    <n v="0"/>
    <n v="2087.21"/>
    <n v="30"/>
    <s v="מרכזיית תאורה"/>
    <s v="מכבים"/>
    <s v="ירושלים והנגב"/>
    <s v="איילון"/>
  </r>
  <r>
    <x v="5"/>
    <x v="382"/>
    <s v="פעיל"/>
    <s v="מודיעין מכבים רעות"/>
    <x v="370"/>
    <x v="1"/>
    <s v="נמוך"/>
    <x v="1"/>
    <n v="1513"/>
    <n v="319"/>
    <n v="0"/>
    <n v="1194"/>
    <n v="0"/>
    <n v="30"/>
    <s v="מרכזיית תאורה"/>
    <s v="ליגד"/>
    <s v="ירושלים והנגב"/>
    <s v="איילון"/>
  </r>
  <r>
    <x v="5"/>
    <x v="383"/>
    <s v="פעיל"/>
    <s v="מודיעין מכבים רעות"/>
    <x v="371"/>
    <x v="0"/>
    <s v="נמוך"/>
    <x v="1"/>
    <n v="5700"/>
    <n v="1092"/>
    <n v="0"/>
    <n v="4608"/>
    <n v="0"/>
    <n v="30"/>
    <s v="מרכזיית תאורה"/>
    <s v="ליגד"/>
    <s v="ירושלים והנגב"/>
    <s v="איילון"/>
  </r>
  <r>
    <x v="5"/>
    <x v="384"/>
    <s v="פעיל"/>
    <s v="מודיעין מכבים רעות"/>
    <x v="372"/>
    <x v="26"/>
    <s v="נמוך"/>
    <x v="0"/>
    <n v="2942.38"/>
    <n v="0"/>
    <n v="0"/>
    <n v="0"/>
    <n v="2942.38"/>
    <n v="30"/>
    <s v="מקלטים"/>
    <s v="רעות"/>
    <s v="ירושלים והנגב"/>
    <s v="איילון"/>
  </r>
  <r>
    <x v="5"/>
    <x v="385"/>
    <s v="פעיל"/>
    <s v="מודיעין מכבים רעות"/>
    <x v="373"/>
    <x v="107"/>
    <s v="נמוך"/>
    <x v="0"/>
    <n v="585.71"/>
    <n v="0"/>
    <n v="0"/>
    <n v="0"/>
    <n v="585.71"/>
    <n v="30"/>
    <s v="מקלטים"/>
    <s v="רעות"/>
    <s v="ירושלים והנגב"/>
    <s v="איילון"/>
  </r>
  <r>
    <x v="5"/>
    <x v="386"/>
    <s v="פעיל"/>
    <s v="מודיעין מכבים רעות"/>
    <x v="374"/>
    <x v="108"/>
    <s v="נמוך"/>
    <x v="1"/>
    <n v="6528"/>
    <n v="1612"/>
    <n v="0"/>
    <n v="4916"/>
    <n v="0"/>
    <n v="30"/>
    <s v="בתי ספר"/>
    <s v="רעות"/>
    <s v="ירושלים והנגב"/>
    <s v="איילון"/>
  </r>
  <r>
    <x v="5"/>
    <x v="387"/>
    <s v="פעיל"/>
    <s v="מודיעין מכבים רעות"/>
    <x v="375"/>
    <x v="0"/>
    <s v="נמוך"/>
    <x v="0"/>
    <n v="251.05"/>
    <n v="0"/>
    <n v="0"/>
    <n v="0"/>
    <n v="251.05"/>
    <n v="30"/>
    <s v="רמזורים"/>
    <s v="ציפורים"/>
    <s v="ירושלים והנגב"/>
    <s v="איילון"/>
  </r>
  <r>
    <x v="5"/>
    <x v="388"/>
    <s v="פעיל"/>
    <s v="מודיעין מכבים רעות"/>
    <x v="376"/>
    <x v="13"/>
    <s v="נמוך"/>
    <x v="0"/>
    <n v="1070"/>
    <n v="0"/>
    <n v="0"/>
    <n v="0"/>
    <n v="1070"/>
    <n v="30"/>
    <s v="גני ילדים"/>
    <s v="ציפורים"/>
    <s v="ירושלים והנגב"/>
    <s v="איילון"/>
  </r>
  <r>
    <x v="5"/>
    <x v="389"/>
    <s v="פעיל"/>
    <s v="מודיעין מכבים רעות"/>
    <x v="377"/>
    <x v="13"/>
    <s v="נמוך"/>
    <x v="0"/>
    <n v="3222.1"/>
    <n v="0"/>
    <n v="0"/>
    <n v="0"/>
    <n v="3222.1"/>
    <n v="30"/>
    <s v="גני ילדים"/>
    <s v="בוכמן"/>
    <s v="ירושלים והנגב"/>
    <s v="איילון"/>
  </r>
  <r>
    <x v="5"/>
    <x v="390"/>
    <s v="פעיל"/>
    <s v="מודיעין מכבים רעות"/>
    <x v="378"/>
    <x v="43"/>
    <s v="נמוך"/>
    <x v="1"/>
    <n v="4338"/>
    <n v="871"/>
    <n v="0"/>
    <n v="3467"/>
    <n v="0"/>
    <n v="30"/>
    <s v="מרכזיית תאורה"/>
    <s v="בוכמן"/>
    <s v="ירושלים והנגב"/>
    <s v="איילון"/>
  </r>
  <r>
    <x v="5"/>
    <x v="391"/>
    <s v="פעיל"/>
    <s v="מודיעין מכבים רעות"/>
    <x v="379"/>
    <x v="0"/>
    <s v="נמוך"/>
    <x v="1"/>
    <n v="4156.84"/>
    <n v="0"/>
    <n v="0"/>
    <n v="0"/>
    <n v="4156.84"/>
    <n v="30"/>
    <m/>
    <m/>
    <s v="ירושלים והנגב"/>
    <s v="איילון"/>
  </r>
  <r>
    <x v="5"/>
    <x v="392"/>
    <s v="פעיל"/>
    <s v="מודיעין מכבים רעות"/>
    <x v="380"/>
    <x v="109"/>
    <s v="נמוך"/>
    <x v="0"/>
    <n v="214.73"/>
    <n v="0"/>
    <n v="0"/>
    <n v="0"/>
    <n v="214.73"/>
    <n v="30"/>
    <s v="מרכזיית תאורה"/>
    <s v="קייזר"/>
    <s v="ירושלים והנגב"/>
    <s v="איילון"/>
  </r>
  <r>
    <x v="5"/>
    <x v="393"/>
    <s v="פעיל"/>
    <s v="מודיעין מכבים רעות"/>
    <x v="381"/>
    <x v="0"/>
    <s v="נמוך"/>
    <x v="1"/>
    <n v="7906"/>
    <n v="1678"/>
    <n v="0"/>
    <n v="6228"/>
    <n v="0"/>
    <n v="30"/>
    <s v="מרכזיית תאורה"/>
    <s v="קייזר"/>
    <s v="ירושלים והנגב"/>
    <s v="איילון"/>
  </r>
  <r>
    <x v="5"/>
    <x v="394"/>
    <s v="פעיל"/>
    <s v="מודיעין מכבים רעות"/>
    <x v="382"/>
    <x v="110"/>
    <s v="נמוך"/>
    <x v="1"/>
    <n v="16944"/>
    <n v="1252"/>
    <n v="0"/>
    <n v="15692"/>
    <n v="0"/>
    <n v="30"/>
    <m/>
    <m/>
    <s v="ירושלים והנגב"/>
    <s v="איילון"/>
  </r>
  <r>
    <x v="5"/>
    <x v="395"/>
    <s v="פעיל"/>
    <s v="מודיעין מכבים רעות"/>
    <x v="383"/>
    <x v="26"/>
    <s v="נמוך"/>
    <x v="0"/>
    <n v="592.38"/>
    <n v="0"/>
    <n v="0"/>
    <n v="0"/>
    <n v="592.38"/>
    <n v="30"/>
    <s v="מקלטים"/>
    <s v="רעות"/>
    <s v="ירושלים והנגב"/>
    <s v="איילון"/>
  </r>
  <r>
    <x v="5"/>
    <x v="396"/>
    <s v="פעיל"/>
    <s v="מודיעין מכבים רעות"/>
    <x v="384"/>
    <x v="111"/>
    <s v="נמוך"/>
    <x v="1"/>
    <n v="9161"/>
    <n v="1922"/>
    <n v="0"/>
    <n v="7239"/>
    <n v="0"/>
    <n v="30"/>
    <s v="מרכזיית תאורה"/>
    <s v="בוכמן"/>
    <s v="ירושלים והנגב"/>
    <s v="איילון"/>
  </r>
  <r>
    <x v="5"/>
    <x v="397"/>
    <s v="פעיל"/>
    <s v="מודיעין מכבים רעות"/>
    <x v="385"/>
    <x v="26"/>
    <s v="נמוך"/>
    <x v="0"/>
    <n v="431.9"/>
    <n v="0"/>
    <n v="0"/>
    <n v="0"/>
    <n v="431.9"/>
    <n v="30"/>
    <s v="מקלטים"/>
    <s v="רעות"/>
    <s v="ירושלים והנגב"/>
    <s v="איילון"/>
  </r>
  <r>
    <x v="5"/>
    <x v="398"/>
    <s v="פעיל"/>
    <s v="מודיעין מכבים רעות"/>
    <x v="386"/>
    <x v="0"/>
    <s v="נמוך"/>
    <x v="1"/>
    <n v="3421"/>
    <n v="716"/>
    <n v="0"/>
    <n v="2705"/>
    <n v="0"/>
    <n v="30"/>
    <s v="מרכזיית תאורה"/>
    <s v="ישפרו"/>
    <s v="ירושלים והנגב"/>
    <s v="איילון"/>
  </r>
  <r>
    <x v="5"/>
    <x v="399"/>
    <s v="פעיל"/>
    <s v="מודיעין מכבים רעות"/>
    <x v="387"/>
    <x v="0"/>
    <s v="נמוך"/>
    <x v="1"/>
    <n v="3207"/>
    <n v="701"/>
    <n v="0"/>
    <n v="2506"/>
    <n v="0"/>
    <n v="30"/>
    <m/>
    <m/>
    <s v="ירושלים והנגב"/>
    <s v="איילון"/>
  </r>
  <r>
    <x v="5"/>
    <x v="400"/>
    <s v="פעיל"/>
    <s v="מודיעין מכבים רעות"/>
    <x v="388"/>
    <x v="13"/>
    <s v="נמוך"/>
    <x v="0"/>
    <n v="3312.1"/>
    <n v="0"/>
    <n v="0"/>
    <n v="0"/>
    <n v="3312.1"/>
    <n v="30"/>
    <s v="גני ילדים"/>
    <s v="  קייזר"/>
    <s v="ירושלים והנגב"/>
    <s v="איילון"/>
  </r>
  <r>
    <x v="5"/>
    <x v="401"/>
    <s v="פעיל"/>
    <s v="מודיעין מכבים רעות"/>
    <x v="389"/>
    <x v="14"/>
    <s v="נמוך"/>
    <x v="1"/>
    <n v="2391"/>
    <n v="477"/>
    <n v="0"/>
    <n v="1914"/>
    <n v="0"/>
    <n v="30"/>
    <s v="מרכזיית תאורה"/>
    <s v="קייזר"/>
    <s v="ירושלים והנגב"/>
    <s v="איילון"/>
  </r>
  <r>
    <x v="5"/>
    <x v="402"/>
    <s v="פעיל"/>
    <s v="מודיעין מכבים רעות"/>
    <x v="390"/>
    <x v="13"/>
    <s v="נמוך"/>
    <x v="0"/>
    <n v="4666.84"/>
    <n v="0"/>
    <n v="0"/>
    <n v="0"/>
    <n v="4666.84"/>
    <n v="30"/>
    <s v="גני ילדים"/>
    <s v="קייזר"/>
    <s v="ירושלים והנגב"/>
    <s v="איילון"/>
  </r>
  <r>
    <x v="5"/>
    <x v="403"/>
    <s v="פעיל"/>
    <s v="מודיעין מכבים רעות"/>
    <x v="391"/>
    <x v="0"/>
    <s v="נמוך"/>
    <x v="1"/>
    <n v="57935"/>
    <n v="8455"/>
    <n v="0"/>
    <n v="49480"/>
    <n v="0"/>
    <n v="30"/>
    <s v="מבני ציבור"/>
    <s v="פרחים"/>
    <s v="ירושלים והנגב"/>
    <s v="איילון"/>
  </r>
  <r>
    <x v="5"/>
    <x v="404"/>
    <s v="פעיל"/>
    <s v="מודיעין מכבים רעות"/>
    <x v="392"/>
    <x v="0"/>
    <s v="נמוך"/>
    <x v="1"/>
    <n v="891"/>
    <n v="183"/>
    <n v="0"/>
    <n v="708"/>
    <n v="0"/>
    <n v="30"/>
    <s v="מרכזיית תאורה"/>
    <s v="פרחים"/>
    <s v="ירושלים והנגב"/>
    <s v="איילון"/>
  </r>
  <r>
    <x v="5"/>
    <x v="405"/>
    <s v="פעיל"/>
    <s v="מודיעין מכבים רעות"/>
    <x v="393"/>
    <x v="0"/>
    <s v="גבוה"/>
    <x v="1"/>
    <n v="69480"/>
    <n v="19020"/>
    <n v="0"/>
    <n v="50460"/>
    <n v="0"/>
    <n v="30"/>
    <s v="מבני ציבור"/>
    <s v="לב העיר"/>
    <s v="ירושלים והנגב"/>
    <s v="איילון"/>
  </r>
  <r>
    <x v="5"/>
    <x v="406"/>
    <s v="פעיל"/>
    <s v="מודיעין מכבים רעות"/>
    <x v="394"/>
    <x v="112"/>
    <s v="נמוך"/>
    <x v="0"/>
    <n v="2104.21"/>
    <n v="0"/>
    <n v="0"/>
    <n v="0"/>
    <n v="2104.21"/>
    <n v="30"/>
    <s v="גני ילדים"/>
    <s v="פרחים"/>
    <s v="ירושלים והנגב"/>
    <s v="איילון"/>
  </r>
  <r>
    <x v="5"/>
    <x v="407"/>
    <s v="פעיל"/>
    <s v="מודיעין מכבים רעות"/>
    <x v="395"/>
    <x v="21"/>
    <s v="נמוך"/>
    <x v="1"/>
    <n v="5775"/>
    <n v="1165"/>
    <n v="0"/>
    <n v="4610"/>
    <n v="0"/>
    <n v="30"/>
    <s v="מרכזיית תאורה"/>
    <s v="  קייזר"/>
    <s v="ירושלים והנגב"/>
    <s v="איילון"/>
  </r>
  <r>
    <x v="5"/>
    <x v="408"/>
    <s v="פעיל"/>
    <s v="מודיעין מכבים רעות"/>
    <x v="396"/>
    <x v="0"/>
    <s v="נמוך"/>
    <x v="0"/>
    <n v="3317.36"/>
    <n v="0"/>
    <n v="0"/>
    <n v="0"/>
    <n v="3317.36"/>
    <n v="30"/>
    <s v="גני ילדים"/>
    <s v="קייזר"/>
    <s v="ירושלים והנגב"/>
    <s v="איילון"/>
  </r>
  <r>
    <x v="5"/>
    <x v="409"/>
    <s v="פעיל"/>
    <s v="מודיעין מכבים רעות"/>
    <x v="397"/>
    <x v="23"/>
    <s v="נמוך"/>
    <x v="1"/>
    <n v="7526"/>
    <n v="1573"/>
    <n v="0"/>
    <n v="5953"/>
    <n v="0"/>
    <n v="30"/>
    <s v="מרכזיית תאורה"/>
    <s v="  כרמים"/>
    <s v="ירושלים והנגב"/>
    <s v="איילון"/>
  </r>
  <r>
    <x v="6"/>
    <x v="1"/>
    <s v="לא פעיל"/>
    <s v="מודיעין מכבים רעות"/>
    <x v="1"/>
    <x v="0"/>
    <s v="נמוך"/>
    <x v="0"/>
    <n v="988.66"/>
    <n v="0"/>
    <n v="0"/>
    <n v="0"/>
    <n v="988.66"/>
    <n v="31"/>
    <s v="בתי כנסת ומקוואות"/>
    <s v="נחלים"/>
    <s v="ירושלים והנגב"/>
    <s v="איילון"/>
  </r>
  <r>
    <x v="6"/>
    <x v="2"/>
    <s v="לא פעיל"/>
    <s v="מודיעין מכבים רעות"/>
    <x v="2"/>
    <x v="0"/>
    <s v="נמוך"/>
    <x v="0"/>
    <n v="120.14"/>
    <n v="0"/>
    <n v="0"/>
    <n v="0"/>
    <n v="120.14"/>
    <n v="31"/>
    <s v="תנועות נוער"/>
    <s v="נחלים"/>
    <s v="ירושלים והנגב"/>
    <s v="איילון"/>
  </r>
  <r>
    <x v="6"/>
    <x v="3"/>
    <s v="לא פעיל"/>
    <s v="מודיעין מכבים רעות"/>
    <x v="3"/>
    <x v="0"/>
    <s v="נמוך"/>
    <x v="1"/>
    <n v="701"/>
    <n v="224"/>
    <n v="0"/>
    <n v="477"/>
    <n v="0"/>
    <n v="31"/>
    <s v="תנועות נוער"/>
    <s v="רעות"/>
    <s v="ירושלים והנגב"/>
    <s v="איילון"/>
  </r>
  <r>
    <x v="6"/>
    <x v="4"/>
    <s v="לא פעיל"/>
    <s v="מודיעין מכבים רעות"/>
    <x v="4"/>
    <x v="0"/>
    <s v="נמוך"/>
    <x v="0"/>
    <n v="1375.31"/>
    <n v="0"/>
    <n v="0"/>
    <n v="0"/>
    <n v="1375.31"/>
    <n v="31"/>
    <s v="מקלטים"/>
    <s v="רעות"/>
    <s v="ירושלים והנגב"/>
    <s v="איילון"/>
  </r>
  <r>
    <x v="6"/>
    <x v="5"/>
    <s v="פעיל"/>
    <s v="מודיעין מכבים רעות"/>
    <x v="5"/>
    <x v="0"/>
    <s v="נמוך"/>
    <x v="1"/>
    <n v="3923"/>
    <n v="908"/>
    <n v="0"/>
    <n v="3015"/>
    <n v="0"/>
    <n v="31"/>
    <s v="מרכזיית תאורה"/>
    <s v="כרמים"/>
    <s v="ירושלים והנגב"/>
    <s v="איילון"/>
  </r>
  <r>
    <x v="6"/>
    <x v="6"/>
    <s v="פעיל"/>
    <s v="מודיעין מכבים רעות"/>
    <x v="6"/>
    <x v="1"/>
    <s v="נמוך"/>
    <x v="1"/>
    <n v="3328"/>
    <n v="814"/>
    <n v="0"/>
    <n v="2514"/>
    <n v="0"/>
    <n v="31"/>
    <s v="מרכזיית תאורה"/>
    <s v="מכבים"/>
    <s v="ירושלים והנגב"/>
    <s v="איילון"/>
  </r>
  <r>
    <x v="6"/>
    <x v="7"/>
    <s v="פעיל"/>
    <s v="מודיעין מכבים רעות"/>
    <x v="7"/>
    <x v="2"/>
    <s v="נמוך"/>
    <x v="0"/>
    <n v="434.42"/>
    <n v="0"/>
    <n v="0"/>
    <n v="0"/>
    <n v="434.42"/>
    <n v="31"/>
    <s v="מרכזיית תאורה"/>
    <s v="בוכמן"/>
    <s v="ירושלים והנגב"/>
    <s v="איילון"/>
  </r>
  <r>
    <x v="6"/>
    <x v="8"/>
    <s v="פעיל"/>
    <s v="מודיעין מכבים רעות"/>
    <x v="7"/>
    <x v="3"/>
    <s v="נמוך"/>
    <x v="0"/>
    <n v="967.35"/>
    <n v="0"/>
    <n v="0"/>
    <n v="0"/>
    <n v="967.35"/>
    <n v="31"/>
    <s v="מרכזיית תאורה"/>
    <s v="בוכמן"/>
    <s v="ירושלים והנגב"/>
    <s v="איילון"/>
  </r>
  <r>
    <x v="6"/>
    <x v="9"/>
    <s v="פעיל"/>
    <s v="מודיעין מכבים רעות"/>
    <x v="8"/>
    <x v="0"/>
    <s v="נמוך"/>
    <x v="1"/>
    <n v="874"/>
    <n v="208"/>
    <n v="0"/>
    <n v="666"/>
    <n v="0"/>
    <n v="31"/>
    <s v="מרכזיית תאורה"/>
    <s v="ליגד"/>
    <s v="ירושלים והנגב"/>
    <s v="איילון"/>
  </r>
  <r>
    <x v="6"/>
    <x v="10"/>
    <s v="פעיל"/>
    <s v="מודיעין מכבים רעות"/>
    <x v="9"/>
    <x v="0"/>
    <s v="נמוך"/>
    <x v="1"/>
    <n v="6501"/>
    <n v="1883"/>
    <n v="0"/>
    <n v="4618"/>
    <n v="0"/>
    <n v="31"/>
    <s v="מרכזיית תאורה"/>
    <s v="נופים"/>
    <s v="ירושלים והנגב"/>
    <s v="איילון"/>
  </r>
  <r>
    <x v="6"/>
    <x v="11"/>
    <s v="פעיל"/>
    <s v="מודיעין מכבים רעות"/>
    <x v="10"/>
    <x v="0"/>
    <s v="נמוך"/>
    <x v="0"/>
    <n v="68.180000000000007"/>
    <n v="0"/>
    <n v="0"/>
    <n v="0"/>
    <n v="68.180000000000007"/>
    <n v="31"/>
    <s v="מרכזיית תאורה"/>
    <s v="כביש 443"/>
    <s v="ירושלים והנגב"/>
    <s v="איילון"/>
  </r>
  <r>
    <x v="6"/>
    <x v="12"/>
    <s v="פעיל"/>
    <s v="מודיעין מכבים רעות"/>
    <x v="11"/>
    <x v="0"/>
    <s v="נמוך"/>
    <x v="1"/>
    <n v="3576"/>
    <n v="838"/>
    <n v="0"/>
    <n v="2738"/>
    <n v="0"/>
    <n v="31"/>
    <s v="מרכזיית תאורה"/>
    <s v="ליגד"/>
    <s v="ירושלים והנגב"/>
    <s v="איילון"/>
  </r>
  <r>
    <x v="6"/>
    <x v="13"/>
    <s v="פעיל"/>
    <s v="מודיעין מכבים רעות"/>
    <x v="12"/>
    <x v="0"/>
    <s v="נמוך"/>
    <x v="1"/>
    <n v="1950"/>
    <n v="460"/>
    <n v="0"/>
    <n v="1490"/>
    <n v="0"/>
    <n v="31"/>
    <s v="מרכזיית תאורה"/>
    <s v="ליגד"/>
    <s v="ירושלים והנגב"/>
    <s v="איילון"/>
  </r>
  <r>
    <x v="6"/>
    <x v="14"/>
    <s v="פעיל"/>
    <s v="מודיעין מכבים רעות"/>
    <x v="13"/>
    <x v="0"/>
    <s v="נמוך"/>
    <x v="0"/>
    <n v="200.93"/>
    <n v="0"/>
    <n v="0"/>
    <n v="0"/>
    <n v="200.93"/>
    <n v="31"/>
    <s v="רמזורים"/>
    <s v="ציפורים"/>
    <s v="ירושלים והנגב"/>
    <s v="איילון"/>
  </r>
  <r>
    <x v="6"/>
    <x v="15"/>
    <s v="פעיל"/>
    <s v="מודיעין מכבים רעות"/>
    <x v="13"/>
    <x v="0"/>
    <s v="נמוך"/>
    <x v="0"/>
    <n v="229.19"/>
    <n v="0"/>
    <n v="0"/>
    <n v="0"/>
    <n v="229.19"/>
    <n v="31"/>
    <s v="רמזורים"/>
    <s v="ציפורים"/>
    <s v="ירושלים והנגב"/>
    <s v="איילון"/>
  </r>
  <r>
    <x v="6"/>
    <x v="16"/>
    <s v="פעיל"/>
    <s v="מודיעין מכבים רעות"/>
    <x v="14"/>
    <x v="0"/>
    <s v="נמוך"/>
    <x v="1"/>
    <n v="6346"/>
    <n v="1495"/>
    <n v="0"/>
    <n v="4851"/>
    <n v="0"/>
    <n v="31"/>
    <s v="מרכזיית תאורה"/>
    <s v="ישפרו"/>
    <s v="ירושלים והנגב"/>
    <s v="איילון"/>
  </r>
  <r>
    <x v="6"/>
    <x v="17"/>
    <s v="פעיל"/>
    <s v="מודיעין מכבים רעות"/>
    <x v="15"/>
    <x v="4"/>
    <s v="נמוך"/>
    <x v="1"/>
    <n v="4235"/>
    <n v="1065"/>
    <n v="0"/>
    <n v="3170"/>
    <n v="0"/>
    <n v="31"/>
    <s v="מרכזיית תאורה"/>
    <s v="ישפרו"/>
    <s v="ירושלים והנגב"/>
    <s v="איילון"/>
  </r>
  <r>
    <x v="6"/>
    <x v="18"/>
    <s v="פעיל"/>
    <s v="מודיעין מכבים רעות"/>
    <x v="16"/>
    <x v="5"/>
    <s v="נמוך"/>
    <x v="1"/>
    <n v="3852"/>
    <n v="928"/>
    <n v="0"/>
    <n v="2924"/>
    <n v="0"/>
    <n v="31"/>
    <s v="מרכזיית תאורה"/>
    <s v="ישפרו"/>
    <s v="ירושלים והנגב"/>
    <s v="איילון"/>
  </r>
  <r>
    <x v="6"/>
    <x v="19"/>
    <s v="פעיל"/>
    <s v="מודיעין מכבים רעות"/>
    <x v="17"/>
    <x v="6"/>
    <s v="נמוך"/>
    <x v="0"/>
    <n v="1713.39"/>
    <n v="0"/>
    <n v="0"/>
    <n v="0"/>
    <n v="1713.39"/>
    <n v="31"/>
    <s v="מרכזיית תאורה"/>
    <m/>
    <s v="ירושלים והנגב"/>
    <s v="איילון"/>
  </r>
  <r>
    <x v="6"/>
    <x v="20"/>
    <s v="פעיל"/>
    <s v="מודיעין מכבים רעות"/>
    <x v="18"/>
    <x v="0"/>
    <s v="נמוך"/>
    <x v="0"/>
    <n v="2330"/>
    <n v="0"/>
    <n v="0"/>
    <n v="0"/>
    <n v="2330"/>
    <n v="31"/>
    <s v="מרכזיית תאורה"/>
    <s v="מורשת"/>
    <s v="ירושלים והנגב"/>
    <s v="איילון"/>
  </r>
  <r>
    <x v="6"/>
    <x v="21"/>
    <s v="פעיל"/>
    <s v="מודיעין מכבים רעות"/>
    <x v="19"/>
    <x v="1"/>
    <s v="נמוך"/>
    <x v="1"/>
    <n v="6016"/>
    <n v="1423"/>
    <n v="0"/>
    <n v="4593"/>
    <n v="0"/>
    <n v="31"/>
    <s v="מרכזיית תאורה"/>
    <s v="כביש 2"/>
    <s v="ירושלים והנגב"/>
    <s v="איילון"/>
  </r>
  <r>
    <x v="6"/>
    <x v="22"/>
    <s v="פעיל"/>
    <s v="מודיעין מכבים רעות"/>
    <x v="20"/>
    <x v="7"/>
    <s v="נמוך"/>
    <x v="0"/>
    <n v="0"/>
    <n v="0"/>
    <n v="0"/>
    <n v="0"/>
    <n v="0"/>
    <n v="31"/>
    <s v="מרכזיית תאורה"/>
    <s v="רעות"/>
    <s v="ירושלים והנגב"/>
    <s v="איילון"/>
  </r>
  <r>
    <x v="6"/>
    <x v="23"/>
    <s v="פעיל"/>
    <s v="מודיעין מכבים רעות"/>
    <x v="21"/>
    <x v="0"/>
    <s v="נמוך"/>
    <x v="1"/>
    <n v="10188"/>
    <n v="2483"/>
    <n v="0"/>
    <n v="7705"/>
    <n v="0"/>
    <n v="31"/>
    <s v="מרכזיית תאורה"/>
    <s v="מכבים"/>
    <s v="ירושלים והנגב"/>
    <s v="איילון"/>
  </r>
  <r>
    <x v="6"/>
    <x v="24"/>
    <s v="פעיל"/>
    <s v="מודיעין מכבים רעות"/>
    <x v="22"/>
    <x v="8"/>
    <s v="נמוך"/>
    <x v="1"/>
    <n v="7040"/>
    <n v="1756"/>
    <n v="0"/>
    <n v="5284"/>
    <n v="0"/>
    <n v="31"/>
    <s v="מרכזיית תאורה"/>
    <s v="מכבים"/>
    <s v="ירושלים והנגב"/>
    <s v="איילון"/>
  </r>
  <r>
    <x v="6"/>
    <x v="25"/>
    <s v="פעיל"/>
    <s v="מודיעין מכבים רעות"/>
    <x v="23"/>
    <x v="9"/>
    <s v="נמוך"/>
    <x v="1"/>
    <n v="5167"/>
    <n v="1086"/>
    <n v="0"/>
    <n v="4081"/>
    <n v="0"/>
    <n v="31"/>
    <s v="מרכזיית תאורה"/>
    <s v="מכבים"/>
    <s v="ירושלים והנגב"/>
    <s v="איילון"/>
  </r>
  <r>
    <x v="6"/>
    <x v="26"/>
    <s v="פעיל"/>
    <s v="מודיעין מכבים רעות"/>
    <x v="24"/>
    <x v="0"/>
    <s v="נמוך"/>
    <x v="1"/>
    <n v="8313"/>
    <n v="2009"/>
    <n v="0"/>
    <n v="6304"/>
    <n v="0"/>
    <n v="31"/>
    <s v="מרכזיית תאורה"/>
    <s v="כביש 2"/>
    <s v="ירושלים והנגב"/>
    <s v="איילון"/>
  </r>
  <r>
    <x v="6"/>
    <x v="27"/>
    <s v="פעיל"/>
    <s v="מודיעין מכבים רעות"/>
    <x v="25"/>
    <x v="10"/>
    <s v="נמוך"/>
    <x v="1"/>
    <n v="5533"/>
    <n v="1398"/>
    <n v="0"/>
    <n v="4135"/>
    <n v="0"/>
    <n v="31"/>
    <s v="מרכזיית תאורה"/>
    <s v="ציפורים"/>
    <s v="ירושלים והנגב"/>
    <s v="איילון"/>
  </r>
  <r>
    <x v="6"/>
    <x v="28"/>
    <s v="פעיל"/>
    <s v="מודיעין מכבים רעות"/>
    <x v="26"/>
    <x v="0"/>
    <s v="נמוך"/>
    <x v="1"/>
    <n v="5367"/>
    <n v="1439"/>
    <n v="0"/>
    <n v="3928"/>
    <n v="0"/>
    <n v="31"/>
    <s v="מרכזיית תאורה"/>
    <s v="ציפורים"/>
    <s v="ירושלים והנגב"/>
    <s v="איילון"/>
  </r>
  <r>
    <x v="6"/>
    <x v="29"/>
    <s v="פעיל"/>
    <s v="מודיעין מכבים רעות"/>
    <x v="27"/>
    <x v="10"/>
    <s v="נמוך"/>
    <x v="0"/>
    <n v="2842.99"/>
    <n v="0"/>
    <n v="0"/>
    <n v="0"/>
    <n v="2842.99"/>
    <n v="31"/>
    <s v="מרכזיית תאורה"/>
    <s v="ציפורים"/>
    <s v="ירושלים והנגב"/>
    <s v="איילון"/>
  </r>
  <r>
    <x v="6"/>
    <x v="30"/>
    <s v="פעיל"/>
    <s v="מודיעין מכבים רעות"/>
    <x v="28"/>
    <x v="11"/>
    <s v="נמוך"/>
    <x v="1"/>
    <n v="7720"/>
    <n v="1784"/>
    <n v="0"/>
    <n v="5936"/>
    <n v="0"/>
    <n v="31"/>
    <s v="מרכזיית תאורה"/>
    <s v="ציפורים"/>
    <s v="ירושלים והנגב"/>
    <s v="איילון"/>
  </r>
  <r>
    <x v="6"/>
    <x v="31"/>
    <s v="פעיל"/>
    <s v="מודיעין מכבים רעות"/>
    <x v="29"/>
    <x v="12"/>
    <s v="נמוך"/>
    <x v="1"/>
    <n v="14435"/>
    <n v="3375"/>
    <n v="0"/>
    <n v="11060"/>
    <n v="0"/>
    <n v="31"/>
    <s v="מרכזיית תאורה"/>
    <s v="ישפרו"/>
    <s v="ירושלים והנגב"/>
    <s v="איילון"/>
  </r>
  <r>
    <x v="6"/>
    <x v="32"/>
    <s v="פעיל"/>
    <s v="מודיעין מכבים רעות"/>
    <x v="30"/>
    <x v="0"/>
    <s v="נמוך"/>
    <x v="0"/>
    <n v="0"/>
    <n v="0"/>
    <n v="0"/>
    <n v="0"/>
    <n v="0"/>
    <n v="31"/>
    <s v="מרכזיית תאורה"/>
    <s v="ליגד"/>
    <s v="ירושלים והנגב"/>
    <s v="איילון"/>
  </r>
  <r>
    <x v="6"/>
    <x v="33"/>
    <s v="פעיל"/>
    <s v="מודיעין מכבים רעות"/>
    <x v="31"/>
    <x v="13"/>
    <s v="נמוך"/>
    <x v="0"/>
    <n v="1692.65"/>
    <n v="0"/>
    <n v="0"/>
    <n v="0"/>
    <n v="1692.65"/>
    <n v="31"/>
    <s v="גני ילדים"/>
    <s v="רעות"/>
    <s v="ירושלים והנגב"/>
    <s v="איילון"/>
  </r>
  <r>
    <x v="6"/>
    <x v="34"/>
    <s v="פעיל"/>
    <s v="מודיעין מכבים רעות"/>
    <x v="32"/>
    <x v="14"/>
    <s v="נמוך"/>
    <x v="0"/>
    <n v="1860.07"/>
    <n v="0"/>
    <n v="0"/>
    <n v="0"/>
    <n v="1860.07"/>
    <n v="31"/>
    <s v="מרכזיית תאורה"/>
    <s v="רעות"/>
    <s v="ירושלים והנגב"/>
    <s v="איילון"/>
  </r>
  <r>
    <x v="6"/>
    <x v="35"/>
    <s v="פעיל"/>
    <s v="מודיעין מכבים רעות"/>
    <x v="33"/>
    <x v="0"/>
    <s v="נמוך"/>
    <x v="0"/>
    <n v="1619.72"/>
    <n v="0"/>
    <n v="0"/>
    <n v="0"/>
    <n v="1619.72"/>
    <n v="31"/>
    <s v="מרכזיית תאורה"/>
    <s v="רעות"/>
    <s v="ירושלים והנגב"/>
    <s v="איילון"/>
  </r>
  <r>
    <x v="6"/>
    <x v="36"/>
    <s v="פעיל"/>
    <s v="מודיעין מכבים רעות"/>
    <x v="34"/>
    <x v="0"/>
    <s v="נמוך"/>
    <x v="1"/>
    <n v="8378"/>
    <n v="1953"/>
    <n v="0"/>
    <n v="6425"/>
    <n v="0"/>
    <n v="31"/>
    <s v="מרכזיית תאורה"/>
    <s v="קייזר"/>
    <s v="ירושלים והנגב"/>
    <s v="איילון"/>
  </r>
  <r>
    <x v="6"/>
    <x v="37"/>
    <s v="פעיל"/>
    <s v="מודיעין מכבים רעות"/>
    <x v="35"/>
    <x v="15"/>
    <s v="נמוך"/>
    <x v="0"/>
    <n v="1128.75"/>
    <n v="0"/>
    <n v="0"/>
    <n v="0"/>
    <n v="1128.75"/>
    <n v="31"/>
    <s v="בתי כנסת ומקוואות"/>
    <s v="קייזר"/>
    <s v="ירושלים והנגב"/>
    <s v="איילון"/>
  </r>
  <r>
    <x v="6"/>
    <x v="38"/>
    <s v="פעיל"/>
    <s v="מודיעין מכבים רעות"/>
    <x v="36"/>
    <x v="16"/>
    <s v="נמוך"/>
    <x v="0"/>
    <n v="1665.63"/>
    <n v="0"/>
    <n v="0"/>
    <n v="0"/>
    <n v="1665.63"/>
    <n v="31"/>
    <s v="ספורט"/>
    <s v="קייזר"/>
    <s v="ירושלים והנגב"/>
    <s v="איילון"/>
  </r>
  <r>
    <x v="6"/>
    <x v="39"/>
    <s v="פעיל"/>
    <s v="מודיעין מכבים רעות"/>
    <x v="37"/>
    <x v="13"/>
    <s v="נמוך"/>
    <x v="0"/>
    <n v="3365.06"/>
    <n v="0"/>
    <n v="0"/>
    <n v="0"/>
    <n v="3365.06"/>
    <n v="31"/>
    <s v="גני ילדים"/>
    <s v="קייזר"/>
    <s v="ירושלים והנגב"/>
    <s v="איילון"/>
  </r>
  <r>
    <x v="6"/>
    <x v="40"/>
    <s v="פעיל"/>
    <s v="מודיעין מכבים רעות"/>
    <x v="38"/>
    <x v="17"/>
    <s v="נמוך"/>
    <x v="1"/>
    <n v="2675"/>
    <n v="765"/>
    <n v="0"/>
    <n v="1910"/>
    <n v="0"/>
    <n v="31"/>
    <s v="בתי ספר"/>
    <s v="קייזר"/>
    <s v="ירושלים והנגב"/>
    <s v="איילון"/>
  </r>
  <r>
    <x v="6"/>
    <x v="41"/>
    <s v="פעיל"/>
    <s v="מודיעין מכבים רעות"/>
    <x v="39"/>
    <x v="18"/>
    <s v="נמוך"/>
    <x v="1"/>
    <n v="10590"/>
    <n v="6340"/>
    <n v="0"/>
    <n v="4250"/>
    <n v="0"/>
    <n v="31"/>
    <s v="בתי ספר"/>
    <s v="קייזר"/>
    <s v="ירושלים והנגב"/>
    <s v="איילון"/>
  </r>
  <r>
    <x v="6"/>
    <x v="42"/>
    <s v="פעיל"/>
    <s v="מודיעין מכבים רעות"/>
    <x v="40"/>
    <x v="0"/>
    <s v="נמוך"/>
    <x v="0"/>
    <n v="3569.2"/>
    <n v="0"/>
    <n v="0"/>
    <n v="0"/>
    <n v="3569.2"/>
    <n v="31"/>
    <s v="תנועות נוער"/>
    <s v="קייזר"/>
    <s v="ירושלים והנגב"/>
    <s v="איילון"/>
  </r>
  <r>
    <x v="6"/>
    <x v="43"/>
    <s v="פעיל"/>
    <s v="מודיעין מכבים רעות"/>
    <x v="41"/>
    <x v="5"/>
    <s v="נמוך"/>
    <x v="1"/>
    <n v="3118"/>
    <n v="719"/>
    <n v="0"/>
    <n v="2399"/>
    <n v="0"/>
    <n v="31"/>
    <s v="מרכזיית תאורה"/>
    <s v="קייזר"/>
    <s v="ירושלים והנגב"/>
    <s v="איילון"/>
  </r>
  <r>
    <x v="6"/>
    <x v="44"/>
    <s v="פעיל"/>
    <s v="מודיעין מכבים רעות"/>
    <x v="42"/>
    <x v="19"/>
    <s v="נמוך"/>
    <x v="0"/>
    <n v="835.57"/>
    <n v="0"/>
    <n v="0"/>
    <n v="0"/>
    <n v="835.57"/>
    <n v="31"/>
    <s v="תנועות נוער"/>
    <s v="קייזר"/>
    <s v="ירושלים והנגב"/>
    <s v="איילון"/>
  </r>
  <r>
    <x v="6"/>
    <x v="45"/>
    <s v="פעיל"/>
    <s v="מודיעין מכבים רעות"/>
    <x v="43"/>
    <x v="20"/>
    <s v="נמוך"/>
    <x v="0"/>
    <n v="861.6"/>
    <n v="0"/>
    <n v="0"/>
    <n v="0"/>
    <n v="861.6"/>
    <n v="31"/>
    <s v="מקלטים"/>
    <s v="רעות"/>
    <s v="ירושלים והנגב"/>
    <s v="איילון"/>
  </r>
  <r>
    <x v="6"/>
    <x v="46"/>
    <s v="פעיל"/>
    <s v="מודיעין מכבים רעות"/>
    <x v="44"/>
    <x v="0"/>
    <s v="נמוך"/>
    <x v="0"/>
    <n v="992.77"/>
    <n v="0"/>
    <n v="0"/>
    <n v="0"/>
    <n v="992.77"/>
    <n v="31"/>
    <s v="תנועות נוער"/>
    <s v="מכבים"/>
    <s v="ירושלים והנגב"/>
    <s v="איילון"/>
  </r>
  <r>
    <x v="6"/>
    <x v="47"/>
    <s v="פעיל"/>
    <s v="מודיעין מכבים רעות"/>
    <x v="45"/>
    <x v="21"/>
    <s v="נמוך"/>
    <x v="1"/>
    <n v="4909"/>
    <n v="1152"/>
    <n v="0"/>
    <n v="3757"/>
    <n v="0"/>
    <n v="31"/>
    <s v="מרכזיית תאורה"/>
    <s v="קייזר"/>
    <s v="ירושלים והנגב"/>
    <s v="איילון"/>
  </r>
  <r>
    <x v="6"/>
    <x v="48"/>
    <s v="פעיל"/>
    <s v="מודיעין מכבים רעות"/>
    <x v="46"/>
    <x v="13"/>
    <s v="נמוך"/>
    <x v="0"/>
    <n v="4385.05"/>
    <n v="0"/>
    <n v="0"/>
    <n v="0"/>
    <n v="4385.05"/>
    <n v="31"/>
    <s v="גני ילדים"/>
    <s v="קייזר"/>
    <s v="ירושלים והנגב"/>
    <s v="איילון"/>
  </r>
  <r>
    <x v="6"/>
    <x v="49"/>
    <s v="פעיל"/>
    <s v="מודיעין מכבים רעות"/>
    <x v="47"/>
    <x v="22"/>
    <s v="נמוך"/>
    <x v="1"/>
    <n v="5837"/>
    <n v="346"/>
    <n v="0"/>
    <n v="5491"/>
    <n v="0"/>
    <n v="31"/>
    <s v="גני ילדים"/>
    <s v="קייזר"/>
    <s v="ירושלים והנגב"/>
    <s v="איילון"/>
  </r>
  <r>
    <x v="6"/>
    <x v="50"/>
    <s v="פעיל"/>
    <s v="מודיעין מכבים רעות"/>
    <x v="48"/>
    <x v="13"/>
    <s v="נמוך"/>
    <x v="0"/>
    <n v="3636.44"/>
    <n v="0"/>
    <n v="0"/>
    <n v="0"/>
    <n v="3636.44"/>
    <n v="31"/>
    <m/>
    <m/>
    <s v="ירושלים והנגב"/>
    <s v="איילון"/>
  </r>
  <r>
    <x v="6"/>
    <x v="51"/>
    <s v="פעיל"/>
    <s v="מודיעין מכבים רעות"/>
    <x v="49"/>
    <x v="23"/>
    <s v="נמוך"/>
    <x v="1"/>
    <n v="5254"/>
    <n v="1255"/>
    <n v="0"/>
    <n v="3999"/>
    <n v="0"/>
    <n v="31"/>
    <s v="מרכזיית תאורה"/>
    <s v="כרמים"/>
    <s v="ירושלים והנגב"/>
    <s v="איילון"/>
  </r>
  <r>
    <x v="6"/>
    <x v="52"/>
    <s v="פעיל"/>
    <s v="מודיעין מכבים רעות"/>
    <x v="50"/>
    <x v="24"/>
    <s v="נמוך"/>
    <x v="0"/>
    <n v="1922"/>
    <n v="0"/>
    <n v="0"/>
    <n v="0"/>
    <n v="1922"/>
    <n v="31"/>
    <s v="גני ילדים"/>
    <s v="כרמים"/>
    <s v="ירושלים והנגב"/>
    <s v="איילון"/>
  </r>
  <r>
    <x v="6"/>
    <x v="53"/>
    <s v="פעיל"/>
    <s v="מודיעין מכבים רעות"/>
    <x v="51"/>
    <x v="0"/>
    <s v="נמוך"/>
    <x v="0"/>
    <n v="1277.79"/>
    <n v="0"/>
    <n v="0"/>
    <n v="0"/>
    <n v="1277.79"/>
    <n v="31"/>
    <s v="תנועות נוער"/>
    <s v="כרמים"/>
    <s v="ירושלים והנגב"/>
    <s v="איילון"/>
  </r>
  <r>
    <x v="6"/>
    <x v="54"/>
    <s v="פעיל"/>
    <s v="מודיעין מכבים רעות"/>
    <x v="52"/>
    <x v="13"/>
    <s v="נמוך"/>
    <x v="0"/>
    <n v="1874.75"/>
    <n v="0"/>
    <n v="0"/>
    <n v="0"/>
    <n v="1874.75"/>
    <n v="31"/>
    <s v="גני ילדים"/>
    <s v="כרמים"/>
    <s v="ירושלים והנגב"/>
    <s v="איילון"/>
  </r>
  <r>
    <x v="6"/>
    <x v="55"/>
    <s v="פעיל"/>
    <s v="מודיעין מכבים רעות"/>
    <x v="53"/>
    <x v="25"/>
    <s v="נמוך"/>
    <x v="1"/>
    <n v="8145"/>
    <n v="1225"/>
    <n v="0"/>
    <n v="6920"/>
    <n v="0"/>
    <n v="31"/>
    <s v="בתי ספר"/>
    <s v="כרמים"/>
    <s v="ירושלים והנגב"/>
    <s v="איילון"/>
  </r>
  <r>
    <x v="6"/>
    <x v="56"/>
    <s v="פעיל"/>
    <s v="מודיעין מכבים רעות"/>
    <x v="54"/>
    <x v="26"/>
    <s v="נמוך"/>
    <x v="0"/>
    <n v="403"/>
    <n v="0"/>
    <n v="0"/>
    <n v="0"/>
    <n v="403"/>
    <n v="31"/>
    <s v="מקלטים"/>
    <s v="רעות"/>
    <s v="ירושלים והנגב"/>
    <s v="איילון"/>
  </r>
  <r>
    <x v="6"/>
    <x v="57"/>
    <s v="פעיל"/>
    <s v="מודיעין מכבים רעות"/>
    <x v="55"/>
    <x v="26"/>
    <s v="נמוך"/>
    <x v="0"/>
    <n v="3655.73"/>
    <n v="0"/>
    <n v="0"/>
    <n v="0"/>
    <n v="3655.73"/>
    <n v="31"/>
    <s v="מבני ציבור"/>
    <s v="רעות"/>
    <s v="ירושלים והנגב"/>
    <s v="איילון"/>
  </r>
  <r>
    <x v="6"/>
    <x v="58"/>
    <s v="פעיל"/>
    <s v="מודיעין מכבים רעות"/>
    <x v="55"/>
    <x v="26"/>
    <s v="נמוך"/>
    <x v="0"/>
    <n v="486.65"/>
    <n v="0"/>
    <n v="0"/>
    <n v="0"/>
    <n v="486.65"/>
    <n v="31"/>
    <s v="מקלטים"/>
    <s v="רעות"/>
    <s v="ירושלים והנגב"/>
    <s v="איילון"/>
  </r>
  <r>
    <x v="6"/>
    <x v="59"/>
    <s v="פעיל"/>
    <s v="מודיעין מכבים רעות"/>
    <x v="56"/>
    <x v="1"/>
    <s v="נמוך"/>
    <x v="0"/>
    <n v="1934.49"/>
    <n v="0"/>
    <n v="0"/>
    <n v="0"/>
    <n v="1934.49"/>
    <n v="31"/>
    <s v="מרכזיית תאורה"/>
    <s v="רעות"/>
    <s v="ירושלים והנגב"/>
    <s v="איילון"/>
  </r>
  <r>
    <x v="6"/>
    <x v="60"/>
    <s v="פעיל"/>
    <s v="מודיעין מכבים רעות"/>
    <x v="57"/>
    <x v="0"/>
    <s v="נמוך"/>
    <x v="1"/>
    <n v="5136"/>
    <n v="1951"/>
    <n v="0"/>
    <n v="3185"/>
    <n v="0"/>
    <n v="31"/>
    <s v="מרכזיית תאורה"/>
    <s v="כרמים"/>
    <s v="ירושלים והנגב"/>
    <s v="איילון"/>
  </r>
  <r>
    <x v="6"/>
    <x v="61"/>
    <s v="פעיל"/>
    <s v="מודיעין מכבים רעות"/>
    <x v="58"/>
    <x v="0"/>
    <s v="נמוך"/>
    <x v="0"/>
    <n v="1901"/>
    <n v="0"/>
    <n v="0"/>
    <n v="0"/>
    <n v="1901"/>
    <n v="31"/>
    <s v="בתי כנסת ומקוואות"/>
    <s v="נביאים"/>
    <s v="ירושלים והנגב"/>
    <s v="איילון"/>
  </r>
  <r>
    <x v="6"/>
    <x v="62"/>
    <s v="פעיל"/>
    <s v="מודיעין מכבים רעות"/>
    <x v="59"/>
    <x v="0"/>
    <s v="נמוך"/>
    <x v="1"/>
    <n v="18168"/>
    <n v="1770"/>
    <n v="0"/>
    <n v="16398"/>
    <n v="0"/>
    <n v="31"/>
    <s v="בתי ספר"/>
    <s v="נביאים"/>
    <s v="ירושלים והנגב"/>
    <s v="איילון"/>
  </r>
  <r>
    <x v="6"/>
    <x v="63"/>
    <s v="פעיל"/>
    <s v="מודיעין מכבים רעות"/>
    <x v="60"/>
    <x v="0"/>
    <s v="נמוך"/>
    <x v="1"/>
    <n v="5223"/>
    <n v="1330"/>
    <n v="0"/>
    <n v="3893"/>
    <n v="0"/>
    <n v="31"/>
    <s v="מרכזיית תאורה"/>
    <s v="רעות"/>
    <s v="ירושלים והנגב"/>
    <s v="איילון"/>
  </r>
  <r>
    <x v="6"/>
    <x v="64"/>
    <s v="פעיל"/>
    <s v="מודיעין מכבים רעות"/>
    <x v="61"/>
    <x v="26"/>
    <s v="נמוך"/>
    <x v="0"/>
    <n v="73.8"/>
    <n v="0"/>
    <n v="0"/>
    <n v="0"/>
    <n v="73.8"/>
    <n v="31"/>
    <s v="מקלטים"/>
    <s v="מכבים"/>
    <s v="ירושלים והנגב"/>
    <s v="איילון"/>
  </r>
  <r>
    <x v="6"/>
    <x v="65"/>
    <s v="פעיל"/>
    <s v="מודיעין מכבים רעות"/>
    <x v="62"/>
    <x v="26"/>
    <s v="נמוך"/>
    <x v="0"/>
    <n v="67.41"/>
    <n v="0"/>
    <n v="0"/>
    <n v="0"/>
    <n v="67.41"/>
    <n v="31"/>
    <s v="מקלטים"/>
    <s v="מכבים"/>
    <s v="ירושלים והנגב"/>
    <s v="איילון"/>
  </r>
  <r>
    <x v="6"/>
    <x v="66"/>
    <s v="פעיל"/>
    <s v="מודיעין מכבים רעות"/>
    <x v="63"/>
    <x v="27"/>
    <s v="נמוך"/>
    <x v="1"/>
    <n v="19655"/>
    <n v="2590"/>
    <n v="0"/>
    <n v="17065"/>
    <n v="0"/>
    <n v="31"/>
    <s v="בתי ספר"/>
    <s v="בוכמן"/>
    <s v="ירושלים והנגב"/>
    <s v="איילון"/>
  </r>
  <r>
    <x v="6"/>
    <x v="67"/>
    <s v="פעיל"/>
    <s v="מודיעין מכבים רעות"/>
    <x v="63"/>
    <x v="13"/>
    <s v="נמוך"/>
    <x v="0"/>
    <n v="2760.74"/>
    <n v="0"/>
    <n v="0"/>
    <n v="0"/>
    <n v="2760.74"/>
    <n v="31"/>
    <s v="גני ילדים"/>
    <s v="בוכמן"/>
    <s v="ירושלים והנגב"/>
    <s v="איילון"/>
  </r>
  <r>
    <x v="6"/>
    <x v="68"/>
    <s v="פעיל"/>
    <s v="מודיעין מכבים רעות"/>
    <x v="64"/>
    <x v="28"/>
    <s v="נמוך"/>
    <x v="1"/>
    <n v="7777"/>
    <n v="1795"/>
    <n v="0"/>
    <n v="5982"/>
    <n v="0"/>
    <n v="31"/>
    <s v="מרכזיית תאורה"/>
    <s v="בוכמן"/>
    <s v="ירושלים והנגב"/>
    <s v="איילון"/>
  </r>
  <r>
    <x v="6"/>
    <x v="69"/>
    <s v="פעיל"/>
    <s v="מודיעין מכבים רעות"/>
    <x v="65"/>
    <x v="13"/>
    <s v="נמוך"/>
    <x v="0"/>
    <n v="3095.79"/>
    <n v="0"/>
    <n v="0"/>
    <n v="0"/>
    <n v="3095.79"/>
    <n v="31"/>
    <s v="גני ילדים"/>
    <s v="בוכמן"/>
    <s v="ירושלים והנגב"/>
    <s v="איילון"/>
  </r>
  <r>
    <x v="6"/>
    <x v="70"/>
    <s v="פעיל"/>
    <s v="מודיעין מכבים רעות"/>
    <x v="66"/>
    <x v="24"/>
    <s v="נמוך"/>
    <x v="0"/>
    <n v="2710.22"/>
    <n v="0"/>
    <n v="0"/>
    <n v="0"/>
    <n v="2710.22"/>
    <n v="31"/>
    <s v="גני ילדים"/>
    <s v="בוכמן"/>
    <s v="ירושלים והנגב"/>
    <s v="איילון"/>
  </r>
  <r>
    <x v="6"/>
    <x v="71"/>
    <s v="פעיל"/>
    <s v="מודיעין מכבים רעות"/>
    <x v="67"/>
    <x v="17"/>
    <s v="נמוך"/>
    <x v="1"/>
    <n v="36060"/>
    <n v="5290"/>
    <n v="0"/>
    <n v="30770"/>
    <n v="0"/>
    <n v="31"/>
    <m/>
    <m/>
    <s v="ירושלים והנגב"/>
    <s v="איילון"/>
  </r>
  <r>
    <x v="6"/>
    <x v="72"/>
    <s v="פעיל"/>
    <s v="מודיעין מכבים רעות"/>
    <x v="68"/>
    <x v="29"/>
    <s v="נמוך"/>
    <x v="1"/>
    <n v="6795"/>
    <n v="0"/>
    <n v="0"/>
    <n v="0"/>
    <n v="6795"/>
    <n v="31"/>
    <m/>
    <m/>
    <s v="ירושלים והנגב"/>
    <s v="איילון"/>
  </r>
  <r>
    <x v="6"/>
    <x v="73"/>
    <s v="פעיל"/>
    <s v="מודיעין מכבים רעות"/>
    <x v="69"/>
    <x v="0"/>
    <s v="נמוך"/>
    <x v="1"/>
    <n v="7060"/>
    <n v="1295"/>
    <n v="0"/>
    <n v="5765"/>
    <n v="0"/>
    <n v="31"/>
    <s v="מבני ציבור"/>
    <s v="מורשת"/>
    <s v="ירושלים והנגב"/>
    <s v="איילון"/>
  </r>
  <r>
    <x v="6"/>
    <x v="74"/>
    <s v="פעיל"/>
    <s v="מודיעין מכבים רעות"/>
    <x v="70"/>
    <x v="28"/>
    <s v="נמוך"/>
    <x v="1"/>
    <n v="4142"/>
    <n v="1060"/>
    <n v="0"/>
    <n v="3082"/>
    <n v="0"/>
    <n v="31"/>
    <s v="מרכזיית תאורה"/>
    <s v="בוכמן"/>
    <s v="ירושלים והנגב"/>
    <s v="איילון"/>
  </r>
  <r>
    <x v="6"/>
    <x v="75"/>
    <s v="פעיל"/>
    <s v="מודיעין מכבים רעות"/>
    <x v="71"/>
    <x v="30"/>
    <s v="נמוך"/>
    <x v="0"/>
    <n v="1905"/>
    <n v="0"/>
    <n v="0"/>
    <n v="0"/>
    <n v="1905"/>
    <n v="31"/>
    <s v="מרכזיית תאורה"/>
    <s v="בוכמן"/>
    <s v="ירושלים והנגב"/>
    <s v="איילון"/>
  </r>
  <r>
    <x v="6"/>
    <x v="76"/>
    <s v="פעיל"/>
    <s v="מודיעין מכבים רעות"/>
    <x v="72"/>
    <x v="31"/>
    <s v="נמוך"/>
    <x v="1"/>
    <n v="6195"/>
    <n v="2790"/>
    <n v="0"/>
    <n v="3405"/>
    <n v="0"/>
    <n v="31"/>
    <s v="מרכזיית תאורה"/>
    <s v="בוכמן"/>
    <s v="ירושלים והנגב"/>
    <s v="איילון"/>
  </r>
  <r>
    <x v="6"/>
    <x v="77"/>
    <s v="פעיל"/>
    <s v="מודיעין מכבים רעות"/>
    <x v="73"/>
    <x v="14"/>
    <s v="נמוך"/>
    <x v="1"/>
    <n v="2858"/>
    <n v="662"/>
    <n v="0"/>
    <n v="2196"/>
    <n v="0"/>
    <n v="31"/>
    <s v="מרכזיית תאורה"/>
    <s v="בוכמן"/>
    <s v="ירושלים והנגב"/>
    <s v="איילון"/>
  </r>
  <r>
    <x v="6"/>
    <x v="78"/>
    <s v="פעיל"/>
    <s v="מודיעין מכבים רעות"/>
    <x v="74"/>
    <x v="32"/>
    <s v="נמוך"/>
    <x v="1"/>
    <n v="1108"/>
    <n v="262"/>
    <n v="0"/>
    <n v="846"/>
    <n v="0"/>
    <n v="31"/>
    <s v="מרכזיית תאורה"/>
    <s v="בוכמן"/>
    <s v="ירושלים והנגב"/>
    <s v="איילון"/>
  </r>
  <r>
    <x v="6"/>
    <x v="79"/>
    <s v="פעיל"/>
    <s v="מודיעין מכבים רעות"/>
    <x v="75"/>
    <x v="13"/>
    <s v="נמוך"/>
    <x v="0"/>
    <n v="2932.59"/>
    <n v="0"/>
    <n v="0"/>
    <n v="0"/>
    <n v="2932.59"/>
    <n v="31"/>
    <s v="מבני ציבור"/>
    <s v="בוכמן"/>
    <s v="ירושלים והנגב"/>
    <s v="איילון"/>
  </r>
  <r>
    <x v="6"/>
    <x v="80"/>
    <s v="פעיל"/>
    <s v="מודיעין מכבים רעות"/>
    <x v="76"/>
    <x v="33"/>
    <s v="נמוך"/>
    <x v="1"/>
    <n v="24375"/>
    <n v="2925"/>
    <n v="0"/>
    <n v="21450"/>
    <n v="0"/>
    <n v="31"/>
    <s v="בתי ספר"/>
    <s v="בוכמן"/>
    <s v="ירושלים והנגב"/>
    <s v="איילון"/>
  </r>
  <r>
    <x v="6"/>
    <x v="81"/>
    <s v="פעיל"/>
    <s v="מודיעין מכבים רעות"/>
    <x v="77"/>
    <x v="32"/>
    <s v="נמוך"/>
    <x v="1"/>
    <n v="1959"/>
    <n v="456"/>
    <n v="0"/>
    <n v="1503"/>
    <n v="0"/>
    <n v="31"/>
    <s v="מרכזיית תאורה"/>
    <s v="בוכמן"/>
    <s v="ירושלים והנגב"/>
    <s v="איילון"/>
  </r>
  <r>
    <x v="6"/>
    <x v="82"/>
    <s v="פעיל"/>
    <s v="מודיעין מכבים רעות"/>
    <x v="78"/>
    <x v="34"/>
    <s v="נמוך"/>
    <x v="0"/>
    <n v="2249.52"/>
    <n v="0"/>
    <n v="0"/>
    <n v="0"/>
    <n v="2249.52"/>
    <n v="31"/>
    <s v="מבני ציבור"/>
    <s v="בוכמן"/>
    <s v="ירושלים והנגב"/>
    <s v="איילון"/>
  </r>
  <r>
    <x v="6"/>
    <x v="83"/>
    <s v="פעיל"/>
    <s v="מודיעין מכבים רעות"/>
    <x v="79"/>
    <x v="35"/>
    <s v="נמוך"/>
    <x v="0"/>
    <n v="3665"/>
    <n v="0"/>
    <n v="0"/>
    <n v="0"/>
    <n v="3665"/>
    <n v="31"/>
    <s v="תנועות נוער"/>
    <s v="בוכמן"/>
    <s v="ירושלים והנגב"/>
    <s v="איילון"/>
  </r>
  <r>
    <x v="6"/>
    <x v="84"/>
    <s v="פעיל"/>
    <s v="מודיעין מכבים רעות"/>
    <x v="80"/>
    <x v="36"/>
    <s v="נמוך"/>
    <x v="1"/>
    <n v="7470"/>
    <n v="1789"/>
    <n v="0"/>
    <n v="5681"/>
    <n v="0"/>
    <n v="31"/>
    <s v="מרכזיית תאורה"/>
    <s v="בוכמן"/>
    <s v="ירושלים והנגב"/>
    <s v="איילון"/>
  </r>
  <r>
    <x v="6"/>
    <x v="85"/>
    <s v="פעיל"/>
    <s v="מודיעין מכבים רעות"/>
    <x v="81"/>
    <x v="37"/>
    <s v="נמוך"/>
    <x v="1"/>
    <n v="666"/>
    <n v="103"/>
    <n v="0"/>
    <n v="563"/>
    <n v="0"/>
    <n v="31"/>
    <s v="בתי כנסת ומקוואות"/>
    <s v="קייזר"/>
    <s v="ירושלים והנגב"/>
    <s v="איילון"/>
  </r>
  <r>
    <x v="6"/>
    <x v="86"/>
    <s v="פעיל"/>
    <s v="מודיעין מכבים רעות"/>
    <x v="82"/>
    <x v="0"/>
    <s v="נמוך"/>
    <x v="0"/>
    <n v="2470.35"/>
    <n v="0"/>
    <n v="0"/>
    <n v="0"/>
    <n v="2470.35"/>
    <n v="31"/>
    <s v="גני ילדים"/>
    <s v="קייזר"/>
    <s v="ירושלים והנגב"/>
    <s v="איילון"/>
  </r>
  <r>
    <x v="6"/>
    <x v="87"/>
    <s v="פעיל"/>
    <s v="מודיעין מכבים רעות"/>
    <x v="83"/>
    <x v="0"/>
    <s v="נמוך"/>
    <x v="1"/>
    <n v="3632"/>
    <n v="845"/>
    <n v="0"/>
    <n v="2787"/>
    <n v="0"/>
    <n v="31"/>
    <s v="מרכזיית תאורה"/>
    <s v="בוכמן"/>
    <s v="ירושלים והנגב"/>
    <s v="איילון"/>
  </r>
  <r>
    <x v="6"/>
    <x v="88"/>
    <s v="פעיל"/>
    <s v="מודיעין מכבים רעות"/>
    <x v="84"/>
    <x v="13"/>
    <s v="נמוך"/>
    <x v="0"/>
    <n v="151.63999999999999"/>
    <n v="0"/>
    <n v="0"/>
    <n v="0"/>
    <n v="151.63999999999999"/>
    <n v="31"/>
    <s v="גני ילדים"/>
    <s v="בוכמן"/>
    <s v="ירושלים והנגב"/>
    <s v="איילון"/>
  </r>
  <r>
    <x v="6"/>
    <x v="89"/>
    <s v="פעיל"/>
    <s v="מודיעין מכבים רעות"/>
    <x v="85"/>
    <x v="13"/>
    <s v="נמוך"/>
    <x v="0"/>
    <n v="1830.59"/>
    <n v="0"/>
    <n v="0"/>
    <n v="0"/>
    <n v="1830.59"/>
    <n v="31"/>
    <s v="מבני ציבור"/>
    <s v="בוכמן"/>
    <s v="ירושלים והנגב"/>
    <s v="איילון"/>
  </r>
  <r>
    <x v="6"/>
    <x v="90"/>
    <s v="פעיל"/>
    <s v="מודיעין מכבים רעות"/>
    <x v="86"/>
    <x v="26"/>
    <s v="נמוך"/>
    <x v="0"/>
    <n v="0.49"/>
    <n v="0"/>
    <n v="0"/>
    <n v="0"/>
    <n v="0.49"/>
    <n v="31"/>
    <s v="מקלטים"/>
    <s v="מכבים"/>
    <s v="ירושלים והנגב"/>
    <s v="איילון"/>
  </r>
  <r>
    <x v="6"/>
    <x v="91"/>
    <s v="פעיל"/>
    <s v="מודיעין מכבים רעות"/>
    <x v="87"/>
    <x v="38"/>
    <s v="נמוך"/>
    <x v="0"/>
    <n v="750.04"/>
    <n v="0"/>
    <n v="0"/>
    <n v="0"/>
    <n v="750.04"/>
    <n v="31"/>
    <s v="בתי כנסת ומקוואות"/>
    <s v="רעות"/>
    <s v="ירושלים והנגב"/>
    <s v="איילון"/>
  </r>
  <r>
    <x v="6"/>
    <x v="92"/>
    <s v="פעיל"/>
    <s v="מודיעין מכבים רעות"/>
    <x v="88"/>
    <x v="26"/>
    <s v="נמוך"/>
    <x v="0"/>
    <n v="20.170000000000002"/>
    <n v="0"/>
    <n v="0"/>
    <n v="0"/>
    <n v="20.170000000000002"/>
    <n v="31"/>
    <s v="מקלטים"/>
    <s v="מכבים"/>
    <s v="ירושלים והנגב"/>
    <s v="איילון"/>
  </r>
  <r>
    <x v="6"/>
    <x v="93"/>
    <s v="פעיל"/>
    <s v="מודיעין מכבים רעות"/>
    <x v="89"/>
    <x v="0"/>
    <s v="נמוך"/>
    <x v="1"/>
    <n v="18050"/>
    <n v="2240"/>
    <n v="0"/>
    <n v="15810"/>
    <n v="0"/>
    <n v="31"/>
    <s v="בתי ספר"/>
    <s v="מורשת"/>
    <s v="ירושלים והנגב"/>
    <s v="איילון"/>
  </r>
  <r>
    <x v="6"/>
    <x v="94"/>
    <s v="פעיל"/>
    <s v="מודיעין מכבים רעות"/>
    <x v="89"/>
    <x v="0"/>
    <s v="נמוך"/>
    <x v="1"/>
    <n v="8740"/>
    <n v="0"/>
    <n v="0"/>
    <n v="0"/>
    <n v="8740"/>
    <n v="31"/>
    <s v="גני ילדים"/>
    <s v="מורשת"/>
    <s v="ירושלים והנגב"/>
    <s v="איילון"/>
  </r>
  <r>
    <x v="6"/>
    <x v="95"/>
    <s v="פעיל"/>
    <s v="מודיעין מכבים רעות"/>
    <x v="90"/>
    <x v="19"/>
    <s v="נמוך"/>
    <x v="0"/>
    <n v="856.26"/>
    <n v="0"/>
    <n v="0"/>
    <n v="0"/>
    <n v="856.26"/>
    <n v="31"/>
    <s v="תנועות נוער"/>
    <s v="נחלים"/>
    <s v="ירושלים והנגב"/>
    <s v="איילון"/>
  </r>
  <r>
    <x v="6"/>
    <x v="96"/>
    <s v="פעיל"/>
    <s v="מודיעין מכבים רעות"/>
    <x v="91"/>
    <x v="39"/>
    <s v="נמוך"/>
    <x v="0"/>
    <n v="1747.64"/>
    <n v="0"/>
    <n v="0"/>
    <n v="0"/>
    <n v="1747.64"/>
    <n v="31"/>
    <s v="גני ילדים"/>
    <s v="נחלים"/>
    <s v="ירושלים והנגב"/>
    <s v="איילון"/>
  </r>
  <r>
    <x v="6"/>
    <x v="97"/>
    <s v="פעיל"/>
    <s v="מודיעין מכבים רעות"/>
    <x v="1"/>
    <x v="0"/>
    <s v="נמוך"/>
    <x v="0"/>
    <n v="338.41"/>
    <n v="0"/>
    <n v="0"/>
    <n v="0"/>
    <n v="338.41"/>
    <n v="31"/>
    <s v="מרכזיית תאורה"/>
    <s v="נחלים"/>
    <s v="ירושלים והנגב"/>
    <s v="איילון"/>
  </r>
  <r>
    <x v="6"/>
    <x v="98"/>
    <s v="פעיל"/>
    <s v="מודיעין מכבים רעות"/>
    <x v="92"/>
    <x v="40"/>
    <s v="נמוך"/>
    <x v="0"/>
    <n v="276.57"/>
    <n v="0"/>
    <n v="0"/>
    <n v="0"/>
    <n v="276.57"/>
    <n v="31"/>
    <s v="שונות"/>
    <s v="נחלים"/>
    <s v="ירושלים והנגב"/>
    <s v="איילון"/>
  </r>
  <r>
    <x v="6"/>
    <x v="99"/>
    <s v="פעיל"/>
    <s v="מודיעין מכבים רעות"/>
    <x v="93"/>
    <x v="41"/>
    <s v="נמוך"/>
    <x v="1"/>
    <n v="13152"/>
    <n v="1996"/>
    <n v="0"/>
    <n v="11156"/>
    <n v="0"/>
    <n v="31"/>
    <s v="בתי ספר"/>
    <s v="נחלים"/>
    <s v="ירושלים והנגב"/>
    <s v="איילון"/>
  </r>
  <r>
    <x v="6"/>
    <x v="100"/>
    <s v="פעיל"/>
    <s v="מודיעין מכבים רעות"/>
    <x v="94"/>
    <x v="5"/>
    <s v="נמוך"/>
    <x v="1"/>
    <n v="5095"/>
    <n v="1278"/>
    <n v="0"/>
    <n v="3817"/>
    <n v="0"/>
    <n v="31"/>
    <s v="מרכזיית תאורה"/>
    <s v="קייזר"/>
    <s v="ירושלים והנגב"/>
    <s v="איילון"/>
  </r>
  <r>
    <x v="6"/>
    <x v="101"/>
    <s v="פעיל"/>
    <s v="מודיעין מכבים רעות"/>
    <x v="95"/>
    <x v="0"/>
    <s v="נמוך"/>
    <x v="1"/>
    <n v="8995"/>
    <n v="1475"/>
    <n v="0"/>
    <n v="7520"/>
    <n v="0"/>
    <n v="31"/>
    <s v="מבני ציבור"/>
    <s v="בוכמן"/>
    <s v="ירושלים והנגב"/>
    <s v="איילון"/>
  </r>
  <r>
    <x v="6"/>
    <x v="102"/>
    <s v="פעיל"/>
    <s v="מודיעין מכבים רעות"/>
    <x v="96"/>
    <x v="19"/>
    <s v="נמוך"/>
    <x v="0"/>
    <n v="2648.56"/>
    <n v="0"/>
    <n v="0"/>
    <n v="0"/>
    <n v="2648.56"/>
    <n v="31"/>
    <s v="מבני ציבור"/>
    <s v="נביאים"/>
    <s v="ירושלים והנגב"/>
    <s v="איילון"/>
  </r>
  <r>
    <x v="6"/>
    <x v="103"/>
    <s v="פעיל"/>
    <s v="מודיעין מכבים רעות"/>
    <x v="97"/>
    <x v="0"/>
    <s v="נמוך"/>
    <x v="1"/>
    <n v="13255"/>
    <n v="3765"/>
    <n v="0"/>
    <n v="9490"/>
    <n v="0"/>
    <n v="31"/>
    <s v="מבני ציבור"/>
    <s v="כרמים"/>
    <s v="ירושלים והנגב"/>
    <s v="איילון"/>
  </r>
  <r>
    <x v="6"/>
    <x v="104"/>
    <s v="פעיל"/>
    <s v="מודיעין מכבים רעות"/>
    <x v="98"/>
    <x v="0"/>
    <s v="נמוך"/>
    <x v="1"/>
    <n v="10600"/>
    <n v="2390"/>
    <n v="0"/>
    <n v="8210"/>
    <n v="0"/>
    <n v="31"/>
    <s v="מבני ציבור"/>
    <s v="כרמים"/>
    <s v="ירושלים והנגב"/>
    <s v="איילון"/>
  </r>
  <r>
    <x v="6"/>
    <x v="105"/>
    <s v="פעיל"/>
    <s v="מודיעין מכבים רעות"/>
    <x v="99"/>
    <x v="42"/>
    <s v="נמוך"/>
    <x v="1"/>
    <n v="1592"/>
    <n v="469"/>
    <n v="0"/>
    <n v="1123"/>
    <n v="0"/>
    <n v="31"/>
    <s v="מבני ציבור"/>
    <s v="כרמים"/>
    <s v="ירושלים והנגב"/>
    <s v="איילון"/>
  </r>
  <r>
    <x v="6"/>
    <x v="106"/>
    <s v="פעיל"/>
    <s v="מודיעין מכבים רעות"/>
    <x v="100"/>
    <x v="0"/>
    <s v="נמוך"/>
    <x v="1"/>
    <n v="3304"/>
    <n v="868"/>
    <n v="0"/>
    <n v="2436"/>
    <n v="0"/>
    <n v="31"/>
    <s v="בתי ספר"/>
    <s v="כרמים"/>
    <s v="ירושלים והנגב"/>
    <s v="איילון"/>
  </r>
  <r>
    <x v="6"/>
    <x v="107"/>
    <s v="פעיל"/>
    <s v="מודיעין מכבים רעות"/>
    <x v="101"/>
    <x v="43"/>
    <s v="נמוך"/>
    <x v="1"/>
    <n v="970"/>
    <n v="308"/>
    <n v="0"/>
    <n v="662"/>
    <n v="0"/>
    <n v="31"/>
    <s v="מרכזיית תאורה"/>
    <s v="נביאים"/>
    <s v="ירושלים והנגב"/>
    <s v="איילון"/>
  </r>
  <r>
    <x v="6"/>
    <x v="108"/>
    <s v="פעיל"/>
    <s v="מודיעין מכבים רעות"/>
    <x v="102"/>
    <x v="44"/>
    <s v="נמוך"/>
    <x v="1"/>
    <n v="480"/>
    <n v="115"/>
    <n v="0"/>
    <n v="365"/>
    <n v="0"/>
    <n v="31"/>
    <s v="מרכזיית תאורה"/>
    <s v="נביאים"/>
    <s v="ירושלים והנגב"/>
    <s v="איילון"/>
  </r>
  <r>
    <x v="6"/>
    <x v="109"/>
    <s v="פעיל"/>
    <s v="מודיעין מכבים רעות"/>
    <x v="103"/>
    <x v="19"/>
    <s v="נמוך"/>
    <x v="0"/>
    <n v="2214.9299999999998"/>
    <n v="0"/>
    <n v="0"/>
    <n v="0"/>
    <n v="2214.9299999999998"/>
    <n v="31"/>
    <s v="תנועות נוער"/>
    <s v="נביאים"/>
    <s v="ירושלים והנגב"/>
    <s v="איילון"/>
  </r>
  <r>
    <x v="6"/>
    <x v="110"/>
    <s v="פעיל"/>
    <s v="מודיעין מכבים רעות"/>
    <x v="104"/>
    <x v="1"/>
    <s v="נמוך"/>
    <x v="1"/>
    <n v="4797"/>
    <n v="1099"/>
    <n v="0"/>
    <n v="3698"/>
    <n v="0"/>
    <n v="31"/>
    <s v="מרכזיית תאורה"/>
    <s v="בוכמן"/>
    <s v="ירושלים והנגב"/>
    <s v="איילון"/>
  </r>
  <r>
    <x v="6"/>
    <x v="111"/>
    <s v="פעיל"/>
    <s v="מודיעין מכבים רעות"/>
    <x v="105"/>
    <x v="45"/>
    <s v="נמוך"/>
    <x v="0"/>
    <n v="3120.5"/>
    <n v="0"/>
    <n v="0"/>
    <n v="0"/>
    <n v="3120.5"/>
    <n v="31"/>
    <s v="תנועות נוער"/>
    <s v="משואה"/>
    <s v="ירושלים והנגב"/>
    <s v="איילון"/>
  </r>
  <r>
    <x v="6"/>
    <x v="112"/>
    <s v="פעיל"/>
    <s v="מודיעין מכבים רעות"/>
    <x v="106"/>
    <x v="46"/>
    <s v="נמוך"/>
    <x v="1"/>
    <n v="27492"/>
    <n v="8400"/>
    <n v="0"/>
    <n v="19092"/>
    <n v="0"/>
    <n v="31"/>
    <s v="ספורט"/>
    <s v="בוכמן"/>
    <s v="ירושלים והנגב"/>
    <s v="איילון"/>
  </r>
  <r>
    <x v="6"/>
    <x v="113"/>
    <s v="פעיל"/>
    <s v="מודיעין מכבים רעות"/>
    <x v="107"/>
    <x v="13"/>
    <s v="נמוך"/>
    <x v="0"/>
    <n v="2443.75"/>
    <n v="0"/>
    <n v="0"/>
    <n v="0"/>
    <n v="2443.75"/>
    <n v="31"/>
    <s v="גני ילדים"/>
    <s v="בוכמן"/>
    <s v="ירושלים והנגב"/>
    <s v="איילון"/>
  </r>
  <r>
    <x v="6"/>
    <x v="114"/>
    <s v="פעיל"/>
    <s v="מודיעין מכבים רעות"/>
    <x v="108"/>
    <x v="26"/>
    <s v="נמוך"/>
    <x v="0"/>
    <n v="1279.8499999999999"/>
    <n v="0"/>
    <n v="0"/>
    <n v="0"/>
    <n v="1279.8499999999999"/>
    <n v="31"/>
    <s v="מקלטים"/>
    <s v="רעות"/>
    <s v="ירושלים והנגב"/>
    <s v="איילון"/>
  </r>
  <r>
    <x v="6"/>
    <x v="115"/>
    <s v="פעיל"/>
    <s v="מודיעין מכבים רעות"/>
    <x v="109"/>
    <x v="5"/>
    <s v="נמוך"/>
    <x v="0"/>
    <n v="1318.49"/>
    <n v="0"/>
    <n v="0"/>
    <n v="0"/>
    <n v="1318.49"/>
    <n v="31"/>
    <s v="מרכזיית תאורה"/>
    <s v="רעות"/>
    <s v="ירושלים והנגב"/>
    <s v="איילון"/>
  </r>
  <r>
    <x v="6"/>
    <x v="116"/>
    <s v="פעיל"/>
    <s v="מודיעין מכבים רעות"/>
    <x v="110"/>
    <x v="0"/>
    <s v="נמוך"/>
    <x v="0"/>
    <n v="2027.4"/>
    <n v="0"/>
    <n v="0"/>
    <n v="0"/>
    <n v="2027.4"/>
    <n v="31"/>
    <s v="מרכזיית תאורה"/>
    <s v="ציפורים"/>
    <s v="ירושלים והנגב"/>
    <s v="איילון"/>
  </r>
  <r>
    <x v="6"/>
    <x v="117"/>
    <s v="פעיל"/>
    <s v="מודיעין מכבים רעות"/>
    <x v="111"/>
    <x v="0"/>
    <s v="נמוך"/>
    <x v="0"/>
    <n v="570.99"/>
    <n v="0"/>
    <n v="0"/>
    <n v="0"/>
    <n v="570.99"/>
    <n v="31"/>
    <s v="תנועות נוער"/>
    <s v="ציפורים"/>
    <s v="ירושלים והנגב"/>
    <s v="איילון"/>
  </r>
  <r>
    <x v="6"/>
    <x v="118"/>
    <s v="פעיל"/>
    <s v="מודיעין מכבים רעות"/>
    <x v="112"/>
    <x v="0"/>
    <s v="נמוך"/>
    <x v="1"/>
    <n v="6562"/>
    <n v="1519"/>
    <n v="0"/>
    <n v="5043"/>
    <n v="0"/>
    <n v="31"/>
    <s v="מרכזיית תאורה"/>
    <s v="ציפורים"/>
    <s v="ירושלים והנגב"/>
    <s v="איילון"/>
  </r>
  <r>
    <x v="6"/>
    <x v="119"/>
    <s v="פעיל"/>
    <s v="מודיעין מכבים רעות"/>
    <x v="113"/>
    <x v="0"/>
    <s v="נמוך"/>
    <x v="1"/>
    <n v="14710"/>
    <n v="4380"/>
    <n v="0"/>
    <n v="10330"/>
    <n v="0"/>
    <n v="31"/>
    <s v="מרכזיית תאורה"/>
    <s v="לב העיר"/>
    <s v="ירושלים והנגב"/>
    <s v="איילון"/>
  </r>
  <r>
    <x v="6"/>
    <x v="120"/>
    <s v="פעיל"/>
    <s v="מודיעין מכבים רעות"/>
    <x v="113"/>
    <x v="0"/>
    <s v="נמוך"/>
    <x v="1"/>
    <n v="12684"/>
    <n v="3104"/>
    <n v="0"/>
    <n v="9580"/>
    <n v="0"/>
    <n v="31"/>
    <s v="מרכזיית תאורה"/>
    <s v="פרחים"/>
    <s v="ירושלים והנגב"/>
    <s v="איילון"/>
  </r>
  <r>
    <x v="6"/>
    <x v="121"/>
    <s v="פעיל"/>
    <s v="מודיעין מכבים רעות"/>
    <x v="114"/>
    <x v="0"/>
    <s v="נמוך"/>
    <x v="1"/>
    <n v="11805"/>
    <n v="1355"/>
    <n v="0"/>
    <n v="10450"/>
    <n v="0"/>
    <n v="31"/>
    <s v="מבני ציבור"/>
    <s v="לב העיר"/>
    <s v="ירושלים והנגב"/>
    <s v="איילון"/>
  </r>
  <r>
    <x v="6"/>
    <x v="122"/>
    <s v="פעיל"/>
    <s v="מודיעין מכבים רעות"/>
    <x v="115"/>
    <x v="0"/>
    <s v="נמוך"/>
    <x v="1"/>
    <n v="6381"/>
    <n v="1230"/>
    <n v="0"/>
    <n v="5151"/>
    <n v="0"/>
    <n v="31"/>
    <s v="שונות"/>
    <s v="לב העיר"/>
    <s v="ירושלים והנגב"/>
    <s v="איילון"/>
  </r>
  <r>
    <x v="6"/>
    <x v="123"/>
    <s v="פעיל"/>
    <s v="מודיעין מכבים רעות"/>
    <x v="116"/>
    <x v="0"/>
    <s v="נמוך"/>
    <x v="1"/>
    <n v="41970"/>
    <n v="7030"/>
    <n v="0"/>
    <n v="34940"/>
    <n v="0"/>
    <n v="31"/>
    <s v="מבני ציבור"/>
    <s v="לב העיר"/>
    <s v="ירושלים והנגב"/>
    <s v="איילון"/>
  </r>
  <r>
    <x v="6"/>
    <x v="124"/>
    <s v="פעיל"/>
    <s v="מודיעין מכבים רעות"/>
    <x v="117"/>
    <x v="13"/>
    <s v="נמוך"/>
    <x v="0"/>
    <n v="270.88"/>
    <n v="0"/>
    <n v="0"/>
    <n v="0"/>
    <n v="270.88"/>
    <n v="31"/>
    <s v="גני ילדים"/>
    <s v="בוכמן"/>
    <s v="ירושלים והנגב"/>
    <s v="איילון"/>
  </r>
  <r>
    <x v="6"/>
    <x v="125"/>
    <s v="פעיל"/>
    <s v="מודיעין מכבים רעות"/>
    <x v="117"/>
    <x v="13"/>
    <s v="נמוך"/>
    <x v="0"/>
    <n v="461.47"/>
    <n v="0"/>
    <n v="0"/>
    <n v="0"/>
    <n v="461.47"/>
    <n v="31"/>
    <s v="גני ילדים"/>
    <s v="בוכמן"/>
    <s v="ירושלים והנגב"/>
    <s v="איילון"/>
  </r>
  <r>
    <x v="6"/>
    <x v="126"/>
    <s v="פעיל"/>
    <s v="מודיעין מכבים רעות"/>
    <x v="118"/>
    <x v="1"/>
    <s v="נמוך"/>
    <x v="1"/>
    <n v="2849"/>
    <n v="650"/>
    <n v="0"/>
    <n v="2199"/>
    <n v="0"/>
    <n v="31"/>
    <s v="מרכזיית תאורה"/>
    <s v="בוכמן"/>
    <s v="ירושלים והנגב"/>
    <s v="איילון"/>
  </r>
  <r>
    <x v="6"/>
    <x v="127"/>
    <s v="פעיל"/>
    <s v="מודיעין מכבים רעות"/>
    <x v="119"/>
    <x v="0"/>
    <s v="נמוך"/>
    <x v="1"/>
    <n v="14142"/>
    <n v="3068"/>
    <n v="0"/>
    <n v="11074"/>
    <n v="0"/>
    <n v="31"/>
    <s v="מרכזיית תאורה"/>
    <s v="פרחים"/>
    <s v="ירושלים והנגב"/>
    <s v="איילון"/>
  </r>
  <r>
    <x v="6"/>
    <x v="128"/>
    <s v="פעיל"/>
    <s v="מודיעין מכבים רעות"/>
    <x v="120"/>
    <x v="13"/>
    <s v="נמוך"/>
    <x v="0"/>
    <n v="1095.17"/>
    <n v="0"/>
    <n v="0"/>
    <n v="0"/>
    <n v="1095.17"/>
    <n v="31"/>
    <s v="מבני ציבור"/>
    <s v="מכבים"/>
    <s v="ירושלים והנגב"/>
    <s v="איילון"/>
  </r>
  <r>
    <x v="6"/>
    <x v="129"/>
    <s v="פעיל"/>
    <s v="מודיעין מכבים רעות"/>
    <x v="121"/>
    <x v="0"/>
    <s v="נמוך"/>
    <x v="1"/>
    <n v="193"/>
    <n v="35"/>
    <n v="0"/>
    <n v="158"/>
    <n v="0"/>
    <n v="31"/>
    <s v="מרכזיית תאורה"/>
    <s v="מכבים"/>
    <s v="ירושלים והנגב"/>
    <s v="איילון"/>
  </r>
  <r>
    <x v="6"/>
    <x v="130"/>
    <s v="פעיל"/>
    <s v="מודיעין מכבים רעות"/>
    <x v="122"/>
    <x v="43"/>
    <s v="נמוך"/>
    <x v="1"/>
    <n v="5124"/>
    <n v="1261"/>
    <n v="0"/>
    <n v="3863"/>
    <n v="0"/>
    <n v="31"/>
    <s v="מרכזיית תאורה"/>
    <s v="מכבים"/>
    <s v="ירושלים והנגב"/>
    <s v="איילון"/>
  </r>
  <r>
    <x v="6"/>
    <x v="131"/>
    <s v="פעיל"/>
    <s v="מודיעין מכבים רעות"/>
    <x v="123"/>
    <x v="47"/>
    <s v="נמוך"/>
    <x v="1"/>
    <n v="13584"/>
    <n v="1764"/>
    <n v="0"/>
    <n v="11820"/>
    <n v="0"/>
    <n v="31"/>
    <s v="בתי ספר"/>
    <s v="מכבים"/>
    <s v="ירושלים והנגב"/>
    <s v="איילון"/>
  </r>
  <r>
    <x v="6"/>
    <x v="132"/>
    <s v="פעיל"/>
    <s v="מודיעין מכבים רעות"/>
    <x v="124"/>
    <x v="13"/>
    <s v="נמוך"/>
    <x v="0"/>
    <n v="1481.33"/>
    <n v="0"/>
    <n v="0"/>
    <n v="0"/>
    <n v="1481.33"/>
    <n v="31"/>
    <s v="מבני ציבור"/>
    <s v="רעות"/>
    <s v="ירושלים והנגב"/>
    <s v="איילון"/>
  </r>
  <r>
    <x v="6"/>
    <x v="133"/>
    <s v="פעיל"/>
    <s v="מודיעין מכבים רעות"/>
    <x v="125"/>
    <x v="1"/>
    <s v="נמוך"/>
    <x v="0"/>
    <n v="2217.64"/>
    <n v="0"/>
    <n v="0"/>
    <n v="0"/>
    <n v="2217.64"/>
    <n v="31"/>
    <s v="מרכזיית תאורה"/>
    <s v="רעות"/>
    <s v="ירושלים והנגב"/>
    <s v="איילון"/>
  </r>
  <r>
    <x v="6"/>
    <x v="134"/>
    <s v="פעיל"/>
    <s v="מודיעין מכבים רעות"/>
    <x v="126"/>
    <x v="48"/>
    <s v="נמוך"/>
    <x v="1"/>
    <n v="20050"/>
    <n v="5960"/>
    <n v="0"/>
    <n v="14090"/>
    <n v="0"/>
    <n v="31"/>
    <s v="בתי ספר"/>
    <s v="רעות"/>
    <s v="ירושלים והנגב"/>
    <s v="איילון"/>
  </r>
  <r>
    <x v="6"/>
    <x v="135"/>
    <s v="פעיל"/>
    <s v="מודיעין מכבים רעות"/>
    <x v="127"/>
    <x v="26"/>
    <s v="נמוך"/>
    <x v="0"/>
    <n v="0"/>
    <n v="0"/>
    <n v="0"/>
    <n v="0"/>
    <n v="0"/>
    <n v="31"/>
    <s v="מקלטים"/>
    <s v="מכבים"/>
    <s v="ירושלים והנגב"/>
    <s v="איילון"/>
  </r>
  <r>
    <x v="6"/>
    <x v="136"/>
    <s v="פעיל"/>
    <s v="מודיעין מכבים רעות"/>
    <x v="128"/>
    <x v="0"/>
    <s v="נמוך"/>
    <x v="0"/>
    <n v="201.74"/>
    <n v="0"/>
    <n v="0"/>
    <n v="0"/>
    <n v="201.74"/>
    <n v="31"/>
    <s v="מקלטים"/>
    <s v="מכבים"/>
    <s v="ירושלים והנגב"/>
    <s v="איילון"/>
  </r>
  <r>
    <x v="6"/>
    <x v="137"/>
    <s v="פעיל"/>
    <s v="מודיעין מכבים רעות"/>
    <x v="129"/>
    <x v="13"/>
    <s v="נמוך"/>
    <x v="0"/>
    <n v="2421.85"/>
    <n v="0"/>
    <n v="0"/>
    <n v="0"/>
    <n v="2421.85"/>
    <n v="31"/>
    <s v="גני ילדים"/>
    <s v="כרמים"/>
    <s v="ירושלים והנגב"/>
    <s v="איילון"/>
  </r>
  <r>
    <x v="6"/>
    <x v="138"/>
    <s v="פעיל"/>
    <s v="מודיעין מכבים רעות"/>
    <x v="130"/>
    <x v="49"/>
    <s v="נמוך"/>
    <x v="1"/>
    <n v="5899"/>
    <n v="1392"/>
    <n v="0"/>
    <n v="4507"/>
    <n v="0"/>
    <n v="31"/>
    <s v="מרכזיית תאורה"/>
    <s v="ישפרו"/>
    <s v="ירושלים והנגב"/>
    <s v="איילון"/>
  </r>
  <r>
    <x v="6"/>
    <x v="139"/>
    <s v="פעיל"/>
    <s v="מודיעין מכבים רעות"/>
    <x v="131"/>
    <x v="0"/>
    <s v="נמוך"/>
    <x v="1"/>
    <n v="4819"/>
    <n v="1366"/>
    <n v="0"/>
    <n v="3453"/>
    <n v="0"/>
    <n v="31"/>
    <s v="מרכזיית תאורה"/>
    <s v="ליגד"/>
    <s v="ירושלים והנגב"/>
    <s v="איילון"/>
  </r>
  <r>
    <x v="6"/>
    <x v="140"/>
    <s v="פעיל"/>
    <s v="מודיעין מכבים רעות"/>
    <x v="132"/>
    <x v="0"/>
    <s v="נמוך"/>
    <x v="1"/>
    <n v="6366"/>
    <n v="1498"/>
    <n v="0"/>
    <n v="4868"/>
    <n v="0"/>
    <n v="31"/>
    <s v="מרכזיית תאורה"/>
    <s v="ליגד"/>
    <s v="ירושלים והנגב"/>
    <s v="איילון"/>
  </r>
  <r>
    <x v="6"/>
    <x v="141"/>
    <s v="פעיל"/>
    <s v="מודיעין מכבים רעות"/>
    <x v="133"/>
    <x v="0"/>
    <s v="נמוך"/>
    <x v="1"/>
    <n v="387"/>
    <n v="93"/>
    <n v="0"/>
    <n v="294"/>
    <n v="0"/>
    <n v="31"/>
    <s v="מרכזיית תאורה"/>
    <s v="ליגד"/>
    <s v="ירושלים והנגב"/>
    <s v="איילון"/>
  </r>
  <r>
    <x v="6"/>
    <x v="142"/>
    <s v="פעיל"/>
    <s v="מודיעין מכבים רעות"/>
    <x v="134"/>
    <x v="0"/>
    <s v="נמוך"/>
    <x v="1"/>
    <n v="7150.77"/>
    <n v="0"/>
    <n v="0"/>
    <n v="0"/>
    <n v="7150.77"/>
    <n v="31"/>
    <s v="בתי כנסת ומקוואות"/>
    <s v="נביאים"/>
    <s v="ירושלים והנגב"/>
    <s v="איילון"/>
  </r>
  <r>
    <x v="6"/>
    <x v="143"/>
    <s v="פעיל"/>
    <s v="מודיעין מכבים רעות"/>
    <x v="135"/>
    <x v="0"/>
    <s v="נמוך"/>
    <x v="0"/>
    <n v="2953.17"/>
    <n v="0"/>
    <n v="0"/>
    <n v="0"/>
    <n v="2953.17"/>
    <n v="31"/>
    <s v="גני ילדים"/>
    <s v="נביאים"/>
    <s v="ירושלים והנגב"/>
    <s v="איילון"/>
  </r>
  <r>
    <x v="6"/>
    <x v="144"/>
    <s v="פעיל"/>
    <s v="מודיעין מכבים רעות"/>
    <x v="136"/>
    <x v="0"/>
    <s v="נמוך"/>
    <x v="1"/>
    <n v="6365"/>
    <n v="1492"/>
    <n v="0"/>
    <n v="4873"/>
    <n v="0"/>
    <n v="31"/>
    <s v="מרכזיית תאורה"/>
    <s v="נביאים"/>
    <s v="ירושלים והנגב"/>
    <s v="איילון"/>
  </r>
  <r>
    <x v="6"/>
    <x v="145"/>
    <s v="פעיל"/>
    <s v="מודיעין מכבים רעות"/>
    <x v="137"/>
    <x v="26"/>
    <s v="נמוך"/>
    <x v="0"/>
    <n v="87.09"/>
    <n v="0"/>
    <n v="0"/>
    <n v="0"/>
    <n v="87.09"/>
    <n v="31"/>
    <s v="מקלטים"/>
    <s v="מכבים"/>
    <s v="ירושלים והנגב"/>
    <s v="איילון"/>
  </r>
  <r>
    <x v="6"/>
    <x v="146"/>
    <s v="פעיל"/>
    <s v="מודיעין מכבים רעות"/>
    <x v="138"/>
    <x v="0"/>
    <s v="נמוך"/>
    <x v="0"/>
    <n v="437.93"/>
    <n v="0"/>
    <n v="0"/>
    <n v="0"/>
    <n v="437.93"/>
    <n v="31"/>
    <s v="מקלטים"/>
    <s v="מכבים"/>
    <s v="ירושלים והנגב"/>
    <s v="איילון"/>
  </r>
  <r>
    <x v="6"/>
    <x v="147"/>
    <s v="פעיל"/>
    <s v="מודיעין מכבים רעות"/>
    <x v="139"/>
    <x v="26"/>
    <s v="נמוך"/>
    <x v="0"/>
    <n v="143.68"/>
    <n v="0"/>
    <n v="0"/>
    <n v="0"/>
    <n v="143.68"/>
    <n v="31"/>
    <s v="מקלטים"/>
    <s v="מכבים"/>
    <s v="ירושלים והנגב"/>
    <s v="איילון"/>
  </r>
  <r>
    <x v="6"/>
    <x v="148"/>
    <s v="פעיל"/>
    <s v="מודיעין מכבים רעות"/>
    <x v="140"/>
    <x v="50"/>
    <s v="נמוך"/>
    <x v="0"/>
    <n v="977.73"/>
    <n v="0"/>
    <n v="0"/>
    <n v="0"/>
    <n v="977.73"/>
    <n v="31"/>
    <s v="מקלטים"/>
    <s v="מכבים"/>
    <s v="ירושלים והנגב"/>
    <s v="איילון"/>
  </r>
  <r>
    <x v="6"/>
    <x v="149"/>
    <s v="פעיל"/>
    <s v="מודיעין מכבים רעות"/>
    <x v="141"/>
    <x v="0"/>
    <s v="נמוך"/>
    <x v="0"/>
    <n v="111.2"/>
    <n v="0"/>
    <n v="0"/>
    <n v="0"/>
    <n v="111.2"/>
    <n v="31"/>
    <s v="מקלטים"/>
    <s v="מכבים"/>
    <s v="ירושלים והנגב"/>
    <s v="איילון"/>
  </r>
  <r>
    <x v="6"/>
    <x v="150"/>
    <s v="פעיל"/>
    <s v="מודיעין מכבים רעות"/>
    <x v="142"/>
    <x v="26"/>
    <s v="נמוך"/>
    <x v="0"/>
    <n v="175.66"/>
    <n v="0"/>
    <n v="0"/>
    <n v="0"/>
    <n v="175.66"/>
    <n v="31"/>
    <s v="מקלטים"/>
    <s v="מכבים"/>
    <s v="ירושלים והנגב"/>
    <s v="איילון"/>
  </r>
  <r>
    <x v="6"/>
    <x v="151"/>
    <s v="פעיל"/>
    <s v="מודיעין מכבים רעות"/>
    <x v="143"/>
    <x v="51"/>
    <s v="נמוך"/>
    <x v="0"/>
    <n v="23.12"/>
    <n v="0"/>
    <n v="0"/>
    <n v="0"/>
    <n v="23.12"/>
    <n v="31"/>
    <s v="מקלטים"/>
    <s v="מכבים"/>
    <s v="ירושלים והנגב"/>
    <s v="איילון"/>
  </r>
  <r>
    <x v="6"/>
    <x v="152"/>
    <s v="פעיל"/>
    <s v="מודיעין מכבים רעות"/>
    <x v="144"/>
    <x v="52"/>
    <s v="נמוך"/>
    <x v="0"/>
    <n v="636.53"/>
    <n v="0"/>
    <n v="0"/>
    <n v="0"/>
    <n v="636.53"/>
    <n v="31"/>
    <s v="גני ילדים"/>
    <s v="מכבים"/>
    <s v="ירושלים והנגב"/>
    <s v="איילון"/>
  </r>
  <r>
    <x v="6"/>
    <x v="153"/>
    <s v="פעיל"/>
    <s v="מודיעין מכבים רעות"/>
    <x v="145"/>
    <x v="0"/>
    <s v="נמוך"/>
    <x v="1"/>
    <n v="15736"/>
    <n v="3928"/>
    <n v="0"/>
    <n v="11808"/>
    <n v="0"/>
    <n v="31"/>
    <s v="מרכזיית תאורה"/>
    <s v="ליגד"/>
    <s v="ירושלים והנגב"/>
    <s v="איילון"/>
  </r>
  <r>
    <x v="6"/>
    <x v="154"/>
    <s v="פעיל"/>
    <s v="מודיעין מכבים רעות"/>
    <x v="146"/>
    <x v="0"/>
    <s v="נמוך"/>
    <x v="0"/>
    <n v="2102.44"/>
    <n v="0"/>
    <n v="0"/>
    <n v="0"/>
    <n v="2102.44"/>
    <n v="31"/>
    <s v="גני ילדים"/>
    <s v="מגינים"/>
    <s v="ירושלים והנגב"/>
    <s v="איילון"/>
  </r>
  <r>
    <x v="6"/>
    <x v="155"/>
    <s v="פעיל"/>
    <s v="מודיעין מכבים רעות"/>
    <x v="147"/>
    <x v="0"/>
    <s v="נמוך"/>
    <x v="1"/>
    <n v="6545"/>
    <n v="317"/>
    <n v="0"/>
    <n v="6228"/>
    <n v="0"/>
    <n v="31"/>
    <s v="גני ילדים"/>
    <s v="מגינים"/>
    <s v="ירושלים והנגב"/>
    <s v="איילון"/>
  </r>
  <r>
    <x v="6"/>
    <x v="156"/>
    <s v="פעיל"/>
    <s v="מודיעין מכבים רעות"/>
    <x v="148"/>
    <x v="0"/>
    <s v="נמוך"/>
    <x v="1"/>
    <n v="20604"/>
    <n v="2316"/>
    <n v="0"/>
    <n v="18288"/>
    <n v="0"/>
    <n v="31"/>
    <m/>
    <m/>
    <s v="ירושלים והנגב"/>
    <s v="איילון"/>
  </r>
  <r>
    <x v="6"/>
    <x v="157"/>
    <s v="פעיל"/>
    <s v="מודיעין מכבים רעות"/>
    <x v="149"/>
    <x v="53"/>
    <s v="נמוך"/>
    <x v="0"/>
    <n v="2929.77"/>
    <n v="0"/>
    <n v="0"/>
    <n v="0"/>
    <n v="2929.77"/>
    <n v="31"/>
    <m/>
    <m/>
    <s v="ירושלים והנגב"/>
    <s v="איילון"/>
  </r>
  <r>
    <x v="6"/>
    <x v="158"/>
    <s v="פעיל"/>
    <s v="מודיעין מכבים רעות"/>
    <x v="150"/>
    <x v="0"/>
    <s v="נמוך"/>
    <x v="0"/>
    <n v="1819.31"/>
    <n v="0"/>
    <n v="0"/>
    <n v="0"/>
    <n v="1819.31"/>
    <n v="31"/>
    <s v="מרכזיית תאורה"/>
    <s v="ציפורים"/>
    <s v="ירושלים והנגב"/>
    <s v="איילון"/>
  </r>
  <r>
    <x v="6"/>
    <x v="159"/>
    <s v="פעיל"/>
    <s v="מודיעין מכבים רעות"/>
    <x v="151"/>
    <x v="0"/>
    <s v="נמוך"/>
    <x v="1"/>
    <n v="3554"/>
    <n v="1020"/>
    <n v="0"/>
    <n v="2534"/>
    <n v="0"/>
    <n v="31"/>
    <s v="מרכזיית תאורה"/>
    <s v="ציפורים"/>
    <s v="ירושלים והנגב"/>
    <s v="איילון"/>
  </r>
  <r>
    <x v="6"/>
    <x v="160"/>
    <s v="פעיל"/>
    <s v="מודיעין מכבים רעות"/>
    <x v="152"/>
    <x v="26"/>
    <s v="נמוך"/>
    <x v="0"/>
    <n v="60.03"/>
    <n v="0"/>
    <n v="0"/>
    <n v="0"/>
    <n v="60.03"/>
    <n v="31"/>
    <s v="מקלטים"/>
    <s v="רעות"/>
    <s v="ירושלים והנגב"/>
    <s v="איילון"/>
  </r>
  <r>
    <x v="6"/>
    <x v="161"/>
    <s v="פעיל"/>
    <s v="מודיעין מכבים רעות"/>
    <x v="153"/>
    <x v="26"/>
    <s v="נמוך"/>
    <x v="0"/>
    <n v="332.63"/>
    <n v="0"/>
    <n v="0"/>
    <n v="0"/>
    <n v="332.63"/>
    <n v="31"/>
    <s v="מקלטים"/>
    <s v="רעות"/>
    <s v="ירושלים והנגב"/>
    <s v="איילון"/>
  </r>
  <r>
    <x v="6"/>
    <x v="162"/>
    <s v="פעיל"/>
    <s v="מודיעין מכבים רעות"/>
    <x v="154"/>
    <x v="13"/>
    <s v="נמוך"/>
    <x v="0"/>
    <n v="3463.85"/>
    <n v="0"/>
    <n v="0"/>
    <n v="0"/>
    <n v="3463.85"/>
    <n v="31"/>
    <s v="גני ילדים"/>
    <s v="פרחים"/>
    <s v="ירושלים והנגב"/>
    <s v="איילון"/>
  </r>
  <r>
    <x v="6"/>
    <x v="163"/>
    <s v="פעיל"/>
    <s v="מודיעין מכבים רעות"/>
    <x v="155"/>
    <x v="0"/>
    <s v="נמוך"/>
    <x v="1"/>
    <n v="8694"/>
    <n v="1943"/>
    <n v="0"/>
    <n v="6751"/>
    <n v="0"/>
    <n v="31"/>
    <s v="מרכזיית תאורה"/>
    <s v="פרחים"/>
    <s v="ירושלים והנגב"/>
    <s v="איילון"/>
  </r>
  <r>
    <x v="6"/>
    <x v="164"/>
    <s v="פעיל"/>
    <s v="מודיעין מכבים רעות"/>
    <x v="156"/>
    <x v="13"/>
    <s v="נמוך"/>
    <x v="0"/>
    <n v="2489.4899999999998"/>
    <n v="0"/>
    <n v="0"/>
    <n v="0"/>
    <n v="2489.4899999999998"/>
    <n v="31"/>
    <s v="גני ילדים"/>
    <s v="כרמים"/>
    <s v="ירושלים והנגב"/>
    <s v="איילון"/>
  </r>
  <r>
    <x v="6"/>
    <x v="165"/>
    <s v="פעיל"/>
    <s v="מודיעין מכבים רעות"/>
    <x v="157"/>
    <x v="21"/>
    <s v="נמוך"/>
    <x v="1"/>
    <n v="3763"/>
    <n v="883"/>
    <n v="0"/>
    <n v="2880"/>
    <n v="0"/>
    <n v="31"/>
    <s v="מרכזיית תאורה"/>
    <s v="בוכמן"/>
    <s v="ירושלים והנגב"/>
    <s v="איילון"/>
  </r>
  <r>
    <x v="6"/>
    <x v="410"/>
    <s v="פעיל"/>
    <s v="מודיעין מכבים רעות"/>
    <x v="398"/>
    <x v="0"/>
    <s v="נמוך"/>
    <x v="0"/>
    <n v="582.41"/>
    <n v="0"/>
    <n v="0"/>
    <n v="0"/>
    <n v="582.41"/>
    <n v="31"/>
    <m/>
    <m/>
    <s v="ירושלים והנגב"/>
    <s v="איילון"/>
  </r>
  <r>
    <x v="6"/>
    <x v="166"/>
    <s v="פעיל"/>
    <s v="מודיעין מכבים רעות"/>
    <x v="158"/>
    <x v="12"/>
    <s v="נמוך"/>
    <x v="1"/>
    <n v="6794"/>
    <n v="1457"/>
    <n v="0"/>
    <n v="5337"/>
    <n v="0"/>
    <n v="31"/>
    <s v="מרכזיית תאורה"/>
    <s v="קייזר"/>
    <s v="ירושלים והנגב"/>
    <s v="איילון"/>
  </r>
  <r>
    <x v="6"/>
    <x v="167"/>
    <s v="פעיל"/>
    <s v="מודיעין מכבים רעות"/>
    <x v="159"/>
    <x v="13"/>
    <s v="נמוך"/>
    <x v="1"/>
    <n v="4725"/>
    <n v="208"/>
    <n v="0"/>
    <n v="4517"/>
    <n v="0"/>
    <n v="31"/>
    <s v="גני ילדים"/>
    <s v="קייזר"/>
    <s v="ירושלים והנגב"/>
    <s v="איילון"/>
  </r>
  <r>
    <x v="6"/>
    <x v="168"/>
    <s v="פעיל"/>
    <s v="מודיעין מכבים רעות"/>
    <x v="160"/>
    <x v="54"/>
    <s v="נמוך"/>
    <x v="1"/>
    <n v="3839"/>
    <n v="985"/>
    <n v="0"/>
    <n v="2854"/>
    <n v="0"/>
    <n v="31"/>
    <s v="מרכזיית תאורה"/>
    <s v="קייזר"/>
    <s v="ירושלים והנגב"/>
    <s v="איילון"/>
  </r>
  <r>
    <x v="6"/>
    <x v="169"/>
    <s v="פעיל"/>
    <s v="מודיעין מכבים רעות"/>
    <x v="161"/>
    <x v="55"/>
    <s v="נמוך"/>
    <x v="1"/>
    <n v="12660"/>
    <n v="1960"/>
    <n v="0"/>
    <n v="10700"/>
    <n v="0"/>
    <n v="31"/>
    <s v="בתי ספר"/>
    <s v="קייזר"/>
    <s v="ירושלים והנגב"/>
    <s v="איילון"/>
  </r>
  <r>
    <x v="6"/>
    <x v="170"/>
    <s v="פעיל"/>
    <s v="מודיעין מכבים רעות"/>
    <x v="161"/>
    <x v="13"/>
    <s v="נמוך"/>
    <x v="0"/>
    <n v="2768.57"/>
    <n v="0"/>
    <n v="0"/>
    <n v="0"/>
    <n v="2768.57"/>
    <n v="31"/>
    <s v="גני ילדים"/>
    <s v="קייזר"/>
    <s v="ירושלים והנגב"/>
    <s v="איילון"/>
  </r>
  <r>
    <x v="6"/>
    <x v="171"/>
    <s v="פעיל"/>
    <s v="מודיעין מכבים רעות"/>
    <x v="161"/>
    <x v="13"/>
    <s v="נמוך"/>
    <x v="0"/>
    <n v="7115.74"/>
    <n v="0"/>
    <n v="0"/>
    <n v="0"/>
    <n v="7115.74"/>
    <n v="31"/>
    <s v="תנועות נוער"/>
    <s v="קייזר"/>
    <s v="ירושלים והנגב"/>
    <s v="איילון"/>
  </r>
  <r>
    <x v="6"/>
    <x v="172"/>
    <s v="פעיל"/>
    <s v="מודיעין מכבים רעות"/>
    <x v="162"/>
    <x v="26"/>
    <s v="נמוך"/>
    <x v="0"/>
    <n v="31.98"/>
    <n v="0"/>
    <n v="0"/>
    <n v="0"/>
    <n v="31.98"/>
    <n v="31"/>
    <s v="מקלטים"/>
    <s v="מכבים"/>
    <s v="ירושלים והנגב"/>
    <s v="איילון"/>
  </r>
  <r>
    <x v="6"/>
    <x v="173"/>
    <s v="פעיל"/>
    <s v="מודיעין מכבים רעות"/>
    <x v="163"/>
    <x v="13"/>
    <s v="נמוך"/>
    <x v="1"/>
    <n v="5966"/>
    <n v="1027"/>
    <n v="0"/>
    <n v="4939"/>
    <n v="0"/>
    <n v="31"/>
    <s v="גני ילדים"/>
    <s v="נביאים"/>
    <s v="ירושלים והנגב"/>
    <s v="איילון"/>
  </r>
  <r>
    <x v="6"/>
    <x v="174"/>
    <s v="פעיל"/>
    <s v="מודיעין מכבים רעות"/>
    <x v="164"/>
    <x v="15"/>
    <s v="נמוך"/>
    <x v="0"/>
    <n v="1318.29"/>
    <n v="0"/>
    <n v="0"/>
    <n v="0"/>
    <n v="1318.29"/>
    <n v="31"/>
    <s v="בתי כנסת ומקוואות"/>
    <s v="בוכמן"/>
    <s v="ירושלים והנגב"/>
    <s v="איילון"/>
  </r>
  <r>
    <x v="6"/>
    <x v="175"/>
    <s v="פעיל"/>
    <s v="מודיעין מכבים רעות"/>
    <x v="165"/>
    <x v="0"/>
    <s v="נמוך"/>
    <x v="0"/>
    <n v="1368.67"/>
    <n v="0"/>
    <n v="0"/>
    <n v="0"/>
    <n v="1368.67"/>
    <n v="31"/>
    <s v="מרכזיית תאורה"/>
    <s v="נופים"/>
    <s v="ירושלים והנגב"/>
    <s v="איילון"/>
  </r>
  <r>
    <x v="6"/>
    <x v="176"/>
    <s v="פעיל"/>
    <s v="מודיעין מכבים רעות"/>
    <x v="166"/>
    <x v="0"/>
    <s v="נמוך"/>
    <x v="0"/>
    <n v="348.56"/>
    <n v="0"/>
    <n v="0"/>
    <n v="0"/>
    <n v="348.56"/>
    <n v="31"/>
    <s v="תנועות נוער"/>
    <s v="נופים"/>
    <s v="ירושלים והנגב"/>
    <s v="איילון"/>
  </r>
  <r>
    <x v="6"/>
    <x v="177"/>
    <s v="פעיל"/>
    <s v="מודיעין מכבים רעות"/>
    <x v="167"/>
    <x v="0"/>
    <s v="נמוך"/>
    <x v="0"/>
    <n v="1057.19"/>
    <n v="0"/>
    <n v="0"/>
    <n v="0"/>
    <n v="1057.19"/>
    <n v="31"/>
    <s v="מרכזיית תאורה"/>
    <s v="נופים"/>
    <s v="ירושלים והנגב"/>
    <s v="איילון"/>
  </r>
  <r>
    <x v="6"/>
    <x v="178"/>
    <s v="פעיל"/>
    <s v="מודיעין מכבים רעות"/>
    <x v="168"/>
    <x v="0"/>
    <s v="נמוך"/>
    <x v="0"/>
    <n v="6285"/>
    <n v="0"/>
    <n v="0"/>
    <n v="0"/>
    <n v="6285"/>
    <n v="31"/>
    <s v="גני ילדים"/>
    <s v="נופים"/>
    <s v="ירושלים והנגב"/>
    <s v="איילון"/>
  </r>
  <r>
    <x v="6"/>
    <x v="179"/>
    <s v="פעיל"/>
    <s v="מודיעין מכבים רעות"/>
    <x v="169"/>
    <x v="0"/>
    <s v="נמוך"/>
    <x v="1"/>
    <n v="1355"/>
    <n v="415"/>
    <n v="0"/>
    <n v="940"/>
    <n v="0"/>
    <n v="31"/>
    <s v="מרכזיית תאורה"/>
    <s v="נופים"/>
    <s v="ירושלים והנגב"/>
    <s v="איילון"/>
  </r>
  <r>
    <x v="6"/>
    <x v="180"/>
    <s v="פעיל"/>
    <s v="מודיעין מכבים רעות"/>
    <x v="170"/>
    <x v="0"/>
    <s v="נמוך"/>
    <x v="0"/>
    <n v="5045"/>
    <n v="0"/>
    <n v="0"/>
    <n v="0"/>
    <n v="5045"/>
    <n v="31"/>
    <s v="גני ילדים"/>
    <s v="נופים"/>
    <s v="ירושלים והנגב"/>
    <s v="איילון"/>
  </r>
  <r>
    <x v="6"/>
    <x v="181"/>
    <s v="פעיל"/>
    <s v="מודיעין מכבים רעות"/>
    <x v="171"/>
    <x v="0"/>
    <s v="נמוך"/>
    <x v="1"/>
    <n v="1230"/>
    <n v="400"/>
    <n v="0"/>
    <n v="830"/>
    <n v="0"/>
    <n v="31"/>
    <s v="בתי ספר"/>
    <s v="נופים"/>
    <s v="ירושלים והנגב"/>
    <s v="איילון"/>
  </r>
  <r>
    <x v="6"/>
    <x v="182"/>
    <s v="פעיל"/>
    <s v="מודיעין מכבים רעות"/>
    <x v="172"/>
    <x v="0"/>
    <s v="נמוך"/>
    <x v="0"/>
    <n v="1707.9"/>
    <n v="0"/>
    <n v="0"/>
    <n v="0"/>
    <n v="1707.9"/>
    <n v="31"/>
    <s v="מרכזיית תאורה"/>
    <s v="נופים"/>
    <s v="ירושלים והנגב"/>
    <s v="איילון"/>
  </r>
  <r>
    <x v="6"/>
    <x v="183"/>
    <s v="פעיל"/>
    <s v="מודיעין מכבים רעות"/>
    <x v="173"/>
    <x v="0"/>
    <s v="נמוך"/>
    <x v="0"/>
    <n v="2414.2199999999998"/>
    <n v="0"/>
    <n v="0"/>
    <n v="0"/>
    <n v="2414.2199999999998"/>
    <n v="31"/>
    <s v="בתי ספר"/>
    <s v="נופים"/>
    <s v="ירושלים והנגב"/>
    <s v="איילון"/>
  </r>
  <r>
    <x v="6"/>
    <x v="184"/>
    <s v="פעיל"/>
    <s v="מודיעין מכבים רעות"/>
    <x v="174"/>
    <x v="0"/>
    <s v="נמוך"/>
    <x v="0"/>
    <n v="4582.47"/>
    <n v="0"/>
    <n v="0"/>
    <n v="0"/>
    <n v="4582.47"/>
    <n v="31"/>
    <s v="גני ילדים"/>
    <s v="נופים"/>
    <s v="ירושלים והנגב"/>
    <s v="איילון"/>
  </r>
  <r>
    <x v="6"/>
    <x v="185"/>
    <s v="פעיל"/>
    <s v="מודיעין מכבים רעות"/>
    <x v="175"/>
    <x v="0"/>
    <s v="נמוך"/>
    <x v="1"/>
    <n v="14180"/>
    <n v="3390"/>
    <n v="0"/>
    <n v="10790"/>
    <n v="0"/>
    <n v="31"/>
    <m/>
    <m/>
    <s v="ירושלים והנגב"/>
    <s v="איילון"/>
  </r>
  <r>
    <x v="6"/>
    <x v="186"/>
    <s v="פעיל"/>
    <s v="מודיעין מכבים רעות"/>
    <x v="176"/>
    <x v="0"/>
    <s v="נמוך"/>
    <x v="0"/>
    <n v="6079"/>
    <n v="0"/>
    <n v="0"/>
    <n v="0"/>
    <n v="6079"/>
    <n v="31"/>
    <s v="מרכזיית תאורה"/>
    <s v="נופים"/>
    <s v="ירושלים והנגב"/>
    <s v="איילון"/>
  </r>
  <r>
    <x v="6"/>
    <x v="187"/>
    <s v="פעיל"/>
    <s v="מודיעין מכבים רעות"/>
    <x v="177"/>
    <x v="0"/>
    <s v="נמוך"/>
    <x v="1"/>
    <n v="5749"/>
    <n v="1536"/>
    <n v="0"/>
    <n v="4213"/>
    <n v="0"/>
    <n v="31"/>
    <s v="גני ילדים"/>
    <s v="נופים"/>
    <s v="ירושלים והנגב"/>
    <s v="איילון"/>
  </r>
  <r>
    <x v="6"/>
    <x v="188"/>
    <s v="פעיל"/>
    <s v="מודיעין מכבים רעות"/>
    <x v="178"/>
    <x v="0"/>
    <s v="נמוך"/>
    <x v="0"/>
    <n v="3017.73"/>
    <n v="0"/>
    <n v="0"/>
    <n v="0"/>
    <n v="3017.73"/>
    <n v="31"/>
    <s v="בתי כנסת ומקוואות"/>
    <s v="נופים"/>
    <s v="ירושלים והנגב"/>
    <s v="איילון"/>
  </r>
  <r>
    <x v="6"/>
    <x v="189"/>
    <s v="פעיל"/>
    <s v="מודיעין מכבים רעות"/>
    <x v="179"/>
    <x v="0"/>
    <s v="נמוך"/>
    <x v="0"/>
    <n v="3778.35"/>
    <n v="0"/>
    <n v="0"/>
    <n v="0"/>
    <n v="3778.35"/>
    <n v="31"/>
    <s v="מרכזיית תאורה"/>
    <s v="נופים"/>
    <s v="ירושלים והנגב"/>
    <s v="איילון"/>
  </r>
  <r>
    <x v="6"/>
    <x v="190"/>
    <s v="פעיל"/>
    <s v="מודיעין מכבים רעות"/>
    <x v="180"/>
    <x v="0"/>
    <s v="נמוך"/>
    <x v="1"/>
    <n v="2189"/>
    <n v="554"/>
    <n v="0"/>
    <n v="1635"/>
    <n v="0"/>
    <n v="31"/>
    <s v="מרכזיית תאורה"/>
    <s v="נופים"/>
    <s v="ירושלים והנגב"/>
    <s v="איילון"/>
  </r>
  <r>
    <x v="6"/>
    <x v="191"/>
    <s v="פעיל"/>
    <s v="מודיעין מכבים רעות"/>
    <x v="181"/>
    <x v="0"/>
    <s v="נמוך"/>
    <x v="0"/>
    <n v="3065"/>
    <n v="0"/>
    <n v="0"/>
    <n v="0"/>
    <n v="3065"/>
    <n v="31"/>
    <s v="מרכזיית תאורה"/>
    <s v="נופים"/>
    <s v="ירושלים והנגב"/>
    <s v="איילון"/>
  </r>
  <r>
    <x v="6"/>
    <x v="192"/>
    <s v="פעיל"/>
    <s v="מודיעין מכבים רעות"/>
    <x v="182"/>
    <x v="0"/>
    <s v="נמוך"/>
    <x v="0"/>
    <n v="3805.38"/>
    <n v="0"/>
    <n v="0"/>
    <n v="0"/>
    <n v="3805.38"/>
    <n v="31"/>
    <s v="מרכזיית תאורה"/>
    <s v="מורשת"/>
    <s v="ירושלים והנגב"/>
    <s v="איילון"/>
  </r>
  <r>
    <x v="6"/>
    <x v="193"/>
    <s v="פעיל"/>
    <s v="מודיעין מכבים רעות"/>
    <x v="183"/>
    <x v="56"/>
    <s v="נמוך"/>
    <x v="1"/>
    <n v="8770"/>
    <n v="465"/>
    <n v="0"/>
    <n v="8305"/>
    <n v="0"/>
    <n v="31"/>
    <s v="גני ילדים"/>
    <s v="מורשת"/>
    <s v="ירושלים והנגב"/>
    <s v="איילון"/>
  </r>
  <r>
    <x v="6"/>
    <x v="194"/>
    <s v="פעיל"/>
    <s v="מודיעין מכבים רעות"/>
    <x v="184"/>
    <x v="26"/>
    <s v="נמוך"/>
    <x v="0"/>
    <n v="294.74"/>
    <n v="0"/>
    <n v="0"/>
    <n v="0"/>
    <n v="294.74"/>
    <n v="31"/>
    <s v="מקלטים"/>
    <s v="רעות"/>
    <s v="ירושלים והנגב"/>
    <s v="איילון"/>
  </r>
  <r>
    <x v="6"/>
    <x v="195"/>
    <s v="פעיל"/>
    <s v="מודיעין מכבים רעות"/>
    <x v="185"/>
    <x v="13"/>
    <s v="נמוך"/>
    <x v="0"/>
    <n v="2171.1799999999998"/>
    <n v="0"/>
    <n v="0"/>
    <n v="0"/>
    <n v="2171.1799999999998"/>
    <n v="31"/>
    <s v="גני ילדים"/>
    <s v="נביאים"/>
    <s v="ירושלים והנגב"/>
    <s v="איילון"/>
  </r>
  <r>
    <x v="6"/>
    <x v="196"/>
    <s v="פעיל"/>
    <s v="מודיעין מכבים רעות"/>
    <x v="186"/>
    <x v="0"/>
    <s v="נמוך"/>
    <x v="1"/>
    <n v="6854"/>
    <n v="1591"/>
    <n v="0"/>
    <n v="5263"/>
    <n v="0"/>
    <n v="31"/>
    <s v="מרכזיית תאורה"/>
    <s v="נביאים"/>
    <s v="ירושלים והנגב"/>
    <s v="איילון"/>
  </r>
  <r>
    <x v="6"/>
    <x v="197"/>
    <s v="פעיל"/>
    <s v="מודיעין מכבים רעות"/>
    <x v="187"/>
    <x v="0"/>
    <s v="נמוך"/>
    <x v="1"/>
    <n v="22568"/>
    <n v="2716"/>
    <n v="0"/>
    <n v="19852"/>
    <n v="0"/>
    <n v="31"/>
    <m/>
    <m/>
    <s v="ירושלים והנגב"/>
    <s v="איילון"/>
  </r>
  <r>
    <x v="6"/>
    <x v="198"/>
    <s v="פעיל"/>
    <s v="מודיעין מכבים רעות"/>
    <x v="188"/>
    <x v="0"/>
    <s v="נמוך"/>
    <x v="1"/>
    <n v="6760"/>
    <n v="1700"/>
    <n v="0"/>
    <n v="5060"/>
    <n v="0"/>
    <n v="31"/>
    <s v="מרכזיית תאורה"/>
    <s v="נביאים"/>
    <s v="ירושלים והנגב"/>
    <s v="איילון"/>
  </r>
  <r>
    <x v="6"/>
    <x v="199"/>
    <s v="פעיל"/>
    <s v="מודיעין מכבים רעות"/>
    <x v="189"/>
    <x v="1"/>
    <s v="נמוך"/>
    <x v="1"/>
    <n v="9916"/>
    <n v="2405"/>
    <n v="0"/>
    <n v="7511"/>
    <n v="0"/>
    <n v="31"/>
    <s v="מרכזיית תאורה"/>
    <s v="בוכמן"/>
    <s v="ירושלים והנגב"/>
    <s v="איילון"/>
  </r>
  <r>
    <x v="6"/>
    <x v="200"/>
    <s v="פעיל"/>
    <s v="מודיעין מכבים רעות"/>
    <x v="190"/>
    <x v="57"/>
    <s v="נמוך"/>
    <x v="1"/>
    <n v="1912"/>
    <n v="463"/>
    <n v="0"/>
    <n v="1449"/>
    <n v="0"/>
    <n v="31"/>
    <s v="מרכזיית תאורה"/>
    <s v="בוכמן"/>
    <s v="ירושלים והנגב"/>
    <s v="איילון"/>
  </r>
  <r>
    <x v="6"/>
    <x v="201"/>
    <s v="פעיל"/>
    <s v="מודיעין מכבים רעות"/>
    <x v="191"/>
    <x v="0"/>
    <s v="נמוך"/>
    <x v="0"/>
    <n v="2920.98"/>
    <n v="0"/>
    <n v="0"/>
    <n v="0"/>
    <n v="2920.98"/>
    <n v="31"/>
    <s v="מרכזיית תאורה"/>
    <s v="כביש 2"/>
    <s v="ירושלים והנגב"/>
    <s v="איילון"/>
  </r>
  <r>
    <x v="6"/>
    <x v="202"/>
    <s v="פעיל"/>
    <s v="מודיעין מכבים רעות"/>
    <x v="192"/>
    <x v="58"/>
    <s v="נמוך"/>
    <x v="0"/>
    <n v="547.87"/>
    <n v="0"/>
    <n v="0"/>
    <n v="0"/>
    <n v="547.87"/>
    <n v="31"/>
    <s v="רמזורים"/>
    <s v="431"/>
    <s v="ירושלים והנגב"/>
    <s v="איילון"/>
  </r>
  <r>
    <x v="6"/>
    <x v="203"/>
    <s v="פעיל"/>
    <s v="מודיעין מכבים רעות"/>
    <x v="193"/>
    <x v="13"/>
    <s v="נמוך"/>
    <x v="1"/>
    <n v="3204"/>
    <n v="154"/>
    <n v="0"/>
    <n v="3050"/>
    <n v="0"/>
    <n v="31"/>
    <s v="גני ילדים"/>
    <s v="נביאים"/>
    <s v="ירושלים והנגב"/>
    <s v="איילון"/>
  </r>
  <r>
    <x v="6"/>
    <x v="204"/>
    <s v="פעיל"/>
    <s v="מודיעין מכבים רעות"/>
    <x v="194"/>
    <x v="13"/>
    <s v="נמוך"/>
    <x v="0"/>
    <n v="2270.7199999999998"/>
    <n v="0"/>
    <n v="0"/>
    <n v="0"/>
    <n v="2270.7199999999998"/>
    <n v="31"/>
    <s v="גני ילדים"/>
    <s v="מגינים"/>
    <s v="ירושלים והנגב"/>
    <s v="איילון"/>
  </r>
  <r>
    <x v="6"/>
    <x v="205"/>
    <s v="פעיל"/>
    <s v="מודיעין מכבים רעות"/>
    <x v="195"/>
    <x v="0"/>
    <s v="נמוך"/>
    <x v="0"/>
    <n v="47.77"/>
    <n v="0"/>
    <n v="0"/>
    <n v="0"/>
    <n v="47.77"/>
    <n v="31"/>
    <s v="שונות"/>
    <s v="פרחים"/>
    <s v="ירושלים והנגב"/>
    <s v="איילון"/>
  </r>
  <r>
    <x v="6"/>
    <x v="206"/>
    <s v="פעיל"/>
    <s v="מודיעין מכבים רעות"/>
    <x v="196"/>
    <x v="0"/>
    <s v="נמוך"/>
    <x v="0"/>
    <n v="0"/>
    <n v="0"/>
    <n v="0"/>
    <n v="0"/>
    <n v="0"/>
    <n v="31"/>
    <s v="מרכזיית תאורה"/>
    <s v="נופים"/>
    <s v="ירושלים והנגב"/>
    <s v="איילון"/>
  </r>
  <r>
    <x v="6"/>
    <x v="207"/>
    <s v="פעיל"/>
    <s v="מודיעין מכבים רעות"/>
    <x v="197"/>
    <x v="13"/>
    <s v="נמוך"/>
    <x v="0"/>
    <n v="2864.1"/>
    <n v="0"/>
    <n v="0"/>
    <n v="0"/>
    <n v="2864.1"/>
    <n v="31"/>
    <s v="גני ילדים"/>
    <s v="כרמים"/>
    <s v="ירושלים והנגב"/>
    <s v="איילון"/>
  </r>
  <r>
    <x v="6"/>
    <x v="208"/>
    <s v="פעיל"/>
    <s v="מודיעין מכבים רעות"/>
    <x v="198"/>
    <x v="1"/>
    <s v="נמוך"/>
    <x v="1"/>
    <n v="18468"/>
    <n v="4164"/>
    <n v="0"/>
    <n v="14304"/>
    <n v="0"/>
    <n v="31"/>
    <s v="מרכזיית תאורה"/>
    <s v="כרמים"/>
    <s v="ירושלים והנגב"/>
    <s v="איילון"/>
  </r>
  <r>
    <x v="6"/>
    <x v="209"/>
    <s v="פעיל"/>
    <s v="מודיעין מכבים רעות"/>
    <x v="199"/>
    <x v="13"/>
    <s v="נמוך"/>
    <x v="1"/>
    <n v="12377"/>
    <n v="1836"/>
    <n v="0"/>
    <n v="10541"/>
    <n v="0"/>
    <n v="31"/>
    <s v="גני ילדים"/>
    <s v="כרמים"/>
    <s v="ירושלים והנגב"/>
    <s v="איילון"/>
  </r>
  <r>
    <x v="6"/>
    <x v="210"/>
    <s v="פעיל"/>
    <s v="מודיעין מכבים רעות"/>
    <x v="200"/>
    <x v="13"/>
    <s v="נמוך"/>
    <x v="0"/>
    <n v="2858.4"/>
    <n v="0"/>
    <n v="0"/>
    <n v="0"/>
    <n v="2858.4"/>
    <n v="31"/>
    <s v="גני ילדים"/>
    <s v="כרמים"/>
    <s v="ירושלים והנגב"/>
    <s v="איילון"/>
  </r>
  <r>
    <x v="6"/>
    <x v="211"/>
    <s v="פעיל"/>
    <s v="מודיעין מכבים רעות"/>
    <x v="201"/>
    <x v="24"/>
    <s v="נמוך"/>
    <x v="0"/>
    <n v="4319.1000000000004"/>
    <n v="0"/>
    <n v="0"/>
    <n v="0"/>
    <n v="4319.1000000000004"/>
    <n v="31"/>
    <s v="גני ילדים"/>
    <s v="בוכמן"/>
    <s v="ירושלים והנגב"/>
    <s v="איילון"/>
  </r>
  <r>
    <x v="6"/>
    <x v="212"/>
    <s v="פעיל"/>
    <s v="מודיעין מכבים רעות"/>
    <x v="202"/>
    <x v="59"/>
    <s v="נמוך"/>
    <x v="1"/>
    <n v="3955"/>
    <n v="1235"/>
    <n v="0"/>
    <n v="2720"/>
    <n v="0"/>
    <n v="31"/>
    <s v="שונות"/>
    <s v="לב העיר"/>
    <s v="ירושלים והנגב"/>
    <s v="איילון"/>
  </r>
  <r>
    <x v="6"/>
    <x v="213"/>
    <s v="פעיל"/>
    <s v="מודיעין מכבים רעות"/>
    <x v="203"/>
    <x v="0"/>
    <s v="נמוך"/>
    <x v="1"/>
    <n v="7117"/>
    <n v="1786"/>
    <n v="0"/>
    <n v="5331"/>
    <n v="0"/>
    <n v="31"/>
    <s v="מרכזיית תאורה"/>
    <s v="נחלים"/>
    <s v="ירושלים והנגב"/>
    <s v="איילון"/>
  </r>
  <r>
    <x v="6"/>
    <x v="214"/>
    <s v="פעיל"/>
    <s v="מודיעין מכבים רעות"/>
    <x v="204"/>
    <x v="43"/>
    <s v="נמוך"/>
    <x v="1"/>
    <n v="6105"/>
    <n v="1487"/>
    <n v="0"/>
    <n v="4618"/>
    <n v="0"/>
    <n v="31"/>
    <s v="מרכזיית תאורה"/>
    <s v="בוכמן"/>
    <s v="ירושלים והנגב"/>
    <s v="איילון"/>
  </r>
  <r>
    <x v="6"/>
    <x v="215"/>
    <s v="פעיל"/>
    <s v="מודיעין מכבים רעות"/>
    <x v="205"/>
    <x v="5"/>
    <s v="נמוך"/>
    <x v="0"/>
    <n v="2613.92"/>
    <n v="0"/>
    <n v="0"/>
    <n v="0"/>
    <n v="2613.92"/>
    <n v="31"/>
    <s v="מרכזיית תאורה"/>
    <s v="בוכמן"/>
    <s v="ירושלים והנגב"/>
    <s v="איילון"/>
  </r>
  <r>
    <x v="6"/>
    <x v="216"/>
    <s v="פעיל"/>
    <s v="מודיעין מכבים רעות"/>
    <x v="206"/>
    <x v="14"/>
    <s v="נמוך"/>
    <x v="0"/>
    <n v="2983.03"/>
    <n v="0"/>
    <n v="0"/>
    <n v="0"/>
    <n v="2983.03"/>
    <n v="31"/>
    <s v="מרכזיית תאורה"/>
    <s v="רעות"/>
    <s v="ירושלים והנגב"/>
    <s v="איילון"/>
  </r>
  <r>
    <x v="6"/>
    <x v="217"/>
    <s v="פעיל"/>
    <s v="מודיעין מכבים רעות"/>
    <x v="207"/>
    <x v="14"/>
    <s v="נמוך"/>
    <x v="1"/>
    <n v="2939"/>
    <n v="769"/>
    <n v="0"/>
    <n v="2170"/>
    <n v="0"/>
    <n v="31"/>
    <s v="מרכזיית תאורה"/>
    <s v="רעות"/>
    <s v="ירושלים והנגב"/>
    <s v="איילון"/>
  </r>
  <r>
    <x v="6"/>
    <x v="218"/>
    <s v="פעיל"/>
    <s v="מודיעין מכבים רעות"/>
    <x v="208"/>
    <x v="60"/>
    <s v="נמוך"/>
    <x v="0"/>
    <n v="2519.2600000000002"/>
    <n v="0"/>
    <n v="0"/>
    <n v="0"/>
    <n v="2519.2600000000002"/>
    <n v="31"/>
    <s v="גני ילדים"/>
    <s v="קייזר"/>
    <s v="ירושלים והנגב"/>
    <s v="איילון"/>
  </r>
  <r>
    <x v="6"/>
    <x v="219"/>
    <s v="פעיל"/>
    <s v="מודיעין מכבים רעות"/>
    <x v="209"/>
    <x v="0"/>
    <s v="נמוך"/>
    <x v="1"/>
    <n v="16316"/>
    <n v="1488"/>
    <n v="0"/>
    <n v="14828"/>
    <n v="0"/>
    <n v="31"/>
    <s v="בתי ספר"/>
    <s v="רעות"/>
    <s v="ירושלים והנגב"/>
    <s v="איילון"/>
  </r>
  <r>
    <x v="6"/>
    <x v="220"/>
    <s v="פעיל"/>
    <s v="מודיעין מכבים רעות"/>
    <x v="210"/>
    <x v="13"/>
    <s v="נמוך"/>
    <x v="0"/>
    <n v="1779.76"/>
    <n v="0"/>
    <n v="0"/>
    <n v="0"/>
    <n v="1779.76"/>
    <n v="31"/>
    <s v="גני ילדים"/>
    <s v="נחלים"/>
    <s v="ירושלים והנגב"/>
    <s v="איילון"/>
  </r>
  <r>
    <x v="6"/>
    <x v="221"/>
    <s v="פעיל"/>
    <s v="מודיעין מכבים רעות"/>
    <x v="211"/>
    <x v="61"/>
    <s v="נמוך"/>
    <x v="1"/>
    <n v="11475"/>
    <n v="2507"/>
    <n v="0"/>
    <n v="8968"/>
    <n v="0"/>
    <n v="31"/>
    <s v="מרכזיית תאורה"/>
    <s v="נחלים"/>
    <s v="ירושלים והנגב"/>
    <s v="איילון"/>
  </r>
  <r>
    <x v="6"/>
    <x v="222"/>
    <s v="פעיל"/>
    <s v="מודיעין מכבים רעות"/>
    <x v="212"/>
    <x v="37"/>
    <s v="נמוך"/>
    <x v="0"/>
    <n v="4897.09"/>
    <n v="0"/>
    <n v="0"/>
    <n v="0"/>
    <n v="4897.09"/>
    <n v="31"/>
    <s v="בתי כנסת ומקוואות"/>
    <s v="נחלים"/>
    <s v="ירושלים והנגב"/>
    <s v="איילון"/>
  </r>
  <r>
    <x v="6"/>
    <x v="223"/>
    <s v="פעיל"/>
    <s v="מודיעין מכבים רעות"/>
    <x v="213"/>
    <x v="1"/>
    <s v="נמוך"/>
    <x v="1"/>
    <n v="970"/>
    <n v="232"/>
    <n v="0"/>
    <n v="738"/>
    <n v="0"/>
    <n v="31"/>
    <s v="מרכזיית תאורה"/>
    <s v="נחלים"/>
    <s v="ירושלים והנגב"/>
    <s v="איילון"/>
  </r>
  <r>
    <x v="6"/>
    <x v="224"/>
    <s v="פעיל"/>
    <s v="מודיעין מכבים רעות"/>
    <x v="214"/>
    <x v="0"/>
    <s v="נמוך"/>
    <x v="0"/>
    <n v="786.25"/>
    <n v="0"/>
    <n v="0"/>
    <n v="0"/>
    <n v="786.25"/>
    <n v="31"/>
    <s v="מרכזיית תאורה"/>
    <s v="ציפורים"/>
    <s v="ירושלים והנגב"/>
    <s v="איילון"/>
  </r>
  <r>
    <x v="6"/>
    <x v="225"/>
    <s v="פעיל"/>
    <s v="מודיעין מכבים רעות"/>
    <x v="215"/>
    <x v="0"/>
    <s v="נמוך"/>
    <x v="1"/>
    <n v="4769"/>
    <n v="1162"/>
    <n v="0"/>
    <n v="3607"/>
    <n v="0"/>
    <n v="31"/>
    <s v="מרכזיית תאורה"/>
    <s v="431"/>
    <s v="ירושלים והנגב"/>
    <s v="איילון"/>
  </r>
  <r>
    <x v="6"/>
    <x v="226"/>
    <s v="פעיל"/>
    <s v="מודיעין מכבים רעות"/>
    <x v="216"/>
    <x v="13"/>
    <s v="נמוך"/>
    <x v="0"/>
    <n v="3005.49"/>
    <n v="0"/>
    <n v="0"/>
    <n v="0"/>
    <n v="3005.49"/>
    <n v="31"/>
    <s v="גני ילדים"/>
    <s v="נביאים"/>
    <s v="ירושלים והנגב"/>
    <s v="איילון"/>
  </r>
  <r>
    <x v="6"/>
    <x v="227"/>
    <s v="פעיל"/>
    <s v="מודיעין מכבים רעות"/>
    <x v="217"/>
    <x v="14"/>
    <s v="נמוך"/>
    <x v="0"/>
    <n v="1202.68"/>
    <n v="0"/>
    <n v="0"/>
    <n v="0"/>
    <n v="1202.68"/>
    <n v="31"/>
    <s v="מרכזיית תאורה"/>
    <s v="רעות"/>
    <s v="ירושלים והנגב"/>
    <s v="איילון"/>
  </r>
  <r>
    <x v="6"/>
    <x v="228"/>
    <s v="פעיל"/>
    <s v="מודיעין מכבים רעות"/>
    <x v="218"/>
    <x v="62"/>
    <s v="נמוך"/>
    <x v="1"/>
    <n v="5291"/>
    <n v="1299"/>
    <n v="0"/>
    <n v="3992"/>
    <n v="0"/>
    <n v="31"/>
    <s v="מרכזיית תאורה"/>
    <s v="בוכמן"/>
    <s v="ירושלים והנגב"/>
    <s v="איילון"/>
  </r>
  <r>
    <x v="6"/>
    <x v="229"/>
    <s v="פעיל"/>
    <s v="מודיעין מכבים רעות"/>
    <x v="219"/>
    <x v="63"/>
    <s v="נמוך"/>
    <x v="1"/>
    <n v="5625"/>
    <n v="1293"/>
    <n v="0"/>
    <n v="4332"/>
    <n v="0"/>
    <n v="31"/>
    <s v="מרכזיית תאורה"/>
    <s v="בוכמן"/>
    <s v="ירושלים והנגב"/>
    <s v="איילון"/>
  </r>
  <r>
    <x v="6"/>
    <x v="230"/>
    <s v="פעיל"/>
    <s v="מודיעין מכבים רעות"/>
    <x v="220"/>
    <x v="64"/>
    <s v="נמוך"/>
    <x v="0"/>
    <n v="1899.81"/>
    <n v="0"/>
    <n v="0"/>
    <n v="0"/>
    <n v="1899.81"/>
    <n v="31"/>
    <s v="גני ילדים"/>
    <s v="פרחים"/>
    <s v="ירושלים והנגב"/>
    <s v="איילון"/>
  </r>
  <r>
    <x v="6"/>
    <x v="231"/>
    <s v="פעיל"/>
    <s v="מודיעין מכבים רעות"/>
    <x v="221"/>
    <x v="14"/>
    <s v="נמוך"/>
    <x v="1"/>
    <n v="3928"/>
    <n v="367"/>
    <n v="0"/>
    <n v="3561"/>
    <n v="0"/>
    <n v="31"/>
    <s v="מרכזיית תאורה"/>
    <s v="רעות"/>
    <s v="ירושלים והנגב"/>
    <s v="איילון"/>
  </r>
  <r>
    <x v="6"/>
    <x v="232"/>
    <s v="פעיל"/>
    <s v="מודיעין מכבים רעות"/>
    <x v="222"/>
    <x v="28"/>
    <s v="נמוך"/>
    <x v="1"/>
    <n v="8046"/>
    <n v="1868"/>
    <n v="0"/>
    <n v="6178"/>
    <n v="0"/>
    <n v="31"/>
    <s v="מרכזיית תאורה"/>
    <s v="בוכמן"/>
    <s v="ירושלים והנגב"/>
    <s v="איילון"/>
  </r>
  <r>
    <x v="6"/>
    <x v="233"/>
    <s v="פעיל"/>
    <s v="מודיעין מכבים רעות"/>
    <x v="223"/>
    <x v="65"/>
    <s v="נמוך"/>
    <x v="1"/>
    <n v="4245"/>
    <n v="1170"/>
    <n v="0"/>
    <n v="3075"/>
    <n v="0"/>
    <n v="31"/>
    <s v="בתי ספר"/>
    <s v="מגינים"/>
    <s v="ירושלים והנגב"/>
    <s v="איילון"/>
  </r>
  <r>
    <x v="6"/>
    <x v="234"/>
    <s v="פעיל"/>
    <s v="מודיעין מכבים רעות"/>
    <x v="224"/>
    <x v="14"/>
    <s v="נמוך"/>
    <x v="1"/>
    <n v="11050"/>
    <n v="2456"/>
    <n v="0"/>
    <n v="8594"/>
    <n v="0"/>
    <n v="31"/>
    <s v="מרכזיית תאורה"/>
    <s v="משואה"/>
    <s v="ירושלים והנגב"/>
    <s v="איילון"/>
  </r>
  <r>
    <x v="6"/>
    <x v="235"/>
    <s v="פעיל"/>
    <s v="מודיעין מכבים רעות"/>
    <x v="225"/>
    <x v="0"/>
    <s v="נמוך"/>
    <x v="0"/>
    <n v="1454.49"/>
    <n v="0"/>
    <n v="0"/>
    <n v="0"/>
    <n v="1454.49"/>
    <n v="31"/>
    <s v="גני ילדים"/>
    <s v="משואה"/>
    <s v="ירושלים והנגב"/>
    <s v="איילון"/>
  </r>
  <r>
    <x v="6"/>
    <x v="236"/>
    <s v="פעיל"/>
    <s v="מודיעין מכבים רעות"/>
    <x v="226"/>
    <x v="0"/>
    <s v="נמוך"/>
    <x v="1"/>
    <n v="12490"/>
    <n v="2945"/>
    <n v="0"/>
    <n v="9545"/>
    <n v="0"/>
    <n v="31"/>
    <s v="מרכזיית תאורה"/>
    <s v="משואה"/>
    <s v="ירושלים והנגב"/>
    <s v="איילון"/>
  </r>
  <r>
    <x v="6"/>
    <x v="237"/>
    <s v="פעיל"/>
    <s v="מודיעין מכבים רעות"/>
    <x v="227"/>
    <x v="19"/>
    <s v="נמוך"/>
    <x v="0"/>
    <n v="1809.62"/>
    <n v="0"/>
    <n v="0"/>
    <n v="0"/>
    <n v="1809.62"/>
    <n v="31"/>
    <s v="תנועות נוער"/>
    <s v="מכבים"/>
    <s v="ירושלים והנגב"/>
    <s v="איילון"/>
  </r>
  <r>
    <x v="6"/>
    <x v="238"/>
    <s v="פעיל"/>
    <s v="מודיעין מכבים רעות"/>
    <x v="228"/>
    <x v="66"/>
    <s v="נמוך"/>
    <x v="0"/>
    <n v="1558.36"/>
    <n v="0"/>
    <n v="0"/>
    <n v="0"/>
    <n v="1558.36"/>
    <n v="31"/>
    <m/>
    <m/>
    <s v="ירושלים והנגב"/>
    <s v="איילון"/>
  </r>
  <r>
    <x v="6"/>
    <x v="239"/>
    <s v="פעיל"/>
    <s v="מודיעין מכבים רעות"/>
    <x v="229"/>
    <x v="0"/>
    <s v="נמוך"/>
    <x v="1"/>
    <n v="1851"/>
    <n v="449"/>
    <n v="0"/>
    <n v="1402"/>
    <n v="0"/>
    <n v="31"/>
    <s v="מרכזיית תאורה"/>
    <s v="מכבים"/>
    <s v="ירושלים והנגב"/>
    <s v="איילון"/>
  </r>
  <r>
    <x v="6"/>
    <x v="240"/>
    <s v="פעיל"/>
    <s v="מודיעין מכבים רעות"/>
    <x v="230"/>
    <x v="67"/>
    <s v="נמוך"/>
    <x v="0"/>
    <n v="105.79"/>
    <n v="0"/>
    <n v="0"/>
    <n v="0"/>
    <n v="105.79"/>
    <n v="31"/>
    <s v="מקלטים"/>
    <s v="מכבים"/>
    <s v="ירושלים והנגב"/>
    <s v="איילון"/>
  </r>
  <r>
    <x v="6"/>
    <x v="241"/>
    <s v="פעיל"/>
    <s v="מודיעין מכבים רעות"/>
    <x v="231"/>
    <x v="0"/>
    <s v="נמוך"/>
    <x v="1"/>
    <n v="7748"/>
    <n v="1866"/>
    <n v="0"/>
    <n v="5882"/>
    <n v="0"/>
    <n v="31"/>
    <s v="מרכזיית תאורה"/>
    <s v="נחלים"/>
    <s v="ירושלים והנגב"/>
    <s v="איילון"/>
  </r>
  <r>
    <x v="6"/>
    <x v="242"/>
    <s v="פעיל"/>
    <s v="מודיעין מכבים רעות"/>
    <x v="232"/>
    <x v="19"/>
    <s v="נמוך"/>
    <x v="0"/>
    <n v="2249.0100000000002"/>
    <n v="0"/>
    <n v="0"/>
    <n v="0"/>
    <n v="2249.0100000000002"/>
    <n v="31"/>
    <s v="תנועות נוער"/>
    <s v="נחלים"/>
    <s v="ירושלים והנגב"/>
    <s v="איילון"/>
  </r>
  <r>
    <x v="6"/>
    <x v="243"/>
    <s v="פעיל"/>
    <s v="מודיעין מכבים רעות"/>
    <x v="233"/>
    <x v="0"/>
    <s v="נמוך"/>
    <x v="0"/>
    <n v="2207.92"/>
    <n v="0"/>
    <n v="0"/>
    <n v="0"/>
    <n v="2207.92"/>
    <n v="31"/>
    <s v="תנועות נוער"/>
    <s v="נחלים"/>
    <s v="ירושלים והנגב"/>
    <s v="איילון"/>
  </r>
  <r>
    <x v="6"/>
    <x v="244"/>
    <s v="פעיל"/>
    <s v="מודיעין מכבים רעות"/>
    <x v="234"/>
    <x v="68"/>
    <s v="נמוך"/>
    <x v="0"/>
    <n v="836.3"/>
    <n v="0"/>
    <n v="0"/>
    <n v="0"/>
    <n v="836.3"/>
    <n v="31"/>
    <m/>
    <m/>
    <s v="ירושלים והנגב"/>
    <s v="איילון"/>
  </r>
  <r>
    <x v="6"/>
    <x v="245"/>
    <s v="פעיל"/>
    <s v="מודיעין מכבים רעות"/>
    <x v="235"/>
    <x v="69"/>
    <s v="נמוך"/>
    <x v="0"/>
    <n v="1725.31"/>
    <n v="0"/>
    <n v="0"/>
    <n v="0"/>
    <n v="1725.31"/>
    <n v="31"/>
    <s v="ג"/>
    <s v="נחלים"/>
    <s v="ירושלים והנגב"/>
    <s v="איילון"/>
  </r>
  <r>
    <x v="6"/>
    <x v="246"/>
    <s v="פעיל"/>
    <s v="מודיעין מכבים רעות"/>
    <x v="236"/>
    <x v="13"/>
    <s v="נמוך"/>
    <x v="0"/>
    <n v="2542.9699999999998"/>
    <n v="0"/>
    <n v="0"/>
    <n v="0"/>
    <n v="2542.9699999999998"/>
    <n v="31"/>
    <s v="גני ילדים"/>
    <s v="נחלים"/>
    <s v="ירושלים והנגב"/>
    <s v="איילון"/>
  </r>
  <r>
    <x v="6"/>
    <x v="247"/>
    <s v="פעיל"/>
    <s v="מודיעין מכבים רעות"/>
    <x v="237"/>
    <x v="0"/>
    <s v="נמוך"/>
    <x v="1"/>
    <n v="12217"/>
    <n v="2899"/>
    <n v="0"/>
    <n v="9318"/>
    <n v="0"/>
    <n v="31"/>
    <s v="מרכזיית תאורה"/>
    <s v="נחלים"/>
    <s v="ירושלים והנגב"/>
    <s v="איילון"/>
  </r>
  <r>
    <x v="6"/>
    <x v="248"/>
    <s v="פעיל"/>
    <s v="מודיעין מכבים רעות"/>
    <x v="238"/>
    <x v="70"/>
    <s v="נמוך"/>
    <x v="0"/>
    <n v="33.950000000000003"/>
    <n v="0"/>
    <n v="0"/>
    <n v="0"/>
    <n v="33.950000000000003"/>
    <n v="31"/>
    <s v="מקלטים"/>
    <s v="מכבים"/>
    <s v="ירושלים והנגב"/>
    <s v="איילון"/>
  </r>
  <r>
    <x v="6"/>
    <x v="249"/>
    <s v="פעיל"/>
    <s v="מודיעין מכבים רעות"/>
    <x v="239"/>
    <x v="0"/>
    <s v="נמוך"/>
    <x v="0"/>
    <n v="68.39"/>
    <n v="0"/>
    <n v="0"/>
    <n v="0"/>
    <n v="68.39"/>
    <n v="31"/>
    <s v="מקלטים"/>
    <s v="מכבים"/>
    <s v="ירושלים והנגב"/>
    <s v="איילון"/>
  </r>
  <r>
    <x v="6"/>
    <x v="250"/>
    <s v="פעיל"/>
    <s v="מודיעין מכבים רעות"/>
    <x v="240"/>
    <x v="26"/>
    <s v="נמוך"/>
    <x v="0"/>
    <n v="11.31"/>
    <n v="0"/>
    <n v="0"/>
    <n v="0"/>
    <n v="11.31"/>
    <n v="31"/>
    <s v="מקלטים"/>
    <s v="מכבים"/>
    <s v="ירושלים והנגב"/>
    <s v="איילון"/>
  </r>
  <r>
    <x v="6"/>
    <x v="251"/>
    <s v="פעיל"/>
    <s v="מודיעין מכבים רעות"/>
    <x v="241"/>
    <x v="0"/>
    <s v="גבוה"/>
    <x v="1"/>
    <n v="130960"/>
    <n v="33440"/>
    <n v="0"/>
    <n v="97520"/>
    <n v="0"/>
    <n v="31"/>
    <s v="בתי ספר"/>
    <s v="נחלים"/>
    <s v="ירושלים והנגב"/>
    <s v="איילון"/>
  </r>
  <r>
    <x v="6"/>
    <x v="252"/>
    <s v="פעיל"/>
    <s v="מודיעין מכבים רעות"/>
    <x v="242"/>
    <x v="0"/>
    <s v="נמוך"/>
    <x v="1"/>
    <n v="8626"/>
    <n v="2026"/>
    <n v="0"/>
    <n v="6600"/>
    <n v="0"/>
    <n v="31"/>
    <s v="מרכזיית תאורה"/>
    <s v="נחלים"/>
    <s v="ירושלים והנגב"/>
    <s v="איילון"/>
  </r>
  <r>
    <x v="6"/>
    <x v="253"/>
    <s v="פעיל"/>
    <s v="מודיעין מכבים רעות"/>
    <x v="243"/>
    <x v="71"/>
    <s v="נמוך"/>
    <x v="0"/>
    <n v="2182.98"/>
    <n v="0"/>
    <n v="0"/>
    <n v="0"/>
    <n v="2182.98"/>
    <n v="31"/>
    <s v="גני ילדים"/>
    <s v="נחלים"/>
    <s v="ירושלים והנגב"/>
    <s v="איילון"/>
  </r>
  <r>
    <x v="6"/>
    <x v="254"/>
    <s v="פעיל"/>
    <s v="מודיעין מכבים רעות"/>
    <x v="244"/>
    <x v="0"/>
    <s v="נמוך"/>
    <x v="1"/>
    <n v="10796"/>
    <n v="2477"/>
    <n v="0"/>
    <n v="8319"/>
    <n v="0"/>
    <n v="31"/>
    <s v="מרכזיית תאורה"/>
    <s v="נחלים"/>
    <s v="ירושלים והנגב"/>
    <s v="איילון"/>
  </r>
  <r>
    <x v="6"/>
    <x v="255"/>
    <s v="פעיל"/>
    <s v="מודיעין מכבים רעות"/>
    <x v="245"/>
    <x v="0"/>
    <s v="נמוך"/>
    <x v="0"/>
    <n v="1420.97"/>
    <n v="0"/>
    <n v="0"/>
    <n v="0"/>
    <n v="1420.97"/>
    <n v="31"/>
    <s v="גני ילדים"/>
    <s v="נחלים"/>
    <s v="ירושלים והנגב"/>
    <s v="איילון"/>
  </r>
  <r>
    <x v="6"/>
    <x v="256"/>
    <s v="פעיל"/>
    <s v="מודיעין מכבים רעות"/>
    <x v="246"/>
    <x v="72"/>
    <s v="נמוך"/>
    <x v="0"/>
    <n v="85.85"/>
    <n v="0"/>
    <n v="0"/>
    <n v="0"/>
    <n v="85.85"/>
    <n v="31"/>
    <s v="גני ילדים"/>
    <s v="נחלים"/>
    <s v="ירושלים והנגב"/>
    <s v="איילון"/>
  </r>
  <r>
    <x v="6"/>
    <x v="257"/>
    <s v="פעיל"/>
    <s v="מודיעין מכבים רעות"/>
    <x v="247"/>
    <x v="73"/>
    <s v="נמוך"/>
    <x v="0"/>
    <n v="2086.4699999999998"/>
    <n v="0"/>
    <n v="0"/>
    <n v="0"/>
    <n v="2086.4699999999998"/>
    <n v="31"/>
    <s v="שונות"/>
    <s v="נחלים"/>
    <s v="ירושלים והנגב"/>
    <s v="איילון"/>
  </r>
  <r>
    <x v="6"/>
    <x v="258"/>
    <s v="פעיל"/>
    <s v="מודיעין מכבים רעות"/>
    <x v="248"/>
    <x v="74"/>
    <s v="נמוך"/>
    <x v="0"/>
    <n v="2371.08"/>
    <n v="0"/>
    <n v="0"/>
    <n v="0"/>
    <n v="2371.08"/>
    <n v="31"/>
    <s v="מבני ציבור"/>
    <s v="נחלים"/>
    <s v="ירושלים והנגב"/>
    <s v="איילון"/>
  </r>
  <r>
    <x v="6"/>
    <x v="259"/>
    <s v="פעיל"/>
    <s v="מודיעין מכבים רעות"/>
    <x v="249"/>
    <x v="75"/>
    <s v="נמוך"/>
    <x v="1"/>
    <n v="3888"/>
    <n v="160"/>
    <n v="0"/>
    <n v="3728"/>
    <n v="0"/>
    <n v="31"/>
    <s v="מבני ציבור"/>
    <s v="נחלים"/>
    <s v="ירושלים והנגב"/>
    <s v="איילון"/>
  </r>
  <r>
    <x v="6"/>
    <x v="260"/>
    <s v="פעיל"/>
    <s v="מודיעין מכבים רעות"/>
    <x v="250"/>
    <x v="76"/>
    <s v="נמוך"/>
    <x v="1"/>
    <n v="28008"/>
    <n v="4864"/>
    <n v="0"/>
    <n v="23144"/>
    <n v="0"/>
    <n v="31"/>
    <s v="בתי ספר"/>
    <s v="נחלים"/>
    <s v="ירושלים והנגב"/>
    <s v="איילון"/>
  </r>
  <r>
    <x v="6"/>
    <x v="261"/>
    <s v="פעיל"/>
    <s v="מודיעין מכבים רעות"/>
    <x v="251"/>
    <x v="77"/>
    <s v="נמוך"/>
    <x v="0"/>
    <n v="2417"/>
    <n v="0"/>
    <n v="0"/>
    <n v="0"/>
    <n v="2417"/>
    <n v="31"/>
    <s v="גני ילדים"/>
    <s v="נחלים"/>
    <s v="ירושלים והנגב"/>
    <s v="איילון"/>
  </r>
  <r>
    <x v="6"/>
    <x v="262"/>
    <s v="פעיל"/>
    <s v="מודיעין מכבים רעות"/>
    <x v="251"/>
    <x v="78"/>
    <s v="נמוך"/>
    <x v="0"/>
    <n v="2384.17"/>
    <n v="0"/>
    <n v="0"/>
    <n v="0"/>
    <n v="2384.17"/>
    <n v="31"/>
    <s v="גני ילדים"/>
    <s v="נחלים"/>
    <s v="ירושלים והנגב"/>
    <s v="איילון"/>
  </r>
  <r>
    <x v="6"/>
    <x v="263"/>
    <s v="פעיל"/>
    <s v="מודיעין מכבים רעות"/>
    <x v="252"/>
    <x v="79"/>
    <s v="נמוך"/>
    <x v="0"/>
    <n v="2007.22"/>
    <n v="0"/>
    <n v="0"/>
    <n v="0"/>
    <n v="2007.22"/>
    <n v="31"/>
    <s v="גני ילדים"/>
    <s v="נחלים"/>
    <s v="ירושלים והנגב"/>
    <s v="איילון"/>
  </r>
  <r>
    <x v="6"/>
    <x v="264"/>
    <s v="פעיל"/>
    <s v="מודיעין מכבים רעות"/>
    <x v="253"/>
    <x v="0"/>
    <s v="נמוך"/>
    <x v="0"/>
    <n v="886.12"/>
    <n v="0"/>
    <n v="0"/>
    <n v="0"/>
    <n v="886.12"/>
    <n v="31"/>
    <s v="מבני ציבור"/>
    <s v="נחלים"/>
    <s v="ירושלים והנגב"/>
    <s v="איילון"/>
  </r>
  <r>
    <x v="6"/>
    <x v="265"/>
    <s v="פעיל"/>
    <s v="מודיעין מכבים רעות"/>
    <x v="254"/>
    <x v="0"/>
    <s v="נמוך"/>
    <x v="0"/>
    <n v="3597.55"/>
    <n v="0"/>
    <n v="0"/>
    <n v="0"/>
    <n v="3597.55"/>
    <n v="31"/>
    <s v="גני ילדים"/>
    <s v="ציפורים"/>
    <s v="ירושלים והנגב"/>
    <s v="איילון"/>
  </r>
  <r>
    <x v="6"/>
    <x v="266"/>
    <s v="פעיל"/>
    <s v="מודיעין מכבים רעות"/>
    <x v="255"/>
    <x v="0"/>
    <s v="נמוך"/>
    <x v="1"/>
    <n v="2770"/>
    <n v="1250"/>
    <n v="0"/>
    <n v="1520"/>
    <n v="0"/>
    <n v="31"/>
    <s v="בתי ספר"/>
    <s v="ציפורים"/>
    <s v="ירושלים והנגב"/>
    <s v="איילון"/>
  </r>
  <r>
    <x v="6"/>
    <x v="267"/>
    <s v="פעיל"/>
    <s v="מודיעין מכבים רעות"/>
    <x v="256"/>
    <x v="0"/>
    <s v="נמוך"/>
    <x v="1"/>
    <n v="5120"/>
    <n v="280"/>
    <n v="0"/>
    <n v="4840"/>
    <n v="0"/>
    <n v="31"/>
    <s v="גני ילדים"/>
    <s v="ציפורים"/>
    <s v="ירושלים והנגב"/>
    <s v="איילון"/>
  </r>
  <r>
    <x v="6"/>
    <x v="268"/>
    <s v="פעיל"/>
    <s v="מודיעין מכבים רעות"/>
    <x v="257"/>
    <x v="0"/>
    <s v="נמוך"/>
    <x v="1"/>
    <n v="474"/>
    <n v="174"/>
    <n v="0"/>
    <n v="300"/>
    <n v="0"/>
    <n v="31"/>
    <s v="תנועות נוער"/>
    <s v="כרמים"/>
    <s v="ירושלים והנגב"/>
    <s v="איילון"/>
  </r>
  <r>
    <x v="6"/>
    <x v="269"/>
    <s v="פעיל"/>
    <s v="מודיעין מכבים רעות"/>
    <x v="257"/>
    <x v="0"/>
    <s v="נמוך"/>
    <x v="0"/>
    <n v="1138.0899999999999"/>
    <n v="0"/>
    <n v="0"/>
    <n v="0"/>
    <n v="1138.0899999999999"/>
    <n v="31"/>
    <s v="מרכזיית תאורה"/>
    <s v="כרמים"/>
    <s v="ירושלים והנגב"/>
    <s v="איילון"/>
  </r>
  <r>
    <x v="6"/>
    <x v="270"/>
    <s v="פעיל"/>
    <s v="מודיעין מכבים רעות"/>
    <x v="258"/>
    <x v="1"/>
    <s v="נמוך"/>
    <x v="0"/>
    <n v="2415.0100000000002"/>
    <n v="0"/>
    <n v="0"/>
    <n v="0"/>
    <n v="2415.0100000000002"/>
    <n v="31"/>
    <s v="מרכזיית תאורה"/>
    <s v="כרמים"/>
    <s v="ירושלים והנגב"/>
    <s v="איילון"/>
  </r>
  <r>
    <x v="6"/>
    <x v="271"/>
    <s v="פעיל"/>
    <s v="מודיעין מכבים רעות"/>
    <x v="259"/>
    <x v="0"/>
    <s v="נמוך"/>
    <x v="1"/>
    <n v="8955"/>
    <n v="895"/>
    <n v="0"/>
    <n v="8060"/>
    <n v="0"/>
    <n v="31"/>
    <s v="בתי ספר"/>
    <s v="כרמים"/>
    <s v="ירושלים והנגב"/>
    <s v="איילון"/>
  </r>
  <r>
    <x v="6"/>
    <x v="272"/>
    <s v="פעיל"/>
    <s v="מודיעין מכבים רעות"/>
    <x v="260"/>
    <x v="80"/>
    <s v="נמוך"/>
    <x v="0"/>
    <n v="1628.76"/>
    <n v="0"/>
    <n v="0"/>
    <n v="0"/>
    <n v="1628.76"/>
    <n v="31"/>
    <s v="גני ילדים"/>
    <s v="רעות"/>
    <s v="ירושלים והנגב"/>
    <s v="איילון"/>
  </r>
  <r>
    <x v="6"/>
    <x v="273"/>
    <s v="פעיל"/>
    <s v="מודיעין מכבים רעות"/>
    <x v="261"/>
    <x v="13"/>
    <s v="נמוך"/>
    <x v="0"/>
    <n v="2594.9899999999998"/>
    <n v="0"/>
    <n v="0"/>
    <n v="0"/>
    <n v="2594.9899999999998"/>
    <n v="31"/>
    <s v="גני ילדים"/>
    <s v="כרמים"/>
    <s v="ירושלים והנגב"/>
    <s v="איילון"/>
  </r>
  <r>
    <x v="6"/>
    <x v="274"/>
    <s v="פעיל"/>
    <s v="מודיעין מכבים רעות"/>
    <x v="262"/>
    <x v="1"/>
    <s v="נמוך"/>
    <x v="1"/>
    <n v="4689"/>
    <n v="1081"/>
    <n v="0"/>
    <n v="3608"/>
    <n v="0"/>
    <n v="31"/>
    <s v="מרכזיית תאורה"/>
    <s v="כרמים"/>
    <s v="ירושלים והנגב"/>
    <s v="איילון"/>
  </r>
  <r>
    <x v="6"/>
    <x v="275"/>
    <s v="פעיל"/>
    <s v="מודיעין מכבים רעות"/>
    <x v="263"/>
    <x v="0"/>
    <s v="נמוך"/>
    <x v="0"/>
    <n v="2801.44"/>
    <n v="0"/>
    <n v="0"/>
    <n v="0"/>
    <n v="2801.44"/>
    <n v="31"/>
    <s v="בתי כנסת ומקוואות"/>
    <s v="כרמים"/>
    <s v="ירושלים והנגב"/>
    <s v="איילון"/>
  </r>
  <r>
    <x v="6"/>
    <x v="276"/>
    <s v="פעיל"/>
    <s v="מודיעין מכבים רעות"/>
    <x v="264"/>
    <x v="5"/>
    <s v="נמוך"/>
    <x v="0"/>
    <n v="1528.02"/>
    <n v="0"/>
    <n v="0"/>
    <n v="0"/>
    <n v="1528.02"/>
    <n v="31"/>
    <s v="מרכזיית תאורה"/>
    <s v="ציפורים"/>
    <s v="ירושלים והנגב"/>
    <s v="איילון"/>
  </r>
  <r>
    <x v="6"/>
    <x v="277"/>
    <s v="פעיל"/>
    <s v="מודיעין מכבים רעות"/>
    <x v="265"/>
    <x v="26"/>
    <s v="נמוך"/>
    <x v="0"/>
    <n v="24.6"/>
    <n v="0"/>
    <n v="0"/>
    <n v="0"/>
    <n v="24.6"/>
    <n v="31"/>
    <s v="מקלטים"/>
    <s v="מכבים"/>
    <s v="ירושלים והנגב"/>
    <s v="איילון"/>
  </r>
  <r>
    <x v="6"/>
    <x v="278"/>
    <s v="פעיל"/>
    <s v="מודיעין מכבים רעות"/>
    <x v="266"/>
    <x v="13"/>
    <s v="נמוך"/>
    <x v="0"/>
    <n v="1702.84"/>
    <n v="0"/>
    <n v="0"/>
    <n v="0"/>
    <n v="1702.84"/>
    <n v="31"/>
    <s v="גני ילדים"/>
    <s v="פרחים"/>
    <s v="ירושלים והנגב"/>
    <s v="איילון"/>
  </r>
  <r>
    <x v="6"/>
    <x v="279"/>
    <s v="פעיל"/>
    <s v="מודיעין מכבים רעות"/>
    <x v="267"/>
    <x v="26"/>
    <s v="נמוך"/>
    <x v="0"/>
    <n v="24.11"/>
    <n v="0"/>
    <n v="0"/>
    <n v="0"/>
    <n v="24.11"/>
    <n v="31"/>
    <s v="מקלטים"/>
    <s v="מכבים"/>
    <s v="ירושלים והנגב"/>
    <s v="איילון"/>
  </r>
  <r>
    <x v="6"/>
    <x v="280"/>
    <s v="פעיל"/>
    <s v="מודיעין מכבים רעות"/>
    <x v="268"/>
    <x v="26"/>
    <s v="נמוך"/>
    <x v="0"/>
    <n v="17.22"/>
    <n v="0"/>
    <n v="0"/>
    <n v="0"/>
    <n v="17.22"/>
    <n v="31"/>
    <s v="מקלטים"/>
    <s v="מכבים"/>
    <s v="ירושלים והנגב"/>
    <s v="איילון"/>
  </r>
  <r>
    <x v="6"/>
    <x v="281"/>
    <s v="פעיל"/>
    <s v="מודיעין מכבים רעות"/>
    <x v="269"/>
    <x v="0"/>
    <s v="נמוך"/>
    <x v="1"/>
    <n v="11917"/>
    <n v="2633"/>
    <n v="0"/>
    <n v="9284"/>
    <n v="0"/>
    <n v="31"/>
    <s v="מרכזיית תאורה"/>
    <s v="פרחים"/>
    <s v="ירושלים והנגב"/>
    <s v="איילון"/>
  </r>
  <r>
    <x v="6"/>
    <x v="282"/>
    <s v="פעיל"/>
    <s v="מודיעין מכבים רעות"/>
    <x v="270"/>
    <x v="14"/>
    <s v="נמוך"/>
    <x v="1"/>
    <n v="6964"/>
    <n v="1629"/>
    <n v="0"/>
    <n v="5335"/>
    <n v="0"/>
    <n v="31"/>
    <s v="מרכזיית תאורה"/>
    <s v="פרחים"/>
    <s v="ירושלים והנגב"/>
    <s v="איילון"/>
  </r>
  <r>
    <x v="6"/>
    <x v="283"/>
    <s v="פעיל"/>
    <s v="מודיעין מכבים רעות"/>
    <x v="271"/>
    <x v="14"/>
    <s v="נמוך"/>
    <x v="1"/>
    <n v="3975"/>
    <n v="1027"/>
    <n v="0"/>
    <n v="2948"/>
    <n v="0"/>
    <n v="31"/>
    <s v="מרכזיית תאורה"/>
    <s v="פרחים"/>
    <s v="ירושלים והנגב"/>
    <s v="איילון"/>
  </r>
  <r>
    <x v="6"/>
    <x v="284"/>
    <s v="פעיל"/>
    <s v="מודיעין מכבים רעות"/>
    <x v="272"/>
    <x v="81"/>
    <s v="נמוך"/>
    <x v="0"/>
    <n v="3729.05"/>
    <n v="0"/>
    <n v="0"/>
    <n v="0"/>
    <n v="3729.05"/>
    <n v="31"/>
    <s v="שונות"/>
    <s v="פרחים"/>
    <s v="ירושלים והנגב"/>
    <s v="איילון"/>
  </r>
  <r>
    <x v="6"/>
    <x v="285"/>
    <s v="פעיל"/>
    <s v="מודיעין מכבים רעות"/>
    <x v="273"/>
    <x v="0"/>
    <s v="נמוך"/>
    <x v="1"/>
    <n v="3579"/>
    <n v="843"/>
    <n v="0"/>
    <n v="2736"/>
    <n v="0"/>
    <n v="31"/>
    <s v="מרכזיית תאורה"/>
    <s v="נביאים"/>
    <s v="ירושלים והנגב"/>
    <s v="איילון"/>
  </r>
  <r>
    <x v="6"/>
    <x v="286"/>
    <s v="פעיל"/>
    <s v="מודיעין מכבים רעות"/>
    <x v="274"/>
    <x v="82"/>
    <s v="נמוך"/>
    <x v="0"/>
    <n v="642.85"/>
    <n v="0"/>
    <n v="0"/>
    <n v="0"/>
    <n v="642.85"/>
    <n v="31"/>
    <s v="רמזורים"/>
    <s v="נביאים"/>
    <s v="ירושלים והנגב"/>
    <s v="איילון"/>
  </r>
  <r>
    <x v="6"/>
    <x v="287"/>
    <s v="פעיל"/>
    <s v="מודיעין מכבים רעות"/>
    <x v="275"/>
    <x v="83"/>
    <s v="נמוך"/>
    <x v="1"/>
    <n v="13455"/>
    <n v="2020"/>
    <n v="0"/>
    <n v="11435"/>
    <n v="0"/>
    <n v="31"/>
    <s v="בתי ספר"/>
    <s v="מגינים"/>
    <s v="ירושלים והנגב"/>
    <s v="איילון"/>
  </r>
  <r>
    <x v="6"/>
    <x v="288"/>
    <s v="פעיל"/>
    <s v="מודיעין מכבים רעות"/>
    <x v="276"/>
    <x v="44"/>
    <s v="נמוך"/>
    <x v="1"/>
    <n v="552"/>
    <n v="133"/>
    <n v="0"/>
    <n v="419"/>
    <n v="0"/>
    <n v="31"/>
    <s v="מרכזיית תאורה"/>
    <s v="נביאים"/>
    <s v="ירושלים והנגב"/>
    <s v="איילון"/>
  </r>
  <r>
    <x v="6"/>
    <x v="289"/>
    <s v="פעיל"/>
    <s v="מודיעין מכבים רעות"/>
    <x v="277"/>
    <x v="84"/>
    <s v="נמוך"/>
    <x v="1"/>
    <n v="22180"/>
    <n v="4040"/>
    <n v="0"/>
    <n v="18140"/>
    <n v="0"/>
    <n v="31"/>
    <s v="בתי ספר"/>
    <s v="מגינים"/>
    <s v="ירושלים והנגב"/>
    <s v="איילון"/>
  </r>
  <r>
    <x v="6"/>
    <x v="290"/>
    <s v="פעיל"/>
    <s v="מודיעין מכבים רעות"/>
    <x v="278"/>
    <x v="85"/>
    <s v="נמוך"/>
    <x v="1"/>
    <n v="6345"/>
    <n v="4715"/>
    <n v="0"/>
    <n v="1630"/>
    <n v="0"/>
    <n v="31"/>
    <s v="ספורט"/>
    <s v="נביאים"/>
    <s v="ירושלים והנגב"/>
    <s v="איילון"/>
  </r>
  <r>
    <x v="6"/>
    <x v="291"/>
    <s v="פעיל"/>
    <s v="מודיעין מכבים רעות"/>
    <x v="279"/>
    <x v="24"/>
    <s v="נמוך"/>
    <x v="1"/>
    <n v="3830"/>
    <n v="215"/>
    <n v="0"/>
    <n v="3615"/>
    <n v="0"/>
    <n v="31"/>
    <s v="גני ילדים"/>
    <s v="נביאים"/>
    <s v="ירושלים והנגב"/>
    <s v="איילון"/>
  </r>
  <r>
    <x v="6"/>
    <x v="292"/>
    <s v="פעיל"/>
    <s v="מודיעין מכבים רעות"/>
    <x v="280"/>
    <x v="46"/>
    <s v="נמוך"/>
    <x v="1"/>
    <n v="1960"/>
    <n v="207"/>
    <n v="0"/>
    <n v="1753"/>
    <n v="0"/>
    <n v="31"/>
    <s v="ספורט"/>
    <s v="נביאים"/>
    <s v="ירושלים והנגב"/>
    <s v="איילון"/>
  </r>
  <r>
    <x v="6"/>
    <x v="293"/>
    <s v="פעיל"/>
    <s v="מודיעין מכבים רעות"/>
    <x v="281"/>
    <x v="0"/>
    <s v="נמוך"/>
    <x v="1"/>
    <n v="2584"/>
    <n v="602"/>
    <n v="0"/>
    <n v="1982"/>
    <n v="0"/>
    <n v="31"/>
    <s v="מרכזיית תאורה"/>
    <s v="נחלים"/>
    <s v="ירושלים והנגב"/>
    <s v="איילון"/>
  </r>
  <r>
    <x v="6"/>
    <x v="294"/>
    <s v="פעיל"/>
    <s v="מודיעין מכבים רעות"/>
    <x v="282"/>
    <x v="0"/>
    <s v="נמוך"/>
    <x v="0"/>
    <n v="361.31"/>
    <n v="0"/>
    <n v="0"/>
    <n v="0"/>
    <n v="361.31"/>
    <n v="31"/>
    <s v="רמזורים"/>
    <s v="נחלים"/>
    <s v="ירושלים והנגב"/>
    <s v="איילון"/>
  </r>
  <r>
    <x v="6"/>
    <x v="295"/>
    <s v="פעיל"/>
    <s v="מודיעין מכבים רעות"/>
    <x v="283"/>
    <x v="0"/>
    <s v="נמוך"/>
    <x v="1"/>
    <n v="13276"/>
    <n v="2926"/>
    <n v="0"/>
    <n v="10350"/>
    <n v="0"/>
    <n v="31"/>
    <s v="מרכזיית תאורה"/>
    <s v="נחלים"/>
    <s v="ירושלים והנגב"/>
    <s v="איילון"/>
  </r>
  <r>
    <x v="6"/>
    <x v="296"/>
    <s v="פעיל"/>
    <s v="מודיעין מכבים רעות"/>
    <x v="284"/>
    <x v="0"/>
    <s v="נמוך"/>
    <x v="0"/>
    <n v="2168.5700000000002"/>
    <n v="0"/>
    <n v="0"/>
    <n v="0"/>
    <n v="2168.5700000000002"/>
    <n v="31"/>
    <s v="בתי כנסת ומקוואות"/>
    <s v="נחלים"/>
    <s v="ירושלים והנגב"/>
    <s v="איילון"/>
  </r>
  <r>
    <x v="6"/>
    <x v="297"/>
    <s v="פעיל"/>
    <s v="מודיעין מכבים רעות"/>
    <x v="285"/>
    <x v="0"/>
    <s v="נמוך"/>
    <x v="0"/>
    <n v="1482.14"/>
    <n v="0"/>
    <n v="0"/>
    <n v="0"/>
    <n v="1482.14"/>
    <n v="31"/>
    <s v="מרכזיית תאורה"/>
    <s v="נחלים"/>
    <s v="ירושלים והנגב"/>
    <s v="איילון"/>
  </r>
  <r>
    <x v="6"/>
    <x v="298"/>
    <s v="פעיל"/>
    <s v="מודיעין מכבים רעות"/>
    <x v="286"/>
    <x v="0"/>
    <s v="נמוך"/>
    <x v="0"/>
    <n v="1325.74"/>
    <n v="0"/>
    <n v="0"/>
    <n v="0"/>
    <n v="1325.74"/>
    <n v="31"/>
    <s v="מרכזיית תאורה"/>
    <s v="ליגד"/>
    <s v="ירושלים והנגב"/>
    <s v="איילון"/>
  </r>
  <r>
    <x v="6"/>
    <x v="299"/>
    <s v="פעיל"/>
    <s v="מודיעין מכבים רעות"/>
    <x v="287"/>
    <x v="1"/>
    <s v="נמוך"/>
    <x v="1"/>
    <n v="338"/>
    <n v="80"/>
    <n v="0"/>
    <n v="258"/>
    <n v="0"/>
    <n v="31"/>
    <s v="מרכזיית תאורה"/>
    <s v="כרמים"/>
    <s v="ירושלים והנגב"/>
    <s v="איילון"/>
  </r>
  <r>
    <x v="6"/>
    <x v="300"/>
    <s v="פעיל"/>
    <s v="מודיעין מכבים רעות"/>
    <x v="288"/>
    <x v="0"/>
    <s v="נמוך"/>
    <x v="1"/>
    <n v="1013"/>
    <n v="281"/>
    <n v="0"/>
    <n v="732"/>
    <n v="0"/>
    <n v="31"/>
    <s v="מרכזיית תאורה"/>
    <s v="כרמים"/>
    <s v="ירושלים והנגב"/>
    <s v="איילון"/>
  </r>
  <r>
    <x v="6"/>
    <x v="301"/>
    <s v="פעיל"/>
    <s v="מודיעין מכבים רעות"/>
    <x v="289"/>
    <x v="1"/>
    <s v="נמוך"/>
    <x v="1"/>
    <n v="17853"/>
    <n v="3831"/>
    <n v="0"/>
    <n v="14022"/>
    <n v="0"/>
    <n v="31"/>
    <s v="מרכזיית תאורה"/>
    <s v="כרמים"/>
    <s v="ירושלים והנגב"/>
    <s v="איילון"/>
  </r>
  <r>
    <x v="6"/>
    <x v="302"/>
    <s v="פעיל"/>
    <s v="מודיעין מכבים רעות"/>
    <x v="290"/>
    <x v="10"/>
    <s v="נמוך"/>
    <x v="1"/>
    <n v="1390"/>
    <n v="406"/>
    <n v="0"/>
    <n v="984"/>
    <n v="0"/>
    <n v="31"/>
    <s v="מרכזיית תאורה"/>
    <s v="כרמים"/>
    <s v="ירושלים והנגב"/>
    <s v="איילון"/>
  </r>
  <r>
    <x v="6"/>
    <x v="303"/>
    <s v="פעיל"/>
    <s v="מודיעין מכבים רעות"/>
    <x v="291"/>
    <x v="85"/>
    <s v="נמוך"/>
    <x v="1"/>
    <n v="10555"/>
    <n v="4105"/>
    <n v="0"/>
    <n v="6450"/>
    <n v="0"/>
    <n v="31"/>
    <s v="ספורט"/>
    <s v="ליגד"/>
    <s v="ירושלים והנגב"/>
    <s v="איילון"/>
  </r>
  <r>
    <x v="6"/>
    <x v="304"/>
    <s v="פעיל"/>
    <s v="מודיעין מכבים רעות"/>
    <x v="292"/>
    <x v="10"/>
    <s v="נמוך"/>
    <x v="1"/>
    <n v="1395"/>
    <n v="396"/>
    <n v="0"/>
    <n v="999"/>
    <n v="0"/>
    <n v="31"/>
    <s v="מרכזיית תאורה"/>
    <s v="כרמים"/>
    <s v="ירושלים והנגב"/>
    <s v="איילון"/>
  </r>
  <r>
    <x v="6"/>
    <x v="305"/>
    <s v="פעיל"/>
    <s v="מודיעין מכבים רעות"/>
    <x v="293"/>
    <x v="86"/>
    <s v="נמוך"/>
    <x v="0"/>
    <n v="553.25"/>
    <n v="0"/>
    <n v="0"/>
    <n v="0"/>
    <n v="553.25"/>
    <n v="31"/>
    <s v="מרכזיית תאורה"/>
    <s v="כרמים"/>
    <s v="ירושלים והנגב"/>
    <s v="איילון"/>
  </r>
  <r>
    <x v="6"/>
    <x v="306"/>
    <s v="פעיל"/>
    <s v="מודיעין מכבים רעות"/>
    <x v="294"/>
    <x v="0"/>
    <s v="נמוך"/>
    <x v="1"/>
    <n v="5987"/>
    <n v="1343"/>
    <n v="0"/>
    <n v="4644"/>
    <n v="0"/>
    <n v="31"/>
    <s v="מרכזיית תאורה"/>
    <s v="ליגד"/>
    <s v="ירושלים והנגב"/>
    <s v="איילון"/>
  </r>
  <r>
    <x v="6"/>
    <x v="307"/>
    <s v="פעיל"/>
    <s v="מודיעין מכבים רעות"/>
    <x v="295"/>
    <x v="82"/>
    <s v="נמוך"/>
    <x v="1"/>
    <n v="3472"/>
    <n v="622"/>
    <n v="0"/>
    <n v="2850"/>
    <n v="0"/>
    <n v="31"/>
    <s v="רמזורים"/>
    <s v="לב העיר"/>
    <s v="ירושלים והנגב"/>
    <s v="איילון"/>
  </r>
  <r>
    <x v="6"/>
    <x v="308"/>
    <s v="פעיל"/>
    <s v="מודיעין מכבים רעות"/>
    <x v="296"/>
    <x v="0"/>
    <s v="נמוך"/>
    <x v="1"/>
    <n v="3368"/>
    <n v="794"/>
    <n v="0"/>
    <n v="2574"/>
    <n v="0"/>
    <n v="31"/>
    <s v="מבני ציבור"/>
    <s v="משואה"/>
    <s v="ירושלים והנגב"/>
    <s v="איילון"/>
  </r>
  <r>
    <x v="6"/>
    <x v="309"/>
    <s v="פעיל"/>
    <s v="מודיעין מכבים רעות"/>
    <x v="297"/>
    <x v="0"/>
    <s v="נמוך"/>
    <x v="1"/>
    <n v="4856"/>
    <n v="1091"/>
    <n v="0"/>
    <n v="3765"/>
    <n v="0"/>
    <n v="31"/>
    <s v="מרכזיית תאורה"/>
    <s v="נחלים"/>
    <s v="ירושלים והנגב"/>
    <s v="איילון"/>
  </r>
  <r>
    <x v="6"/>
    <x v="310"/>
    <s v="פעיל"/>
    <s v="מודיעין מכבים רעות"/>
    <x v="298"/>
    <x v="87"/>
    <s v="נמוך"/>
    <x v="0"/>
    <n v="363.93"/>
    <n v="0"/>
    <n v="0"/>
    <n v="0"/>
    <n v="363.93"/>
    <n v="31"/>
    <s v="רמזורים"/>
    <s v="נחלים"/>
    <s v="ירושלים והנגב"/>
    <s v="איילון"/>
  </r>
  <r>
    <x v="6"/>
    <x v="311"/>
    <s v="פעיל"/>
    <s v="מודיעין מכבים רעות"/>
    <x v="299"/>
    <x v="0"/>
    <s v="נמוך"/>
    <x v="1"/>
    <n v="6731"/>
    <n v="1665"/>
    <n v="0"/>
    <n v="5066"/>
    <n v="0"/>
    <n v="31"/>
    <s v="מרכזיית תאורה"/>
    <s v="נחלים"/>
    <s v="ירושלים והנגב"/>
    <s v="איילון"/>
  </r>
  <r>
    <x v="6"/>
    <x v="312"/>
    <s v="פעיל"/>
    <s v="מודיעין מכבים רעות"/>
    <x v="300"/>
    <x v="0"/>
    <s v="נמוך"/>
    <x v="0"/>
    <n v="0"/>
    <n v="0"/>
    <n v="0"/>
    <n v="0"/>
    <n v="0"/>
    <n v="31"/>
    <s v="רמזורים"/>
    <s v="נחלים"/>
    <s v="ירושלים והנגב"/>
    <s v="איילון"/>
  </r>
  <r>
    <x v="6"/>
    <x v="313"/>
    <s v="פעיל"/>
    <s v="מודיעין מכבים רעות"/>
    <x v="301"/>
    <x v="88"/>
    <s v="נמוך"/>
    <x v="1"/>
    <n v="19440"/>
    <n v="4570"/>
    <n v="0"/>
    <n v="14870"/>
    <n v="0"/>
    <n v="31"/>
    <s v="מרכזיית תאורה"/>
    <s v="לב העיר"/>
    <s v="ירושלים והנגב"/>
    <s v="איילון"/>
  </r>
  <r>
    <x v="6"/>
    <x v="314"/>
    <s v="פעיל"/>
    <s v="מודיעין מכבים רעות"/>
    <x v="302"/>
    <x v="89"/>
    <s v="נמוך"/>
    <x v="1"/>
    <n v="2976"/>
    <n v="694"/>
    <n v="0"/>
    <n v="2282"/>
    <n v="0"/>
    <n v="31"/>
    <s v="מרכזיית תאורה"/>
    <s v="קייזר"/>
    <s v="ירושלים והנגב"/>
    <s v="איילון"/>
  </r>
  <r>
    <x v="6"/>
    <x v="315"/>
    <s v="פעיל"/>
    <s v="מודיעין מכבים רעות"/>
    <x v="303"/>
    <x v="90"/>
    <s v="נמוך"/>
    <x v="1"/>
    <n v="1632"/>
    <n v="393"/>
    <n v="0"/>
    <n v="1239"/>
    <n v="0"/>
    <n v="31"/>
    <s v="מרכזיית תאורה"/>
    <s v="קייזר"/>
    <s v="ירושלים והנגב"/>
    <s v="איילון"/>
  </r>
  <r>
    <x v="6"/>
    <x v="316"/>
    <s v="פעיל"/>
    <s v="מודיעין מכבים רעות"/>
    <x v="304"/>
    <x v="91"/>
    <s v="נמוך"/>
    <x v="1"/>
    <n v="5385"/>
    <n v="1311"/>
    <n v="0"/>
    <n v="4074"/>
    <n v="0"/>
    <n v="31"/>
    <s v="מרכזיית תאורה"/>
    <s v="קייזר"/>
    <s v="ירושלים והנגב"/>
    <s v="איילון"/>
  </r>
  <r>
    <x v="6"/>
    <x v="317"/>
    <s v="פעיל"/>
    <s v="מודיעין מכבים רעות"/>
    <x v="305"/>
    <x v="14"/>
    <s v="נמוך"/>
    <x v="1"/>
    <n v="2517"/>
    <n v="636"/>
    <n v="0"/>
    <n v="1881"/>
    <n v="0"/>
    <n v="31"/>
    <s v="מרכזיית תאורה"/>
    <s v="קייזר"/>
    <s v="ירושלים והנגב"/>
    <s v="איילון"/>
  </r>
  <r>
    <x v="6"/>
    <x v="318"/>
    <s v="פעיל"/>
    <s v="מודיעין מכבים רעות"/>
    <x v="306"/>
    <x v="92"/>
    <s v="נמוך"/>
    <x v="1"/>
    <n v="3210"/>
    <n v="1170"/>
    <n v="0"/>
    <n v="2040"/>
    <n v="0"/>
    <n v="31"/>
    <s v="בתי ספר"/>
    <s v="קייזר"/>
    <s v="ירושלים והנגב"/>
    <s v="איילון"/>
  </r>
  <r>
    <x v="6"/>
    <x v="319"/>
    <s v="פעיל"/>
    <s v="מודיעין מכבים רעות"/>
    <x v="307"/>
    <x v="1"/>
    <s v="נמוך"/>
    <x v="1"/>
    <n v="2392"/>
    <n v="565"/>
    <n v="0"/>
    <n v="1827"/>
    <n v="0"/>
    <n v="31"/>
    <s v="מרכזיית תאורה"/>
    <s v="קייזר"/>
    <s v="ירושלים והנגב"/>
    <s v="איילון"/>
  </r>
  <r>
    <x v="6"/>
    <x v="320"/>
    <s v="פעיל"/>
    <s v="מודיעין מכבים רעות"/>
    <x v="308"/>
    <x v="0"/>
    <s v="נמוך"/>
    <x v="1"/>
    <n v="5665"/>
    <n v="1265"/>
    <n v="0"/>
    <n v="4400"/>
    <n v="0"/>
    <n v="31"/>
    <m/>
    <m/>
    <s v="ירושלים והנגב"/>
    <s v="איילון"/>
  </r>
  <r>
    <x v="6"/>
    <x v="321"/>
    <s v="פעיל"/>
    <s v="מודיעין מכבים רעות"/>
    <x v="309"/>
    <x v="0"/>
    <s v="נמוך"/>
    <x v="1"/>
    <n v="3702.63"/>
    <n v="0"/>
    <n v="0"/>
    <n v="0"/>
    <n v="3702.63"/>
    <n v="31"/>
    <m/>
    <m/>
    <s v="ירושלים והנגב"/>
    <s v="איילון"/>
  </r>
  <r>
    <x v="6"/>
    <x v="322"/>
    <s v="פעיל"/>
    <s v="מודיעין מכבים רעות"/>
    <x v="310"/>
    <x v="0"/>
    <s v="נמוך"/>
    <x v="0"/>
    <n v="261.48"/>
    <n v="0"/>
    <n v="0"/>
    <n v="0"/>
    <n v="261.48"/>
    <n v="31"/>
    <m/>
    <m/>
    <s v="ירושלים והנגב"/>
    <s v="איילון"/>
  </r>
  <r>
    <x v="6"/>
    <x v="323"/>
    <s v="פעיל"/>
    <s v="מודיעין מכבים רעות"/>
    <x v="311"/>
    <x v="17"/>
    <s v="נמוך"/>
    <x v="1"/>
    <n v="4185"/>
    <n v="1070"/>
    <n v="0"/>
    <n v="3115"/>
    <n v="0"/>
    <n v="31"/>
    <s v="בתי ספר"/>
    <s v="כרמים"/>
    <s v="ירושלים והנגב"/>
    <s v="איילון"/>
  </r>
  <r>
    <x v="6"/>
    <x v="324"/>
    <s v="פעיל"/>
    <s v="מודיעין מכבים רעות"/>
    <x v="312"/>
    <x v="13"/>
    <s v="נמוך"/>
    <x v="0"/>
    <n v="2913.58"/>
    <n v="0"/>
    <n v="0"/>
    <n v="0"/>
    <n v="2913.58"/>
    <n v="31"/>
    <s v="גני ילדים"/>
    <s v="כרמים"/>
    <s v="ירושלים והנגב"/>
    <s v="איילון"/>
  </r>
  <r>
    <x v="6"/>
    <x v="325"/>
    <s v="פעיל"/>
    <s v="מודיעין מכבים רעות"/>
    <x v="313"/>
    <x v="93"/>
    <s v="נמוך"/>
    <x v="1"/>
    <n v="4310"/>
    <n v="965"/>
    <n v="0"/>
    <n v="3345"/>
    <n v="0"/>
    <n v="31"/>
    <s v="בתי ספר"/>
    <s v="כרמים"/>
    <s v="ירושלים והנגב"/>
    <s v="איילון"/>
  </r>
  <r>
    <x v="6"/>
    <x v="326"/>
    <s v="פעיל"/>
    <s v="מודיעין מכבים רעות"/>
    <x v="314"/>
    <x v="14"/>
    <s v="נמוך"/>
    <x v="1"/>
    <n v="4310"/>
    <n v="1106"/>
    <n v="0"/>
    <n v="3204"/>
    <n v="0"/>
    <n v="31"/>
    <s v="מרכזיית תאורה"/>
    <s v="רעות"/>
    <s v="ירושלים והנגב"/>
    <s v="איילון"/>
  </r>
  <r>
    <x v="6"/>
    <x v="327"/>
    <s v="פעיל"/>
    <s v="מודיעין מכבים רעות"/>
    <x v="315"/>
    <x v="1"/>
    <s v="נמוך"/>
    <x v="1"/>
    <n v="1109"/>
    <n v="210"/>
    <n v="0"/>
    <n v="899"/>
    <n v="0"/>
    <n v="31"/>
    <s v="מרכזיית תאורה"/>
    <s v="לב העיר"/>
    <s v="ירושלים והנגב"/>
    <s v="איילון"/>
  </r>
  <r>
    <x v="6"/>
    <x v="328"/>
    <s v="פעיל"/>
    <s v="מודיעין מכבים רעות"/>
    <x v="316"/>
    <x v="94"/>
    <s v="נמוך"/>
    <x v="1"/>
    <n v="128210"/>
    <n v="29380"/>
    <n v="0"/>
    <n v="98830"/>
    <n v="0"/>
    <n v="31"/>
    <s v="שונות"/>
    <s v="לב העיר"/>
    <s v="ירושלים והנגב"/>
    <s v="איילון"/>
  </r>
  <r>
    <x v="6"/>
    <x v="329"/>
    <s v="פעיל"/>
    <s v="מודיעין מכבים רעות"/>
    <x v="317"/>
    <x v="13"/>
    <s v="נמוך"/>
    <x v="0"/>
    <n v="1602.91"/>
    <n v="0"/>
    <n v="0"/>
    <n v="0"/>
    <n v="1602.91"/>
    <n v="31"/>
    <s v="גני ילדים"/>
    <s v="פרחים"/>
    <s v="ירושלים והנגב"/>
    <s v="איילון"/>
  </r>
  <r>
    <x v="6"/>
    <x v="330"/>
    <s v="פעיל"/>
    <s v="מודיעין מכבים רעות"/>
    <x v="318"/>
    <x v="19"/>
    <s v="נמוך"/>
    <x v="0"/>
    <n v="3052.87"/>
    <n v="0"/>
    <n v="0"/>
    <n v="0"/>
    <n v="3052.87"/>
    <n v="31"/>
    <s v="תנועות נוער"/>
    <s v="מגינים"/>
    <s v="ירושלים והנגב"/>
    <s v="איילון"/>
  </r>
  <r>
    <x v="6"/>
    <x v="331"/>
    <s v="פעיל"/>
    <s v="מודיעין מכבים רעות"/>
    <x v="319"/>
    <x v="0"/>
    <s v="נמוך"/>
    <x v="1"/>
    <n v="4176"/>
    <n v="959"/>
    <n v="0"/>
    <n v="3217"/>
    <n v="0"/>
    <n v="31"/>
    <s v="מרכזיית תאורה"/>
    <s v="דם המכבים 33"/>
    <s v="ירושלים והנגב"/>
    <s v="איילון"/>
  </r>
  <r>
    <x v="6"/>
    <x v="332"/>
    <s v="פעיל"/>
    <s v="מודיעין מכבים רעות"/>
    <x v="320"/>
    <x v="0"/>
    <s v="נמוך"/>
    <x v="0"/>
    <n v="339.27"/>
    <n v="0"/>
    <n v="0"/>
    <n v="0"/>
    <n v="339.27"/>
    <n v="31"/>
    <s v="רמזורים"/>
    <s v="פרחים"/>
    <s v="ירושלים והנגב"/>
    <s v="איילון"/>
  </r>
  <r>
    <x v="6"/>
    <x v="333"/>
    <s v="פעיל"/>
    <s v="מודיעין מכבים רעות"/>
    <x v="321"/>
    <x v="10"/>
    <s v="נמוך"/>
    <x v="1"/>
    <n v="5589"/>
    <n v="1397"/>
    <n v="0"/>
    <n v="4192"/>
    <n v="0"/>
    <n v="31"/>
    <s v="מרכזיית תאורה"/>
    <s v="פרחים"/>
    <s v="ירושלים והנגב"/>
    <s v="איילון"/>
  </r>
  <r>
    <x v="6"/>
    <x v="334"/>
    <s v="פעיל"/>
    <s v="מודיעין מכבים רעות"/>
    <x v="322"/>
    <x v="95"/>
    <s v="נמוך"/>
    <x v="1"/>
    <n v="9287"/>
    <n v="2222"/>
    <n v="0"/>
    <n v="7065"/>
    <n v="0"/>
    <n v="31"/>
    <s v="מרכזיית תאורה"/>
    <s v="פרחים"/>
    <s v="ירושלים והנגב"/>
    <s v="איילון"/>
  </r>
  <r>
    <x v="6"/>
    <x v="335"/>
    <s v="פעיל"/>
    <s v="מודיעין מכבים רעות"/>
    <x v="323"/>
    <x v="0"/>
    <s v="נמוך"/>
    <x v="0"/>
    <n v="223.17"/>
    <n v="0"/>
    <n v="0"/>
    <n v="0"/>
    <n v="223.17"/>
    <n v="31"/>
    <s v="רמזורים"/>
    <s v="ציפורים"/>
    <s v="ירושלים והנגב"/>
    <s v="איילון"/>
  </r>
  <r>
    <x v="6"/>
    <x v="336"/>
    <s v="פעיל"/>
    <s v="מודיעין מכבים רעות"/>
    <x v="324"/>
    <x v="0"/>
    <s v="נמוך"/>
    <x v="0"/>
    <n v="2543.6999999999998"/>
    <n v="0"/>
    <n v="0"/>
    <n v="0"/>
    <n v="2543.6999999999998"/>
    <n v="31"/>
    <s v="מבני ציבור"/>
    <s v="פרחים"/>
    <s v="ירושלים והנגב"/>
    <s v="איילון"/>
  </r>
  <r>
    <x v="6"/>
    <x v="337"/>
    <s v="פעיל"/>
    <s v="מודיעין מכבים רעות"/>
    <x v="325"/>
    <x v="96"/>
    <s v="נמוך"/>
    <x v="1"/>
    <n v="7470"/>
    <n v="1714"/>
    <n v="0"/>
    <n v="5756"/>
    <n v="0"/>
    <n v="31"/>
    <s v="מרכזיית תאורה"/>
    <s v="ליגד"/>
    <s v="ירושלים והנגב"/>
    <s v="איילון"/>
  </r>
  <r>
    <x v="6"/>
    <x v="338"/>
    <s v="פעיל"/>
    <s v="מודיעין מכבים רעות"/>
    <x v="326"/>
    <x v="97"/>
    <s v="נמוך"/>
    <x v="0"/>
    <n v="191.9"/>
    <n v="0"/>
    <n v="0"/>
    <n v="0"/>
    <n v="191.9"/>
    <n v="31"/>
    <s v="מקלטים"/>
    <s v="רעות"/>
    <s v="ירושלים והנגב"/>
    <s v="איילון"/>
  </r>
  <r>
    <x v="6"/>
    <x v="339"/>
    <s v="פעיל"/>
    <s v="מודיעין מכבים רעות"/>
    <x v="327"/>
    <x v="0"/>
    <s v="נמוך"/>
    <x v="1"/>
    <n v="3502"/>
    <n v="853"/>
    <n v="0"/>
    <n v="2649"/>
    <n v="0"/>
    <n v="31"/>
    <s v="מרכזיית תאורה"/>
    <s v="מכבים"/>
    <s v="ירושלים והנגב"/>
    <s v="איילון"/>
  </r>
  <r>
    <x v="6"/>
    <x v="340"/>
    <s v="פעיל"/>
    <s v="מודיעין מכבים רעות"/>
    <x v="328"/>
    <x v="98"/>
    <s v="נמוך"/>
    <x v="0"/>
    <n v="3725.21"/>
    <n v="0"/>
    <n v="0"/>
    <n v="0"/>
    <n v="3725.21"/>
    <n v="31"/>
    <s v="מבני ציבור"/>
    <s v="פרחים"/>
    <s v="ירושלים והנגב"/>
    <s v="איילון"/>
  </r>
  <r>
    <x v="6"/>
    <x v="341"/>
    <s v="פעיל"/>
    <s v="מודיעין מכבים רעות"/>
    <x v="329"/>
    <x v="26"/>
    <s v="נמוך"/>
    <x v="0"/>
    <n v="858.65"/>
    <n v="0"/>
    <n v="0"/>
    <n v="0"/>
    <n v="858.65"/>
    <n v="31"/>
    <s v="מקלטים"/>
    <s v="רעות"/>
    <s v="ירושלים והנגב"/>
    <s v="איילון"/>
  </r>
  <r>
    <x v="6"/>
    <x v="342"/>
    <s v="פעיל"/>
    <s v="מודיעין מכבים רעות"/>
    <x v="330"/>
    <x v="13"/>
    <s v="נמוך"/>
    <x v="0"/>
    <n v="4597.84"/>
    <n v="0"/>
    <n v="0"/>
    <n v="0"/>
    <n v="4597.84"/>
    <n v="31"/>
    <s v="גני ילדים"/>
    <s v="בוכמן"/>
    <s v="ירושלים והנגב"/>
    <s v="איילון"/>
  </r>
  <r>
    <x v="6"/>
    <x v="343"/>
    <s v="פעיל"/>
    <s v="מודיעין מכבים רעות"/>
    <x v="331"/>
    <x v="99"/>
    <s v="נמוך"/>
    <x v="1"/>
    <n v="7720"/>
    <n v="765"/>
    <n v="0"/>
    <n v="6955"/>
    <n v="0"/>
    <n v="31"/>
    <s v="בתי ספר"/>
    <s v="בוכמן"/>
    <s v="ירושלים והנגב"/>
    <s v="איילון"/>
  </r>
  <r>
    <x v="6"/>
    <x v="344"/>
    <s v="פעיל"/>
    <s v="מודיעין מכבים רעות"/>
    <x v="332"/>
    <x v="0"/>
    <s v="נמוך"/>
    <x v="0"/>
    <n v="1390.05"/>
    <n v="0"/>
    <n v="0"/>
    <n v="0"/>
    <n v="1390.05"/>
    <n v="31"/>
    <s v="גני ילדים"/>
    <s v="בוכמן"/>
    <s v="ירושלים והנגב"/>
    <s v="איילון"/>
  </r>
  <r>
    <x v="6"/>
    <x v="345"/>
    <s v="פעיל"/>
    <s v="מודיעין מכבים רעות"/>
    <x v="333"/>
    <x v="0"/>
    <s v="נמוך"/>
    <x v="0"/>
    <n v="2961.55"/>
    <n v="0"/>
    <n v="0"/>
    <n v="0"/>
    <n v="2961.55"/>
    <n v="31"/>
    <s v="גני ילדים"/>
    <s v="בוכמן"/>
    <s v="ירושלים והנגב"/>
    <s v="איילון"/>
  </r>
  <r>
    <x v="6"/>
    <x v="346"/>
    <s v="פעיל"/>
    <s v="מודיעין מכבים רעות"/>
    <x v="334"/>
    <x v="0"/>
    <s v="נמוך"/>
    <x v="1"/>
    <n v="9208"/>
    <n v="2200"/>
    <n v="0"/>
    <n v="7008"/>
    <n v="0"/>
    <n v="31"/>
    <s v="מרכזיית תאורה"/>
    <s v="מגינים"/>
    <s v="ירושלים והנגב"/>
    <s v="איילון"/>
  </r>
  <r>
    <x v="6"/>
    <x v="347"/>
    <s v="פעיל"/>
    <s v="מודיעין מכבים רעות"/>
    <x v="335"/>
    <x v="21"/>
    <s v="נמוך"/>
    <x v="1"/>
    <n v="4323"/>
    <n v="1006"/>
    <n v="0"/>
    <n v="3317"/>
    <n v="0"/>
    <n v="31"/>
    <s v="מרכזיית תאורה"/>
    <s v="מגינים"/>
    <s v="ירושלים והנגב"/>
    <s v="איילון"/>
  </r>
  <r>
    <x v="6"/>
    <x v="348"/>
    <s v="פעיל"/>
    <s v="מודיעין מכבים רעות"/>
    <x v="336"/>
    <x v="58"/>
    <s v="נמוך"/>
    <x v="0"/>
    <n v="412.2"/>
    <n v="0"/>
    <n v="0"/>
    <n v="0"/>
    <n v="412.2"/>
    <n v="31"/>
    <s v="רמזורים"/>
    <s v="מגינים"/>
    <s v="ירושלים והנגב"/>
    <s v="איילון"/>
  </r>
  <r>
    <x v="6"/>
    <x v="349"/>
    <s v="פעיל"/>
    <s v="מודיעין מכבים רעות"/>
    <x v="337"/>
    <x v="0"/>
    <s v="נמוך"/>
    <x v="1"/>
    <n v="7809"/>
    <n v="1787"/>
    <n v="0"/>
    <n v="6022"/>
    <n v="0"/>
    <n v="31"/>
    <s v="מרכזיית תאורה"/>
    <s v="מגינים"/>
    <s v="ירושלים והנגב"/>
    <s v="איילון"/>
  </r>
  <r>
    <x v="6"/>
    <x v="350"/>
    <s v="פעיל"/>
    <s v="מודיעין מכבים רעות"/>
    <x v="338"/>
    <x v="0"/>
    <s v="נמוך"/>
    <x v="0"/>
    <n v="1718.97"/>
    <n v="0"/>
    <n v="0"/>
    <n v="0"/>
    <n v="1718.97"/>
    <n v="31"/>
    <s v="גני ילדים"/>
    <s v="מגינים"/>
    <s v="ירושלים והנגב"/>
    <s v="איילון"/>
  </r>
  <r>
    <x v="6"/>
    <x v="351"/>
    <s v="פעיל"/>
    <s v="מודיעין מכבים רעות"/>
    <x v="339"/>
    <x v="13"/>
    <s v="נמוך"/>
    <x v="1"/>
    <n v="3934"/>
    <n v="177"/>
    <n v="0"/>
    <n v="3757"/>
    <n v="0"/>
    <n v="31"/>
    <s v="גני ילדים"/>
    <s v="מגינים"/>
    <s v="ירושלים והנגב"/>
    <s v="איילון"/>
  </r>
  <r>
    <x v="6"/>
    <x v="352"/>
    <s v="פעיל"/>
    <s v="מודיעין מכבים רעות"/>
    <x v="340"/>
    <x v="0"/>
    <s v="נמוך"/>
    <x v="1"/>
    <n v="15368"/>
    <n v="2756"/>
    <n v="0"/>
    <n v="12612"/>
    <n v="0"/>
    <n v="31"/>
    <s v="בתי ספר"/>
    <s v="מגינים"/>
    <s v="ירושלים והנגב"/>
    <s v="איילון"/>
  </r>
  <r>
    <x v="6"/>
    <x v="353"/>
    <s v="פעיל"/>
    <s v="מודיעין מכבים רעות"/>
    <x v="341"/>
    <x v="0"/>
    <s v="נמוך"/>
    <x v="1"/>
    <n v="10940"/>
    <n v="2693"/>
    <n v="0"/>
    <n v="8247"/>
    <n v="0"/>
    <n v="31"/>
    <s v="מרכזיית תאורה"/>
    <s v="מגינים"/>
    <s v="ירושלים והנגב"/>
    <s v="איילון"/>
  </r>
  <r>
    <x v="6"/>
    <x v="354"/>
    <s v="פעיל"/>
    <s v="מודיעין מכבים רעות"/>
    <x v="342"/>
    <x v="0"/>
    <s v="נמוך"/>
    <x v="0"/>
    <n v="1632.7"/>
    <n v="0"/>
    <n v="0"/>
    <n v="0"/>
    <n v="1632.7"/>
    <n v="31"/>
    <s v="מרכזיית תאורה"/>
    <s v="מגינים"/>
    <s v="ירושלים והנגב"/>
    <s v="איילון"/>
  </r>
  <r>
    <x v="6"/>
    <x v="355"/>
    <s v="פעיל"/>
    <s v="מודיעין מכבים רעות"/>
    <x v="343"/>
    <x v="100"/>
    <s v="נמוך"/>
    <x v="0"/>
    <n v="1001.93"/>
    <n v="0"/>
    <n v="0"/>
    <n v="0"/>
    <n v="1001.93"/>
    <n v="31"/>
    <s v="מרכזיית תאורה"/>
    <s v="מגינים"/>
    <s v="ירושלים והנגב"/>
    <s v="איילון"/>
  </r>
  <r>
    <x v="6"/>
    <x v="356"/>
    <s v="פעיל"/>
    <s v="מודיעין מכבים רעות"/>
    <x v="344"/>
    <x v="13"/>
    <s v="נמוך"/>
    <x v="0"/>
    <n v="3692.09"/>
    <n v="0"/>
    <n v="0"/>
    <n v="0"/>
    <n v="3692.09"/>
    <n v="31"/>
    <s v="גני ילדים"/>
    <s v="מגינים"/>
    <s v="ירושלים והנגב"/>
    <s v="איילון"/>
  </r>
  <r>
    <x v="6"/>
    <x v="357"/>
    <s v="פעיל"/>
    <s v="מודיעין מכבים רעות"/>
    <x v="345"/>
    <x v="13"/>
    <s v="נמוך"/>
    <x v="0"/>
    <n v="1378.5"/>
    <n v="0"/>
    <n v="0"/>
    <n v="0"/>
    <n v="1378.5"/>
    <n v="31"/>
    <s v="גני ילדים"/>
    <s v="בוכמן"/>
    <s v="ירושלים והנגב"/>
    <s v="איילון"/>
  </r>
  <r>
    <x v="6"/>
    <x v="358"/>
    <s v="פעיל"/>
    <s v="מודיעין מכבים רעות"/>
    <x v="346"/>
    <x v="26"/>
    <s v="נמוך"/>
    <x v="0"/>
    <n v="1496.27"/>
    <n v="0"/>
    <n v="0"/>
    <n v="0"/>
    <n v="1496.27"/>
    <n v="31"/>
    <s v="מקלטים"/>
    <s v="רעות"/>
    <s v="ירושלים והנגב"/>
    <s v="איילון"/>
  </r>
  <r>
    <x v="6"/>
    <x v="359"/>
    <s v="פעיל"/>
    <s v="מודיעין מכבים רעות"/>
    <x v="347"/>
    <x v="101"/>
    <s v="נמוך"/>
    <x v="0"/>
    <n v="603.76"/>
    <n v="0"/>
    <n v="0"/>
    <n v="0"/>
    <n v="603.76"/>
    <n v="31"/>
    <s v="מקלטים"/>
    <s v="רעות"/>
    <s v="ירושלים והנגב"/>
    <s v="איילון"/>
  </r>
  <r>
    <x v="6"/>
    <x v="360"/>
    <s v="פעיל"/>
    <s v="מודיעין מכבים רעות"/>
    <x v="348"/>
    <x v="24"/>
    <s v="נמוך"/>
    <x v="0"/>
    <n v="3517.82"/>
    <n v="0"/>
    <n v="0"/>
    <n v="0"/>
    <n v="3517.82"/>
    <n v="31"/>
    <s v="גני ילדים"/>
    <s v="בוכמן"/>
    <s v="ירושלים והנגב"/>
    <s v="איילון"/>
  </r>
  <r>
    <x v="6"/>
    <x v="361"/>
    <s v="פעיל"/>
    <s v="מודיעין מכבים רעות"/>
    <x v="349"/>
    <x v="0"/>
    <s v="נמוך"/>
    <x v="1"/>
    <n v="4038"/>
    <n v="184"/>
    <n v="0"/>
    <n v="3854"/>
    <n v="0"/>
    <n v="31"/>
    <s v="מבני ציבור"/>
    <s v="מכבים"/>
    <s v="ירושלים והנגב"/>
    <s v="איילון"/>
  </r>
  <r>
    <x v="6"/>
    <x v="362"/>
    <s v="פעיל"/>
    <s v="מודיעין מכבים רעות"/>
    <x v="350"/>
    <x v="102"/>
    <s v="נמוך"/>
    <x v="0"/>
    <n v="1045.29"/>
    <n v="0"/>
    <n v="0"/>
    <n v="0"/>
    <n v="1045.29"/>
    <n v="31"/>
    <s v="מבני ציבור"/>
    <s v="מכבים"/>
    <s v="ירושלים והנגב"/>
    <s v="איילון"/>
  </r>
  <r>
    <x v="6"/>
    <x v="363"/>
    <s v="פעיל"/>
    <s v="מודיעין מכבים רעות"/>
    <x v="351"/>
    <x v="0"/>
    <s v="נמוך"/>
    <x v="1"/>
    <n v="3238"/>
    <n v="780"/>
    <n v="0"/>
    <n v="2458"/>
    <n v="0"/>
    <n v="31"/>
    <s v="מרכזיית תאורה"/>
    <s v="כרמים"/>
    <s v="ירושלים והנגב"/>
    <s v="איילון"/>
  </r>
  <r>
    <x v="6"/>
    <x v="364"/>
    <s v="פעיל"/>
    <s v="מודיעין מכבים רעות"/>
    <x v="352"/>
    <x v="13"/>
    <s v="נמוך"/>
    <x v="0"/>
    <n v="3295.27"/>
    <n v="0"/>
    <n v="0"/>
    <n v="0"/>
    <n v="3295.27"/>
    <n v="31"/>
    <s v="גני ילדים"/>
    <s v="כרמים"/>
    <s v="ירושלים והנגב"/>
    <s v="איילון"/>
  </r>
  <r>
    <x v="6"/>
    <x v="365"/>
    <s v="פעיל"/>
    <s v="מודיעין מכבים רעות"/>
    <x v="353"/>
    <x v="103"/>
    <s v="נמוך"/>
    <x v="1"/>
    <n v="6130"/>
    <n v="1715"/>
    <n v="0"/>
    <n v="4415"/>
    <n v="0"/>
    <n v="31"/>
    <s v="מרכזיית תאורה"/>
    <s v="בוכמן"/>
    <s v="ירושלים והנגב"/>
    <s v="איילון"/>
  </r>
  <r>
    <x v="6"/>
    <x v="366"/>
    <s v="פעיל"/>
    <s v="מודיעין מכבים רעות"/>
    <x v="354"/>
    <x v="0"/>
    <s v="נמוך"/>
    <x v="1"/>
    <n v="5580"/>
    <n v="1540"/>
    <n v="0"/>
    <n v="4040"/>
    <n v="0"/>
    <n v="31"/>
    <m/>
    <s v="רעות"/>
    <s v="ירושלים והנגב"/>
    <s v="איילון"/>
  </r>
  <r>
    <x v="6"/>
    <x v="367"/>
    <s v="פעיל"/>
    <s v="מודיעין מכבים רעות"/>
    <x v="355"/>
    <x v="0"/>
    <s v="נמוך"/>
    <x v="0"/>
    <n v="1579.67"/>
    <n v="0"/>
    <n v="0"/>
    <n v="0"/>
    <n v="1579.67"/>
    <n v="31"/>
    <s v="מרכזיית תאורה"/>
    <s v="רעות"/>
    <s v="ירושלים והנגב"/>
    <s v="איילון"/>
  </r>
  <r>
    <x v="6"/>
    <x v="368"/>
    <s v="פעיל"/>
    <s v="מודיעין מכבים רעות"/>
    <x v="356"/>
    <x v="0"/>
    <s v="נמוך"/>
    <x v="0"/>
    <n v="2428.91"/>
    <n v="0"/>
    <n v="0"/>
    <n v="0"/>
    <n v="2428.91"/>
    <n v="31"/>
    <s v="מרכזיית תאורה"/>
    <s v="רעות"/>
    <s v="ירושלים והנגב"/>
    <s v="איילון"/>
  </r>
  <r>
    <x v="6"/>
    <x v="369"/>
    <s v="פעיל"/>
    <s v="מודיעין מכבים רעות"/>
    <x v="357"/>
    <x v="104"/>
    <s v="נמוך"/>
    <x v="1"/>
    <n v="7748"/>
    <n v="1396"/>
    <n v="0"/>
    <n v="6352"/>
    <n v="0"/>
    <n v="31"/>
    <s v="מבני ציבור"/>
    <s v="כרמים"/>
    <s v="ירושלים והנגב"/>
    <s v="איילון"/>
  </r>
  <r>
    <x v="6"/>
    <x v="370"/>
    <s v="פעיל"/>
    <s v="מודיעין מכבים רעות"/>
    <x v="358"/>
    <x v="105"/>
    <s v="נמוך"/>
    <x v="0"/>
    <n v="1133.03"/>
    <n v="0"/>
    <n v="0"/>
    <n v="0"/>
    <n v="1133.03"/>
    <n v="31"/>
    <s v="רמזורים"/>
    <s v="מגינים"/>
    <s v="ירושלים והנגב"/>
    <s v="איילון"/>
  </r>
  <r>
    <x v="6"/>
    <x v="371"/>
    <s v="פעיל"/>
    <s v="מודיעין מכבים רעות"/>
    <x v="359"/>
    <x v="0"/>
    <s v="נמוך"/>
    <x v="1"/>
    <n v="9695"/>
    <n v="2300"/>
    <n v="0"/>
    <n v="7395"/>
    <n v="0"/>
    <n v="31"/>
    <s v="מרכזיית תאורה"/>
    <s v="כרמים"/>
    <s v="ירושלים והנגב"/>
    <s v="איילון"/>
  </r>
  <r>
    <x v="6"/>
    <x v="372"/>
    <s v="פעיל"/>
    <s v="מודיעין מכבים רעות"/>
    <x v="360"/>
    <x v="0"/>
    <s v="נמוך"/>
    <x v="1"/>
    <n v="1139"/>
    <n v="270"/>
    <n v="0"/>
    <n v="869"/>
    <n v="0"/>
    <n v="31"/>
    <s v="מרכזיית תאורה"/>
    <s v="ישפרו"/>
    <s v="ירושלים והנגב"/>
    <s v="איילון"/>
  </r>
  <r>
    <x v="6"/>
    <x v="373"/>
    <s v="פעיל"/>
    <s v="מודיעין מכבים רעות"/>
    <x v="361"/>
    <x v="0"/>
    <s v="נמוך"/>
    <x v="1"/>
    <n v="2953"/>
    <n v="692"/>
    <n v="0"/>
    <n v="2261"/>
    <n v="0"/>
    <n v="31"/>
    <s v="מרכזיית תאורה"/>
    <s v="ישפרו"/>
    <s v="ירושלים והנגב"/>
    <s v="איילון"/>
  </r>
  <r>
    <x v="6"/>
    <x v="374"/>
    <s v="פעיל"/>
    <s v="מודיעין מכבים רעות"/>
    <x v="362"/>
    <x v="0"/>
    <s v="נמוך"/>
    <x v="1"/>
    <n v="14835"/>
    <n v="1595"/>
    <n v="0"/>
    <n v="13240"/>
    <n v="0"/>
    <n v="31"/>
    <s v="מבני ציבור"/>
    <s v="ישפרו"/>
    <s v="ירושלים והנגב"/>
    <s v="איילון"/>
  </r>
  <r>
    <x v="6"/>
    <x v="375"/>
    <s v="פעיל"/>
    <s v="מודיעין מכבים רעות"/>
    <x v="363"/>
    <x v="26"/>
    <s v="נמוך"/>
    <x v="0"/>
    <n v="776.96"/>
    <n v="0"/>
    <n v="0"/>
    <n v="0"/>
    <n v="776.96"/>
    <n v="31"/>
    <s v="מקלטים"/>
    <s v="רעות"/>
    <s v="ירושלים והנגב"/>
    <s v="איילון"/>
  </r>
  <r>
    <x v="6"/>
    <x v="376"/>
    <s v="פעיל"/>
    <s v="מודיעין מכבים רעות"/>
    <x v="364"/>
    <x v="106"/>
    <s v="נמוך"/>
    <x v="1"/>
    <n v="14576"/>
    <n v="1628"/>
    <n v="0"/>
    <n v="12948"/>
    <n v="0"/>
    <n v="31"/>
    <s v="בתי ספר"/>
    <s v="בוכמן"/>
    <s v="ירושלים והנגב"/>
    <s v="איילון"/>
  </r>
  <r>
    <x v="6"/>
    <x v="377"/>
    <s v="פעיל"/>
    <s v="מודיעין מכבים רעות"/>
    <x v="365"/>
    <x v="82"/>
    <s v="נמוך"/>
    <x v="0"/>
    <n v="597.28"/>
    <n v="0"/>
    <n v="0"/>
    <n v="0"/>
    <n v="597.28"/>
    <n v="31"/>
    <s v="רמזורים"/>
    <s v="בוכמן"/>
    <s v="ירושלים והנגב"/>
    <s v="איילון"/>
  </r>
  <r>
    <x v="6"/>
    <x v="378"/>
    <s v="פעיל"/>
    <s v="מודיעין מכבים רעות"/>
    <x v="366"/>
    <x v="32"/>
    <s v="נמוך"/>
    <x v="1"/>
    <n v="1471"/>
    <n v="306"/>
    <n v="0"/>
    <n v="1165"/>
    <n v="0"/>
    <n v="31"/>
    <s v="מרכזיית תאורה"/>
    <s v="בוכמן"/>
    <s v="ירושלים והנגב"/>
    <s v="איילון"/>
  </r>
  <r>
    <x v="6"/>
    <x v="379"/>
    <s v="פעיל"/>
    <s v="מודיעין מכבים רעות"/>
    <x v="367"/>
    <x v="58"/>
    <s v="נמוך"/>
    <x v="0"/>
    <n v="435.83"/>
    <n v="0"/>
    <n v="0"/>
    <n v="0"/>
    <n v="435.83"/>
    <n v="31"/>
    <s v="רמזורים"/>
    <s v="בוכמן"/>
    <s v="ירושלים והנגב"/>
    <s v="איילון"/>
  </r>
  <r>
    <x v="6"/>
    <x v="380"/>
    <s v="פעיל"/>
    <s v="מודיעין מכבים רעות"/>
    <x v="368"/>
    <x v="0"/>
    <s v="נמוך"/>
    <x v="1"/>
    <n v="2417"/>
    <n v="575"/>
    <n v="0"/>
    <n v="1842"/>
    <n v="0"/>
    <n v="31"/>
    <s v="מרכזיית תאורה"/>
    <s v="מורשת"/>
    <s v="ירושלים והנגב"/>
    <s v="איילון"/>
  </r>
  <r>
    <x v="6"/>
    <x v="381"/>
    <s v="פעיל"/>
    <s v="מודיעין מכבים רעות"/>
    <x v="369"/>
    <x v="0"/>
    <s v="נמוך"/>
    <x v="0"/>
    <n v="2124.83"/>
    <n v="0"/>
    <n v="0"/>
    <n v="0"/>
    <n v="2124.83"/>
    <n v="31"/>
    <s v="מרכזיית תאורה"/>
    <s v="מכבים"/>
    <s v="ירושלים והנגב"/>
    <s v="איילון"/>
  </r>
  <r>
    <x v="6"/>
    <x v="382"/>
    <s v="פעיל"/>
    <s v="מודיעין מכבים רעות"/>
    <x v="370"/>
    <x v="1"/>
    <s v="נמוך"/>
    <x v="1"/>
    <n v="1520"/>
    <n v="373"/>
    <n v="0"/>
    <n v="1147"/>
    <n v="0"/>
    <n v="31"/>
    <s v="מרכזיית תאורה"/>
    <s v="ליגד"/>
    <s v="ירושלים והנגב"/>
    <s v="איילון"/>
  </r>
  <r>
    <x v="6"/>
    <x v="383"/>
    <s v="פעיל"/>
    <s v="מודיעין מכבים רעות"/>
    <x v="371"/>
    <x v="0"/>
    <s v="נמוך"/>
    <x v="1"/>
    <n v="6235"/>
    <n v="1351"/>
    <n v="0"/>
    <n v="4884"/>
    <n v="0"/>
    <n v="31"/>
    <s v="מרכזיית תאורה"/>
    <s v="ליגד"/>
    <s v="ירושלים והנגב"/>
    <s v="איילון"/>
  </r>
  <r>
    <x v="6"/>
    <x v="384"/>
    <s v="פעיל"/>
    <s v="מודיעין מכבים רעות"/>
    <x v="372"/>
    <x v="26"/>
    <s v="נמוך"/>
    <x v="0"/>
    <n v="3040.46"/>
    <n v="0"/>
    <n v="0"/>
    <n v="0"/>
    <n v="3040.46"/>
    <n v="31"/>
    <s v="מקלטים"/>
    <s v="רעות"/>
    <s v="ירושלים והנגב"/>
    <s v="איילון"/>
  </r>
  <r>
    <x v="6"/>
    <x v="385"/>
    <s v="פעיל"/>
    <s v="מודיעין מכבים רעות"/>
    <x v="373"/>
    <x v="107"/>
    <s v="נמוך"/>
    <x v="0"/>
    <n v="605.23"/>
    <n v="0"/>
    <n v="0"/>
    <n v="0"/>
    <n v="605.23"/>
    <n v="31"/>
    <s v="מקלטים"/>
    <s v="רעות"/>
    <s v="ירושלים והנגב"/>
    <s v="איילון"/>
  </r>
  <r>
    <x v="6"/>
    <x v="386"/>
    <s v="פעיל"/>
    <s v="מודיעין מכבים רעות"/>
    <x v="374"/>
    <x v="108"/>
    <s v="נמוך"/>
    <x v="1"/>
    <n v="7788"/>
    <n v="1392"/>
    <n v="0"/>
    <n v="6396"/>
    <n v="0"/>
    <n v="31"/>
    <s v="בתי ספר"/>
    <s v="רעות"/>
    <s v="ירושלים והנגב"/>
    <s v="איילון"/>
  </r>
  <r>
    <x v="6"/>
    <x v="387"/>
    <s v="פעיל"/>
    <s v="מודיעין מכבים רעות"/>
    <x v="375"/>
    <x v="0"/>
    <s v="נמוך"/>
    <x v="0"/>
    <n v="259.62"/>
    <n v="0"/>
    <n v="0"/>
    <n v="0"/>
    <n v="259.62"/>
    <n v="31"/>
    <s v="רמזורים"/>
    <s v="ציפורים"/>
    <s v="ירושלים והנגב"/>
    <s v="איילון"/>
  </r>
  <r>
    <x v="6"/>
    <x v="388"/>
    <s v="פעיל"/>
    <s v="מודיעין מכבים רעות"/>
    <x v="376"/>
    <x v="13"/>
    <s v="נמוך"/>
    <x v="0"/>
    <n v="1105.73"/>
    <n v="0"/>
    <n v="0"/>
    <n v="0"/>
    <n v="1105.73"/>
    <n v="31"/>
    <s v="גני ילדים"/>
    <s v="ציפורים"/>
    <s v="ירושלים והנגב"/>
    <s v="איילון"/>
  </r>
  <r>
    <x v="6"/>
    <x v="389"/>
    <s v="פעיל"/>
    <s v="מודיעין מכבים רעות"/>
    <x v="377"/>
    <x v="13"/>
    <s v="נמוך"/>
    <x v="0"/>
    <n v="3310.05"/>
    <n v="0"/>
    <n v="0"/>
    <n v="0"/>
    <n v="3310.05"/>
    <n v="31"/>
    <s v="גני ילדים"/>
    <s v="בוכמן"/>
    <s v="ירושלים והנגב"/>
    <s v="איילון"/>
  </r>
  <r>
    <x v="6"/>
    <x v="390"/>
    <s v="פעיל"/>
    <s v="מודיעין מכבים רעות"/>
    <x v="378"/>
    <x v="43"/>
    <s v="נמוך"/>
    <x v="1"/>
    <n v="4477"/>
    <n v="1041"/>
    <n v="0"/>
    <n v="3436"/>
    <n v="0"/>
    <n v="31"/>
    <s v="מרכזיית תאורה"/>
    <s v="בוכמן"/>
    <s v="ירושלים והנגב"/>
    <s v="איילון"/>
  </r>
  <r>
    <x v="6"/>
    <x v="391"/>
    <s v="פעיל"/>
    <s v="מודיעין מכבים רעות"/>
    <x v="379"/>
    <x v="0"/>
    <s v="נמוך"/>
    <x v="1"/>
    <n v="4105.3500000000004"/>
    <n v="0"/>
    <n v="0"/>
    <n v="0"/>
    <n v="4105.3500000000004"/>
    <n v="31"/>
    <m/>
    <m/>
    <s v="ירושלים והנגב"/>
    <s v="איילון"/>
  </r>
  <r>
    <x v="6"/>
    <x v="392"/>
    <s v="פעיל"/>
    <s v="מודיעין מכבים רעות"/>
    <x v="380"/>
    <x v="109"/>
    <s v="נמוך"/>
    <x v="0"/>
    <n v="222.25"/>
    <n v="0"/>
    <n v="0"/>
    <n v="0"/>
    <n v="222.25"/>
    <n v="31"/>
    <s v="מרכזיית תאורה"/>
    <s v="קייזר"/>
    <s v="ירושלים והנגב"/>
    <s v="איילון"/>
  </r>
  <r>
    <x v="6"/>
    <x v="393"/>
    <s v="פעיל"/>
    <s v="מודיעין מכבים רעות"/>
    <x v="381"/>
    <x v="0"/>
    <s v="נמוך"/>
    <x v="1"/>
    <n v="8445"/>
    <n v="2099"/>
    <n v="0"/>
    <n v="6346"/>
    <n v="0"/>
    <n v="31"/>
    <s v="מרכזיית תאורה"/>
    <s v="קייזר"/>
    <s v="ירושלים והנגב"/>
    <s v="איילון"/>
  </r>
  <r>
    <x v="6"/>
    <x v="394"/>
    <s v="פעיל"/>
    <s v="מודיעין מכבים רעות"/>
    <x v="382"/>
    <x v="110"/>
    <s v="נמוך"/>
    <x v="1"/>
    <n v="12044"/>
    <n v="1476"/>
    <n v="0"/>
    <n v="10568"/>
    <n v="0"/>
    <n v="31"/>
    <m/>
    <m/>
    <s v="ירושלים והנגב"/>
    <s v="איילון"/>
  </r>
  <r>
    <x v="6"/>
    <x v="395"/>
    <s v="פעיל"/>
    <s v="מודיעין מכבים רעות"/>
    <x v="383"/>
    <x v="26"/>
    <s v="נמוך"/>
    <x v="0"/>
    <n v="612.12"/>
    <n v="0"/>
    <n v="0"/>
    <n v="0"/>
    <n v="612.12"/>
    <n v="31"/>
    <s v="מקלטים"/>
    <s v="רעות"/>
    <s v="ירושלים והנגב"/>
    <s v="איילון"/>
  </r>
  <r>
    <x v="6"/>
    <x v="396"/>
    <s v="פעיל"/>
    <s v="מודיעין מכבים רעות"/>
    <x v="384"/>
    <x v="111"/>
    <s v="נמוך"/>
    <x v="1"/>
    <n v="9435"/>
    <n v="2280"/>
    <n v="0"/>
    <n v="7155"/>
    <n v="0"/>
    <n v="31"/>
    <s v="מרכזיית תאורה"/>
    <s v="בוכמן"/>
    <s v="ירושלים והנגב"/>
    <s v="איילון"/>
  </r>
  <r>
    <x v="6"/>
    <x v="397"/>
    <s v="פעיל"/>
    <s v="מודיעין מכבים רעות"/>
    <x v="385"/>
    <x v="26"/>
    <s v="נמוך"/>
    <x v="0"/>
    <n v="446.3"/>
    <n v="0"/>
    <n v="0"/>
    <n v="0"/>
    <n v="446.3"/>
    <n v="31"/>
    <s v="מקלטים"/>
    <s v="רעות"/>
    <s v="ירושלים והנגב"/>
    <s v="איילון"/>
  </r>
  <r>
    <x v="6"/>
    <x v="398"/>
    <s v="פעיל"/>
    <s v="מודיעין מכבים רעות"/>
    <x v="386"/>
    <x v="0"/>
    <s v="נמוך"/>
    <x v="1"/>
    <n v="3606"/>
    <n v="874"/>
    <n v="0"/>
    <n v="2732"/>
    <n v="0"/>
    <n v="31"/>
    <s v="מרכזיית תאורה"/>
    <s v="ישפרו"/>
    <s v="ירושלים והנגב"/>
    <s v="איילון"/>
  </r>
  <r>
    <x v="6"/>
    <x v="399"/>
    <s v="פעיל"/>
    <s v="מודיעין מכבים רעות"/>
    <x v="387"/>
    <x v="0"/>
    <s v="נמוך"/>
    <x v="1"/>
    <n v="3310"/>
    <n v="842"/>
    <n v="0"/>
    <n v="2468"/>
    <n v="0"/>
    <n v="31"/>
    <m/>
    <m/>
    <s v="ירושלים והנגב"/>
    <s v="איילון"/>
  </r>
  <r>
    <x v="6"/>
    <x v="400"/>
    <s v="פעיל"/>
    <s v="מודיעין מכבים רעות"/>
    <x v="388"/>
    <x v="13"/>
    <s v="נמוך"/>
    <x v="0"/>
    <n v="3532.92"/>
    <n v="0"/>
    <n v="0"/>
    <n v="0"/>
    <n v="3532.92"/>
    <n v="31"/>
    <s v="גני ילדים"/>
    <s v="  קייזר"/>
    <s v="ירושלים והנגב"/>
    <s v="איילון"/>
  </r>
  <r>
    <x v="6"/>
    <x v="401"/>
    <s v="פעיל"/>
    <s v="מודיעין מכבים רעות"/>
    <x v="389"/>
    <x v="14"/>
    <s v="נמוך"/>
    <x v="1"/>
    <n v="2442"/>
    <n v="567"/>
    <n v="0"/>
    <n v="1875"/>
    <n v="0"/>
    <n v="31"/>
    <s v="מרכזיית תאורה"/>
    <s v="קייזר"/>
    <s v="ירושלים והנגב"/>
    <s v="איילון"/>
  </r>
  <r>
    <x v="6"/>
    <x v="402"/>
    <s v="פעיל"/>
    <s v="מודיעין מכבים רעות"/>
    <x v="390"/>
    <x v="13"/>
    <s v="נמוך"/>
    <x v="0"/>
    <n v="4561.95"/>
    <n v="0"/>
    <n v="0"/>
    <n v="0"/>
    <n v="4561.95"/>
    <n v="31"/>
    <s v="גני ילדים"/>
    <s v="קייזר"/>
    <s v="ירושלים והנגב"/>
    <s v="איילון"/>
  </r>
  <r>
    <x v="6"/>
    <x v="403"/>
    <s v="פעיל"/>
    <s v="מודיעין מכבים רעות"/>
    <x v="391"/>
    <x v="0"/>
    <s v="נמוך"/>
    <x v="1"/>
    <n v="66945"/>
    <n v="11110"/>
    <n v="0"/>
    <n v="55835"/>
    <n v="0"/>
    <n v="31"/>
    <s v="מבני ציבור"/>
    <s v="פרחים"/>
    <s v="ירושלים והנגב"/>
    <s v="איילון"/>
  </r>
  <r>
    <x v="6"/>
    <x v="404"/>
    <s v="פעיל"/>
    <s v="מודיעין מכבים רעות"/>
    <x v="392"/>
    <x v="0"/>
    <s v="נמוך"/>
    <x v="1"/>
    <n v="12043"/>
    <n v="2794"/>
    <n v="0"/>
    <n v="9249"/>
    <n v="0"/>
    <n v="31"/>
    <s v="מרכזיית תאורה"/>
    <s v="פרחים"/>
    <s v="ירושלים והנגב"/>
    <s v="איילון"/>
  </r>
  <r>
    <x v="6"/>
    <x v="405"/>
    <s v="פעיל"/>
    <s v="מודיעין מכבים רעות"/>
    <x v="393"/>
    <x v="0"/>
    <s v="גבוה"/>
    <x v="1"/>
    <n v="64200"/>
    <n v="19520"/>
    <n v="0"/>
    <n v="44680"/>
    <n v="0"/>
    <n v="31"/>
    <s v="מבני ציבור"/>
    <s v="לב העיר"/>
    <s v="ירושלים והנגב"/>
    <s v="איילון"/>
  </r>
  <r>
    <x v="6"/>
    <x v="406"/>
    <s v="פעיל"/>
    <s v="מודיעין מכבים רעות"/>
    <x v="394"/>
    <x v="112"/>
    <s v="נמוך"/>
    <x v="0"/>
    <n v="2040.06"/>
    <n v="0"/>
    <n v="0"/>
    <n v="0"/>
    <n v="2040.06"/>
    <n v="31"/>
    <s v="גני ילדים"/>
    <s v="פרחים"/>
    <s v="ירושלים והנגב"/>
    <s v="איילון"/>
  </r>
  <r>
    <x v="6"/>
    <x v="407"/>
    <s v="פעיל"/>
    <s v="מודיעין מכבים רעות"/>
    <x v="395"/>
    <x v="21"/>
    <s v="נמוך"/>
    <x v="1"/>
    <n v="6244"/>
    <n v="1488"/>
    <n v="0"/>
    <n v="4756"/>
    <n v="0"/>
    <n v="31"/>
    <s v="מרכזיית תאורה"/>
    <s v="  קייזר"/>
    <s v="ירושלים והנגב"/>
    <s v="איילון"/>
  </r>
  <r>
    <x v="6"/>
    <x v="408"/>
    <s v="פעיל"/>
    <s v="מודיעין מכבים רעות"/>
    <x v="396"/>
    <x v="0"/>
    <s v="נמוך"/>
    <x v="0"/>
    <n v="3265.49"/>
    <n v="0"/>
    <n v="0"/>
    <n v="0"/>
    <n v="3265.49"/>
    <n v="31"/>
    <s v="גני ילדים"/>
    <s v="קייזר"/>
    <s v="ירושלים והנגב"/>
    <s v="איילון"/>
  </r>
  <r>
    <x v="6"/>
    <x v="409"/>
    <s v="פעיל"/>
    <s v="מודיעין מכבים רעות"/>
    <x v="397"/>
    <x v="23"/>
    <s v="נמוך"/>
    <x v="1"/>
    <n v="7901"/>
    <n v="1924"/>
    <n v="0"/>
    <n v="5977"/>
    <n v="0"/>
    <n v="31"/>
    <s v="מרכזיית תאורה"/>
    <s v="  כרמים"/>
    <s v="ירושלים והנגב"/>
    <s v="איילון"/>
  </r>
  <r>
    <x v="7"/>
    <x v="1"/>
    <s v="לא פעיל"/>
    <s v="מודיעין מכבים רעות"/>
    <x v="1"/>
    <x v="0"/>
    <s v="נמוך"/>
    <x v="0"/>
    <n v="977.5"/>
    <n v="0"/>
    <n v="0"/>
    <n v="0"/>
    <n v="977.5"/>
    <n v="31"/>
    <s v="בתי כנסת ומקוואות"/>
    <s v="נחלים"/>
    <s v="ירושלים והנגב"/>
    <s v="איילון"/>
  </r>
  <r>
    <x v="7"/>
    <x v="2"/>
    <s v="לא פעיל"/>
    <s v="מודיעין מכבים רעות"/>
    <x v="2"/>
    <x v="0"/>
    <s v="נמוך"/>
    <x v="0"/>
    <n v="451.5"/>
    <n v="0"/>
    <n v="0"/>
    <n v="0"/>
    <n v="451.5"/>
    <n v="31"/>
    <s v="תנועות נוער"/>
    <s v="נחלים"/>
    <s v="ירושלים והנגב"/>
    <s v="איילון"/>
  </r>
  <r>
    <x v="7"/>
    <x v="5"/>
    <s v="פעיל"/>
    <s v="מודיעין מכבים רעות"/>
    <x v="5"/>
    <x v="0"/>
    <s v="נמוך"/>
    <x v="1"/>
    <n v="4197"/>
    <n v="933"/>
    <n v="0"/>
    <n v="3264"/>
    <n v="0"/>
    <n v="31"/>
    <s v="מרכזיית תאורה"/>
    <s v="כרמים"/>
    <s v="ירושלים והנגב"/>
    <s v="איילון"/>
  </r>
  <r>
    <x v="7"/>
    <x v="6"/>
    <s v="פעיל"/>
    <s v="מודיעין מכבים רעות"/>
    <x v="6"/>
    <x v="1"/>
    <s v="נמוך"/>
    <x v="1"/>
    <n v="3363"/>
    <n v="758"/>
    <n v="0"/>
    <n v="2605"/>
    <n v="0"/>
    <n v="31"/>
    <s v="מרכזיית תאורה"/>
    <s v="מכבים"/>
    <s v="ירושלים והנגב"/>
    <s v="איילון"/>
  </r>
  <r>
    <x v="7"/>
    <x v="7"/>
    <s v="פעיל"/>
    <s v="מודיעין מכבים רעות"/>
    <x v="7"/>
    <x v="2"/>
    <s v="נמוך"/>
    <x v="0"/>
    <n v="364.78"/>
    <n v="0"/>
    <n v="0"/>
    <n v="0"/>
    <n v="364.78"/>
    <n v="31"/>
    <s v="מרכזיית תאורה"/>
    <s v="בוכמן"/>
    <s v="ירושלים והנגב"/>
    <s v="איילון"/>
  </r>
  <r>
    <x v="7"/>
    <x v="8"/>
    <s v="פעיל"/>
    <s v="מודיעין מכבים רעות"/>
    <x v="7"/>
    <x v="3"/>
    <s v="נמוך"/>
    <x v="0"/>
    <n v="999.73"/>
    <n v="0"/>
    <n v="0"/>
    <n v="0"/>
    <n v="999.73"/>
    <n v="31"/>
    <s v="מרכזיית תאורה"/>
    <s v="בוכמן"/>
    <s v="ירושלים והנגב"/>
    <s v="איילון"/>
  </r>
  <r>
    <x v="7"/>
    <x v="9"/>
    <s v="פעיל"/>
    <s v="מודיעין מכבים רעות"/>
    <x v="8"/>
    <x v="0"/>
    <s v="נמוך"/>
    <x v="1"/>
    <n v="934"/>
    <n v="212"/>
    <n v="0"/>
    <n v="722"/>
    <n v="0"/>
    <n v="31"/>
    <s v="מרכזיית תאורה"/>
    <s v="ליגד"/>
    <s v="ירושלים והנגב"/>
    <s v="איילון"/>
  </r>
  <r>
    <x v="7"/>
    <x v="10"/>
    <s v="פעיל"/>
    <s v="מודיעין מכבים רעות"/>
    <x v="9"/>
    <x v="0"/>
    <s v="נמוך"/>
    <x v="1"/>
    <n v="6431"/>
    <n v="1720"/>
    <n v="0"/>
    <n v="4711"/>
    <n v="0"/>
    <n v="31"/>
    <s v="מרכזיית תאורה"/>
    <s v="נופים"/>
    <s v="ירושלים והנגב"/>
    <s v="איילון"/>
  </r>
  <r>
    <x v="7"/>
    <x v="11"/>
    <s v="פעיל"/>
    <s v="מודיעין מכבים רעות"/>
    <x v="10"/>
    <x v="0"/>
    <s v="נמוך"/>
    <x v="0"/>
    <n v="47"/>
    <n v="0"/>
    <n v="0"/>
    <n v="0"/>
    <n v="47"/>
    <n v="31"/>
    <s v="מרכזיית תאורה"/>
    <s v="כביש 443"/>
    <s v="ירושלים והנגב"/>
    <s v="איילון"/>
  </r>
  <r>
    <x v="7"/>
    <x v="12"/>
    <s v="פעיל"/>
    <s v="מודיעין מכבים רעות"/>
    <x v="11"/>
    <x v="0"/>
    <s v="נמוך"/>
    <x v="1"/>
    <n v="3834"/>
    <n v="866"/>
    <n v="0"/>
    <n v="2968"/>
    <n v="0"/>
    <n v="31"/>
    <s v="מרכזיית תאורה"/>
    <s v="ליגד"/>
    <s v="ירושלים והנגב"/>
    <s v="איילון"/>
  </r>
  <r>
    <x v="7"/>
    <x v="13"/>
    <s v="פעיל"/>
    <s v="מודיעין מכבים רעות"/>
    <x v="12"/>
    <x v="0"/>
    <s v="נמוך"/>
    <x v="1"/>
    <n v="2100"/>
    <n v="435"/>
    <n v="0"/>
    <n v="1665"/>
    <n v="0"/>
    <n v="31"/>
    <s v="מרכזיית תאורה"/>
    <s v="ליגד"/>
    <s v="ירושלים והנגב"/>
    <s v="איילון"/>
  </r>
  <r>
    <x v="7"/>
    <x v="14"/>
    <s v="פעיל"/>
    <s v="מודיעין מכבים רעות"/>
    <x v="13"/>
    <x v="0"/>
    <s v="נמוך"/>
    <x v="0"/>
    <n v="201.23"/>
    <n v="0"/>
    <n v="0"/>
    <n v="0"/>
    <n v="201.23"/>
    <n v="31"/>
    <s v="רמזורים"/>
    <s v="ציפורים"/>
    <s v="ירושלים והנגב"/>
    <s v="איילון"/>
  </r>
  <r>
    <x v="7"/>
    <x v="15"/>
    <s v="פעיל"/>
    <s v="מודיעין מכבים רעות"/>
    <x v="13"/>
    <x v="0"/>
    <s v="נמוך"/>
    <x v="0"/>
    <n v="229.61"/>
    <n v="0"/>
    <n v="0"/>
    <n v="0"/>
    <n v="229.61"/>
    <n v="31"/>
    <s v="רמזורים"/>
    <s v="ציפורים"/>
    <s v="ירושלים והנגב"/>
    <s v="איילון"/>
  </r>
  <r>
    <x v="7"/>
    <x v="16"/>
    <s v="פעיל"/>
    <s v="מודיעין מכבים רעות"/>
    <x v="14"/>
    <x v="0"/>
    <s v="נמוך"/>
    <x v="1"/>
    <n v="6768"/>
    <n v="1522"/>
    <n v="0"/>
    <n v="5246"/>
    <n v="0"/>
    <n v="31"/>
    <s v="מרכזיית תאורה"/>
    <s v="ישפרו"/>
    <s v="ירושלים והנגב"/>
    <s v="איילון"/>
  </r>
  <r>
    <x v="7"/>
    <x v="17"/>
    <s v="פעיל"/>
    <s v="מודיעין מכבים רעות"/>
    <x v="15"/>
    <x v="4"/>
    <s v="נמוך"/>
    <x v="1"/>
    <n v="4665"/>
    <n v="1092"/>
    <n v="0"/>
    <n v="3573"/>
    <n v="0"/>
    <n v="31"/>
    <s v="מרכזיית תאורה"/>
    <s v="ישפרו"/>
    <s v="ירושלים והנגב"/>
    <s v="איילון"/>
  </r>
  <r>
    <x v="7"/>
    <x v="18"/>
    <s v="פעיל"/>
    <s v="מודיעין מכבים רעות"/>
    <x v="16"/>
    <x v="5"/>
    <s v="נמוך"/>
    <x v="1"/>
    <n v="4100"/>
    <n v="937"/>
    <n v="0"/>
    <n v="3163"/>
    <n v="0"/>
    <n v="31"/>
    <s v="מרכזיית תאורה"/>
    <s v="ישפרו"/>
    <s v="ירושלים והנגב"/>
    <s v="איילון"/>
  </r>
  <r>
    <x v="7"/>
    <x v="19"/>
    <s v="פעיל"/>
    <s v="מודיעין מכבים רעות"/>
    <x v="17"/>
    <x v="6"/>
    <s v="נמוך"/>
    <x v="0"/>
    <n v="1760.5"/>
    <n v="0"/>
    <n v="0"/>
    <n v="0"/>
    <n v="1760.5"/>
    <n v="31"/>
    <s v="מרכזיית תאורה"/>
    <m/>
    <s v="ירושלים והנגב"/>
    <s v="איילון"/>
  </r>
  <r>
    <x v="7"/>
    <x v="20"/>
    <s v="פעיל"/>
    <s v="מודיעין מכבים רעות"/>
    <x v="18"/>
    <x v="0"/>
    <s v="נמוך"/>
    <x v="0"/>
    <n v="2456"/>
    <n v="0"/>
    <n v="0"/>
    <n v="0"/>
    <n v="2456"/>
    <n v="31"/>
    <s v="מרכזיית תאורה"/>
    <s v="מורשת"/>
    <s v="ירושלים והנגב"/>
    <s v="איילון"/>
  </r>
  <r>
    <x v="7"/>
    <x v="21"/>
    <s v="פעיל"/>
    <s v="מודיעין מכבים רעות"/>
    <x v="19"/>
    <x v="1"/>
    <s v="נמוך"/>
    <x v="1"/>
    <n v="6263"/>
    <n v="1414"/>
    <n v="0"/>
    <n v="4849"/>
    <n v="0"/>
    <n v="31"/>
    <s v="מרכזיית תאורה"/>
    <s v="כביש 2"/>
    <s v="ירושלים והנגב"/>
    <s v="איילון"/>
  </r>
  <r>
    <x v="7"/>
    <x v="22"/>
    <s v="פעיל"/>
    <s v="מודיעין מכבים רעות"/>
    <x v="20"/>
    <x v="7"/>
    <s v="נמוך"/>
    <x v="0"/>
    <n v="0"/>
    <n v="0"/>
    <n v="0"/>
    <n v="0"/>
    <n v="0"/>
    <n v="31"/>
    <s v="מרכזיית תאורה"/>
    <s v="רעות"/>
    <s v="ירושלים והנגב"/>
    <s v="איילון"/>
  </r>
  <r>
    <x v="7"/>
    <x v="23"/>
    <s v="פעיל"/>
    <s v="מודיעין מכבים רעות"/>
    <x v="21"/>
    <x v="0"/>
    <s v="נמוך"/>
    <x v="1"/>
    <n v="10810"/>
    <n v="2486"/>
    <n v="0"/>
    <n v="8324"/>
    <n v="0"/>
    <n v="31"/>
    <s v="מרכזיית תאורה"/>
    <s v="מכבים"/>
    <s v="ירושלים והנגב"/>
    <s v="איילון"/>
  </r>
  <r>
    <x v="7"/>
    <x v="24"/>
    <s v="פעיל"/>
    <s v="מודיעין מכבים רעות"/>
    <x v="22"/>
    <x v="8"/>
    <s v="נמוך"/>
    <x v="1"/>
    <n v="6993"/>
    <n v="1604"/>
    <n v="0"/>
    <n v="5389"/>
    <n v="0"/>
    <n v="31"/>
    <s v="מרכזיית תאורה"/>
    <s v="מכבים"/>
    <s v="ירושלים והנגב"/>
    <s v="איילון"/>
  </r>
  <r>
    <x v="7"/>
    <x v="25"/>
    <s v="פעיל"/>
    <s v="מודיעין מכבים רעות"/>
    <x v="23"/>
    <x v="9"/>
    <s v="נמוך"/>
    <x v="1"/>
    <n v="4742"/>
    <n v="990"/>
    <n v="0"/>
    <n v="3752"/>
    <n v="0"/>
    <n v="31"/>
    <s v="מרכזיית תאורה"/>
    <s v="מכבים"/>
    <s v="ירושלים והנגב"/>
    <s v="איילון"/>
  </r>
  <r>
    <x v="7"/>
    <x v="26"/>
    <s v="פעיל"/>
    <s v="מודיעין מכבים רעות"/>
    <x v="24"/>
    <x v="0"/>
    <s v="נמוך"/>
    <x v="1"/>
    <n v="8873"/>
    <n v="2032"/>
    <n v="0"/>
    <n v="6841"/>
    <n v="0"/>
    <n v="31"/>
    <s v="מרכזיית תאורה"/>
    <s v="כביש 2"/>
    <s v="ירושלים והנגב"/>
    <s v="איילון"/>
  </r>
  <r>
    <x v="7"/>
    <x v="27"/>
    <s v="פעיל"/>
    <s v="מודיעין מכבים רעות"/>
    <x v="25"/>
    <x v="10"/>
    <s v="נמוך"/>
    <x v="1"/>
    <n v="5822"/>
    <n v="1382"/>
    <n v="0"/>
    <n v="4440"/>
    <n v="0"/>
    <n v="31"/>
    <s v="מרכזיית תאורה"/>
    <s v="ציפורים"/>
    <s v="ירושלים והנגב"/>
    <s v="איילון"/>
  </r>
  <r>
    <x v="7"/>
    <x v="28"/>
    <s v="פעיל"/>
    <s v="מודיעין מכבים רעות"/>
    <x v="26"/>
    <x v="0"/>
    <s v="נמוך"/>
    <x v="1"/>
    <n v="4872"/>
    <n v="1164"/>
    <n v="0"/>
    <n v="3708"/>
    <n v="0"/>
    <n v="31"/>
    <s v="מרכזיית תאורה"/>
    <s v="ציפורים"/>
    <s v="ירושלים והנגב"/>
    <s v="איילון"/>
  </r>
  <r>
    <x v="7"/>
    <x v="29"/>
    <s v="פעיל"/>
    <s v="מודיעין מכבים רעות"/>
    <x v="27"/>
    <x v="10"/>
    <s v="נמוך"/>
    <x v="0"/>
    <n v="2843.59"/>
    <n v="0"/>
    <n v="0"/>
    <n v="0"/>
    <n v="2843.59"/>
    <n v="31"/>
    <s v="מרכזיית תאורה"/>
    <s v="ציפורים"/>
    <s v="ירושלים והנגב"/>
    <s v="איילון"/>
  </r>
  <r>
    <x v="7"/>
    <x v="30"/>
    <s v="פעיל"/>
    <s v="מודיעין מכבים רעות"/>
    <x v="28"/>
    <x v="11"/>
    <s v="נמוך"/>
    <x v="1"/>
    <n v="8204"/>
    <n v="1804"/>
    <n v="0"/>
    <n v="6400"/>
    <n v="0"/>
    <n v="31"/>
    <s v="מרכזיית תאורה"/>
    <s v="ציפורים"/>
    <s v="ירושלים והנגב"/>
    <s v="איילון"/>
  </r>
  <r>
    <x v="7"/>
    <x v="31"/>
    <s v="פעיל"/>
    <s v="מודיעין מכבים רעות"/>
    <x v="29"/>
    <x v="12"/>
    <s v="נמוך"/>
    <x v="1"/>
    <n v="15410"/>
    <n v="3455"/>
    <n v="0"/>
    <n v="11955"/>
    <n v="0"/>
    <n v="31"/>
    <s v="מרכזיית תאורה"/>
    <s v="ישפרו"/>
    <s v="ירושלים והנגב"/>
    <s v="איילון"/>
  </r>
  <r>
    <x v="7"/>
    <x v="32"/>
    <s v="פעיל"/>
    <s v="מודיעין מכבים רעות"/>
    <x v="30"/>
    <x v="0"/>
    <s v="נמוך"/>
    <x v="0"/>
    <n v="0"/>
    <n v="0"/>
    <n v="0"/>
    <n v="0"/>
    <n v="0"/>
    <n v="31"/>
    <s v="מרכזיית תאורה"/>
    <s v="ליגד"/>
    <s v="ירושלים והנגב"/>
    <s v="איילון"/>
  </r>
  <r>
    <x v="7"/>
    <x v="33"/>
    <s v="פעיל"/>
    <s v="מודיעין מכבים רעות"/>
    <x v="31"/>
    <x v="13"/>
    <s v="נמוך"/>
    <x v="0"/>
    <n v="1228.51"/>
    <n v="0"/>
    <n v="0"/>
    <n v="0"/>
    <n v="1228.51"/>
    <n v="31"/>
    <s v="גני ילדים"/>
    <s v="רעות"/>
    <s v="ירושלים והנגב"/>
    <s v="איילון"/>
  </r>
  <r>
    <x v="7"/>
    <x v="34"/>
    <s v="פעיל"/>
    <s v="מודיעין מכבים רעות"/>
    <x v="32"/>
    <x v="14"/>
    <s v="נמוך"/>
    <x v="0"/>
    <n v="1881.24"/>
    <n v="0"/>
    <n v="0"/>
    <n v="0"/>
    <n v="1881.24"/>
    <n v="31"/>
    <s v="מרכזיית תאורה"/>
    <s v="רעות"/>
    <s v="ירושלים והנגב"/>
    <s v="איילון"/>
  </r>
  <r>
    <x v="7"/>
    <x v="35"/>
    <s v="פעיל"/>
    <s v="מודיעין מכבים רעות"/>
    <x v="33"/>
    <x v="0"/>
    <s v="נמוך"/>
    <x v="0"/>
    <n v="1608.55"/>
    <n v="0"/>
    <n v="0"/>
    <n v="0"/>
    <n v="1608.55"/>
    <n v="31"/>
    <s v="מרכזיית תאורה"/>
    <s v="רעות"/>
    <s v="ירושלים והנגב"/>
    <s v="איילון"/>
  </r>
  <r>
    <x v="7"/>
    <x v="36"/>
    <s v="פעיל"/>
    <s v="מודיעין מכבים רעות"/>
    <x v="34"/>
    <x v="0"/>
    <s v="נמוך"/>
    <x v="1"/>
    <n v="8738"/>
    <n v="1933"/>
    <n v="0"/>
    <n v="6805"/>
    <n v="0"/>
    <n v="31"/>
    <s v="מרכזיית תאורה"/>
    <s v="קייזר"/>
    <s v="ירושלים והנגב"/>
    <s v="איילון"/>
  </r>
  <r>
    <x v="7"/>
    <x v="37"/>
    <s v="פעיל"/>
    <s v="מודיעין מכבים רעות"/>
    <x v="35"/>
    <x v="15"/>
    <s v="נמוך"/>
    <x v="0"/>
    <n v="1213.5"/>
    <n v="0"/>
    <n v="0"/>
    <n v="0"/>
    <n v="1213.5"/>
    <n v="31"/>
    <s v="בתי כנסת ומקוואות"/>
    <s v="קייזר"/>
    <s v="ירושלים והנגב"/>
    <s v="איילון"/>
  </r>
  <r>
    <x v="7"/>
    <x v="38"/>
    <s v="פעיל"/>
    <s v="מודיעין מכבים רעות"/>
    <x v="36"/>
    <x v="16"/>
    <s v="נמוך"/>
    <x v="0"/>
    <n v="1381.5"/>
    <n v="0"/>
    <n v="0"/>
    <n v="0"/>
    <n v="1381.5"/>
    <n v="31"/>
    <s v="ספורט"/>
    <s v="קייזר"/>
    <s v="ירושלים והנגב"/>
    <s v="איילון"/>
  </r>
  <r>
    <x v="7"/>
    <x v="39"/>
    <s v="פעיל"/>
    <s v="מודיעין מכבים רעות"/>
    <x v="37"/>
    <x v="13"/>
    <s v="נמוך"/>
    <x v="0"/>
    <n v="2556.5"/>
    <n v="0"/>
    <n v="0"/>
    <n v="0"/>
    <n v="2556.5"/>
    <n v="31"/>
    <s v="גני ילדים"/>
    <s v="קייזר"/>
    <s v="ירושלים והנגב"/>
    <s v="איילון"/>
  </r>
  <r>
    <x v="7"/>
    <x v="40"/>
    <s v="פעיל"/>
    <s v="מודיעין מכבים רעות"/>
    <x v="38"/>
    <x v="17"/>
    <s v="נמוך"/>
    <x v="1"/>
    <n v="1865"/>
    <n v="500"/>
    <n v="0"/>
    <n v="1365"/>
    <n v="0"/>
    <n v="31"/>
    <s v="בתי ספר"/>
    <s v="קייזר"/>
    <s v="ירושלים והנגב"/>
    <s v="איילון"/>
  </r>
  <r>
    <x v="7"/>
    <x v="41"/>
    <s v="פעיל"/>
    <s v="מודיעין מכבים רעות"/>
    <x v="39"/>
    <x v="18"/>
    <s v="נמוך"/>
    <x v="1"/>
    <n v="9070"/>
    <n v="3230"/>
    <n v="0"/>
    <n v="5840"/>
    <n v="0"/>
    <n v="31"/>
    <s v="בתי ספר"/>
    <s v="קייזר"/>
    <s v="ירושלים והנגב"/>
    <s v="איילון"/>
  </r>
  <r>
    <x v="7"/>
    <x v="42"/>
    <s v="פעיל"/>
    <s v="מודיעין מכבים רעות"/>
    <x v="40"/>
    <x v="0"/>
    <s v="נמוך"/>
    <x v="0"/>
    <n v="2703.5"/>
    <n v="0"/>
    <n v="0"/>
    <n v="0"/>
    <n v="2703.5"/>
    <n v="31"/>
    <s v="תנועות נוער"/>
    <s v="קייזר"/>
    <s v="ירושלים והנגב"/>
    <s v="איילון"/>
  </r>
  <r>
    <x v="7"/>
    <x v="43"/>
    <s v="פעיל"/>
    <s v="מודיעין מכבים רעות"/>
    <x v="41"/>
    <x v="5"/>
    <s v="נמוך"/>
    <x v="1"/>
    <n v="2913"/>
    <n v="631"/>
    <n v="0"/>
    <n v="2282"/>
    <n v="0"/>
    <n v="31"/>
    <s v="מרכזיית תאורה"/>
    <s v="קייזר"/>
    <s v="ירושלים והנגב"/>
    <s v="איילון"/>
  </r>
  <r>
    <x v="7"/>
    <x v="44"/>
    <s v="פעיל"/>
    <s v="מודיעין מכבים רעות"/>
    <x v="42"/>
    <x v="19"/>
    <s v="נמוך"/>
    <x v="0"/>
    <n v="96"/>
    <n v="0"/>
    <n v="0"/>
    <n v="0"/>
    <n v="96"/>
    <n v="31"/>
    <s v="תנועות נוער"/>
    <s v="קייזר"/>
    <s v="ירושלים והנגב"/>
    <s v="איילון"/>
  </r>
  <r>
    <x v="7"/>
    <x v="45"/>
    <s v="פעיל"/>
    <s v="מודיעין מכבים רעות"/>
    <x v="43"/>
    <x v="20"/>
    <s v="נמוך"/>
    <x v="0"/>
    <n v="882.39"/>
    <n v="0"/>
    <n v="0"/>
    <n v="0"/>
    <n v="882.39"/>
    <n v="31"/>
    <s v="מקלטים"/>
    <s v="רעות"/>
    <s v="ירושלים והנגב"/>
    <s v="איילון"/>
  </r>
  <r>
    <x v="7"/>
    <x v="46"/>
    <s v="פעיל"/>
    <s v="מודיעין מכבים רעות"/>
    <x v="44"/>
    <x v="0"/>
    <s v="נמוך"/>
    <x v="0"/>
    <n v="992.56"/>
    <n v="0"/>
    <n v="0"/>
    <n v="0"/>
    <n v="992.56"/>
    <n v="31"/>
    <s v="תנועות נוער"/>
    <s v="מכבים"/>
    <s v="ירושלים והנגב"/>
    <s v="איילון"/>
  </r>
  <r>
    <x v="7"/>
    <x v="47"/>
    <s v="פעיל"/>
    <s v="מודיעין מכבים רעות"/>
    <x v="45"/>
    <x v="21"/>
    <s v="נמוך"/>
    <x v="1"/>
    <n v="4877"/>
    <n v="1092"/>
    <n v="0"/>
    <n v="3785"/>
    <n v="0"/>
    <n v="31"/>
    <s v="מרכזיית תאורה"/>
    <s v="קייזר"/>
    <s v="ירושלים והנגב"/>
    <s v="איילון"/>
  </r>
  <r>
    <x v="7"/>
    <x v="48"/>
    <s v="פעיל"/>
    <s v="מודיעין מכבים רעות"/>
    <x v="46"/>
    <x v="13"/>
    <s v="נמוך"/>
    <x v="0"/>
    <n v="3892.5"/>
    <n v="0"/>
    <n v="0"/>
    <n v="0"/>
    <n v="3892.5"/>
    <n v="31"/>
    <s v="גני ילדים"/>
    <s v="קייזר"/>
    <s v="ירושלים והנגב"/>
    <s v="איילון"/>
  </r>
  <r>
    <x v="7"/>
    <x v="49"/>
    <s v="פעיל"/>
    <s v="מודיעין מכבים רעות"/>
    <x v="47"/>
    <x v="22"/>
    <s v="נמוך"/>
    <x v="1"/>
    <n v="3919"/>
    <n v="331"/>
    <n v="0"/>
    <n v="3588"/>
    <n v="0"/>
    <n v="31"/>
    <s v="גני ילדים"/>
    <s v="קייזר"/>
    <s v="ירושלים והנגב"/>
    <s v="איילון"/>
  </r>
  <r>
    <x v="7"/>
    <x v="50"/>
    <s v="פעיל"/>
    <s v="מודיעין מכבים רעות"/>
    <x v="48"/>
    <x v="13"/>
    <s v="נמוך"/>
    <x v="0"/>
    <n v="3529"/>
    <n v="0"/>
    <n v="0"/>
    <n v="0"/>
    <n v="3529"/>
    <n v="31"/>
    <m/>
    <m/>
    <s v="ירושלים והנגב"/>
    <s v="איילון"/>
  </r>
  <r>
    <x v="7"/>
    <x v="51"/>
    <s v="פעיל"/>
    <s v="מודיעין מכבים רעות"/>
    <x v="49"/>
    <x v="23"/>
    <s v="נמוך"/>
    <x v="1"/>
    <n v="5524"/>
    <n v="1239"/>
    <n v="0"/>
    <n v="4285"/>
    <n v="0"/>
    <n v="31"/>
    <s v="מרכזיית תאורה"/>
    <s v="כרמים"/>
    <s v="ירושלים והנגב"/>
    <s v="איילון"/>
  </r>
  <r>
    <x v="7"/>
    <x v="52"/>
    <s v="פעיל"/>
    <s v="מודיעין מכבים רעות"/>
    <x v="50"/>
    <x v="24"/>
    <s v="נמוך"/>
    <x v="0"/>
    <n v="1922"/>
    <n v="0"/>
    <n v="0"/>
    <n v="0"/>
    <n v="1922"/>
    <n v="31"/>
    <s v="גני ילדים"/>
    <s v="כרמים"/>
    <s v="ירושלים והנגב"/>
    <s v="איילון"/>
  </r>
  <r>
    <x v="7"/>
    <x v="53"/>
    <s v="פעיל"/>
    <s v="מודיעין מכבים רעות"/>
    <x v="51"/>
    <x v="0"/>
    <s v="נמוך"/>
    <x v="0"/>
    <n v="1274.5"/>
    <n v="0"/>
    <n v="0"/>
    <n v="0"/>
    <n v="1274.5"/>
    <n v="31"/>
    <s v="תנועות נוער"/>
    <s v="כרמים"/>
    <s v="ירושלים והנגב"/>
    <s v="איילון"/>
  </r>
  <r>
    <x v="7"/>
    <x v="54"/>
    <s v="פעיל"/>
    <s v="מודיעין מכבים רעות"/>
    <x v="52"/>
    <x v="13"/>
    <s v="נמוך"/>
    <x v="0"/>
    <n v="1875"/>
    <n v="0"/>
    <n v="0"/>
    <n v="0"/>
    <n v="1875"/>
    <n v="31"/>
    <s v="גני ילדים"/>
    <s v="כרמים"/>
    <s v="ירושלים והנגב"/>
    <s v="איילון"/>
  </r>
  <r>
    <x v="7"/>
    <x v="55"/>
    <s v="פעיל"/>
    <s v="מודיעין מכבים רעות"/>
    <x v="53"/>
    <x v="25"/>
    <s v="נמוך"/>
    <x v="1"/>
    <n v="2155"/>
    <n v="470"/>
    <n v="0"/>
    <n v="1685"/>
    <n v="0"/>
    <n v="31"/>
    <s v="בתי ספר"/>
    <s v="כרמים"/>
    <s v="ירושלים והנגב"/>
    <s v="איילון"/>
  </r>
  <r>
    <x v="7"/>
    <x v="56"/>
    <s v="פעיל"/>
    <s v="מודיעין מכבים רעות"/>
    <x v="54"/>
    <x v="26"/>
    <s v="נמוך"/>
    <x v="0"/>
    <n v="285.64"/>
    <n v="0"/>
    <n v="0"/>
    <n v="0"/>
    <n v="285.64"/>
    <n v="31"/>
    <s v="מקלטים"/>
    <s v="רעות"/>
    <s v="ירושלים והנגב"/>
    <s v="איילון"/>
  </r>
  <r>
    <x v="7"/>
    <x v="57"/>
    <s v="פעיל"/>
    <s v="מודיעין מכבים רעות"/>
    <x v="55"/>
    <x v="26"/>
    <s v="נמוך"/>
    <x v="0"/>
    <n v="3198.59"/>
    <n v="0"/>
    <n v="0"/>
    <n v="0"/>
    <n v="3198.59"/>
    <n v="31"/>
    <s v="מבני ציבור"/>
    <s v="רעות"/>
    <s v="ירושלים והנגב"/>
    <s v="איילון"/>
  </r>
  <r>
    <x v="7"/>
    <x v="58"/>
    <s v="פעיל"/>
    <s v="מודיעין מכבים רעות"/>
    <x v="55"/>
    <x v="26"/>
    <s v="נמוך"/>
    <x v="0"/>
    <n v="513.71"/>
    <n v="0"/>
    <n v="0"/>
    <n v="0"/>
    <n v="513.71"/>
    <n v="31"/>
    <s v="מקלטים"/>
    <s v="רעות"/>
    <s v="ירושלים והנגב"/>
    <s v="איילון"/>
  </r>
  <r>
    <x v="7"/>
    <x v="59"/>
    <s v="פעיל"/>
    <s v="מודיעין מכבים רעות"/>
    <x v="56"/>
    <x v="1"/>
    <s v="נמוך"/>
    <x v="0"/>
    <n v="1943.85"/>
    <n v="0"/>
    <n v="0"/>
    <n v="0"/>
    <n v="1943.85"/>
    <n v="31"/>
    <s v="מרכזיית תאורה"/>
    <s v="רעות"/>
    <s v="ירושלים והנגב"/>
    <s v="איילון"/>
  </r>
  <r>
    <x v="7"/>
    <x v="60"/>
    <s v="פעיל"/>
    <s v="מודיעין מכבים רעות"/>
    <x v="57"/>
    <x v="0"/>
    <s v="נמוך"/>
    <x v="1"/>
    <n v="5028"/>
    <n v="1780"/>
    <n v="0"/>
    <n v="3248"/>
    <n v="0"/>
    <n v="31"/>
    <s v="מרכזיית תאורה"/>
    <s v="כרמים"/>
    <s v="ירושלים והנגב"/>
    <s v="איילון"/>
  </r>
  <r>
    <x v="7"/>
    <x v="61"/>
    <s v="פעיל"/>
    <s v="מודיעין מכבים רעות"/>
    <x v="58"/>
    <x v="0"/>
    <s v="נמוך"/>
    <x v="0"/>
    <n v="1788"/>
    <n v="0"/>
    <n v="0"/>
    <n v="0"/>
    <n v="1788"/>
    <n v="31"/>
    <s v="בתי כנסת ומקוואות"/>
    <s v="נביאים"/>
    <s v="ירושלים והנגב"/>
    <s v="איילון"/>
  </r>
  <r>
    <x v="7"/>
    <x v="62"/>
    <s v="פעיל"/>
    <s v="מודיעין מכבים רעות"/>
    <x v="59"/>
    <x v="0"/>
    <s v="נמוך"/>
    <x v="1"/>
    <n v="9708"/>
    <n v="858"/>
    <n v="0"/>
    <n v="8850"/>
    <n v="0"/>
    <n v="31"/>
    <s v="בתי ספר"/>
    <s v="נביאים"/>
    <s v="ירושלים והנגב"/>
    <s v="איילון"/>
  </r>
  <r>
    <x v="7"/>
    <x v="63"/>
    <s v="פעיל"/>
    <s v="מודיעין מכבים רעות"/>
    <x v="60"/>
    <x v="0"/>
    <s v="נמוך"/>
    <x v="1"/>
    <n v="5309"/>
    <n v="1192"/>
    <n v="0"/>
    <n v="4117"/>
    <n v="0"/>
    <n v="31"/>
    <s v="מרכזיית תאורה"/>
    <s v="רעות"/>
    <s v="ירושלים והנגב"/>
    <s v="איילון"/>
  </r>
  <r>
    <x v="7"/>
    <x v="64"/>
    <s v="פעיל"/>
    <s v="מודיעין מכבים רעות"/>
    <x v="61"/>
    <x v="26"/>
    <s v="נמוך"/>
    <x v="0"/>
    <n v="109.05"/>
    <n v="0"/>
    <n v="0"/>
    <n v="0"/>
    <n v="109.05"/>
    <n v="31"/>
    <s v="מקלטים"/>
    <s v="מכבים"/>
    <s v="ירושלים והנגב"/>
    <s v="איילון"/>
  </r>
  <r>
    <x v="7"/>
    <x v="65"/>
    <s v="פעיל"/>
    <s v="מודיעין מכבים רעות"/>
    <x v="62"/>
    <x v="26"/>
    <s v="נמוך"/>
    <x v="0"/>
    <n v="10.51"/>
    <n v="0"/>
    <n v="0"/>
    <n v="0"/>
    <n v="10.51"/>
    <n v="31"/>
    <s v="מקלטים"/>
    <s v="מכבים"/>
    <s v="ירושלים והנגב"/>
    <s v="איילון"/>
  </r>
  <r>
    <x v="7"/>
    <x v="66"/>
    <s v="פעיל"/>
    <s v="מודיעין מכבים רעות"/>
    <x v="63"/>
    <x v="27"/>
    <s v="נמוך"/>
    <x v="1"/>
    <n v="14915"/>
    <n v="1775"/>
    <n v="0"/>
    <n v="13140"/>
    <n v="0"/>
    <n v="31"/>
    <s v="בתי ספר"/>
    <s v="בוכמן"/>
    <s v="ירושלים והנגב"/>
    <s v="איילון"/>
  </r>
  <r>
    <x v="7"/>
    <x v="67"/>
    <s v="פעיל"/>
    <s v="מודיעין מכבים רעות"/>
    <x v="63"/>
    <x v="13"/>
    <s v="נמוך"/>
    <x v="0"/>
    <n v="1852.5"/>
    <n v="0"/>
    <n v="0"/>
    <n v="0"/>
    <n v="1852.5"/>
    <n v="31"/>
    <s v="גני ילדים"/>
    <s v="בוכמן"/>
    <s v="ירושלים והנגב"/>
    <s v="איילון"/>
  </r>
  <r>
    <x v="7"/>
    <x v="68"/>
    <s v="פעיל"/>
    <s v="מודיעין מכבים רעות"/>
    <x v="64"/>
    <x v="28"/>
    <s v="נמוך"/>
    <x v="1"/>
    <n v="8277"/>
    <n v="1845"/>
    <n v="0"/>
    <n v="6432"/>
    <n v="0"/>
    <n v="31"/>
    <s v="מרכזיית תאורה"/>
    <s v="בוכמן"/>
    <s v="ירושלים והנגב"/>
    <s v="איילון"/>
  </r>
  <r>
    <x v="7"/>
    <x v="69"/>
    <s v="פעיל"/>
    <s v="מודיעין מכבים רעות"/>
    <x v="65"/>
    <x v="13"/>
    <s v="נמוך"/>
    <x v="0"/>
    <n v="2407.5"/>
    <n v="0"/>
    <n v="0"/>
    <n v="0"/>
    <n v="2407.5"/>
    <n v="31"/>
    <s v="גני ילדים"/>
    <s v="בוכמן"/>
    <s v="ירושלים והנגב"/>
    <s v="איילון"/>
  </r>
  <r>
    <x v="7"/>
    <x v="70"/>
    <s v="פעיל"/>
    <s v="מודיעין מכבים רעות"/>
    <x v="66"/>
    <x v="24"/>
    <s v="נמוך"/>
    <x v="0"/>
    <n v="1945"/>
    <n v="0"/>
    <n v="0"/>
    <n v="0"/>
    <n v="1945"/>
    <n v="31"/>
    <s v="גני ילדים"/>
    <s v="בוכמן"/>
    <s v="ירושלים והנגב"/>
    <s v="איילון"/>
  </r>
  <r>
    <x v="7"/>
    <x v="71"/>
    <s v="פעיל"/>
    <s v="מודיעין מכבים רעות"/>
    <x v="67"/>
    <x v="17"/>
    <s v="נמוך"/>
    <x v="1"/>
    <n v="33050"/>
    <n v="3940"/>
    <n v="0"/>
    <n v="29110"/>
    <n v="0"/>
    <n v="31"/>
    <m/>
    <m/>
    <s v="ירושלים והנגב"/>
    <s v="איילון"/>
  </r>
  <r>
    <x v="7"/>
    <x v="72"/>
    <s v="פעיל"/>
    <s v="מודיעין מכבים רעות"/>
    <x v="68"/>
    <x v="29"/>
    <s v="נמוך"/>
    <x v="1"/>
    <n v="3015"/>
    <n v="0"/>
    <n v="0"/>
    <n v="0"/>
    <n v="3015"/>
    <n v="31"/>
    <m/>
    <m/>
    <s v="ירושלים והנגב"/>
    <s v="איילון"/>
  </r>
  <r>
    <x v="7"/>
    <x v="73"/>
    <s v="פעיל"/>
    <s v="מודיעין מכבים רעות"/>
    <x v="69"/>
    <x v="0"/>
    <s v="נמוך"/>
    <x v="1"/>
    <n v="6360"/>
    <n v="1040"/>
    <n v="0"/>
    <n v="5320"/>
    <n v="0"/>
    <n v="31"/>
    <s v="מבני ציבור"/>
    <s v="מורשת"/>
    <s v="ירושלים והנגב"/>
    <s v="איילון"/>
  </r>
  <r>
    <x v="7"/>
    <x v="74"/>
    <s v="פעיל"/>
    <s v="מודיעין מכבים רעות"/>
    <x v="70"/>
    <x v="28"/>
    <s v="נמוך"/>
    <x v="1"/>
    <n v="4149"/>
    <n v="972"/>
    <n v="0"/>
    <n v="3177"/>
    <n v="0"/>
    <n v="31"/>
    <s v="מרכזיית תאורה"/>
    <s v="בוכמן"/>
    <s v="ירושלים והנגב"/>
    <s v="איילון"/>
  </r>
  <r>
    <x v="7"/>
    <x v="75"/>
    <s v="פעיל"/>
    <s v="מודיעין מכבים רעות"/>
    <x v="71"/>
    <x v="30"/>
    <s v="נמוך"/>
    <x v="0"/>
    <n v="1930"/>
    <n v="0"/>
    <n v="0"/>
    <n v="0"/>
    <n v="1930"/>
    <n v="31"/>
    <s v="מרכזיית תאורה"/>
    <s v="בוכמן"/>
    <s v="ירושלים והנגב"/>
    <s v="איילון"/>
  </r>
  <r>
    <x v="7"/>
    <x v="76"/>
    <s v="פעיל"/>
    <s v="מודיעין מכבים רעות"/>
    <x v="72"/>
    <x v="31"/>
    <s v="נמוך"/>
    <x v="1"/>
    <n v="6450"/>
    <n v="2665"/>
    <n v="0"/>
    <n v="3785"/>
    <n v="0"/>
    <n v="31"/>
    <s v="מרכזיית תאורה"/>
    <s v="בוכמן"/>
    <s v="ירושלים והנגב"/>
    <s v="איילון"/>
  </r>
  <r>
    <x v="7"/>
    <x v="77"/>
    <s v="פעיל"/>
    <s v="מודיעין מכבים רעות"/>
    <x v="73"/>
    <x v="14"/>
    <s v="נמוך"/>
    <x v="1"/>
    <n v="3035"/>
    <n v="671"/>
    <n v="0"/>
    <n v="2364"/>
    <n v="0"/>
    <n v="31"/>
    <s v="מרכזיית תאורה"/>
    <s v="בוכמן"/>
    <s v="ירושלים והנגב"/>
    <s v="איילון"/>
  </r>
  <r>
    <x v="7"/>
    <x v="78"/>
    <s v="פעיל"/>
    <s v="מודיעין מכבים רעות"/>
    <x v="74"/>
    <x v="32"/>
    <s v="נמוך"/>
    <x v="1"/>
    <n v="1178"/>
    <n v="265"/>
    <n v="0"/>
    <n v="913"/>
    <n v="0"/>
    <n v="31"/>
    <s v="מרכזיית תאורה"/>
    <s v="בוכמן"/>
    <s v="ירושלים והנגב"/>
    <s v="איילון"/>
  </r>
  <r>
    <x v="7"/>
    <x v="79"/>
    <s v="פעיל"/>
    <s v="מודיעין מכבים רעות"/>
    <x v="75"/>
    <x v="13"/>
    <s v="נמוך"/>
    <x v="0"/>
    <n v="2932.59"/>
    <n v="0"/>
    <n v="0"/>
    <n v="0"/>
    <n v="2932.59"/>
    <n v="31"/>
    <s v="מבני ציבור"/>
    <s v="בוכמן"/>
    <s v="ירושלים והנגב"/>
    <s v="איילון"/>
  </r>
  <r>
    <x v="7"/>
    <x v="80"/>
    <s v="פעיל"/>
    <s v="מודיעין מכבים רעות"/>
    <x v="76"/>
    <x v="33"/>
    <s v="נמוך"/>
    <x v="1"/>
    <n v="19095"/>
    <n v="2710"/>
    <n v="0"/>
    <n v="16385"/>
    <n v="0"/>
    <n v="31"/>
    <s v="בתי ספר"/>
    <s v="בוכמן"/>
    <s v="ירושלים והנגב"/>
    <s v="איילון"/>
  </r>
  <r>
    <x v="7"/>
    <x v="81"/>
    <s v="פעיל"/>
    <s v="מודיעין מכבים רעות"/>
    <x v="77"/>
    <x v="32"/>
    <s v="נמוך"/>
    <x v="1"/>
    <n v="2312"/>
    <n v="515"/>
    <n v="0"/>
    <n v="1797"/>
    <n v="0"/>
    <n v="31"/>
    <s v="מרכזיית תאורה"/>
    <s v="בוכמן"/>
    <s v="ירושלים והנגב"/>
    <s v="איילון"/>
  </r>
  <r>
    <x v="7"/>
    <x v="82"/>
    <s v="פעיל"/>
    <s v="מודיעין מכבים רעות"/>
    <x v="78"/>
    <x v="34"/>
    <s v="נמוך"/>
    <x v="0"/>
    <n v="2257.1"/>
    <n v="0"/>
    <n v="0"/>
    <n v="0"/>
    <n v="2257.1"/>
    <n v="31"/>
    <s v="מבני ציבור"/>
    <s v="בוכמן"/>
    <s v="ירושלים והנגב"/>
    <s v="איילון"/>
  </r>
  <r>
    <x v="7"/>
    <x v="83"/>
    <s v="פעיל"/>
    <s v="מודיעין מכבים רעות"/>
    <x v="79"/>
    <x v="35"/>
    <s v="נמוך"/>
    <x v="0"/>
    <n v="2530"/>
    <n v="0"/>
    <n v="0"/>
    <n v="0"/>
    <n v="2530"/>
    <n v="31"/>
    <s v="תנועות נוער"/>
    <s v="בוכמן"/>
    <s v="ירושלים והנגב"/>
    <s v="איילון"/>
  </r>
  <r>
    <x v="7"/>
    <x v="84"/>
    <s v="פעיל"/>
    <s v="מודיעין מכבים רעות"/>
    <x v="80"/>
    <x v="36"/>
    <s v="נמוך"/>
    <x v="1"/>
    <n v="7829"/>
    <n v="1765"/>
    <n v="0"/>
    <n v="6064"/>
    <n v="0"/>
    <n v="31"/>
    <s v="מרכזיית תאורה"/>
    <s v="בוכמן"/>
    <s v="ירושלים והנגב"/>
    <s v="איילון"/>
  </r>
  <r>
    <x v="7"/>
    <x v="85"/>
    <s v="פעיל"/>
    <s v="מודיעין מכבים רעות"/>
    <x v="81"/>
    <x v="37"/>
    <s v="נמוך"/>
    <x v="1"/>
    <n v="264"/>
    <n v="36"/>
    <n v="0"/>
    <n v="228"/>
    <n v="0"/>
    <n v="31"/>
    <s v="בתי כנסת ומקוואות"/>
    <s v="קייזר"/>
    <s v="ירושלים והנגב"/>
    <s v="איילון"/>
  </r>
  <r>
    <x v="7"/>
    <x v="86"/>
    <s v="פעיל"/>
    <s v="מודיעין מכבים רעות"/>
    <x v="82"/>
    <x v="0"/>
    <s v="נמוך"/>
    <x v="0"/>
    <n v="2530.5"/>
    <n v="0"/>
    <n v="0"/>
    <n v="0"/>
    <n v="2530.5"/>
    <n v="31"/>
    <s v="גני ילדים"/>
    <s v="קייזר"/>
    <s v="ירושלים והנגב"/>
    <s v="איילון"/>
  </r>
  <r>
    <x v="7"/>
    <x v="87"/>
    <s v="פעיל"/>
    <s v="מודיעין מכבים רעות"/>
    <x v="83"/>
    <x v="0"/>
    <s v="נמוך"/>
    <x v="1"/>
    <n v="3876"/>
    <n v="867"/>
    <n v="0"/>
    <n v="3009"/>
    <n v="0"/>
    <n v="31"/>
    <s v="מרכזיית תאורה"/>
    <s v="בוכמן"/>
    <s v="ירושלים והנגב"/>
    <s v="איילון"/>
  </r>
  <r>
    <x v="7"/>
    <x v="88"/>
    <s v="פעיל"/>
    <s v="מודיעין מכבים רעות"/>
    <x v="84"/>
    <x v="13"/>
    <s v="נמוך"/>
    <x v="0"/>
    <n v="221.5"/>
    <n v="0"/>
    <n v="0"/>
    <n v="0"/>
    <n v="221.5"/>
    <n v="31"/>
    <s v="גני ילדים"/>
    <s v="בוכמן"/>
    <s v="ירושלים והנגב"/>
    <s v="איילון"/>
  </r>
  <r>
    <x v="7"/>
    <x v="89"/>
    <s v="פעיל"/>
    <s v="מודיעין מכבים רעות"/>
    <x v="85"/>
    <x v="13"/>
    <s v="נמוך"/>
    <x v="0"/>
    <n v="1660.5"/>
    <n v="0"/>
    <n v="0"/>
    <n v="0"/>
    <n v="1660.5"/>
    <n v="31"/>
    <s v="מבני ציבור"/>
    <s v="בוכמן"/>
    <s v="ירושלים והנגב"/>
    <s v="איילון"/>
  </r>
  <r>
    <x v="7"/>
    <x v="90"/>
    <s v="פעיל"/>
    <s v="מודיעין מכבים רעות"/>
    <x v="86"/>
    <x v="26"/>
    <s v="נמוך"/>
    <x v="0"/>
    <n v="0"/>
    <n v="0"/>
    <n v="0"/>
    <n v="0"/>
    <n v="0"/>
    <n v="31"/>
    <s v="מקלטים"/>
    <s v="מכבים"/>
    <s v="ירושלים והנגב"/>
    <s v="איילון"/>
  </r>
  <r>
    <x v="7"/>
    <x v="91"/>
    <s v="פעיל"/>
    <s v="מודיעין מכבים רעות"/>
    <x v="87"/>
    <x v="38"/>
    <s v="נמוך"/>
    <x v="0"/>
    <n v="704.96"/>
    <n v="0"/>
    <n v="0"/>
    <n v="0"/>
    <n v="704.96"/>
    <n v="31"/>
    <s v="בתי כנסת ומקוואות"/>
    <s v="רעות"/>
    <s v="ירושלים והנגב"/>
    <s v="איילון"/>
  </r>
  <r>
    <x v="7"/>
    <x v="92"/>
    <s v="פעיל"/>
    <s v="מודיעין מכבים רעות"/>
    <x v="88"/>
    <x v="26"/>
    <s v="נמוך"/>
    <x v="0"/>
    <n v="57.57"/>
    <n v="0"/>
    <n v="0"/>
    <n v="0"/>
    <n v="57.57"/>
    <n v="31"/>
    <s v="מקלטים"/>
    <s v="מכבים"/>
    <s v="ירושלים והנגב"/>
    <s v="איילון"/>
  </r>
  <r>
    <x v="7"/>
    <x v="93"/>
    <s v="פעיל"/>
    <s v="מודיעין מכבים רעות"/>
    <x v="89"/>
    <x v="0"/>
    <s v="נמוך"/>
    <x v="1"/>
    <n v="17670"/>
    <n v="3030"/>
    <n v="0"/>
    <n v="14640"/>
    <n v="0"/>
    <n v="31"/>
    <s v="בתי ספר"/>
    <s v="מורשת"/>
    <s v="ירושלים והנגב"/>
    <s v="איילון"/>
  </r>
  <r>
    <x v="7"/>
    <x v="94"/>
    <s v="פעיל"/>
    <s v="מודיעין מכבים רעות"/>
    <x v="89"/>
    <x v="0"/>
    <s v="נמוך"/>
    <x v="1"/>
    <n v="6985"/>
    <n v="0"/>
    <n v="0"/>
    <n v="0"/>
    <n v="6985"/>
    <n v="31"/>
    <s v="גני ילדים"/>
    <s v="מורשת"/>
    <s v="ירושלים והנגב"/>
    <s v="איילון"/>
  </r>
  <r>
    <x v="7"/>
    <x v="95"/>
    <s v="פעיל"/>
    <s v="מודיעין מכבים רעות"/>
    <x v="90"/>
    <x v="19"/>
    <s v="נמוך"/>
    <x v="0"/>
    <n v="797.5"/>
    <n v="0"/>
    <n v="0"/>
    <n v="0"/>
    <n v="797.5"/>
    <n v="31"/>
    <s v="תנועות נוער"/>
    <s v="נחלים"/>
    <s v="ירושלים והנגב"/>
    <s v="איילון"/>
  </r>
  <r>
    <x v="7"/>
    <x v="96"/>
    <s v="פעיל"/>
    <s v="מודיעין מכבים רעות"/>
    <x v="91"/>
    <x v="39"/>
    <s v="נמוך"/>
    <x v="0"/>
    <n v="1704.5"/>
    <n v="0"/>
    <n v="0"/>
    <n v="0"/>
    <n v="1704.5"/>
    <n v="31"/>
    <s v="גני ילדים"/>
    <s v="נחלים"/>
    <s v="ירושלים והנגב"/>
    <s v="איילון"/>
  </r>
  <r>
    <x v="7"/>
    <x v="97"/>
    <s v="פעיל"/>
    <s v="מודיעין מכבים רעות"/>
    <x v="1"/>
    <x v="0"/>
    <s v="נמוך"/>
    <x v="0"/>
    <n v="417"/>
    <n v="0"/>
    <n v="0"/>
    <n v="0"/>
    <n v="417"/>
    <n v="31"/>
    <s v="מרכזיית תאורה"/>
    <s v="נחלים"/>
    <s v="ירושלים והנגב"/>
    <s v="איילון"/>
  </r>
  <r>
    <x v="7"/>
    <x v="98"/>
    <s v="פעיל"/>
    <s v="מודיעין מכבים רעות"/>
    <x v="92"/>
    <x v="40"/>
    <s v="נמוך"/>
    <x v="0"/>
    <n v="291.5"/>
    <n v="0"/>
    <n v="0"/>
    <n v="0"/>
    <n v="291.5"/>
    <n v="31"/>
    <s v="שונות"/>
    <s v="נחלים"/>
    <s v="ירושלים והנגב"/>
    <s v="איילון"/>
  </r>
  <r>
    <x v="7"/>
    <x v="99"/>
    <s v="פעיל"/>
    <s v="מודיעין מכבים רעות"/>
    <x v="93"/>
    <x v="41"/>
    <s v="נמוך"/>
    <x v="1"/>
    <n v="12304"/>
    <n v="1732"/>
    <n v="0"/>
    <n v="10572"/>
    <n v="0"/>
    <n v="31"/>
    <s v="בתי ספר"/>
    <s v="נחלים"/>
    <s v="ירושלים והנגב"/>
    <s v="איילון"/>
  </r>
  <r>
    <x v="7"/>
    <x v="100"/>
    <s v="פעיל"/>
    <s v="מודיעין מכבים רעות"/>
    <x v="94"/>
    <x v="5"/>
    <s v="נמוך"/>
    <x v="1"/>
    <n v="4869"/>
    <n v="1137"/>
    <n v="0"/>
    <n v="3732"/>
    <n v="0"/>
    <n v="31"/>
    <s v="מרכזיית תאורה"/>
    <s v="קייזר"/>
    <s v="ירושלים והנגב"/>
    <s v="איילון"/>
  </r>
  <r>
    <x v="7"/>
    <x v="101"/>
    <s v="פעיל"/>
    <s v="מודיעין מכבים רעות"/>
    <x v="95"/>
    <x v="0"/>
    <s v="נמוך"/>
    <x v="1"/>
    <n v="7690"/>
    <n v="965"/>
    <n v="0"/>
    <n v="6725"/>
    <n v="0"/>
    <n v="31"/>
    <s v="מבני ציבור"/>
    <s v="בוכמן"/>
    <s v="ירושלים והנגב"/>
    <s v="איילון"/>
  </r>
  <r>
    <x v="7"/>
    <x v="102"/>
    <s v="פעיל"/>
    <s v="מודיעין מכבים רעות"/>
    <x v="96"/>
    <x v="19"/>
    <s v="נמוך"/>
    <x v="0"/>
    <n v="2324"/>
    <n v="0"/>
    <n v="0"/>
    <n v="0"/>
    <n v="2324"/>
    <n v="31"/>
    <s v="מבני ציבור"/>
    <s v="נביאים"/>
    <s v="ירושלים והנגב"/>
    <s v="איילון"/>
  </r>
  <r>
    <x v="7"/>
    <x v="103"/>
    <s v="פעיל"/>
    <s v="מודיעין מכבים רעות"/>
    <x v="97"/>
    <x v="0"/>
    <s v="נמוך"/>
    <x v="1"/>
    <n v="9935"/>
    <n v="2310"/>
    <n v="0"/>
    <n v="7625"/>
    <n v="0"/>
    <n v="31"/>
    <s v="מבני ציבור"/>
    <s v="כרמים"/>
    <s v="ירושלים והנגב"/>
    <s v="איילון"/>
  </r>
  <r>
    <x v="7"/>
    <x v="104"/>
    <s v="פעיל"/>
    <s v="מודיעין מכבים רעות"/>
    <x v="98"/>
    <x v="0"/>
    <s v="נמוך"/>
    <x v="1"/>
    <n v="8925"/>
    <n v="1990"/>
    <n v="0"/>
    <n v="6935"/>
    <n v="0"/>
    <n v="31"/>
    <s v="מבני ציבור"/>
    <s v="כרמים"/>
    <s v="ירושלים והנגב"/>
    <s v="איילון"/>
  </r>
  <r>
    <x v="7"/>
    <x v="105"/>
    <s v="פעיל"/>
    <s v="מודיעין מכבים רעות"/>
    <x v="99"/>
    <x v="42"/>
    <s v="נמוך"/>
    <x v="1"/>
    <n v="1463"/>
    <n v="406"/>
    <n v="0"/>
    <n v="1057"/>
    <n v="0"/>
    <n v="31"/>
    <s v="מבני ציבור"/>
    <s v="כרמים"/>
    <s v="ירושלים והנגב"/>
    <s v="איילון"/>
  </r>
  <r>
    <x v="7"/>
    <x v="106"/>
    <s v="פעיל"/>
    <s v="מודיעין מכבים רעות"/>
    <x v="100"/>
    <x v="0"/>
    <s v="נמוך"/>
    <x v="1"/>
    <n v="1920"/>
    <n v="520"/>
    <n v="0"/>
    <n v="1400"/>
    <n v="0"/>
    <n v="31"/>
    <s v="בתי ספר"/>
    <s v="כרמים"/>
    <s v="ירושלים והנגב"/>
    <s v="איילון"/>
  </r>
  <r>
    <x v="7"/>
    <x v="107"/>
    <s v="פעיל"/>
    <s v="מודיעין מכבים רעות"/>
    <x v="101"/>
    <x v="43"/>
    <s v="נמוך"/>
    <x v="1"/>
    <n v="1057"/>
    <n v="304"/>
    <n v="0"/>
    <n v="753"/>
    <n v="0"/>
    <n v="31"/>
    <s v="מרכזיית תאורה"/>
    <s v="נביאים"/>
    <s v="ירושלים והנגב"/>
    <s v="איילון"/>
  </r>
  <r>
    <x v="7"/>
    <x v="108"/>
    <s v="פעיל"/>
    <s v="מודיעין מכבים רעות"/>
    <x v="102"/>
    <x v="44"/>
    <s v="נמוך"/>
    <x v="1"/>
    <n v="511"/>
    <n v="115"/>
    <n v="0"/>
    <n v="396"/>
    <n v="0"/>
    <n v="31"/>
    <s v="מרכזיית תאורה"/>
    <s v="נביאים"/>
    <s v="ירושלים והנגב"/>
    <s v="איילון"/>
  </r>
  <r>
    <x v="7"/>
    <x v="109"/>
    <s v="פעיל"/>
    <s v="מודיעין מכבים רעות"/>
    <x v="103"/>
    <x v="19"/>
    <s v="נמוך"/>
    <x v="0"/>
    <n v="771"/>
    <n v="0"/>
    <n v="0"/>
    <n v="0"/>
    <n v="771"/>
    <n v="31"/>
    <s v="תנועות נוער"/>
    <s v="נביאים"/>
    <s v="ירושלים והנגב"/>
    <s v="איילון"/>
  </r>
  <r>
    <x v="7"/>
    <x v="110"/>
    <s v="פעיל"/>
    <s v="מודיעין מכבים רעות"/>
    <x v="104"/>
    <x v="1"/>
    <s v="נמוך"/>
    <x v="1"/>
    <n v="4055"/>
    <n v="873"/>
    <n v="0"/>
    <n v="3182"/>
    <n v="0"/>
    <n v="31"/>
    <s v="מרכזיית תאורה"/>
    <s v="בוכמן"/>
    <s v="ירושלים והנגב"/>
    <s v="איילון"/>
  </r>
  <r>
    <x v="7"/>
    <x v="111"/>
    <s v="פעיל"/>
    <s v="מודיעין מכבים רעות"/>
    <x v="105"/>
    <x v="45"/>
    <s v="נמוך"/>
    <x v="0"/>
    <n v="3326.74"/>
    <n v="0"/>
    <n v="0"/>
    <n v="0"/>
    <n v="3326.74"/>
    <n v="31"/>
    <s v="תנועות נוער"/>
    <s v="משואה"/>
    <s v="ירושלים והנגב"/>
    <s v="איילון"/>
  </r>
  <r>
    <x v="7"/>
    <x v="112"/>
    <s v="פעיל"/>
    <s v="מודיעין מכבים רעות"/>
    <x v="106"/>
    <x v="46"/>
    <s v="נמוך"/>
    <x v="1"/>
    <n v="18340"/>
    <n v="4144"/>
    <n v="0"/>
    <n v="14196"/>
    <n v="0"/>
    <n v="31"/>
    <s v="ספורט"/>
    <s v="בוכמן"/>
    <s v="ירושלים והנגב"/>
    <s v="איילון"/>
  </r>
  <r>
    <x v="7"/>
    <x v="113"/>
    <s v="פעיל"/>
    <s v="מודיעין מכבים רעות"/>
    <x v="107"/>
    <x v="13"/>
    <s v="נמוך"/>
    <x v="0"/>
    <n v="2120.5"/>
    <n v="0"/>
    <n v="0"/>
    <n v="0"/>
    <n v="2120.5"/>
    <n v="31"/>
    <s v="גני ילדים"/>
    <s v="בוכמן"/>
    <s v="ירושלים והנגב"/>
    <s v="איילון"/>
  </r>
  <r>
    <x v="7"/>
    <x v="114"/>
    <s v="פעיל"/>
    <s v="מודיעין מכבים רעות"/>
    <x v="108"/>
    <x v="26"/>
    <s v="נמוך"/>
    <x v="0"/>
    <n v="988.67"/>
    <n v="0"/>
    <n v="0"/>
    <n v="0"/>
    <n v="988.67"/>
    <n v="31"/>
    <s v="מקלטים"/>
    <s v="רעות"/>
    <s v="ירושלים והנגב"/>
    <s v="איילון"/>
  </r>
  <r>
    <x v="7"/>
    <x v="115"/>
    <s v="פעיל"/>
    <s v="מודיעין מכבים רעות"/>
    <x v="109"/>
    <x v="5"/>
    <s v="נמוך"/>
    <x v="0"/>
    <n v="1341.22"/>
    <n v="0"/>
    <n v="0"/>
    <n v="0"/>
    <n v="1341.22"/>
    <n v="31"/>
    <s v="מרכזיית תאורה"/>
    <s v="רעות"/>
    <s v="ירושלים והנגב"/>
    <s v="איילון"/>
  </r>
  <r>
    <x v="7"/>
    <x v="116"/>
    <s v="פעיל"/>
    <s v="מודיעין מכבים רעות"/>
    <x v="110"/>
    <x v="0"/>
    <s v="נמוך"/>
    <x v="0"/>
    <n v="2178.11"/>
    <n v="0"/>
    <n v="0"/>
    <n v="0"/>
    <n v="2178.11"/>
    <n v="31"/>
    <s v="מרכזיית תאורה"/>
    <s v="ציפורים"/>
    <s v="ירושלים והנגב"/>
    <s v="איילון"/>
  </r>
  <r>
    <x v="7"/>
    <x v="117"/>
    <s v="פעיל"/>
    <s v="מודיעין מכבים רעות"/>
    <x v="111"/>
    <x v="0"/>
    <s v="נמוך"/>
    <x v="0"/>
    <n v="531.78"/>
    <n v="0"/>
    <n v="0"/>
    <n v="0"/>
    <n v="531.78"/>
    <n v="31"/>
    <s v="תנועות נוער"/>
    <s v="ציפורים"/>
    <s v="ירושלים והנגב"/>
    <s v="איילון"/>
  </r>
  <r>
    <x v="7"/>
    <x v="118"/>
    <s v="פעיל"/>
    <s v="מודיעין מכבים רעות"/>
    <x v="112"/>
    <x v="0"/>
    <s v="נמוך"/>
    <x v="1"/>
    <n v="6971"/>
    <n v="1548"/>
    <n v="0"/>
    <n v="5423"/>
    <n v="0"/>
    <n v="31"/>
    <s v="מרכזיית תאורה"/>
    <s v="ציפורים"/>
    <s v="ירושלים והנגב"/>
    <s v="איילון"/>
  </r>
  <r>
    <x v="7"/>
    <x v="119"/>
    <s v="פעיל"/>
    <s v="מודיעין מכבים רעות"/>
    <x v="113"/>
    <x v="0"/>
    <s v="נמוך"/>
    <x v="1"/>
    <n v="15540"/>
    <n v="4220"/>
    <n v="0"/>
    <n v="11320"/>
    <n v="0"/>
    <n v="31"/>
    <s v="מרכזיית תאורה"/>
    <s v="לב העיר"/>
    <s v="ירושלים והנגב"/>
    <s v="איילון"/>
  </r>
  <r>
    <x v="7"/>
    <x v="120"/>
    <s v="פעיל"/>
    <s v="מודיעין מכבים רעות"/>
    <x v="113"/>
    <x v="0"/>
    <s v="נמוך"/>
    <x v="1"/>
    <n v="12608"/>
    <n v="2836"/>
    <n v="0"/>
    <n v="9772"/>
    <n v="0"/>
    <n v="31"/>
    <s v="מרכזיית תאורה"/>
    <s v="פרחים"/>
    <s v="ירושלים והנגב"/>
    <s v="איילון"/>
  </r>
  <r>
    <x v="7"/>
    <x v="121"/>
    <s v="פעיל"/>
    <s v="מודיעין מכבים רעות"/>
    <x v="114"/>
    <x v="0"/>
    <s v="נמוך"/>
    <x v="1"/>
    <n v="10695"/>
    <n v="1415"/>
    <n v="0"/>
    <n v="9280"/>
    <n v="0"/>
    <n v="31"/>
    <s v="מבני ציבור"/>
    <s v="לב העיר"/>
    <s v="ירושלים והנגב"/>
    <s v="איילון"/>
  </r>
  <r>
    <x v="7"/>
    <x v="122"/>
    <s v="פעיל"/>
    <s v="מודיעין מכבים רעות"/>
    <x v="115"/>
    <x v="0"/>
    <s v="נמוך"/>
    <x v="1"/>
    <n v="6346"/>
    <n v="1119"/>
    <n v="0"/>
    <n v="5227"/>
    <n v="0"/>
    <n v="31"/>
    <s v="שונות"/>
    <s v="לב העיר"/>
    <s v="ירושלים והנגב"/>
    <s v="איילון"/>
  </r>
  <r>
    <x v="7"/>
    <x v="123"/>
    <s v="פעיל"/>
    <s v="מודיעין מכבים רעות"/>
    <x v="116"/>
    <x v="0"/>
    <s v="נמוך"/>
    <x v="1"/>
    <n v="33255"/>
    <n v="5175"/>
    <n v="0"/>
    <n v="28080"/>
    <n v="0"/>
    <n v="31"/>
    <s v="מבני ציבור"/>
    <s v="לב העיר"/>
    <s v="ירושלים והנגב"/>
    <s v="איילון"/>
  </r>
  <r>
    <x v="7"/>
    <x v="124"/>
    <s v="פעיל"/>
    <s v="מודיעין מכבים רעות"/>
    <x v="117"/>
    <x v="13"/>
    <s v="נמוך"/>
    <x v="0"/>
    <n v="330"/>
    <n v="0"/>
    <n v="0"/>
    <n v="0"/>
    <n v="330"/>
    <n v="31"/>
    <s v="גני ילדים"/>
    <s v="בוכמן"/>
    <s v="ירושלים והנגב"/>
    <s v="איילון"/>
  </r>
  <r>
    <x v="7"/>
    <x v="125"/>
    <s v="פעיל"/>
    <s v="מודיעין מכבים רעות"/>
    <x v="117"/>
    <x v="13"/>
    <s v="נמוך"/>
    <x v="0"/>
    <n v="474"/>
    <n v="0"/>
    <n v="0"/>
    <n v="0"/>
    <n v="474"/>
    <n v="31"/>
    <s v="גני ילדים"/>
    <s v="בוכמן"/>
    <s v="ירושלים והנגב"/>
    <s v="איילון"/>
  </r>
  <r>
    <x v="7"/>
    <x v="126"/>
    <s v="פעיל"/>
    <s v="מודיעין מכבים רעות"/>
    <x v="118"/>
    <x v="1"/>
    <s v="נמוך"/>
    <x v="1"/>
    <n v="3009"/>
    <n v="663"/>
    <n v="0"/>
    <n v="2346"/>
    <n v="0"/>
    <n v="31"/>
    <s v="מרכזיית תאורה"/>
    <s v="בוכמן"/>
    <s v="ירושלים והנגב"/>
    <s v="איילון"/>
  </r>
  <r>
    <x v="7"/>
    <x v="127"/>
    <s v="פעיל"/>
    <s v="מודיעין מכבים רעות"/>
    <x v="119"/>
    <x v="0"/>
    <s v="נמוך"/>
    <x v="1"/>
    <n v="7977"/>
    <n v="1760"/>
    <n v="0"/>
    <n v="6217"/>
    <n v="0"/>
    <n v="31"/>
    <s v="מרכזיית תאורה"/>
    <s v="פרחים"/>
    <s v="ירושלים והנגב"/>
    <s v="איילון"/>
  </r>
  <r>
    <x v="7"/>
    <x v="128"/>
    <s v="פעיל"/>
    <s v="מודיעין מכבים רעות"/>
    <x v="120"/>
    <x v="13"/>
    <s v="נמוך"/>
    <x v="0"/>
    <n v="1095.1500000000001"/>
    <n v="0"/>
    <n v="0"/>
    <n v="0"/>
    <n v="1095.1500000000001"/>
    <n v="31"/>
    <s v="מבני ציבור"/>
    <s v="מכבים"/>
    <s v="ירושלים והנגב"/>
    <s v="איילון"/>
  </r>
  <r>
    <x v="7"/>
    <x v="129"/>
    <s v="פעיל"/>
    <s v="מודיעין מכבים רעות"/>
    <x v="121"/>
    <x v="0"/>
    <s v="נמוך"/>
    <x v="1"/>
    <n v="184"/>
    <n v="30"/>
    <n v="0"/>
    <n v="154"/>
    <n v="0"/>
    <n v="31"/>
    <s v="מרכזיית תאורה"/>
    <s v="מכבים"/>
    <s v="ירושלים והנגב"/>
    <s v="איילון"/>
  </r>
  <r>
    <x v="7"/>
    <x v="130"/>
    <s v="פעיל"/>
    <s v="מודיעין מכבים רעות"/>
    <x v="122"/>
    <x v="43"/>
    <s v="נמוך"/>
    <x v="1"/>
    <n v="5267"/>
    <n v="1196"/>
    <n v="0"/>
    <n v="4071"/>
    <n v="0"/>
    <n v="31"/>
    <s v="מרכזיית תאורה"/>
    <s v="מכבים"/>
    <s v="ירושלים והנגב"/>
    <s v="איילון"/>
  </r>
  <r>
    <x v="7"/>
    <x v="131"/>
    <s v="פעיל"/>
    <s v="מודיעין מכבים רעות"/>
    <x v="123"/>
    <x v="47"/>
    <s v="נמוך"/>
    <x v="1"/>
    <n v="7208"/>
    <n v="888"/>
    <n v="0"/>
    <n v="6320"/>
    <n v="0"/>
    <n v="31"/>
    <s v="בתי ספר"/>
    <s v="מכבים"/>
    <s v="ירושלים והנגב"/>
    <s v="איילון"/>
  </r>
  <r>
    <x v="7"/>
    <x v="132"/>
    <s v="פעיל"/>
    <s v="מודיעין מכבים רעות"/>
    <x v="124"/>
    <x v="13"/>
    <s v="נמוך"/>
    <x v="0"/>
    <n v="2089.5100000000002"/>
    <n v="0"/>
    <n v="0"/>
    <n v="0"/>
    <n v="2089.5100000000002"/>
    <n v="31"/>
    <s v="מבני ציבור"/>
    <s v="רעות"/>
    <s v="ירושלים והנגב"/>
    <s v="איילון"/>
  </r>
  <r>
    <x v="7"/>
    <x v="133"/>
    <s v="פעיל"/>
    <s v="מודיעין מכבים רעות"/>
    <x v="125"/>
    <x v="1"/>
    <s v="נמוך"/>
    <x v="0"/>
    <n v="2304.54"/>
    <n v="0"/>
    <n v="0"/>
    <n v="0"/>
    <n v="2304.54"/>
    <n v="31"/>
    <s v="מרכזיית תאורה"/>
    <s v="רעות"/>
    <s v="ירושלים והנגב"/>
    <s v="איילון"/>
  </r>
  <r>
    <x v="7"/>
    <x v="134"/>
    <s v="פעיל"/>
    <s v="מודיעין מכבים רעות"/>
    <x v="126"/>
    <x v="48"/>
    <s v="נמוך"/>
    <x v="1"/>
    <n v="15890"/>
    <n v="4190"/>
    <n v="0"/>
    <n v="11700"/>
    <n v="0"/>
    <n v="31"/>
    <s v="בתי ספר"/>
    <s v="רעות"/>
    <s v="ירושלים והנגב"/>
    <s v="איילון"/>
  </r>
  <r>
    <x v="7"/>
    <x v="135"/>
    <s v="פעיל"/>
    <s v="מודיעין מכבים רעות"/>
    <x v="127"/>
    <x v="26"/>
    <s v="נמוך"/>
    <x v="0"/>
    <n v="54.25"/>
    <n v="0"/>
    <n v="0"/>
    <n v="0"/>
    <n v="54.25"/>
    <n v="31"/>
    <s v="מקלטים"/>
    <s v="מכבים"/>
    <s v="ירושלים והנגב"/>
    <s v="איילון"/>
  </r>
  <r>
    <x v="7"/>
    <x v="136"/>
    <s v="פעיל"/>
    <s v="מודיעין מכבים רעות"/>
    <x v="128"/>
    <x v="0"/>
    <s v="נמוך"/>
    <x v="0"/>
    <n v="231.39"/>
    <n v="0"/>
    <n v="0"/>
    <n v="0"/>
    <n v="231.39"/>
    <n v="31"/>
    <s v="מקלטים"/>
    <s v="מכבים"/>
    <s v="ירושלים והנגב"/>
    <s v="איילון"/>
  </r>
  <r>
    <x v="7"/>
    <x v="137"/>
    <s v="פעיל"/>
    <s v="מודיעין מכבים רעות"/>
    <x v="129"/>
    <x v="13"/>
    <s v="נמוך"/>
    <x v="0"/>
    <n v="1864.5"/>
    <n v="0"/>
    <n v="0"/>
    <n v="0"/>
    <n v="1864.5"/>
    <n v="31"/>
    <s v="גני ילדים"/>
    <s v="כרמים"/>
    <s v="ירושלים והנגב"/>
    <s v="איילון"/>
  </r>
  <r>
    <x v="7"/>
    <x v="138"/>
    <s v="פעיל"/>
    <s v="מודיעין מכבים רעות"/>
    <x v="130"/>
    <x v="49"/>
    <s v="נמוך"/>
    <x v="1"/>
    <n v="6296"/>
    <n v="1420"/>
    <n v="0"/>
    <n v="4876"/>
    <n v="0"/>
    <n v="31"/>
    <s v="מרכזיית תאורה"/>
    <s v="ישפרו"/>
    <s v="ירושלים והנגב"/>
    <s v="איילון"/>
  </r>
  <r>
    <x v="7"/>
    <x v="139"/>
    <s v="פעיל"/>
    <s v="מודיעין מכבים רעות"/>
    <x v="131"/>
    <x v="0"/>
    <s v="נמוך"/>
    <x v="1"/>
    <n v="4769"/>
    <n v="1247"/>
    <n v="0"/>
    <n v="3522"/>
    <n v="0"/>
    <n v="31"/>
    <s v="מרכזיית תאורה"/>
    <s v="ליגד"/>
    <s v="ירושלים והנגב"/>
    <s v="איילון"/>
  </r>
  <r>
    <x v="7"/>
    <x v="140"/>
    <s v="פעיל"/>
    <s v="מודיעין מכבים רעות"/>
    <x v="132"/>
    <x v="0"/>
    <s v="נמוך"/>
    <x v="1"/>
    <n v="8576"/>
    <n v="1851"/>
    <n v="0"/>
    <n v="6725"/>
    <n v="0"/>
    <n v="31"/>
    <s v="מרכזיית תאורה"/>
    <s v="ליגד"/>
    <s v="ירושלים והנגב"/>
    <s v="איילון"/>
  </r>
  <r>
    <x v="7"/>
    <x v="141"/>
    <s v="פעיל"/>
    <s v="מודיעין מכבים רעות"/>
    <x v="133"/>
    <x v="0"/>
    <s v="נמוך"/>
    <x v="1"/>
    <n v="414"/>
    <n v="94"/>
    <n v="0"/>
    <n v="320"/>
    <n v="0"/>
    <n v="31"/>
    <s v="מרכזיית תאורה"/>
    <s v="ליגד"/>
    <s v="ירושלים והנגב"/>
    <s v="איילון"/>
  </r>
  <r>
    <x v="7"/>
    <x v="142"/>
    <s v="פעיל"/>
    <s v="מודיעין מכבים רעות"/>
    <x v="134"/>
    <x v="0"/>
    <s v="נמוך"/>
    <x v="1"/>
    <n v="8059"/>
    <n v="0"/>
    <n v="0"/>
    <n v="0"/>
    <n v="8059"/>
    <n v="31"/>
    <s v="בתי כנסת ומקוואות"/>
    <s v="נביאים"/>
    <s v="ירושלים והנגב"/>
    <s v="איילון"/>
  </r>
  <r>
    <x v="7"/>
    <x v="143"/>
    <s v="פעיל"/>
    <s v="מודיעין מכבים רעות"/>
    <x v="135"/>
    <x v="0"/>
    <s v="נמוך"/>
    <x v="0"/>
    <n v="2295"/>
    <n v="0"/>
    <n v="0"/>
    <n v="0"/>
    <n v="2295"/>
    <n v="31"/>
    <s v="גני ילדים"/>
    <s v="נביאים"/>
    <s v="ירושלים והנגב"/>
    <s v="איילון"/>
  </r>
  <r>
    <x v="7"/>
    <x v="144"/>
    <s v="פעיל"/>
    <s v="מודיעין מכבים רעות"/>
    <x v="136"/>
    <x v="0"/>
    <s v="נמוך"/>
    <x v="1"/>
    <n v="6565"/>
    <n v="1465"/>
    <n v="0"/>
    <n v="5100"/>
    <n v="0"/>
    <n v="31"/>
    <s v="מרכזיית תאורה"/>
    <s v="נביאים"/>
    <s v="ירושלים והנגב"/>
    <s v="איילון"/>
  </r>
  <r>
    <x v="7"/>
    <x v="145"/>
    <s v="פעיל"/>
    <s v="מודיעין מכבים רעות"/>
    <x v="137"/>
    <x v="26"/>
    <s v="נמוך"/>
    <x v="0"/>
    <n v="74.73"/>
    <n v="0"/>
    <n v="0"/>
    <n v="0"/>
    <n v="74.73"/>
    <n v="31"/>
    <s v="מקלטים"/>
    <s v="מכבים"/>
    <s v="ירושלים והנגב"/>
    <s v="איילון"/>
  </r>
  <r>
    <x v="7"/>
    <x v="146"/>
    <s v="פעיל"/>
    <s v="מודיעין מכבים רעות"/>
    <x v="138"/>
    <x v="0"/>
    <s v="נמוך"/>
    <x v="0"/>
    <n v="353.73"/>
    <n v="0"/>
    <n v="0"/>
    <n v="0"/>
    <n v="353.73"/>
    <n v="31"/>
    <s v="מקלטים"/>
    <s v="מכבים"/>
    <s v="ירושלים והנגב"/>
    <s v="איילון"/>
  </r>
  <r>
    <x v="7"/>
    <x v="147"/>
    <s v="פעיל"/>
    <s v="מודיעין מכבים רעות"/>
    <x v="139"/>
    <x v="26"/>
    <s v="נמוך"/>
    <x v="0"/>
    <n v="120.12"/>
    <n v="0"/>
    <n v="0"/>
    <n v="0"/>
    <n v="120.12"/>
    <n v="31"/>
    <s v="מקלטים"/>
    <s v="מכבים"/>
    <s v="ירושלים והנגב"/>
    <s v="איילון"/>
  </r>
  <r>
    <x v="7"/>
    <x v="148"/>
    <s v="פעיל"/>
    <s v="מודיעין מכבים רעות"/>
    <x v="140"/>
    <x v="50"/>
    <s v="נמוך"/>
    <x v="0"/>
    <n v="907.3"/>
    <n v="0"/>
    <n v="0"/>
    <n v="0"/>
    <n v="907.3"/>
    <n v="31"/>
    <s v="מקלטים"/>
    <s v="מכבים"/>
    <s v="ירושלים והנגב"/>
    <s v="איילון"/>
  </r>
  <r>
    <x v="7"/>
    <x v="149"/>
    <s v="פעיל"/>
    <s v="מודיעין מכבים רעות"/>
    <x v="141"/>
    <x v="0"/>
    <s v="נמוך"/>
    <x v="0"/>
    <n v="265.16000000000003"/>
    <n v="0"/>
    <n v="0"/>
    <n v="0"/>
    <n v="265.16000000000003"/>
    <n v="31"/>
    <s v="מקלטים"/>
    <s v="מכבים"/>
    <s v="ירושלים והנגב"/>
    <s v="איילון"/>
  </r>
  <r>
    <x v="7"/>
    <x v="150"/>
    <s v="פעיל"/>
    <s v="מודיעין מכבים רעות"/>
    <x v="142"/>
    <x v="26"/>
    <s v="נמוך"/>
    <x v="0"/>
    <n v="84.14"/>
    <n v="0"/>
    <n v="0"/>
    <n v="0"/>
    <n v="84.14"/>
    <n v="31"/>
    <s v="מקלטים"/>
    <s v="מכבים"/>
    <s v="ירושלים והנגב"/>
    <s v="איילון"/>
  </r>
  <r>
    <x v="7"/>
    <x v="151"/>
    <s v="פעיל"/>
    <s v="מודיעין מכבים רעות"/>
    <x v="143"/>
    <x v="51"/>
    <s v="נמוך"/>
    <x v="0"/>
    <n v="107.39"/>
    <n v="0"/>
    <n v="0"/>
    <n v="0"/>
    <n v="107.39"/>
    <n v="31"/>
    <s v="מקלטים"/>
    <s v="מכבים"/>
    <s v="ירושלים והנגב"/>
    <s v="איילון"/>
  </r>
  <r>
    <x v="7"/>
    <x v="152"/>
    <s v="פעיל"/>
    <s v="מודיעין מכבים רעות"/>
    <x v="144"/>
    <x v="52"/>
    <s v="נמוך"/>
    <x v="0"/>
    <n v="571.65"/>
    <n v="0"/>
    <n v="0"/>
    <n v="0"/>
    <n v="571.65"/>
    <n v="31"/>
    <s v="גני ילדים"/>
    <s v="מכבים"/>
    <s v="ירושלים והנגב"/>
    <s v="איילון"/>
  </r>
  <r>
    <x v="7"/>
    <x v="153"/>
    <s v="פעיל"/>
    <s v="מודיעין מכבים רעות"/>
    <x v="145"/>
    <x v="0"/>
    <s v="נמוך"/>
    <x v="1"/>
    <n v="16700"/>
    <n v="3992"/>
    <n v="0"/>
    <n v="12708"/>
    <n v="0"/>
    <n v="31"/>
    <s v="מרכזיית תאורה"/>
    <s v="ליגד"/>
    <s v="ירושלים והנגב"/>
    <s v="איילון"/>
  </r>
  <r>
    <x v="7"/>
    <x v="411"/>
    <s v="פעיל"/>
    <s v="מודיעין מכבים רעות"/>
    <x v="399"/>
    <x v="13"/>
    <s v="נמוך"/>
    <x v="0"/>
    <n v="544"/>
    <n v="0"/>
    <n v="0"/>
    <n v="0"/>
    <n v="544"/>
    <n v="31"/>
    <m/>
    <m/>
    <s v="ירושלים והנגב"/>
    <s v="איילון"/>
  </r>
  <r>
    <x v="7"/>
    <x v="154"/>
    <s v="פעיל"/>
    <s v="מודיעין מכבים רעות"/>
    <x v="146"/>
    <x v="0"/>
    <s v="נמוך"/>
    <x v="0"/>
    <n v="1910"/>
    <n v="0"/>
    <n v="0"/>
    <n v="0"/>
    <n v="1910"/>
    <n v="31"/>
    <s v="גני ילדים"/>
    <s v="מגינים"/>
    <s v="ירושלים והנגב"/>
    <s v="איילון"/>
  </r>
  <r>
    <x v="7"/>
    <x v="155"/>
    <s v="פעיל"/>
    <s v="מודיעין מכבים רעות"/>
    <x v="147"/>
    <x v="0"/>
    <s v="נמוך"/>
    <x v="1"/>
    <n v="1631"/>
    <n v="157"/>
    <n v="0"/>
    <n v="1474"/>
    <n v="0"/>
    <n v="31"/>
    <s v="גני ילדים"/>
    <s v="מגינים"/>
    <s v="ירושלים והנגב"/>
    <s v="איילון"/>
  </r>
  <r>
    <x v="7"/>
    <x v="156"/>
    <s v="פעיל"/>
    <s v="מודיעין מכבים רעות"/>
    <x v="148"/>
    <x v="0"/>
    <s v="נמוך"/>
    <x v="1"/>
    <n v="12540"/>
    <n v="1288"/>
    <n v="0"/>
    <n v="11252"/>
    <n v="0"/>
    <n v="31"/>
    <m/>
    <m/>
    <s v="ירושלים והנגב"/>
    <s v="איילון"/>
  </r>
  <r>
    <x v="7"/>
    <x v="157"/>
    <s v="פעיל"/>
    <s v="מודיעין מכבים רעות"/>
    <x v="149"/>
    <x v="53"/>
    <s v="נמוך"/>
    <x v="0"/>
    <n v="3204"/>
    <n v="0"/>
    <n v="0"/>
    <n v="0"/>
    <n v="3204"/>
    <n v="31"/>
    <m/>
    <m/>
    <s v="ירושלים והנגב"/>
    <s v="איילון"/>
  </r>
  <r>
    <x v="7"/>
    <x v="158"/>
    <s v="פעיל"/>
    <s v="מודיעין מכבים רעות"/>
    <x v="150"/>
    <x v="0"/>
    <s v="נמוך"/>
    <x v="0"/>
    <n v="1996.5"/>
    <n v="0"/>
    <n v="0"/>
    <n v="0"/>
    <n v="1996.5"/>
    <n v="31"/>
    <s v="מרכזיית תאורה"/>
    <s v="ציפורים"/>
    <s v="ירושלים והנגב"/>
    <s v="איילון"/>
  </r>
  <r>
    <x v="7"/>
    <x v="159"/>
    <s v="פעיל"/>
    <s v="מודיעין מכבים רעות"/>
    <x v="151"/>
    <x v="0"/>
    <s v="נמוך"/>
    <x v="1"/>
    <n v="3517"/>
    <n v="932"/>
    <n v="0"/>
    <n v="2585"/>
    <n v="0"/>
    <n v="31"/>
    <s v="מרכזיית תאורה"/>
    <s v="ציפורים"/>
    <s v="ירושלים והנגב"/>
    <s v="איילון"/>
  </r>
  <r>
    <x v="7"/>
    <x v="160"/>
    <s v="פעיל"/>
    <s v="מודיעין מכבים רעות"/>
    <x v="152"/>
    <x v="26"/>
    <s v="נמוך"/>
    <x v="0"/>
    <n v="66.42"/>
    <n v="0"/>
    <n v="0"/>
    <n v="0"/>
    <n v="66.42"/>
    <n v="31"/>
    <s v="מקלטים"/>
    <s v="רעות"/>
    <s v="ירושלים והנגב"/>
    <s v="איילון"/>
  </r>
  <r>
    <x v="7"/>
    <x v="161"/>
    <s v="פעיל"/>
    <s v="מודיעין מכבים רעות"/>
    <x v="153"/>
    <x v="26"/>
    <s v="נמוך"/>
    <x v="0"/>
    <n v="246.33"/>
    <n v="0"/>
    <n v="0"/>
    <n v="0"/>
    <n v="246.33"/>
    <n v="31"/>
    <s v="מקלטים"/>
    <s v="רעות"/>
    <s v="ירושלים והנגב"/>
    <s v="איילון"/>
  </r>
  <r>
    <x v="7"/>
    <x v="162"/>
    <s v="פעיל"/>
    <s v="מודיעין מכבים רעות"/>
    <x v="154"/>
    <x v="13"/>
    <s v="נמוך"/>
    <x v="0"/>
    <n v="3553"/>
    <n v="0"/>
    <n v="0"/>
    <n v="0"/>
    <n v="3553"/>
    <n v="31"/>
    <s v="גני ילדים"/>
    <s v="פרחים"/>
    <s v="ירושלים והנגב"/>
    <s v="איילון"/>
  </r>
  <r>
    <x v="7"/>
    <x v="163"/>
    <s v="פעיל"/>
    <s v="מודיעין מכבים רעות"/>
    <x v="155"/>
    <x v="0"/>
    <s v="נמוך"/>
    <x v="1"/>
    <n v="4699"/>
    <n v="1069"/>
    <n v="0"/>
    <n v="3630"/>
    <n v="0"/>
    <n v="31"/>
    <s v="מרכזיית תאורה"/>
    <s v="פרחים"/>
    <s v="ירושלים והנגב"/>
    <s v="איילון"/>
  </r>
  <r>
    <x v="7"/>
    <x v="164"/>
    <s v="פעיל"/>
    <s v="מודיעין מכבים רעות"/>
    <x v="156"/>
    <x v="13"/>
    <s v="נמוך"/>
    <x v="0"/>
    <n v="2618.48"/>
    <n v="0"/>
    <n v="0"/>
    <n v="0"/>
    <n v="2618.48"/>
    <n v="31"/>
    <s v="גני ילדים"/>
    <s v="כרמים"/>
    <s v="ירושלים והנגב"/>
    <s v="איילון"/>
  </r>
  <r>
    <x v="7"/>
    <x v="165"/>
    <s v="פעיל"/>
    <s v="מודיעין מכבים רעות"/>
    <x v="157"/>
    <x v="21"/>
    <s v="נמוך"/>
    <x v="1"/>
    <n v="3953"/>
    <n v="886"/>
    <n v="0"/>
    <n v="3067"/>
    <n v="0"/>
    <n v="31"/>
    <s v="מרכזיית תאורה"/>
    <s v="בוכמן"/>
    <s v="ירושלים והנגב"/>
    <s v="איילון"/>
  </r>
  <r>
    <x v="7"/>
    <x v="410"/>
    <s v="פעיל"/>
    <s v="מודיעין מכבים רעות"/>
    <x v="398"/>
    <x v="0"/>
    <s v="נמוך"/>
    <x v="0"/>
    <n v="582.54999999999995"/>
    <n v="0"/>
    <n v="0"/>
    <n v="0"/>
    <n v="582.54999999999995"/>
    <n v="31"/>
    <m/>
    <m/>
    <s v="ירושלים והנגב"/>
    <s v="איילון"/>
  </r>
  <r>
    <x v="7"/>
    <x v="166"/>
    <s v="פעיל"/>
    <s v="מודיעין מכבים רעות"/>
    <x v="158"/>
    <x v="12"/>
    <s v="נמוך"/>
    <x v="1"/>
    <n v="6996"/>
    <n v="1502"/>
    <n v="0"/>
    <n v="5494"/>
    <n v="0"/>
    <n v="31"/>
    <s v="מרכזיית תאורה"/>
    <s v="קייזר"/>
    <s v="ירושלים והנגב"/>
    <s v="איילון"/>
  </r>
  <r>
    <x v="7"/>
    <x v="167"/>
    <s v="פעיל"/>
    <s v="מודיעין מכבים רעות"/>
    <x v="159"/>
    <x v="13"/>
    <s v="נמוך"/>
    <x v="1"/>
    <n v="2093"/>
    <n v="236"/>
    <n v="0"/>
    <n v="1857"/>
    <n v="0"/>
    <n v="31"/>
    <s v="גני ילדים"/>
    <s v="קייזר"/>
    <s v="ירושלים והנגב"/>
    <s v="איילון"/>
  </r>
  <r>
    <x v="7"/>
    <x v="168"/>
    <s v="פעיל"/>
    <s v="מודיעין מכבים רעות"/>
    <x v="160"/>
    <x v="54"/>
    <s v="נמוך"/>
    <x v="1"/>
    <n v="3977"/>
    <n v="930"/>
    <n v="0"/>
    <n v="3047"/>
    <n v="0"/>
    <n v="31"/>
    <s v="מרכזיית תאורה"/>
    <s v="קייזר"/>
    <s v="ירושלים והנגב"/>
    <s v="איילון"/>
  </r>
  <r>
    <x v="7"/>
    <x v="169"/>
    <s v="פעיל"/>
    <s v="מודיעין מכבים רעות"/>
    <x v="161"/>
    <x v="55"/>
    <s v="נמוך"/>
    <x v="1"/>
    <n v="8005"/>
    <n v="1230"/>
    <n v="0"/>
    <n v="6775"/>
    <n v="0"/>
    <n v="31"/>
    <s v="בתי ספר"/>
    <s v="קייזר"/>
    <s v="ירושלים והנגב"/>
    <s v="איילון"/>
  </r>
  <r>
    <x v="7"/>
    <x v="170"/>
    <s v="פעיל"/>
    <s v="מודיעין מכבים רעות"/>
    <x v="161"/>
    <x v="13"/>
    <s v="נמוך"/>
    <x v="0"/>
    <n v="3099.29"/>
    <n v="0"/>
    <n v="0"/>
    <n v="0"/>
    <n v="3099.29"/>
    <n v="31"/>
    <s v="גני ילדים"/>
    <s v="קייזר"/>
    <s v="ירושלים והנגב"/>
    <s v="איילון"/>
  </r>
  <r>
    <x v="7"/>
    <x v="171"/>
    <s v="פעיל"/>
    <s v="מודיעין מכבים רעות"/>
    <x v="161"/>
    <x v="13"/>
    <s v="נמוך"/>
    <x v="0"/>
    <n v="3276"/>
    <n v="0"/>
    <n v="0"/>
    <n v="0"/>
    <n v="3276"/>
    <n v="31"/>
    <s v="תנועות נוער"/>
    <s v="קייזר"/>
    <s v="ירושלים והנגב"/>
    <s v="איילון"/>
  </r>
  <r>
    <x v="7"/>
    <x v="172"/>
    <s v="פעיל"/>
    <s v="מודיעין מכבים רעות"/>
    <x v="162"/>
    <x v="26"/>
    <s v="נמוך"/>
    <x v="0"/>
    <n v="32.1"/>
    <n v="0"/>
    <n v="0"/>
    <n v="0"/>
    <n v="32.1"/>
    <n v="31"/>
    <s v="מקלטים"/>
    <s v="מכבים"/>
    <s v="ירושלים והנגב"/>
    <s v="איילון"/>
  </r>
  <r>
    <x v="7"/>
    <x v="173"/>
    <s v="פעיל"/>
    <s v="מודיעין מכבים רעות"/>
    <x v="163"/>
    <x v="13"/>
    <s v="נמוך"/>
    <x v="1"/>
    <n v="5370"/>
    <n v="975"/>
    <n v="0"/>
    <n v="4395"/>
    <n v="0"/>
    <n v="31"/>
    <s v="גני ילדים"/>
    <s v="נביאים"/>
    <s v="ירושלים והנגב"/>
    <s v="איילון"/>
  </r>
  <r>
    <x v="7"/>
    <x v="174"/>
    <s v="פעיל"/>
    <s v="מודיעין מכבים רעות"/>
    <x v="164"/>
    <x v="15"/>
    <s v="נמוך"/>
    <x v="0"/>
    <n v="1359"/>
    <n v="0"/>
    <n v="0"/>
    <n v="0"/>
    <n v="1359"/>
    <n v="31"/>
    <s v="בתי כנסת ומקוואות"/>
    <s v="בוכמן"/>
    <s v="ירושלים והנגב"/>
    <s v="איילון"/>
  </r>
  <r>
    <x v="7"/>
    <x v="175"/>
    <s v="פעיל"/>
    <s v="מודיעין מכבים רעות"/>
    <x v="165"/>
    <x v="0"/>
    <s v="נמוך"/>
    <x v="0"/>
    <n v="1507"/>
    <n v="0"/>
    <n v="0"/>
    <n v="0"/>
    <n v="1507"/>
    <n v="31"/>
    <s v="מרכזיית תאורה"/>
    <s v="נופים"/>
    <s v="ירושלים והנגב"/>
    <s v="איילון"/>
  </r>
  <r>
    <x v="7"/>
    <x v="176"/>
    <s v="פעיל"/>
    <s v="מודיעין מכבים רעות"/>
    <x v="166"/>
    <x v="0"/>
    <s v="נמוך"/>
    <x v="0"/>
    <n v="400.5"/>
    <n v="0"/>
    <n v="0"/>
    <n v="0"/>
    <n v="400.5"/>
    <n v="31"/>
    <s v="תנועות נוער"/>
    <s v="נופים"/>
    <s v="ירושלים והנגב"/>
    <s v="איילון"/>
  </r>
  <r>
    <x v="7"/>
    <x v="177"/>
    <s v="פעיל"/>
    <s v="מודיעין מכבים רעות"/>
    <x v="167"/>
    <x v="0"/>
    <s v="נמוך"/>
    <x v="0"/>
    <n v="1148"/>
    <n v="0"/>
    <n v="0"/>
    <n v="0"/>
    <n v="1148"/>
    <n v="31"/>
    <s v="מרכזיית תאורה"/>
    <s v="נופים"/>
    <s v="ירושלים והנגב"/>
    <s v="איילון"/>
  </r>
  <r>
    <x v="7"/>
    <x v="178"/>
    <s v="פעיל"/>
    <s v="מודיעין מכבים רעות"/>
    <x v="168"/>
    <x v="0"/>
    <s v="נמוך"/>
    <x v="0"/>
    <n v="3449"/>
    <n v="0"/>
    <n v="0"/>
    <n v="0"/>
    <n v="3449"/>
    <n v="31"/>
    <s v="גני ילדים"/>
    <s v="נופים"/>
    <s v="ירושלים והנגב"/>
    <s v="איילון"/>
  </r>
  <r>
    <x v="7"/>
    <x v="179"/>
    <s v="פעיל"/>
    <s v="מודיעין מכבים רעות"/>
    <x v="169"/>
    <x v="0"/>
    <s v="נמוך"/>
    <x v="1"/>
    <n v="1338"/>
    <n v="379"/>
    <n v="0"/>
    <n v="959"/>
    <n v="0"/>
    <n v="31"/>
    <s v="מרכזיית תאורה"/>
    <s v="נופים"/>
    <s v="ירושלים והנגב"/>
    <s v="איילון"/>
  </r>
  <r>
    <x v="7"/>
    <x v="180"/>
    <s v="פעיל"/>
    <s v="מודיעין מכבים רעות"/>
    <x v="170"/>
    <x v="0"/>
    <s v="נמוך"/>
    <x v="0"/>
    <n v="3405"/>
    <n v="0"/>
    <n v="0"/>
    <n v="0"/>
    <n v="3405"/>
    <n v="31"/>
    <s v="גני ילדים"/>
    <s v="נופים"/>
    <s v="ירושלים והנגב"/>
    <s v="איילון"/>
  </r>
  <r>
    <x v="7"/>
    <x v="181"/>
    <s v="פעיל"/>
    <s v="מודיעין מכבים רעות"/>
    <x v="171"/>
    <x v="0"/>
    <s v="נמוך"/>
    <x v="1"/>
    <n v="1470"/>
    <n v="400"/>
    <n v="0"/>
    <n v="1070"/>
    <n v="0"/>
    <n v="31"/>
    <s v="בתי ספר"/>
    <s v="נופים"/>
    <s v="ירושלים והנגב"/>
    <s v="איילון"/>
  </r>
  <r>
    <x v="7"/>
    <x v="182"/>
    <s v="פעיל"/>
    <s v="מודיעין מכבים רעות"/>
    <x v="172"/>
    <x v="0"/>
    <s v="נמוך"/>
    <x v="0"/>
    <n v="1792.5"/>
    <n v="0"/>
    <n v="0"/>
    <n v="0"/>
    <n v="1792.5"/>
    <n v="31"/>
    <s v="מרכזיית תאורה"/>
    <s v="נופים"/>
    <s v="ירושלים והנגב"/>
    <s v="איילון"/>
  </r>
  <r>
    <x v="7"/>
    <x v="183"/>
    <s v="פעיל"/>
    <s v="מודיעין מכבים רעות"/>
    <x v="173"/>
    <x v="0"/>
    <s v="נמוך"/>
    <x v="0"/>
    <n v="2258"/>
    <n v="0"/>
    <n v="0"/>
    <n v="0"/>
    <n v="2258"/>
    <n v="31"/>
    <s v="בתי ספר"/>
    <s v="נופים"/>
    <s v="ירושלים והנגב"/>
    <s v="איילון"/>
  </r>
  <r>
    <x v="7"/>
    <x v="184"/>
    <s v="פעיל"/>
    <s v="מודיעין מכבים רעות"/>
    <x v="174"/>
    <x v="0"/>
    <s v="נמוך"/>
    <x v="0"/>
    <n v="3159"/>
    <n v="0"/>
    <n v="0"/>
    <n v="0"/>
    <n v="3159"/>
    <n v="31"/>
    <s v="גני ילדים"/>
    <s v="נופים"/>
    <s v="ירושלים והנגב"/>
    <s v="איילון"/>
  </r>
  <r>
    <x v="7"/>
    <x v="185"/>
    <s v="פעיל"/>
    <s v="מודיעין מכבים רעות"/>
    <x v="175"/>
    <x v="0"/>
    <s v="נמוך"/>
    <x v="1"/>
    <n v="9390"/>
    <n v="2270"/>
    <n v="0"/>
    <n v="7120"/>
    <n v="0"/>
    <n v="31"/>
    <m/>
    <m/>
    <s v="ירושלים והנגב"/>
    <s v="איילון"/>
  </r>
  <r>
    <x v="7"/>
    <x v="186"/>
    <s v="פעיל"/>
    <s v="מודיעין מכבים רעות"/>
    <x v="176"/>
    <x v="0"/>
    <s v="נמוך"/>
    <x v="0"/>
    <n v="2081"/>
    <n v="0"/>
    <n v="0"/>
    <n v="0"/>
    <n v="2081"/>
    <n v="31"/>
    <s v="מרכזיית תאורה"/>
    <s v="נופים"/>
    <s v="ירושלים והנגב"/>
    <s v="איילון"/>
  </r>
  <r>
    <x v="7"/>
    <x v="187"/>
    <s v="פעיל"/>
    <s v="מודיעין מכבים רעות"/>
    <x v="177"/>
    <x v="0"/>
    <s v="נמוך"/>
    <x v="1"/>
    <n v="6095"/>
    <n v="1526"/>
    <n v="0"/>
    <n v="4569"/>
    <n v="0"/>
    <n v="31"/>
    <s v="גני ילדים"/>
    <s v="נופים"/>
    <s v="ירושלים והנגב"/>
    <s v="איילון"/>
  </r>
  <r>
    <x v="7"/>
    <x v="188"/>
    <s v="פעיל"/>
    <s v="מודיעין מכבים רעות"/>
    <x v="178"/>
    <x v="0"/>
    <s v="נמוך"/>
    <x v="0"/>
    <n v="2994.5"/>
    <n v="0"/>
    <n v="0"/>
    <n v="0"/>
    <n v="2994.5"/>
    <n v="31"/>
    <s v="בתי כנסת ומקוואות"/>
    <s v="נופים"/>
    <s v="ירושלים והנגב"/>
    <s v="איילון"/>
  </r>
  <r>
    <x v="7"/>
    <x v="189"/>
    <s v="פעיל"/>
    <s v="מודיעין מכבים רעות"/>
    <x v="179"/>
    <x v="0"/>
    <s v="נמוך"/>
    <x v="0"/>
    <n v="4099"/>
    <n v="0"/>
    <n v="0"/>
    <n v="0"/>
    <n v="4099"/>
    <n v="31"/>
    <s v="מרכזיית תאורה"/>
    <s v="נופים"/>
    <s v="ירושלים והנגב"/>
    <s v="איילון"/>
  </r>
  <r>
    <x v="7"/>
    <x v="190"/>
    <s v="פעיל"/>
    <s v="מודיעין מכבים רעות"/>
    <x v="180"/>
    <x v="0"/>
    <s v="נמוך"/>
    <x v="1"/>
    <n v="2367"/>
    <n v="560"/>
    <n v="0"/>
    <n v="1807"/>
    <n v="0"/>
    <n v="31"/>
    <s v="מרכזיית תאורה"/>
    <s v="נופים"/>
    <s v="ירושלים והנגב"/>
    <s v="איילון"/>
  </r>
  <r>
    <x v="7"/>
    <x v="191"/>
    <s v="פעיל"/>
    <s v="מודיעין מכבים רעות"/>
    <x v="181"/>
    <x v="0"/>
    <s v="נמוך"/>
    <x v="0"/>
    <n v="3225.88"/>
    <n v="0"/>
    <n v="0"/>
    <n v="0"/>
    <n v="3225.88"/>
    <n v="31"/>
    <s v="מרכזיית תאורה"/>
    <s v="נופים"/>
    <s v="ירושלים והנגב"/>
    <s v="איילון"/>
  </r>
  <r>
    <x v="7"/>
    <x v="192"/>
    <s v="פעיל"/>
    <s v="מודיעין מכבים רעות"/>
    <x v="182"/>
    <x v="0"/>
    <s v="נמוך"/>
    <x v="0"/>
    <n v="4078.5"/>
    <n v="0"/>
    <n v="0"/>
    <n v="0"/>
    <n v="4078.5"/>
    <n v="31"/>
    <s v="מרכזיית תאורה"/>
    <s v="מורשת"/>
    <s v="ירושלים והנגב"/>
    <s v="איילון"/>
  </r>
  <r>
    <x v="7"/>
    <x v="193"/>
    <s v="פעיל"/>
    <s v="מודיעין מכבים רעות"/>
    <x v="183"/>
    <x v="56"/>
    <s v="נמוך"/>
    <x v="1"/>
    <n v="5415"/>
    <n v="655"/>
    <n v="0"/>
    <n v="4760"/>
    <n v="0"/>
    <n v="31"/>
    <s v="גני ילדים"/>
    <s v="מורשת"/>
    <s v="ירושלים והנגב"/>
    <s v="איילון"/>
  </r>
  <r>
    <x v="7"/>
    <x v="194"/>
    <s v="פעיל"/>
    <s v="מודיעין מכבים רעות"/>
    <x v="184"/>
    <x v="26"/>
    <s v="נמוך"/>
    <x v="0"/>
    <n v="592.87"/>
    <n v="0"/>
    <n v="0"/>
    <n v="0"/>
    <n v="592.87"/>
    <n v="31"/>
    <s v="מקלטים"/>
    <s v="רעות"/>
    <s v="ירושלים והנגב"/>
    <s v="איילון"/>
  </r>
  <r>
    <x v="7"/>
    <x v="195"/>
    <s v="פעיל"/>
    <s v="מודיעין מכבים רעות"/>
    <x v="185"/>
    <x v="13"/>
    <s v="נמוך"/>
    <x v="0"/>
    <n v="1772.5"/>
    <n v="0"/>
    <n v="0"/>
    <n v="0"/>
    <n v="1772.5"/>
    <n v="31"/>
    <s v="גני ילדים"/>
    <s v="נביאים"/>
    <s v="ירושלים והנגב"/>
    <s v="איילון"/>
  </r>
  <r>
    <x v="7"/>
    <x v="196"/>
    <s v="פעיל"/>
    <s v="מודיעין מכבים רעות"/>
    <x v="186"/>
    <x v="0"/>
    <s v="נמוך"/>
    <x v="1"/>
    <n v="7007"/>
    <n v="1571"/>
    <n v="0"/>
    <n v="5436"/>
    <n v="0"/>
    <n v="31"/>
    <s v="מרכזיית תאורה"/>
    <s v="נביאים"/>
    <s v="ירושלים והנגב"/>
    <s v="איילון"/>
  </r>
  <r>
    <x v="7"/>
    <x v="197"/>
    <s v="פעיל"/>
    <s v="מודיעין מכבים רעות"/>
    <x v="187"/>
    <x v="0"/>
    <s v="נמוך"/>
    <x v="1"/>
    <n v="13424"/>
    <n v="2060"/>
    <n v="0"/>
    <n v="11364"/>
    <n v="0"/>
    <n v="31"/>
    <m/>
    <m/>
    <s v="ירושלים והנגב"/>
    <s v="איילון"/>
  </r>
  <r>
    <x v="7"/>
    <x v="198"/>
    <s v="פעיל"/>
    <s v="מודיעין מכבים רעות"/>
    <x v="188"/>
    <x v="0"/>
    <s v="נמוך"/>
    <x v="1"/>
    <n v="6774"/>
    <n v="1562"/>
    <n v="0"/>
    <n v="5212"/>
    <n v="0"/>
    <n v="31"/>
    <s v="מרכזיית תאורה"/>
    <s v="נביאים"/>
    <s v="ירושלים והנגב"/>
    <s v="איילון"/>
  </r>
  <r>
    <x v="7"/>
    <x v="199"/>
    <s v="פעיל"/>
    <s v="מודיעין מכבים רעות"/>
    <x v="189"/>
    <x v="1"/>
    <s v="נמוך"/>
    <x v="1"/>
    <n v="9449"/>
    <n v="2179"/>
    <n v="0"/>
    <n v="7270"/>
    <n v="0"/>
    <n v="31"/>
    <s v="מרכזיית תאורה"/>
    <s v="בוכמן"/>
    <s v="ירושלים והנגב"/>
    <s v="איילון"/>
  </r>
  <r>
    <x v="7"/>
    <x v="200"/>
    <s v="פעיל"/>
    <s v="מודיעין מכבים רעות"/>
    <x v="190"/>
    <x v="57"/>
    <s v="נמוך"/>
    <x v="1"/>
    <n v="2038"/>
    <n v="470"/>
    <n v="0"/>
    <n v="1568"/>
    <n v="0"/>
    <n v="31"/>
    <s v="מרכזיית תאורה"/>
    <s v="בוכמן"/>
    <s v="ירושלים והנגב"/>
    <s v="איילון"/>
  </r>
  <r>
    <x v="7"/>
    <x v="201"/>
    <s v="פעיל"/>
    <s v="מודיעין מכבים רעות"/>
    <x v="191"/>
    <x v="0"/>
    <s v="נמוך"/>
    <x v="0"/>
    <n v="3584.5"/>
    <n v="0"/>
    <n v="0"/>
    <n v="0"/>
    <n v="3584.5"/>
    <n v="31"/>
    <s v="מרכזיית תאורה"/>
    <s v="כביש 2"/>
    <s v="ירושלים והנגב"/>
    <s v="איילון"/>
  </r>
  <r>
    <x v="7"/>
    <x v="202"/>
    <s v="פעיל"/>
    <s v="מודיעין מכבים רעות"/>
    <x v="192"/>
    <x v="58"/>
    <s v="נמוך"/>
    <x v="0"/>
    <n v="548.01"/>
    <n v="0"/>
    <n v="0"/>
    <n v="0"/>
    <n v="548.01"/>
    <n v="31"/>
    <s v="רמזורים"/>
    <s v="431"/>
    <s v="ירושלים והנגב"/>
    <s v="איילון"/>
  </r>
  <r>
    <x v="7"/>
    <x v="203"/>
    <s v="פעיל"/>
    <s v="מודיעין מכבים רעות"/>
    <x v="193"/>
    <x v="13"/>
    <s v="נמוך"/>
    <x v="1"/>
    <n v="1292"/>
    <n v="131"/>
    <n v="0"/>
    <n v="1161"/>
    <n v="0"/>
    <n v="31"/>
    <s v="גני ילדים"/>
    <s v="נביאים"/>
    <s v="ירושלים והנגב"/>
    <s v="איילון"/>
  </r>
  <r>
    <x v="7"/>
    <x v="204"/>
    <s v="פעיל"/>
    <s v="מודיעין מכבים רעות"/>
    <x v="194"/>
    <x v="13"/>
    <s v="נמוך"/>
    <x v="0"/>
    <n v="2107"/>
    <n v="0"/>
    <n v="0"/>
    <n v="0"/>
    <n v="2107"/>
    <n v="31"/>
    <s v="גני ילדים"/>
    <s v="מגינים"/>
    <s v="ירושלים והנגב"/>
    <s v="איילון"/>
  </r>
  <r>
    <x v="7"/>
    <x v="205"/>
    <s v="פעיל"/>
    <s v="מודיעין מכבים רעות"/>
    <x v="195"/>
    <x v="0"/>
    <s v="נמוך"/>
    <x v="0"/>
    <n v="48"/>
    <n v="0"/>
    <n v="0"/>
    <n v="0"/>
    <n v="48"/>
    <n v="31"/>
    <s v="שונות"/>
    <s v="פרחים"/>
    <s v="ירושלים והנגב"/>
    <s v="איילון"/>
  </r>
  <r>
    <x v="7"/>
    <x v="206"/>
    <s v="פעיל"/>
    <s v="מודיעין מכבים רעות"/>
    <x v="196"/>
    <x v="0"/>
    <s v="נמוך"/>
    <x v="0"/>
    <n v="0"/>
    <n v="0"/>
    <n v="0"/>
    <n v="0"/>
    <n v="0"/>
    <n v="31"/>
    <s v="מרכזיית תאורה"/>
    <s v="נופים"/>
    <s v="ירושלים והנגב"/>
    <s v="איילון"/>
  </r>
  <r>
    <x v="7"/>
    <x v="207"/>
    <s v="פעיל"/>
    <s v="מודיעין מכבים רעות"/>
    <x v="197"/>
    <x v="13"/>
    <s v="נמוך"/>
    <x v="0"/>
    <n v="2542"/>
    <n v="0"/>
    <n v="0"/>
    <n v="0"/>
    <n v="2542"/>
    <n v="31"/>
    <s v="גני ילדים"/>
    <s v="כרמים"/>
    <s v="ירושלים והנגב"/>
    <s v="איילון"/>
  </r>
  <r>
    <x v="7"/>
    <x v="208"/>
    <s v="פעיל"/>
    <s v="מודיעין מכבים רעות"/>
    <x v="198"/>
    <x v="1"/>
    <s v="נמוך"/>
    <x v="1"/>
    <n v="9925"/>
    <n v="2302"/>
    <n v="0"/>
    <n v="7623"/>
    <n v="0"/>
    <n v="31"/>
    <s v="מרכזיית תאורה"/>
    <s v="כרמים"/>
    <s v="ירושלים והנגב"/>
    <s v="איילון"/>
  </r>
  <r>
    <x v="7"/>
    <x v="209"/>
    <s v="פעיל"/>
    <s v="מודיעין מכבים רעות"/>
    <x v="199"/>
    <x v="13"/>
    <s v="נמוך"/>
    <x v="1"/>
    <n v="6143"/>
    <n v="928"/>
    <n v="0"/>
    <n v="5215"/>
    <n v="0"/>
    <n v="31"/>
    <s v="גני ילדים"/>
    <s v="כרמים"/>
    <s v="ירושלים והנגב"/>
    <s v="איילון"/>
  </r>
  <r>
    <x v="7"/>
    <x v="210"/>
    <s v="פעיל"/>
    <s v="מודיעין מכבים רעות"/>
    <x v="200"/>
    <x v="13"/>
    <s v="נמוך"/>
    <x v="0"/>
    <n v="2610"/>
    <n v="0"/>
    <n v="0"/>
    <n v="0"/>
    <n v="2610"/>
    <n v="31"/>
    <s v="גני ילדים"/>
    <s v="כרמים"/>
    <s v="ירושלים והנגב"/>
    <s v="איילון"/>
  </r>
  <r>
    <x v="7"/>
    <x v="211"/>
    <s v="פעיל"/>
    <s v="מודיעין מכבים רעות"/>
    <x v="201"/>
    <x v="24"/>
    <s v="נמוך"/>
    <x v="0"/>
    <n v="3554.5"/>
    <n v="0"/>
    <n v="0"/>
    <n v="0"/>
    <n v="3554.5"/>
    <n v="31"/>
    <s v="גני ילדים"/>
    <s v="בוכמן"/>
    <s v="ירושלים והנגב"/>
    <s v="איילון"/>
  </r>
  <r>
    <x v="7"/>
    <x v="212"/>
    <s v="פעיל"/>
    <s v="מודיעין מכבים רעות"/>
    <x v="202"/>
    <x v="59"/>
    <s v="נמוך"/>
    <x v="1"/>
    <n v="3935"/>
    <n v="1105"/>
    <n v="0"/>
    <n v="2830"/>
    <n v="0"/>
    <n v="31"/>
    <s v="שונות"/>
    <s v="לב העיר"/>
    <s v="ירושלים והנגב"/>
    <s v="איילון"/>
  </r>
  <r>
    <x v="7"/>
    <x v="213"/>
    <s v="פעיל"/>
    <s v="מודיעין מכבים רעות"/>
    <x v="203"/>
    <x v="0"/>
    <s v="נמוך"/>
    <x v="1"/>
    <n v="6804"/>
    <n v="1573"/>
    <n v="0"/>
    <n v="5231"/>
    <n v="0"/>
    <n v="31"/>
    <s v="מרכזיית תאורה"/>
    <s v="נחלים"/>
    <s v="ירושלים והנגב"/>
    <s v="איילון"/>
  </r>
  <r>
    <x v="7"/>
    <x v="214"/>
    <s v="פעיל"/>
    <s v="מודיעין מכבים רעות"/>
    <x v="204"/>
    <x v="43"/>
    <s v="נמוך"/>
    <x v="1"/>
    <n v="4469"/>
    <n v="999"/>
    <n v="0"/>
    <n v="3470"/>
    <n v="0"/>
    <n v="31"/>
    <s v="מרכזיית תאורה"/>
    <s v="בוכמן"/>
    <s v="ירושלים והנגב"/>
    <s v="איילון"/>
  </r>
  <r>
    <x v="7"/>
    <x v="215"/>
    <s v="פעיל"/>
    <s v="מודיעין מכבים רעות"/>
    <x v="205"/>
    <x v="5"/>
    <s v="נמוך"/>
    <x v="0"/>
    <n v="2585.5"/>
    <n v="0"/>
    <n v="0"/>
    <n v="0"/>
    <n v="2585.5"/>
    <n v="31"/>
    <s v="מרכזיית תאורה"/>
    <s v="בוכמן"/>
    <s v="ירושלים והנגב"/>
    <s v="איילון"/>
  </r>
  <r>
    <x v="7"/>
    <x v="216"/>
    <s v="פעיל"/>
    <s v="מודיעין מכבים רעות"/>
    <x v="206"/>
    <x v="14"/>
    <s v="נמוך"/>
    <x v="0"/>
    <n v="2983.35"/>
    <n v="0"/>
    <n v="0"/>
    <n v="0"/>
    <n v="2983.35"/>
    <n v="31"/>
    <s v="מרכזיית תאורה"/>
    <s v="רעות"/>
    <s v="ירושלים והנגב"/>
    <s v="איילון"/>
  </r>
  <r>
    <x v="7"/>
    <x v="217"/>
    <s v="פעיל"/>
    <s v="מודיעין מכבים רעות"/>
    <x v="207"/>
    <x v="14"/>
    <s v="נמוך"/>
    <x v="1"/>
    <n v="2991"/>
    <n v="711"/>
    <n v="0"/>
    <n v="2280"/>
    <n v="0"/>
    <n v="31"/>
    <s v="מרכזיית תאורה"/>
    <s v="רעות"/>
    <s v="ירושלים והנגב"/>
    <s v="איילון"/>
  </r>
  <r>
    <x v="7"/>
    <x v="218"/>
    <s v="פעיל"/>
    <s v="מודיעין מכבים רעות"/>
    <x v="208"/>
    <x v="60"/>
    <s v="נמוך"/>
    <x v="0"/>
    <n v="2094.5"/>
    <n v="0"/>
    <n v="0"/>
    <n v="0"/>
    <n v="2094.5"/>
    <n v="31"/>
    <s v="גני ילדים"/>
    <s v="קייזר"/>
    <s v="ירושלים והנגב"/>
    <s v="איילון"/>
  </r>
  <r>
    <x v="7"/>
    <x v="219"/>
    <s v="פעיל"/>
    <s v="מודיעין מכבים רעות"/>
    <x v="209"/>
    <x v="0"/>
    <s v="נמוך"/>
    <x v="1"/>
    <n v="13232"/>
    <n v="1440"/>
    <n v="0"/>
    <n v="11792"/>
    <n v="0"/>
    <n v="31"/>
    <s v="בתי ספר"/>
    <s v="רעות"/>
    <s v="ירושלים והנגב"/>
    <s v="איילון"/>
  </r>
  <r>
    <x v="7"/>
    <x v="220"/>
    <s v="פעיל"/>
    <s v="מודיעין מכבים רעות"/>
    <x v="210"/>
    <x v="13"/>
    <s v="נמוך"/>
    <x v="0"/>
    <n v="1325.5"/>
    <n v="0"/>
    <n v="0"/>
    <n v="0"/>
    <n v="1325.5"/>
    <n v="31"/>
    <s v="גני ילדים"/>
    <s v="נחלים"/>
    <s v="ירושלים והנגב"/>
    <s v="איילון"/>
  </r>
  <r>
    <x v="7"/>
    <x v="221"/>
    <s v="פעיל"/>
    <s v="מודיעין מכבים רעות"/>
    <x v="211"/>
    <x v="61"/>
    <s v="נמוך"/>
    <x v="1"/>
    <n v="6289"/>
    <n v="1404"/>
    <n v="0"/>
    <n v="4885"/>
    <n v="0"/>
    <n v="31"/>
    <s v="מרכזיית תאורה"/>
    <s v="נחלים"/>
    <s v="ירושלים והנגב"/>
    <s v="איילון"/>
  </r>
  <r>
    <x v="7"/>
    <x v="222"/>
    <s v="פעיל"/>
    <s v="מודיעין מכבים רעות"/>
    <x v="212"/>
    <x v="37"/>
    <s v="נמוך"/>
    <x v="0"/>
    <n v="4808.5"/>
    <n v="0"/>
    <n v="0"/>
    <n v="0"/>
    <n v="4808.5"/>
    <n v="31"/>
    <s v="בתי כנסת ומקוואות"/>
    <s v="נחלים"/>
    <s v="ירושלים והנגב"/>
    <s v="איילון"/>
  </r>
  <r>
    <x v="7"/>
    <x v="223"/>
    <s v="פעיל"/>
    <s v="מודיעין מכבים רעות"/>
    <x v="213"/>
    <x v="1"/>
    <s v="נמוך"/>
    <x v="1"/>
    <n v="979"/>
    <n v="221"/>
    <n v="0"/>
    <n v="758"/>
    <n v="0"/>
    <n v="31"/>
    <s v="מרכזיית תאורה"/>
    <s v="נחלים"/>
    <s v="ירושלים והנגב"/>
    <s v="איילון"/>
  </r>
  <r>
    <x v="7"/>
    <x v="224"/>
    <s v="פעיל"/>
    <s v="מודיעין מכבים רעות"/>
    <x v="214"/>
    <x v="0"/>
    <s v="נמוך"/>
    <x v="0"/>
    <n v="786.31"/>
    <n v="0"/>
    <n v="0"/>
    <n v="0"/>
    <n v="786.31"/>
    <n v="31"/>
    <s v="מרכזיית תאורה"/>
    <s v="ציפורים"/>
    <s v="ירושלים והנגב"/>
    <s v="איילון"/>
  </r>
  <r>
    <x v="7"/>
    <x v="225"/>
    <s v="פעיל"/>
    <s v="מודיעין מכבים רעות"/>
    <x v="215"/>
    <x v="0"/>
    <s v="נמוך"/>
    <x v="1"/>
    <n v="5120"/>
    <n v="1188"/>
    <n v="0"/>
    <n v="3932"/>
    <n v="0"/>
    <n v="31"/>
    <s v="מרכזיית תאורה"/>
    <s v="431"/>
    <s v="ירושלים והנגב"/>
    <s v="איילון"/>
  </r>
  <r>
    <x v="7"/>
    <x v="226"/>
    <s v="פעיל"/>
    <s v="מודיעין מכבים רעות"/>
    <x v="216"/>
    <x v="13"/>
    <s v="נמוך"/>
    <x v="0"/>
    <n v="2633"/>
    <n v="0"/>
    <n v="0"/>
    <n v="0"/>
    <n v="2633"/>
    <n v="31"/>
    <s v="גני ילדים"/>
    <s v="נביאים"/>
    <s v="ירושלים והנגב"/>
    <s v="איילון"/>
  </r>
  <r>
    <x v="7"/>
    <x v="227"/>
    <s v="פעיל"/>
    <s v="מודיעין מכבים רעות"/>
    <x v="217"/>
    <x v="14"/>
    <s v="נמוך"/>
    <x v="0"/>
    <n v="1202.98"/>
    <n v="0"/>
    <n v="0"/>
    <n v="0"/>
    <n v="1202.98"/>
    <n v="31"/>
    <s v="מרכזיית תאורה"/>
    <s v="רעות"/>
    <s v="ירושלים והנגב"/>
    <s v="איילון"/>
  </r>
  <r>
    <x v="7"/>
    <x v="228"/>
    <s v="פעיל"/>
    <s v="מודיעין מכבים רעות"/>
    <x v="218"/>
    <x v="62"/>
    <s v="נמוך"/>
    <x v="1"/>
    <n v="5458"/>
    <n v="1283"/>
    <n v="0"/>
    <n v="4175"/>
    <n v="0"/>
    <n v="31"/>
    <s v="מרכזיית תאורה"/>
    <s v="בוכמן"/>
    <s v="ירושלים והנגב"/>
    <s v="איילון"/>
  </r>
  <r>
    <x v="7"/>
    <x v="229"/>
    <s v="פעיל"/>
    <s v="מודיעין מכבים רעות"/>
    <x v="219"/>
    <x v="63"/>
    <s v="נמוך"/>
    <x v="1"/>
    <n v="5729"/>
    <n v="1253"/>
    <n v="0"/>
    <n v="4476"/>
    <n v="0"/>
    <n v="31"/>
    <s v="מרכזיית תאורה"/>
    <s v="בוכמן"/>
    <s v="ירושלים והנגב"/>
    <s v="איילון"/>
  </r>
  <r>
    <x v="7"/>
    <x v="230"/>
    <s v="פעיל"/>
    <s v="מודיעין מכבים רעות"/>
    <x v="220"/>
    <x v="64"/>
    <s v="נמוך"/>
    <x v="0"/>
    <n v="1884.5"/>
    <n v="0"/>
    <n v="0"/>
    <n v="0"/>
    <n v="1884.5"/>
    <n v="31"/>
    <s v="גני ילדים"/>
    <s v="פרחים"/>
    <s v="ירושלים והנגב"/>
    <s v="איילון"/>
  </r>
  <r>
    <x v="7"/>
    <x v="231"/>
    <s v="פעיל"/>
    <s v="מודיעין מכבים רעות"/>
    <x v="221"/>
    <x v="14"/>
    <s v="נמוך"/>
    <x v="1"/>
    <n v="3257"/>
    <n v="272"/>
    <n v="0"/>
    <n v="2985"/>
    <n v="0"/>
    <n v="31"/>
    <s v="מרכזיית תאורה"/>
    <s v="רעות"/>
    <s v="ירושלים והנגב"/>
    <s v="איילון"/>
  </r>
  <r>
    <x v="7"/>
    <x v="232"/>
    <s v="פעיל"/>
    <s v="מודיעין מכבים רעות"/>
    <x v="222"/>
    <x v="28"/>
    <s v="נמוך"/>
    <x v="1"/>
    <n v="8636"/>
    <n v="1927"/>
    <n v="0"/>
    <n v="6709"/>
    <n v="0"/>
    <n v="31"/>
    <s v="מרכזיית תאורה"/>
    <s v="בוכמן"/>
    <s v="ירושלים והנגב"/>
    <s v="איילון"/>
  </r>
  <r>
    <x v="7"/>
    <x v="233"/>
    <s v="פעיל"/>
    <s v="מודיעין מכבים רעות"/>
    <x v="223"/>
    <x v="65"/>
    <s v="נמוך"/>
    <x v="1"/>
    <n v="4940"/>
    <n v="1430"/>
    <n v="0"/>
    <n v="3510"/>
    <n v="0"/>
    <n v="31"/>
    <s v="בתי ספר"/>
    <s v="מגינים"/>
    <s v="ירושלים והנגב"/>
    <s v="איילון"/>
  </r>
  <r>
    <x v="7"/>
    <x v="234"/>
    <s v="פעיל"/>
    <s v="מודיעין מכבים רעות"/>
    <x v="224"/>
    <x v="14"/>
    <s v="נמוך"/>
    <x v="1"/>
    <n v="6097"/>
    <n v="1387"/>
    <n v="0"/>
    <n v="4710"/>
    <n v="0"/>
    <n v="31"/>
    <s v="מרכזיית תאורה"/>
    <s v="משואה"/>
    <s v="ירושלים והנגב"/>
    <s v="איילון"/>
  </r>
  <r>
    <x v="7"/>
    <x v="235"/>
    <s v="פעיל"/>
    <s v="מודיעין מכבים רעות"/>
    <x v="225"/>
    <x v="0"/>
    <s v="נמוך"/>
    <x v="0"/>
    <n v="1181.5"/>
    <n v="0"/>
    <n v="0"/>
    <n v="0"/>
    <n v="1181.5"/>
    <n v="31"/>
    <s v="גני ילדים"/>
    <s v="משואה"/>
    <s v="ירושלים והנגב"/>
    <s v="איילון"/>
  </r>
  <r>
    <x v="7"/>
    <x v="236"/>
    <s v="פעיל"/>
    <s v="מודיעין מכבים רעות"/>
    <x v="226"/>
    <x v="0"/>
    <s v="נמוך"/>
    <x v="1"/>
    <n v="12550"/>
    <n v="2804"/>
    <n v="0"/>
    <n v="9746"/>
    <n v="0"/>
    <n v="31"/>
    <s v="מרכזיית תאורה"/>
    <s v="משואה"/>
    <s v="ירושלים והנגב"/>
    <s v="איילון"/>
  </r>
  <r>
    <x v="7"/>
    <x v="237"/>
    <s v="פעיל"/>
    <s v="מודיעין מכבים רעות"/>
    <x v="227"/>
    <x v="19"/>
    <s v="נמוך"/>
    <x v="0"/>
    <n v="1723.74"/>
    <n v="0"/>
    <n v="0"/>
    <n v="0"/>
    <n v="1723.74"/>
    <n v="31"/>
    <s v="תנועות נוער"/>
    <s v="מכבים"/>
    <s v="ירושלים והנגב"/>
    <s v="איילון"/>
  </r>
  <r>
    <x v="7"/>
    <x v="238"/>
    <s v="פעיל"/>
    <s v="מודיעין מכבים רעות"/>
    <x v="228"/>
    <x v="66"/>
    <s v="נמוך"/>
    <x v="0"/>
    <n v="1558.85"/>
    <n v="0"/>
    <n v="0"/>
    <n v="0"/>
    <n v="1558.85"/>
    <n v="31"/>
    <m/>
    <m/>
    <s v="ירושלים והנגב"/>
    <s v="איילון"/>
  </r>
  <r>
    <x v="7"/>
    <x v="239"/>
    <s v="פעיל"/>
    <s v="מודיעין מכבים רעות"/>
    <x v="229"/>
    <x v="0"/>
    <s v="נמוך"/>
    <x v="1"/>
    <n v="1899"/>
    <n v="425"/>
    <n v="0"/>
    <n v="1474"/>
    <n v="0"/>
    <n v="31"/>
    <s v="מרכזיית תאורה"/>
    <s v="מכבים"/>
    <s v="ירושלים והנגב"/>
    <s v="איילון"/>
  </r>
  <r>
    <x v="7"/>
    <x v="240"/>
    <s v="פעיל"/>
    <s v="מודיעין מכבים רעות"/>
    <x v="230"/>
    <x v="67"/>
    <s v="נמוך"/>
    <x v="0"/>
    <n v="100.19"/>
    <n v="0"/>
    <n v="0"/>
    <n v="0"/>
    <n v="100.19"/>
    <n v="31"/>
    <s v="מקלטים"/>
    <s v="מכבים"/>
    <s v="ירושלים והנגב"/>
    <s v="איילון"/>
  </r>
  <r>
    <x v="7"/>
    <x v="241"/>
    <s v="פעיל"/>
    <s v="מודיעין מכבים רעות"/>
    <x v="231"/>
    <x v="0"/>
    <s v="נמוך"/>
    <x v="1"/>
    <n v="7849"/>
    <n v="1785"/>
    <n v="0"/>
    <n v="6064"/>
    <n v="0"/>
    <n v="31"/>
    <s v="מרכזיית תאורה"/>
    <s v="נחלים"/>
    <s v="ירושלים והנגב"/>
    <s v="איילון"/>
  </r>
  <r>
    <x v="7"/>
    <x v="242"/>
    <s v="פעיל"/>
    <s v="מודיעין מכבים רעות"/>
    <x v="232"/>
    <x v="19"/>
    <s v="נמוך"/>
    <x v="0"/>
    <n v="1525.5"/>
    <n v="0"/>
    <n v="0"/>
    <n v="0"/>
    <n v="1525.5"/>
    <n v="31"/>
    <s v="תנועות נוער"/>
    <s v="נחלים"/>
    <s v="ירושלים והנגב"/>
    <s v="איילון"/>
  </r>
  <r>
    <x v="7"/>
    <x v="243"/>
    <s v="פעיל"/>
    <s v="מודיעין מכבים רעות"/>
    <x v="233"/>
    <x v="0"/>
    <s v="נמוך"/>
    <x v="0"/>
    <n v="2035.5"/>
    <n v="0"/>
    <n v="0"/>
    <n v="0"/>
    <n v="2035.5"/>
    <n v="31"/>
    <s v="תנועות נוער"/>
    <s v="נחלים"/>
    <s v="ירושלים והנגב"/>
    <s v="איילון"/>
  </r>
  <r>
    <x v="7"/>
    <x v="244"/>
    <s v="פעיל"/>
    <s v="מודיעין מכבים רעות"/>
    <x v="234"/>
    <x v="68"/>
    <s v="נמוך"/>
    <x v="0"/>
    <n v="1023.5"/>
    <n v="0"/>
    <n v="0"/>
    <n v="0"/>
    <n v="1023.5"/>
    <n v="31"/>
    <m/>
    <m/>
    <s v="ירושלים והנגב"/>
    <s v="איילון"/>
  </r>
  <r>
    <x v="7"/>
    <x v="245"/>
    <s v="פעיל"/>
    <s v="מודיעין מכבים רעות"/>
    <x v="235"/>
    <x v="69"/>
    <s v="נמוך"/>
    <x v="0"/>
    <n v="1372.5"/>
    <n v="0"/>
    <n v="0"/>
    <n v="0"/>
    <n v="1372.5"/>
    <n v="31"/>
    <s v="ג"/>
    <s v="נחלים"/>
    <s v="ירושלים והנגב"/>
    <s v="איילון"/>
  </r>
  <r>
    <x v="7"/>
    <x v="246"/>
    <s v="פעיל"/>
    <s v="מודיעין מכבים רעות"/>
    <x v="236"/>
    <x v="13"/>
    <s v="נמוך"/>
    <x v="0"/>
    <n v="1862.5"/>
    <n v="0"/>
    <n v="0"/>
    <n v="0"/>
    <n v="1862.5"/>
    <n v="31"/>
    <s v="גני ילדים"/>
    <s v="נחלים"/>
    <s v="ירושלים והנגב"/>
    <s v="איילון"/>
  </r>
  <r>
    <x v="7"/>
    <x v="247"/>
    <s v="פעיל"/>
    <s v="מודיעין מכבים רעות"/>
    <x v="237"/>
    <x v="0"/>
    <s v="נמוך"/>
    <x v="1"/>
    <n v="12793"/>
    <n v="2883"/>
    <n v="0"/>
    <n v="9910"/>
    <n v="0"/>
    <n v="31"/>
    <s v="מרכזיית תאורה"/>
    <s v="נחלים"/>
    <s v="ירושלים והנגב"/>
    <s v="איילון"/>
  </r>
  <r>
    <x v="7"/>
    <x v="248"/>
    <s v="פעיל"/>
    <s v="מודיעין מכבים רעות"/>
    <x v="238"/>
    <x v="70"/>
    <s v="נמוך"/>
    <x v="0"/>
    <n v="24.91"/>
    <n v="0"/>
    <n v="0"/>
    <n v="0"/>
    <n v="24.91"/>
    <n v="31"/>
    <s v="מקלטים"/>
    <s v="מכבים"/>
    <s v="ירושלים והנגב"/>
    <s v="איילון"/>
  </r>
  <r>
    <x v="7"/>
    <x v="249"/>
    <s v="פעיל"/>
    <s v="מודיעין מכבים רעות"/>
    <x v="239"/>
    <x v="0"/>
    <s v="נמוך"/>
    <x v="0"/>
    <n v="42.07"/>
    <n v="0"/>
    <n v="0"/>
    <n v="0"/>
    <n v="42.07"/>
    <n v="31"/>
    <s v="מקלטים"/>
    <s v="מכבים"/>
    <s v="ירושלים והנגב"/>
    <s v="איילון"/>
  </r>
  <r>
    <x v="7"/>
    <x v="250"/>
    <s v="פעיל"/>
    <s v="מודיעין מכבים רעות"/>
    <x v="240"/>
    <x v="26"/>
    <s v="נמוך"/>
    <x v="0"/>
    <n v="88.57"/>
    <n v="0"/>
    <n v="0"/>
    <n v="0"/>
    <n v="88.57"/>
    <n v="31"/>
    <s v="מקלטים"/>
    <s v="מכבים"/>
    <s v="ירושלים והנגב"/>
    <s v="איילון"/>
  </r>
  <r>
    <x v="7"/>
    <x v="251"/>
    <s v="פעיל"/>
    <s v="מודיעין מכבים רעות"/>
    <x v="241"/>
    <x v="0"/>
    <s v="גבוה"/>
    <x v="1"/>
    <n v="121640"/>
    <n v="22900"/>
    <n v="0"/>
    <n v="98740"/>
    <n v="0"/>
    <n v="31"/>
    <s v="בתי ספר"/>
    <s v="נחלים"/>
    <s v="ירושלים והנגב"/>
    <s v="איילון"/>
  </r>
  <r>
    <x v="7"/>
    <x v="252"/>
    <s v="פעיל"/>
    <s v="מודיעין מכבים רעות"/>
    <x v="242"/>
    <x v="0"/>
    <s v="נמוך"/>
    <x v="1"/>
    <n v="8833"/>
    <n v="1969"/>
    <n v="0"/>
    <n v="6864"/>
    <n v="0"/>
    <n v="31"/>
    <s v="מרכזיית תאורה"/>
    <s v="נחלים"/>
    <s v="ירושלים והנגב"/>
    <s v="איילון"/>
  </r>
  <r>
    <x v="7"/>
    <x v="253"/>
    <s v="פעיל"/>
    <s v="מודיעין מכבים רעות"/>
    <x v="243"/>
    <x v="71"/>
    <s v="נמוך"/>
    <x v="0"/>
    <n v="1834"/>
    <n v="0"/>
    <n v="0"/>
    <n v="0"/>
    <n v="1834"/>
    <n v="31"/>
    <s v="גני ילדים"/>
    <s v="נחלים"/>
    <s v="ירושלים והנגב"/>
    <s v="איילון"/>
  </r>
  <r>
    <x v="7"/>
    <x v="254"/>
    <s v="פעיל"/>
    <s v="מודיעין מכבים רעות"/>
    <x v="244"/>
    <x v="0"/>
    <s v="נמוך"/>
    <x v="1"/>
    <n v="5969"/>
    <n v="1384"/>
    <n v="0"/>
    <n v="4585"/>
    <n v="0"/>
    <n v="31"/>
    <s v="מרכזיית תאורה"/>
    <s v="נחלים"/>
    <s v="ירושלים והנגב"/>
    <s v="איילון"/>
  </r>
  <r>
    <x v="7"/>
    <x v="255"/>
    <s v="פעיל"/>
    <s v="מודיעין מכבים רעות"/>
    <x v="245"/>
    <x v="0"/>
    <s v="נמוך"/>
    <x v="0"/>
    <n v="1258"/>
    <n v="0"/>
    <n v="0"/>
    <n v="0"/>
    <n v="1258"/>
    <n v="31"/>
    <s v="גני ילדים"/>
    <s v="נחלים"/>
    <s v="ירושלים והנגב"/>
    <s v="איילון"/>
  </r>
  <r>
    <x v="7"/>
    <x v="256"/>
    <s v="פעיל"/>
    <s v="מודיעין מכבים רעות"/>
    <x v="246"/>
    <x v="72"/>
    <s v="נמוך"/>
    <x v="0"/>
    <n v="45"/>
    <n v="0"/>
    <n v="0"/>
    <n v="0"/>
    <n v="45"/>
    <n v="31"/>
    <s v="גני ילדים"/>
    <s v="נחלים"/>
    <s v="ירושלים והנגב"/>
    <s v="איילון"/>
  </r>
  <r>
    <x v="7"/>
    <x v="257"/>
    <s v="פעיל"/>
    <s v="מודיעין מכבים רעות"/>
    <x v="247"/>
    <x v="73"/>
    <s v="נמוך"/>
    <x v="0"/>
    <n v="2086.66"/>
    <n v="0"/>
    <n v="0"/>
    <n v="0"/>
    <n v="2086.66"/>
    <n v="31"/>
    <s v="שונות"/>
    <s v="נחלים"/>
    <s v="ירושלים והנגב"/>
    <s v="איילון"/>
  </r>
  <r>
    <x v="7"/>
    <x v="258"/>
    <s v="פעיל"/>
    <s v="מודיעין מכבים רעות"/>
    <x v="248"/>
    <x v="74"/>
    <s v="נמוך"/>
    <x v="0"/>
    <n v="2371.5"/>
    <n v="0"/>
    <n v="0"/>
    <n v="0"/>
    <n v="2371.5"/>
    <n v="31"/>
    <s v="מבני ציבור"/>
    <s v="נחלים"/>
    <s v="ירושלים והנגב"/>
    <s v="איילון"/>
  </r>
  <r>
    <x v="7"/>
    <x v="259"/>
    <s v="פעיל"/>
    <s v="מודיעין מכבים רעות"/>
    <x v="249"/>
    <x v="75"/>
    <s v="נמוך"/>
    <x v="1"/>
    <n v="1674"/>
    <n v="116"/>
    <n v="0"/>
    <n v="1558"/>
    <n v="0"/>
    <n v="31"/>
    <s v="מבני ציבור"/>
    <s v="נחלים"/>
    <s v="ירושלים והנגב"/>
    <s v="איילון"/>
  </r>
  <r>
    <x v="7"/>
    <x v="260"/>
    <s v="פעיל"/>
    <s v="מודיעין מכבים רעות"/>
    <x v="250"/>
    <x v="76"/>
    <s v="נמוך"/>
    <x v="1"/>
    <n v="24472"/>
    <n v="3568"/>
    <n v="0"/>
    <n v="20904"/>
    <n v="0"/>
    <n v="31"/>
    <s v="בתי ספר"/>
    <s v="נחלים"/>
    <s v="ירושלים והנגב"/>
    <s v="איילון"/>
  </r>
  <r>
    <x v="7"/>
    <x v="261"/>
    <s v="פעיל"/>
    <s v="מודיעין מכבים רעות"/>
    <x v="251"/>
    <x v="77"/>
    <s v="נמוך"/>
    <x v="0"/>
    <n v="1759"/>
    <n v="0"/>
    <n v="0"/>
    <n v="0"/>
    <n v="1759"/>
    <n v="31"/>
    <s v="גני ילדים"/>
    <s v="נחלים"/>
    <s v="ירושלים והנגב"/>
    <s v="איילון"/>
  </r>
  <r>
    <x v="7"/>
    <x v="262"/>
    <s v="פעיל"/>
    <s v="מודיעין מכבים רעות"/>
    <x v="251"/>
    <x v="78"/>
    <s v="נמוך"/>
    <x v="0"/>
    <n v="1772.5"/>
    <n v="0"/>
    <n v="0"/>
    <n v="0"/>
    <n v="1772.5"/>
    <n v="31"/>
    <s v="גני ילדים"/>
    <s v="נחלים"/>
    <s v="ירושלים והנגב"/>
    <s v="איילון"/>
  </r>
  <r>
    <x v="7"/>
    <x v="263"/>
    <s v="פעיל"/>
    <s v="מודיעין מכבים רעות"/>
    <x v="252"/>
    <x v="79"/>
    <s v="נמוך"/>
    <x v="0"/>
    <n v="1631.5"/>
    <n v="0"/>
    <n v="0"/>
    <n v="0"/>
    <n v="1631.5"/>
    <n v="31"/>
    <s v="גני ילדים"/>
    <s v="נחלים"/>
    <s v="ירושלים והנגב"/>
    <s v="איילון"/>
  </r>
  <r>
    <x v="7"/>
    <x v="264"/>
    <s v="פעיל"/>
    <s v="מודיעין מכבים רעות"/>
    <x v="253"/>
    <x v="0"/>
    <s v="נמוך"/>
    <x v="0"/>
    <n v="871"/>
    <n v="0"/>
    <n v="0"/>
    <n v="0"/>
    <n v="871"/>
    <n v="31"/>
    <s v="מבני ציבור"/>
    <s v="נחלים"/>
    <s v="ירושלים והנגב"/>
    <s v="איילון"/>
  </r>
  <r>
    <x v="7"/>
    <x v="265"/>
    <s v="פעיל"/>
    <s v="מודיעין מכבים רעות"/>
    <x v="254"/>
    <x v="0"/>
    <s v="נמוך"/>
    <x v="0"/>
    <n v="2299.23"/>
    <n v="0"/>
    <n v="0"/>
    <n v="0"/>
    <n v="2299.23"/>
    <n v="31"/>
    <s v="גני ילדים"/>
    <s v="ציפורים"/>
    <s v="ירושלים והנגב"/>
    <s v="איילון"/>
  </r>
  <r>
    <x v="7"/>
    <x v="266"/>
    <s v="פעיל"/>
    <s v="מודיעין מכבים רעות"/>
    <x v="255"/>
    <x v="0"/>
    <s v="נמוך"/>
    <x v="1"/>
    <n v="2350"/>
    <n v="1040"/>
    <n v="0"/>
    <n v="1310"/>
    <n v="0"/>
    <n v="31"/>
    <s v="בתי ספר"/>
    <s v="ציפורים"/>
    <s v="ירושלים והנגב"/>
    <s v="איילון"/>
  </r>
  <r>
    <x v="7"/>
    <x v="267"/>
    <s v="פעיל"/>
    <s v="מודיעין מכבים רעות"/>
    <x v="256"/>
    <x v="0"/>
    <s v="נמוך"/>
    <x v="1"/>
    <n v="3535"/>
    <n v="545"/>
    <n v="0"/>
    <n v="2990"/>
    <n v="0"/>
    <n v="31"/>
    <s v="גני ילדים"/>
    <s v="ציפורים"/>
    <s v="ירושלים והנגב"/>
    <s v="איילון"/>
  </r>
  <r>
    <x v="7"/>
    <x v="268"/>
    <s v="פעיל"/>
    <s v="מודיעין מכבים רעות"/>
    <x v="257"/>
    <x v="0"/>
    <s v="נמוך"/>
    <x v="1"/>
    <n v="360"/>
    <n v="108"/>
    <n v="0"/>
    <n v="252"/>
    <n v="0"/>
    <n v="31"/>
    <s v="תנועות נוער"/>
    <s v="כרמים"/>
    <s v="ירושלים והנגב"/>
    <s v="איילון"/>
  </r>
  <r>
    <x v="7"/>
    <x v="269"/>
    <s v="פעיל"/>
    <s v="מודיעין מכבים רעות"/>
    <x v="257"/>
    <x v="0"/>
    <s v="נמוך"/>
    <x v="0"/>
    <n v="936"/>
    <n v="0"/>
    <n v="0"/>
    <n v="0"/>
    <n v="936"/>
    <n v="31"/>
    <s v="מרכזיית תאורה"/>
    <s v="כרמים"/>
    <s v="ירושלים והנגב"/>
    <s v="איילון"/>
  </r>
  <r>
    <x v="7"/>
    <x v="270"/>
    <s v="פעיל"/>
    <s v="מודיעין מכבים רעות"/>
    <x v="258"/>
    <x v="1"/>
    <s v="נמוך"/>
    <x v="0"/>
    <n v="2002"/>
    <n v="0"/>
    <n v="0"/>
    <n v="0"/>
    <n v="2002"/>
    <n v="31"/>
    <s v="מרכזיית תאורה"/>
    <s v="כרמים"/>
    <s v="ירושלים והנגב"/>
    <s v="איילון"/>
  </r>
  <r>
    <x v="7"/>
    <x v="271"/>
    <s v="פעיל"/>
    <s v="מודיעין מכבים רעות"/>
    <x v="259"/>
    <x v="0"/>
    <s v="נמוך"/>
    <x v="1"/>
    <n v="3375"/>
    <n v="470"/>
    <n v="0"/>
    <n v="2905"/>
    <n v="0"/>
    <n v="31"/>
    <s v="בתי ספר"/>
    <s v="כרמים"/>
    <s v="ירושלים והנגב"/>
    <s v="איילון"/>
  </r>
  <r>
    <x v="7"/>
    <x v="272"/>
    <s v="פעיל"/>
    <s v="מודיעין מכבים רעות"/>
    <x v="260"/>
    <x v="80"/>
    <s v="נמוך"/>
    <x v="0"/>
    <n v="2012.37"/>
    <n v="0"/>
    <n v="0"/>
    <n v="0"/>
    <n v="2012.37"/>
    <n v="31"/>
    <s v="גני ילדים"/>
    <s v="רעות"/>
    <s v="ירושלים והנגב"/>
    <s v="איילון"/>
  </r>
  <r>
    <x v="7"/>
    <x v="273"/>
    <s v="פעיל"/>
    <s v="מודיעין מכבים רעות"/>
    <x v="261"/>
    <x v="13"/>
    <s v="נמוך"/>
    <x v="0"/>
    <n v="2512.5"/>
    <n v="0"/>
    <n v="0"/>
    <n v="0"/>
    <n v="2512.5"/>
    <n v="31"/>
    <s v="גני ילדים"/>
    <s v="כרמים"/>
    <s v="ירושלים והנגב"/>
    <s v="איילון"/>
  </r>
  <r>
    <x v="7"/>
    <x v="274"/>
    <s v="פעיל"/>
    <s v="מודיעין מכבים רעות"/>
    <x v="262"/>
    <x v="1"/>
    <s v="נמוך"/>
    <x v="1"/>
    <n v="5024"/>
    <n v="1110"/>
    <n v="0"/>
    <n v="3914"/>
    <n v="0"/>
    <n v="31"/>
    <s v="מרכזיית תאורה"/>
    <s v="כרמים"/>
    <s v="ירושלים והנגב"/>
    <s v="איילון"/>
  </r>
  <r>
    <x v="7"/>
    <x v="275"/>
    <s v="פעיל"/>
    <s v="מודיעין מכבים רעות"/>
    <x v="263"/>
    <x v="0"/>
    <s v="נמוך"/>
    <x v="0"/>
    <n v="2512.5"/>
    <n v="0"/>
    <n v="0"/>
    <n v="0"/>
    <n v="2512.5"/>
    <n v="31"/>
    <s v="בתי כנסת ומקוואות"/>
    <s v="כרמים"/>
    <s v="ירושלים והנגב"/>
    <s v="איילון"/>
  </r>
  <r>
    <x v="7"/>
    <x v="276"/>
    <s v="פעיל"/>
    <s v="מודיעין מכבים רעות"/>
    <x v="264"/>
    <x v="5"/>
    <s v="נמוך"/>
    <x v="0"/>
    <n v="1620"/>
    <n v="0"/>
    <n v="0"/>
    <n v="0"/>
    <n v="1620"/>
    <n v="31"/>
    <s v="מרכזיית תאורה"/>
    <s v="ציפורים"/>
    <s v="ירושלים והנגב"/>
    <s v="איילון"/>
  </r>
  <r>
    <x v="7"/>
    <x v="277"/>
    <s v="פעיל"/>
    <s v="מודיעין מכבים רעות"/>
    <x v="265"/>
    <x v="26"/>
    <s v="נמוך"/>
    <x v="0"/>
    <n v="71.959999999999994"/>
    <n v="0"/>
    <n v="0"/>
    <n v="0"/>
    <n v="71.959999999999994"/>
    <n v="31"/>
    <s v="מקלטים"/>
    <s v="מכבים"/>
    <s v="ירושלים והנגב"/>
    <s v="איילון"/>
  </r>
  <r>
    <x v="7"/>
    <x v="278"/>
    <s v="פעיל"/>
    <s v="מודיעין מכבים רעות"/>
    <x v="266"/>
    <x v="13"/>
    <s v="נמוך"/>
    <x v="0"/>
    <n v="1582.5"/>
    <n v="0"/>
    <n v="0"/>
    <n v="0"/>
    <n v="1582.5"/>
    <n v="31"/>
    <s v="גני ילדים"/>
    <s v="פרחים"/>
    <s v="ירושלים והנגב"/>
    <s v="איילון"/>
  </r>
  <r>
    <x v="7"/>
    <x v="279"/>
    <s v="פעיל"/>
    <s v="מודיעין מכבים רעות"/>
    <x v="267"/>
    <x v="26"/>
    <s v="נמוך"/>
    <x v="0"/>
    <n v="53.14"/>
    <n v="0"/>
    <n v="0"/>
    <n v="0"/>
    <n v="53.14"/>
    <n v="31"/>
    <s v="מקלטים"/>
    <s v="מכבים"/>
    <s v="ירושלים והנגב"/>
    <s v="איילון"/>
  </r>
  <r>
    <x v="7"/>
    <x v="280"/>
    <s v="פעיל"/>
    <s v="מודיעין מכבים רעות"/>
    <x v="268"/>
    <x v="26"/>
    <s v="נמוך"/>
    <x v="0"/>
    <n v="39.85"/>
    <n v="0"/>
    <n v="0"/>
    <n v="0"/>
    <n v="39.85"/>
    <n v="31"/>
    <s v="מקלטים"/>
    <s v="מכבים"/>
    <s v="ירושלים והנגב"/>
    <s v="איילון"/>
  </r>
  <r>
    <x v="7"/>
    <x v="281"/>
    <s v="פעיל"/>
    <s v="מודיעין מכבים רעות"/>
    <x v="269"/>
    <x v="0"/>
    <s v="נמוך"/>
    <x v="1"/>
    <n v="6003"/>
    <n v="1336"/>
    <n v="0"/>
    <n v="4667"/>
    <n v="0"/>
    <n v="31"/>
    <s v="מרכזיית תאורה"/>
    <s v="פרחים"/>
    <s v="ירושלים והנגב"/>
    <s v="איילון"/>
  </r>
  <r>
    <x v="7"/>
    <x v="282"/>
    <s v="פעיל"/>
    <s v="מודיעין מכבים רעות"/>
    <x v="270"/>
    <x v="14"/>
    <s v="נמוך"/>
    <x v="1"/>
    <n v="3540"/>
    <n v="822"/>
    <n v="0"/>
    <n v="2718"/>
    <n v="0"/>
    <n v="31"/>
    <s v="מרכזיית תאורה"/>
    <s v="פרחים"/>
    <s v="ירושלים והנגב"/>
    <s v="איילון"/>
  </r>
  <r>
    <x v="7"/>
    <x v="283"/>
    <s v="פעיל"/>
    <s v="מודיעין מכבים רעות"/>
    <x v="271"/>
    <x v="14"/>
    <s v="נמוך"/>
    <x v="1"/>
    <n v="3828"/>
    <n v="907"/>
    <n v="0"/>
    <n v="2921"/>
    <n v="0"/>
    <n v="31"/>
    <s v="מרכזיית תאורה"/>
    <s v="פרחים"/>
    <s v="ירושלים והנגב"/>
    <s v="איילון"/>
  </r>
  <r>
    <x v="7"/>
    <x v="284"/>
    <s v="פעיל"/>
    <s v="מודיעין מכבים רעות"/>
    <x v="272"/>
    <x v="81"/>
    <s v="נמוך"/>
    <x v="0"/>
    <n v="3665.15"/>
    <n v="0"/>
    <n v="0"/>
    <n v="0"/>
    <n v="3665.15"/>
    <n v="31"/>
    <s v="שונות"/>
    <s v="פרחים"/>
    <s v="ירושלים והנגב"/>
    <s v="איילון"/>
  </r>
  <r>
    <x v="7"/>
    <x v="285"/>
    <s v="פעיל"/>
    <s v="מודיעין מכבים רעות"/>
    <x v="273"/>
    <x v="0"/>
    <s v="נמוך"/>
    <x v="1"/>
    <n v="3712"/>
    <n v="835"/>
    <n v="0"/>
    <n v="2877"/>
    <n v="0"/>
    <n v="31"/>
    <s v="מרכזיית תאורה"/>
    <s v="נביאים"/>
    <s v="ירושלים והנגב"/>
    <s v="איילון"/>
  </r>
  <r>
    <x v="7"/>
    <x v="286"/>
    <s v="פעיל"/>
    <s v="מודיעין מכבים רעות"/>
    <x v="274"/>
    <x v="82"/>
    <s v="נמוך"/>
    <x v="0"/>
    <n v="669"/>
    <n v="0"/>
    <n v="0"/>
    <n v="0"/>
    <n v="669"/>
    <n v="31"/>
    <s v="רמזורים"/>
    <s v="נביאים"/>
    <s v="ירושלים והנגב"/>
    <s v="איילון"/>
  </r>
  <r>
    <x v="7"/>
    <x v="287"/>
    <s v="פעיל"/>
    <s v="מודיעין מכבים רעות"/>
    <x v="275"/>
    <x v="83"/>
    <s v="נמוך"/>
    <x v="1"/>
    <n v="8810"/>
    <n v="1290"/>
    <n v="0"/>
    <n v="7520"/>
    <n v="0"/>
    <n v="31"/>
    <s v="בתי ספר"/>
    <s v="מגינים"/>
    <s v="ירושלים והנגב"/>
    <s v="איילון"/>
  </r>
  <r>
    <x v="7"/>
    <x v="288"/>
    <s v="פעיל"/>
    <s v="מודיעין מכבים רעות"/>
    <x v="276"/>
    <x v="44"/>
    <s v="נמוך"/>
    <x v="1"/>
    <n v="570"/>
    <n v="131"/>
    <n v="0"/>
    <n v="439"/>
    <n v="0"/>
    <n v="31"/>
    <s v="מרכזיית תאורה"/>
    <s v="נביאים"/>
    <s v="ירושלים והנגב"/>
    <s v="איילון"/>
  </r>
  <r>
    <x v="7"/>
    <x v="289"/>
    <s v="פעיל"/>
    <s v="מודיעין מכבים רעות"/>
    <x v="277"/>
    <x v="84"/>
    <s v="נמוך"/>
    <x v="1"/>
    <n v="11235"/>
    <n v="1655"/>
    <n v="0"/>
    <n v="9580"/>
    <n v="0"/>
    <n v="31"/>
    <s v="בתי ספר"/>
    <s v="מגינים"/>
    <s v="ירושלים והנגב"/>
    <s v="איילון"/>
  </r>
  <r>
    <x v="7"/>
    <x v="290"/>
    <s v="פעיל"/>
    <s v="מודיעין מכבים רעות"/>
    <x v="278"/>
    <x v="85"/>
    <s v="נמוך"/>
    <x v="1"/>
    <n v="6530"/>
    <n v="4520"/>
    <n v="0"/>
    <n v="2010"/>
    <n v="0"/>
    <n v="31"/>
    <s v="ספורט"/>
    <s v="נביאים"/>
    <s v="ירושלים והנגב"/>
    <s v="איילון"/>
  </r>
  <r>
    <x v="7"/>
    <x v="291"/>
    <s v="פעיל"/>
    <s v="מודיעין מכבים רעות"/>
    <x v="279"/>
    <x v="24"/>
    <s v="נמוך"/>
    <x v="1"/>
    <n v="2987"/>
    <n v="285"/>
    <n v="0"/>
    <n v="2702"/>
    <n v="0"/>
    <n v="31"/>
    <s v="גני ילדים"/>
    <s v="נביאים"/>
    <s v="ירושלים והנגב"/>
    <s v="איילון"/>
  </r>
  <r>
    <x v="7"/>
    <x v="292"/>
    <s v="פעיל"/>
    <s v="מודיעין מכבים רעות"/>
    <x v="280"/>
    <x v="46"/>
    <s v="נמוך"/>
    <x v="1"/>
    <n v="4188"/>
    <n v="2303"/>
    <n v="0"/>
    <n v="1885"/>
    <n v="0"/>
    <n v="31"/>
    <s v="ספורט"/>
    <s v="נביאים"/>
    <s v="ירושלים והנגב"/>
    <s v="איילון"/>
  </r>
  <r>
    <x v="7"/>
    <x v="293"/>
    <s v="פעיל"/>
    <s v="מודיעין מכבים רעות"/>
    <x v="281"/>
    <x v="0"/>
    <s v="נמוך"/>
    <x v="1"/>
    <n v="2667"/>
    <n v="594"/>
    <n v="0"/>
    <n v="2073"/>
    <n v="0"/>
    <n v="31"/>
    <s v="מרכזיית תאורה"/>
    <s v="נחלים"/>
    <s v="ירושלים והנגב"/>
    <s v="איילון"/>
  </r>
  <r>
    <x v="7"/>
    <x v="294"/>
    <s v="פעיל"/>
    <s v="מודיעין מכבים רעות"/>
    <x v="282"/>
    <x v="0"/>
    <s v="נמוך"/>
    <x v="0"/>
    <n v="365"/>
    <n v="0"/>
    <n v="0"/>
    <n v="0"/>
    <n v="365"/>
    <n v="31"/>
    <s v="רמזורים"/>
    <s v="נחלים"/>
    <s v="ירושלים והנגב"/>
    <s v="איילון"/>
  </r>
  <r>
    <x v="7"/>
    <x v="295"/>
    <s v="פעיל"/>
    <s v="מודיעין מכבים רעות"/>
    <x v="283"/>
    <x v="0"/>
    <s v="נמוך"/>
    <x v="1"/>
    <n v="7289"/>
    <n v="1646"/>
    <n v="0"/>
    <n v="5643"/>
    <n v="0"/>
    <n v="31"/>
    <s v="מרכזיית תאורה"/>
    <s v="נחלים"/>
    <s v="ירושלים והנגב"/>
    <s v="איילון"/>
  </r>
  <r>
    <x v="7"/>
    <x v="296"/>
    <s v="פעיל"/>
    <s v="מודיעין מכבים רעות"/>
    <x v="284"/>
    <x v="0"/>
    <s v="נמוך"/>
    <x v="0"/>
    <n v="2189.5"/>
    <n v="0"/>
    <n v="0"/>
    <n v="0"/>
    <n v="2189.5"/>
    <n v="31"/>
    <s v="בתי כנסת ומקוואות"/>
    <s v="נחלים"/>
    <s v="ירושלים והנגב"/>
    <s v="איילון"/>
  </r>
  <r>
    <x v="7"/>
    <x v="297"/>
    <s v="פעיל"/>
    <s v="מודיעין מכבים רעות"/>
    <x v="285"/>
    <x v="0"/>
    <s v="נמוך"/>
    <x v="0"/>
    <n v="1482.93"/>
    <n v="0"/>
    <n v="0"/>
    <n v="0"/>
    <n v="1482.93"/>
    <n v="31"/>
    <s v="מרכזיית תאורה"/>
    <s v="נחלים"/>
    <s v="ירושלים והנגב"/>
    <s v="איילון"/>
  </r>
  <r>
    <x v="7"/>
    <x v="298"/>
    <s v="פעיל"/>
    <s v="מודיעין מכבים רעות"/>
    <x v="286"/>
    <x v="0"/>
    <s v="נמוך"/>
    <x v="0"/>
    <n v="1302"/>
    <n v="0"/>
    <n v="0"/>
    <n v="0"/>
    <n v="1302"/>
    <n v="31"/>
    <s v="מרכזיית תאורה"/>
    <s v="ליגד"/>
    <s v="ירושלים והנגב"/>
    <s v="איילון"/>
  </r>
  <r>
    <x v="7"/>
    <x v="299"/>
    <s v="פעיל"/>
    <s v="מודיעין מכבים רעות"/>
    <x v="287"/>
    <x v="1"/>
    <s v="נמוך"/>
    <x v="1"/>
    <n v="328"/>
    <n v="74"/>
    <n v="0"/>
    <n v="254"/>
    <n v="0"/>
    <n v="31"/>
    <s v="מרכזיית תאורה"/>
    <s v="כרמים"/>
    <s v="ירושלים והנגב"/>
    <s v="איילון"/>
  </r>
  <r>
    <x v="7"/>
    <x v="300"/>
    <s v="פעיל"/>
    <s v="מודיעין מכבים רעות"/>
    <x v="288"/>
    <x v="0"/>
    <s v="נמוך"/>
    <x v="1"/>
    <n v="513"/>
    <n v="144"/>
    <n v="0"/>
    <n v="369"/>
    <n v="0"/>
    <n v="31"/>
    <s v="מרכזיית תאורה"/>
    <s v="כרמים"/>
    <s v="ירושלים והנגב"/>
    <s v="איילון"/>
  </r>
  <r>
    <x v="7"/>
    <x v="301"/>
    <s v="פעיל"/>
    <s v="מודיעין מכבים רעות"/>
    <x v="289"/>
    <x v="1"/>
    <s v="נמוך"/>
    <x v="1"/>
    <n v="9271"/>
    <n v="2060"/>
    <n v="0"/>
    <n v="7211"/>
    <n v="0"/>
    <n v="31"/>
    <s v="מרכזיית תאורה"/>
    <s v="כרמים"/>
    <s v="ירושלים והנגב"/>
    <s v="איילון"/>
  </r>
  <r>
    <x v="7"/>
    <x v="302"/>
    <s v="פעיל"/>
    <s v="מודיעין מכבים רעות"/>
    <x v="290"/>
    <x v="10"/>
    <s v="נמוך"/>
    <x v="1"/>
    <n v="1380"/>
    <n v="386"/>
    <n v="0"/>
    <n v="994"/>
    <n v="0"/>
    <n v="31"/>
    <s v="מרכזיית תאורה"/>
    <s v="כרמים"/>
    <s v="ירושלים והנגב"/>
    <s v="איילון"/>
  </r>
  <r>
    <x v="7"/>
    <x v="303"/>
    <s v="פעיל"/>
    <s v="מודיעין מכבים רעות"/>
    <x v="291"/>
    <x v="85"/>
    <s v="נמוך"/>
    <x v="1"/>
    <n v="12635"/>
    <n v="4805"/>
    <n v="0"/>
    <n v="7830"/>
    <n v="0"/>
    <n v="31"/>
    <s v="ספורט"/>
    <s v="ליגד"/>
    <s v="ירושלים והנגב"/>
    <s v="איילון"/>
  </r>
  <r>
    <x v="7"/>
    <x v="304"/>
    <s v="פעיל"/>
    <s v="מודיעין מכבים רעות"/>
    <x v="292"/>
    <x v="10"/>
    <s v="נמוך"/>
    <x v="1"/>
    <n v="1302"/>
    <n v="344"/>
    <n v="0"/>
    <n v="958"/>
    <n v="0"/>
    <n v="31"/>
    <s v="מרכזיית תאורה"/>
    <s v="כרמים"/>
    <s v="ירושלים והנגב"/>
    <s v="איילון"/>
  </r>
  <r>
    <x v="7"/>
    <x v="305"/>
    <s v="פעיל"/>
    <s v="מודיעין מכבים רעות"/>
    <x v="293"/>
    <x v="86"/>
    <s v="נמוך"/>
    <x v="0"/>
    <n v="557.5"/>
    <n v="0"/>
    <n v="0"/>
    <n v="0"/>
    <n v="557.5"/>
    <n v="31"/>
    <s v="מרכזיית תאורה"/>
    <s v="כרמים"/>
    <s v="ירושלים והנגב"/>
    <s v="איילון"/>
  </r>
  <r>
    <x v="7"/>
    <x v="306"/>
    <s v="פעיל"/>
    <s v="מודיעין מכבים רעות"/>
    <x v="294"/>
    <x v="0"/>
    <s v="נמוך"/>
    <x v="1"/>
    <n v="6173"/>
    <n v="1319"/>
    <n v="0"/>
    <n v="4854"/>
    <n v="0"/>
    <n v="31"/>
    <s v="מרכזיית תאורה"/>
    <s v="ליגד"/>
    <s v="ירושלים והנגב"/>
    <s v="איילון"/>
  </r>
  <r>
    <x v="7"/>
    <x v="307"/>
    <s v="פעיל"/>
    <s v="מודיעין מכבים רעות"/>
    <x v="295"/>
    <x v="82"/>
    <s v="נמוך"/>
    <x v="1"/>
    <n v="3473"/>
    <n v="567"/>
    <n v="0"/>
    <n v="2906"/>
    <n v="0"/>
    <n v="31"/>
    <s v="רמזורים"/>
    <s v="לב העיר"/>
    <s v="ירושלים והנגב"/>
    <s v="איילון"/>
  </r>
  <r>
    <x v="7"/>
    <x v="308"/>
    <s v="פעיל"/>
    <s v="מודיעין מכבים רעות"/>
    <x v="296"/>
    <x v="0"/>
    <s v="נמוך"/>
    <x v="1"/>
    <n v="2691"/>
    <n v="461"/>
    <n v="0"/>
    <n v="2230"/>
    <n v="0"/>
    <n v="31"/>
    <s v="מבני ציבור"/>
    <s v="משואה"/>
    <s v="ירושלים והנגב"/>
    <s v="איילון"/>
  </r>
  <r>
    <x v="7"/>
    <x v="309"/>
    <s v="פעיל"/>
    <s v="מודיעין מכבים רעות"/>
    <x v="297"/>
    <x v="0"/>
    <s v="נמוך"/>
    <x v="1"/>
    <n v="5024"/>
    <n v="1082"/>
    <n v="0"/>
    <n v="3942"/>
    <n v="0"/>
    <n v="31"/>
    <s v="מרכזיית תאורה"/>
    <s v="נחלים"/>
    <s v="ירושלים והנגב"/>
    <s v="איילון"/>
  </r>
  <r>
    <x v="7"/>
    <x v="310"/>
    <s v="פעיל"/>
    <s v="מודיעין מכבים רעות"/>
    <x v="298"/>
    <x v="87"/>
    <s v="נמוך"/>
    <x v="0"/>
    <n v="371.5"/>
    <n v="0"/>
    <n v="0"/>
    <n v="0"/>
    <n v="371.5"/>
    <n v="31"/>
    <s v="רמזורים"/>
    <s v="נחלים"/>
    <s v="ירושלים והנגב"/>
    <s v="איילון"/>
  </r>
  <r>
    <x v="7"/>
    <x v="311"/>
    <s v="פעיל"/>
    <s v="מודיעין מכבים רעות"/>
    <x v="299"/>
    <x v="0"/>
    <s v="נמוך"/>
    <x v="1"/>
    <n v="6464"/>
    <n v="1437"/>
    <n v="0"/>
    <n v="5027"/>
    <n v="0"/>
    <n v="31"/>
    <s v="מרכזיית תאורה"/>
    <s v="נחלים"/>
    <s v="ירושלים והנגב"/>
    <s v="איילון"/>
  </r>
  <r>
    <x v="7"/>
    <x v="312"/>
    <s v="פעיל"/>
    <s v="מודיעין מכבים רעות"/>
    <x v="300"/>
    <x v="0"/>
    <s v="נמוך"/>
    <x v="0"/>
    <n v="0"/>
    <n v="0"/>
    <n v="0"/>
    <n v="0"/>
    <n v="0"/>
    <n v="31"/>
    <s v="רמזורים"/>
    <s v="נחלים"/>
    <s v="ירושלים והנגב"/>
    <s v="איילון"/>
  </r>
  <r>
    <x v="7"/>
    <x v="313"/>
    <s v="פעיל"/>
    <s v="מודיעין מכבים רעות"/>
    <x v="301"/>
    <x v="88"/>
    <s v="נמוך"/>
    <x v="1"/>
    <n v="15575"/>
    <n v="3385"/>
    <n v="0"/>
    <n v="12190"/>
    <n v="0"/>
    <n v="31"/>
    <s v="מרכזיית תאורה"/>
    <s v="לב העיר"/>
    <s v="ירושלים והנגב"/>
    <s v="איילון"/>
  </r>
  <r>
    <x v="7"/>
    <x v="314"/>
    <s v="פעיל"/>
    <s v="מודיעין מכבים רעות"/>
    <x v="302"/>
    <x v="89"/>
    <s v="נמוך"/>
    <x v="1"/>
    <n v="3059"/>
    <n v="683"/>
    <n v="0"/>
    <n v="2376"/>
    <n v="0"/>
    <n v="31"/>
    <s v="מרכזיית תאורה"/>
    <s v="קייזר"/>
    <s v="ירושלים והנגב"/>
    <s v="איילון"/>
  </r>
  <r>
    <x v="7"/>
    <x v="315"/>
    <s v="פעיל"/>
    <s v="מודיעין מכבים רעות"/>
    <x v="303"/>
    <x v="90"/>
    <s v="נמוך"/>
    <x v="1"/>
    <n v="1706"/>
    <n v="392"/>
    <n v="0"/>
    <n v="1314"/>
    <n v="0"/>
    <n v="31"/>
    <s v="מרכזיית תאורה"/>
    <s v="קייזר"/>
    <s v="ירושלים והנגב"/>
    <s v="איילון"/>
  </r>
  <r>
    <x v="7"/>
    <x v="316"/>
    <s v="פעיל"/>
    <s v="מודיעין מכבים רעות"/>
    <x v="304"/>
    <x v="91"/>
    <s v="נמוך"/>
    <x v="1"/>
    <n v="5679"/>
    <n v="1313"/>
    <n v="0"/>
    <n v="4366"/>
    <n v="0"/>
    <n v="31"/>
    <s v="מרכזיית תאורה"/>
    <s v="קייזר"/>
    <s v="ירושלים והנגב"/>
    <s v="איילון"/>
  </r>
  <r>
    <x v="7"/>
    <x v="317"/>
    <s v="פעיל"/>
    <s v="מודיעין מכבים רעות"/>
    <x v="305"/>
    <x v="14"/>
    <s v="נמוך"/>
    <x v="1"/>
    <n v="2446"/>
    <n v="564"/>
    <n v="0"/>
    <n v="1882"/>
    <n v="0"/>
    <n v="31"/>
    <s v="מרכזיית תאורה"/>
    <s v="קייזר"/>
    <s v="ירושלים והנגב"/>
    <s v="איילון"/>
  </r>
  <r>
    <x v="7"/>
    <x v="318"/>
    <s v="פעיל"/>
    <s v="מודיעין מכבים רעות"/>
    <x v="306"/>
    <x v="92"/>
    <s v="נמוך"/>
    <x v="1"/>
    <n v="4525"/>
    <n v="1705"/>
    <n v="0"/>
    <n v="2820"/>
    <n v="0"/>
    <n v="31"/>
    <s v="בתי ספר"/>
    <s v="קייזר"/>
    <s v="ירושלים והנגב"/>
    <s v="איילון"/>
  </r>
  <r>
    <x v="7"/>
    <x v="319"/>
    <s v="פעיל"/>
    <s v="מודיעין מכבים רעות"/>
    <x v="307"/>
    <x v="1"/>
    <s v="נמוך"/>
    <x v="1"/>
    <n v="2296"/>
    <n v="513"/>
    <n v="0"/>
    <n v="1783"/>
    <n v="0"/>
    <n v="31"/>
    <s v="מרכזיית תאורה"/>
    <s v="קייזר"/>
    <s v="ירושלים והנגב"/>
    <s v="איילון"/>
  </r>
  <r>
    <x v="7"/>
    <x v="320"/>
    <s v="פעיל"/>
    <s v="מודיעין מכבים רעות"/>
    <x v="308"/>
    <x v="0"/>
    <s v="נמוך"/>
    <x v="1"/>
    <n v="5345"/>
    <n v="1115"/>
    <n v="0"/>
    <n v="4230"/>
    <n v="0"/>
    <n v="31"/>
    <m/>
    <m/>
    <s v="ירושלים והנגב"/>
    <s v="איילון"/>
  </r>
  <r>
    <x v="7"/>
    <x v="321"/>
    <s v="פעיל"/>
    <s v="מודיעין מכבים רעות"/>
    <x v="309"/>
    <x v="0"/>
    <s v="נמוך"/>
    <x v="1"/>
    <n v="5740"/>
    <n v="0"/>
    <n v="0"/>
    <n v="0"/>
    <n v="5740"/>
    <n v="31"/>
    <m/>
    <m/>
    <s v="ירושלים והנגב"/>
    <s v="איילון"/>
  </r>
  <r>
    <x v="7"/>
    <x v="322"/>
    <s v="פעיל"/>
    <s v="מודיעין מכבים רעות"/>
    <x v="310"/>
    <x v="0"/>
    <s v="נמוך"/>
    <x v="0"/>
    <n v="261"/>
    <n v="0"/>
    <n v="0"/>
    <n v="0"/>
    <n v="261"/>
    <n v="31"/>
    <m/>
    <m/>
    <s v="ירושלים והנגב"/>
    <s v="איילון"/>
  </r>
  <r>
    <x v="7"/>
    <x v="323"/>
    <s v="פעיל"/>
    <s v="מודיעין מכבים רעות"/>
    <x v="311"/>
    <x v="17"/>
    <s v="נמוך"/>
    <x v="1"/>
    <n v="2835"/>
    <n v="790"/>
    <n v="0"/>
    <n v="2045"/>
    <n v="0"/>
    <n v="31"/>
    <s v="בתי ספר"/>
    <s v="כרמים"/>
    <s v="ירושלים והנגב"/>
    <s v="איילון"/>
  </r>
  <r>
    <x v="7"/>
    <x v="324"/>
    <s v="פעיל"/>
    <s v="מודיעין מכבים רעות"/>
    <x v="312"/>
    <x v="13"/>
    <s v="נמוך"/>
    <x v="0"/>
    <n v="2673.5"/>
    <n v="0"/>
    <n v="0"/>
    <n v="0"/>
    <n v="2673.5"/>
    <n v="31"/>
    <s v="גני ילדים"/>
    <s v="כרמים"/>
    <s v="ירושלים והנגב"/>
    <s v="איילון"/>
  </r>
  <r>
    <x v="7"/>
    <x v="325"/>
    <s v="פעיל"/>
    <s v="מודיעין מכבים רעות"/>
    <x v="313"/>
    <x v="93"/>
    <s v="נמוך"/>
    <x v="1"/>
    <n v="4105"/>
    <n v="975"/>
    <n v="0"/>
    <n v="3130"/>
    <n v="0"/>
    <n v="31"/>
    <s v="בתי ספר"/>
    <s v="כרמים"/>
    <s v="ירושלים והנגב"/>
    <s v="איילון"/>
  </r>
  <r>
    <x v="7"/>
    <x v="326"/>
    <s v="פעיל"/>
    <s v="מודיעין מכבים רעות"/>
    <x v="314"/>
    <x v="14"/>
    <s v="נמוך"/>
    <x v="1"/>
    <n v="4460"/>
    <n v="1049"/>
    <n v="0"/>
    <n v="3411"/>
    <n v="0"/>
    <n v="31"/>
    <s v="מרכזיית תאורה"/>
    <s v="רעות"/>
    <s v="ירושלים והנגב"/>
    <s v="איילון"/>
  </r>
  <r>
    <x v="7"/>
    <x v="327"/>
    <s v="פעיל"/>
    <s v="מודיעין מכבים רעות"/>
    <x v="315"/>
    <x v="1"/>
    <s v="נמוך"/>
    <x v="1"/>
    <n v="1107"/>
    <n v="191"/>
    <n v="0"/>
    <n v="916"/>
    <n v="0"/>
    <n v="31"/>
    <s v="מרכזיית תאורה"/>
    <s v="לב העיר"/>
    <s v="ירושלים והנגב"/>
    <s v="איילון"/>
  </r>
  <r>
    <x v="7"/>
    <x v="328"/>
    <s v="פעיל"/>
    <s v="מודיעין מכבים רעות"/>
    <x v="316"/>
    <x v="94"/>
    <s v="נמוך"/>
    <x v="1"/>
    <n v="126200"/>
    <n v="26990"/>
    <n v="0"/>
    <n v="99210"/>
    <n v="0"/>
    <n v="31"/>
    <s v="שונות"/>
    <s v="לב העיר"/>
    <s v="ירושלים והנגב"/>
    <s v="איילון"/>
  </r>
  <r>
    <x v="7"/>
    <x v="329"/>
    <s v="פעיל"/>
    <s v="מודיעין מכבים רעות"/>
    <x v="317"/>
    <x v="13"/>
    <s v="נמוך"/>
    <x v="0"/>
    <n v="1495.5"/>
    <n v="0"/>
    <n v="0"/>
    <n v="0"/>
    <n v="1495.5"/>
    <n v="31"/>
    <s v="גני ילדים"/>
    <s v="פרחים"/>
    <s v="ירושלים והנגב"/>
    <s v="איילון"/>
  </r>
  <r>
    <x v="7"/>
    <x v="330"/>
    <s v="פעיל"/>
    <s v="מודיעין מכבים רעות"/>
    <x v="318"/>
    <x v="19"/>
    <s v="נמוך"/>
    <x v="0"/>
    <n v="2358"/>
    <n v="0"/>
    <n v="0"/>
    <n v="0"/>
    <n v="2358"/>
    <n v="31"/>
    <s v="תנועות נוער"/>
    <s v="מגינים"/>
    <s v="ירושלים והנגב"/>
    <s v="איילון"/>
  </r>
  <r>
    <x v="7"/>
    <x v="331"/>
    <s v="פעיל"/>
    <s v="מודיעין מכבים רעות"/>
    <x v="319"/>
    <x v="0"/>
    <s v="נמוך"/>
    <x v="1"/>
    <n v="4630"/>
    <n v="1015"/>
    <n v="0"/>
    <n v="3615"/>
    <n v="0"/>
    <n v="31"/>
    <s v="מרכזיית תאורה"/>
    <s v="דם המכבים 33"/>
    <s v="ירושלים והנגב"/>
    <s v="איילון"/>
  </r>
  <r>
    <x v="7"/>
    <x v="332"/>
    <s v="פעיל"/>
    <s v="מודיעין מכבים רעות"/>
    <x v="320"/>
    <x v="0"/>
    <s v="נמוך"/>
    <x v="0"/>
    <n v="339"/>
    <n v="0"/>
    <n v="0"/>
    <n v="0"/>
    <n v="339"/>
    <n v="31"/>
    <s v="רמזורים"/>
    <s v="פרחים"/>
    <s v="ירושלים והנגב"/>
    <s v="איילון"/>
  </r>
  <r>
    <x v="7"/>
    <x v="333"/>
    <s v="פעיל"/>
    <s v="מודיעין מכבים רעות"/>
    <x v="321"/>
    <x v="10"/>
    <s v="נמוך"/>
    <x v="1"/>
    <n v="5481"/>
    <n v="1244"/>
    <n v="0"/>
    <n v="4237"/>
    <n v="0"/>
    <n v="31"/>
    <s v="מרכזיית תאורה"/>
    <s v="פרחים"/>
    <s v="ירושלים והנגב"/>
    <s v="איילון"/>
  </r>
  <r>
    <x v="7"/>
    <x v="334"/>
    <s v="פעיל"/>
    <s v="מודיעין מכבים רעות"/>
    <x v="322"/>
    <x v="95"/>
    <s v="נמוך"/>
    <x v="1"/>
    <n v="9391"/>
    <n v="2135"/>
    <n v="0"/>
    <n v="7256"/>
    <n v="0"/>
    <n v="31"/>
    <s v="מרכזיית תאורה"/>
    <s v="פרחים"/>
    <s v="ירושלים והנגב"/>
    <s v="איילון"/>
  </r>
  <r>
    <x v="7"/>
    <x v="335"/>
    <s v="פעיל"/>
    <s v="מודיעין מכבים רעות"/>
    <x v="323"/>
    <x v="0"/>
    <s v="נמוך"/>
    <x v="0"/>
    <n v="224"/>
    <n v="0"/>
    <n v="0"/>
    <n v="0"/>
    <n v="224"/>
    <n v="31"/>
    <s v="רמזורים"/>
    <s v="ציפורים"/>
    <s v="ירושלים והנגב"/>
    <s v="איילון"/>
  </r>
  <r>
    <x v="7"/>
    <x v="336"/>
    <s v="פעיל"/>
    <s v="מודיעין מכבים רעות"/>
    <x v="324"/>
    <x v="0"/>
    <s v="נמוך"/>
    <x v="0"/>
    <n v="2373.5"/>
    <n v="0"/>
    <n v="0"/>
    <n v="0"/>
    <n v="2373.5"/>
    <n v="31"/>
    <s v="מבני ציבור"/>
    <s v="פרחים"/>
    <s v="ירושלים והנגב"/>
    <s v="איילון"/>
  </r>
  <r>
    <x v="7"/>
    <x v="337"/>
    <s v="פעיל"/>
    <s v="מודיעין מכבים רעות"/>
    <x v="325"/>
    <x v="96"/>
    <s v="נמוך"/>
    <x v="1"/>
    <n v="8026"/>
    <n v="1784"/>
    <n v="0"/>
    <n v="6242"/>
    <n v="0"/>
    <n v="31"/>
    <s v="מרכזיית תאורה"/>
    <s v="ליגד"/>
    <s v="ירושלים והנגב"/>
    <s v="איילון"/>
  </r>
  <r>
    <x v="7"/>
    <x v="338"/>
    <s v="פעיל"/>
    <s v="מודיעין מכבים רעות"/>
    <x v="326"/>
    <x v="97"/>
    <s v="נמוך"/>
    <x v="0"/>
    <n v="143.91999999999999"/>
    <n v="0"/>
    <n v="0"/>
    <n v="0"/>
    <n v="143.91999999999999"/>
    <n v="31"/>
    <s v="מקלטים"/>
    <s v="רעות"/>
    <s v="ירושלים והנגב"/>
    <s v="איילון"/>
  </r>
  <r>
    <x v="7"/>
    <x v="339"/>
    <s v="פעיל"/>
    <s v="מודיעין מכבים רעות"/>
    <x v="327"/>
    <x v="0"/>
    <s v="נמוך"/>
    <x v="1"/>
    <n v="3623"/>
    <n v="808"/>
    <n v="0"/>
    <n v="2815"/>
    <n v="0"/>
    <n v="31"/>
    <s v="מרכזיית תאורה"/>
    <s v="מכבים"/>
    <s v="ירושלים והנגב"/>
    <s v="איילון"/>
  </r>
  <r>
    <x v="7"/>
    <x v="340"/>
    <s v="פעיל"/>
    <s v="מודיעין מכבים רעות"/>
    <x v="328"/>
    <x v="98"/>
    <s v="נמוך"/>
    <x v="0"/>
    <n v="5222.5"/>
    <n v="0"/>
    <n v="0"/>
    <n v="0"/>
    <n v="5222.5"/>
    <n v="31"/>
    <s v="מבני ציבור"/>
    <s v="פרחים"/>
    <s v="ירושלים והנגב"/>
    <s v="איילון"/>
  </r>
  <r>
    <x v="7"/>
    <x v="341"/>
    <s v="פעיל"/>
    <s v="מודיעין מכבים רעות"/>
    <x v="329"/>
    <x v="26"/>
    <s v="נמוך"/>
    <x v="0"/>
    <n v="889.03"/>
    <n v="0"/>
    <n v="0"/>
    <n v="0"/>
    <n v="889.03"/>
    <n v="31"/>
    <s v="מקלטים"/>
    <s v="רעות"/>
    <s v="ירושלים והנגב"/>
    <s v="איילון"/>
  </r>
  <r>
    <x v="7"/>
    <x v="342"/>
    <s v="פעיל"/>
    <s v="מודיעין מכבים רעות"/>
    <x v="330"/>
    <x v="13"/>
    <s v="נמוך"/>
    <x v="0"/>
    <n v="3494.5"/>
    <n v="0"/>
    <n v="0"/>
    <n v="0"/>
    <n v="3494.5"/>
    <n v="31"/>
    <s v="גני ילדים"/>
    <s v="בוכמן"/>
    <s v="ירושלים והנגב"/>
    <s v="איילון"/>
  </r>
  <r>
    <x v="7"/>
    <x v="343"/>
    <s v="פעיל"/>
    <s v="מודיעין מכבים רעות"/>
    <x v="331"/>
    <x v="99"/>
    <s v="נמוך"/>
    <x v="1"/>
    <n v="3280"/>
    <n v="410"/>
    <n v="0"/>
    <n v="2870"/>
    <n v="0"/>
    <n v="31"/>
    <s v="בתי ספר"/>
    <s v="בוכמן"/>
    <s v="ירושלים והנגב"/>
    <s v="איילון"/>
  </r>
  <r>
    <x v="7"/>
    <x v="344"/>
    <s v="פעיל"/>
    <s v="מודיעין מכבים רעות"/>
    <x v="332"/>
    <x v="0"/>
    <s v="נמוך"/>
    <x v="0"/>
    <n v="1424.84"/>
    <n v="0"/>
    <n v="0"/>
    <n v="0"/>
    <n v="1424.84"/>
    <n v="31"/>
    <s v="גני ילדים"/>
    <s v="בוכמן"/>
    <s v="ירושלים והנגב"/>
    <s v="איילון"/>
  </r>
  <r>
    <x v="7"/>
    <x v="345"/>
    <s v="פעיל"/>
    <s v="מודיעין מכבים רעות"/>
    <x v="333"/>
    <x v="0"/>
    <s v="נמוך"/>
    <x v="0"/>
    <n v="4503.5"/>
    <n v="0"/>
    <n v="0"/>
    <n v="0"/>
    <n v="4503.5"/>
    <n v="31"/>
    <s v="גני ילדים"/>
    <s v="בוכמן"/>
    <s v="ירושלים והנגב"/>
    <s v="איילון"/>
  </r>
  <r>
    <x v="7"/>
    <x v="346"/>
    <s v="פעיל"/>
    <s v="מודיעין מכבים רעות"/>
    <x v="334"/>
    <x v="0"/>
    <s v="נמוך"/>
    <x v="1"/>
    <n v="9438"/>
    <n v="2141"/>
    <n v="0"/>
    <n v="7297"/>
    <n v="0"/>
    <n v="31"/>
    <s v="מרכזיית תאורה"/>
    <s v="מגינים"/>
    <s v="ירושלים והנגב"/>
    <s v="איילון"/>
  </r>
  <r>
    <x v="7"/>
    <x v="347"/>
    <s v="פעיל"/>
    <s v="מודיעין מכבים רעות"/>
    <x v="335"/>
    <x v="21"/>
    <s v="נמוך"/>
    <x v="1"/>
    <n v="4692"/>
    <n v="1049"/>
    <n v="0"/>
    <n v="3643"/>
    <n v="0"/>
    <n v="31"/>
    <s v="מרכזיית תאורה"/>
    <s v="מגינים"/>
    <s v="ירושלים והנגב"/>
    <s v="איילון"/>
  </r>
  <r>
    <x v="7"/>
    <x v="348"/>
    <s v="פעיל"/>
    <s v="מודיעין מכבים רעות"/>
    <x v="336"/>
    <x v="58"/>
    <s v="נמוך"/>
    <x v="0"/>
    <n v="450.15"/>
    <n v="0"/>
    <n v="0"/>
    <n v="0"/>
    <n v="450.15"/>
    <n v="31"/>
    <s v="רמזורים"/>
    <s v="מגינים"/>
    <s v="ירושלים והנגב"/>
    <s v="איילון"/>
  </r>
  <r>
    <x v="7"/>
    <x v="349"/>
    <s v="פעיל"/>
    <s v="מודיעין מכבים רעות"/>
    <x v="337"/>
    <x v="0"/>
    <s v="נמוך"/>
    <x v="1"/>
    <n v="8143"/>
    <n v="1787"/>
    <n v="0"/>
    <n v="6356"/>
    <n v="0"/>
    <n v="31"/>
    <s v="מרכזיית תאורה"/>
    <s v="מגינים"/>
    <s v="ירושלים והנגב"/>
    <s v="איילון"/>
  </r>
  <r>
    <x v="7"/>
    <x v="350"/>
    <s v="פעיל"/>
    <s v="מודיעין מכבים רעות"/>
    <x v="338"/>
    <x v="0"/>
    <s v="נמוך"/>
    <x v="0"/>
    <n v="1683"/>
    <n v="0"/>
    <n v="0"/>
    <n v="0"/>
    <n v="1683"/>
    <n v="31"/>
    <s v="גני ילדים"/>
    <s v="מגינים"/>
    <s v="ירושלים והנגב"/>
    <s v="איילון"/>
  </r>
  <r>
    <x v="7"/>
    <x v="351"/>
    <s v="פעיל"/>
    <s v="מודיעין מכבים רעות"/>
    <x v="339"/>
    <x v="13"/>
    <s v="נמוך"/>
    <x v="1"/>
    <n v="4046"/>
    <n v="836"/>
    <n v="0"/>
    <n v="3210"/>
    <n v="0"/>
    <n v="31"/>
    <s v="גני ילדים"/>
    <s v="מגינים"/>
    <s v="ירושלים והנגב"/>
    <s v="איילון"/>
  </r>
  <r>
    <x v="7"/>
    <x v="352"/>
    <s v="פעיל"/>
    <s v="מודיעין מכבים רעות"/>
    <x v="340"/>
    <x v="0"/>
    <s v="נמוך"/>
    <x v="1"/>
    <n v="6692"/>
    <n v="1224"/>
    <n v="0"/>
    <n v="5468"/>
    <n v="0"/>
    <n v="31"/>
    <s v="בתי ספר"/>
    <s v="מגינים"/>
    <s v="ירושלים והנגב"/>
    <s v="איילון"/>
  </r>
  <r>
    <x v="7"/>
    <x v="353"/>
    <s v="פעיל"/>
    <s v="מודיעין מכבים רעות"/>
    <x v="341"/>
    <x v="0"/>
    <s v="נמוך"/>
    <x v="1"/>
    <n v="11189"/>
    <n v="2589"/>
    <n v="0"/>
    <n v="8600"/>
    <n v="0"/>
    <n v="31"/>
    <s v="מרכזיית תאורה"/>
    <s v="מגינים"/>
    <s v="ירושלים והנגב"/>
    <s v="איילון"/>
  </r>
  <r>
    <x v="7"/>
    <x v="354"/>
    <s v="פעיל"/>
    <s v="מודיעין מכבים רעות"/>
    <x v="342"/>
    <x v="0"/>
    <s v="נמוך"/>
    <x v="0"/>
    <n v="1375.5"/>
    <n v="0"/>
    <n v="0"/>
    <n v="0"/>
    <n v="1375.5"/>
    <n v="31"/>
    <s v="מרכזיית תאורה"/>
    <s v="מגינים"/>
    <s v="ירושלים והנגב"/>
    <s v="איילון"/>
  </r>
  <r>
    <x v="7"/>
    <x v="355"/>
    <s v="פעיל"/>
    <s v="מודיעין מכבים רעות"/>
    <x v="343"/>
    <x v="100"/>
    <s v="נמוך"/>
    <x v="0"/>
    <n v="1077"/>
    <n v="0"/>
    <n v="0"/>
    <n v="0"/>
    <n v="1077"/>
    <n v="31"/>
    <s v="מרכזיית תאורה"/>
    <s v="מגינים"/>
    <s v="ירושלים והנגב"/>
    <s v="איילון"/>
  </r>
  <r>
    <x v="7"/>
    <x v="356"/>
    <s v="פעיל"/>
    <s v="מודיעין מכבים רעות"/>
    <x v="344"/>
    <x v="13"/>
    <s v="נמוך"/>
    <x v="0"/>
    <n v="2748"/>
    <n v="0"/>
    <n v="0"/>
    <n v="0"/>
    <n v="2748"/>
    <n v="31"/>
    <s v="גני ילדים"/>
    <s v="מגינים"/>
    <s v="ירושלים והנגב"/>
    <s v="איילון"/>
  </r>
  <r>
    <x v="7"/>
    <x v="357"/>
    <s v="פעיל"/>
    <s v="מודיעין מכבים רעות"/>
    <x v="345"/>
    <x v="13"/>
    <s v="נמוך"/>
    <x v="0"/>
    <n v="1341.5"/>
    <n v="0"/>
    <n v="0"/>
    <n v="0"/>
    <n v="1341.5"/>
    <n v="31"/>
    <s v="גני ילדים"/>
    <s v="בוכמן"/>
    <s v="ירושלים והנגב"/>
    <s v="איילון"/>
  </r>
  <r>
    <x v="7"/>
    <x v="358"/>
    <s v="פעיל"/>
    <s v="מודיעין מכבים רעות"/>
    <x v="346"/>
    <x v="26"/>
    <s v="נמוך"/>
    <x v="0"/>
    <n v="1546"/>
    <n v="0"/>
    <n v="0"/>
    <n v="0"/>
    <n v="1546"/>
    <n v="31"/>
    <s v="מקלטים"/>
    <s v="רעות"/>
    <s v="ירושלים והנגב"/>
    <s v="איילון"/>
  </r>
  <r>
    <x v="7"/>
    <x v="359"/>
    <s v="פעיל"/>
    <s v="מודיעין מכבים רעות"/>
    <x v="347"/>
    <x v="101"/>
    <s v="נמוך"/>
    <x v="0"/>
    <n v="455.58"/>
    <n v="0"/>
    <n v="0"/>
    <n v="0"/>
    <n v="455.58"/>
    <n v="31"/>
    <s v="מקלטים"/>
    <s v="רעות"/>
    <s v="ירושלים והנגב"/>
    <s v="איילון"/>
  </r>
  <r>
    <x v="7"/>
    <x v="360"/>
    <s v="פעיל"/>
    <s v="מודיעין מכבים רעות"/>
    <x v="348"/>
    <x v="24"/>
    <s v="נמוך"/>
    <x v="0"/>
    <n v="2732.48"/>
    <n v="0"/>
    <n v="0"/>
    <n v="0"/>
    <n v="2732.48"/>
    <n v="31"/>
    <s v="גני ילדים"/>
    <s v="בוכמן"/>
    <s v="ירושלים והנגב"/>
    <s v="איילון"/>
  </r>
  <r>
    <x v="7"/>
    <x v="361"/>
    <s v="פעיל"/>
    <s v="מודיעין מכבים רעות"/>
    <x v="349"/>
    <x v="0"/>
    <s v="נמוך"/>
    <x v="1"/>
    <n v="2620"/>
    <n v="118"/>
    <n v="0"/>
    <n v="2502"/>
    <n v="0"/>
    <n v="31"/>
    <s v="מבני ציבור"/>
    <s v="מכבים"/>
    <s v="ירושלים והנגב"/>
    <s v="איילון"/>
  </r>
  <r>
    <x v="7"/>
    <x v="362"/>
    <s v="פעיל"/>
    <s v="מודיעין מכבים רעות"/>
    <x v="350"/>
    <x v="102"/>
    <s v="נמוך"/>
    <x v="0"/>
    <n v="1049.3800000000001"/>
    <n v="0"/>
    <n v="0"/>
    <n v="0"/>
    <n v="1049.3800000000001"/>
    <n v="31"/>
    <s v="מבני ציבור"/>
    <s v="מכבים"/>
    <s v="ירושלים והנגב"/>
    <s v="איילון"/>
  </r>
  <r>
    <x v="7"/>
    <x v="363"/>
    <s v="פעיל"/>
    <s v="מודיעין מכבים רעות"/>
    <x v="351"/>
    <x v="0"/>
    <s v="נמוך"/>
    <x v="1"/>
    <n v="3374"/>
    <n v="771"/>
    <n v="0"/>
    <n v="2603"/>
    <n v="0"/>
    <n v="31"/>
    <s v="מרכזיית תאורה"/>
    <s v="כרמים"/>
    <s v="ירושלים והנגב"/>
    <s v="איילון"/>
  </r>
  <r>
    <x v="7"/>
    <x v="364"/>
    <s v="פעיל"/>
    <s v="מודיעין מכבים רעות"/>
    <x v="352"/>
    <x v="13"/>
    <s v="נמוך"/>
    <x v="0"/>
    <n v="2887"/>
    <n v="0"/>
    <n v="0"/>
    <n v="0"/>
    <n v="2887"/>
    <n v="31"/>
    <s v="גני ילדים"/>
    <s v="כרמים"/>
    <s v="ירושלים והנגב"/>
    <s v="איילון"/>
  </r>
  <r>
    <x v="7"/>
    <x v="365"/>
    <s v="פעיל"/>
    <s v="מודיעין מכבים רעות"/>
    <x v="353"/>
    <x v="103"/>
    <s v="נמוך"/>
    <x v="1"/>
    <n v="6205"/>
    <n v="1755"/>
    <n v="0"/>
    <n v="4450"/>
    <n v="0"/>
    <n v="31"/>
    <s v="מרכזיית תאורה"/>
    <s v="בוכמן"/>
    <s v="ירושלים והנגב"/>
    <s v="איילון"/>
  </r>
  <r>
    <x v="7"/>
    <x v="366"/>
    <s v="פעיל"/>
    <s v="מודיעין מכבים רעות"/>
    <x v="354"/>
    <x v="0"/>
    <s v="נמוך"/>
    <x v="1"/>
    <n v="4330"/>
    <n v="755"/>
    <n v="0"/>
    <n v="3575"/>
    <n v="0"/>
    <n v="31"/>
    <m/>
    <s v="רעות"/>
    <s v="ירושלים והנגב"/>
    <s v="איילון"/>
  </r>
  <r>
    <x v="7"/>
    <x v="367"/>
    <s v="פעיל"/>
    <s v="מודיעין מכבים רעות"/>
    <x v="355"/>
    <x v="0"/>
    <s v="נמוך"/>
    <x v="0"/>
    <n v="1621.53"/>
    <n v="0"/>
    <n v="0"/>
    <n v="0"/>
    <n v="1621.53"/>
    <n v="31"/>
    <s v="מרכזיית תאורה"/>
    <s v="רעות"/>
    <s v="ירושלים והנגב"/>
    <s v="איילון"/>
  </r>
  <r>
    <x v="7"/>
    <x v="368"/>
    <s v="פעיל"/>
    <s v="מודיעין מכבים רעות"/>
    <x v="356"/>
    <x v="0"/>
    <s v="נמוך"/>
    <x v="0"/>
    <n v="2718.27"/>
    <n v="0"/>
    <n v="0"/>
    <n v="0"/>
    <n v="2718.27"/>
    <n v="31"/>
    <s v="מרכזיית תאורה"/>
    <s v="רעות"/>
    <s v="ירושלים והנגב"/>
    <s v="איילון"/>
  </r>
  <r>
    <x v="7"/>
    <x v="369"/>
    <s v="פעיל"/>
    <s v="מודיעין מכבים רעות"/>
    <x v="357"/>
    <x v="104"/>
    <s v="נמוך"/>
    <x v="1"/>
    <n v="7784"/>
    <n v="1332"/>
    <n v="0"/>
    <n v="6452"/>
    <n v="0"/>
    <n v="31"/>
    <s v="מבני ציבור"/>
    <s v="כרמים"/>
    <s v="ירושלים והנגב"/>
    <s v="איילון"/>
  </r>
  <r>
    <x v="7"/>
    <x v="370"/>
    <s v="פעיל"/>
    <s v="מודיעין מכבים רעות"/>
    <x v="358"/>
    <x v="105"/>
    <s v="נמוך"/>
    <x v="0"/>
    <n v="1132.8599999999999"/>
    <n v="0"/>
    <n v="0"/>
    <n v="0"/>
    <n v="1132.8599999999999"/>
    <n v="31"/>
    <s v="רמזורים"/>
    <s v="מגינים"/>
    <s v="ירושלים והנגב"/>
    <s v="איילון"/>
  </r>
  <r>
    <x v="7"/>
    <x v="371"/>
    <s v="פעיל"/>
    <s v="מודיעין מכבים רעות"/>
    <x v="359"/>
    <x v="0"/>
    <s v="נמוך"/>
    <x v="1"/>
    <n v="9730"/>
    <n v="2120"/>
    <n v="0"/>
    <n v="7610"/>
    <n v="0"/>
    <n v="31"/>
    <s v="מרכזיית תאורה"/>
    <s v="כרמים"/>
    <s v="ירושלים והנגב"/>
    <s v="איילון"/>
  </r>
  <r>
    <x v="7"/>
    <x v="372"/>
    <s v="פעיל"/>
    <s v="מודיעין מכבים רעות"/>
    <x v="360"/>
    <x v="0"/>
    <s v="נמוך"/>
    <x v="1"/>
    <n v="1264"/>
    <n v="286"/>
    <n v="0"/>
    <n v="978"/>
    <n v="0"/>
    <n v="31"/>
    <s v="מרכזיית תאורה"/>
    <s v="ישפרו"/>
    <s v="ירושלים והנגב"/>
    <s v="איילון"/>
  </r>
  <r>
    <x v="7"/>
    <x v="373"/>
    <s v="פעיל"/>
    <s v="מודיעין מכבים רעות"/>
    <x v="361"/>
    <x v="0"/>
    <s v="נמוך"/>
    <x v="1"/>
    <n v="3104"/>
    <n v="693"/>
    <n v="0"/>
    <n v="2411"/>
    <n v="0"/>
    <n v="31"/>
    <s v="מרכזיית תאורה"/>
    <s v="ישפרו"/>
    <s v="ירושלים והנגב"/>
    <s v="איילון"/>
  </r>
  <r>
    <x v="7"/>
    <x v="374"/>
    <s v="פעיל"/>
    <s v="מודיעין מכבים רעות"/>
    <x v="362"/>
    <x v="0"/>
    <s v="נמוך"/>
    <x v="1"/>
    <n v="13410"/>
    <n v="1445"/>
    <n v="0"/>
    <n v="11965"/>
    <n v="0"/>
    <n v="31"/>
    <s v="מבני ציבור"/>
    <s v="ישפרו"/>
    <s v="ירושלים והנגב"/>
    <s v="איילון"/>
  </r>
  <r>
    <x v="7"/>
    <x v="375"/>
    <s v="פעיל"/>
    <s v="מודיעין מכבים רעות"/>
    <x v="363"/>
    <x v="26"/>
    <s v="נמוך"/>
    <x v="0"/>
    <n v="1062.3"/>
    <n v="0"/>
    <n v="0"/>
    <n v="0"/>
    <n v="1062.3"/>
    <n v="31"/>
    <s v="מקלטים"/>
    <s v="רעות"/>
    <s v="ירושלים והנגב"/>
    <s v="איילון"/>
  </r>
  <r>
    <x v="7"/>
    <x v="376"/>
    <s v="פעיל"/>
    <s v="מודיעין מכבים רעות"/>
    <x v="364"/>
    <x v="106"/>
    <s v="נמוך"/>
    <x v="1"/>
    <n v="5524"/>
    <n v="776"/>
    <n v="0"/>
    <n v="4748"/>
    <n v="0"/>
    <n v="31"/>
    <s v="בתי ספר"/>
    <s v="בוכמן"/>
    <s v="ירושלים והנגב"/>
    <s v="איילון"/>
  </r>
  <r>
    <x v="7"/>
    <x v="377"/>
    <s v="פעיל"/>
    <s v="מודיעין מכבים רעות"/>
    <x v="365"/>
    <x v="82"/>
    <s v="נמוך"/>
    <x v="0"/>
    <n v="597.5"/>
    <n v="0"/>
    <n v="0"/>
    <n v="0"/>
    <n v="597.5"/>
    <n v="31"/>
    <s v="רמזורים"/>
    <s v="בוכמן"/>
    <s v="ירושלים והנגב"/>
    <s v="איילון"/>
  </r>
  <r>
    <x v="7"/>
    <x v="378"/>
    <s v="פעיל"/>
    <s v="מודיעין מכבים רעות"/>
    <x v="366"/>
    <x v="32"/>
    <s v="נמוך"/>
    <x v="1"/>
    <n v="1380"/>
    <n v="290"/>
    <n v="0"/>
    <n v="1090"/>
    <n v="0"/>
    <n v="31"/>
    <s v="מרכזיית תאורה"/>
    <s v="בוכמן"/>
    <s v="ירושלים והנגב"/>
    <s v="איילון"/>
  </r>
  <r>
    <x v="7"/>
    <x v="379"/>
    <s v="פעיל"/>
    <s v="מודיעין מכבים רעות"/>
    <x v="367"/>
    <x v="58"/>
    <s v="נמוך"/>
    <x v="0"/>
    <n v="436"/>
    <n v="0"/>
    <n v="0"/>
    <n v="0"/>
    <n v="436"/>
    <n v="31"/>
    <s v="רמזורים"/>
    <s v="בוכמן"/>
    <s v="ירושלים והנגב"/>
    <s v="איילון"/>
  </r>
  <r>
    <x v="7"/>
    <x v="380"/>
    <s v="פעיל"/>
    <s v="מודיעין מכבים רעות"/>
    <x v="368"/>
    <x v="0"/>
    <s v="נמוך"/>
    <x v="1"/>
    <n v="2582"/>
    <n v="593"/>
    <n v="0"/>
    <n v="1989"/>
    <n v="0"/>
    <n v="31"/>
    <s v="מרכזיית תאורה"/>
    <s v="מורשת"/>
    <s v="ירושלים והנגב"/>
    <s v="איילון"/>
  </r>
  <r>
    <x v="7"/>
    <x v="381"/>
    <s v="פעיל"/>
    <s v="מודיעין מכבים רעות"/>
    <x v="369"/>
    <x v="0"/>
    <s v="נמוך"/>
    <x v="0"/>
    <n v="2116.62"/>
    <n v="0"/>
    <n v="0"/>
    <n v="0"/>
    <n v="2116.62"/>
    <n v="31"/>
    <s v="מרכזיית תאורה"/>
    <s v="מכבים"/>
    <s v="ירושלים והנגב"/>
    <s v="איילון"/>
  </r>
  <r>
    <x v="7"/>
    <x v="382"/>
    <s v="פעיל"/>
    <s v="מודיעין מכבים רעות"/>
    <x v="370"/>
    <x v="1"/>
    <s v="נמוך"/>
    <x v="1"/>
    <n v="1569"/>
    <n v="363"/>
    <n v="0"/>
    <n v="1206"/>
    <n v="0"/>
    <n v="31"/>
    <s v="מרכזיית תאורה"/>
    <s v="ליגד"/>
    <s v="ירושלים והנגב"/>
    <s v="איילון"/>
  </r>
  <r>
    <x v="7"/>
    <x v="383"/>
    <s v="פעיל"/>
    <s v="מודיעין מכבים רעות"/>
    <x v="371"/>
    <x v="0"/>
    <s v="נמוך"/>
    <x v="1"/>
    <n v="6417"/>
    <n v="1330"/>
    <n v="0"/>
    <n v="5087"/>
    <n v="0"/>
    <n v="31"/>
    <s v="מרכזיית תאורה"/>
    <s v="ליגד"/>
    <s v="ירושלים והנגב"/>
    <s v="איילון"/>
  </r>
  <r>
    <x v="7"/>
    <x v="384"/>
    <s v="פעיל"/>
    <s v="מודיעין מכבים רעות"/>
    <x v="372"/>
    <x v="26"/>
    <s v="נמוך"/>
    <x v="0"/>
    <n v="2777.26"/>
    <n v="0"/>
    <n v="0"/>
    <n v="0"/>
    <n v="2777.26"/>
    <n v="31"/>
    <s v="מקלטים"/>
    <s v="רעות"/>
    <s v="ירושלים והנגב"/>
    <s v="איילון"/>
  </r>
  <r>
    <x v="7"/>
    <x v="385"/>
    <s v="פעיל"/>
    <s v="מודיעין מכבים רעות"/>
    <x v="373"/>
    <x v="107"/>
    <s v="נמוך"/>
    <x v="0"/>
    <n v="157.76"/>
    <n v="0"/>
    <n v="0"/>
    <n v="0"/>
    <n v="157.76"/>
    <n v="31"/>
    <s v="מקלטים"/>
    <s v="רעות"/>
    <s v="ירושלים והנגב"/>
    <s v="איילון"/>
  </r>
  <r>
    <x v="7"/>
    <x v="386"/>
    <s v="פעיל"/>
    <s v="מודיעין מכבים רעות"/>
    <x v="374"/>
    <x v="108"/>
    <s v="נמוך"/>
    <x v="1"/>
    <n v="5308"/>
    <n v="912"/>
    <n v="0"/>
    <n v="4396"/>
    <n v="0"/>
    <n v="31"/>
    <s v="בתי ספר"/>
    <s v="רעות"/>
    <s v="ירושלים והנגב"/>
    <s v="איילון"/>
  </r>
  <r>
    <x v="7"/>
    <x v="387"/>
    <s v="פעיל"/>
    <s v="מודיעין מכבים רעות"/>
    <x v="375"/>
    <x v="0"/>
    <s v="נמוך"/>
    <x v="0"/>
    <n v="260.5"/>
    <n v="0"/>
    <n v="0"/>
    <n v="0"/>
    <n v="260.5"/>
    <n v="31"/>
    <s v="רמזורים"/>
    <s v="ציפורים"/>
    <s v="ירושלים והנגב"/>
    <s v="איילון"/>
  </r>
  <r>
    <x v="7"/>
    <x v="388"/>
    <s v="פעיל"/>
    <s v="מודיעין מכבים רעות"/>
    <x v="376"/>
    <x v="13"/>
    <s v="נמוך"/>
    <x v="0"/>
    <n v="1106"/>
    <n v="0"/>
    <n v="0"/>
    <n v="0"/>
    <n v="1106"/>
    <n v="31"/>
    <s v="גני ילדים"/>
    <s v="ציפורים"/>
    <s v="ירושלים והנגב"/>
    <s v="איילון"/>
  </r>
  <r>
    <x v="7"/>
    <x v="389"/>
    <s v="פעיל"/>
    <s v="מודיעין מכבים רעות"/>
    <x v="377"/>
    <x v="13"/>
    <s v="נמוך"/>
    <x v="0"/>
    <n v="3229"/>
    <n v="0"/>
    <n v="0"/>
    <n v="0"/>
    <n v="3229"/>
    <n v="31"/>
    <s v="גני ילדים"/>
    <s v="בוכמן"/>
    <s v="ירושלים והנגב"/>
    <s v="איילון"/>
  </r>
  <r>
    <x v="7"/>
    <x v="390"/>
    <s v="פעיל"/>
    <s v="מודיעין מכבים רעות"/>
    <x v="378"/>
    <x v="43"/>
    <s v="נמוך"/>
    <x v="1"/>
    <n v="4741"/>
    <n v="1060"/>
    <n v="0"/>
    <n v="3681"/>
    <n v="0"/>
    <n v="31"/>
    <s v="מרכזיית תאורה"/>
    <s v="בוכמן"/>
    <s v="ירושלים והנגב"/>
    <s v="איילון"/>
  </r>
  <r>
    <x v="7"/>
    <x v="391"/>
    <s v="פעיל"/>
    <s v="מודיעין מכבים רעות"/>
    <x v="379"/>
    <x v="0"/>
    <s v="נמוך"/>
    <x v="1"/>
    <n v="3313.5"/>
    <n v="0"/>
    <n v="0"/>
    <n v="0"/>
    <n v="3313.5"/>
    <n v="31"/>
    <m/>
    <m/>
    <s v="ירושלים והנגב"/>
    <s v="איילון"/>
  </r>
  <r>
    <x v="7"/>
    <x v="392"/>
    <s v="פעיל"/>
    <s v="מודיעין מכבים רעות"/>
    <x v="380"/>
    <x v="109"/>
    <s v="נמוך"/>
    <x v="0"/>
    <n v="223.5"/>
    <n v="0"/>
    <n v="0"/>
    <n v="0"/>
    <n v="223.5"/>
    <n v="31"/>
    <s v="מרכזיית תאורה"/>
    <s v="קייזר"/>
    <s v="ירושלים והנגב"/>
    <s v="איילון"/>
  </r>
  <r>
    <x v="7"/>
    <x v="393"/>
    <s v="פעיל"/>
    <s v="מודיעין מכבים רעות"/>
    <x v="381"/>
    <x v="0"/>
    <s v="נמוך"/>
    <x v="1"/>
    <n v="8084"/>
    <n v="1844"/>
    <n v="0"/>
    <n v="6240"/>
    <n v="0"/>
    <n v="31"/>
    <s v="מרכזיית תאורה"/>
    <s v="קייזר"/>
    <s v="ירושלים והנגב"/>
    <s v="איילון"/>
  </r>
  <r>
    <x v="7"/>
    <x v="394"/>
    <s v="פעיל"/>
    <s v="מודיעין מכבים רעות"/>
    <x v="382"/>
    <x v="110"/>
    <s v="נמוך"/>
    <x v="1"/>
    <n v="8432"/>
    <n v="680"/>
    <n v="0"/>
    <n v="7752"/>
    <n v="0"/>
    <n v="31"/>
    <m/>
    <m/>
    <s v="ירושלים והנגב"/>
    <s v="איילון"/>
  </r>
  <r>
    <x v="7"/>
    <x v="395"/>
    <s v="פעיל"/>
    <s v="מודיעין מכבים רעות"/>
    <x v="383"/>
    <x v="26"/>
    <s v="נמוך"/>
    <x v="0"/>
    <n v="715.21"/>
    <n v="0"/>
    <n v="0"/>
    <n v="0"/>
    <n v="715.21"/>
    <n v="31"/>
    <s v="מקלטים"/>
    <s v="רעות"/>
    <s v="ירושלים והנגב"/>
    <s v="איילון"/>
  </r>
  <r>
    <x v="7"/>
    <x v="396"/>
    <s v="פעיל"/>
    <s v="מודיעין מכבים רעות"/>
    <x v="384"/>
    <x v="111"/>
    <s v="נמוך"/>
    <x v="1"/>
    <n v="10045"/>
    <n v="2288"/>
    <n v="0"/>
    <n v="7757"/>
    <n v="0"/>
    <n v="31"/>
    <s v="מרכזיית תאורה"/>
    <s v="בוכמן"/>
    <s v="ירושלים והנגב"/>
    <s v="איילון"/>
  </r>
  <r>
    <x v="7"/>
    <x v="397"/>
    <s v="פעיל"/>
    <s v="מודיעין מכבים רעות"/>
    <x v="385"/>
    <x v="26"/>
    <s v="נמוך"/>
    <x v="0"/>
    <n v="430.67"/>
    <n v="0"/>
    <n v="0"/>
    <n v="0"/>
    <n v="430.67"/>
    <n v="31"/>
    <s v="מקלטים"/>
    <s v="רעות"/>
    <s v="ירושלים והנגב"/>
    <s v="איילון"/>
  </r>
  <r>
    <x v="7"/>
    <x v="398"/>
    <s v="פעיל"/>
    <s v="מודיעין מכבים רעות"/>
    <x v="386"/>
    <x v="0"/>
    <s v="נמוך"/>
    <x v="1"/>
    <n v="3833"/>
    <n v="880"/>
    <n v="0"/>
    <n v="2953"/>
    <n v="0"/>
    <n v="31"/>
    <s v="מרכזיית תאורה"/>
    <s v="ישפרו"/>
    <s v="ירושלים והנגב"/>
    <s v="איילון"/>
  </r>
  <r>
    <x v="7"/>
    <x v="399"/>
    <s v="פעיל"/>
    <s v="מודיעין מכבים רעות"/>
    <x v="387"/>
    <x v="0"/>
    <s v="נמוך"/>
    <x v="1"/>
    <n v="3311"/>
    <n v="766"/>
    <n v="0"/>
    <n v="2545"/>
    <n v="0"/>
    <n v="31"/>
    <m/>
    <m/>
    <s v="ירושלים והנגב"/>
    <s v="איילון"/>
  </r>
  <r>
    <x v="7"/>
    <x v="400"/>
    <s v="פעיל"/>
    <s v="מודיעין מכבים רעות"/>
    <x v="388"/>
    <x v="13"/>
    <s v="נמוך"/>
    <x v="0"/>
    <n v="3911.5"/>
    <n v="0"/>
    <n v="0"/>
    <n v="0"/>
    <n v="3911.5"/>
    <n v="31"/>
    <s v="גני ילדים"/>
    <s v="  קייזר"/>
    <s v="ירושלים והנגב"/>
    <s v="איילון"/>
  </r>
  <r>
    <x v="7"/>
    <x v="401"/>
    <s v="פעיל"/>
    <s v="מודיעין מכבים רעות"/>
    <x v="389"/>
    <x v="14"/>
    <s v="נמוך"/>
    <x v="1"/>
    <n v="2588"/>
    <n v="575"/>
    <n v="0"/>
    <n v="2013"/>
    <n v="0"/>
    <n v="31"/>
    <s v="מרכזיית תאורה"/>
    <s v="קייזר"/>
    <s v="ירושלים והנגב"/>
    <s v="איילון"/>
  </r>
  <r>
    <x v="7"/>
    <x v="402"/>
    <s v="פעיל"/>
    <s v="מודיעין מכבים רעות"/>
    <x v="390"/>
    <x v="13"/>
    <s v="נמוך"/>
    <x v="0"/>
    <n v="3669"/>
    <n v="0"/>
    <n v="0"/>
    <n v="0"/>
    <n v="3669"/>
    <n v="31"/>
    <s v="גני ילדים"/>
    <s v="קייזר"/>
    <s v="ירושלים והנגב"/>
    <s v="איילון"/>
  </r>
  <r>
    <x v="7"/>
    <x v="403"/>
    <s v="פעיל"/>
    <s v="מודיעין מכבים רעות"/>
    <x v="391"/>
    <x v="0"/>
    <s v="נמוך"/>
    <x v="1"/>
    <n v="63680"/>
    <n v="10295"/>
    <n v="0"/>
    <n v="53385"/>
    <n v="0"/>
    <n v="31"/>
    <s v="מבני ציבור"/>
    <s v="פרחים"/>
    <s v="ירושלים והנגב"/>
    <s v="איילון"/>
  </r>
  <r>
    <x v="7"/>
    <x v="404"/>
    <s v="פעיל"/>
    <s v="מודיעין מכבים רעות"/>
    <x v="392"/>
    <x v="0"/>
    <s v="נמוך"/>
    <x v="1"/>
    <n v="6649"/>
    <n v="1568"/>
    <n v="0"/>
    <n v="5081"/>
    <n v="0"/>
    <n v="31"/>
    <s v="מרכזיית תאורה"/>
    <s v="פרחים"/>
    <s v="ירושלים והנגב"/>
    <s v="איילון"/>
  </r>
  <r>
    <x v="7"/>
    <x v="405"/>
    <s v="פעיל"/>
    <s v="מודיעין מכבים רעות"/>
    <x v="393"/>
    <x v="0"/>
    <s v="גבוה"/>
    <x v="1"/>
    <n v="70280"/>
    <n v="19680"/>
    <n v="0"/>
    <n v="50600"/>
    <n v="0"/>
    <n v="31"/>
    <s v="מבני ציבור"/>
    <s v="לב העיר"/>
    <s v="ירושלים והנגב"/>
    <s v="איילון"/>
  </r>
  <r>
    <x v="7"/>
    <x v="406"/>
    <s v="פעיל"/>
    <s v="מודיעין מכבים רעות"/>
    <x v="394"/>
    <x v="112"/>
    <s v="נמוך"/>
    <x v="0"/>
    <n v="1654"/>
    <n v="0"/>
    <n v="0"/>
    <n v="0"/>
    <n v="1654"/>
    <n v="31"/>
    <s v="גני ילדים"/>
    <s v="פרחים"/>
    <s v="ירושלים והנגב"/>
    <s v="איילון"/>
  </r>
  <r>
    <x v="7"/>
    <x v="407"/>
    <s v="פעיל"/>
    <s v="מודיעין מכבים רעות"/>
    <x v="395"/>
    <x v="21"/>
    <s v="נמוך"/>
    <x v="1"/>
    <n v="6331"/>
    <n v="1434"/>
    <n v="0"/>
    <n v="4897"/>
    <n v="0"/>
    <n v="31"/>
    <s v="מרכזיית תאורה"/>
    <s v="  קייזר"/>
    <s v="ירושלים והנגב"/>
    <s v="איילון"/>
  </r>
  <r>
    <x v="7"/>
    <x v="408"/>
    <s v="פעיל"/>
    <s v="מודיעין מכבים רעות"/>
    <x v="396"/>
    <x v="0"/>
    <s v="נמוך"/>
    <x v="0"/>
    <n v="2708.5"/>
    <n v="0"/>
    <n v="0"/>
    <n v="0"/>
    <n v="2708.5"/>
    <n v="31"/>
    <s v="גני ילדים"/>
    <s v="קייזר"/>
    <s v="ירושלים והנגב"/>
    <s v="איילון"/>
  </r>
  <r>
    <x v="7"/>
    <x v="409"/>
    <s v="פעיל"/>
    <s v="מודיעין מכבים רעות"/>
    <x v="397"/>
    <x v="23"/>
    <s v="נמוך"/>
    <x v="1"/>
    <n v="7527"/>
    <n v="1661"/>
    <n v="0"/>
    <n v="5866"/>
    <n v="0"/>
    <n v="31"/>
    <s v="מרכזיית תאורה"/>
    <s v="  כרמים"/>
    <s v="ירושלים והנגב"/>
    <s v="איילון"/>
  </r>
  <r>
    <x v="8"/>
    <x v="1"/>
    <s v="לא פעיל"/>
    <s v="מודיעין מכבים רעות"/>
    <x v="1"/>
    <x v="0"/>
    <s v="נמוך"/>
    <x v="0"/>
    <n v="725.24"/>
    <n v="0"/>
    <n v="0"/>
    <n v="0"/>
    <n v="725.24"/>
    <n v="30"/>
    <s v="בתי כנסת ומקוואות"/>
    <s v="נחלים"/>
    <s v="ירושלים והנגב"/>
    <s v="איילון"/>
  </r>
  <r>
    <x v="8"/>
    <x v="2"/>
    <s v="לא פעיל"/>
    <s v="מודיעין מכבים רעות"/>
    <x v="2"/>
    <x v="0"/>
    <s v="נמוך"/>
    <x v="0"/>
    <n v="410.65"/>
    <n v="0"/>
    <n v="0"/>
    <n v="0"/>
    <n v="410.65"/>
    <n v="30"/>
    <s v="תנועות נוער"/>
    <s v="נחלים"/>
    <s v="ירושלים והנגב"/>
    <s v="איילון"/>
  </r>
  <r>
    <x v="8"/>
    <x v="5"/>
    <s v="פעיל"/>
    <s v="מודיעין מכבים רעות"/>
    <x v="5"/>
    <x v="0"/>
    <s v="נמוך"/>
    <x v="1"/>
    <n v="4394"/>
    <n v="1146"/>
    <n v="0"/>
    <n v="3248"/>
    <n v="0"/>
    <n v="30"/>
    <s v="מרכזיית תאורה"/>
    <s v="כרמים"/>
    <s v="ירושלים והנגב"/>
    <s v="איילון"/>
  </r>
  <r>
    <x v="8"/>
    <x v="6"/>
    <s v="פעיל"/>
    <s v="מודיעין מכבים רעות"/>
    <x v="6"/>
    <x v="1"/>
    <s v="נמוך"/>
    <x v="1"/>
    <n v="3564"/>
    <n v="981"/>
    <n v="0"/>
    <n v="2583"/>
    <n v="0"/>
    <n v="30"/>
    <s v="מרכזיית תאורה"/>
    <s v="מכבים"/>
    <s v="ירושלים והנגב"/>
    <s v="איילון"/>
  </r>
  <r>
    <x v="8"/>
    <x v="7"/>
    <s v="פעיל"/>
    <s v="מודיעין מכבים רעות"/>
    <x v="7"/>
    <x v="2"/>
    <s v="נמוך"/>
    <x v="0"/>
    <n v="314.73"/>
    <n v="0"/>
    <n v="0"/>
    <n v="0"/>
    <n v="314.73"/>
    <n v="30"/>
    <s v="מרכזיית תאורה"/>
    <s v="בוכמן"/>
    <s v="ירושלים והנגב"/>
    <s v="איילון"/>
  </r>
  <r>
    <x v="8"/>
    <x v="8"/>
    <s v="פעיל"/>
    <s v="מודיעין מכבים רעות"/>
    <x v="7"/>
    <x v="3"/>
    <s v="נמוך"/>
    <x v="0"/>
    <n v="983.62"/>
    <n v="0"/>
    <n v="0"/>
    <n v="0"/>
    <n v="983.62"/>
    <n v="30"/>
    <s v="מרכזיית תאורה"/>
    <s v="בוכמן"/>
    <s v="ירושלים והנגב"/>
    <s v="איילון"/>
  </r>
  <r>
    <x v="8"/>
    <x v="9"/>
    <s v="פעיל"/>
    <s v="מודיעין מכבים רעות"/>
    <x v="8"/>
    <x v="0"/>
    <s v="נמוך"/>
    <x v="1"/>
    <n v="983"/>
    <n v="260"/>
    <n v="0"/>
    <n v="723"/>
    <n v="0"/>
    <n v="30"/>
    <s v="מרכזיית תאורה"/>
    <s v="ליגד"/>
    <s v="ירושלים והנגב"/>
    <s v="איילון"/>
  </r>
  <r>
    <x v="8"/>
    <x v="10"/>
    <s v="פעיל"/>
    <s v="מודיעין מכבים רעות"/>
    <x v="9"/>
    <x v="0"/>
    <s v="נמוך"/>
    <x v="1"/>
    <n v="6242"/>
    <n v="1627"/>
    <n v="0"/>
    <n v="4615"/>
    <n v="0"/>
    <n v="30"/>
    <s v="מרכזיית תאורה"/>
    <s v="נופים"/>
    <s v="ירושלים והנגב"/>
    <s v="איילון"/>
  </r>
  <r>
    <x v="8"/>
    <x v="11"/>
    <s v="פעיל"/>
    <s v="מודיעין מכבים רעות"/>
    <x v="10"/>
    <x v="0"/>
    <s v="נמוך"/>
    <x v="0"/>
    <n v="46"/>
    <n v="0"/>
    <n v="0"/>
    <n v="0"/>
    <n v="46"/>
    <n v="30"/>
    <s v="מרכזיית תאורה"/>
    <s v="כביש 443"/>
    <s v="ירושלים והנגב"/>
    <s v="איילון"/>
  </r>
  <r>
    <x v="8"/>
    <x v="12"/>
    <s v="פעיל"/>
    <s v="מודיעין מכבים רעות"/>
    <x v="11"/>
    <x v="0"/>
    <s v="נמוך"/>
    <x v="1"/>
    <n v="5818"/>
    <n v="1520"/>
    <n v="0"/>
    <n v="4298"/>
    <n v="0"/>
    <n v="30"/>
    <s v="מרכזיית תאורה"/>
    <s v="ליגד"/>
    <s v="ירושלים והנגב"/>
    <s v="איילון"/>
  </r>
  <r>
    <x v="8"/>
    <x v="13"/>
    <s v="פעיל"/>
    <s v="מודיעין מכבים רעות"/>
    <x v="12"/>
    <x v="0"/>
    <s v="נמוך"/>
    <x v="1"/>
    <n v="2220"/>
    <n v="560"/>
    <n v="0"/>
    <n v="1660"/>
    <n v="0"/>
    <n v="30"/>
    <s v="מרכזיית תאורה"/>
    <s v="ליגד"/>
    <s v="ירושלים והנגב"/>
    <s v="איילון"/>
  </r>
  <r>
    <x v="8"/>
    <x v="14"/>
    <s v="פעיל"/>
    <s v="מודיעין מכבים רעות"/>
    <x v="13"/>
    <x v="0"/>
    <s v="נמוך"/>
    <x v="0"/>
    <n v="182.88"/>
    <n v="0"/>
    <n v="0"/>
    <n v="0"/>
    <n v="182.88"/>
    <n v="30"/>
    <s v="רמזורים"/>
    <s v="ציפורים"/>
    <s v="ירושלים והנגב"/>
    <s v="איילון"/>
  </r>
  <r>
    <x v="8"/>
    <x v="15"/>
    <s v="פעיל"/>
    <s v="מודיעין מכבים רעות"/>
    <x v="13"/>
    <x v="0"/>
    <s v="נמוך"/>
    <x v="0"/>
    <n v="228.94"/>
    <n v="0"/>
    <n v="0"/>
    <n v="0"/>
    <n v="228.94"/>
    <n v="30"/>
    <s v="רמזורים"/>
    <s v="ציפורים"/>
    <s v="ירושלים והנגב"/>
    <s v="איילון"/>
  </r>
  <r>
    <x v="8"/>
    <x v="16"/>
    <s v="פעיל"/>
    <s v="מודיעין מכבים רעות"/>
    <x v="14"/>
    <x v="0"/>
    <s v="נמוך"/>
    <x v="1"/>
    <n v="7014"/>
    <n v="1847"/>
    <n v="0"/>
    <n v="5167"/>
    <n v="0"/>
    <n v="30"/>
    <s v="מרכזיית תאורה"/>
    <s v="ישפרו"/>
    <s v="ירושלים והנגב"/>
    <s v="איילון"/>
  </r>
  <r>
    <x v="8"/>
    <x v="17"/>
    <s v="פעיל"/>
    <s v="מודיעין מכבים רעות"/>
    <x v="15"/>
    <x v="4"/>
    <s v="נמוך"/>
    <x v="1"/>
    <n v="4761"/>
    <n v="1104"/>
    <n v="0"/>
    <n v="3657"/>
    <n v="0"/>
    <n v="30"/>
    <s v="מרכזיית תאורה"/>
    <s v="ישפרו"/>
    <s v="ירושלים והנגב"/>
    <s v="איילון"/>
  </r>
  <r>
    <x v="8"/>
    <x v="18"/>
    <s v="פעיל"/>
    <s v="מודיעין מכבים רעות"/>
    <x v="16"/>
    <x v="5"/>
    <s v="נמוך"/>
    <x v="1"/>
    <n v="4297"/>
    <n v="1135"/>
    <n v="0"/>
    <n v="3162"/>
    <n v="0"/>
    <n v="30"/>
    <s v="מרכזיית תאורה"/>
    <s v="ישפרו"/>
    <s v="ירושלים והנגב"/>
    <s v="איילון"/>
  </r>
  <r>
    <x v="8"/>
    <x v="19"/>
    <s v="פעיל"/>
    <s v="מודיעין מכבים רעות"/>
    <x v="17"/>
    <x v="6"/>
    <s v="נמוך"/>
    <x v="0"/>
    <n v="2186.73"/>
    <n v="0"/>
    <n v="0"/>
    <n v="0"/>
    <n v="2186.73"/>
    <n v="30"/>
    <s v="מרכזיית תאורה"/>
    <m/>
    <s v="ירושלים והנגב"/>
    <s v="איילון"/>
  </r>
  <r>
    <x v="8"/>
    <x v="20"/>
    <s v="פעיל"/>
    <s v="מודיעין מכבים רעות"/>
    <x v="18"/>
    <x v="0"/>
    <s v="נמוך"/>
    <x v="0"/>
    <n v="2670.2"/>
    <n v="0"/>
    <n v="0"/>
    <n v="0"/>
    <n v="2670.2"/>
    <n v="30"/>
    <s v="מרכזיית תאורה"/>
    <s v="מורשת"/>
    <s v="ירושלים והנגב"/>
    <s v="איילון"/>
  </r>
  <r>
    <x v="8"/>
    <x v="21"/>
    <s v="פעיל"/>
    <s v="מודיעין מכבים רעות"/>
    <x v="19"/>
    <x v="1"/>
    <s v="נמוך"/>
    <x v="1"/>
    <n v="6284"/>
    <n v="1627"/>
    <n v="0"/>
    <n v="4657"/>
    <n v="0"/>
    <n v="30"/>
    <s v="מרכזיית תאורה"/>
    <s v="כביש 2"/>
    <s v="ירושלים והנגב"/>
    <s v="איילון"/>
  </r>
  <r>
    <x v="8"/>
    <x v="22"/>
    <s v="פעיל"/>
    <s v="מודיעין מכבים רעות"/>
    <x v="20"/>
    <x v="7"/>
    <s v="נמוך"/>
    <x v="0"/>
    <n v="0"/>
    <n v="0"/>
    <n v="0"/>
    <n v="0"/>
    <n v="0"/>
    <n v="30"/>
    <s v="מרכזיית תאורה"/>
    <s v="רעות"/>
    <s v="ירושלים והנגב"/>
    <s v="איילון"/>
  </r>
  <r>
    <x v="8"/>
    <x v="23"/>
    <s v="פעיל"/>
    <s v="מודיעין מכבים רעות"/>
    <x v="21"/>
    <x v="0"/>
    <s v="נמוך"/>
    <x v="1"/>
    <n v="11531"/>
    <n v="3069"/>
    <n v="0"/>
    <n v="8462"/>
    <n v="0"/>
    <n v="30"/>
    <s v="מרכזיית תאורה"/>
    <s v="מכבים"/>
    <s v="ירושלים והנגב"/>
    <s v="איילון"/>
  </r>
  <r>
    <x v="8"/>
    <x v="24"/>
    <s v="פעיל"/>
    <s v="מודיעין מכבים רעות"/>
    <x v="22"/>
    <x v="8"/>
    <s v="נמוך"/>
    <x v="1"/>
    <n v="6804"/>
    <n v="1668"/>
    <n v="0"/>
    <n v="5136"/>
    <n v="0"/>
    <n v="30"/>
    <s v="מרכזיית תאורה"/>
    <s v="מכבים"/>
    <s v="ירושלים והנגב"/>
    <s v="איילון"/>
  </r>
  <r>
    <x v="8"/>
    <x v="25"/>
    <s v="פעיל"/>
    <s v="מודיעין מכבים רעות"/>
    <x v="23"/>
    <x v="9"/>
    <s v="נמוך"/>
    <x v="1"/>
    <n v="4803"/>
    <n v="1158"/>
    <n v="0"/>
    <n v="3645"/>
    <n v="0"/>
    <n v="30"/>
    <s v="מרכזיית תאורה"/>
    <s v="מכבים"/>
    <s v="ירושלים והנגב"/>
    <s v="איילון"/>
  </r>
  <r>
    <x v="8"/>
    <x v="26"/>
    <s v="פעיל"/>
    <s v="מודיעין מכבים רעות"/>
    <x v="24"/>
    <x v="0"/>
    <s v="נמוך"/>
    <x v="1"/>
    <n v="9304"/>
    <n v="2471"/>
    <n v="0"/>
    <n v="6833"/>
    <n v="0"/>
    <n v="30"/>
    <s v="מרכזיית תאורה"/>
    <s v="כביש 2"/>
    <s v="ירושלים והנגב"/>
    <s v="איילון"/>
  </r>
  <r>
    <x v="8"/>
    <x v="27"/>
    <s v="פעיל"/>
    <s v="מודיעין מכבים רעות"/>
    <x v="25"/>
    <x v="10"/>
    <s v="נמוך"/>
    <x v="1"/>
    <n v="6044"/>
    <n v="1643"/>
    <n v="0"/>
    <n v="4401"/>
    <n v="0"/>
    <n v="30"/>
    <s v="מרכזיית תאורה"/>
    <s v="ציפורים"/>
    <s v="ירושלים והנגב"/>
    <s v="איילון"/>
  </r>
  <r>
    <x v="8"/>
    <x v="28"/>
    <s v="פעיל"/>
    <s v="מודיעין מכבים רעות"/>
    <x v="26"/>
    <x v="0"/>
    <s v="נמוך"/>
    <x v="1"/>
    <n v="4667"/>
    <n v="1225"/>
    <n v="0"/>
    <n v="3442"/>
    <n v="0"/>
    <n v="30"/>
    <s v="מרכזיית תאורה"/>
    <s v="ציפורים"/>
    <s v="ירושלים והנגב"/>
    <s v="איילון"/>
  </r>
  <r>
    <x v="8"/>
    <x v="29"/>
    <s v="פעיל"/>
    <s v="מודיעין מכבים רעות"/>
    <x v="27"/>
    <x v="10"/>
    <s v="נמוך"/>
    <x v="0"/>
    <n v="484"/>
    <n v="0"/>
    <n v="0"/>
    <n v="0"/>
    <n v="484"/>
    <n v="30"/>
    <s v="מרכזיית תאורה"/>
    <s v="ציפורים"/>
    <s v="ירושלים והנגב"/>
    <s v="איילון"/>
  </r>
  <r>
    <x v="8"/>
    <x v="30"/>
    <s v="פעיל"/>
    <s v="מודיעין מכבים רעות"/>
    <x v="28"/>
    <x v="11"/>
    <s v="נמוך"/>
    <x v="1"/>
    <n v="8526"/>
    <n v="2174"/>
    <n v="0"/>
    <n v="6352"/>
    <n v="0"/>
    <n v="30"/>
    <s v="מרכזיית תאורה"/>
    <s v="ציפורים"/>
    <s v="ירושלים והנגב"/>
    <s v="איילון"/>
  </r>
  <r>
    <x v="8"/>
    <x v="31"/>
    <s v="פעיל"/>
    <s v="מודיעין מכבים רעות"/>
    <x v="29"/>
    <x v="12"/>
    <s v="נמוך"/>
    <x v="1"/>
    <n v="16065"/>
    <n v="4190"/>
    <n v="0"/>
    <n v="11875"/>
    <n v="0"/>
    <n v="30"/>
    <s v="מרכזיית תאורה"/>
    <s v="ישפרו"/>
    <s v="ירושלים והנגב"/>
    <s v="איילון"/>
  </r>
  <r>
    <x v="8"/>
    <x v="32"/>
    <s v="פעיל"/>
    <s v="מודיעין מכבים רעות"/>
    <x v="30"/>
    <x v="0"/>
    <s v="נמוך"/>
    <x v="0"/>
    <n v="0"/>
    <n v="0"/>
    <n v="0"/>
    <n v="0"/>
    <n v="0"/>
    <n v="30"/>
    <s v="מרכזיית תאורה"/>
    <s v="ליגד"/>
    <s v="ירושלים והנגב"/>
    <s v="איילון"/>
  </r>
  <r>
    <x v="8"/>
    <x v="33"/>
    <s v="פעיל"/>
    <s v="מודיעין מכבים רעות"/>
    <x v="31"/>
    <x v="13"/>
    <s v="נמוך"/>
    <x v="0"/>
    <n v="785.32"/>
    <n v="0"/>
    <n v="0"/>
    <n v="0"/>
    <n v="785.32"/>
    <n v="30"/>
    <s v="גני ילדים"/>
    <s v="רעות"/>
    <s v="ירושלים והנגב"/>
    <s v="איילון"/>
  </r>
  <r>
    <x v="8"/>
    <x v="34"/>
    <s v="פעיל"/>
    <s v="מודיעין מכבים רעות"/>
    <x v="32"/>
    <x v="14"/>
    <s v="נמוך"/>
    <x v="0"/>
    <n v="2051.36"/>
    <n v="0"/>
    <n v="0"/>
    <n v="0"/>
    <n v="2051.36"/>
    <n v="30"/>
    <s v="מרכזיית תאורה"/>
    <s v="רעות"/>
    <s v="ירושלים והנגב"/>
    <s v="איילון"/>
  </r>
  <r>
    <x v="8"/>
    <x v="35"/>
    <s v="פעיל"/>
    <s v="מודיעין מכבים רעות"/>
    <x v="33"/>
    <x v="0"/>
    <s v="נמוך"/>
    <x v="0"/>
    <n v="1660.17"/>
    <n v="0"/>
    <n v="0"/>
    <n v="0"/>
    <n v="1660.17"/>
    <n v="30"/>
    <s v="מרכזיית תאורה"/>
    <s v="רעות"/>
    <s v="ירושלים והנגב"/>
    <s v="איילון"/>
  </r>
  <r>
    <x v="8"/>
    <x v="36"/>
    <s v="פעיל"/>
    <s v="מודיעין מכבים רעות"/>
    <x v="34"/>
    <x v="0"/>
    <s v="נמוך"/>
    <x v="1"/>
    <n v="9298"/>
    <n v="2405"/>
    <n v="0"/>
    <n v="6893"/>
    <n v="0"/>
    <n v="30"/>
    <s v="מרכזיית תאורה"/>
    <s v="קייזר"/>
    <s v="ירושלים והנגב"/>
    <s v="איילון"/>
  </r>
  <r>
    <x v="8"/>
    <x v="37"/>
    <s v="פעיל"/>
    <s v="מודיעין מכבים רעות"/>
    <x v="35"/>
    <x v="15"/>
    <s v="נמוך"/>
    <x v="0"/>
    <n v="1113.8599999999999"/>
    <n v="0"/>
    <n v="0"/>
    <n v="0"/>
    <n v="1113.8599999999999"/>
    <n v="30"/>
    <s v="בתי כנסת ומקוואות"/>
    <s v="קייזר"/>
    <s v="ירושלים והנגב"/>
    <s v="איילון"/>
  </r>
  <r>
    <x v="8"/>
    <x v="38"/>
    <s v="פעיל"/>
    <s v="מודיעין מכבים רעות"/>
    <x v="36"/>
    <x v="16"/>
    <s v="נמוך"/>
    <x v="0"/>
    <n v="1307.54"/>
    <n v="0"/>
    <n v="0"/>
    <n v="0"/>
    <n v="1307.54"/>
    <n v="30"/>
    <s v="ספורט"/>
    <s v="קייזר"/>
    <s v="ירושלים והנגב"/>
    <s v="איילון"/>
  </r>
  <r>
    <x v="8"/>
    <x v="39"/>
    <s v="פעיל"/>
    <s v="מודיעין מכבים רעות"/>
    <x v="37"/>
    <x v="13"/>
    <s v="נמוך"/>
    <x v="0"/>
    <n v="2301.79"/>
    <n v="0"/>
    <n v="0"/>
    <n v="0"/>
    <n v="2301.79"/>
    <n v="30"/>
    <s v="גני ילדים"/>
    <s v="קייזר"/>
    <s v="ירושלים והנגב"/>
    <s v="איילון"/>
  </r>
  <r>
    <x v="8"/>
    <x v="40"/>
    <s v="פעיל"/>
    <s v="מודיעין מכבים רעות"/>
    <x v="38"/>
    <x v="17"/>
    <s v="נמוך"/>
    <x v="1"/>
    <n v="3950"/>
    <n v="770"/>
    <n v="0"/>
    <n v="3180"/>
    <n v="0"/>
    <n v="30"/>
    <s v="בתי ספר"/>
    <s v="קייזר"/>
    <s v="ירושלים והנגב"/>
    <s v="איילון"/>
  </r>
  <r>
    <x v="8"/>
    <x v="41"/>
    <s v="פעיל"/>
    <s v="מודיעין מכבים רעות"/>
    <x v="39"/>
    <x v="18"/>
    <s v="נמוך"/>
    <x v="1"/>
    <n v="29050"/>
    <n v="7020"/>
    <n v="0"/>
    <n v="22030"/>
    <n v="0"/>
    <n v="30"/>
    <s v="בתי ספר"/>
    <s v="קייזר"/>
    <s v="ירושלים והנגב"/>
    <s v="איילון"/>
  </r>
  <r>
    <x v="8"/>
    <x v="42"/>
    <s v="פעיל"/>
    <s v="מודיעין מכבים רעות"/>
    <x v="40"/>
    <x v="0"/>
    <s v="נמוך"/>
    <x v="0"/>
    <n v="2423.79"/>
    <n v="0"/>
    <n v="0"/>
    <n v="0"/>
    <n v="2423.79"/>
    <n v="30"/>
    <s v="תנועות נוער"/>
    <s v="קייזר"/>
    <s v="ירושלים והנגב"/>
    <s v="איילון"/>
  </r>
  <r>
    <x v="8"/>
    <x v="43"/>
    <s v="פעיל"/>
    <s v="מודיעין מכבים רעות"/>
    <x v="41"/>
    <x v="5"/>
    <s v="נמוך"/>
    <x v="1"/>
    <n v="2913"/>
    <n v="731"/>
    <n v="0"/>
    <n v="2182"/>
    <n v="0"/>
    <n v="30"/>
    <s v="מרכזיית תאורה"/>
    <s v="קייזר"/>
    <s v="ירושלים והנגב"/>
    <s v="איילון"/>
  </r>
  <r>
    <x v="8"/>
    <x v="44"/>
    <s v="פעיל"/>
    <s v="מודיעין מכבים רעות"/>
    <x v="42"/>
    <x v="19"/>
    <s v="נמוך"/>
    <x v="0"/>
    <n v="121.65"/>
    <n v="0"/>
    <n v="0"/>
    <n v="0"/>
    <n v="121.65"/>
    <n v="30"/>
    <s v="תנועות נוער"/>
    <s v="קייזר"/>
    <s v="ירושלים והנגב"/>
    <s v="איילון"/>
  </r>
  <r>
    <x v="8"/>
    <x v="45"/>
    <s v="פעיל"/>
    <s v="מודיעין מכבים רעות"/>
    <x v="43"/>
    <x v="20"/>
    <s v="נמוך"/>
    <x v="0"/>
    <n v="797.57"/>
    <n v="0"/>
    <n v="0"/>
    <n v="0"/>
    <n v="797.57"/>
    <n v="30"/>
    <s v="מקלטים"/>
    <s v="רעות"/>
    <s v="ירושלים והנגב"/>
    <s v="איילון"/>
  </r>
  <r>
    <x v="8"/>
    <x v="46"/>
    <s v="פעיל"/>
    <s v="מודיעין מכבים רעות"/>
    <x v="44"/>
    <x v="0"/>
    <s v="נמוך"/>
    <x v="0"/>
    <n v="960.82"/>
    <n v="0"/>
    <n v="0"/>
    <n v="0"/>
    <n v="960.82"/>
    <n v="30"/>
    <s v="תנועות נוער"/>
    <s v="מכבים"/>
    <s v="ירושלים והנגב"/>
    <s v="איילון"/>
  </r>
  <r>
    <x v="8"/>
    <x v="47"/>
    <s v="פעיל"/>
    <s v="מודיעין מכבים רעות"/>
    <x v="45"/>
    <x v="21"/>
    <s v="נמוך"/>
    <x v="1"/>
    <n v="5099"/>
    <n v="1334"/>
    <n v="0"/>
    <n v="3765"/>
    <n v="0"/>
    <n v="30"/>
    <s v="מרכזיית תאורה"/>
    <s v="קייזר"/>
    <s v="ירושלים והנגב"/>
    <s v="איילון"/>
  </r>
  <r>
    <x v="8"/>
    <x v="48"/>
    <s v="פעיל"/>
    <s v="מודיעין מכבים רעות"/>
    <x v="46"/>
    <x v="13"/>
    <s v="נמוך"/>
    <x v="0"/>
    <n v="3524.69"/>
    <n v="0"/>
    <n v="0"/>
    <n v="0"/>
    <n v="3524.69"/>
    <n v="30"/>
    <s v="גני ילדים"/>
    <s v="קייזר"/>
    <s v="ירושלים והנגב"/>
    <s v="איילון"/>
  </r>
  <r>
    <x v="8"/>
    <x v="49"/>
    <s v="פעיל"/>
    <s v="מודיעין מכבים רעות"/>
    <x v="47"/>
    <x v="22"/>
    <s v="נמוך"/>
    <x v="1"/>
    <n v="5332"/>
    <n v="433"/>
    <n v="0"/>
    <n v="4899"/>
    <n v="0"/>
    <n v="30"/>
    <s v="גני ילדים"/>
    <s v="קייזר"/>
    <s v="ירושלים והנגב"/>
    <s v="איילון"/>
  </r>
  <r>
    <x v="8"/>
    <x v="50"/>
    <s v="פעיל"/>
    <s v="מודיעין מכבים רעות"/>
    <x v="48"/>
    <x v="13"/>
    <s v="נמוך"/>
    <x v="0"/>
    <n v="3032.03"/>
    <n v="0"/>
    <n v="0"/>
    <n v="0"/>
    <n v="3032.03"/>
    <n v="30"/>
    <m/>
    <m/>
    <s v="ירושלים והנגב"/>
    <s v="איילון"/>
  </r>
  <r>
    <x v="8"/>
    <x v="51"/>
    <s v="פעיל"/>
    <s v="מודיעין מכבים רעות"/>
    <x v="49"/>
    <x v="23"/>
    <s v="נמוך"/>
    <x v="1"/>
    <n v="5732"/>
    <n v="1502"/>
    <n v="0"/>
    <n v="4230"/>
    <n v="0"/>
    <n v="30"/>
    <s v="מרכזיית תאורה"/>
    <s v="כרמים"/>
    <s v="ירושלים והנגב"/>
    <s v="איילון"/>
  </r>
  <r>
    <x v="8"/>
    <x v="52"/>
    <s v="פעיל"/>
    <s v="מודיעין מכבים רעות"/>
    <x v="50"/>
    <x v="24"/>
    <s v="נמוך"/>
    <x v="0"/>
    <n v="1860"/>
    <n v="0"/>
    <n v="0"/>
    <n v="0"/>
    <n v="1860"/>
    <n v="30"/>
    <s v="גני ילדים"/>
    <s v="כרמים"/>
    <s v="ירושלים והנגב"/>
    <s v="איילון"/>
  </r>
  <r>
    <x v="8"/>
    <x v="53"/>
    <s v="פעיל"/>
    <s v="מודיעין מכבים רעות"/>
    <x v="51"/>
    <x v="0"/>
    <s v="נמוך"/>
    <x v="0"/>
    <n v="858.64"/>
    <n v="0"/>
    <n v="0"/>
    <n v="0"/>
    <n v="858.64"/>
    <n v="30"/>
    <s v="תנועות נוער"/>
    <s v="כרמים"/>
    <s v="ירושלים והנגב"/>
    <s v="איילון"/>
  </r>
  <r>
    <x v="8"/>
    <x v="54"/>
    <s v="פעיל"/>
    <s v="מודיעין מכבים רעות"/>
    <x v="52"/>
    <x v="13"/>
    <s v="נמוך"/>
    <x v="0"/>
    <n v="1814.47"/>
    <n v="0"/>
    <n v="0"/>
    <n v="0"/>
    <n v="1814.47"/>
    <n v="30"/>
    <s v="גני ילדים"/>
    <s v="כרמים"/>
    <s v="ירושלים והנגב"/>
    <s v="איילון"/>
  </r>
  <r>
    <x v="8"/>
    <x v="55"/>
    <s v="פעיל"/>
    <s v="מודיעין מכבים רעות"/>
    <x v="53"/>
    <x v="25"/>
    <s v="נמוך"/>
    <x v="1"/>
    <n v="15045"/>
    <n v="2080"/>
    <n v="0"/>
    <n v="12965"/>
    <n v="0"/>
    <n v="30"/>
    <s v="בתי ספר"/>
    <s v="כרמים"/>
    <s v="ירושלים והנגב"/>
    <s v="איילון"/>
  </r>
  <r>
    <x v="8"/>
    <x v="56"/>
    <s v="פעיל"/>
    <s v="מודיעין מכבים רעות"/>
    <x v="54"/>
    <x v="26"/>
    <s v="נמוך"/>
    <x v="0"/>
    <n v="280.02999999999997"/>
    <n v="0"/>
    <n v="0"/>
    <n v="0"/>
    <n v="280.02999999999997"/>
    <n v="30"/>
    <s v="מקלטים"/>
    <s v="רעות"/>
    <s v="ירושלים והנגב"/>
    <s v="איילון"/>
  </r>
  <r>
    <x v="8"/>
    <x v="57"/>
    <s v="פעיל"/>
    <s v="מודיעין מכבים רעות"/>
    <x v="55"/>
    <x v="26"/>
    <s v="נמוך"/>
    <x v="0"/>
    <n v="2859.03"/>
    <n v="0"/>
    <n v="0"/>
    <n v="0"/>
    <n v="2859.03"/>
    <n v="30"/>
    <s v="מבני ציבור"/>
    <s v="רעות"/>
    <s v="ירושלים והנגב"/>
    <s v="איילון"/>
  </r>
  <r>
    <x v="8"/>
    <x v="58"/>
    <s v="פעיל"/>
    <s v="מודיעין מכבים רעות"/>
    <x v="55"/>
    <x v="26"/>
    <s v="נמוך"/>
    <x v="0"/>
    <n v="477.51"/>
    <n v="0"/>
    <n v="0"/>
    <n v="0"/>
    <n v="477.51"/>
    <n v="30"/>
    <s v="מקלטים"/>
    <s v="רעות"/>
    <s v="ירושלים והנגב"/>
    <s v="איילון"/>
  </r>
  <r>
    <x v="8"/>
    <x v="59"/>
    <s v="פעיל"/>
    <s v="מודיעין מכבים רעות"/>
    <x v="56"/>
    <x v="1"/>
    <s v="נמוך"/>
    <x v="0"/>
    <n v="1948.32"/>
    <n v="0"/>
    <n v="0"/>
    <n v="0"/>
    <n v="1948.32"/>
    <n v="30"/>
    <s v="מרכזיית תאורה"/>
    <s v="רעות"/>
    <s v="ירושלים והנגב"/>
    <s v="איילון"/>
  </r>
  <r>
    <x v="8"/>
    <x v="60"/>
    <s v="פעיל"/>
    <s v="מודיעין מכבים רעות"/>
    <x v="57"/>
    <x v="0"/>
    <s v="נמוך"/>
    <x v="1"/>
    <n v="4948"/>
    <n v="1852"/>
    <n v="0"/>
    <n v="3096"/>
    <n v="0"/>
    <n v="30"/>
    <s v="מרכזיית תאורה"/>
    <s v="כרמים"/>
    <s v="ירושלים והנגב"/>
    <s v="איילון"/>
  </r>
  <r>
    <x v="8"/>
    <x v="61"/>
    <s v="פעיל"/>
    <s v="מודיעין מכבים רעות"/>
    <x v="58"/>
    <x v="0"/>
    <s v="נמוך"/>
    <x v="0"/>
    <n v="1651.01"/>
    <n v="0"/>
    <n v="0"/>
    <n v="0"/>
    <n v="1651.01"/>
    <n v="30"/>
    <s v="בתי כנסת ומקוואות"/>
    <s v="נביאים"/>
    <s v="ירושלים והנגב"/>
    <s v="איילון"/>
  </r>
  <r>
    <x v="8"/>
    <x v="62"/>
    <s v="פעיל"/>
    <s v="מודיעין מכבים רעות"/>
    <x v="59"/>
    <x v="0"/>
    <s v="נמוך"/>
    <x v="1"/>
    <n v="19872"/>
    <n v="1620"/>
    <n v="0"/>
    <n v="18252"/>
    <n v="0"/>
    <n v="30"/>
    <s v="בתי ספר"/>
    <s v="נביאים"/>
    <s v="ירושלים והנגב"/>
    <s v="איילון"/>
  </r>
  <r>
    <x v="8"/>
    <x v="63"/>
    <s v="פעיל"/>
    <s v="מודיעין מכבים רעות"/>
    <x v="60"/>
    <x v="0"/>
    <s v="נמוך"/>
    <x v="1"/>
    <n v="5876"/>
    <n v="1631"/>
    <n v="0"/>
    <n v="4245"/>
    <n v="0"/>
    <n v="30"/>
    <s v="מרכזיית תאורה"/>
    <s v="רעות"/>
    <s v="ירושלים והנגב"/>
    <s v="איילון"/>
  </r>
  <r>
    <x v="8"/>
    <x v="64"/>
    <s v="פעיל"/>
    <s v="מודיעין מכבים רעות"/>
    <x v="61"/>
    <x v="26"/>
    <s v="נמוך"/>
    <x v="0"/>
    <n v="109.23"/>
    <n v="0"/>
    <n v="0"/>
    <n v="0"/>
    <n v="109.23"/>
    <n v="30"/>
    <s v="מקלטים"/>
    <s v="מכבים"/>
    <s v="ירושלים והנגב"/>
    <s v="איילון"/>
  </r>
  <r>
    <x v="8"/>
    <x v="65"/>
    <s v="פעיל"/>
    <s v="מודיעין מכבים רעות"/>
    <x v="62"/>
    <x v="26"/>
    <s v="נמוך"/>
    <x v="0"/>
    <n v="11.06"/>
    <n v="0"/>
    <n v="0"/>
    <n v="0"/>
    <n v="11.06"/>
    <n v="30"/>
    <s v="מקלטים"/>
    <s v="מכבים"/>
    <s v="ירושלים והנגב"/>
    <s v="איילון"/>
  </r>
  <r>
    <x v="8"/>
    <x v="66"/>
    <s v="פעיל"/>
    <s v="מודיעין מכבים רעות"/>
    <x v="63"/>
    <x v="27"/>
    <s v="נמוך"/>
    <x v="1"/>
    <n v="20800"/>
    <n v="3140"/>
    <n v="0"/>
    <n v="17660"/>
    <n v="0"/>
    <n v="30"/>
    <s v="בתי ספר"/>
    <s v="בוכמן"/>
    <s v="ירושלים והנגב"/>
    <s v="איילון"/>
  </r>
  <r>
    <x v="8"/>
    <x v="67"/>
    <s v="פעיל"/>
    <s v="מודיעין מכבים רעות"/>
    <x v="63"/>
    <x v="13"/>
    <s v="נמוך"/>
    <x v="0"/>
    <n v="1721.65"/>
    <n v="0"/>
    <n v="0"/>
    <n v="0"/>
    <n v="1721.65"/>
    <n v="30"/>
    <s v="גני ילדים"/>
    <s v="בוכמן"/>
    <s v="ירושלים והנגב"/>
    <s v="איילון"/>
  </r>
  <r>
    <x v="8"/>
    <x v="68"/>
    <s v="פעיל"/>
    <s v="מודיעין מכבים רעות"/>
    <x v="64"/>
    <x v="28"/>
    <s v="נמוך"/>
    <x v="1"/>
    <n v="8766"/>
    <n v="2274"/>
    <n v="0"/>
    <n v="6492"/>
    <n v="0"/>
    <n v="30"/>
    <s v="מרכזיית תאורה"/>
    <s v="בוכמן"/>
    <s v="ירושלים והנגב"/>
    <s v="איילון"/>
  </r>
  <r>
    <x v="8"/>
    <x v="69"/>
    <s v="פעיל"/>
    <s v="מודיעין מכבים רעות"/>
    <x v="65"/>
    <x v="13"/>
    <s v="נמוך"/>
    <x v="0"/>
    <n v="2212.88"/>
    <n v="0"/>
    <n v="0"/>
    <n v="0"/>
    <n v="2212.88"/>
    <n v="30"/>
    <s v="גני ילדים"/>
    <s v="בוכמן"/>
    <s v="ירושלים והנגב"/>
    <s v="איילון"/>
  </r>
  <r>
    <x v="8"/>
    <x v="70"/>
    <s v="פעיל"/>
    <s v="מודיעין מכבים רעות"/>
    <x v="66"/>
    <x v="24"/>
    <s v="נמוך"/>
    <x v="0"/>
    <n v="1819.65"/>
    <n v="0"/>
    <n v="0"/>
    <n v="0"/>
    <n v="1819.65"/>
    <n v="30"/>
    <s v="גני ילדים"/>
    <s v="בוכמן"/>
    <s v="ירושלים והנגב"/>
    <s v="איילון"/>
  </r>
  <r>
    <x v="8"/>
    <x v="71"/>
    <s v="פעיל"/>
    <s v="מודיעין מכבים רעות"/>
    <x v="67"/>
    <x v="17"/>
    <s v="נמוך"/>
    <x v="1"/>
    <n v="35970"/>
    <n v="4420"/>
    <n v="0"/>
    <n v="31550"/>
    <n v="0"/>
    <n v="30"/>
    <m/>
    <m/>
    <s v="ירושלים והנגב"/>
    <s v="איילון"/>
  </r>
  <r>
    <x v="8"/>
    <x v="72"/>
    <s v="פעיל"/>
    <s v="מודיעין מכבים רעות"/>
    <x v="68"/>
    <x v="29"/>
    <s v="נמוך"/>
    <x v="1"/>
    <n v="6370"/>
    <n v="0"/>
    <n v="0"/>
    <n v="0"/>
    <n v="6370"/>
    <n v="30"/>
    <m/>
    <m/>
    <s v="ירושלים והנגב"/>
    <s v="איילון"/>
  </r>
  <r>
    <x v="8"/>
    <x v="73"/>
    <s v="פעיל"/>
    <s v="מודיעין מכבים רעות"/>
    <x v="69"/>
    <x v="0"/>
    <s v="נמוך"/>
    <x v="1"/>
    <n v="6165"/>
    <n v="1125"/>
    <n v="0"/>
    <n v="5040"/>
    <n v="0"/>
    <n v="30"/>
    <s v="מבני ציבור"/>
    <s v="מורשת"/>
    <s v="ירושלים והנגב"/>
    <s v="איילון"/>
  </r>
  <r>
    <x v="8"/>
    <x v="74"/>
    <s v="פעיל"/>
    <s v="מודיעין מכבים רעות"/>
    <x v="70"/>
    <x v="28"/>
    <s v="נמוך"/>
    <x v="1"/>
    <n v="4002"/>
    <n v="1012"/>
    <n v="0"/>
    <n v="2990"/>
    <n v="0"/>
    <n v="30"/>
    <s v="מרכזיית תאורה"/>
    <s v="בוכמן"/>
    <s v="ירושלים והנגב"/>
    <s v="איילון"/>
  </r>
  <r>
    <x v="8"/>
    <x v="75"/>
    <s v="פעיל"/>
    <s v="מודיעין מכבים רעות"/>
    <x v="71"/>
    <x v="30"/>
    <s v="נמוך"/>
    <x v="0"/>
    <n v="2010"/>
    <n v="0"/>
    <n v="0"/>
    <n v="0"/>
    <n v="2010"/>
    <n v="30"/>
    <s v="מרכזיית תאורה"/>
    <s v="בוכמן"/>
    <s v="ירושלים והנגב"/>
    <s v="איילון"/>
  </r>
  <r>
    <x v="8"/>
    <x v="76"/>
    <s v="פעיל"/>
    <s v="מודיעין מכבים רעות"/>
    <x v="72"/>
    <x v="31"/>
    <s v="נמוך"/>
    <x v="1"/>
    <n v="6490"/>
    <n v="3065"/>
    <n v="0"/>
    <n v="3425"/>
    <n v="0"/>
    <n v="30"/>
    <s v="מרכזיית תאורה"/>
    <s v="בוכמן"/>
    <s v="ירושלים והנגב"/>
    <s v="איילון"/>
  </r>
  <r>
    <x v="8"/>
    <x v="77"/>
    <s v="פעיל"/>
    <s v="מודיעין מכבים רעות"/>
    <x v="73"/>
    <x v="14"/>
    <s v="נמוך"/>
    <x v="1"/>
    <n v="3295"/>
    <n v="855"/>
    <n v="0"/>
    <n v="2440"/>
    <n v="0"/>
    <n v="30"/>
    <s v="מרכזיית תאורה"/>
    <s v="בוכמן"/>
    <s v="ירושלים והנגב"/>
    <s v="איילון"/>
  </r>
  <r>
    <x v="8"/>
    <x v="78"/>
    <s v="פעיל"/>
    <s v="מודיעין מכבים רעות"/>
    <x v="74"/>
    <x v="32"/>
    <s v="נמוך"/>
    <x v="1"/>
    <n v="1322"/>
    <n v="347"/>
    <n v="0"/>
    <n v="975"/>
    <n v="0"/>
    <n v="30"/>
    <s v="מרכזיית תאורה"/>
    <s v="בוכמן"/>
    <s v="ירושלים והנגב"/>
    <s v="איילון"/>
  </r>
  <r>
    <x v="8"/>
    <x v="79"/>
    <s v="פעיל"/>
    <s v="מודיעין מכבים רעות"/>
    <x v="75"/>
    <x v="13"/>
    <s v="נמוך"/>
    <x v="0"/>
    <n v="2838"/>
    <n v="0"/>
    <n v="0"/>
    <n v="0"/>
    <n v="2838"/>
    <n v="30"/>
    <s v="מבני ציבור"/>
    <s v="בוכמן"/>
    <s v="ירושלים והנגב"/>
    <s v="איילון"/>
  </r>
  <r>
    <x v="8"/>
    <x v="80"/>
    <s v="פעיל"/>
    <s v="מודיעין מכבים רעות"/>
    <x v="76"/>
    <x v="33"/>
    <s v="נמוך"/>
    <x v="1"/>
    <n v="28945"/>
    <n v="2605"/>
    <n v="0"/>
    <n v="26340"/>
    <n v="0"/>
    <n v="30"/>
    <s v="בתי ספר"/>
    <s v="בוכמן"/>
    <s v="ירושלים והנגב"/>
    <s v="איילון"/>
  </r>
  <r>
    <x v="8"/>
    <x v="81"/>
    <s v="פעיל"/>
    <s v="מודיעין מכבים רעות"/>
    <x v="77"/>
    <x v="32"/>
    <s v="נמוך"/>
    <x v="1"/>
    <n v="2404"/>
    <n v="623"/>
    <n v="0"/>
    <n v="1781"/>
    <n v="0"/>
    <n v="30"/>
    <s v="מרכזיית תאורה"/>
    <s v="בוכמן"/>
    <s v="ירושלים והנגב"/>
    <s v="איילון"/>
  </r>
  <r>
    <x v="8"/>
    <x v="82"/>
    <s v="פעיל"/>
    <s v="מודיעין מכבים רעות"/>
    <x v="78"/>
    <x v="34"/>
    <s v="נמוך"/>
    <x v="0"/>
    <n v="1865.7"/>
    <n v="0"/>
    <n v="0"/>
    <n v="0"/>
    <n v="1865.7"/>
    <n v="30"/>
    <s v="מבני ציבור"/>
    <s v="בוכמן"/>
    <s v="ירושלים והנגב"/>
    <s v="איילון"/>
  </r>
  <r>
    <x v="8"/>
    <x v="83"/>
    <s v="פעיל"/>
    <s v="מודיעין מכבים רעות"/>
    <x v="79"/>
    <x v="35"/>
    <s v="נמוך"/>
    <x v="0"/>
    <n v="2970"/>
    <n v="0"/>
    <n v="0"/>
    <n v="0"/>
    <n v="2970"/>
    <n v="30"/>
    <s v="תנועות נוער"/>
    <s v="בוכמן"/>
    <s v="ירושלים והנגב"/>
    <s v="איילון"/>
  </r>
  <r>
    <x v="8"/>
    <x v="84"/>
    <s v="פעיל"/>
    <s v="מודיעין מכבים רעות"/>
    <x v="80"/>
    <x v="36"/>
    <s v="נמוך"/>
    <x v="1"/>
    <n v="8491"/>
    <n v="2222"/>
    <n v="0"/>
    <n v="6269"/>
    <n v="0"/>
    <n v="30"/>
    <s v="מרכזיית תאורה"/>
    <s v="בוכמן"/>
    <s v="ירושלים והנגב"/>
    <s v="איילון"/>
  </r>
  <r>
    <x v="8"/>
    <x v="85"/>
    <s v="פעיל"/>
    <s v="מודיעין מכבים רעות"/>
    <x v="81"/>
    <x v="37"/>
    <s v="נמוך"/>
    <x v="1"/>
    <n v="2041"/>
    <n v="460"/>
    <n v="0"/>
    <n v="1581"/>
    <n v="0"/>
    <n v="30"/>
    <s v="בתי כנסת ומקוואות"/>
    <s v="קייזר"/>
    <s v="ירושלים והנגב"/>
    <s v="איילון"/>
  </r>
  <r>
    <x v="8"/>
    <x v="86"/>
    <s v="פעיל"/>
    <s v="מודיעין מכבים רעות"/>
    <x v="82"/>
    <x v="0"/>
    <s v="נמוך"/>
    <x v="0"/>
    <n v="2301"/>
    <n v="0"/>
    <n v="0"/>
    <n v="0"/>
    <n v="2301"/>
    <n v="30"/>
    <s v="גני ילדים"/>
    <s v="קייזר"/>
    <s v="ירושלים והנגב"/>
    <s v="איילון"/>
  </r>
  <r>
    <x v="8"/>
    <x v="87"/>
    <s v="פעיל"/>
    <s v="מודיעין מכבים רעות"/>
    <x v="83"/>
    <x v="0"/>
    <s v="נמוך"/>
    <x v="1"/>
    <n v="4114"/>
    <n v="1075"/>
    <n v="0"/>
    <n v="3039"/>
    <n v="0"/>
    <n v="30"/>
    <s v="מרכזיית תאורה"/>
    <s v="בוכמן"/>
    <s v="ירושלים והנגב"/>
    <s v="איילון"/>
  </r>
  <r>
    <x v="8"/>
    <x v="88"/>
    <s v="פעיל"/>
    <s v="מודיעין מכבים רעות"/>
    <x v="84"/>
    <x v="13"/>
    <s v="נמוך"/>
    <x v="0"/>
    <n v="195.29"/>
    <n v="0"/>
    <n v="0"/>
    <n v="0"/>
    <n v="195.29"/>
    <n v="30"/>
    <s v="גני ילדים"/>
    <s v="בוכמן"/>
    <s v="ירושלים והנגב"/>
    <s v="איילון"/>
  </r>
  <r>
    <x v="8"/>
    <x v="89"/>
    <s v="פעיל"/>
    <s v="מודיעין מכבים רעות"/>
    <x v="85"/>
    <x v="13"/>
    <s v="נמוך"/>
    <x v="0"/>
    <n v="1494.27"/>
    <n v="0"/>
    <n v="0"/>
    <n v="0"/>
    <n v="1494.27"/>
    <n v="30"/>
    <s v="מבני ציבור"/>
    <s v="בוכמן"/>
    <s v="ירושלים והנגב"/>
    <s v="איילון"/>
  </r>
  <r>
    <x v="8"/>
    <x v="90"/>
    <s v="פעיל"/>
    <s v="מודיעין מכבים רעות"/>
    <x v="86"/>
    <x v="26"/>
    <s v="נמוך"/>
    <x v="0"/>
    <n v="8.06"/>
    <n v="0"/>
    <n v="0"/>
    <n v="0"/>
    <n v="8.06"/>
    <n v="30"/>
    <s v="מקלטים"/>
    <s v="מכבים"/>
    <s v="ירושלים והנגב"/>
    <s v="איילון"/>
  </r>
  <r>
    <x v="8"/>
    <x v="91"/>
    <s v="פעיל"/>
    <s v="מודיעין מכבים רעות"/>
    <x v="87"/>
    <x v="38"/>
    <s v="נמוך"/>
    <x v="0"/>
    <n v="566.76"/>
    <n v="0"/>
    <n v="0"/>
    <n v="0"/>
    <n v="566.76"/>
    <n v="30"/>
    <s v="בתי כנסת ומקוואות"/>
    <s v="רעות"/>
    <s v="ירושלים והנגב"/>
    <s v="איילון"/>
  </r>
  <r>
    <x v="8"/>
    <x v="92"/>
    <s v="פעיל"/>
    <s v="מודיעין מכבים רעות"/>
    <x v="88"/>
    <x v="26"/>
    <s v="נמוך"/>
    <x v="0"/>
    <n v="56.67"/>
    <n v="0"/>
    <n v="0"/>
    <n v="0"/>
    <n v="56.67"/>
    <n v="30"/>
    <s v="מקלטים"/>
    <s v="מכבים"/>
    <s v="ירושלים והנגב"/>
    <s v="איילון"/>
  </r>
  <r>
    <x v="8"/>
    <x v="93"/>
    <s v="פעיל"/>
    <s v="מודיעין מכבים רעות"/>
    <x v="89"/>
    <x v="0"/>
    <s v="נמוך"/>
    <x v="1"/>
    <n v="27430"/>
    <n v="3290"/>
    <n v="0"/>
    <n v="24140"/>
    <n v="0"/>
    <n v="30"/>
    <s v="בתי ספר"/>
    <s v="מורשת"/>
    <s v="ירושלים והנגב"/>
    <s v="איילון"/>
  </r>
  <r>
    <x v="8"/>
    <x v="94"/>
    <s v="פעיל"/>
    <s v="מודיעין מכבים רעות"/>
    <x v="89"/>
    <x v="0"/>
    <s v="נמוך"/>
    <x v="1"/>
    <n v="8390"/>
    <n v="0"/>
    <n v="0"/>
    <n v="0"/>
    <n v="8390"/>
    <n v="30"/>
    <s v="גני ילדים"/>
    <s v="מורשת"/>
    <s v="ירושלים והנגב"/>
    <s v="איילון"/>
  </r>
  <r>
    <x v="8"/>
    <x v="95"/>
    <s v="פעיל"/>
    <s v="מודיעין מכבים רעות"/>
    <x v="90"/>
    <x v="19"/>
    <s v="נמוך"/>
    <x v="0"/>
    <n v="697.47"/>
    <n v="0"/>
    <n v="0"/>
    <n v="0"/>
    <n v="697.47"/>
    <n v="30"/>
    <s v="תנועות נוער"/>
    <s v="נחלים"/>
    <s v="ירושלים והנגב"/>
    <s v="איילון"/>
  </r>
  <r>
    <x v="8"/>
    <x v="96"/>
    <s v="פעיל"/>
    <s v="מודיעין מכבים רעות"/>
    <x v="91"/>
    <x v="39"/>
    <s v="נמוך"/>
    <x v="0"/>
    <n v="1487.85"/>
    <n v="0"/>
    <n v="0"/>
    <n v="0"/>
    <n v="1487.85"/>
    <n v="30"/>
    <s v="גני ילדים"/>
    <s v="נחלים"/>
    <s v="ירושלים והנגב"/>
    <s v="איילון"/>
  </r>
  <r>
    <x v="8"/>
    <x v="97"/>
    <s v="פעיל"/>
    <s v="מודיעין מכבים רעות"/>
    <x v="1"/>
    <x v="0"/>
    <s v="נמוך"/>
    <x v="0"/>
    <n v="361.6"/>
    <n v="0"/>
    <n v="0"/>
    <n v="0"/>
    <n v="361.6"/>
    <n v="30"/>
    <s v="מרכזיית תאורה"/>
    <s v="נחלים"/>
    <s v="ירושלים והנגב"/>
    <s v="איילון"/>
  </r>
  <r>
    <x v="8"/>
    <x v="98"/>
    <s v="פעיל"/>
    <s v="מודיעין מכבים רעות"/>
    <x v="92"/>
    <x v="40"/>
    <s v="נמוך"/>
    <x v="0"/>
    <n v="278.70999999999998"/>
    <n v="0"/>
    <n v="0"/>
    <n v="0"/>
    <n v="278.70999999999998"/>
    <n v="30"/>
    <s v="שונות"/>
    <s v="נחלים"/>
    <s v="ירושלים והנגב"/>
    <s v="איילון"/>
  </r>
  <r>
    <x v="8"/>
    <x v="99"/>
    <s v="פעיל"/>
    <s v="מודיעין מכבים רעות"/>
    <x v="93"/>
    <x v="41"/>
    <s v="נמוך"/>
    <x v="1"/>
    <n v="18096"/>
    <n v="2164"/>
    <n v="0"/>
    <n v="15932"/>
    <n v="0"/>
    <n v="30"/>
    <s v="בתי ספר"/>
    <s v="נחלים"/>
    <s v="ירושלים והנגב"/>
    <s v="איילון"/>
  </r>
  <r>
    <x v="8"/>
    <x v="100"/>
    <s v="פעיל"/>
    <s v="מודיעין מכבים רעות"/>
    <x v="94"/>
    <x v="5"/>
    <s v="נמוך"/>
    <x v="1"/>
    <n v="4961"/>
    <n v="1340"/>
    <n v="0"/>
    <n v="3621"/>
    <n v="0"/>
    <n v="30"/>
    <s v="מרכזיית תאורה"/>
    <s v="קייזר"/>
    <s v="ירושלים והנגב"/>
    <s v="איילון"/>
  </r>
  <r>
    <x v="8"/>
    <x v="101"/>
    <s v="פעיל"/>
    <s v="מודיעין מכבים רעות"/>
    <x v="95"/>
    <x v="0"/>
    <s v="נמוך"/>
    <x v="1"/>
    <n v="8395"/>
    <n v="1280"/>
    <n v="0"/>
    <n v="7115"/>
    <n v="0"/>
    <n v="30"/>
    <s v="מבני ציבור"/>
    <s v="בוכמן"/>
    <s v="ירושלים והנגב"/>
    <s v="איילון"/>
  </r>
  <r>
    <x v="8"/>
    <x v="102"/>
    <s v="פעיל"/>
    <s v="מודיעין מכבים רעות"/>
    <x v="96"/>
    <x v="19"/>
    <s v="נמוך"/>
    <x v="0"/>
    <n v="2022.74"/>
    <n v="0"/>
    <n v="0"/>
    <n v="0"/>
    <n v="2022.74"/>
    <n v="30"/>
    <s v="מבני ציבור"/>
    <s v="נביאים"/>
    <s v="ירושלים והנגב"/>
    <s v="איילון"/>
  </r>
  <r>
    <x v="8"/>
    <x v="103"/>
    <s v="פעיל"/>
    <s v="מודיעין מכבים רעות"/>
    <x v="97"/>
    <x v="0"/>
    <s v="נמוך"/>
    <x v="1"/>
    <n v="10910"/>
    <n v="3425"/>
    <n v="0"/>
    <n v="7485"/>
    <n v="0"/>
    <n v="30"/>
    <s v="מבני ציבור"/>
    <s v="כרמים"/>
    <s v="ירושלים והנגב"/>
    <s v="איילון"/>
  </r>
  <r>
    <x v="8"/>
    <x v="104"/>
    <s v="פעיל"/>
    <s v="מודיעין מכבים רעות"/>
    <x v="98"/>
    <x v="0"/>
    <s v="נמוך"/>
    <x v="1"/>
    <n v="8385"/>
    <n v="2060"/>
    <n v="0"/>
    <n v="6325"/>
    <n v="0"/>
    <n v="30"/>
    <s v="מבני ציבור"/>
    <s v="כרמים"/>
    <s v="ירושלים והנגב"/>
    <s v="איילון"/>
  </r>
  <r>
    <x v="8"/>
    <x v="105"/>
    <s v="פעיל"/>
    <s v="מודיעין מכבים רעות"/>
    <x v="99"/>
    <x v="42"/>
    <s v="נמוך"/>
    <x v="1"/>
    <n v="1528"/>
    <n v="446"/>
    <n v="0"/>
    <n v="1082"/>
    <n v="0"/>
    <n v="30"/>
    <s v="מבני ציבור"/>
    <s v="כרמים"/>
    <s v="ירושלים והנגב"/>
    <s v="איילון"/>
  </r>
  <r>
    <x v="8"/>
    <x v="106"/>
    <s v="פעיל"/>
    <s v="מודיעין מכבים רעות"/>
    <x v="100"/>
    <x v="0"/>
    <s v="נמוך"/>
    <x v="1"/>
    <n v="6080"/>
    <n v="1092"/>
    <n v="0"/>
    <n v="4988"/>
    <n v="0"/>
    <n v="30"/>
    <s v="בתי ספר"/>
    <s v="כרמים"/>
    <s v="ירושלים והנגב"/>
    <s v="איילון"/>
  </r>
  <r>
    <x v="8"/>
    <x v="107"/>
    <s v="פעיל"/>
    <s v="מודיעין מכבים רעות"/>
    <x v="101"/>
    <x v="43"/>
    <s v="נמוך"/>
    <x v="1"/>
    <n v="1262"/>
    <n v="402"/>
    <n v="0"/>
    <n v="860"/>
    <n v="0"/>
    <n v="30"/>
    <s v="מרכזיית תאורה"/>
    <s v="נביאים"/>
    <s v="ירושלים והנגב"/>
    <s v="איילון"/>
  </r>
  <r>
    <x v="8"/>
    <x v="108"/>
    <s v="פעיל"/>
    <s v="מודיעין מכבים רעות"/>
    <x v="102"/>
    <x v="44"/>
    <s v="נמוך"/>
    <x v="1"/>
    <n v="536"/>
    <n v="143"/>
    <n v="0"/>
    <n v="393"/>
    <n v="0"/>
    <n v="30"/>
    <s v="מרכזיית תאורה"/>
    <s v="נביאים"/>
    <s v="ירושלים והנגב"/>
    <s v="איילון"/>
  </r>
  <r>
    <x v="8"/>
    <x v="109"/>
    <s v="פעיל"/>
    <s v="מודיעין מכבים רעות"/>
    <x v="103"/>
    <x v="19"/>
    <s v="נמוך"/>
    <x v="0"/>
    <n v="752.99"/>
    <n v="0"/>
    <n v="0"/>
    <n v="0"/>
    <n v="752.99"/>
    <n v="30"/>
    <s v="תנועות נוער"/>
    <s v="נביאים"/>
    <s v="ירושלים והנגב"/>
    <s v="איילון"/>
  </r>
  <r>
    <x v="8"/>
    <x v="110"/>
    <s v="פעיל"/>
    <s v="מודיעין מכבים רעות"/>
    <x v="104"/>
    <x v="1"/>
    <s v="נמוך"/>
    <x v="1"/>
    <n v="4009"/>
    <n v="1018"/>
    <n v="0"/>
    <n v="2991"/>
    <n v="0"/>
    <n v="30"/>
    <s v="מרכזיית תאורה"/>
    <s v="בוכמן"/>
    <s v="ירושלים והנגב"/>
    <s v="איילון"/>
  </r>
  <r>
    <x v="8"/>
    <x v="111"/>
    <s v="פעיל"/>
    <s v="מודיעין מכבים רעות"/>
    <x v="105"/>
    <x v="45"/>
    <s v="נמוך"/>
    <x v="0"/>
    <n v="3219.42"/>
    <n v="0"/>
    <n v="0"/>
    <n v="0"/>
    <n v="3219.42"/>
    <n v="30"/>
    <s v="תנועות נוער"/>
    <s v="משואה"/>
    <s v="ירושלים והנגב"/>
    <s v="איילון"/>
  </r>
  <r>
    <x v="8"/>
    <x v="112"/>
    <s v="פעיל"/>
    <s v="מודיעין מכבים רעות"/>
    <x v="106"/>
    <x v="46"/>
    <s v="נמוך"/>
    <x v="1"/>
    <n v="22820"/>
    <n v="7092"/>
    <n v="0"/>
    <n v="15728"/>
    <n v="0"/>
    <n v="30"/>
    <s v="ספורט"/>
    <s v="בוכמן"/>
    <s v="ירושלים והנגב"/>
    <s v="איילון"/>
  </r>
  <r>
    <x v="8"/>
    <x v="113"/>
    <s v="פעיל"/>
    <s v="מודיעין מכבים רעות"/>
    <x v="107"/>
    <x v="13"/>
    <s v="נמוך"/>
    <x v="0"/>
    <n v="1907.22"/>
    <n v="0"/>
    <n v="0"/>
    <n v="0"/>
    <n v="1907.22"/>
    <n v="30"/>
    <s v="גני ילדים"/>
    <s v="בוכמן"/>
    <s v="ירושלים והנגב"/>
    <s v="איילון"/>
  </r>
  <r>
    <x v="8"/>
    <x v="114"/>
    <s v="פעיל"/>
    <s v="מודיעין מכבים רעות"/>
    <x v="108"/>
    <x v="26"/>
    <s v="נמוך"/>
    <x v="0"/>
    <n v="923.85"/>
    <n v="0"/>
    <n v="0"/>
    <n v="0"/>
    <n v="923.85"/>
    <n v="30"/>
    <s v="מקלטים"/>
    <s v="רעות"/>
    <s v="ירושלים והנגב"/>
    <s v="איילון"/>
  </r>
  <r>
    <x v="8"/>
    <x v="115"/>
    <s v="פעיל"/>
    <s v="מודיעין מכבים רעות"/>
    <x v="109"/>
    <x v="5"/>
    <s v="נמוך"/>
    <x v="0"/>
    <n v="1491.68"/>
    <n v="0"/>
    <n v="0"/>
    <n v="0"/>
    <n v="1491.68"/>
    <n v="30"/>
    <s v="מרכזיית תאורה"/>
    <s v="רעות"/>
    <s v="ירושלים והנגב"/>
    <s v="איילון"/>
  </r>
  <r>
    <x v="8"/>
    <x v="116"/>
    <s v="פעיל"/>
    <s v="מודיעין מכבים רעות"/>
    <x v="110"/>
    <x v="0"/>
    <s v="נמוך"/>
    <x v="0"/>
    <n v="2138.13"/>
    <n v="0"/>
    <n v="0"/>
    <n v="0"/>
    <n v="2138.13"/>
    <n v="30"/>
    <s v="מרכזיית תאורה"/>
    <s v="ציפורים"/>
    <s v="ירושלים והנגב"/>
    <s v="איילון"/>
  </r>
  <r>
    <x v="8"/>
    <x v="117"/>
    <s v="פעיל"/>
    <s v="מודיעין מכבים רעות"/>
    <x v="111"/>
    <x v="0"/>
    <s v="נמוך"/>
    <x v="0"/>
    <n v="519.76"/>
    <n v="0"/>
    <n v="0"/>
    <n v="0"/>
    <n v="519.76"/>
    <n v="30"/>
    <s v="תנועות נוער"/>
    <s v="ציפורים"/>
    <s v="ירושלים והנגב"/>
    <s v="איילון"/>
  </r>
  <r>
    <x v="8"/>
    <x v="118"/>
    <s v="פעיל"/>
    <s v="מודיעין מכבים רעות"/>
    <x v="112"/>
    <x v="0"/>
    <s v="נמוך"/>
    <x v="1"/>
    <n v="7393"/>
    <n v="1929"/>
    <n v="0"/>
    <n v="5464"/>
    <n v="0"/>
    <n v="30"/>
    <s v="מרכזיית תאורה"/>
    <s v="ציפורים"/>
    <s v="ירושלים והנגב"/>
    <s v="איילון"/>
  </r>
  <r>
    <x v="8"/>
    <x v="119"/>
    <s v="פעיל"/>
    <s v="מודיעין מכבים רעות"/>
    <x v="113"/>
    <x v="0"/>
    <s v="נמוך"/>
    <x v="1"/>
    <n v="15790"/>
    <n v="4820"/>
    <n v="0"/>
    <n v="10970"/>
    <n v="0"/>
    <n v="30"/>
    <s v="מרכזיית תאורה"/>
    <s v="לב העיר"/>
    <s v="ירושלים והנגב"/>
    <s v="איילון"/>
  </r>
  <r>
    <x v="8"/>
    <x v="120"/>
    <s v="פעיל"/>
    <s v="מודיעין מכבים רעות"/>
    <x v="113"/>
    <x v="0"/>
    <s v="נמוך"/>
    <x v="1"/>
    <n v="12260"/>
    <n v="2944"/>
    <n v="0"/>
    <n v="9316"/>
    <n v="0"/>
    <n v="30"/>
    <s v="מרכזיית תאורה"/>
    <s v="פרחים"/>
    <s v="ירושלים והנגב"/>
    <s v="איילון"/>
  </r>
  <r>
    <x v="8"/>
    <x v="121"/>
    <s v="פעיל"/>
    <s v="מודיעין מכבים רעות"/>
    <x v="114"/>
    <x v="0"/>
    <s v="נמוך"/>
    <x v="1"/>
    <n v="8370"/>
    <n v="1335"/>
    <n v="0"/>
    <n v="7035"/>
    <n v="0"/>
    <n v="30"/>
    <s v="מבני ציבור"/>
    <s v="לב העיר"/>
    <s v="ירושלים והנגב"/>
    <s v="איילון"/>
  </r>
  <r>
    <x v="8"/>
    <x v="122"/>
    <s v="פעיל"/>
    <s v="מודיעין מכבים רעות"/>
    <x v="115"/>
    <x v="0"/>
    <s v="נמוך"/>
    <x v="1"/>
    <n v="6217"/>
    <n v="1201"/>
    <n v="0"/>
    <n v="5016"/>
    <n v="0"/>
    <n v="30"/>
    <s v="שונות"/>
    <s v="לב העיר"/>
    <s v="ירושלים והנגב"/>
    <s v="איילון"/>
  </r>
  <r>
    <x v="8"/>
    <x v="123"/>
    <s v="פעיל"/>
    <s v="מודיעין מכבים רעות"/>
    <x v="116"/>
    <x v="0"/>
    <s v="נמוך"/>
    <x v="1"/>
    <n v="28055"/>
    <n v="4300"/>
    <n v="0"/>
    <n v="23755"/>
    <n v="0"/>
    <n v="30"/>
    <s v="מבני ציבור"/>
    <s v="לב העיר"/>
    <s v="ירושלים והנגב"/>
    <s v="איילון"/>
  </r>
  <r>
    <x v="8"/>
    <x v="124"/>
    <s v="פעיל"/>
    <s v="מודיעין מכבים רעות"/>
    <x v="117"/>
    <x v="13"/>
    <s v="נמוך"/>
    <x v="0"/>
    <n v="302.24"/>
    <n v="0"/>
    <n v="0"/>
    <n v="0"/>
    <n v="302.24"/>
    <n v="30"/>
    <s v="גני ילדים"/>
    <s v="בוכמן"/>
    <s v="ירושלים והנגב"/>
    <s v="איילון"/>
  </r>
  <r>
    <x v="8"/>
    <x v="125"/>
    <s v="פעיל"/>
    <s v="מודיעין מכבים רעות"/>
    <x v="117"/>
    <x v="13"/>
    <s v="נמוך"/>
    <x v="0"/>
    <n v="447.09"/>
    <n v="0"/>
    <n v="0"/>
    <n v="0"/>
    <n v="447.09"/>
    <n v="30"/>
    <s v="גני ילדים"/>
    <s v="בוכמן"/>
    <s v="ירושלים והנגב"/>
    <s v="איילון"/>
  </r>
  <r>
    <x v="8"/>
    <x v="126"/>
    <s v="פעיל"/>
    <s v="מודיעין מכבים רעות"/>
    <x v="118"/>
    <x v="1"/>
    <s v="נמוך"/>
    <x v="1"/>
    <n v="3090"/>
    <n v="799"/>
    <n v="0"/>
    <n v="2291"/>
    <n v="0"/>
    <n v="30"/>
    <s v="מרכזיית תאורה"/>
    <s v="בוכמן"/>
    <s v="ירושלים והנגב"/>
    <s v="איילון"/>
  </r>
  <r>
    <x v="8"/>
    <x v="127"/>
    <s v="פעיל"/>
    <s v="מודיעין מכבים רעות"/>
    <x v="119"/>
    <x v="0"/>
    <s v="נמוך"/>
    <x v="1"/>
    <n v="8554"/>
    <n v="2217"/>
    <n v="0"/>
    <n v="6337"/>
    <n v="0"/>
    <n v="30"/>
    <s v="מרכזיית תאורה"/>
    <s v="פרחים"/>
    <s v="ירושלים והנגב"/>
    <s v="איילון"/>
  </r>
  <r>
    <x v="8"/>
    <x v="128"/>
    <s v="פעיל"/>
    <s v="מודיעין מכבים רעות"/>
    <x v="120"/>
    <x v="13"/>
    <s v="נמוך"/>
    <x v="0"/>
    <n v="1059.6199999999999"/>
    <n v="0"/>
    <n v="0"/>
    <n v="0"/>
    <n v="1059.6199999999999"/>
    <n v="30"/>
    <s v="מבני ציבור"/>
    <s v="מכבים"/>
    <s v="ירושלים והנגב"/>
    <s v="איילון"/>
  </r>
  <r>
    <x v="8"/>
    <x v="129"/>
    <s v="פעיל"/>
    <s v="מודיעין מכבים רעות"/>
    <x v="121"/>
    <x v="0"/>
    <s v="נמוך"/>
    <x v="1"/>
    <n v="203"/>
    <n v="42"/>
    <n v="0"/>
    <n v="161"/>
    <n v="0"/>
    <n v="30"/>
    <s v="מרכזיית תאורה"/>
    <s v="מכבים"/>
    <s v="ירושלים והנגב"/>
    <s v="איילון"/>
  </r>
  <r>
    <x v="8"/>
    <x v="130"/>
    <s v="פעיל"/>
    <s v="מודיעין מכבים רעות"/>
    <x v="122"/>
    <x v="43"/>
    <s v="נמוך"/>
    <x v="1"/>
    <n v="6109"/>
    <n v="1678"/>
    <n v="0"/>
    <n v="4431"/>
    <n v="0"/>
    <n v="30"/>
    <s v="מרכזיית תאורה"/>
    <s v="מכבים"/>
    <s v="ירושלים והנגב"/>
    <s v="איילון"/>
  </r>
  <r>
    <x v="8"/>
    <x v="131"/>
    <s v="פעיל"/>
    <s v="מודיעין מכבים רעות"/>
    <x v="123"/>
    <x v="47"/>
    <s v="נמוך"/>
    <x v="1"/>
    <n v="18700"/>
    <n v="2156"/>
    <n v="0"/>
    <n v="16544"/>
    <n v="0"/>
    <n v="30"/>
    <s v="בתי ספר"/>
    <s v="מכבים"/>
    <s v="ירושלים והנגב"/>
    <s v="איילון"/>
  </r>
  <r>
    <x v="8"/>
    <x v="132"/>
    <s v="פעיל"/>
    <s v="מודיעין מכבים רעות"/>
    <x v="124"/>
    <x v="13"/>
    <s v="נמוך"/>
    <x v="0"/>
    <n v="1325.53"/>
    <n v="0"/>
    <n v="0"/>
    <n v="0"/>
    <n v="1325.53"/>
    <n v="30"/>
    <s v="מבני ציבור"/>
    <s v="רעות"/>
    <s v="ירושלים והנגב"/>
    <s v="איילון"/>
  </r>
  <r>
    <x v="8"/>
    <x v="133"/>
    <s v="פעיל"/>
    <s v="מודיעין מכבים רעות"/>
    <x v="125"/>
    <x v="1"/>
    <s v="נמוך"/>
    <x v="0"/>
    <n v="2432.17"/>
    <n v="0"/>
    <n v="0"/>
    <n v="0"/>
    <n v="2432.17"/>
    <n v="30"/>
    <s v="מרכזיית תאורה"/>
    <s v="רעות"/>
    <s v="ירושלים והנגב"/>
    <s v="איילון"/>
  </r>
  <r>
    <x v="8"/>
    <x v="134"/>
    <s v="פעיל"/>
    <s v="מודיעין מכבים רעות"/>
    <x v="126"/>
    <x v="48"/>
    <s v="נמוך"/>
    <x v="1"/>
    <n v="38970"/>
    <n v="6390"/>
    <n v="0"/>
    <n v="32580"/>
    <n v="0"/>
    <n v="30"/>
    <s v="בתי ספר"/>
    <s v="רעות"/>
    <s v="ירושלים והנגב"/>
    <s v="איילון"/>
  </r>
  <r>
    <x v="8"/>
    <x v="135"/>
    <s v="פעיל"/>
    <s v="מודיעין מכבים רעות"/>
    <x v="127"/>
    <x v="26"/>
    <s v="נמוך"/>
    <x v="0"/>
    <n v="68.5"/>
    <n v="0"/>
    <n v="0"/>
    <n v="0"/>
    <n v="68.5"/>
    <n v="30"/>
    <s v="מקלטים"/>
    <s v="מכבים"/>
    <s v="ירושלים והנגב"/>
    <s v="איילון"/>
  </r>
  <r>
    <x v="8"/>
    <x v="136"/>
    <s v="פעיל"/>
    <s v="מודיעין מכבים רעות"/>
    <x v="128"/>
    <x v="0"/>
    <s v="נמוך"/>
    <x v="0"/>
    <n v="227.89"/>
    <n v="0"/>
    <n v="0"/>
    <n v="0"/>
    <n v="227.89"/>
    <n v="30"/>
    <s v="מקלטים"/>
    <s v="מכבים"/>
    <s v="ירושלים והנגב"/>
    <s v="איילון"/>
  </r>
  <r>
    <x v="8"/>
    <x v="137"/>
    <s v="פעיל"/>
    <s v="מודיעין מכבים רעות"/>
    <x v="129"/>
    <x v="13"/>
    <s v="נמוך"/>
    <x v="0"/>
    <n v="1678.91"/>
    <n v="0"/>
    <n v="0"/>
    <n v="0"/>
    <n v="1678.91"/>
    <n v="30"/>
    <s v="גני ילדים"/>
    <s v="כרמים"/>
    <s v="ירושלים והנגב"/>
    <s v="איילון"/>
  </r>
  <r>
    <x v="8"/>
    <x v="138"/>
    <s v="פעיל"/>
    <s v="מודיעין מכבים רעות"/>
    <x v="130"/>
    <x v="49"/>
    <s v="נמוך"/>
    <x v="1"/>
    <n v="6603"/>
    <n v="1738"/>
    <n v="0"/>
    <n v="4865"/>
    <n v="0"/>
    <n v="30"/>
    <s v="מרכזיית תאורה"/>
    <s v="ישפרו"/>
    <s v="ירושלים והנגב"/>
    <s v="איילון"/>
  </r>
  <r>
    <x v="8"/>
    <x v="139"/>
    <s v="פעיל"/>
    <s v="מודיעין מכבים רעות"/>
    <x v="131"/>
    <x v="0"/>
    <s v="נמוך"/>
    <x v="1"/>
    <n v="4654"/>
    <n v="1297"/>
    <n v="0"/>
    <n v="3357"/>
    <n v="0"/>
    <n v="30"/>
    <s v="מרכזיית תאורה"/>
    <s v="ליגד"/>
    <s v="ירושלים והנגב"/>
    <s v="איילון"/>
  </r>
  <r>
    <x v="8"/>
    <x v="140"/>
    <s v="פעיל"/>
    <s v="מודיעין מכבים רעות"/>
    <x v="132"/>
    <x v="0"/>
    <s v="נמוך"/>
    <x v="1"/>
    <n v="8626"/>
    <n v="2147"/>
    <n v="0"/>
    <n v="6479"/>
    <n v="0"/>
    <n v="30"/>
    <s v="מרכזיית תאורה"/>
    <s v="ליגד"/>
    <s v="ירושלים והנגב"/>
    <s v="איילון"/>
  </r>
  <r>
    <x v="8"/>
    <x v="141"/>
    <s v="פעיל"/>
    <s v="מודיעין מכבים רעות"/>
    <x v="133"/>
    <x v="0"/>
    <s v="נמוך"/>
    <x v="1"/>
    <n v="433"/>
    <n v="115"/>
    <n v="0"/>
    <n v="318"/>
    <n v="0"/>
    <n v="30"/>
    <s v="מרכזיית תאורה"/>
    <s v="ליגד"/>
    <s v="ירושלים והנגב"/>
    <s v="איילון"/>
  </r>
  <r>
    <x v="8"/>
    <x v="142"/>
    <s v="פעיל"/>
    <s v="מודיעין מכבים רעות"/>
    <x v="134"/>
    <x v="0"/>
    <s v="נמוך"/>
    <x v="1"/>
    <n v="7342.46"/>
    <n v="0"/>
    <n v="0"/>
    <n v="0"/>
    <n v="7342.46"/>
    <n v="30"/>
    <s v="בתי כנסת ומקוואות"/>
    <s v="נביאים"/>
    <s v="ירושלים והנגב"/>
    <s v="איילון"/>
  </r>
  <r>
    <x v="8"/>
    <x v="143"/>
    <s v="פעיל"/>
    <s v="מודיעין מכבים רעות"/>
    <x v="135"/>
    <x v="0"/>
    <s v="נמוך"/>
    <x v="0"/>
    <n v="1996.58"/>
    <n v="0"/>
    <n v="0"/>
    <n v="0"/>
    <n v="1996.58"/>
    <n v="30"/>
    <s v="גני ילדים"/>
    <s v="נביאים"/>
    <s v="ירושלים והנגב"/>
    <s v="איילון"/>
  </r>
  <r>
    <x v="8"/>
    <x v="144"/>
    <s v="פעיל"/>
    <s v="מודיעין מכבים רעות"/>
    <x v="136"/>
    <x v="0"/>
    <s v="נמוך"/>
    <x v="1"/>
    <n v="7139"/>
    <n v="1881"/>
    <n v="0"/>
    <n v="5258"/>
    <n v="0"/>
    <n v="30"/>
    <s v="מרכזיית תאורה"/>
    <s v="נביאים"/>
    <s v="ירושלים והנגב"/>
    <s v="איילון"/>
  </r>
  <r>
    <x v="8"/>
    <x v="145"/>
    <s v="פעיל"/>
    <s v="מודיעין מכבים רעות"/>
    <x v="137"/>
    <x v="26"/>
    <s v="נמוך"/>
    <x v="0"/>
    <n v="75.5"/>
    <n v="0"/>
    <n v="0"/>
    <n v="0"/>
    <n v="75.5"/>
    <n v="30"/>
    <s v="מקלטים"/>
    <s v="מכבים"/>
    <s v="ירושלים והנגב"/>
    <s v="איילון"/>
  </r>
  <r>
    <x v="8"/>
    <x v="146"/>
    <s v="פעיל"/>
    <s v="מודיעין מכבים רעות"/>
    <x v="138"/>
    <x v="0"/>
    <s v="נמוך"/>
    <x v="0"/>
    <n v="318.25"/>
    <n v="0"/>
    <n v="0"/>
    <n v="0"/>
    <n v="318.25"/>
    <n v="30"/>
    <s v="מקלטים"/>
    <s v="מכבים"/>
    <s v="ירושלים והנגב"/>
    <s v="איילון"/>
  </r>
  <r>
    <x v="8"/>
    <x v="147"/>
    <s v="פעיל"/>
    <s v="מודיעין מכבים רעות"/>
    <x v="139"/>
    <x v="26"/>
    <s v="נמוך"/>
    <x v="0"/>
    <n v="118.56"/>
    <n v="0"/>
    <n v="0"/>
    <n v="0"/>
    <n v="118.56"/>
    <n v="30"/>
    <s v="מקלטים"/>
    <s v="מכבים"/>
    <s v="ירושלים והנגב"/>
    <s v="איילון"/>
  </r>
  <r>
    <x v="8"/>
    <x v="148"/>
    <s v="פעיל"/>
    <s v="מודיעין מכבים רעות"/>
    <x v="140"/>
    <x v="50"/>
    <s v="נמוך"/>
    <x v="0"/>
    <n v="816.85"/>
    <n v="0"/>
    <n v="0"/>
    <n v="0"/>
    <n v="816.85"/>
    <n v="30"/>
    <s v="מקלטים"/>
    <s v="מכבים"/>
    <s v="ירושלים והנגב"/>
    <s v="איילון"/>
  </r>
  <r>
    <x v="8"/>
    <x v="149"/>
    <s v="פעיל"/>
    <s v="מודיעין מכבים רעות"/>
    <x v="141"/>
    <x v="0"/>
    <s v="נמוך"/>
    <x v="0"/>
    <n v="244"/>
    <n v="0"/>
    <n v="0"/>
    <n v="0"/>
    <n v="244"/>
    <n v="30"/>
    <s v="מקלטים"/>
    <s v="מכבים"/>
    <s v="ירושלים והנגב"/>
    <s v="איילון"/>
  </r>
  <r>
    <x v="8"/>
    <x v="150"/>
    <s v="פעיל"/>
    <s v="מודיעין מכבים רעות"/>
    <x v="142"/>
    <x v="26"/>
    <s v="נמוך"/>
    <x v="0"/>
    <n v="72.290000000000006"/>
    <n v="0"/>
    <n v="0"/>
    <n v="0"/>
    <n v="72.290000000000006"/>
    <n v="30"/>
    <s v="מקלטים"/>
    <s v="מכבים"/>
    <s v="ירושלים והנגב"/>
    <s v="איילון"/>
  </r>
  <r>
    <x v="8"/>
    <x v="151"/>
    <s v="פעיל"/>
    <s v="מודיעין מכבים רעות"/>
    <x v="143"/>
    <x v="51"/>
    <s v="נמוך"/>
    <x v="0"/>
    <n v="121.76"/>
    <n v="0"/>
    <n v="0"/>
    <n v="0"/>
    <n v="121.76"/>
    <n v="30"/>
    <s v="מקלטים"/>
    <s v="מכבים"/>
    <s v="ירושלים והנגב"/>
    <s v="איילון"/>
  </r>
  <r>
    <x v="8"/>
    <x v="152"/>
    <s v="פעיל"/>
    <s v="מודיעין מכבים רעות"/>
    <x v="144"/>
    <x v="52"/>
    <s v="נמוך"/>
    <x v="0"/>
    <n v="453.8"/>
    <n v="0"/>
    <n v="0"/>
    <n v="0"/>
    <n v="453.8"/>
    <n v="30"/>
    <s v="גני ילדים"/>
    <s v="מכבים"/>
    <s v="ירושלים והנגב"/>
    <s v="איילון"/>
  </r>
  <r>
    <x v="8"/>
    <x v="153"/>
    <s v="פעיל"/>
    <s v="מודיעין מכבים רעות"/>
    <x v="145"/>
    <x v="0"/>
    <s v="נמוך"/>
    <x v="1"/>
    <n v="17656"/>
    <n v="4932"/>
    <n v="0"/>
    <n v="12724"/>
    <n v="0"/>
    <n v="30"/>
    <s v="מרכזיית תאורה"/>
    <s v="ליגד"/>
    <s v="ירושלים והנגב"/>
    <s v="איילון"/>
  </r>
  <r>
    <x v="8"/>
    <x v="411"/>
    <s v="פעיל"/>
    <s v="מודיעין מכבים רעות"/>
    <x v="399"/>
    <x v="13"/>
    <s v="נמוך"/>
    <x v="0"/>
    <n v="2723.72"/>
    <n v="0"/>
    <n v="0"/>
    <n v="0"/>
    <n v="2723.72"/>
    <n v="30"/>
    <m/>
    <m/>
    <s v="ירושלים והנגב"/>
    <s v="איילון"/>
  </r>
  <r>
    <x v="8"/>
    <x v="154"/>
    <s v="פעיל"/>
    <s v="מודיעין מכבים רעות"/>
    <x v="146"/>
    <x v="0"/>
    <s v="נמוך"/>
    <x v="0"/>
    <n v="1679.47"/>
    <n v="0"/>
    <n v="0"/>
    <n v="0"/>
    <n v="1679.47"/>
    <n v="30"/>
    <s v="גני ילדים"/>
    <s v="מגינים"/>
    <s v="ירושלים והנגב"/>
    <s v="איילון"/>
  </r>
  <r>
    <x v="8"/>
    <x v="155"/>
    <s v="פעיל"/>
    <s v="מודיעין מכבים רעות"/>
    <x v="147"/>
    <x v="0"/>
    <s v="נמוך"/>
    <x v="1"/>
    <n v="3208"/>
    <n v="158"/>
    <n v="0"/>
    <n v="3050"/>
    <n v="0"/>
    <n v="30"/>
    <s v="גני ילדים"/>
    <s v="מגינים"/>
    <s v="ירושלים והנגב"/>
    <s v="איילון"/>
  </r>
  <r>
    <x v="8"/>
    <x v="156"/>
    <s v="פעיל"/>
    <s v="מודיעין מכבים רעות"/>
    <x v="148"/>
    <x v="0"/>
    <s v="נמוך"/>
    <x v="1"/>
    <n v="24656"/>
    <n v="2544"/>
    <n v="0"/>
    <n v="22112"/>
    <n v="0"/>
    <n v="30"/>
    <m/>
    <m/>
    <s v="ירושלים והנגב"/>
    <s v="איילון"/>
  </r>
  <r>
    <x v="8"/>
    <x v="157"/>
    <s v="פעיל"/>
    <s v="מודיעין מכבים רעות"/>
    <x v="149"/>
    <x v="53"/>
    <s v="נמוך"/>
    <x v="0"/>
    <n v="3255.53"/>
    <n v="0"/>
    <n v="0"/>
    <n v="0"/>
    <n v="3255.53"/>
    <n v="30"/>
    <m/>
    <m/>
    <s v="ירושלים והנגב"/>
    <s v="איילון"/>
  </r>
  <r>
    <x v="8"/>
    <x v="158"/>
    <s v="פעיל"/>
    <s v="מודיעין מכבים רעות"/>
    <x v="150"/>
    <x v="0"/>
    <s v="נמוך"/>
    <x v="0"/>
    <n v="1991.74"/>
    <n v="0"/>
    <n v="0"/>
    <n v="0"/>
    <n v="1991.74"/>
    <n v="30"/>
    <s v="מרכזיית תאורה"/>
    <s v="ציפורים"/>
    <s v="ירושלים והנגב"/>
    <s v="איילון"/>
  </r>
  <r>
    <x v="8"/>
    <x v="159"/>
    <s v="פעיל"/>
    <s v="מודיעין מכבים רעות"/>
    <x v="151"/>
    <x v="0"/>
    <s v="נמוך"/>
    <x v="1"/>
    <n v="3433"/>
    <n v="969"/>
    <n v="0"/>
    <n v="2464"/>
    <n v="0"/>
    <n v="30"/>
    <s v="מרכזיית תאורה"/>
    <s v="ציפורים"/>
    <s v="ירושלים והנגב"/>
    <s v="איילון"/>
  </r>
  <r>
    <x v="8"/>
    <x v="160"/>
    <s v="פעיל"/>
    <s v="מודיעין מכבים רעות"/>
    <x v="152"/>
    <x v="26"/>
    <s v="נמוך"/>
    <x v="0"/>
    <n v="151.71"/>
    <n v="0"/>
    <n v="0"/>
    <n v="0"/>
    <n v="151.71"/>
    <n v="30"/>
    <s v="מקלטים"/>
    <s v="רעות"/>
    <s v="ירושלים והנגב"/>
    <s v="איילון"/>
  </r>
  <r>
    <x v="8"/>
    <x v="161"/>
    <s v="פעיל"/>
    <s v="מודיעין מכבים רעות"/>
    <x v="153"/>
    <x v="26"/>
    <s v="נמוך"/>
    <x v="0"/>
    <n v="246.32"/>
    <n v="0"/>
    <n v="0"/>
    <n v="0"/>
    <n v="246.32"/>
    <n v="30"/>
    <s v="מקלטים"/>
    <s v="רעות"/>
    <s v="ירושלים והנגב"/>
    <s v="איילון"/>
  </r>
  <r>
    <x v="8"/>
    <x v="162"/>
    <s v="פעיל"/>
    <s v="מודיעין מכבים רעות"/>
    <x v="154"/>
    <x v="13"/>
    <s v="נמוך"/>
    <x v="0"/>
    <n v="3286.87"/>
    <n v="0"/>
    <n v="0"/>
    <n v="0"/>
    <n v="3286.87"/>
    <n v="30"/>
    <s v="גני ילדים"/>
    <s v="פרחים"/>
    <s v="ירושלים והנגב"/>
    <s v="איילון"/>
  </r>
  <r>
    <x v="8"/>
    <x v="163"/>
    <s v="פעיל"/>
    <s v="מודיעין מכבים רעות"/>
    <x v="155"/>
    <x v="0"/>
    <s v="נמוך"/>
    <x v="1"/>
    <n v="5111"/>
    <n v="1363"/>
    <n v="0"/>
    <n v="3748"/>
    <n v="0"/>
    <n v="30"/>
    <s v="מרכזיית תאורה"/>
    <s v="פרחים"/>
    <s v="ירושלים והנגב"/>
    <s v="איילון"/>
  </r>
  <r>
    <x v="8"/>
    <x v="164"/>
    <s v="פעיל"/>
    <s v="מודיעין מכבים רעות"/>
    <x v="156"/>
    <x v="13"/>
    <s v="נמוך"/>
    <x v="0"/>
    <n v="2839.75"/>
    <n v="0"/>
    <n v="0"/>
    <n v="0"/>
    <n v="2839.75"/>
    <n v="30"/>
    <s v="גני ילדים"/>
    <s v="כרמים"/>
    <s v="ירושלים והנגב"/>
    <s v="איילון"/>
  </r>
  <r>
    <x v="8"/>
    <x v="165"/>
    <s v="פעיל"/>
    <s v="מודיעין מכבים רעות"/>
    <x v="157"/>
    <x v="21"/>
    <s v="נמוך"/>
    <x v="1"/>
    <n v="4213"/>
    <n v="1094"/>
    <n v="0"/>
    <n v="3119"/>
    <n v="0"/>
    <n v="30"/>
    <s v="מרכזיית תאורה"/>
    <s v="בוכמן"/>
    <s v="ירושלים והנגב"/>
    <s v="איילון"/>
  </r>
  <r>
    <x v="8"/>
    <x v="410"/>
    <s v="פעיל"/>
    <s v="מודיעין מכבים רעות"/>
    <x v="398"/>
    <x v="0"/>
    <s v="נמוך"/>
    <x v="0"/>
    <n v="563.80999999999995"/>
    <n v="0"/>
    <n v="0"/>
    <n v="0"/>
    <n v="563.80999999999995"/>
    <n v="30"/>
    <m/>
    <m/>
    <s v="ירושלים והנגב"/>
    <s v="איילון"/>
  </r>
  <r>
    <x v="8"/>
    <x v="166"/>
    <s v="פעיל"/>
    <s v="מודיעין מכבים רעות"/>
    <x v="158"/>
    <x v="12"/>
    <s v="נמוך"/>
    <x v="1"/>
    <n v="7104"/>
    <n v="1772"/>
    <n v="0"/>
    <n v="5332"/>
    <n v="0"/>
    <n v="30"/>
    <s v="מרכזיית תאורה"/>
    <s v="קייזר"/>
    <s v="ירושלים והנגב"/>
    <s v="איילון"/>
  </r>
  <r>
    <x v="8"/>
    <x v="167"/>
    <s v="פעיל"/>
    <s v="מודיעין מכבים רעות"/>
    <x v="159"/>
    <x v="13"/>
    <s v="נמוך"/>
    <x v="1"/>
    <n v="3739"/>
    <n v="205"/>
    <n v="0"/>
    <n v="3534"/>
    <n v="0"/>
    <n v="30"/>
    <s v="גני ילדים"/>
    <s v="קייזר"/>
    <s v="ירושלים והנגב"/>
    <s v="איילון"/>
  </r>
  <r>
    <x v="8"/>
    <x v="168"/>
    <s v="פעיל"/>
    <s v="מודיעין מכבים רעות"/>
    <x v="160"/>
    <x v="54"/>
    <s v="נמוך"/>
    <x v="1"/>
    <n v="4210"/>
    <n v="1127"/>
    <n v="0"/>
    <n v="3083"/>
    <n v="0"/>
    <n v="30"/>
    <s v="מרכזיית תאורה"/>
    <s v="קייזר"/>
    <s v="ירושלים והנגב"/>
    <s v="איילון"/>
  </r>
  <r>
    <x v="8"/>
    <x v="169"/>
    <s v="פעיל"/>
    <s v="מודיעין מכבים רעות"/>
    <x v="161"/>
    <x v="55"/>
    <s v="נמוך"/>
    <x v="1"/>
    <n v="19065"/>
    <n v="2165"/>
    <n v="0"/>
    <n v="16900"/>
    <n v="0"/>
    <n v="30"/>
    <s v="בתי ספר"/>
    <s v="קייזר"/>
    <s v="ירושלים והנגב"/>
    <s v="איילון"/>
  </r>
  <r>
    <x v="8"/>
    <x v="170"/>
    <s v="פעיל"/>
    <s v="מודיעין מכבים רעות"/>
    <x v="161"/>
    <x v="13"/>
    <s v="נמוך"/>
    <x v="0"/>
    <n v="2848.72"/>
    <n v="0"/>
    <n v="0"/>
    <n v="0"/>
    <n v="2848.72"/>
    <n v="30"/>
    <s v="גני ילדים"/>
    <s v="קייזר"/>
    <s v="ירושלים והנגב"/>
    <s v="איילון"/>
  </r>
  <r>
    <x v="8"/>
    <x v="171"/>
    <s v="פעיל"/>
    <s v="מודיעין מכבים רעות"/>
    <x v="161"/>
    <x v="13"/>
    <s v="נמוך"/>
    <x v="0"/>
    <n v="2892.54"/>
    <n v="0"/>
    <n v="0"/>
    <n v="0"/>
    <n v="2892.54"/>
    <n v="30"/>
    <s v="תנועות נוער"/>
    <s v="קייזר"/>
    <s v="ירושלים והנגב"/>
    <s v="איילון"/>
  </r>
  <r>
    <x v="8"/>
    <x v="172"/>
    <s v="פעיל"/>
    <s v="מודיעין מכבים רעות"/>
    <x v="162"/>
    <x v="26"/>
    <s v="נמוך"/>
    <x v="0"/>
    <n v="60.73"/>
    <n v="0"/>
    <n v="0"/>
    <n v="0"/>
    <n v="60.73"/>
    <n v="30"/>
    <s v="מקלטים"/>
    <s v="מכבים"/>
    <s v="ירושלים והנגב"/>
    <s v="איילון"/>
  </r>
  <r>
    <x v="8"/>
    <x v="173"/>
    <s v="פעיל"/>
    <s v="מודיעין מכבים רעות"/>
    <x v="163"/>
    <x v="13"/>
    <s v="נמוך"/>
    <x v="1"/>
    <n v="5788"/>
    <n v="951"/>
    <n v="0"/>
    <n v="4837"/>
    <n v="0"/>
    <n v="30"/>
    <s v="גני ילדים"/>
    <s v="נביאים"/>
    <s v="ירושלים והנגב"/>
    <s v="איילון"/>
  </r>
  <r>
    <x v="8"/>
    <x v="174"/>
    <s v="פעיל"/>
    <s v="מודיעין מכבים רעות"/>
    <x v="164"/>
    <x v="15"/>
    <s v="נמוך"/>
    <x v="0"/>
    <n v="1249.3"/>
    <n v="0"/>
    <n v="0"/>
    <n v="0"/>
    <n v="1249.3"/>
    <n v="30"/>
    <s v="בתי כנסת ומקוואות"/>
    <s v="בוכמן"/>
    <s v="ירושלים והנגב"/>
    <s v="איילון"/>
  </r>
  <r>
    <x v="8"/>
    <x v="175"/>
    <s v="פעיל"/>
    <s v="מודיעין מכבים רעות"/>
    <x v="165"/>
    <x v="0"/>
    <s v="נמוך"/>
    <x v="0"/>
    <n v="1506.98"/>
    <n v="0"/>
    <n v="0"/>
    <n v="0"/>
    <n v="1506.98"/>
    <n v="30"/>
    <s v="מרכזיית תאורה"/>
    <s v="נופים"/>
    <s v="ירושלים והנגב"/>
    <s v="איילון"/>
  </r>
  <r>
    <x v="8"/>
    <x v="176"/>
    <s v="פעיל"/>
    <s v="מודיעין מכבים רעות"/>
    <x v="166"/>
    <x v="0"/>
    <s v="נמוך"/>
    <x v="0"/>
    <n v="399.41"/>
    <n v="0"/>
    <n v="0"/>
    <n v="0"/>
    <n v="399.41"/>
    <n v="30"/>
    <s v="תנועות נוער"/>
    <s v="נופים"/>
    <s v="ירושלים והנגב"/>
    <s v="איילון"/>
  </r>
  <r>
    <x v="8"/>
    <x v="177"/>
    <s v="פעיל"/>
    <s v="מודיעין מכבים רעות"/>
    <x v="167"/>
    <x v="0"/>
    <s v="נמוך"/>
    <x v="0"/>
    <n v="1148.6600000000001"/>
    <n v="0"/>
    <n v="0"/>
    <n v="0"/>
    <n v="1148.6600000000001"/>
    <n v="30"/>
    <s v="מרכזיית תאורה"/>
    <s v="נופים"/>
    <s v="ירושלים והנגב"/>
    <s v="איילון"/>
  </r>
  <r>
    <x v="8"/>
    <x v="178"/>
    <s v="פעיל"/>
    <s v="מודיעין מכבים רעות"/>
    <x v="168"/>
    <x v="0"/>
    <s v="נמוך"/>
    <x v="0"/>
    <n v="4556.71"/>
    <n v="0"/>
    <n v="0"/>
    <n v="0"/>
    <n v="4556.71"/>
    <n v="30"/>
    <s v="גני ילדים"/>
    <s v="נופים"/>
    <s v="ירושלים והנגב"/>
    <s v="איילון"/>
  </r>
  <r>
    <x v="8"/>
    <x v="179"/>
    <s v="פעיל"/>
    <s v="מודיעין מכבים רעות"/>
    <x v="169"/>
    <x v="0"/>
    <s v="נמוך"/>
    <x v="1"/>
    <n v="1306"/>
    <n v="393"/>
    <n v="0"/>
    <n v="913"/>
    <n v="0"/>
    <n v="30"/>
    <s v="מרכזיית תאורה"/>
    <s v="נופים"/>
    <s v="ירושלים והנגב"/>
    <s v="איילון"/>
  </r>
  <r>
    <x v="8"/>
    <x v="180"/>
    <s v="פעיל"/>
    <s v="מודיעין מכבים רעות"/>
    <x v="170"/>
    <x v="0"/>
    <s v="נמוך"/>
    <x v="0"/>
    <n v="4780"/>
    <n v="0"/>
    <n v="0"/>
    <n v="0"/>
    <n v="4780"/>
    <n v="30"/>
    <s v="גני ילדים"/>
    <s v="נופים"/>
    <s v="ירושלים והנגב"/>
    <s v="איילון"/>
  </r>
  <r>
    <x v="8"/>
    <x v="181"/>
    <s v="פעיל"/>
    <s v="מודיעין מכבים רעות"/>
    <x v="171"/>
    <x v="0"/>
    <s v="נמוך"/>
    <x v="1"/>
    <n v="4790"/>
    <n v="790"/>
    <n v="0"/>
    <n v="4000"/>
    <n v="0"/>
    <n v="30"/>
    <s v="בתי ספר"/>
    <s v="נופים"/>
    <s v="ירושלים והנגב"/>
    <s v="איילון"/>
  </r>
  <r>
    <x v="8"/>
    <x v="182"/>
    <s v="פעיל"/>
    <s v="מודיעין מכבים רעות"/>
    <x v="172"/>
    <x v="0"/>
    <s v="נמוך"/>
    <x v="0"/>
    <n v="1765"/>
    <n v="0"/>
    <n v="0"/>
    <n v="0"/>
    <n v="1765"/>
    <n v="30"/>
    <s v="מרכזיית תאורה"/>
    <s v="נופים"/>
    <s v="ירושלים והנגב"/>
    <s v="איילון"/>
  </r>
  <r>
    <x v="8"/>
    <x v="183"/>
    <s v="פעיל"/>
    <s v="מודיעין מכבים רעות"/>
    <x v="173"/>
    <x v="0"/>
    <s v="נמוך"/>
    <x v="0"/>
    <n v="2203.42"/>
    <n v="0"/>
    <n v="0"/>
    <n v="0"/>
    <n v="2203.42"/>
    <n v="30"/>
    <s v="בתי ספר"/>
    <s v="נופים"/>
    <s v="ירושלים והנגב"/>
    <s v="איילון"/>
  </r>
  <r>
    <x v="8"/>
    <x v="184"/>
    <s v="פעיל"/>
    <s v="מודיעין מכבים רעות"/>
    <x v="174"/>
    <x v="0"/>
    <s v="נמוך"/>
    <x v="0"/>
    <n v="2915.59"/>
    <n v="0"/>
    <n v="0"/>
    <n v="0"/>
    <n v="2915.59"/>
    <n v="30"/>
    <s v="גני ילדים"/>
    <s v="נופים"/>
    <s v="ירושלים והנגב"/>
    <s v="איילון"/>
  </r>
  <r>
    <x v="8"/>
    <x v="185"/>
    <s v="פעיל"/>
    <s v="מודיעין מכבים רעות"/>
    <x v="175"/>
    <x v="0"/>
    <s v="נמוך"/>
    <x v="1"/>
    <n v="18270"/>
    <n v="3595"/>
    <n v="0"/>
    <n v="14675"/>
    <n v="0"/>
    <n v="30"/>
    <m/>
    <m/>
    <s v="ירושלים והנגב"/>
    <s v="איילון"/>
  </r>
  <r>
    <x v="8"/>
    <x v="186"/>
    <s v="פעיל"/>
    <s v="מודיעין מכבים רעות"/>
    <x v="176"/>
    <x v="0"/>
    <s v="נמוך"/>
    <x v="0"/>
    <n v="4754"/>
    <n v="0"/>
    <n v="0"/>
    <n v="0"/>
    <n v="4754"/>
    <n v="30"/>
    <s v="מרכזיית תאורה"/>
    <s v="נופים"/>
    <s v="ירושלים והנגב"/>
    <s v="איילון"/>
  </r>
  <r>
    <x v="8"/>
    <x v="187"/>
    <s v="פעיל"/>
    <s v="מודיעין מכבים רעות"/>
    <x v="177"/>
    <x v="0"/>
    <s v="נמוך"/>
    <x v="1"/>
    <n v="6373"/>
    <n v="1839"/>
    <n v="0"/>
    <n v="4534"/>
    <n v="0"/>
    <n v="30"/>
    <s v="גני ילדים"/>
    <s v="נופים"/>
    <s v="ירושלים והנגב"/>
    <s v="איילון"/>
  </r>
  <r>
    <x v="8"/>
    <x v="188"/>
    <s v="פעיל"/>
    <s v="מודיעין מכבים רעות"/>
    <x v="178"/>
    <x v="0"/>
    <s v="נמוך"/>
    <x v="0"/>
    <n v="2795.23"/>
    <n v="0"/>
    <n v="0"/>
    <n v="0"/>
    <n v="2795.23"/>
    <n v="30"/>
    <s v="בתי כנסת ומקוואות"/>
    <s v="נופים"/>
    <s v="ירושלים והנגב"/>
    <s v="איילון"/>
  </r>
  <r>
    <x v="8"/>
    <x v="189"/>
    <s v="פעיל"/>
    <s v="מודיעין מכבים רעות"/>
    <x v="179"/>
    <x v="0"/>
    <s v="נמוך"/>
    <x v="0"/>
    <n v="4098.26"/>
    <n v="0"/>
    <n v="0"/>
    <n v="0"/>
    <n v="4098.26"/>
    <n v="30"/>
    <s v="מרכזיית תאורה"/>
    <s v="נופים"/>
    <s v="ירושלים והנגב"/>
    <s v="איילון"/>
  </r>
  <r>
    <x v="8"/>
    <x v="190"/>
    <s v="פעיל"/>
    <s v="מודיעין מכבים רעות"/>
    <x v="180"/>
    <x v="0"/>
    <s v="נמוך"/>
    <x v="1"/>
    <n v="2578"/>
    <n v="708"/>
    <n v="0"/>
    <n v="1870"/>
    <n v="0"/>
    <n v="30"/>
    <s v="מרכזיית תאורה"/>
    <s v="נופים"/>
    <s v="ירושלים והנגב"/>
    <s v="איילון"/>
  </r>
  <r>
    <x v="8"/>
    <x v="191"/>
    <s v="פעיל"/>
    <s v="מודיעין מכבים רעות"/>
    <x v="181"/>
    <x v="0"/>
    <s v="נמוך"/>
    <x v="0"/>
    <n v="3275.18"/>
    <n v="0"/>
    <n v="0"/>
    <n v="0"/>
    <n v="3275.18"/>
    <n v="30"/>
    <s v="מרכזיית תאורה"/>
    <s v="נופים"/>
    <s v="ירושלים והנגב"/>
    <s v="איילון"/>
  </r>
  <r>
    <x v="8"/>
    <x v="192"/>
    <s v="פעיל"/>
    <s v="מודיעין מכבים רעות"/>
    <x v="182"/>
    <x v="0"/>
    <s v="נמוך"/>
    <x v="0"/>
    <n v="4073.31"/>
    <n v="0"/>
    <n v="0"/>
    <n v="0"/>
    <n v="4073.31"/>
    <n v="30"/>
    <s v="מרכזיית תאורה"/>
    <s v="מורשת"/>
    <s v="ירושלים והנגב"/>
    <s v="איילון"/>
  </r>
  <r>
    <x v="8"/>
    <x v="193"/>
    <s v="פעיל"/>
    <s v="מודיעין מכבים רעות"/>
    <x v="183"/>
    <x v="56"/>
    <s v="נמוך"/>
    <x v="1"/>
    <n v="7750"/>
    <n v="400"/>
    <n v="0"/>
    <n v="7350"/>
    <n v="0"/>
    <n v="30"/>
    <s v="גני ילדים"/>
    <s v="מורשת"/>
    <s v="ירושלים והנגב"/>
    <s v="איילון"/>
  </r>
  <r>
    <x v="8"/>
    <x v="194"/>
    <s v="פעיל"/>
    <s v="מודיעין מכבים רעות"/>
    <x v="184"/>
    <x v="26"/>
    <s v="נמוך"/>
    <x v="0"/>
    <n v="539.80999999999995"/>
    <n v="0"/>
    <n v="0"/>
    <n v="0"/>
    <n v="539.80999999999995"/>
    <n v="30"/>
    <s v="מקלטים"/>
    <s v="רעות"/>
    <s v="ירושלים והנגב"/>
    <s v="איילון"/>
  </r>
  <r>
    <x v="8"/>
    <x v="195"/>
    <s v="פעיל"/>
    <s v="מודיעין מכבים רעות"/>
    <x v="185"/>
    <x v="13"/>
    <s v="נמוך"/>
    <x v="0"/>
    <n v="1611.21"/>
    <n v="0"/>
    <n v="0"/>
    <n v="0"/>
    <n v="1611.21"/>
    <n v="30"/>
    <s v="גני ילדים"/>
    <s v="נביאים"/>
    <s v="ירושלים והנגב"/>
    <s v="איילון"/>
  </r>
  <r>
    <x v="8"/>
    <x v="196"/>
    <s v="פעיל"/>
    <s v="מודיעין מכבים רעות"/>
    <x v="186"/>
    <x v="0"/>
    <s v="נמוך"/>
    <x v="1"/>
    <n v="7309"/>
    <n v="1933"/>
    <n v="0"/>
    <n v="5376"/>
    <n v="0"/>
    <n v="30"/>
    <s v="מרכזיית תאורה"/>
    <s v="נביאים"/>
    <s v="ירושלים והנגב"/>
    <s v="איילון"/>
  </r>
  <r>
    <x v="8"/>
    <x v="197"/>
    <s v="פעיל"/>
    <s v="מודיעין מכבים רעות"/>
    <x v="187"/>
    <x v="0"/>
    <s v="נמוך"/>
    <x v="1"/>
    <n v="30216"/>
    <n v="2788"/>
    <n v="0"/>
    <n v="27428"/>
    <n v="0"/>
    <n v="30"/>
    <m/>
    <m/>
    <s v="ירושלים והנגב"/>
    <s v="איילון"/>
  </r>
  <r>
    <x v="8"/>
    <x v="198"/>
    <s v="פעיל"/>
    <s v="מודיעין מכבים רעות"/>
    <x v="188"/>
    <x v="0"/>
    <s v="נמוך"/>
    <x v="1"/>
    <n v="7245"/>
    <n v="2075"/>
    <n v="0"/>
    <n v="5170"/>
    <n v="0"/>
    <n v="30"/>
    <s v="מרכזיית תאורה"/>
    <s v="נביאים"/>
    <s v="ירושלים והנגב"/>
    <s v="איילון"/>
  </r>
  <r>
    <x v="8"/>
    <x v="199"/>
    <s v="פעיל"/>
    <s v="מודיעין מכבים רעות"/>
    <x v="189"/>
    <x v="1"/>
    <s v="נמוך"/>
    <x v="1"/>
    <n v="9323"/>
    <n v="2483"/>
    <n v="0"/>
    <n v="6840"/>
    <n v="0"/>
    <n v="30"/>
    <s v="מרכזיית תאורה"/>
    <s v="בוכמן"/>
    <s v="ירושלים והנגב"/>
    <s v="איילון"/>
  </r>
  <r>
    <x v="8"/>
    <x v="200"/>
    <s v="פעיל"/>
    <s v="מודיעין מכבים רעות"/>
    <x v="190"/>
    <x v="57"/>
    <s v="נמוך"/>
    <x v="1"/>
    <n v="2136"/>
    <n v="572"/>
    <n v="0"/>
    <n v="1564"/>
    <n v="0"/>
    <n v="30"/>
    <s v="מרכזיית תאורה"/>
    <s v="בוכמן"/>
    <s v="ירושלים והנגב"/>
    <s v="איילון"/>
  </r>
  <r>
    <x v="8"/>
    <x v="201"/>
    <s v="פעיל"/>
    <s v="מודיעין מכבים רעות"/>
    <x v="191"/>
    <x v="0"/>
    <s v="נמוך"/>
    <x v="0"/>
    <n v="3715.19"/>
    <n v="0"/>
    <n v="0"/>
    <n v="0"/>
    <n v="3715.19"/>
    <n v="30"/>
    <s v="מרכזיית תאורה"/>
    <s v="כביש 2"/>
    <s v="ירושלים והנגב"/>
    <s v="איילון"/>
  </r>
  <r>
    <x v="8"/>
    <x v="202"/>
    <s v="פעיל"/>
    <s v="מודיעין מכבים רעות"/>
    <x v="192"/>
    <x v="58"/>
    <s v="נמוך"/>
    <x v="0"/>
    <n v="526.36"/>
    <n v="0"/>
    <n v="0"/>
    <n v="0"/>
    <n v="526.36"/>
    <n v="30"/>
    <s v="רמזורים"/>
    <s v="431"/>
    <s v="ירושלים והנגב"/>
    <s v="איילון"/>
  </r>
  <r>
    <x v="8"/>
    <x v="203"/>
    <s v="פעיל"/>
    <s v="מודיעין מכבים רעות"/>
    <x v="193"/>
    <x v="13"/>
    <s v="נמוך"/>
    <x v="1"/>
    <n v="3025"/>
    <n v="121"/>
    <n v="0"/>
    <n v="2904"/>
    <n v="0"/>
    <n v="30"/>
    <s v="גני ילדים"/>
    <s v="נביאים"/>
    <s v="ירושלים והנגב"/>
    <s v="איילון"/>
  </r>
  <r>
    <x v="8"/>
    <x v="204"/>
    <s v="פעיל"/>
    <s v="מודיעין מכבים רעות"/>
    <x v="194"/>
    <x v="13"/>
    <s v="נמוך"/>
    <x v="0"/>
    <n v="1965.32"/>
    <n v="0"/>
    <n v="0"/>
    <n v="0"/>
    <n v="1965.32"/>
    <n v="30"/>
    <s v="גני ילדים"/>
    <s v="מגינים"/>
    <s v="ירושלים והנגב"/>
    <s v="איילון"/>
  </r>
  <r>
    <x v="8"/>
    <x v="205"/>
    <s v="פעיל"/>
    <s v="מודיעין מכבים רעות"/>
    <x v="195"/>
    <x v="0"/>
    <s v="נמוך"/>
    <x v="0"/>
    <n v="52.82"/>
    <n v="0"/>
    <n v="0"/>
    <n v="0"/>
    <n v="52.82"/>
    <n v="30"/>
    <s v="שונות"/>
    <s v="פרחים"/>
    <s v="ירושלים והנגב"/>
    <s v="איילון"/>
  </r>
  <r>
    <x v="8"/>
    <x v="206"/>
    <s v="פעיל"/>
    <s v="מודיעין מכבים רעות"/>
    <x v="196"/>
    <x v="0"/>
    <s v="נמוך"/>
    <x v="0"/>
    <n v="0"/>
    <n v="0"/>
    <n v="0"/>
    <n v="0"/>
    <n v="0"/>
    <n v="30"/>
    <s v="מרכזיית תאורה"/>
    <s v="נופים"/>
    <s v="ירושלים והנגב"/>
    <s v="איילון"/>
  </r>
  <r>
    <x v="8"/>
    <x v="207"/>
    <s v="פעיל"/>
    <s v="מודיעין מכבים רעות"/>
    <x v="197"/>
    <x v="13"/>
    <s v="נמוך"/>
    <x v="0"/>
    <n v="2266.85"/>
    <n v="0"/>
    <n v="0"/>
    <n v="0"/>
    <n v="2266.85"/>
    <n v="30"/>
    <s v="גני ילדים"/>
    <s v="כרמים"/>
    <s v="ירושלים והנגב"/>
    <s v="איילון"/>
  </r>
  <r>
    <x v="8"/>
    <x v="208"/>
    <s v="פעיל"/>
    <s v="מודיעין מכבים רעות"/>
    <x v="198"/>
    <x v="1"/>
    <s v="נמוך"/>
    <x v="1"/>
    <n v="10622"/>
    <n v="2883"/>
    <n v="0"/>
    <n v="7739"/>
    <n v="0"/>
    <n v="30"/>
    <s v="מרכזיית תאורה"/>
    <s v="כרמים"/>
    <s v="ירושלים והנגב"/>
    <s v="איילון"/>
  </r>
  <r>
    <x v="8"/>
    <x v="209"/>
    <s v="פעיל"/>
    <s v="מודיעין מכבים רעות"/>
    <x v="199"/>
    <x v="13"/>
    <s v="נמוך"/>
    <x v="1"/>
    <n v="5269"/>
    <n v="760"/>
    <n v="0"/>
    <n v="4509"/>
    <n v="0"/>
    <n v="30"/>
    <s v="גני ילדים"/>
    <s v="כרמים"/>
    <s v="ירושלים והנגב"/>
    <s v="איילון"/>
  </r>
  <r>
    <x v="8"/>
    <x v="210"/>
    <s v="פעיל"/>
    <s v="מודיעין מכבים רעות"/>
    <x v="200"/>
    <x v="13"/>
    <s v="נמוך"/>
    <x v="0"/>
    <n v="2359.5"/>
    <n v="0"/>
    <n v="0"/>
    <n v="0"/>
    <n v="2359.5"/>
    <n v="30"/>
    <s v="גני ילדים"/>
    <s v="כרמים"/>
    <s v="ירושלים והנגב"/>
    <s v="איילון"/>
  </r>
  <r>
    <x v="8"/>
    <x v="211"/>
    <s v="פעיל"/>
    <s v="מודיעין מכבים רעות"/>
    <x v="201"/>
    <x v="24"/>
    <s v="נמוך"/>
    <x v="0"/>
    <n v="3308.11"/>
    <n v="0"/>
    <n v="0"/>
    <n v="0"/>
    <n v="3308.11"/>
    <n v="30"/>
    <s v="גני ילדים"/>
    <s v="בוכמן"/>
    <s v="ירושלים והנגב"/>
    <s v="איילון"/>
  </r>
  <r>
    <x v="8"/>
    <x v="212"/>
    <s v="פעיל"/>
    <s v="מודיעין מכבים רעות"/>
    <x v="202"/>
    <x v="59"/>
    <s v="נמוך"/>
    <x v="1"/>
    <n v="3200"/>
    <n v="960"/>
    <n v="0"/>
    <n v="2240"/>
    <n v="0"/>
    <n v="30"/>
    <s v="שונות"/>
    <s v="לב העיר"/>
    <s v="ירושלים והנגב"/>
    <s v="איילון"/>
  </r>
  <r>
    <x v="8"/>
    <x v="213"/>
    <s v="פעיל"/>
    <s v="מודיעין מכבים רעות"/>
    <x v="203"/>
    <x v="0"/>
    <s v="נמוך"/>
    <x v="1"/>
    <n v="7506"/>
    <n v="2005"/>
    <n v="0"/>
    <n v="5501"/>
    <n v="0"/>
    <n v="30"/>
    <s v="מרכזיית תאורה"/>
    <s v="נחלים"/>
    <s v="ירושלים והנגב"/>
    <s v="איילון"/>
  </r>
  <r>
    <x v="8"/>
    <x v="214"/>
    <s v="פעיל"/>
    <s v="מודיעין מכבים רעות"/>
    <x v="204"/>
    <x v="43"/>
    <s v="נמוך"/>
    <x v="1"/>
    <n v="3262"/>
    <n v="878"/>
    <n v="0"/>
    <n v="2384"/>
    <n v="0"/>
    <n v="30"/>
    <s v="מרכזיית תאורה"/>
    <s v="בוכמן"/>
    <s v="ירושלים והנגב"/>
    <s v="איילון"/>
  </r>
  <r>
    <x v="8"/>
    <x v="215"/>
    <s v="פעיל"/>
    <s v="מודיעין מכבים רעות"/>
    <x v="205"/>
    <x v="5"/>
    <s v="נמוך"/>
    <x v="0"/>
    <n v="2601.0300000000002"/>
    <n v="0"/>
    <n v="0"/>
    <n v="0"/>
    <n v="2601.0300000000002"/>
    <n v="30"/>
    <s v="מרכזיית תאורה"/>
    <s v="בוכמן"/>
    <s v="ירושלים והנגב"/>
    <s v="איילון"/>
  </r>
  <r>
    <x v="8"/>
    <x v="216"/>
    <s v="פעיל"/>
    <s v="מודיעין מכבים רעות"/>
    <x v="206"/>
    <x v="14"/>
    <s v="נמוך"/>
    <x v="0"/>
    <n v="2886.98"/>
    <n v="0"/>
    <n v="0"/>
    <n v="0"/>
    <n v="2886.98"/>
    <n v="30"/>
    <s v="מרכזיית תאורה"/>
    <s v="רעות"/>
    <s v="ירושלים והנגב"/>
    <s v="איילון"/>
  </r>
  <r>
    <x v="8"/>
    <x v="217"/>
    <s v="פעיל"/>
    <s v="מודיעין מכבים רעות"/>
    <x v="207"/>
    <x v="14"/>
    <s v="נמוך"/>
    <x v="1"/>
    <n v="3168"/>
    <n v="853"/>
    <n v="0"/>
    <n v="2315"/>
    <n v="0"/>
    <n v="30"/>
    <s v="מרכזיית תאורה"/>
    <s v="רעות"/>
    <s v="ירושלים והנגב"/>
    <s v="איילון"/>
  </r>
  <r>
    <x v="8"/>
    <x v="218"/>
    <s v="פעיל"/>
    <s v="מודיעין מכבים רעות"/>
    <x v="208"/>
    <x v="60"/>
    <s v="נמוך"/>
    <x v="0"/>
    <n v="1880.69"/>
    <n v="0"/>
    <n v="0"/>
    <n v="0"/>
    <n v="1880.69"/>
    <n v="30"/>
    <s v="גני ילדים"/>
    <s v="קייזר"/>
    <s v="ירושלים והנגב"/>
    <s v="איילון"/>
  </r>
  <r>
    <x v="8"/>
    <x v="219"/>
    <s v="פעיל"/>
    <s v="מודיעין מכבים רעות"/>
    <x v="209"/>
    <x v="0"/>
    <s v="נמוך"/>
    <x v="1"/>
    <n v="22032"/>
    <n v="2068"/>
    <n v="0"/>
    <n v="19964"/>
    <n v="0"/>
    <n v="30"/>
    <s v="בתי ספר"/>
    <s v="רעות"/>
    <s v="ירושלים והנגב"/>
    <s v="איילון"/>
  </r>
  <r>
    <x v="8"/>
    <x v="220"/>
    <s v="פעיל"/>
    <s v="מודיעין מכבים רעות"/>
    <x v="210"/>
    <x v="13"/>
    <s v="נמוך"/>
    <x v="0"/>
    <n v="1239.99"/>
    <n v="0"/>
    <n v="0"/>
    <n v="0"/>
    <n v="1239.99"/>
    <n v="30"/>
    <s v="גני ילדים"/>
    <s v="נחלים"/>
    <s v="ירושלים והנגב"/>
    <s v="איילון"/>
  </r>
  <r>
    <x v="8"/>
    <x v="221"/>
    <s v="פעיל"/>
    <s v="מודיעין מכבים רעות"/>
    <x v="211"/>
    <x v="61"/>
    <s v="נמוך"/>
    <x v="1"/>
    <n v="6316"/>
    <n v="1664"/>
    <n v="0"/>
    <n v="4652"/>
    <n v="0"/>
    <n v="30"/>
    <s v="מרכזיית תאורה"/>
    <s v="נחלים"/>
    <s v="ירושלים והנגב"/>
    <s v="איילון"/>
  </r>
  <r>
    <x v="8"/>
    <x v="222"/>
    <s v="פעיל"/>
    <s v="מודיעין מכבים רעות"/>
    <x v="212"/>
    <x v="37"/>
    <s v="נמוך"/>
    <x v="0"/>
    <n v="4253.26"/>
    <n v="0"/>
    <n v="0"/>
    <n v="0"/>
    <n v="4253.26"/>
    <n v="30"/>
    <s v="בתי כנסת ומקוואות"/>
    <s v="נחלים"/>
    <s v="ירושלים והנגב"/>
    <s v="איילון"/>
  </r>
  <r>
    <x v="8"/>
    <x v="223"/>
    <s v="פעיל"/>
    <s v="מודיעין מכבים רעות"/>
    <x v="213"/>
    <x v="1"/>
    <s v="נמוך"/>
    <x v="1"/>
    <n v="950"/>
    <n v="249"/>
    <n v="0"/>
    <n v="701"/>
    <n v="0"/>
    <n v="30"/>
    <s v="מרכזיית תאורה"/>
    <s v="נחלים"/>
    <s v="ירושלים והנגב"/>
    <s v="איילון"/>
  </r>
  <r>
    <x v="8"/>
    <x v="224"/>
    <s v="פעיל"/>
    <s v="מודיעין מכבים רעות"/>
    <x v="214"/>
    <x v="0"/>
    <s v="נמוך"/>
    <x v="0"/>
    <n v="890.46"/>
    <n v="0"/>
    <n v="0"/>
    <n v="0"/>
    <n v="890.46"/>
    <n v="30"/>
    <s v="מרכזיית תאורה"/>
    <s v="ציפורים"/>
    <s v="ירושלים והנגב"/>
    <s v="איילון"/>
  </r>
  <r>
    <x v="8"/>
    <x v="225"/>
    <s v="פעיל"/>
    <s v="מודיעין מכבים רעות"/>
    <x v="215"/>
    <x v="0"/>
    <s v="נמוך"/>
    <x v="1"/>
    <n v="5362"/>
    <n v="1447"/>
    <n v="0"/>
    <n v="3915"/>
    <n v="0"/>
    <n v="30"/>
    <s v="מרכזיית תאורה"/>
    <s v="431"/>
    <s v="ירושלים והנגב"/>
    <s v="איילון"/>
  </r>
  <r>
    <x v="8"/>
    <x v="226"/>
    <s v="פעיל"/>
    <s v="מודיעין מכבים רעות"/>
    <x v="216"/>
    <x v="13"/>
    <s v="נמוך"/>
    <x v="0"/>
    <n v="2327.9699999999998"/>
    <n v="0"/>
    <n v="0"/>
    <n v="0"/>
    <n v="2327.9699999999998"/>
    <n v="30"/>
    <s v="גני ילדים"/>
    <s v="נביאים"/>
    <s v="ירושלים והנגב"/>
    <s v="איילון"/>
  </r>
  <r>
    <x v="8"/>
    <x v="227"/>
    <s v="פעיל"/>
    <s v="מודיעין מכבים רעות"/>
    <x v="217"/>
    <x v="14"/>
    <s v="נמוך"/>
    <x v="0"/>
    <n v="1257.79"/>
    <n v="0"/>
    <n v="0"/>
    <n v="0"/>
    <n v="1257.79"/>
    <n v="30"/>
    <s v="מרכזיית תאורה"/>
    <s v="רעות"/>
    <s v="ירושלים והנגב"/>
    <s v="איילון"/>
  </r>
  <r>
    <x v="8"/>
    <x v="228"/>
    <s v="פעיל"/>
    <s v="מודיעין מכבים רעות"/>
    <x v="218"/>
    <x v="62"/>
    <s v="נמוך"/>
    <x v="1"/>
    <n v="5526"/>
    <n v="1523"/>
    <n v="0"/>
    <n v="4003"/>
    <n v="0"/>
    <n v="30"/>
    <s v="מרכזיית תאורה"/>
    <s v="בוכמן"/>
    <s v="ירושלים והנגב"/>
    <s v="איילון"/>
  </r>
  <r>
    <x v="8"/>
    <x v="229"/>
    <s v="פעיל"/>
    <s v="מודיעין מכבים רעות"/>
    <x v="219"/>
    <x v="63"/>
    <s v="נמוך"/>
    <x v="1"/>
    <n v="5952"/>
    <n v="1524"/>
    <n v="0"/>
    <n v="4428"/>
    <n v="0"/>
    <n v="30"/>
    <s v="מרכזיית תאורה"/>
    <s v="בוכמן"/>
    <s v="ירושלים והנגב"/>
    <s v="איילון"/>
  </r>
  <r>
    <x v="8"/>
    <x v="230"/>
    <s v="פעיל"/>
    <s v="מודיעין מכבים רעות"/>
    <x v="220"/>
    <x v="64"/>
    <s v="נמוך"/>
    <x v="0"/>
    <n v="1654.28"/>
    <n v="0"/>
    <n v="0"/>
    <n v="0"/>
    <n v="1654.28"/>
    <n v="30"/>
    <s v="גני ילדים"/>
    <s v="פרחים"/>
    <s v="ירושלים והנגב"/>
    <s v="איילון"/>
  </r>
  <r>
    <x v="8"/>
    <x v="231"/>
    <s v="פעיל"/>
    <s v="מודיעין מכבים רעות"/>
    <x v="221"/>
    <x v="14"/>
    <s v="נמוך"/>
    <x v="1"/>
    <n v="3588"/>
    <n v="826"/>
    <n v="0"/>
    <n v="2762"/>
    <n v="0"/>
    <n v="30"/>
    <s v="מרכזיית תאורה"/>
    <s v="רעות"/>
    <s v="ירושלים והנגב"/>
    <s v="איילון"/>
  </r>
  <r>
    <x v="8"/>
    <x v="232"/>
    <s v="פעיל"/>
    <s v="מודיעין מכבים רעות"/>
    <x v="222"/>
    <x v="28"/>
    <s v="נמוך"/>
    <x v="1"/>
    <n v="9194"/>
    <n v="2408"/>
    <n v="0"/>
    <n v="6786"/>
    <n v="0"/>
    <n v="30"/>
    <s v="מרכזיית תאורה"/>
    <s v="בוכמן"/>
    <s v="ירושלים והנגב"/>
    <s v="איילון"/>
  </r>
  <r>
    <x v="8"/>
    <x v="233"/>
    <s v="פעיל"/>
    <s v="מודיעין מכבים רעות"/>
    <x v="223"/>
    <x v="65"/>
    <s v="נמוך"/>
    <x v="1"/>
    <n v="8740"/>
    <n v="2105"/>
    <n v="0"/>
    <n v="6635"/>
    <n v="0"/>
    <n v="30"/>
    <s v="בתי ספר"/>
    <s v="מגינים"/>
    <s v="ירושלים והנגב"/>
    <s v="איילון"/>
  </r>
  <r>
    <x v="8"/>
    <x v="234"/>
    <s v="פעיל"/>
    <s v="מודיעין מכבים רעות"/>
    <x v="224"/>
    <x v="14"/>
    <s v="נמוך"/>
    <x v="1"/>
    <n v="6411"/>
    <n v="1690"/>
    <n v="0"/>
    <n v="4721"/>
    <n v="0"/>
    <n v="30"/>
    <s v="מרכזיית תאורה"/>
    <s v="משואה"/>
    <s v="ירושלים והנגב"/>
    <s v="איילון"/>
  </r>
  <r>
    <x v="8"/>
    <x v="235"/>
    <s v="פעיל"/>
    <s v="מודיעין מכבים רעות"/>
    <x v="225"/>
    <x v="0"/>
    <s v="נמוך"/>
    <x v="0"/>
    <n v="1058.48"/>
    <n v="0"/>
    <n v="0"/>
    <n v="0"/>
    <n v="1058.48"/>
    <n v="30"/>
    <s v="גני ילדים"/>
    <s v="משואה"/>
    <s v="ירושלים והנגב"/>
    <s v="איילון"/>
  </r>
  <r>
    <x v="8"/>
    <x v="236"/>
    <s v="פעיל"/>
    <s v="מודיעין מכבים רעות"/>
    <x v="226"/>
    <x v="0"/>
    <s v="נמוך"/>
    <x v="1"/>
    <n v="13673"/>
    <n v="3619"/>
    <n v="0"/>
    <n v="10054"/>
    <n v="0"/>
    <n v="30"/>
    <s v="מרכזיית תאורה"/>
    <s v="משואה"/>
    <s v="ירושלים והנגב"/>
    <s v="איילון"/>
  </r>
  <r>
    <x v="8"/>
    <x v="237"/>
    <s v="פעיל"/>
    <s v="מודיעין מכבים רעות"/>
    <x v="227"/>
    <x v="19"/>
    <s v="נמוך"/>
    <x v="0"/>
    <n v="463.01"/>
    <n v="0"/>
    <n v="0"/>
    <n v="0"/>
    <n v="463.01"/>
    <n v="30"/>
    <s v="תנועות נוער"/>
    <s v="מכבים"/>
    <s v="ירושלים והנגב"/>
    <s v="איילון"/>
  </r>
  <r>
    <x v="8"/>
    <x v="238"/>
    <s v="פעיל"/>
    <s v="מודיעין מכבים רעות"/>
    <x v="228"/>
    <x v="66"/>
    <s v="נמוך"/>
    <x v="0"/>
    <n v="1380.61"/>
    <n v="0"/>
    <n v="0"/>
    <n v="0"/>
    <n v="1380.61"/>
    <n v="30"/>
    <m/>
    <m/>
    <s v="ירושלים והנגב"/>
    <s v="איילון"/>
  </r>
  <r>
    <x v="8"/>
    <x v="239"/>
    <s v="פעיל"/>
    <s v="מודיעין מכבים רעות"/>
    <x v="229"/>
    <x v="0"/>
    <s v="נמוך"/>
    <x v="1"/>
    <n v="2193"/>
    <n v="619"/>
    <n v="0"/>
    <n v="1574"/>
    <n v="0"/>
    <n v="30"/>
    <s v="מרכזיית תאורה"/>
    <s v="מכבים"/>
    <s v="ירושלים והנגב"/>
    <s v="איילון"/>
  </r>
  <r>
    <x v="8"/>
    <x v="240"/>
    <s v="פעיל"/>
    <s v="מודיעין מכבים רעות"/>
    <x v="230"/>
    <x v="67"/>
    <s v="נמוך"/>
    <x v="0"/>
    <n v="98.06"/>
    <n v="0"/>
    <n v="0"/>
    <n v="0"/>
    <n v="98.06"/>
    <n v="30"/>
    <s v="מקלטים"/>
    <s v="מכבים"/>
    <s v="ירושלים והנגב"/>
    <s v="איילון"/>
  </r>
  <r>
    <x v="8"/>
    <x v="241"/>
    <s v="פעיל"/>
    <s v="מודיעין מכבים רעות"/>
    <x v="231"/>
    <x v="0"/>
    <s v="נמוך"/>
    <x v="1"/>
    <n v="8160"/>
    <n v="2145"/>
    <n v="0"/>
    <n v="6015"/>
    <n v="0"/>
    <n v="30"/>
    <s v="מרכזיית תאורה"/>
    <s v="נחלים"/>
    <s v="ירושלים והנגב"/>
    <s v="איילון"/>
  </r>
  <r>
    <x v="8"/>
    <x v="242"/>
    <s v="פעיל"/>
    <s v="מודיעין מכבים רעות"/>
    <x v="232"/>
    <x v="19"/>
    <s v="נמוך"/>
    <x v="0"/>
    <n v="1356.71"/>
    <n v="0"/>
    <n v="0"/>
    <n v="0"/>
    <n v="1356.71"/>
    <n v="30"/>
    <s v="תנועות נוער"/>
    <s v="נחלים"/>
    <s v="ירושלים והנגב"/>
    <s v="איילון"/>
  </r>
  <r>
    <x v="8"/>
    <x v="243"/>
    <s v="פעיל"/>
    <s v="מודיעין מכבים רעות"/>
    <x v="233"/>
    <x v="0"/>
    <s v="נמוך"/>
    <x v="0"/>
    <n v="1790.98"/>
    <n v="0"/>
    <n v="0"/>
    <n v="0"/>
    <n v="1790.98"/>
    <n v="30"/>
    <s v="תנועות נוער"/>
    <s v="נחלים"/>
    <s v="ירושלים והנגב"/>
    <s v="איילון"/>
  </r>
  <r>
    <x v="8"/>
    <x v="244"/>
    <s v="פעיל"/>
    <s v="מודיעין מכבים רעות"/>
    <x v="234"/>
    <x v="68"/>
    <s v="נמוך"/>
    <x v="0"/>
    <n v="886.37"/>
    <n v="0"/>
    <n v="0"/>
    <n v="0"/>
    <n v="886.37"/>
    <n v="30"/>
    <m/>
    <m/>
    <s v="ירושלים והנגב"/>
    <s v="איילון"/>
  </r>
  <r>
    <x v="8"/>
    <x v="245"/>
    <s v="פעיל"/>
    <s v="מודיעין מכבים רעות"/>
    <x v="235"/>
    <x v="69"/>
    <s v="נמוך"/>
    <x v="0"/>
    <n v="1232.08"/>
    <n v="0"/>
    <n v="0"/>
    <n v="0"/>
    <n v="1232.08"/>
    <n v="30"/>
    <s v="ג"/>
    <s v="נחלים"/>
    <s v="ירושלים והנגב"/>
    <s v="איילון"/>
  </r>
  <r>
    <x v="8"/>
    <x v="246"/>
    <s v="פעיל"/>
    <s v="מודיעין מכבים רעות"/>
    <x v="236"/>
    <x v="13"/>
    <s v="נמוך"/>
    <x v="0"/>
    <n v="1722.96"/>
    <n v="0"/>
    <n v="0"/>
    <n v="0"/>
    <n v="1722.96"/>
    <n v="30"/>
    <s v="גני ילדים"/>
    <s v="נחלים"/>
    <s v="ירושלים והנגב"/>
    <s v="איילון"/>
  </r>
  <r>
    <x v="8"/>
    <x v="247"/>
    <s v="פעיל"/>
    <s v="מודיעין מכבים רעות"/>
    <x v="237"/>
    <x v="0"/>
    <s v="נמוך"/>
    <x v="1"/>
    <n v="13441"/>
    <n v="3501"/>
    <n v="0"/>
    <n v="9940"/>
    <n v="0"/>
    <n v="30"/>
    <s v="מרכזיית תאורה"/>
    <s v="נחלים"/>
    <s v="ירושלים והנגב"/>
    <s v="איילון"/>
  </r>
  <r>
    <x v="8"/>
    <x v="248"/>
    <s v="פעיל"/>
    <s v="מודיעין מכבים רעות"/>
    <x v="238"/>
    <x v="70"/>
    <s v="נמוך"/>
    <x v="0"/>
    <n v="30.16"/>
    <n v="0"/>
    <n v="0"/>
    <n v="0"/>
    <n v="30.16"/>
    <n v="30"/>
    <s v="מקלטים"/>
    <s v="מכבים"/>
    <s v="ירושלים והנגב"/>
    <s v="איילון"/>
  </r>
  <r>
    <x v="8"/>
    <x v="249"/>
    <s v="פעיל"/>
    <s v="מודיעין מכבים רעות"/>
    <x v="239"/>
    <x v="0"/>
    <s v="נמוך"/>
    <x v="0"/>
    <n v="53.36"/>
    <n v="0"/>
    <n v="0"/>
    <n v="0"/>
    <n v="53.36"/>
    <n v="30"/>
    <s v="מקלטים"/>
    <s v="מכבים"/>
    <s v="ירושלים והנגב"/>
    <s v="איילון"/>
  </r>
  <r>
    <x v="8"/>
    <x v="250"/>
    <s v="פעיל"/>
    <s v="מודיעין מכבים רעות"/>
    <x v="240"/>
    <x v="26"/>
    <s v="נמוך"/>
    <x v="0"/>
    <n v="89.49"/>
    <n v="0"/>
    <n v="0"/>
    <n v="0"/>
    <n v="89.49"/>
    <n v="30"/>
    <s v="מקלטים"/>
    <s v="מכבים"/>
    <s v="ירושלים והנגב"/>
    <s v="איילון"/>
  </r>
  <r>
    <x v="8"/>
    <x v="251"/>
    <s v="פעיל"/>
    <s v="מודיעין מכבים רעות"/>
    <x v="241"/>
    <x v="0"/>
    <s v="גבוה"/>
    <x v="1"/>
    <n v="134760"/>
    <n v="25460"/>
    <n v="0"/>
    <n v="109300"/>
    <n v="0"/>
    <n v="30"/>
    <s v="בתי ספר"/>
    <s v="נחלים"/>
    <s v="ירושלים והנגב"/>
    <s v="איילון"/>
  </r>
  <r>
    <x v="8"/>
    <x v="252"/>
    <s v="פעיל"/>
    <s v="מודיעין מכבים רעות"/>
    <x v="242"/>
    <x v="0"/>
    <s v="נמוך"/>
    <x v="1"/>
    <n v="8721"/>
    <n v="2282"/>
    <n v="0"/>
    <n v="6439"/>
    <n v="0"/>
    <n v="30"/>
    <s v="מרכזיית תאורה"/>
    <s v="נחלים"/>
    <s v="ירושלים והנגב"/>
    <s v="איילון"/>
  </r>
  <r>
    <x v="8"/>
    <x v="253"/>
    <s v="פעיל"/>
    <s v="מודיעין מכבים רעות"/>
    <x v="243"/>
    <x v="71"/>
    <s v="נמוך"/>
    <x v="0"/>
    <n v="1774.83"/>
    <n v="0"/>
    <n v="0"/>
    <n v="0"/>
    <n v="1774.83"/>
    <n v="30"/>
    <s v="גני ילדים"/>
    <s v="נחלים"/>
    <s v="ירושלים והנגב"/>
    <s v="איילון"/>
  </r>
  <r>
    <x v="8"/>
    <x v="254"/>
    <s v="פעיל"/>
    <s v="מודיעין מכבים רעות"/>
    <x v="244"/>
    <x v="0"/>
    <s v="נמוך"/>
    <x v="1"/>
    <n v="6251"/>
    <n v="1672"/>
    <n v="0"/>
    <n v="4579"/>
    <n v="0"/>
    <n v="30"/>
    <s v="מרכזיית תאורה"/>
    <s v="נחלים"/>
    <s v="ירושלים והנגב"/>
    <s v="איילון"/>
  </r>
  <r>
    <x v="8"/>
    <x v="255"/>
    <s v="פעיל"/>
    <s v="מודיעין מכבים רעות"/>
    <x v="245"/>
    <x v="0"/>
    <s v="נמוך"/>
    <x v="0"/>
    <n v="1133.1300000000001"/>
    <n v="0"/>
    <n v="0"/>
    <n v="0"/>
    <n v="1133.1300000000001"/>
    <n v="30"/>
    <s v="גני ילדים"/>
    <s v="נחלים"/>
    <s v="ירושלים והנגב"/>
    <s v="איילון"/>
  </r>
  <r>
    <x v="8"/>
    <x v="256"/>
    <s v="פעיל"/>
    <s v="מודיעין מכבים רעות"/>
    <x v="246"/>
    <x v="72"/>
    <s v="נמוך"/>
    <x v="0"/>
    <n v="54.49"/>
    <n v="0"/>
    <n v="0"/>
    <n v="0"/>
    <n v="54.49"/>
    <n v="30"/>
    <s v="גני ילדים"/>
    <s v="נחלים"/>
    <s v="ירושלים והנגב"/>
    <s v="איילון"/>
  </r>
  <r>
    <x v="8"/>
    <x v="257"/>
    <s v="פעיל"/>
    <s v="מודיעין מכבים רעות"/>
    <x v="247"/>
    <x v="73"/>
    <s v="נמוך"/>
    <x v="0"/>
    <n v="2019.35"/>
    <n v="0"/>
    <n v="0"/>
    <n v="0"/>
    <n v="2019.35"/>
    <n v="30"/>
    <s v="שונות"/>
    <s v="נחלים"/>
    <s v="ירושלים והנגב"/>
    <s v="איילון"/>
  </r>
  <r>
    <x v="8"/>
    <x v="258"/>
    <s v="פעיל"/>
    <s v="מודיעין מכבים רעות"/>
    <x v="248"/>
    <x v="74"/>
    <s v="נמוך"/>
    <x v="0"/>
    <n v="2295"/>
    <n v="0"/>
    <n v="0"/>
    <n v="0"/>
    <n v="2295"/>
    <n v="30"/>
    <s v="מבני ציבור"/>
    <s v="נחלים"/>
    <s v="ירושלים והנגב"/>
    <s v="איילון"/>
  </r>
  <r>
    <x v="8"/>
    <x v="259"/>
    <s v="פעיל"/>
    <s v="מודיעין מכבים רעות"/>
    <x v="249"/>
    <x v="75"/>
    <s v="נמוך"/>
    <x v="1"/>
    <n v="3302"/>
    <n v="160"/>
    <n v="0"/>
    <n v="3142"/>
    <n v="0"/>
    <n v="30"/>
    <s v="מבני ציבור"/>
    <s v="נחלים"/>
    <s v="ירושלים והנגב"/>
    <s v="איילון"/>
  </r>
  <r>
    <x v="8"/>
    <x v="260"/>
    <s v="פעיל"/>
    <s v="מודיעין מכבים רעות"/>
    <x v="250"/>
    <x v="76"/>
    <s v="נמוך"/>
    <x v="1"/>
    <n v="38668"/>
    <n v="4336"/>
    <n v="0"/>
    <n v="34332"/>
    <n v="0"/>
    <n v="30"/>
    <s v="בתי ספר"/>
    <s v="נחלים"/>
    <s v="ירושלים והנגב"/>
    <s v="איילון"/>
  </r>
  <r>
    <x v="8"/>
    <x v="261"/>
    <s v="פעיל"/>
    <s v="מודיעין מכבים רעות"/>
    <x v="251"/>
    <x v="77"/>
    <s v="נמוך"/>
    <x v="0"/>
    <n v="1584.34"/>
    <n v="0"/>
    <n v="0"/>
    <n v="0"/>
    <n v="1584.34"/>
    <n v="30"/>
    <s v="גני ילדים"/>
    <s v="נחלים"/>
    <s v="ירושלים והנגב"/>
    <s v="איילון"/>
  </r>
  <r>
    <x v="8"/>
    <x v="262"/>
    <s v="פעיל"/>
    <s v="מודיעין מכבים רעות"/>
    <x v="251"/>
    <x v="78"/>
    <s v="נמוך"/>
    <x v="0"/>
    <n v="1592.63"/>
    <n v="0"/>
    <n v="0"/>
    <n v="0"/>
    <n v="1592.63"/>
    <n v="30"/>
    <s v="גני ילדים"/>
    <s v="נחלים"/>
    <s v="ירושלים והנגב"/>
    <s v="איילון"/>
  </r>
  <r>
    <x v="8"/>
    <x v="263"/>
    <s v="פעיל"/>
    <s v="מודיעין מכבים רעות"/>
    <x v="252"/>
    <x v="79"/>
    <s v="נמוך"/>
    <x v="0"/>
    <n v="1438.68"/>
    <n v="0"/>
    <n v="0"/>
    <n v="0"/>
    <n v="1438.68"/>
    <n v="30"/>
    <s v="גני ילדים"/>
    <s v="נחלים"/>
    <s v="ירושלים והנגב"/>
    <s v="איילון"/>
  </r>
  <r>
    <x v="8"/>
    <x v="264"/>
    <s v="פעיל"/>
    <s v="מודיעין מכבים רעות"/>
    <x v="253"/>
    <x v="0"/>
    <s v="נמוך"/>
    <x v="0"/>
    <n v="758.89"/>
    <n v="0"/>
    <n v="0"/>
    <n v="0"/>
    <n v="758.89"/>
    <n v="30"/>
    <s v="מבני ציבור"/>
    <s v="נחלים"/>
    <s v="ירושלים והנגב"/>
    <s v="איילון"/>
  </r>
  <r>
    <x v="8"/>
    <x v="265"/>
    <s v="פעיל"/>
    <s v="מודיעין מכבים רעות"/>
    <x v="254"/>
    <x v="0"/>
    <s v="נמוך"/>
    <x v="0"/>
    <n v="2019.71"/>
    <n v="0"/>
    <n v="0"/>
    <n v="0"/>
    <n v="2019.71"/>
    <n v="30"/>
    <s v="גני ילדים"/>
    <s v="ציפורים"/>
    <s v="ירושלים והנגב"/>
    <s v="איילון"/>
  </r>
  <r>
    <x v="8"/>
    <x v="266"/>
    <s v="פעיל"/>
    <s v="מודיעין מכבים רעות"/>
    <x v="255"/>
    <x v="0"/>
    <s v="נמוך"/>
    <x v="1"/>
    <n v="4860"/>
    <n v="1360"/>
    <n v="0"/>
    <n v="3500"/>
    <n v="0"/>
    <n v="30"/>
    <s v="בתי ספר"/>
    <s v="ציפורים"/>
    <s v="ירושלים והנגב"/>
    <s v="איילון"/>
  </r>
  <r>
    <x v="8"/>
    <x v="267"/>
    <s v="פעיל"/>
    <s v="מודיעין מכבים רעות"/>
    <x v="256"/>
    <x v="0"/>
    <s v="נמוך"/>
    <x v="1"/>
    <n v="5570"/>
    <n v="375"/>
    <n v="0"/>
    <n v="5195"/>
    <n v="0"/>
    <n v="30"/>
    <s v="גני ילדים"/>
    <s v="ציפורים"/>
    <s v="ירושלים והנגב"/>
    <s v="איילון"/>
  </r>
  <r>
    <x v="8"/>
    <x v="268"/>
    <s v="פעיל"/>
    <s v="מודיעין מכבים רעות"/>
    <x v="257"/>
    <x v="0"/>
    <s v="נמוך"/>
    <x v="1"/>
    <n v="692"/>
    <n v="178"/>
    <n v="0"/>
    <n v="514"/>
    <n v="0"/>
    <n v="30"/>
    <s v="תנועות נוער"/>
    <s v="כרמים"/>
    <s v="ירושלים והנגב"/>
    <s v="איילון"/>
  </r>
  <r>
    <x v="8"/>
    <x v="269"/>
    <s v="פעיל"/>
    <s v="מודיעין מכבים רעות"/>
    <x v="257"/>
    <x v="0"/>
    <s v="נמוך"/>
    <x v="0"/>
    <n v="837.78"/>
    <n v="0"/>
    <n v="0"/>
    <n v="0"/>
    <n v="837.78"/>
    <n v="30"/>
    <s v="מרכזיית תאורה"/>
    <s v="כרמים"/>
    <s v="ירושלים והנגב"/>
    <s v="איילון"/>
  </r>
  <r>
    <x v="8"/>
    <x v="270"/>
    <s v="פעיל"/>
    <s v="מודיעין מכבים רעות"/>
    <x v="258"/>
    <x v="1"/>
    <s v="נמוך"/>
    <x v="0"/>
    <n v="1951.64"/>
    <n v="0"/>
    <n v="0"/>
    <n v="0"/>
    <n v="1951.64"/>
    <n v="30"/>
    <s v="מרכזיית תאורה"/>
    <s v="כרמים"/>
    <s v="ירושלים והנגב"/>
    <s v="איילון"/>
  </r>
  <r>
    <x v="8"/>
    <x v="271"/>
    <s v="פעיל"/>
    <s v="מודיעין מכבים רעות"/>
    <x v="259"/>
    <x v="0"/>
    <s v="נמוך"/>
    <x v="1"/>
    <n v="12735"/>
    <n v="965"/>
    <n v="0"/>
    <n v="11770"/>
    <n v="0"/>
    <n v="30"/>
    <s v="בתי ספר"/>
    <s v="כרמים"/>
    <s v="ירושלים והנגב"/>
    <s v="איילון"/>
  </r>
  <r>
    <x v="8"/>
    <x v="272"/>
    <s v="פעיל"/>
    <s v="מודיעין מכבים רעות"/>
    <x v="260"/>
    <x v="80"/>
    <s v="נמוך"/>
    <x v="0"/>
    <n v="1416.6"/>
    <n v="0"/>
    <n v="0"/>
    <n v="0"/>
    <n v="1416.6"/>
    <n v="30"/>
    <s v="גני ילדים"/>
    <s v="רעות"/>
    <s v="ירושלים והנגב"/>
    <s v="איילון"/>
  </r>
  <r>
    <x v="8"/>
    <x v="273"/>
    <s v="פעיל"/>
    <s v="מודיעין מכבים רעות"/>
    <x v="261"/>
    <x v="13"/>
    <s v="נמוך"/>
    <x v="0"/>
    <n v="2298.3000000000002"/>
    <n v="0"/>
    <n v="0"/>
    <n v="0"/>
    <n v="2298.3000000000002"/>
    <n v="30"/>
    <s v="גני ילדים"/>
    <s v="כרמים"/>
    <s v="ירושלים והנגב"/>
    <s v="איילון"/>
  </r>
  <r>
    <x v="8"/>
    <x v="274"/>
    <s v="פעיל"/>
    <s v="מודיעין מכבים רעות"/>
    <x v="262"/>
    <x v="1"/>
    <s v="נמוך"/>
    <x v="1"/>
    <n v="5341"/>
    <n v="1388"/>
    <n v="0"/>
    <n v="3953"/>
    <n v="0"/>
    <n v="30"/>
    <s v="מרכזיית תאורה"/>
    <s v="כרמים"/>
    <s v="ירושלים והנגב"/>
    <s v="איילון"/>
  </r>
  <r>
    <x v="8"/>
    <x v="275"/>
    <s v="פעיל"/>
    <s v="מודיעין מכבים רעות"/>
    <x v="263"/>
    <x v="0"/>
    <s v="נמוך"/>
    <x v="0"/>
    <n v="2360.9699999999998"/>
    <n v="0"/>
    <n v="0"/>
    <n v="0"/>
    <n v="2360.9699999999998"/>
    <n v="30"/>
    <s v="בתי כנסת ומקוואות"/>
    <s v="כרמים"/>
    <s v="ירושלים והנגב"/>
    <s v="איילון"/>
  </r>
  <r>
    <x v="8"/>
    <x v="276"/>
    <s v="פעיל"/>
    <s v="מודיעין מכבים רעות"/>
    <x v="264"/>
    <x v="5"/>
    <s v="נמוך"/>
    <x v="0"/>
    <n v="1621.45"/>
    <n v="0"/>
    <n v="0"/>
    <n v="0"/>
    <n v="1621.45"/>
    <n v="30"/>
    <s v="מרכזיית תאורה"/>
    <s v="ציפורים"/>
    <s v="ירושלים והנגב"/>
    <s v="איילון"/>
  </r>
  <r>
    <x v="8"/>
    <x v="277"/>
    <s v="פעיל"/>
    <s v="מודיעין מכבים רעות"/>
    <x v="265"/>
    <x v="26"/>
    <s v="נמוך"/>
    <x v="0"/>
    <n v="75.13"/>
    <n v="0"/>
    <n v="0"/>
    <n v="0"/>
    <n v="75.13"/>
    <n v="30"/>
    <s v="מקלטים"/>
    <s v="מכבים"/>
    <s v="ירושלים והנגב"/>
    <s v="איילון"/>
  </r>
  <r>
    <x v="8"/>
    <x v="278"/>
    <s v="פעיל"/>
    <s v="מודיעין מכבים רעות"/>
    <x v="266"/>
    <x v="13"/>
    <s v="נמוך"/>
    <x v="0"/>
    <n v="1345.77"/>
    <n v="0"/>
    <n v="0"/>
    <n v="0"/>
    <n v="1345.77"/>
    <n v="30"/>
    <s v="גני ילדים"/>
    <s v="פרחים"/>
    <s v="ירושלים והנגב"/>
    <s v="איילון"/>
  </r>
  <r>
    <x v="8"/>
    <x v="279"/>
    <s v="פעיל"/>
    <s v="מודיעין מכבים רעות"/>
    <x v="267"/>
    <x v="26"/>
    <s v="נמוך"/>
    <x v="0"/>
    <n v="52.53"/>
    <n v="0"/>
    <n v="0"/>
    <n v="0"/>
    <n v="52.53"/>
    <n v="30"/>
    <s v="מקלטים"/>
    <s v="מכבים"/>
    <s v="ירושלים והנגב"/>
    <s v="איילון"/>
  </r>
  <r>
    <x v="8"/>
    <x v="280"/>
    <s v="פעיל"/>
    <s v="מודיעין מכבים רעות"/>
    <x v="268"/>
    <x v="26"/>
    <s v="נמוך"/>
    <x v="0"/>
    <n v="41.01"/>
    <n v="0"/>
    <n v="0"/>
    <n v="0"/>
    <n v="41.01"/>
    <n v="30"/>
    <s v="מקלטים"/>
    <s v="מכבים"/>
    <s v="ירושלים והנגב"/>
    <s v="איילון"/>
  </r>
  <r>
    <x v="8"/>
    <x v="281"/>
    <s v="פעיל"/>
    <s v="מודיעין מכבים רעות"/>
    <x v="269"/>
    <x v="0"/>
    <s v="נמוך"/>
    <x v="1"/>
    <n v="6428"/>
    <n v="1814"/>
    <n v="0"/>
    <n v="4614"/>
    <n v="0"/>
    <n v="30"/>
    <s v="מרכזיית תאורה"/>
    <s v="פרחים"/>
    <s v="ירושלים והנגב"/>
    <s v="איילון"/>
  </r>
  <r>
    <x v="8"/>
    <x v="282"/>
    <s v="פעיל"/>
    <s v="מודיעין מכבים רעות"/>
    <x v="270"/>
    <x v="14"/>
    <s v="נמוך"/>
    <x v="1"/>
    <n v="3750"/>
    <n v="1023"/>
    <n v="0"/>
    <n v="2727"/>
    <n v="0"/>
    <n v="30"/>
    <s v="מרכזיית תאורה"/>
    <s v="פרחים"/>
    <s v="ירושלים והנגב"/>
    <s v="איילון"/>
  </r>
  <r>
    <x v="8"/>
    <x v="283"/>
    <s v="פעיל"/>
    <s v="מודיעין מכבים רעות"/>
    <x v="271"/>
    <x v="14"/>
    <s v="נמוך"/>
    <x v="1"/>
    <n v="3773"/>
    <n v="995"/>
    <n v="0"/>
    <n v="2778"/>
    <n v="0"/>
    <n v="30"/>
    <s v="מרכזיית תאורה"/>
    <s v="פרחים"/>
    <s v="ירושלים והנגב"/>
    <s v="איילון"/>
  </r>
  <r>
    <x v="8"/>
    <x v="284"/>
    <s v="פעיל"/>
    <s v="מודיעין מכבים רעות"/>
    <x v="272"/>
    <x v="81"/>
    <s v="נמוך"/>
    <x v="0"/>
    <n v="3583.44"/>
    <n v="0"/>
    <n v="0"/>
    <n v="0"/>
    <n v="3583.44"/>
    <n v="30"/>
    <s v="שונות"/>
    <s v="פרחים"/>
    <s v="ירושלים והנגב"/>
    <s v="איילון"/>
  </r>
  <r>
    <x v="8"/>
    <x v="285"/>
    <s v="פעיל"/>
    <s v="מודיעין מכבים רעות"/>
    <x v="273"/>
    <x v="0"/>
    <s v="נמוך"/>
    <x v="1"/>
    <n v="3887"/>
    <n v="1024"/>
    <n v="0"/>
    <n v="2863"/>
    <n v="0"/>
    <n v="30"/>
    <s v="מרכזיית תאורה"/>
    <s v="נביאים"/>
    <s v="ירושלים והנגב"/>
    <s v="איילון"/>
  </r>
  <r>
    <x v="8"/>
    <x v="286"/>
    <s v="פעיל"/>
    <s v="מודיעין מכבים רעות"/>
    <x v="274"/>
    <x v="82"/>
    <s v="נמוך"/>
    <x v="0"/>
    <n v="648.22"/>
    <n v="0"/>
    <n v="0"/>
    <n v="0"/>
    <n v="648.22"/>
    <n v="30"/>
    <s v="רמזורים"/>
    <s v="נביאים"/>
    <s v="ירושלים והנגב"/>
    <s v="איילון"/>
  </r>
  <r>
    <x v="8"/>
    <x v="287"/>
    <s v="פעיל"/>
    <s v="מודיעין מכבים רעות"/>
    <x v="275"/>
    <x v="83"/>
    <s v="נמוך"/>
    <x v="1"/>
    <n v="20350"/>
    <n v="1670"/>
    <n v="0"/>
    <n v="18680"/>
    <n v="0"/>
    <n v="30"/>
    <s v="בתי ספר"/>
    <s v="מגינים"/>
    <s v="ירושלים והנגב"/>
    <s v="איילון"/>
  </r>
  <r>
    <x v="8"/>
    <x v="288"/>
    <s v="פעיל"/>
    <s v="מודיעין מכבים רעות"/>
    <x v="276"/>
    <x v="44"/>
    <s v="נמוך"/>
    <x v="1"/>
    <n v="583"/>
    <n v="153"/>
    <n v="0"/>
    <n v="430"/>
    <n v="0"/>
    <n v="30"/>
    <s v="מרכזיית תאורה"/>
    <s v="נביאים"/>
    <s v="ירושלים והנגב"/>
    <s v="איילון"/>
  </r>
  <r>
    <x v="8"/>
    <x v="289"/>
    <s v="פעיל"/>
    <s v="מודיעין מכבים רעות"/>
    <x v="277"/>
    <x v="84"/>
    <s v="נמוך"/>
    <x v="1"/>
    <n v="25145"/>
    <n v="3135"/>
    <n v="0"/>
    <n v="22010"/>
    <n v="0"/>
    <n v="30"/>
    <s v="בתי ספר"/>
    <s v="מגינים"/>
    <s v="ירושלים והנגב"/>
    <s v="איילון"/>
  </r>
  <r>
    <x v="8"/>
    <x v="290"/>
    <s v="פעיל"/>
    <s v="מודיעין מכבים רעות"/>
    <x v="278"/>
    <x v="85"/>
    <s v="נמוך"/>
    <x v="1"/>
    <n v="7370"/>
    <n v="5340"/>
    <n v="0"/>
    <n v="2030"/>
    <n v="0"/>
    <n v="30"/>
    <s v="ספורט"/>
    <s v="נביאים"/>
    <s v="ירושלים והנגב"/>
    <s v="איילון"/>
  </r>
  <r>
    <x v="8"/>
    <x v="291"/>
    <s v="פעיל"/>
    <s v="מודיעין מכבים רעות"/>
    <x v="279"/>
    <x v="24"/>
    <s v="נמוך"/>
    <x v="1"/>
    <n v="4354"/>
    <n v="183"/>
    <n v="0"/>
    <n v="4171"/>
    <n v="0"/>
    <n v="30"/>
    <s v="גני ילדים"/>
    <s v="נביאים"/>
    <s v="ירושלים והנגב"/>
    <s v="איילון"/>
  </r>
  <r>
    <x v="8"/>
    <x v="292"/>
    <s v="פעיל"/>
    <s v="מודיעין מכבים רעות"/>
    <x v="280"/>
    <x v="46"/>
    <s v="נמוך"/>
    <x v="1"/>
    <n v="5972"/>
    <n v="2323"/>
    <n v="0"/>
    <n v="3649"/>
    <n v="0"/>
    <n v="30"/>
    <s v="ספורט"/>
    <s v="נביאים"/>
    <s v="ירושלים והנגב"/>
    <s v="איילון"/>
  </r>
  <r>
    <x v="8"/>
    <x v="293"/>
    <s v="פעיל"/>
    <s v="מודיעין מכבים רעות"/>
    <x v="281"/>
    <x v="0"/>
    <s v="נמוך"/>
    <x v="1"/>
    <n v="2759"/>
    <n v="718"/>
    <n v="0"/>
    <n v="2041"/>
    <n v="0"/>
    <n v="30"/>
    <s v="מרכזיית תאורה"/>
    <s v="נחלים"/>
    <s v="ירושלים והנגב"/>
    <s v="איילון"/>
  </r>
  <r>
    <x v="8"/>
    <x v="294"/>
    <s v="פעיל"/>
    <s v="מודיעין מכבים רעות"/>
    <x v="282"/>
    <x v="0"/>
    <s v="נמוך"/>
    <x v="0"/>
    <n v="348.91"/>
    <n v="0"/>
    <n v="0"/>
    <n v="0"/>
    <n v="348.91"/>
    <n v="30"/>
    <s v="רמזורים"/>
    <s v="נחלים"/>
    <s v="ירושלים והנגב"/>
    <s v="איילון"/>
  </r>
  <r>
    <x v="8"/>
    <x v="295"/>
    <s v="פעיל"/>
    <s v="מודיעין מכבים רעות"/>
    <x v="283"/>
    <x v="0"/>
    <s v="נמוך"/>
    <x v="1"/>
    <n v="7623"/>
    <n v="2013"/>
    <n v="0"/>
    <n v="5610"/>
    <n v="0"/>
    <n v="30"/>
    <s v="מרכזיית תאורה"/>
    <s v="נחלים"/>
    <s v="ירושלים והנגב"/>
    <s v="איילון"/>
  </r>
  <r>
    <x v="8"/>
    <x v="296"/>
    <s v="פעיל"/>
    <s v="מודיעין מכבים רעות"/>
    <x v="284"/>
    <x v="0"/>
    <s v="נמוך"/>
    <x v="0"/>
    <n v="2043.57"/>
    <n v="0"/>
    <n v="0"/>
    <n v="0"/>
    <n v="2043.57"/>
    <n v="30"/>
    <s v="בתי כנסת ומקוואות"/>
    <s v="נחלים"/>
    <s v="ירושלים והנגב"/>
    <s v="איילון"/>
  </r>
  <r>
    <x v="8"/>
    <x v="297"/>
    <s v="פעיל"/>
    <s v="מודיעין מכבים רעות"/>
    <x v="285"/>
    <x v="0"/>
    <s v="נמוך"/>
    <x v="0"/>
    <n v="1644.26"/>
    <n v="0"/>
    <n v="0"/>
    <n v="0"/>
    <n v="1644.26"/>
    <n v="30"/>
    <s v="מרכזיית תאורה"/>
    <s v="נחלים"/>
    <s v="ירושלים והנגב"/>
    <s v="איילון"/>
  </r>
  <r>
    <x v="8"/>
    <x v="298"/>
    <s v="פעיל"/>
    <s v="מודיעין מכבים רעות"/>
    <x v="286"/>
    <x v="0"/>
    <s v="נמוך"/>
    <x v="0"/>
    <n v="1339.01"/>
    <n v="0"/>
    <n v="0"/>
    <n v="0"/>
    <n v="1339.01"/>
    <n v="30"/>
    <s v="מרכזיית תאורה"/>
    <s v="ליגד"/>
    <s v="ירושלים והנגב"/>
    <s v="איילון"/>
  </r>
  <r>
    <x v="8"/>
    <x v="299"/>
    <s v="פעיל"/>
    <s v="מודיעין מכבים רעות"/>
    <x v="287"/>
    <x v="1"/>
    <s v="נמוך"/>
    <x v="1"/>
    <n v="327"/>
    <n v="86"/>
    <n v="0"/>
    <n v="241"/>
    <n v="0"/>
    <n v="30"/>
    <s v="מרכזיית תאורה"/>
    <s v="כרמים"/>
    <s v="ירושלים והנגב"/>
    <s v="איילון"/>
  </r>
  <r>
    <x v="8"/>
    <x v="300"/>
    <s v="פעיל"/>
    <s v="מודיעין מכבים רעות"/>
    <x v="288"/>
    <x v="0"/>
    <s v="נמוך"/>
    <x v="1"/>
    <n v="618"/>
    <n v="202"/>
    <n v="0"/>
    <n v="416"/>
    <n v="0"/>
    <n v="30"/>
    <s v="מרכזיית תאורה"/>
    <s v="כרמים"/>
    <s v="ירושלים והנגב"/>
    <s v="איילון"/>
  </r>
  <r>
    <x v="8"/>
    <x v="301"/>
    <s v="פעיל"/>
    <s v="מודיעין מכבים רעות"/>
    <x v="289"/>
    <x v="1"/>
    <s v="נמוך"/>
    <x v="1"/>
    <n v="9976"/>
    <n v="2626"/>
    <n v="0"/>
    <n v="7350"/>
    <n v="0"/>
    <n v="30"/>
    <s v="מרכזיית תאורה"/>
    <s v="כרמים"/>
    <s v="ירושלים והנגב"/>
    <s v="איילון"/>
  </r>
  <r>
    <x v="8"/>
    <x v="302"/>
    <s v="פעיל"/>
    <s v="מודיעין מכבים רעות"/>
    <x v="290"/>
    <x v="10"/>
    <s v="נמוך"/>
    <x v="1"/>
    <n v="1451"/>
    <n v="473"/>
    <n v="0"/>
    <n v="978"/>
    <n v="0"/>
    <n v="30"/>
    <s v="מרכזיית תאורה"/>
    <s v="כרמים"/>
    <s v="ירושלים והנגב"/>
    <s v="איילון"/>
  </r>
  <r>
    <x v="8"/>
    <x v="303"/>
    <s v="פעיל"/>
    <s v="מודיעין מכבים רעות"/>
    <x v="291"/>
    <x v="85"/>
    <s v="נמוך"/>
    <x v="1"/>
    <n v="14805"/>
    <n v="6795"/>
    <n v="0"/>
    <n v="8010"/>
    <n v="0"/>
    <n v="30"/>
    <s v="ספורט"/>
    <s v="ליגד"/>
    <s v="ירושלים והנגב"/>
    <s v="איילון"/>
  </r>
  <r>
    <x v="8"/>
    <x v="304"/>
    <s v="פעיל"/>
    <s v="מודיעין מכבים רעות"/>
    <x v="292"/>
    <x v="10"/>
    <s v="נמוך"/>
    <x v="1"/>
    <n v="1268"/>
    <n v="367"/>
    <n v="0"/>
    <n v="901"/>
    <n v="0"/>
    <n v="30"/>
    <s v="מרכזיית תאורה"/>
    <s v="כרמים"/>
    <s v="ירושלים והנגב"/>
    <s v="איילון"/>
  </r>
  <r>
    <x v="8"/>
    <x v="305"/>
    <s v="פעיל"/>
    <s v="מודיעין מכבים רעות"/>
    <x v="293"/>
    <x v="86"/>
    <s v="נמוך"/>
    <x v="0"/>
    <n v="529.23"/>
    <n v="0"/>
    <n v="0"/>
    <n v="0"/>
    <n v="529.23"/>
    <n v="30"/>
    <s v="מרכזיית תאורה"/>
    <s v="כרמים"/>
    <s v="ירושלים והנגב"/>
    <s v="איילון"/>
  </r>
  <r>
    <x v="8"/>
    <x v="306"/>
    <s v="פעיל"/>
    <s v="מודיעין מכבים רעות"/>
    <x v="294"/>
    <x v="0"/>
    <s v="נמוך"/>
    <x v="1"/>
    <n v="6496"/>
    <n v="1607"/>
    <n v="0"/>
    <n v="4889"/>
    <n v="0"/>
    <n v="30"/>
    <s v="מרכזיית תאורה"/>
    <s v="ליגד"/>
    <s v="ירושלים והנגב"/>
    <s v="איילון"/>
  </r>
  <r>
    <x v="8"/>
    <x v="307"/>
    <s v="פעיל"/>
    <s v="מודיעין מכבים רעות"/>
    <x v="295"/>
    <x v="82"/>
    <s v="נמוך"/>
    <x v="1"/>
    <n v="3360"/>
    <n v="590"/>
    <n v="0"/>
    <n v="2770"/>
    <n v="0"/>
    <n v="30"/>
    <s v="רמזורים"/>
    <s v="לב העיר"/>
    <s v="ירושלים והנגב"/>
    <s v="איילון"/>
  </r>
  <r>
    <x v="8"/>
    <x v="308"/>
    <s v="פעיל"/>
    <s v="מודיעין מכבים רעות"/>
    <x v="296"/>
    <x v="0"/>
    <s v="נמוך"/>
    <x v="1"/>
    <n v="2732"/>
    <n v="667"/>
    <n v="0"/>
    <n v="2065"/>
    <n v="0"/>
    <n v="30"/>
    <s v="מבני ציבור"/>
    <s v="משואה"/>
    <s v="ירושלים והנגב"/>
    <s v="איילון"/>
  </r>
  <r>
    <x v="8"/>
    <x v="309"/>
    <s v="פעיל"/>
    <s v="מודיעין מכבים רעות"/>
    <x v="297"/>
    <x v="0"/>
    <s v="נמוך"/>
    <x v="1"/>
    <n v="5163"/>
    <n v="1313"/>
    <n v="0"/>
    <n v="3850"/>
    <n v="0"/>
    <n v="30"/>
    <s v="מרכזיית תאורה"/>
    <s v="נחלים"/>
    <s v="ירושלים והנגב"/>
    <s v="איילון"/>
  </r>
  <r>
    <x v="8"/>
    <x v="310"/>
    <s v="פעיל"/>
    <s v="מודיעין מכבים רעות"/>
    <x v="298"/>
    <x v="87"/>
    <s v="נמוך"/>
    <x v="0"/>
    <n v="358.85"/>
    <n v="0"/>
    <n v="0"/>
    <n v="0"/>
    <n v="358.85"/>
    <n v="30"/>
    <s v="רמזורים"/>
    <s v="נחלים"/>
    <s v="ירושלים והנגב"/>
    <s v="איילון"/>
  </r>
  <r>
    <x v="8"/>
    <x v="311"/>
    <s v="פעיל"/>
    <s v="מודיעין מכבים רעות"/>
    <x v="299"/>
    <x v="0"/>
    <s v="נמוך"/>
    <x v="1"/>
    <n v="6556"/>
    <n v="1848"/>
    <n v="0"/>
    <n v="4708"/>
    <n v="0"/>
    <n v="30"/>
    <s v="מרכזיית תאורה"/>
    <s v="נחלים"/>
    <s v="ירושלים והנגב"/>
    <s v="איילון"/>
  </r>
  <r>
    <x v="8"/>
    <x v="312"/>
    <s v="פעיל"/>
    <s v="מודיעין מכבים רעות"/>
    <x v="300"/>
    <x v="0"/>
    <s v="נמוך"/>
    <x v="0"/>
    <n v="0"/>
    <n v="0"/>
    <n v="0"/>
    <n v="0"/>
    <n v="0"/>
    <n v="30"/>
    <s v="רמזורים"/>
    <s v="נחלים"/>
    <s v="ירושלים והנגב"/>
    <s v="איילון"/>
  </r>
  <r>
    <x v="8"/>
    <x v="313"/>
    <s v="פעיל"/>
    <s v="מודיעין מכבים רעות"/>
    <x v="301"/>
    <x v="88"/>
    <s v="נמוך"/>
    <x v="1"/>
    <n v="13065"/>
    <n v="3075"/>
    <n v="0"/>
    <n v="9990"/>
    <n v="0"/>
    <n v="30"/>
    <s v="מרכזיית תאורה"/>
    <s v="לב העיר"/>
    <s v="ירושלים והנגב"/>
    <s v="איילון"/>
  </r>
  <r>
    <x v="8"/>
    <x v="314"/>
    <s v="פעיל"/>
    <s v="מודיעין מכבים רעות"/>
    <x v="302"/>
    <x v="89"/>
    <s v="נמוך"/>
    <x v="1"/>
    <n v="3239"/>
    <n v="846"/>
    <n v="0"/>
    <n v="2393"/>
    <n v="0"/>
    <n v="30"/>
    <s v="מרכזיית תאורה"/>
    <s v="קייזר"/>
    <s v="ירושלים והנגב"/>
    <s v="איילון"/>
  </r>
  <r>
    <x v="8"/>
    <x v="315"/>
    <s v="פעיל"/>
    <s v="מודיעין מכבים רעות"/>
    <x v="303"/>
    <x v="90"/>
    <s v="נמוך"/>
    <x v="1"/>
    <n v="2050"/>
    <n v="550"/>
    <n v="0"/>
    <n v="1500"/>
    <n v="0"/>
    <n v="30"/>
    <s v="מרכזיית תאורה"/>
    <s v="קייזר"/>
    <s v="ירושלים והנגב"/>
    <s v="איילון"/>
  </r>
  <r>
    <x v="8"/>
    <x v="316"/>
    <s v="פעיל"/>
    <s v="מודיעין מכבים רעות"/>
    <x v="304"/>
    <x v="91"/>
    <s v="נמוך"/>
    <x v="1"/>
    <n v="6035"/>
    <n v="1612"/>
    <n v="0"/>
    <n v="4423"/>
    <n v="0"/>
    <n v="30"/>
    <s v="מרכזיית תאורה"/>
    <s v="קייזר"/>
    <s v="ירושלים והנגב"/>
    <s v="איילון"/>
  </r>
  <r>
    <x v="8"/>
    <x v="317"/>
    <s v="פעיל"/>
    <s v="מודיעין מכבים רעות"/>
    <x v="305"/>
    <x v="14"/>
    <s v="נמוך"/>
    <x v="1"/>
    <n v="2351"/>
    <n v="599"/>
    <n v="0"/>
    <n v="1752"/>
    <n v="0"/>
    <n v="30"/>
    <s v="מרכזיית תאורה"/>
    <s v="קייזר"/>
    <s v="ירושלים והנגב"/>
    <s v="איילון"/>
  </r>
  <r>
    <x v="8"/>
    <x v="318"/>
    <s v="פעיל"/>
    <s v="מודיעין מכבים רעות"/>
    <x v="306"/>
    <x v="92"/>
    <s v="נמוך"/>
    <x v="1"/>
    <n v="9855"/>
    <n v="3195"/>
    <n v="0"/>
    <n v="6660"/>
    <n v="0"/>
    <n v="30"/>
    <s v="בתי ספר"/>
    <s v="קייזר"/>
    <s v="ירושלים והנגב"/>
    <s v="איילון"/>
  </r>
  <r>
    <x v="8"/>
    <x v="319"/>
    <s v="פעיל"/>
    <s v="מודיעין מכבים רעות"/>
    <x v="307"/>
    <x v="1"/>
    <s v="נמוך"/>
    <x v="1"/>
    <n v="2309"/>
    <n v="607"/>
    <n v="0"/>
    <n v="1702"/>
    <n v="0"/>
    <n v="30"/>
    <s v="מרכזיית תאורה"/>
    <s v="קייזר"/>
    <s v="ירושלים והנגב"/>
    <s v="איילון"/>
  </r>
  <r>
    <x v="8"/>
    <x v="320"/>
    <s v="פעיל"/>
    <s v="מודיעין מכבים רעות"/>
    <x v="308"/>
    <x v="0"/>
    <s v="נמוך"/>
    <x v="1"/>
    <n v="13010"/>
    <n v="3590"/>
    <n v="0"/>
    <n v="9420"/>
    <n v="0"/>
    <n v="30"/>
    <m/>
    <m/>
    <s v="ירושלים והנגב"/>
    <s v="איילון"/>
  </r>
  <r>
    <x v="8"/>
    <x v="321"/>
    <s v="פעיל"/>
    <s v="מודיעין מכבים רעות"/>
    <x v="309"/>
    <x v="0"/>
    <s v="נמוך"/>
    <x v="1"/>
    <n v="5709.98"/>
    <n v="0"/>
    <n v="0"/>
    <n v="0"/>
    <n v="5709.98"/>
    <n v="30"/>
    <m/>
    <m/>
    <s v="ירושלים והנגב"/>
    <s v="איילון"/>
  </r>
  <r>
    <x v="8"/>
    <x v="322"/>
    <s v="פעיל"/>
    <s v="מודיעין מכבים רעות"/>
    <x v="310"/>
    <x v="0"/>
    <s v="נמוך"/>
    <x v="0"/>
    <n v="252.7"/>
    <n v="0"/>
    <n v="0"/>
    <n v="0"/>
    <n v="252.7"/>
    <n v="30"/>
    <m/>
    <m/>
    <s v="ירושלים והנגב"/>
    <s v="איילון"/>
  </r>
  <r>
    <x v="8"/>
    <x v="323"/>
    <s v="פעיל"/>
    <s v="מודיעין מכבים רעות"/>
    <x v="311"/>
    <x v="17"/>
    <s v="נמוך"/>
    <x v="1"/>
    <n v="7185"/>
    <n v="1390"/>
    <n v="0"/>
    <n v="5795"/>
    <n v="0"/>
    <n v="30"/>
    <s v="בתי ספר"/>
    <s v="כרמים"/>
    <s v="ירושלים והנגב"/>
    <s v="איילון"/>
  </r>
  <r>
    <x v="8"/>
    <x v="324"/>
    <s v="פעיל"/>
    <s v="מודיעין מכבים רעות"/>
    <x v="312"/>
    <x v="13"/>
    <s v="נמוך"/>
    <x v="0"/>
    <n v="2343.33"/>
    <n v="0"/>
    <n v="0"/>
    <n v="0"/>
    <n v="2343.33"/>
    <n v="30"/>
    <s v="גני ילדים"/>
    <s v="כרמים"/>
    <s v="ירושלים והנגב"/>
    <s v="איילון"/>
  </r>
  <r>
    <x v="8"/>
    <x v="325"/>
    <s v="פעיל"/>
    <s v="מודיעין מכבים רעות"/>
    <x v="313"/>
    <x v="93"/>
    <s v="נמוך"/>
    <x v="1"/>
    <n v="4395"/>
    <n v="1150"/>
    <n v="0"/>
    <n v="3245"/>
    <n v="0"/>
    <n v="30"/>
    <s v="בתי ספר"/>
    <s v="כרמים"/>
    <s v="ירושלים והנגב"/>
    <s v="איילון"/>
  </r>
  <r>
    <x v="8"/>
    <x v="326"/>
    <s v="פעיל"/>
    <s v="מודיעין מכבים רעות"/>
    <x v="314"/>
    <x v="14"/>
    <s v="נמוך"/>
    <x v="1"/>
    <n v="4833"/>
    <n v="1354"/>
    <n v="0"/>
    <n v="3479"/>
    <n v="0"/>
    <n v="30"/>
    <s v="מרכזיית תאורה"/>
    <s v="רעות"/>
    <s v="ירושלים והנגב"/>
    <s v="איילון"/>
  </r>
  <r>
    <x v="8"/>
    <x v="327"/>
    <s v="פעיל"/>
    <s v="מודיעין מכבים רעות"/>
    <x v="315"/>
    <x v="1"/>
    <s v="נמוך"/>
    <x v="1"/>
    <n v="1073"/>
    <n v="199"/>
    <n v="0"/>
    <n v="874"/>
    <n v="0"/>
    <n v="30"/>
    <s v="מרכזיית תאורה"/>
    <s v="לב העיר"/>
    <s v="ירושלים והנגב"/>
    <s v="איילון"/>
  </r>
  <r>
    <x v="8"/>
    <x v="328"/>
    <s v="פעיל"/>
    <s v="מודיעין מכבים רעות"/>
    <x v="316"/>
    <x v="94"/>
    <s v="נמוך"/>
    <x v="1"/>
    <n v="105450"/>
    <n v="23750"/>
    <n v="0"/>
    <n v="81700"/>
    <n v="0"/>
    <n v="30"/>
    <s v="שונות"/>
    <s v="לב העיר"/>
    <s v="ירושלים והנגב"/>
    <s v="איילון"/>
  </r>
  <r>
    <x v="8"/>
    <x v="329"/>
    <s v="פעיל"/>
    <s v="מודיעין מכבים רעות"/>
    <x v="317"/>
    <x v="13"/>
    <s v="נמוך"/>
    <x v="0"/>
    <n v="1293.8900000000001"/>
    <n v="0"/>
    <n v="0"/>
    <n v="0"/>
    <n v="1293.8900000000001"/>
    <n v="30"/>
    <s v="גני ילדים"/>
    <s v="פרחים"/>
    <s v="ירושלים והנגב"/>
    <s v="איילון"/>
  </r>
  <r>
    <x v="8"/>
    <x v="330"/>
    <s v="פעיל"/>
    <s v="מודיעין מכבים רעות"/>
    <x v="318"/>
    <x v="19"/>
    <s v="נמוך"/>
    <x v="0"/>
    <n v="2069.92"/>
    <n v="0"/>
    <n v="0"/>
    <n v="0"/>
    <n v="2069.92"/>
    <n v="30"/>
    <s v="תנועות נוער"/>
    <s v="מגינים"/>
    <s v="ירושלים והנגב"/>
    <s v="איילון"/>
  </r>
  <r>
    <x v="8"/>
    <x v="331"/>
    <s v="פעיל"/>
    <s v="מודיעין מכבים רעות"/>
    <x v="319"/>
    <x v="0"/>
    <s v="נמוך"/>
    <x v="1"/>
    <n v="4756"/>
    <n v="1208"/>
    <n v="0"/>
    <n v="3548"/>
    <n v="0"/>
    <n v="30"/>
    <s v="מרכזיית תאורה"/>
    <s v="דם המכבים 33"/>
    <s v="ירושלים והנגב"/>
    <s v="איילון"/>
  </r>
  <r>
    <x v="8"/>
    <x v="332"/>
    <s v="פעיל"/>
    <s v="מודיעין מכבים רעות"/>
    <x v="320"/>
    <x v="0"/>
    <s v="נמוך"/>
    <x v="0"/>
    <n v="319.18"/>
    <n v="0"/>
    <n v="0"/>
    <n v="0"/>
    <n v="319.18"/>
    <n v="30"/>
    <s v="רמזורים"/>
    <s v="פרחים"/>
    <s v="ירושלים והנגב"/>
    <s v="איילון"/>
  </r>
  <r>
    <x v="8"/>
    <x v="333"/>
    <s v="פעיל"/>
    <s v="מודיעין מכבים רעות"/>
    <x v="321"/>
    <x v="10"/>
    <s v="נמוך"/>
    <x v="1"/>
    <n v="6168"/>
    <n v="1765"/>
    <n v="0"/>
    <n v="4403"/>
    <n v="0"/>
    <n v="30"/>
    <s v="מרכזיית תאורה"/>
    <s v="פרחים"/>
    <s v="ירושלים והנגב"/>
    <s v="איילון"/>
  </r>
  <r>
    <x v="8"/>
    <x v="334"/>
    <s v="פעיל"/>
    <s v="מודיעין מכבים רעות"/>
    <x v="322"/>
    <x v="95"/>
    <s v="נמוך"/>
    <x v="1"/>
    <n v="9906"/>
    <n v="2613"/>
    <n v="0"/>
    <n v="7293"/>
    <n v="0"/>
    <n v="30"/>
    <s v="מרכזיית תאורה"/>
    <s v="פרחים"/>
    <s v="ירושלים והנגב"/>
    <s v="איילון"/>
  </r>
  <r>
    <x v="8"/>
    <x v="335"/>
    <s v="פעיל"/>
    <s v="מודיעין מכבים רעות"/>
    <x v="323"/>
    <x v="0"/>
    <s v="נמוך"/>
    <x v="0"/>
    <n v="216.75"/>
    <n v="0"/>
    <n v="0"/>
    <n v="0"/>
    <n v="216.75"/>
    <n v="30"/>
    <s v="רמזורים"/>
    <s v="ציפורים"/>
    <s v="ירושלים והנגב"/>
    <s v="איילון"/>
  </r>
  <r>
    <x v="8"/>
    <x v="336"/>
    <s v="פעיל"/>
    <s v="מודיעין מכבים רעות"/>
    <x v="324"/>
    <x v="0"/>
    <s v="נמוך"/>
    <x v="0"/>
    <n v="2102.98"/>
    <n v="0"/>
    <n v="0"/>
    <n v="0"/>
    <n v="2102.98"/>
    <n v="30"/>
    <s v="מבני ציבור"/>
    <s v="פרחים"/>
    <s v="ירושלים והנגב"/>
    <s v="איילון"/>
  </r>
  <r>
    <x v="8"/>
    <x v="337"/>
    <s v="פעיל"/>
    <s v="מודיעין מכבים רעות"/>
    <x v="325"/>
    <x v="96"/>
    <s v="נמוך"/>
    <x v="1"/>
    <n v="8462"/>
    <n v="2195"/>
    <n v="0"/>
    <n v="6267"/>
    <n v="0"/>
    <n v="30"/>
    <s v="מרכזיית תאורה"/>
    <s v="ליגד"/>
    <s v="ירושלים והנגב"/>
    <s v="איילון"/>
  </r>
  <r>
    <x v="8"/>
    <x v="338"/>
    <s v="פעיל"/>
    <s v="מודיעין מכבים רעות"/>
    <x v="326"/>
    <x v="97"/>
    <s v="נמוך"/>
    <x v="0"/>
    <n v="149.86000000000001"/>
    <n v="0"/>
    <n v="0"/>
    <n v="0"/>
    <n v="149.86000000000001"/>
    <n v="30"/>
    <s v="מקלטים"/>
    <s v="רעות"/>
    <s v="ירושלים והנגב"/>
    <s v="איילון"/>
  </r>
  <r>
    <x v="8"/>
    <x v="339"/>
    <s v="פעיל"/>
    <s v="מודיעין מכבים רעות"/>
    <x v="327"/>
    <x v="0"/>
    <s v="נמוך"/>
    <x v="1"/>
    <n v="4070"/>
    <n v="1182"/>
    <n v="0"/>
    <n v="2888"/>
    <n v="0"/>
    <n v="30"/>
    <s v="מרכזיית תאורה"/>
    <s v="מכבים"/>
    <s v="ירושלים והנגב"/>
    <s v="איילון"/>
  </r>
  <r>
    <x v="8"/>
    <x v="340"/>
    <s v="פעיל"/>
    <s v="מודיעין מכבים רעות"/>
    <x v="328"/>
    <x v="98"/>
    <s v="נמוך"/>
    <x v="0"/>
    <n v="4587.8599999999997"/>
    <n v="0"/>
    <n v="0"/>
    <n v="0"/>
    <n v="4587.8599999999997"/>
    <n v="30"/>
    <s v="מבני ציבור"/>
    <s v="פרחים"/>
    <s v="ירושלים והנגב"/>
    <s v="איילון"/>
  </r>
  <r>
    <x v="8"/>
    <x v="341"/>
    <s v="פעיל"/>
    <s v="מודיעין מכבים רעות"/>
    <x v="329"/>
    <x v="26"/>
    <s v="נמוך"/>
    <x v="0"/>
    <n v="832.93"/>
    <n v="0"/>
    <n v="0"/>
    <n v="0"/>
    <n v="832.93"/>
    <n v="30"/>
    <s v="מקלטים"/>
    <s v="רעות"/>
    <s v="ירושלים והנגב"/>
    <s v="איילון"/>
  </r>
  <r>
    <x v="8"/>
    <x v="342"/>
    <s v="פעיל"/>
    <s v="מודיעין מכבים רעות"/>
    <x v="330"/>
    <x v="13"/>
    <s v="נמוך"/>
    <x v="0"/>
    <n v="3210.7"/>
    <n v="0"/>
    <n v="0"/>
    <n v="0"/>
    <n v="3210.7"/>
    <n v="30"/>
    <s v="גני ילדים"/>
    <s v="בוכמן"/>
    <s v="ירושלים והנגב"/>
    <s v="איילון"/>
  </r>
  <r>
    <x v="8"/>
    <x v="343"/>
    <s v="פעיל"/>
    <s v="מודיעין מכבים רעות"/>
    <x v="331"/>
    <x v="99"/>
    <s v="נמוך"/>
    <x v="1"/>
    <n v="9925"/>
    <n v="530"/>
    <n v="0"/>
    <n v="9395"/>
    <n v="0"/>
    <n v="30"/>
    <s v="בתי ספר"/>
    <s v="בוכמן"/>
    <s v="ירושלים והנגב"/>
    <s v="איילון"/>
  </r>
  <r>
    <x v="8"/>
    <x v="344"/>
    <s v="פעיל"/>
    <s v="מודיעין מכבים רעות"/>
    <x v="332"/>
    <x v="0"/>
    <s v="נמוך"/>
    <x v="0"/>
    <n v="1385.35"/>
    <n v="0"/>
    <n v="0"/>
    <n v="0"/>
    <n v="1385.35"/>
    <n v="30"/>
    <s v="גני ילדים"/>
    <s v="בוכמן"/>
    <s v="ירושלים והנגב"/>
    <s v="איילון"/>
  </r>
  <r>
    <x v="8"/>
    <x v="345"/>
    <s v="פעיל"/>
    <s v="מודיעין מכבים רעות"/>
    <x v="333"/>
    <x v="0"/>
    <s v="נמוך"/>
    <x v="0"/>
    <n v="3856.77"/>
    <n v="0"/>
    <n v="0"/>
    <n v="0"/>
    <n v="3856.77"/>
    <n v="30"/>
    <s v="גני ילדים"/>
    <s v="בוכמן"/>
    <s v="ירושלים והנגב"/>
    <s v="איילון"/>
  </r>
  <r>
    <x v="8"/>
    <x v="346"/>
    <s v="פעיל"/>
    <s v="מודיעין מכבים רעות"/>
    <x v="334"/>
    <x v="0"/>
    <s v="נמוך"/>
    <x v="1"/>
    <n v="10218"/>
    <n v="2703"/>
    <n v="0"/>
    <n v="7515"/>
    <n v="0"/>
    <n v="30"/>
    <s v="מרכזיית תאורה"/>
    <s v="מגינים"/>
    <s v="ירושלים והנגב"/>
    <s v="איילון"/>
  </r>
  <r>
    <x v="8"/>
    <x v="347"/>
    <s v="פעיל"/>
    <s v="מודיעין מכבים רעות"/>
    <x v="335"/>
    <x v="21"/>
    <s v="נמוך"/>
    <x v="1"/>
    <n v="4954"/>
    <n v="1299"/>
    <n v="0"/>
    <n v="3655"/>
    <n v="0"/>
    <n v="30"/>
    <s v="מרכזיית תאורה"/>
    <s v="מגינים"/>
    <s v="ירושלים והנגב"/>
    <s v="איילון"/>
  </r>
  <r>
    <x v="8"/>
    <x v="348"/>
    <s v="פעיל"/>
    <s v="מודיעין מכבים רעות"/>
    <x v="336"/>
    <x v="58"/>
    <s v="נמוך"/>
    <x v="0"/>
    <n v="435.63"/>
    <n v="0"/>
    <n v="0"/>
    <n v="0"/>
    <n v="435.63"/>
    <n v="30"/>
    <s v="רמזורים"/>
    <s v="מגינים"/>
    <s v="ירושלים והנגב"/>
    <s v="איילון"/>
  </r>
  <r>
    <x v="8"/>
    <x v="349"/>
    <s v="פעיל"/>
    <s v="מודיעין מכבים רעות"/>
    <x v="337"/>
    <x v="0"/>
    <s v="נמוך"/>
    <x v="1"/>
    <n v="8579"/>
    <n v="2220"/>
    <n v="0"/>
    <n v="6359"/>
    <n v="0"/>
    <n v="30"/>
    <s v="מרכזיית תאורה"/>
    <s v="מגינים"/>
    <s v="ירושלים והנגב"/>
    <s v="איילון"/>
  </r>
  <r>
    <x v="8"/>
    <x v="350"/>
    <s v="פעיל"/>
    <s v="מודיעין מכבים רעות"/>
    <x v="338"/>
    <x v="0"/>
    <s v="נמוך"/>
    <x v="0"/>
    <n v="1628.73"/>
    <n v="0"/>
    <n v="0"/>
    <n v="0"/>
    <n v="1628.73"/>
    <n v="30"/>
    <s v="גני ילדים"/>
    <s v="מגינים"/>
    <s v="ירושלים והנגב"/>
    <s v="איילון"/>
  </r>
  <r>
    <x v="8"/>
    <x v="351"/>
    <s v="פעיל"/>
    <s v="מודיעין מכבים רעות"/>
    <x v="339"/>
    <x v="13"/>
    <s v="נמוך"/>
    <x v="1"/>
    <n v="3457"/>
    <n v="156"/>
    <n v="0"/>
    <n v="3301"/>
    <n v="0"/>
    <n v="30"/>
    <s v="גני ילדים"/>
    <s v="מגינים"/>
    <s v="ירושלים והנגב"/>
    <s v="איילון"/>
  </r>
  <r>
    <x v="8"/>
    <x v="352"/>
    <s v="פעיל"/>
    <s v="מודיעין מכבים רעות"/>
    <x v="340"/>
    <x v="0"/>
    <s v="נמוך"/>
    <x v="1"/>
    <n v="21256"/>
    <n v="2564"/>
    <n v="0"/>
    <n v="18692"/>
    <n v="0"/>
    <n v="30"/>
    <s v="בתי ספר"/>
    <s v="מגינים"/>
    <s v="ירושלים והנגב"/>
    <s v="איילון"/>
  </r>
  <r>
    <x v="8"/>
    <x v="353"/>
    <s v="פעיל"/>
    <s v="מודיעין מכבים רעות"/>
    <x v="341"/>
    <x v="0"/>
    <s v="נמוך"/>
    <x v="1"/>
    <n v="11686"/>
    <n v="3111"/>
    <n v="0"/>
    <n v="8575"/>
    <n v="0"/>
    <n v="30"/>
    <s v="מרכזיית תאורה"/>
    <s v="מגינים"/>
    <s v="ירושלים והנגב"/>
    <s v="איילון"/>
  </r>
  <r>
    <x v="8"/>
    <x v="354"/>
    <s v="פעיל"/>
    <s v="מודיעין מכבים רעות"/>
    <x v="342"/>
    <x v="0"/>
    <s v="נמוך"/>
    <x v="0"/>
    <n v="1219.56"/>
    <n v="0"/>
    <n v="0"/>
    <n v="0"/>
    <n v="1219.56"/>
    <n v="30"/>
    <s v="מרכזיית תאורה"/>
    <s v="מגינים"/>
    <s v="ירושלים והנגב"/>
    <s v="איילון"/>
  </r>
  <r>
    <x v="8"/>
    <x v="355"/>
    <s v="פעיל"/>
    <s v="מודיעין מכבים רעות"/>
    <x v="343"/>
    <x v="100"/>
    <s v="נמוך"/>
    <x v="0"/>
    <n v="1076.28"/>
    <n v="0"/>
    <n v="0"/>
    <n v="0"/>
    <n v="1076.28"/>
    <n v="30"/>
    <s v="מרכזיית תאורה"/>
    <s v="מגינים"/>
    <s v="ירושלים והנגב"/>
    <s v="איילון"/>
  </r>
  <r>
    <x v="8"/>
    <x v="356"/>
    <s v="פעיל"/>
    <s v="מודיעין מכבים רעות"/>
    <x v="344"/>
    <x v="13"/>
    <s v="נמוך"/>
    <x v="0"/>
    <n v="2447.7600000000002"/>
    <n v="0"/>
    <n v="0"/>
    <n v="0"/>
    <n v="2447.7600000000002"/>
    <n v="30"/>
    <s v="גני ילדים"/>
    <s v="מגינים"/>
    <s v="ירושלים והנגב"/>
    <s v="איילון"/>
  </r>
  <r>
    <x v="8"/>
    <x v="357"/>
    <s v="פעיל"/>
    <s v="מודיעין מכבים רעות"/>
    <x v="345"/>
    <x v="13"/>
    <s v="נמוך"/>
    <x v="0"/>
    <n v="1192.4100000000001"/>
    <n v="0"/>
    <n v="0"/>
    <n v="0"/>
    <n v="1192.4100000000001"/>
    <n v="30"/>
    <s v="גני ילדים"/>
    <s v="בוכמן"/>
    <s v="ירושלים והנגב"/>
    <s v="איילון"/>
  </r>
  <r>
    <x v="8"/>
    <x v="358"/>
    <s v="פעיל"/>
    <s v="מודיעין מכבים רעות"/>
    <x v="346"/>
    <x v="26"/>
    <s v="נמוך"/>
    <x v="0"/>
    <n v="972.88"/>
    <n v="0"/>
    <n v="0"/>
    <n v="0"/>
    <n v="972.88"/>
    <n v="30"/>
    <s v="מקלטים"/>
    <s v="רעות"/>
    <s v="ירושלים והנגב"/>
    <s v="איילון"/>
  </r>
  <r>
    <x v="8"/>
    <x v="359"/>
    <s v="פעיל"/>
    <s v="מודיעין מכבים רעות"/>
    <x v="347"/>
    <x v="101"/>
    <s v="נמוך"/>
    <x v="0"/>
    <n v="420.31"/>
    <n v="0"/>
    <n v="0"/>
    <n v="0"/>
    <n v="420.31"/>
    <n v="30"/>
    <s v="מקלטים"/>
    <s v="רעות"/>
    <s v="ירושלים והנגב"/>
    <s v="איילון"/>
  </r>
  <r>
    <x v="8"/>
    <x v="360"/>
    <s v="פעיל"/>
    <s v="מודיעין מכבים רעות"/>
    <x v="348"/>
    <x v="24"/>
    <s v="נמוך"/>
    <x v="0"/>
    <n v="2469.21"/>
    <n v="0"/>
    <n v="0"/>
    <n v="0"/>
    <n v="2469.21"/>
    <n v="30"/>
    <s v="גני ילדים"/>
    <s v="בוכמן"/>
    <s v="ירושלים והנגב"/>
    <s v="איילון"/>
  </r>
  <r>
    <x v="8"/>
    <x v="361"/>
    <s v="פעיל"/>
    <s v="מודיעין מכבים רעות"/>
    <x v="349"/>
    <x v="0"/>
    <s v="נמוך"/>
    <x v="1"/>
    <n v="3270"/>
    <n v="154"/>
    <n v="0"/>
    <n v="3116"/>
    <n v="0"/>
    <n v="30"/>
    <s v="מבני ציבור"/>
    <s v="מכבים"/>
    <s v="ירושלים והנגב"/>
    <s v="איילון"/>
  </r>
  <r>
    <x v="8"/>
    <x v="362"/>
    <s v="פעיל"/>
    <s v="מודיעין מכבים רעות"/>
    <x v="350"/>
    <x v="102"/>
    <s v="נמוך"/>
    <x v="0"/>
    <n v="1015.23"/>
    <n v="0"/>
    <n v="0"/>
    <n v="0"/>
    <n v="1015.23"/>
    <n v="30"/>
    <s v="מבני ציבור"/>
    <s v="מכבים"/>
    <s v="ירושלים והנגב"/>
    <s v="איילון"/>
  </r>
  <r>
    <x v="8"/>
    <x v="363"/>
    <s v="פעיל"/>
    <s v="מודיעין מכבים רעות"/>
    <x v="351"/>
    <x v="0"/>
    <s v="נמוך"/>
    <x v="1"/>
    <n v="3568"/>
    <n v="942"/>
    <n v="0"/>
    <n v="2626"/>
    <n v="0"/>
    <n v="30"/>
    <s v="מרכזיית תאורה"/>
    <s v="כרמים"/>
    <s v="ירושלים והנגב"/>
    <s v="איילון"/>
  </r>
  <r>
    <x v="8"/>
    <x v="364"/>
    <s v="פעיל"/>
    <s v="מודיעין מכבים רעות"/>
    <x v="352"/>
    <x v="13"/>
    <s v="נמוך"/>
    <x v="0"/>
    <n v="2582.04"/>
    <n v="0"/>
    <n v="0"/>
    <n v="0"/>
    <n v="2582.04"/>
    <n v="30"/>
    <s v="גני ילדים"/>
    <s v="כרמים"/>
    <s v="ירושלים והנגב"/>
    <s v="איילון"/>
  </r>
  <r>
    <x v="8"/>
    <x v="365"/>
    <s v="פעיל"/>
    <s v="מודיעין מכבים רעות"/>
    <x v="353"/>
    <x v="103"/>
    <s v="נמוך"/>
    <x v="1"/>
    <n v="6285"/>
    <n v="2280"/>
    <n v="0"/>
    <n v="4005"/>
    <n v="0"/>
    <n v="30"/>
    <s v="מרכזיית תאורה"/>
    <s v="בוכמן"/>
    <s v="ירושלים והנגב"/>
    <s v="איילון"/>
  </r>
  <r>
    <x v="8"/>
    <x v="366"/>
    <s v="פעיל"/>
    <s v="מודיעין מכבים רעות"/>
    <x v="354"/>
    <x v="0"/>
    <s v="נמוך"/>
    <x v="1"/>
    <n v="8480"/>
    <n v="1485"/>
    <n v="0"/>
    <n v="6995"/>
    <n v="0"/>
    <n v="30"/>
    <m/>
    <s v="רעות"/>
    <s v="ירושלים והנגב"/>
    <s v="איילון"/>
  </r>
  <r>
    <x v="8"/>
    <x v="367"/>
    <s v="פעיל"/>
    <s v="מודיעין מכבים רעות"/>
    <x v="355"/>
    <x v="0"/>
    <s v="נמוך"/>
    <x v="0"/>
    <n v="1712.01"/>
    <n v="0"/>
    <n v="0"/>
    <n v="0"/>
    <n v="1712.01"/>
    <n v="30"/>
    <s v="מרכזיית תאורה"/>
    <s v="רעות"/>
    <s v="ירושלים והנגב"/>
    <s v="איילון"/>
  </r>
  <r>
    <x v="8"/>
    <x v="368"/>
    <s v="פעיל"/>
    <s v="מודיעין מכבים רעות"/>
    <x v="356"/>
    <x v="0"/>
    <s v="נמוך"/>
    <x v="0"/>
    <n v="2630.83"/>
    <n v="0"/>
    <n v="0"/>
    <n v="0"/>
    <n v="2630.83"/>
    <n v="30"/>
    <s v="מרכזיית תאורה"/>
    <s v="רעות"/>
    <s v="ירושלים והנגב"/>
    <s v="איילון"/>
  </r>
  <r>
    <x v="8"/>
    <x v="369"/>
    <s v="פעיל"/>
    <s v="מודיעין מכבים רעות"/>
    <x v="357"/>
    <x v="104"/>
    <s v="נמוך"/>
    <x v="1"/>
    <n v="6582"/>
    <n v="1142"/>
    <n v="0"/>
    <n v="5440"/>
    <n v="0"/>
    <n v="30"/>
    <s v="מבני ציבור"/>
    <s v="כרמים"/>
    <s v="ירושלים והנגב"/>
    <s v="איילון"/>
  </r>
  <r>
    <x v="8"/>
    <x v="370"/>
    <s v="פעיל"/>
    <s v="מודיעין מכבים רעות"/>
    <x v="358"/>
    <x v="105"/>
    <s v="נמוך"/>
    <x v="0"/>
    <n v="1096.32"/>
    <n v="0"/>
    <n v="0"/>
    <n v="0"/>
    <n v="1096.32"/>
    <n v="30"/>
    <s v="רמזורים"/>
    <s v="מגינים"/>
    <s v="ירושלים והנגב"/>
    <s v="איילון"/>
  </r>
  <r>
    <x v="8"/>
    <x v="371"/>
    <s v="פעיל"/>
    <s v="מודיעין מכבים רעות"/>
    <x v="359"/>
    <x v="0"/>
    <s v="נמוך"/>
    <x v="1"/>
    <n v="10010"/>
    <n v="2550"/>
    <n v="0"/>
    <n v="7460"/>
    <n v="0"/>
    <n v="30"/>
    <s v="מרכזיית תאורה"/>
    <s v="כרמים"/>
    <s v="ירושלים והנגב"/>
    <s v="איילון"/>
  </r>
  <r>
    <x v="8"/>
    <x v="372"/>
    <s v="פעיל"/>
    <s v="מודיעין מכבים רעות"/>
    <x v="360"/>
    <x v="0"/>
    <s v="נמוך"/>
    <x v="1"/>
    <n v="1379"/>
    <n v="356"/>
    <n v="0"/>
    <n v="1023"/>
    <n v="0"/>
    <n v="30"/>
    <s v="מרכזיית תאורה"/>
    <s v="ישפרו"/>
    <s v="ירושלים והנגב"/>
    <s v="איילון"/>
  </r>
  <r>
    <x v="8"/>
    <x v="373"/>
    <s v="פעיל"/>
    <s v="מודיעין מכבים רעות"/>
    <x v="361"/>
    <x v="0"/>
    <s v="נמוך"/>
    <x v="1"/>
    <n v="3201"/>
    <n v="824"/>
    <n v="0"/>
    <n v="2377"/>
    <n v="0"/>
    <n v="30"/>
    <s v="מרכזיית תאורה"/>
    <s v="ישפרו"/>
    <s v="ירושלים והנגב"/>
    <s v="איילון"/>
  </r>
  <r>
    <x v="8"/>
    <x v="374"/>
    <s v="פעיל"/>
    <s v="מודיעין מכבים רעות"/>
    <x v="362"/>
    <x v="0"/>
    <s v="נמוך"/>
    <x v="1"/>
    <n v="11840"/>
    <n v="1320"/>
    <n v="0"/>
    <n v="10520"/>
    <n v="0"/>
    <n v="30"/>
    <s v="מבני ציבור"/>
    <s v="ישפרו"/>
    <s v="ירושלים והנגב"/>
    <s v="איילון"/>
  </r>
  <r>
    <x v="8"/>
    <x v="375"/>
    <s v="פעיל"/>
    <s v="מודיעין מכבים רעות"/>
    <x v="363"/>
    <x v="26"/>
    <s v="נמוך"/>
    <x v="0"/>
    <n v="986.61"/>
    <n v="0"/>
    <n v="0"/>
    <n v="0"/>
    <n v="986.61"/>
    <n v="30"/>
    <s v="מקלטים"/>
    <s v="רעות"/>
    <s v="ירושלים והנגב"/>
    <s v="איילון"/>
  </r>
  <r>
    <x v="8"/>
    <x v="376"/>
    <s v="פעיל"/>
    <s v="מודיעין מכבים רעות"/>
    <x v="364"/>
    <x v="106"/>
    <s v="נמוך"/>
    <x v="1"/>
    <n v="18432"/>
    <n v="1344"/>
    <n v="0"/>
    <n v="17088"/>
    <n v="0"/>
    <n v="30"/>
    <s v="בתי ספר"/>
    <s v="בוכמן"/>
    <s v="ירושלים והנגב"/>
    <s v="איילון"/>
  </r>
  <r>
    <x v="8"/>
    <x v="377"/>
    <s v="פעיל"/>
    <s v="מודיעין מכבים רעות"/>
    <x v="365"/>
    <x v="82"/>
    <s v="נמוך"/>
    <x v="0"/>
    <n v="578.29999999999995"/>
    <n v="0"/>
    <n v="0"/>
    <n v="0"/>
    <n v="578.29999999999995"/>
    <n v="30"/>
    <s v="רמזורים"/>
    <s v="בוכמן"/>
    <s v="ירושלים והנגב"/>
    <s v="איילון"/>
  </r>
  <r>
    <x v="8"/>
    <x v="378"/>
    <s v="פעיל"/>
    <s v="מודיעין מכבים רעות"/>
    <x v="366"/>
    <x v="32"/>
    <s v="נמוך"/>
    <x v="1"/>
    <n v="1223"/>
    <n v="302"/>
    <n v="0"/>
    <n v="921"/>
    <n v="0"/>
    <n v="30"/>
    <s v="מרכזיית תאורה"/>
    <s v="בוכמן"/>
    <s v="ירושלים והנגב"/>
    <s v="איילון"/>
  </r>
  <r>
    <x v="8"/>
    <x v="379"/>
    <s v="פעיל"/>
    <s v="מודיעין מכבים רעות"/>
    <x v="367"/>
    <x v="58"/>
    <s v="נמוך"/>
    <x v="0"/>
    <n v="745.05"/>
    <n v="0"/>
    <n v="0"/>
    <n v="0"/>
    <n v="745.05"/>
    <n v="30"/>
    <s v="רמזורים"/>
    <s v="בוכמן"/>
    <s v="ירושלים והנגב"/>
    <s v="איילון"/>
  </r>
  <r>
    <x v="8"/>
    <x v="380"/>
    <s v="פעיל"/>
    <s v="מודיעין מכבים רעות"/>
    <x v="368"/>
    <x v="0"/>
    <s v="נמוך"/>
    <x v="1"/>
    <n v="2717"/>
    <n v="724"/>
    <n v="0"/>
    <n v="1993"/>
    <n v="0"/>
    <n v="30"/>
    <s v="מרכזיית תאורה"/>
    <s v="מורשת"/>
    <s v="ירושלים והנגב"/>
    <s v="איילון"/>
  </r>
  <r>
    <x v="8"/>
    <x v="381"/>
    <s v="פעיל"/>
    <s v="מודיעין מכבים רעות"/>
    <x v="369"/>
    <x v="0"/>
    <s v="נמוך"/>
    <x v="0"/>
    <n v="2001.63"/>
    <n v="0"/>
    <n v="0"/>
    <n v="0"/>
    <n v="2001.63"/>
    <n v="30"/>
    <s v="מרכזיית תאורה"/>
    <s v="מכבים"/>
    <s v="ירושלים והנגב"/>
    <s v="איילון"/>
  </r>
  <r>
    <x v="8"/>
    <x v="382"/>
    <s v="פעיל"/>
    <s v="מודיעין מכבים רעות"/>
    <x v="370"/>
    <x v="1"/>
    <s v="נמוך"/>
    <x v="1"/>
    <n v="2408"/>
    <n v="647"/>
    <n v="0"/>
    <n v="1761"/>
    <n v="0"/>
    <n v="30"/>
    <s v="מרכזיית תאורה"/>
    <s v="ליגד"/>
    <s v="ירושלים והנגב"/>
    <s v="איילון"/>
  </r>
  <r>
    <x v="8"/>
    <x v="383"/>
    <s v="פעיל"/>
    <s v="מודיעין מכבים רעות"/>
    <x v="371"/>
    <x v="0"/>
    <s v="נמוך"/>
    <x v="1"/>
    <n v="6584"/>
    <n v="1585"/>
    <n v="0"/>
    <n v="4999"/>
    <n v="0"/>
    <n v="30"/>
    <s v="מרכזיית תאורה"/>
    <s v="ליגד"/>
    <s v="ירושלים והנגב"/>
    <s v="איילון"/>
  </r>
  <r>
    <x v="8"/>
    <x v="384"/>
    <s v="פעיל"/>
    <s v="מודיעין מכבים רעות"/>
    <x v="372"/>
    <x v="26"/>
    <s v="נמוך"/>
    <x v="0"/>
    <n v="2526.42"/>
    <n v="0"/>
    <n v="0"/>
    <n v="0"/>
    <n v="2526.42"/>
    <n v="30"/>
    <s v="מקלטים"/>
    <s v="רעות"/>
    <s v="ירושלים והנגב"/>
    <s v="איילון"/>
  </r>
  <r>
    <x v="8"/>
    <x v="385"/>
    <s v="פעיל"/>
    <s v="מודיעין מכבים רעות"/>
    <x v="373"/>
    <x v="107"/>
    <s v="נמוך"/>
    <x v="0"/>
    <n v="171.99"/>
    <n v="0"/>
    <n v="0"/>
    <n v="0"/>
    <n v="171.99"/>
    <n v="30"/>
    <s v="מקלטים"/>
    <s v="רעות"/>
    <s v="ירושלים והנגב"/>
    <s v="איילון"/>
  </r>
  <r>
    <x v="8"/>
    <x v="386"/>
    <s v="פעיל"/>
    <s v="מודיעין מכבים רעות"/>
    <x v="374"/>
    <x v="108"/>
    <s v="נמוך"/>
    <x v="1"/>
    <n v="7460"/>
    <n v="1084"/>
    <n v="0"/>
    <n v="6376"/>
    <n v="0"/>
    <n v="30"/>
    <s v="בתי ספר"/>
    <s v="רעות"/>
    <s v="ירושלים והנגב"/>
    <s v="איילון"/>
  </r>
  <r>
    <x v="8"/>
    <x v="387"/>
    <s v="פעיל"/>
    <s v="מודיעין מכבים רעות"/>
    <x v="375"/>
    <x v="0"/>
    <s v="נמוך"/>
    <x v="0"/>
    <n v="252.62"/>
    <n v="0"/>
    <n v="0"/>
    <n v="0"/>
    <n v="252.62"/>
    <n v="30"/>
    <s v="רמזורים"/>
    <s v="ציפורים"/>
    <s v="ירושלים והנגב"/>
    <s v="איילון"/>
  </r>
  <r>
    <x v="8"/>
    <x v="388"/>
    <s v="פעיל"/>
    <s v="מודיעין מכבים רעות"/>
    <x v="376"/>
    <x v="13"/>
    <s v="נמוך"/>
    <x v="0"/>
    <n v="1070.26"/>
    <n v="0"/>
    <n v="0"/>
    <n v="0"/>
    <n v="1070.26"/>
    <n v="30"/>
    <s v="גני ילדים"/>
    <s v="ציפורים"/>
    <s v="ירושלים והנגב"/>
    <s v="איילון"/>
  </r>
  <r>
    <x v="8"/>
    <x v="389"/>
    <s v="פעיל"/>
    <s v="מודיעין מכבים רעות"/>
    <x v="377"/>
    <x v="13"/>
    <s v="נמוך"/>
    <x v="0"/>
    <n v="2927.84"/>
    <n v="0"/>
    <n v="0"/>
    <n v="0"/>
    <n v="2927.84"/>
    <n v="30"/>
    <s v="גני ילדים"/>
    <s v="בוכמן"/>
    <s v="ירושלים והנגב"/>
    <s v="איילון"/>
  </r>
  <r>
    <x v="8"/>
    <x v="390"/>
    <s v="פעיל"/>
    <s v="מודיעין מכבים רעות"/>
    <x v="378"/>
    <x v="43"/>
    <s v="נמוך"/>
    <x v="1"/>
    <n v="4962"/>
    <n v="1295"/>
    <n v="0"/>
    <n v="3667"/>
    <n v="0"/>
    <n v="30"/>
    <s v="מרכזיית תאורה"/>
    <s v="בוכמן"/>
    <s v="ירושלים והנגב"/>
    <s v="איילון"/>
  </r>
  <r>
    <x v="8"/>
    <x v="391"/>
    <s v="פעיל"/>
    <s v="מודיעין מכבים רעות"/>
    <x v="379"/>
    <x v="0"/>
    <s v="נמוך"/>
    <x v="1"/>
    <n v="3288.52"/>
    <n v="0"/>
    <n v="0"/>
    <n v="0"/>
    <n v="3288.52"/>
    <n v="30"/>
    <m/>
    <m/>
    <s v="ירושלים והנגב"/>
    <s v="איילון"/>
  </r>
  <r>
    <x v="8"/>
    <x v="392"/>
    <s v="פעיל"/>
    <s v="מודיעין מכבים רעות"/>
    <x v="380"/>
    <x v="109"/>
    <s v="נמוך"/>
    <x v="0"/>
    <n v="223.22"/>
    <n v="0"/>
    <n v="0"/>
    <n v="0"/>
    <n v="223.22"/>
    <n v="30"/>
    <s v="מרכזיית תאורה"/>
    <s v="קייזר"/>
    <s v="ירושלים והנגב"/>
    <s v="איילון"/>
  </r>
  <r>
    <x v="8"/>
    <x v="393"/>
    <s v="פעיל"/>
    <s v="מודיעין מכבים רעות"/>
    <x v="381"/>
    <x v="0"/>
    <s v="נמוך"/>
    <x v="1"/>
    <n v="8702"/>
    <n v="2302"/>
    <n v="0"/>
    <n v="6400"/>
    <n v="0"/>
    <n v="30"/>
    <s v="מרכזיית תאורה"/>
    <s v="קייזר"/>
    <s v="ירושלים והנגב"/>
    <s v="איילון"/>
  </r>
  <r>
    <x v="8"/>
    <x v="394"/>
    <s v="פעיל"/>
    <s v="מודיעין מכבים רעות"/>
    <x v="382"/>
    <x v="110"/>
    <s v="נמוך"/>
    <x v="1"/>
    <n v="19444"/>
    <n v="1556"/>
    <n v="0"/>
    <n v="17888"/>
    <n v="0"/>
    <n v="30"/>
    <m/>
    <m/>
    <s v="ירושלים והנגב"/>
    <s v="איילון"/>
  </r>
  <r>
    <x v="8"/>
    <x v="395"/>
    <s v="פעיל"/>
    <s v="מודיעין מכבים רעות"/>
    <x v="383"/>
    <x v="26"/>
    <s v="נמוך"/>
    <x v="0"/>
    <n v="665.09"/>
    <n v="0"/>
    <n v="0"/>
    <n v="0"/>
    <n v="665.09"/>
    <n v="30"/>
    <s v="מקלטים"/>
    <s v="רעות"/>
    <s v="ירושלים והנגב"/>
    <s v="איילון"/>
  </r>
  <r>
    <x v="8"/>
    <x v="396"/>
    <s v="פעיל"/>
    <s v="מודיעין מכבים רעות"/>
    <x v="384"/>
    <x v="111"/>
    <s v="נמוך"/>
    <x v="1"/>
    <n v="10725"/>
    <n v="2861"/>
    <n v="0"/>
    <n v="7864"/>
    <n v="0"/>
    <n v="30"/>
    <s v="מרכזיית תאורה"/>
    <s v="בוכמן"/>
    <s v="ירושלים והנגב"/>
    <s v="איילון"/>
  </r>
  <r>
    <x v="8"/>
    <x v="397"/>
    <s v="פעיל"/>
    <s v="מודיעין מכבים רעות"/>
    <x v="385"/>
    <x v="26"/>
    <s v="נמוך"/>
    <x v="0"/>
    <n v="409.33"/>
    <n v="0"/>
    <n v="0"/>
    <n v="0"/>
    <n v="409.33"/>
    <n v="30"/>
    <s v="מקלטים"/>
    <s v="רעות"/>
    <s v="ירושלים והנגב"/>
    <s v="איילון"/>
  </r>
  <r>
    <x v="8"/>
    <x v="398"/>
    <s v="פעיל"/>
    <s v="מודיעין מכבים רעות"/>
    <x v="386"/>
    <x v="0"/>
    <s v="נמוך"/>
    <x v="1"/>
    <n v="4001"/>
    <n v="1064"/>
    <n v="0"/>
    <n v="2937"/>
    <n v="0"/>
    <n v="30"/>
    <s v="מרכזיית תאורה"/>
    <s v="ישפרו"/>
    <s v="ירושלים והנגב"/>
    <s v="איילון"/>
  </r>
  <r>
    <x v="8"/>
    <x v="399"/>
    <s v="פעיל"/>
    <s v="מודיעין מכבים רעות"/>
    <x v="387"/>
    <x v="0"/>
    <s v="נמוך"/>
    <x v="1"/>
    <n v="3210"/>
    <n v="800"/>
    <n v="0"/>
    <n v="2410"/>
    <n v="0"/>
    <n v="30"/>
    <m/>
    <m/>
    <s v="ירושלים והנגב"/>
    <s v="איילון"/>
  </r>
  <r>
    <x v="8"/>
    <x v="400"/>
    <s v="פעיל"/>
    <s v="מודיעין מכבים רעות"/>
    <x v="388"/>
    <x v="13"/>
    <s v="נמוך"/>
    <x v="0"/>
    <n v="3626.44"/>
    <n v="0"/>
    <n v="0"/>
    <n v="0"/>
    <n v="3626.44"/>
    <n v="30"/>
    <s v="גני ילדים"/>
    <s v="  קייזר"/>
    <s v="ירושלים והנגב"/>
    <s v="איילון"/>
  </r>
  <r>
    <x v="8"/>
    <x v="401"/>
    <s v="פעיל"/>
    <s v="מודיעין מכבים רעות"/>
    <x v="389"/>
    <x v="14"/>
    <s v="נמוך"/>
    <x v="1"/>
    <n v="2842"/>
    <n v="738"/>
    <n v="0"/>
    <n v="2104"/>
    <n v="0"/>
    <n v="30"/>
    <s v="מרכזיית תאורה"/>
    <s v="קייזר"/>
    <s v="ירושלים והנגב"/>
    <s v="איילון"/>
  </r>
  <r>
    <x v="8"/>
    <x v="402"/>
    <s v="פעיל"/>
    <s v="מודיעין מכבים רעות"/>
    <x v="390"/>
    <x v="13"/>
    <s v="נמוך"/>
    <x v="0"/>
    <n v="3318.23"/>
    <n v="0"/>
    <n v="0"/>
    <n v="0"/>
    <n v="3318.23"/>
    <n v="30"/>
    <s v="גני ילדים"/>
    <s v="קייזר"/>
    <s v="ירושלים והנגב"/>
    <s v="איילון"/>
  </r>
  <r>
    <x v="8"/>
    <x v="403"/>
    <s v="פעיל"/>
    <s v="מודיעין מכבים רעות"/>
    <x v="391"/>
    <x v="0"/>
    <s v="נמוך"/>
    <x v="1"/>
    <n v="58620"/>
    <n v="9870"/>
    <n v="0"/>
    <n v="48750"/>
    <n v="0"/>
    <n v="30"/>
    <s v="מבני ציבור"/>
    <s v="פרחים"/>
    <s v="ירושלים והנגב"/>
    <s v="איילון"/>
  </r>
  <r>
    <x v="8"/>
    <x v="404"/>
    <s v="פעיל"/>
    <s v="מודיעין מכבים רעות"/>
    <x v="392"/>
    <x v="0"/>
    <s v="נמוך"/>
    <x v="1"/>
    <n v="7029"/>
    <n v="1905"/>
    <n v="0"/>
    <n v="5124"/>
    <n v="0"/>
    <n v="30"/>
    <s v="מרכזיית תאורה"/>
    <s v="פרחים"/>
    <s v="ירושלים והנגב"/>
    <s v="איילון"/>
  </r>
  <r>
    <x v="8"/>
    <x v="405"/>
    <s v="פעיל"/>
    <s v="מודיעין מכבים רעות"/>
    <x v="393"/>
    <x v="0"/>
    <s v="גבוה"/>
    <x v="1"/>
    <n v="69480"/>
    <n v="19720"/>
    <n v="0"/>
    <n v="49760"/>
    <n v="0"/>
    <n v="30"/>
    <s v="מבני ציבור"/>
    <s v="לב העיר"/>
    <s v="ירושלים והנגב"/>
    <s v="איילון"/>
  </r>
  <r>
    <x v="8"/>
    <x v="406"/>
    <s v="פעיל"/>
    <s v="מודיעין מכבים רעות"/>
    <x v="394"/>
    <x v="112"/>
    <s v="נמוך"/>
    <x v="0"/>
    <n v="1462.71"/>
    <n v="0"/>
    <n v="0"/>
    <n v="0"/>
    <n v="1462.71"/>
    <n v="30"/>
    <s v="גני ילדים"/>
    <s v="פרחים"/>
    <s v="ירושלים והנגב"/>
    <s v="איילון"/>
  </r>
  <r>
    <x v="8"/>
    <x v="407"/>
    <s v="פעיל"/>
    <s v="מודיעין מכבים רעות"/>
    <x v="395"/>
    <x v="21"/>
    <s v="נמוך"/>
    <x v="1"/>
    <n v="6678"/>
    <n v="1761"/>
    <n v="0"/>
    <n v="4917"/>
    <n v="0"/>
    <n v="30"/>
    <s v="מרכזיית תאורה"/>
    <s v="  קייזר"/>
    <s v="ירושלים והנגב"/>
    <s v="איילון"/>
  </r>
  <r>
    <x v="8"/>
    <x v="408"/>
    <s v="פעיל"/>
    <s v="מודיעין מכבים רעות"/>
    <x v="396"/>
    <x v="0"/>
    <s v="נמוך"/>
    <x v="0"/>
    <n v="2434.33"/>
    <n v="0"/>
    <n v="0"/>
    <n v="0"/>
    <n v="2434.33"/>
    <n v="30"/>
    <s v="גני ילדים"/>
    <s v="קייזר"/>
    <s v="ירושלים והנגב"/>
    <s v="איילון"/>
  </r>
  <r>
    <x v="8"/>
    <x v="409"/>
    <s v="פעיל"/>
    <s v="מודיעין מכבים רעות"/>
    <x v="397"/>
    <x v="23"/>
    <s v="נמוך"/>
    <x v="1"/>
    <n v="8024"/>
    <n v="2076"/>
    <n v="0"/>
    <n v="5948"/>
    <n v="0"/>
    <n v="30"/>
    <s v="מרכזיית תאורה"/>
    <s v="  כרמים"/>
    <s v="ירושלים והנגב"/>
    <s v="איילון"/>
  </r>
  <r>
    <x v="9"/>
    <x v="2"/>
    <s v="לא פעיל"/>
    <s v="מודיעין מכבים רעות"/>
    <x v="2"/>
    <x v="0"/>
    <s v="נמוך"/>
    <x v="0"/>
    <n v="335.09"/>
    <n v="0"/>
    <n v="0"/>
    <n v="0"/>
    <n v="335.09"/>
    <n v="31"/>
    <s v="תנועות נוער"/>
    <s v="נחלים"/>
    <s v="ירושלים והנגב"/>
    <s v="איילון"/>
  </r>
  <r>
    <x v="9"/>
    <x v="5"/>
    <s v="פעיל"/>
    <s v="מודיעין מכבים רעות"/>
    <x v="5"/>
    <x v="0"/>
    <s v="נמוך"/>
    <x v="1"/>
    <n v="4943"/>
    <n v="873"/>
    <n v="0"/>
    <n v="4070"/>
    <n v="0"/>
    <n v="31"/>
    <s v="מרכזיית תאורה"/>
    <s v="כרמים"/>
    <s v="ירושלים והנגב"/>
    <s v="איילון"/>
  </r>
  <r>
    <x v="9"/>
    <x v="6"/>
    <s v="פעיל"/>
    <s v="מודיעין מכבים רעות"/>
    <x v="6"/>
    <x v="1"/>
    <s v="נמוך"/>
    <x v="1"/>
    <n v="4090"/>
    <n v="737"/>
    <n v="0"/>
    <n v="3353"/>
    <n v="0"/>
    <n v="31"/>
    <s v="מרכזיית תאורה"/>
    <s v="מכבים"/>
    <s v="ירושלים והנגב"/>
    <s v="איילון"/>
  </r>
  <r>
    <x v="9"/>
    <x v="7"/>
    <s v="פעיל"/>
    <s v="מודיעין מכבים רעות"/>
    <x v="7"/>
    <x v="2"/>
    <s v="נמוך"/>
    <x v="0"/>
    <n v="104.84"/>
    <n v="0"/>
    <n v="0"/>
    <n v="0"/>
    <n v="104.84"/>
    <n v="31"/>
    <s v="מרכזיית תאורה"/>
    <s v="בוכמן"/>
    <s v="ירושלים והנגב"/>
    <s v="איילון"/>
  </r>
  <r>
    <x v="9"/>
    <x v="8"/>
    <s v="פעיל"/>
    <s v="מודיעין מכבים רעות"/>
    <x v="7"/>
    <x v="3"/>
    <s v="נמוך"/>
    <x v="0"/>
    <n v="1152.81"/>
    <n v="0"/>
    <n v="0"/>
    <n v="0"/>
    <n v="1152.81"/>
    <n v="31"/>
    <s v="מרכזיית תאורה"/>
    <s v="בוכמן"/>
    <s v="ירושלים והנגב"/>
    <s v="איילון"/>
  </r>
  <r>
    <x v="9"/>
    <x v="9"/>
    <s v="פעיל"/>
    <s v="מודיעין מכבים רעות"/>
    <x v="8"/>
    <x v="0"/>
    <s v="נמוך"/>
    <x v="1"/>
    <n v="1145"/>
    <n v="204"/>
    <n v="0"/>
    <n v="941"/>
    <n v="0"/>
    <n v="31"/>
    <s v="מרכזיית תאורה"/>
    <s v="ליגד"/>
    <s v="ירושלים והנגב"/>
    <s v="איילון"/>
  </r>
  <r>
    <x v="9"/>
    <x v="10"/>
    <s v="פעיל"/>
    <s v="מודיעין מכבים רעות"/>
    <x v="9"/>
    <x v="0"/>
    <s v="נמוך"/>
    <x v="1"/>
    <n v="6306"/>
    <n v="832"/>
    <n v="0"/>
    <n v="5474"/>
    <n v="0"/>
    <n v="31"/>
    <s v="מרכזיית תאורה"/>
    <s v="נופים"/>
    <s v="ירושלים והנגב"/>
    <s v="איילון"/>
  </r>
  <r>
    <x v="9"/>
    <x v="11"/>
    <s v="פעיל"/>
    <s v="מודיעין מכבים רעות"/>
    <x v="10"/>
    <x v="0"/>
    <s v="נמוך"/>
    <x v="0"/>
    <n v="47.73"/>
    <n v="0"/>
    <n v="0"/>
    <n v="0"/>
    <n v="47.73"/>
    <n v="31"/>
    <s v="מרכזיית תאורה"/>
    <s v="כביש 443"/>
    <s v="ירושלים והנגב"/>
    <s v="איילון"/>
  </r>
  <r>
    <x v="9"/>
    <x v="12"/>
    <s v="פעיל"/>
    <s v="מודיעין מכבים רעות"/>
    <x v="11"/>
    <x v="0"/>
    <s v="נמוך"/>
    <x v="1"/>
    <n v="7338"/>
    <n v="1320"/>
    <n v="0"/>
    <n v="6018"/>
    <n v="0"/>
    <n v="31"/>
    <s v="מרכזיית תאורה"/>
    <s v="ליגד"/>
    <s v="ירושלים והנגב"/>
    <s v="איילון"/>
  </r>
  <r>
    <x v="9"/>
    <x v="13"/>
    <s v="פעיל"/>
    <s v="מודיעין מכבים רעות"/>
    <x v="12"/>
    <x v="0"/>
    <s v="נמוך"/>
    <x v="1"/>
    <n v="3085"/>
    <n v="655"/>
    <n v="0"/>
    <n v="2430"/>
    <n v="0"/>
    <n v="31"/>
    <s v="מרכזיית תאורה"/>
    <s v="ליגד"/>
    <s v="ירושלים והנגב"/>
    <s v="איילון"/>
  </r>
  <r>
    <x v="9"/>
    <x v="14"/>
    <s v="פעיל"/>
    <s v="מודיעין מכבים רעות"/>
    <x v="13"/>
    <x v="0"/>
    <s v="נמוך"/>
    <x v="0"/>
    <n v="158.36000000000001"/>
    <n v="0"/>
    <n v="0"/>
    <n v="0"/>
    <n v="158.36000000000001"/>
    <n v="31"/>
    <s v="רמזורים"/>
    <s v="ציפורים"/>
    <s v="ירושלים והנגב"/>
    <s v="איילון"/>
  </r>
  <r>
    <x v="9"/>
    <x v="15"/>
    <s v="פעיל"/>
    <s v="מודיעין מכבים רעות"/>
    <x v="13"/>
    <x v="0"/>
    <s v="נמוך"/>
    <x v="0"/>
    <n v="218.34"/>
    <n v="0"/>
    <n v="0"/>
    <n v="0"/>
    <n v="218.34"/>
    <n v="31"/>
    <s v="רמזורים"/>
    <s v="ציפורים"/>
    <s v="ירושלים והנגב"/>
    <s v="איילון"/>
  </r>
  <r>
    <x v="9"/>
    <x v="16"/>
    <s v="פעיל"/>
    <s v="מודיעין מכבים רעות"/>
    <x v="14"/>
    <x v="0"/>
    <s v="נמוך"/>
    <x v="1"/>
    <n v="7894"/>
    <n v="1415"/>
    <n v="0"/>
    <n v="6479"/>
    <n v="0"/>
    <n v="31"/>
    <s v="מרכזיית תאורה"/>
    <s v="ישפרו"/>
    <s v="ירושלים והנגב"/>
    <s v="איילון"/>
  </r>
  <r>
    <x v="9"/>
    <x v="17"/>
    <s v="פעיל"/>
    <s v="מודיעין מכבים רעות"/>
    <x v="15"/>
    <x v="4"/>
    <s v="נמוך"/>
    <x v="1"/>
    <n v="5084"/>
    <n v="818"/>
    <n v="0"/>
    <n v="4266"/>
    <n v="0"/>
    <n v="31"/>
    <s v="מרכזיית תאורה"/>
    <s v="ישפרו"/>
    <s v="ירושלים והנגב"/>
    <s v="איילון"/>
  </r>
  <r>
    <x v="9"/>
    <x v="18"/>
    <s v="פעיל"/>
    <s v="מודיעין מכבים רעות"/>
    <x v="16"/>
    <x v="5"/>
    <s v="נמוך"/>
    <x v="1"/>
    <n v="4803"/>
    <n v="852"/>
    <n v="0"/>
    <n v="3951"/>
    <n v="0"/>
    <n v="31"/>
    <s v="מרכזיית תאורה"/>
    <s v="ישפרו"/>
    <s v="ירושלים והנגב"/>
    <s v="איילון"/>
  </r>
  <r>
    <x v="9"/>
    <x v="19"/>
    <s v="פעיל"/>
    <s v="מודיעין מכבים רעות"/>
    <x v="17"/>
    <x v="6"/>
    <s v="נמוך"/>
    <x v="0"/>
    <n v="2441.12"/>
    <n v="0"/>
    <n v="0"/>
    <n v="0"/>
    <n v="2441.12"/>
    <n v="31"/>
    <s v="מרכזיית תאורה"/>
    <m/>
    <s v="ירושלים והנגב"/>
    <s v="איילון"/>
  </r>
  <r>
    <x v="9"/>
    <x v="20"/>
    <s v="פעיל"/>
    <s v="מודיעין מכבים רעות"/>
    <x v="18"/>
    <x v="0"/>
    <s v="נמוך"/>
    <x v="0"/>
    <n v="2941.06"/>
    <n v="0"/>
    <n v="0"/>
    <n v="0"/>
    <n v="2941.06"/>
    <n v="31"/>
    <s v="מרכזיית תאורה"/>
    <s v="מורשת"/>
    <s v="ירושלים והנגב"/>
    <s v="איילון"/>
  </r>
  <r>
    <x v="9"/>
    <x v="21"/>
    <s v="פעיל"/>
    <s v="מודיעין מכבים רעות"/>
    <x v="19"/>
    <x v="1"/>
    <s v="נמוך"/>
    <x v="1"/>
    <n v="6758"/>
    <n v="1222"/>
    <n v="0"/>
    <n v="5536"/>
    <n v="0"/>
    <n v="31"/>
    <s v="מרכזיית תאורה"/>
    <s v="כביש 2"/>
    <s v="ירושלים והנגב"/>
    <s v="איילון"/>
  </r>
  <r>
    <x v="9"/>
    <x v="22"/>
    <s v="פעיל"/>
    <s v="מודיעין מכבים רעות"/>
    <x v="20"/>
    <x v="7"/>
    <s v="נמוך"/>
    <x v="0"/>
    <n v="0"/>
    <n v="0"/>
    <n v="0"/>
    <n v="0"/>
    <n v="0"/>
    <n v="31"/>
    <s v="מרכזיית תאורה"/>
    <s v="רעות"/>
    <s v="ירושלים והנגב"/>
    <s v="איילון"/>
  </r>
  <r>
    <x v="9"/>
    <x v="23"/>
    <s v="פעיל"/>
    <s v="מודיעין מכבים רעות"/>
    <x v="21"/>
    <x v="0"/>
    <s v="נמוך"/>
    <x v="1"/>
    <n v="13260"/>
    <n v="2389"/>
    <n v="0"/>
    <n v="10871"/>
    <n v="0"/>
    <n v="31"/>
    <s v="מרכזיית תאורה"/>
    <s v="מכבים"/>
    <s v="ירושלים והנגב"/>
    <s v="איילון"/>
  </r>
  <r>
    <x v="9"/>
    <x v="24"/>
    <s v="פעיל"/>
    <s v="מודיעין מכבים רעות"/>
    <x v="22"/>
    <x v="8"/>
    <s v="נמוך"/>
    <x v="1"/>
    <n v="8095"/>
    <n v="1497"/>
    <n v="0"/>
    <n v="6598"/>
    <n v="0"/>
    <n v="31"/>
    <s v="מרכזיית תאורה"/>
    <s v="מכבים"/>
    <s v="ירושלים והנגב"/>
    <s v="איילון"/>
  </r>
  <r>
    <x v="9"/>
    <x v="25"/>
    <s v="פעיל"/>
    <s v="מודיעין מכבים רעות"/>
    <x v="23"/>
    <x v="9"/>
    <s v="נמוך"/>
    <x v="1"/>
    <n v="5052"/>
    <n v="840"/>
    <n v="0"/>
    <n v="4212"/>
    <n v="0"/>
    <n v="31"/>
    <s v="מרכזיית תאורה"/>
    <s v="מכבים"/>
    <s v="ירושלים והנגב"/>
    <s v="איילון"/>
  </r>
  <r>
    <x v="9"/>
    <x v="26"/>
    <s v="פעיל"/>
    <s v="מודיעין מכבים רעות"/>
    <x v="24"/>
    <x v="0"/>
    <s v="נמוך"/>
    <x v="1"/>
    <n v="10416"/>
    <n v="1875"/>
    <n v="0"/>
    <n v="8541"/>
    <n v="0"/>
    <n v="31"/>
    <s v="מרכזיית תאורה"/>
    <s v="כביש 2"/>
    <s v="ירושלים והנגב"/>
    <s v="איילון"/>
  </r>
  <r>
    <x v="9"/>
    <x v="27"/>
    <s v="פעיל"/>
    <s v="מודיעין מכבים רעות"/>
    <x v="25"/>
    <x v="10"/>
    <s v="נמוך"/>
    <x v="1"/>
    <n v="6766"/>
    <n v="1229"/>
    <n v="0"/>
    <n v="5537"/>
    <n v="0"/>
    <n v="31"/>
    <s v="מרכזיית תאורה"/>
    <s v="ציפורים"/>
    <s v="ירושלים והנגב"/>
    <s v="איילון"/>
  </r>
  <r>
    <x v="9"/>
    <x v="28"/>
    <s v="פעיל"/>
    <s v="מודיעין מכבים רעות"/>
    <x v="26"/>
    <x v="0"/>
    <s v="נמוך"/>
    <x v="1"/>
    <n v="5057"/>
    <n v="890"/>
    <n v="0"/>
    <n v="4167"/>
    <n v="0"/>
    <n v="31"/>
    <s v="מרכזיית תאורה"/>
    <s v="ציפורים"/>
    <s v="ירושלים והנגב"/>
    <s v="איילון"/>
  </r>
  <r>
    <x v="9"/>
    <x v="29"/>
    <s v="פעיל"/>
    <s v="מודיעין מכבים רעות"/>
    <x v="27"/>
    <x v="10"/>
    <s v="נמוך"/>
    <x v="0"/>
    <n v="3553"/>
    <n v="0"/>
    <n v="0"/>
    <n v="0"/>
    <n v="3553"/>
    <n v="31"/>
    <s v="מרכזיית תאורה"/>
    <s v="ציפורים"/>
    <s v="ירושלים והנגב"/>
    <s v="איילון"/>
  </r>
  <r>
    <x v="9"/>
    <x v="30"/>
    <s v="פעיל"/>
    <s v="מודיעין מכבים רעות"/>
    <x v="28"/>
    <x v="11"/>
    <s v="נמוך"/>
    <x v="1"/>
    <n v="9478"/>
    <n v="1628"/>
    <n v="0"/>
    <n v="7850"/>
    <n v="0"/>
    <n v="31"/>
    <s v="מרכזיית תאורה"/>
    <s v="ציפורים"/>
    <s v="ירושלים והנגב"/>
    <s v="איילון"/>
  </r>
  <r>
    <x v="9"/>
    <x v="31"/>
    <s v="פעיל"/>
    <s v="מודיעין מכבים רעות"/>
    <x v="29"/>
    <x v="12"/>
    <s v="נמוך"/>
    <x v="1"/>
    <n v="17430"/>
    <n v="3080"/>
    <n v="0"/>
    <n v="14350"/>
    <n v="0"/>
    <n v="31"/>
    <s v="מרכזיית תאורה"/>
    <s v="ישפרו"/>
    <s v="ירושלים והנגב"/>
    <s v="איילון"/>
  </r>
  <r>
    <x v="9"/>
    <x v="32"/>
    <s v="פעיל"/>
    <s v="מודיעין מכבים רעות"/>
    <x v="30"/>
    <x v="0"/>
    <s v="נמוך"/>
    <x v="0"/>
    <n v="0"/>
    <n v="0"/>
    <n v="0"/>
    <n v="0"/>
    <n v="0"/>
    <n v="31"/>
    <s v="מרכזיית תאורה"/>
    <s v="ליגד"/>
    <s v="ירושלים והנגב"/>
    <s v="איילון"/>
  </r>
  <r>
    <x v="9"/>
    <x v="33"/>
    <s v="פעיל"/>
    <s v="מודיעין מכבים רעות"/>
    <x v="31"/>
    <x v="13"/>
    <s v="נמוך"/>
    <x v="0"/>
    <n v="603"/>
    <n v="0"/>
    <n v="0"/>
    <n v="0"/>
    <n v="603"/>
    <n v="31"/>
    <s v="גני ילדים"/>
    <s v="רעות"/>
    <s v="ירושלים והנגב"/>
    <s v="איילון"/>
  </r>
  <r>
    <x v="9"/>
    <x v="34"/>
    <s v="פעיל"/>
    <s v="מודיעין מכבים רעות"/>
    <x v="32"/>
    <x v="14"/>
    <s v="נמוך"/>
    <x v="0"/>
    <n v="2239"/>
    <n v="0"/>
    <n v="0"/>
    <n v="0"/>
    <n v="2239"/>
    <n v="31"/>
    <s v="מרכזיית תאורה"/>
    <s v="רעות"/>
    <s v="ירושלים והנגב"/>
    <s v="איילון"/>
  </r>
  <r>
    <x v="9"/>
    <x v="35"/>
    <s v="פעיל"/>
    <s v="מודיעין מכבים רעות"/>
    <x v="33"/>
    <x v="0"/>
    <s v="נמוך"/>
    <x v="0"/>
    <n v="1769"/>
    <n v="0"/>
    <n v="0"/>
    <n v="0"/>
    <n v="1769"/>
    <n v="31"/>
    <s v="מרכזיית תאורה"/>
    <s v="רעות"/>
    <s v="ירושלים והנגב"/>
    <s v="איילון"/>
  </r>
  <r>
    <x v="9"/>
    <x v="36"/>
    <s v="פעיל"/>
    <s v="מודיעין מכבים רעות"/>
    <x v="34"/>
    <x v="0"/>
    <s v="נמוך"/>
    <x v="1"/>
    <n v="10460"/>
    <n v="1852"/>
    <n v="0"/>
    <n v="8608"/>
    <n v="0"/>
    <n v="31"/>
    <s v="מרכזיית תאורה"/>
    <s v="קייזר"/>
    <s v="ירושלים והנגב"/>
    <s v="איילון"/>
  </r>
  <r>
    <x v="9"/>
    <x v="37"/>
    <s v="פעיל"/>
    <s v="מודיעין מכבים רעות"/>
    <x v="35"/>
    <x v="15"/>
    <s v="נמוך"/>
    <x v="0"/>
    <n v="900.96"/>
    <n v="0"/>
    <n v="0"/>
    <n v="0"/>
    <n v="900.96"/>
    <n v="31"/>
    <s v="בתי כנסת ומקוואות"/>
    <s v="קייזר"/>
    <s v="ירושלים והנגב"/>
    <s v="איילון"/>
  </r>
  <r>
    <x v="9"/>
    <x v="38"/>
    <s v="פעיל"/>
    <s v="מודיעין מכבים רעות"/>
    <x v="36"/>
    <x v="16"/>
    <s v="נמוך"/>
    <x v="0"/>
    <n v="1229.6600000000001"/>
    <n v="0"/>
    <n v="0"/>
    <n v="0"/>
    <n v="1229.6600000000001"/>
    <n v="31"/>
    <s v="ספורט"/>
    <s v="קייזר"/>
    <s v="ירושלים והנגב"/>
    <s v="איילון"/>
  </r>
  <r>
    <x v="9"/>
    <x v="39"/>
    <s v="פעיל"/>
    <s v="מודיעין מכבים רעות"/>
    <x v="37"/>
    <x v="13"/>
    <s v="נמוך"/>
    <x v="0"/>
    <n v="1666.61"/>
    <n v="0"/>
    <n v="0"/>
    <n v="0"/>
    <n v="1666.61"/>
    <n v="31"/>
    <s v="גני ילדים"/>
    <s v="קייזר"/>
    <s v="ירושלים והנגב"/>
    <s v="איילון"/>
  </r>
  <r>
    <x v="9"/>
    <x v="40"/>
    <s v="פעיל"/>
    <s v="מודיעין מכבים רעות"/>
    <x v="38"/>
    <x v="17"/>
    <s v="נמוך"/>
    <x v="1"/>
    <n v="2100"/>
    <n v="325"/>
    <n v="0"/>
    <n v="1775"/>
    <n v="0"/>
    <n v="31"/>
    <s v="בתי ספר"/>
    <s v="קייזר"/>
    <s v="ירושלים והנגב"/>
    <s v="איילון"/>
  </r>
  <r>
    <x v="9"/>
    <x v="41"/>
    <s v="פעיל"/>
    <s v="מודיעין מכבים רעות"/>
    <x v="39"/>
    <x v="18"/>
    <s v="נמוך"/>
    <x v="1"/>
    <n v="16210"/>
    <n v="3280"/>
    <n v="0"/>
    <n v="12930"/>
    <n v="0"/>
    <n v="31"/>
    <s v="בתי ספר"/>
    <s v="קייזר"/>
    <s v="ירושלים והנגב"/>
    <s v="איילון"/>
  </r>
  <r>
    <x v="9"/>
    <x v="42"/>
    <s v="פעיל"/>
    <s v="מודיעין מכבים רעות"/>
    <x v="40"/>
    <x v="0"/>
    <s v="נמוך"/>
    <x v="0"/>
    <n v="1708.93"/>
    <n v="0"/>
    <n v="0"/>
    <n v="0"/>
    <n v="1708.93"/>
    <n v="31"/>
    <s v="תנועות נוער"/>
    <s v="קייזר"/>
    <s v="ירושלים והנגב"/>
    <s v="איילון"/>
  </r>
  <r>
    <x v="9"/>
    <x v="43"/>
    <s v="פעיל"/>
    <s v="מודיעין מכבים רעות"/>
    <x v="41"/>
    <x v="5"/>
    <s v="נמוך"/>
    <x v="1"/>
    <n v="3159"/>
    <n v="536"/>
    <n v="0"/>
    <n v="2623"/>
    <n v="0"/>
    <n v="31"/>
    <s v="מרכזיית תאורה"/>
    <s v="קייזר"/>
    <s v="ירושלים והנגב"/>
    <s v="איילון"/>
  </r>
  <r>
    <x v="9"/>
    <x v="44"/>
    <s v="פעיל"/>
    <s v="מודיעין מכבים רעות"/>
    <x v="42"/>
    <x v="19"/>
    <s v="נמוך"/>
    <x v="0"/>
    <n v="244.55"/>
    <n v="0"/>
    <n v="0"/>
    <n v="0"/>
    <n v="244.55"/>
    <n v="31"/>
    <s v="תנועות נוער"/>
    <s v="קייזר"/>
    <s v="ירושלים והנגב"/>
    <s v="איילון"/>
  </r>
  <r>
    <x v="9"/>
    <x v="45"/>
    <s v="פעיל"/>
    <s v="מודיעין מכבים רעות"/>
    <x v="43"/>
    <x v="20"/>
    <s v="נמוך"/>
    <x v="0"/>
    <n v="533"/>
    <n v="0"/>
    <n v="0"/>
    <n v="0"/>
    <n v="533"/>
    <n v="31"/>
    <s v="מקלטים"/>
    <s v="רעות"/>
    <s v="ירושלים והנגב"/>
    <s v="איילון"/>
  </r>
  <r>
    <x v="9"/>
    <x v="46"/>
    <s v="פעיל"/>
    <s v="מודיעין מכבים רעות"/>
    <x v="44"/>
    <x v="0"/>
    <s v="נמוך"/>
    <x v="0"/>
    <n v="993.01"/>
    <n v="0"/>
    <n v="0"/>
    <n v="0"/>
    <n v="993.01"/>
    <n v="31"/>
    <s v="תנועות נוער"/>
    <s v="מכבים"/>
    <s v="ירושלים והנגב"/>
    <s v="איילון"/>
  </r>
  <r>
    <x v="9"/>
    <x v="47"/>
    <s v="פעיל"/>
    <s v="מודיעין מכבים רעות"/>
    <x v="45"/>
    <x v="21"/>
    <s v="נמוך"/>
    <x v="1"/>
    <n v="5524"/>
    <n v="975"/>
    <n v="0"/>
    <n v="4549"/>
    <n v="0"/>
    <n v="31"/>
    <s v="מרכזיית תאורה"/>
    <s v="קייזר"/>
    <s v="ירושלים והנגב"/>
    <s v="איילון"/>
  </r>
  <r>
    <x v="9"/>
    <x v="48"/>
    <s v="פעיל"/>
    <s v="מודיעין מכבים רעות"/>
    <x v="46"/>
    <x v="13"/>
    <s v="נמוך"/>
    <x v="0"/>
    <n v="2640.9"/>
    <n v="0"/>
    <n v="0"/>
    <n v="0"/>
    <n v="2640.9"/>
    <n v="31"/>
    <s v="גני ילדים"/>
    <s v="קייזר"/>
    <s v="ירושלים והנגב"/>
    <s v="איילון"/>
  </r>
  <r>
    <x v="9"/>
    <x v="49"/>
    <s v="פעיל"/>
    <s v="מודיעין מכבים רעות"/>
    <x v="47"/>
    <x v="22"/>
    <s v="נמוך"/>
    <x v="1"/>
    <n v="2914"/>
    <n v="196"/>
    <n v="0"/>
    <n v="2718"/>
    <n v="0"/>
    <n v="31"/>
    <s v="גני ילדים"/>
    <s v="קייזר"/>
    <s v="ירושלים והנגב"/>
    <s v="איילון"/>
  </r>
  <r>
    <x v="9"/>
    <x v="50"/>
    <s v="פעיל"/>
    <s v="מודיעין מכבים רעות"/>
    <x v="48"/>
    <x v="13"/>
    <s v="נמוך"/>
    <x v="0"/>
    <n v="1549.5"/>
    <n v="0"/>
    <n v="0"/>
    <n v="0"/>
    <n v="1549.5"/>
    <n v="31"/>
    <m/>
    <m/>
    <s v="ירושלים והנגב"/>
    <s v="איילון"/>
  </r>
  <r>
    <x v="9"/>
    <x v="51"/>
    <s v="פעיל"/>
    <s v="מודיעין מכבים רעות"/>
    <x v="49"/>
    <x v="23"/>
    <s v="נמוך"/>
    <x v="1"/>
    <n v="6370"/>
    <n v="1110"/>
    <n v="0"/>
    <n v="5260"/>
    <n v="0"/>
    <n v="31"/>
    <s v="מרכזיית תאורה"/>
    <s v="כרמים"/>
    <s v="ירושלים והנגב"/>
    <s v="איילון"/>
  </r>
  <r>
    <x v="9"/>
    <x v="52"/>
    <s v="פעיל"/>
    <s v="מודיעין מכבים רעות"/>
    <x v="50"/>
    <x v="24"/>
    <s v="נמוך"/>
    <x v="0"/>
    <n v="1921.99"/>
    <n v="0"/>
    <n v="0"/>
    <n v="0"/>
    <n v="1921.99"/>
    <n v="31"/>
    <s v="גני ילדים"/>
    <s v="כרמים"/>
    <s v="ירושלים והנגב"/>
    <s v="איילון"/>
  </r>
  <r>
    <x v="9"/>
    <x v="53"/>
    <s v="פעיל"/>
    <s v="מודיעין מכבים רעות"/>
    <x v="51"/>
    <x v="0"/>
    <s v="נמוך"/>
    <x v="0"/>
    <n v="746.46"/>
    <n v="0"/>
    <n v="0"/>
    <n v="0"/>
    <n v="746.46"/>
    <n v="31"/>
    <s v="תנועות נוער"/>
    <s v="כרמים"/>
    <s v="ירושלים והנגב"/>
    <s v="איילון"/>
  </r>
  <r>
    <x v="9"/>
    <x v="54"/>
    <s v="פעיל"/>
    <s v="מודיעין מכבים רעות"/>
    <x v="52"/>
    <x v="13"/>
    <s v="נמוך"/>
    <x v="0"/>
    <n v="1874.76"/>
    <n v="0"/>
    <n v="0"/>
    <n v="0"/>
    <n v="1874.76"/>
    <n v="31"/>
    <s v="גני ילדים"/>
    <s v="כרמים"/>
    <s v="ירושלים והנגב"/>
    <s v="איילון"/>
  </r>
  <r>
    <x v="9"/>
    <x v="55"/>
    <s v="פעיל"/>
    <s v="מודיעין מכבים רעות"/>
    <x v="53"/>
    <x v="25"/>
    <s v="נמוך"/>
    <x v="1"/>
    <n v="5620"/>
    <n v="660"/>
    <n v="0"/>
    <n v="4960"/>
    <n v="0"/>
    <n v="31"/>
    <s v="בתי ספר"/>
    <s v="כרמים"/>
    <s v="ירושלים והנגב"/>
    <s v="איילון"/>
  </r>
  <r>
    <x v="9"/>
    <x v="56"/>
    <s v="פעיל"/>
    <s v="מודיעין מכבים רעות"/>
    <x v="54"/>
    <x v="26"/>
    <s v="נמוך"/>
    <x v="0"/>
    <n v="308"/>
    <n v="0"/>
    <n v="0"/>
    <n v="0"/>
    <n v="308"/>
    <n v="31"/>
    <s v="מקלטים"/>
    <s v="רעות"/>
    <s v="ירושלים והנגב"/>
    <s v="איילון"/>
  </r>
  <r>
    <x v="9"/>
    <x v="57"/>
    <s v="פעיל"/>
    <s v="מודיעין מכבים רעות"/>
    <x v="55"/>
    <x v="26"/>
    <s v="נמוך"/>
    <x v="0"/>
    <n v="2151.79"/>
    <n v="0"/>
    <n v="0"/>
    <n v="0"/>
    <n v="2151.79"/>
    <n v="31"/>
    <s v="מבני ציבור"/>
    <s v="רעות"/>
    <s v="ירושלים והנגב"/>
    <s v="איילון"/>
  </r>
  <r>
    <x v="9"/>
    <x v="58"/>
    <s v="פעיל"/>
    <s v="מודיעין מכבים רעות"/>
    <x v="55"/>
    <x v="26"/>
    <s v="נמוך"/>
    <x v="0"/>
    <n v="392"/>
    <n v="0"/>
    <n v="0"/>
    <n v="0"/>
    <n v="392"/>
    <n v="31"/>
    <s v="מקלטים"/>
    <s v="רעות"/>
    <s v="ירושלים והנגב"/>
    <s v="איילון"/>
  </r>
  <r>
    <x v="9"/>
    <x v="59"/>
    <s v="פעיל"/>
    <s v="מודיעין מכבים רעות"/>
    <x v="56"/>
    <x v="1"/>
    <s v="נמוך"/>
    <x v="0"/>
    <n v="2241.34"/>
    <n v="0"/>
    <n v="0"/>
    <n v="0"/>
    <n v="2241.34"/>
    <n v="31"/>
    <s v="מרכזיית תאורה"/>
    <s v="רעות"/>
    <s v="ירושלים והנגב"/>
    <s v="איילון"/>
  </r>
  <r>
    <x v="9"/>
    <x v="60"/>
    <s v="פעיל"/>
    <s v="מודיעין מכבים רעות"/>
    <x v="57"/>
    <x v="0"/>
    <s v="נמוך"/>
    <x v="1"/>
    <n v="4531"/>
    <n v="989"/>
    <n v="0"/>
    <n v="3542"/>
    <n v="0"/>
    <n v="31"/>
    <s v="מרכזיית תאורה"/>
    <s v="כרמים"/>
    <s v="ירושלים והנגב"/>
    <s v="איילון"/>
  </r>
  <r>
    <x v="9"/>
    <x v="61"/>
    <s v="פעיל"/>
    <s v="מודיעין מכבים רעות"/>
    <x v="58"/>
    <x v="0"/>
    <s v="נמוך"/>
    <x v="0"/>
    <n v="1378.26"/>
    <n v="0"/>
    <n v="0"/>
    <n v="0"/>
    <n v="1378.26"/>
    <n v="31"/>
    <s v="בתי כנסת ומקוואות"/>
    <s v="נביאים"/>
    <s v="ירושלים והנגב"/>
    <s v="איילון"/>
  </r>
  <r>
    <x v="9"/>
    <x v="62"/>
    <s v="פעיל"/>
    <s v="מודיעין מכבים רעות"/>
    <x v="59"/>
    <x v="0"/>
    <s v="נמוך"/>
    <x v="1"/>
    <n v="8826"/>
    <n v="822"/>
    <n v="0"/>
    <n v="8004"/>
    <n v="0"/>
    <n v="31"/>
    <s v="בתי ספר"/>
    <s v="נביאים"/>
    <s v="ירושלים והנגב"/>
    <s v="איילון"/>
  </r>
  <r>
    <x v="9"/>
    <x v="63"/>
    <s v="פעיל"/>
    <s v="מודיעין מכבים רעות"/>
    <x v="60"/>
    <x v="0"/>
    <s v="נמוך"/>
    <x v="1"/>
    <n v="6424"/>
    <n v="1179"/>
    <n v="0"/>
    <n v="5245"/>
    <n v="0"/>
    <n v="31"/>
    <s v="מרכזיית תאורה"/>
    <s v="רעות"/>
    <s v="ירושלים והנגב"/>
    <s v="איילון"/>
  </r>
  <r>
    <x v="9"/>
    <x v="64"/>
    <s v="פעיל"/>
    <s v="מודיעין מכבים רעות"/>
    <x v="61"/>
    <x v="26"/>
    <s v="נמוך"/>
    <x v="0"/>
    <n v="132"/>
    <n v="0"/>
    <n v="0"/>
    <n v="0"/>
    <n v="132"/>
    <n v="31"/>
    <s v="מקלטים"/>
    <s v="מכבים"/>
    <s v="ירושלים והנגב"/>
    <s v="איילון"/>
  </r>
  <r>
    <x v="9"/>
    <x v="65"/>
    <s v="פעיל"/>
    <s v="מודיעין מכבים רעות"/>
    <x v="62"/>
    <x v="26"/>
    <s v="נמוך"/>
    <x v="0"/>
    <n v="16"/>
    <n v="0"/>
    <n v="0"/>
    <n v="0"/>
    <n v="16"/>
    <n v="31"/>
    <s v="מקלטים"/>
    <s v="מכבים"/>
    <s v="ירושלים והנגב"/>
    <s v="איילון"/>
  </r>
  <r>
    <x v="9"/>
    <x v="66"/>
    <s v="פעיל"/>
    <s v="מודיעין מכבים רעות"/>
    <x v="63"/>
    <x v="27"/>
    <s v="נמוך"/>
    <x v="1"/>
    <n v="14300"/>
    <n v="1275"/>
    <n v="0"/>
    <n v="13025"/>
    <n v="0"/>
    <n v="31"/>
    <s v="בתי ספר"/>
    <s v="בוכמן"/>
    <s v="ירושלים והנגב"/>
    <s v="איילון"/>
  </r>
  <r>
    <x v="9"/>
    <x v="67"/>
    <s v="פעיל"/>
    <s v="מודיעין מכבים רעות"/>
    <x v="63"/>
    <x v="13"/>
    <s v="נמוך"/>
    <x v="0"/>
    <n v="1411.73"/>
    <n v="0"/>
    <n v="0"/>
    <n v="0"/>
    <n v="1411.73"/>
    <n v="31"/>
    <s v="גני ילדים"/>
    <s v="בוכמן"/>
    <s v="ירושלים והנגב"/>
    <s v="איילון"/>
  </r>
  <r>
    <x v="9"/>
    <x v="68"/>
    <s v="פעיל"/>
    <s v="מודיעין מכבים רעות"/>
    <x v="64"/>
    <x v="28"/>
    <s v="נמוך"/>
    <x v="1"/>
    <n v="9995"/>
    <n v="1772"/>
    <n v="0"/>
    <n v="8223"/>
    <n v="0"/>
    <n v="31"/>
    <s v="מרכזיית תאורה"/>
    <s v="בוכמן"/>
    <s v="ירושלים והנגב"/>
    <s v="איילון"/>
  </r>
  <r>
    <x v="9"/>
    <x v="69"/>
    <s v="פעיל"/>
    <s v="מודיעין מכבים רעות"/>
    <x v="65"/>
    <x v="13"/>
    <s v="נמוך"/>
    <x v="0"/>
    <n v="1682.36"/>
    <n v="0"/>
    <n v="0"/>
    <n v="0"/>
    <n v="1682.36"/>
    <n v="31"/>
    <s v="גני ילדים"/>
    <s v="בוכמן"/>
    <s v="ירושלים והנגב"/>
    <s v="איילון"/>
  </r>
  <r>
    <x v="9"/>
    <x v="70"/>
    <s v="פעיל"/>
    <s v="מודיעין מכבים רעות"/>
    <x v="66"/>
    <x v="24"/>
    <s v="נמוך"/>
    <x v="0"/>
    <n v="1556.88"/>
    <n v="0"/>
    <n v="0"/>
    <n v="0"/>
    <n v="1556.88"/>
    <n v="31"/>
    <s v="גני ילדים"/>
    <s v="בוכמן"/>
    <s v="ירושלים והנגב"/>
    <s v="איילון"/>
  </r>
  <r>
    <x v="9"/>
    <x v="71"/>
    <s v="פעיל"/>
    <s v="מודיעין מכבים רעות"/>
    <x v="67"/>
    <x v="17"/>
    <s v="נמוך"/>
    <x v="1"/>
    <n v="19080"/>
    <n v="1860"/>
    <n v="0"/>
    <n v="17220"/>
    <n v="0"/>
    <n v="31"/>
    <m/>
    <m/>
    <s v="ירושלים והנגב"/>
    <s v="איילון"/>
  </r>
  <r>
    <x v="9"/>
    <x v="72"/>
    <s v="פעיל"/>
    <s v="מודיעין מכבים רעות"/>
    <x v="68"/>
    <x v="29"/>
    <s v="נמוך"/>
    <x v="1"/>
    <n v="3010"/>
    <n v="0"/>
    <n v="0"/>
    <n v="0"/>
    <n v="3010"/>
    <n v="31"/>
    <m/>
    <m/>
    <s v="ירושלים והנגב"/>
    <s v="איילון"/>
  </r>
  <r>
    <x v="9"/>
    <x v="73"/>
    <s v="פעיל"/>
    <s v="מודיעין מכבים רעות"/>
    <x v="69"/>
    <x v="0"/>
    <s v="נמוך"/>
    <x v="1"/>
    <n v="3855"/>
    <n v="465"/>
    <n v="0"/>
    <n v="3390"/>
    <n v="0"/>
    <n v="31"/>
    <s v="מבני ציבור"/>
    <s v="מורשת"/>
    <s v="ירושלים והנגב"/>
    <s v="איילון"/>
  </r>
  <r>
    <x v="9"/>
    <x v="74"/>
    <s v="פעיל"/>
    <s v="מודיעין מכבים רעות"/>
    <x v="70"/>
    <x v="28"/>
    <s v="נמוך"/>
    <x v="1"/>
    <n v="4560"/>
    <n v="851"/>
    <n v="0"/>
    <n v="3709"/>
    <n v="0"/>
    <n v="31"/>
    <s v="מרכזיית תאורה"/>
    <s v="בוכמן"/>
    <s v="ירושלים והנגב"/>
    <s v="איילון"/>
  </r>
  <r>
    <x v="9"/>
    <x v="75"/>
    <s v="פעיל"/>
    <s v="מודיעין מכבים רעות"/>
    <x v="71"/>
    <x v="30"/>
    <s v="נמוך"/>
    <x v="0"/>
    <n v="2250"/>
    <n v="0"/>
    <n v="0"/>
    <n v="0"/>
    <n v="2250"/>
    <n v="31"/>
    <s v="מרכזיית תאורה"/>
    <s v="בוכמן"/>
    <s v="ירושלים והנגב"/>
    <s v="איילון"/>
  </r>
  <r>
    <x v="9"/>
    <x v="76"/>
    <s v="פעיל"/>
    <s v="מודיעין מכבים רעות"/>
    <x v="72"/>
    <x v="31"/>
    <s v="נמוך"/>
    <x v="1"/>
    <n v="6360"/>
    <n v="2080"/>
    <n v="0"/>
    <n v="4280"/>
    <n v="0"/>
    <n v="31"/>
    <s v="מרכזיית תאורה"/>
    <s v="בוכמן"/>
    <s v="ירושלים והנגב"/>
    <s v="איילון"/>
  </r>
  <r>
    <x v="9"/>
    <x v="77"/>
    <s v="פעיל"/>
    <s v="מודיעין מכבים רעות"/>
    <x v="73"/>
    <x v="14"/>
    <s v="נמוך"/>
    <x v="1"/>
    <n v="4174"/>
    <n v="732"/>
    <n v="0"/>
    <n v="3442"/>
    <n v="0"/>
    <n v="31"/>
    <s v="מרכזיית תאורה"/>
    <s v="בוכמן"/>
    <s v="ירושלים והנגב"/>
    <s v="איילון"/>
  </r>
  <r>
    <x v="9"/>
    <x v="78"/>
    <s v="פעיל"/>
    <s v="מודיעין מכבים רעות"/>
    <x v="74"/>
    <x v="32"/>
    <s v="נמוך"/>
    <x v="1"/>
    <n v="1769"/>
    <n v="314"/>
    <n v="0"/>
    <n v="1455"/>
    <n v="0"/>
    <n v="31"/>
    <s v="מרכזיית תאורה"/>
    <s v="בוכמן"/>
    <s v="ירושלים והנגב"/>
    <s v="איילון"/>
  </r>
  <r>
    <x v="9"/>
    <x v="79"/>
    <s v="פעיל"/>
    <s v="מודיעין מכבים רעות"/>
    <x v="75"/>
    <x v="13"/>
    <s v="נמוך"/>
    <x v="0"/>
    <n v="1884.01"/>
    <n v="0"/>
    <n v="0"/>
    <n v="0"/>
    <n v="1884.01"/>
    <n v="31"/>
    <s v="מבני ציבור"/>
    <s v="בוכמן"/>
    <s v="ירושלים והנגב"/>
    <s v="איילון"/>
  </r>
  <r>
    <x v="9"/>
    <x v="80"/>
    <s v="פעיל"/>
    <s v="מודיעין מכבים רעות"/>
    <x v="76"/>
    <x v="33"/>
    <s v="נמוך"/>
    <x v="1"/>
    <n v="14825"/>
    <n v="845"/>
    <n v="0"/>
    <n v="13980"/>
    <n v="0"/>
    <n v="31"/>
    <s v="בתי ספר"/>
    <s v="בוכמן"/>
    <s v="ירושלים והנגב"/>
    <s v="איילון"/>
  </r>
  <r>
    <x v="9"/>
    <x v="81"/>
    <s v="פעיל"/>
    <s v="מודיעין מכבים רעות"/>
    <x v="77"/>
    <x v="32"/>
    <s v="נמוך"/>
    <x v="1"/>
    <n v="2714"/>
    <n v="483"/>
    <n v="0"/>
    <n v="2231"/>
    <n v="0"/>
    <n v="31"/>
    <s v="מרכזיית תאורה"/>
    <s v="בוכמן"/>
    <s v="ירושלים והנגב"/>
    <s v="איילון"/>
  </r>
  <r>
    <x v="9"/>
    <x v="82"/>
    <s v="פעיל"/>
    <s v="מודיעין מכבים רעות"/>
    <x v="78"/>
    <x v="34"/>
    <s v="נמוך"/>
    <x v="0"/>
    <n v="1321.19"/>
    <n v="0"/>
    <n v="0"/>
    <n v="0"/>
    <n v="1321.19"/>
    <n v="31"/>
    <s v="מבני ציבור"/>
    <s v="בוכמן"/>
    <s v="ירושלים והנגב"/>
    <s v="איילון"/>
  </r>
  <r>
    <x v="9"/>
    <x v="83"/>
    <s v="פעיל"/>
    <s v="מודיעין מכבים רעות"/>
    <x v="79"/>
    <x v="35"/>
    <s v="נמוך"/>
    <x v="0"/>
    <n v="1990"/>
    <n v="0"/>
    <n v="0"/>
    <n v="0"/>
    <n v="1990"/>
    <n v="31"/>
    <s v="תנועות נוער"/>
    <s v="בוכמן"/>
    <s v="ירושלים והנגב"/>
    <s v="איילון"/>
  </r>
  <r>
    <x v="9"/>
    <x v="84"/>
    <s v="פעיל"/>
    <s v="מודיעין מכבים רעות"/>
    <x v="80"/>
    <x v="36"/>
    <s v="נמוך"/>
    <x v="1"/>
    <n v="9848"/>
    <n v="1833"/>
    <n v="0"/>
    <n v="8015"/>
    <n v="0"/>
    <n v="31"/>
    <s v="מרכזיית תאורה"/>
    <s v="בוכמן"/>
    <s v="ירושלים והנגב"/>
    <s v="איילון"/>
  </r>
  <r>
    <x v="9"/>
    <x v="85"/>
    <s v="פעיל"/>
    <s v="מודיעין מכבים רעות"/>
    <x v="81"/>
    <x v="37"/>
    <s v="נמוך"/>
    <x v="1"/>
    <n v="5883"/>
    <n v="407"/>
    <n v="0"/>
    <n v="5476"/>
    <n v="0"/>
    <n v="31"/>
    <s v="בתי כנסת ומקוואות"/>
    <s v="קייזר"/>
    <s v="ירושלים והנגב"/>
    <s v="איילון"/>
  </r>
  <r>
    <x v="9"/>
    <x v="86"/>
    <s v="פעיל"/>
    <s v="מודיעין מכבים רעות"/>
    <x v="82"/>
    <x v="0"/>
    <s v="נמוך"/>
    <x v="0"/>
    <n v="1766.5"/>
    <n v="0"/>
    <n v="0"/>
    <n v="0"/>
    <n v="1766.5"/>
    <n v="31"/>
    <s v="גני ילדים"/>
    <s v="קייזר"/>
    <s v="ירושלים והנגב"/>
    <s v="איילון"/>
  </r>
  <r>
    <x v="9"/>
    <x v="87"/>
    <s v="פעיל"/>
    <s v="מודיעין מכבים רעות"/>
    <x v="83"/>
    <x v="0"/>
    <s v="נמוך"/>
    <x v="1"/>
    <n v="4694"/>
    <n v="837"/>
    <n v="0"/>
    <n v="3857"/>
    <n v="0"/>
    <n v="31"/>
    <s v="מרכזיית תאורה"/>
    <s v="בוכמן"/>
    <s v="ירושלים והנגב"/>
    <s v="איילון"/>
  </r>
  <r>
    <x v="9"/>
    <x v="88"/>
    <s v="פעיל"/>
    <s v="מודיעין מכבים רעות"/>
    <x v="84"/>
    <x v="13"/>
    <s v="נמוך"/>
    <x v="0"/>
    <n v="103.33"/>
    <n v="0"/>
    <n v="0"/>
    <n v="0"/>
    <n v="103.33"/>
    <n v="31"/>
    <s v="גני ילדים"/>
    <s v="בוכמן"/>
    <s v="ירושלים והנגב"/>
    <s v="איילון"/>
  </r>
  <r>
    <x v="9"/>
    <x v="89"/>
    <s v="פעיל"/>
    <s v="מודיעין מכבים רעות"/>
    <x v="85"/>
    <x v="13"/>
    <s v="נמוך"/>
    <x v="0"/>
    <n v="961.98"/>
    <n v="0"/>
    <n v="0"/>
    <n v="0"/>
    <n v="961.98"/>
    <n v="31"/>
    <s v="מבני ציבור"/>
    <s v="בוכמן"/>
    <s v="ירושלים והנגב"/>
    <s v="איילון"/>
  </r>
  <r>
    <x v="9"/>
    <x v="90"/>
    <s v="פעיל"/>
    <s v="מודיעין מכבים רעות"/>
    <x v="86"/>
    <x v="26"/>
    <s v="נמוך"/>
    <x v="0"/>
    <n v="0.5"/>
    <n v="0"/>
    <n v="0"/>
    <n v="0"/>
    <n v="0.5"/>
    <n v="31"/>
    <s v="מקלטים"/>
    <s v="מכבים"/>
    <s v="ירושלים והנגב"/>
    <s v="איילון"/>
  </r>
  <r>
    <x v="9"/>
    <x v="91"/>
    <s v="פעיל"/>
    <s v="מודיעין מכבים רעות"/>
    <x v="87"/>
    <x v="38"/>
    <s v="נמוך"/>
    <x v="0"/>
    <n v="526"/>
    <n v="0"/>
    <n v="0"/>
    <n v="0"/>
    <n v="526"/>
    <n v="31"/>
    <s v="בתי כנסת ומקוואות"/>
    <s v="רעות"/>
    <s v="ירושלים והנגב"/>
    <s v="איילון"/>
  </r>
  <r>
    <x v="9"/>
    <x v="92"/>
    <s v="פעיל"/>
    <s v="מודיעין מכבים רעות"/>
    <x v="88"/>
    <x v="26"/>
    <s v="נמוך"/>
    <x v="0"/>
    <n v="63.5"/>
    <n v="0"/>
    <n v="0"/>
    <n v="0"/>
    <n v="63.5"/>
    <n v="31"/>
    <s v="מקלטים"/>
    <s v="מכבים"/>
    <s v="ירושלים והנגב"/>
    <s v="איילון"/>
  </r>
  <r>
    <x v="9"/>
    <x v="93"/>
    <s v="פעיל"/>
    <s v="מודיעין מכבים רעות"/>
    <x v="89"/>
    <x v="0"/>
    <s v="נמוך"/>
    <x v="1"/>
    <n v="15500"/>
    <n v="1410"/>
    <n v="0"/>
    <n v="14090"/>
    <n v="0"/>
    <n v="31"/>
    <s v="בתי ספר"/>
    <s v="מורשת"/>
    <s v="ירושלים והנגב"/>
    <s v="איילון"/>
  </r>
  <r>
    <x v="9"/>
    <x v="94"/>
    <s v="פעיל"/>
    <s v="מודיעין מכבים רעות"/>
    <x v="89"/>
    <x v="0"/>
    <s v="נמוך"/>
    <x v="1"/>
    <n v="5505"/>
    <n v="0"/>
    <n v="0"/>
    <n v="0"/>
    <n v="5505"/>
    <n v="31"/>
    <s v="גני ילדים"/>
    <s v="מורשת"/>
    <s v="ירושלים והנגב"/>
    <s v="איילון"/>
  </r>
  <r>
    <x v="9"/>
    <x v="95"/>
    <s v="פעיל"/>
    <s v="מודיעין מכבים רעות"/>
    <x v="90"/>
    <x v="19"/>
    <s v="נמוך"/>
    <x v="0"/>
    <n v="468.44"/>
    <n v="0"/>
    <n v="0"/>
    <n v="0"/>
    <n v="468.44"/>
    <n v="31"/>
    <s v="תנועות נוער"/>
    <s v="נחלים"/>
    <s v="ירושלים והנגב"/>
    <s v="איילון"/>
  </r>
  <r>
    <x v="9"/>
    <x v="96"/>
    <s v="פעיל"/>
    <s v="מודיעין מכבים רעות"/>
    <x v="91"/>
    <x v="39"/>
    <s v="נמוך"/>
    <x v="0"/>
    <n v="988.55"/>
    <n v="0"/>
    <n v="0"/>
    <n v="0"/>
    <n v="988.55"/>
    <n v="31"/>
    <s v="גני ילדים"/>
    <s v="נחלים"/>
    <s v="ירושלים והנגב"/>
    <s v="איילון"/>
  </r>
  <r>
    <x v="9"/>
    <x v="97"/>
    <s v="פעיל"/>
    <s v="מודיעין מכבים רעות"/>
    <x v="1"/>
    <x v="0"/>
    <s v="נמוך"/>
    <x v="0"/>
    <n v="231.26"/>
    <n v="0"/>
    <n v="0"/>
    <n v="0"/>
    <n v="231.26"/>
    <n v="31"/>
    <s v="מרכזיית תאורה"/>
    <s v="נחלים"/>
    <s v="ירושלים והנגב"/>
    <s v="איילון"/>
  </r>
  <r>
    <x v="9"/>
    <x v="98"/>
    <s v="פעיל"/>
    <s v="מודיעין מכבים רעות"/>
    <x v="92"/>
    <x v="40"/>
    <s v="נמוך"/>
    <x v="0"/>
    <n v="276.52999999999997"/>
    <n v="0"/>
    <n v="0"/>
    <n v="0"/>
    <n v="276.52999999999997"/>
    <n v="31"/>
    <s v="שונות"/>
    <s v="נחלים"/>
    <s v="ירושלים והנגב"/>
    <s v="איילון"/>
  </r>
  <r>
    <x v="9"/>
    <x v="99"/>
    <s v="פעיל"/>
    <s v="מודיעין מכבים רעות"/>
    <x v="93"/>
    <x v="41"/>
    <s v="נמוך"/>
    <x v="1"/>
    <n v="10348"/>
    <n v="860"/>
    <n v="0"/>
    <n v="9488"/>
    <n v="0"/>
    <n v="31"/>
    <s v="בתי ספר"/>
    <s v="נחלים"/>
    <s v="ירושלים והנגב"/>
    <s v="איילון"/>
  </r>
  <r>
    <x v="9"/>
    <x v="100"/>
    <s v="פעיל"/>
    <s v="מודיעין מכבים רעות"/>
    <x v="94"/>
    <x v="5"/>
    <s v="נמוך"/>
    <x v="1"/>
    <n v="5964"/>
    <n v="1103"/>
    <n v="0"/>
    <n v="4861"/>
    <n v="0"/>
    <n v="31"/>
    <s v="מרכזיית תאורה"/>
    <s v="קייזר"/>
    <s v="ירושלים והנגב"/>
    <s v="איילון"/>
  </r>
  <r>
    <x v="9"/>
    <x v="101"/>
    <s v="פעיל"/>
    <s v="מודיעין מכבים רעות"/>
    <x v="95"/>
    <x v="0"/>
    <s v="נמוך"/>
    <x v="1"/>
    <n v="3980"/>
    <n v="440"/>
    <n v="0"/>
    <n v="3540"/>
    <n v="0"/>
    <n v="31"/>
    <s v="מבני ציבור"/>
    <s v="בוכמן"/>
    <s v="ירושלים והנגב"/>
    <s v="איילון"/>
  </r>
  <r>
    <x v="9"/>
    <x v="102"/>
    <s v="פעיל"/>
    <s v="מודיעין מכבים רעות"/>
    <x v="96"/>
    <x v="19"/>
    <s v="נמוך"/>
    <x v="0"/>
    <n v="1154.8699999999999"/>
    <n v="0"/>
    <n v="0"/>
    <n v="0"/>
    <n v="1154.8699999999999"/>
    <n v="31"/>
    <s v="מבני ציבור"/>
    <s v="נביאים"/>
    <s v="ירושלים והנגב"/>
    <s v="איילון"/>
  </r>
  <r>
    <x v="9"/>
    <x v="103"/>
    <s v="פעיל"/>
    <s v="מודיעין מכבים רעות"/>
    <x v="97"/>
    <x v="0"/>
    <s v="נמוך"/>
    <x v="1"/>
    <n v="6915"/>
    <n v="1530"/>
    <n v="0"/>
    <n v="5385"/>
    <n v="0"/>
    <n v="31"/>
    <s v="מבני ציבור"/>
    <s v="כרמים"/>
    <s v="ירושלים והנגב"/>
    <s v="איילון"/>
  </r>
  <r>
    <x v="9"/>
    <x v="104"/>
    <s v="פעיל"/>
    <s v="מודיעין מכבים רעות"/>
    <x v="98"/>
    <x v="0"/>
    <s v="נמוך"/>
    <x v="1"/>
    <n v="7005"/>
    <n v="1175"/>
    <n v="0"/>
    <n v="5830"/>
    <n v="0"/>
    <n v="31"/>
    <s v="מבני ציבור"/>
    <s v="כרמים"/>
    <s v="ירושלים והנגב"/>
    <s v="איילון"/>
  </r>
  <r>
    <x v="9"/>
    <x v="105"/>
    <s v="פעיל"/>
    <s v="מודיעין מכבים רעות"/>
    <x v="99"/>
    <x v="42"/>
    <s v="נמוך"/>
    <x v="1"/>
    <n v="1464"/>
    <n v="266"/>
    <n v="0"/>
    <n v="1198"/>
    <n v="0"/>
    <n v="31"/>
    <s v="מבני ציבור"/>
    <s v="כרמים"/>
    <s v="ירושלים והנגב"/>
    <s v="איילון"/>
  </r>
  <r>
    <x v="9"/>
    <x v="106"/>
    <s v="פעיל"/>
    <s v="מודיעין מכבים רעות"/>
    <x v="100"/>
    <x v="0"/>
    <s v="נמוך"/>
    <x v="1"/>
    <n v="3012"/>
    <n v="588"/>
    <n v="0"/>
    <n v="2424"/>
    <n v="0"/>
    <n v="31"/>
    <s v="בתי ספר"/>
    <s v="כרמים"/>
    <s v="ירושלים והנגב"/>
    <s v="איילון"/>
  </r>
  <r>
    <x v="9"/>
    <x v="107"/>
    <s v="פעיל"/>
    <s v="מודיעין מכבים רעות"/>
    <x v="101"/>
    <x v="43"/>
    <s v="נמוך"/>
    <x v="1"/>
    <n v="1464"/>
    <n v="327"/>
    <n v="0"/>
    <n v="1137"/>
    <n v="0"/>
    <n v="31"/>
    <s v="מרכזיית תאורה"/>
    <s v="נביאים"/>
    <s v="ירושלים והנגב"/>
    <s v="איילון"/>
  </r>
  <r>
    <x v="9"/>
    <x v="108"/>
    <s v="פעיל"/>
    <s v="מודיעין מכבים רעות"/>
    <x v="102"/>
    <x v="44"/>
    <s v="נמוך"/>
    <x v="1"/>
    <n v="609"/>
    <n v="109"/>
    <n v="0"/>
    <n v="500"/>
    <n v="0"/>
    <n v="31"/>
    <s v="מרכזיית תאורה"/>
    <s v="נביאים"/>
    <s v="ירושלים והנגב"/>
    <s v="איילון"/>
  </r>
  <r>
    <x v="9"/>
    <x v="109"/>
    <s v="פעיל"/>
    <s v="מודיעין מכבים רעות"/>
    <x v="103"/>
    <x v="19"/>
    <s v="נמוך"/>
    <x v="0"/>
    <n v="806.49"/>
    <n v="0"/>
    <n v="0"/>
    <n v="0"/>
    <n v="806.49"/>
    <n v="31"/>
    <s v="תנועות נוער"/>
    <s v="נביאים"/>
    <s v="ירושלים והנגב"/>
    <s v="איילון"/>
  </r>
  <r>
    <x v="9"/>
    <x v="110"/>
    <s v="פעיל"/>
    <s v="מודיעין מכבים רעות"/>
    <x v="104"/>
    <x v="1"/>
    <s v="נמוך"/>
    <x v="1"/>
    <n v="4646"/>
    <n v="815"/>
    <n v="0"/>
    <n v="3831"/>
    <n v="0"/>
    <n v="31"/>
    <s v="מרכזיית תאורה"/>
    <s v="בוכמן"/>
    <s v="ירושלים והנגב"/>
    <s v="איילון"/>
  </r>
  <r>
    <x v="9"/>
    <x v="111"/>
    <s v="פעיל"/>
    <s v="מודיעין מכבים רעות"/>
    <x v="105"/>
    <x v="45"/>
    <s v="נמוך"/>
    <x v="0"/>
    <n v="1759.82"/>
    <n v="0"/>
    <n v="0"/>
    <n v="0"/>
    <n v="1759.82"/>
    <n v="31"/>
    <s v="תנועות נוער"/>
    <s v="משואה"/>
    <s v="ירושלים והנגב"/>
    <s v="איילון"/>
  </r>
  <r>
    <x v="9"/>
    <x v="112"/>
    <s v="פעיל"/>
    <s v="מודיעין מכבים רעות"/>
    <x v="106"/>
    <x v="46"/>
    <s v="נמוך"/>
    <x v="1"/>
    <n v="11092"/>
    <n v="2804"/>
    <n v="0"/>
    <n v="8288"/>
    <n v="0"/>
    <n v="31"/>
    <s v="ספורט"/>
    <s v="בוכמן"/>
    <s v="ירושלים והנגב"/>
    <s v="איילון"/>
  </r>
  <r>
    <x v="9"/>
    <x v="113"/>
    <s v="פעיל"/>
    <s v="מודיעין מכבים רעות"/>
    <x v="107"/>
    <x v="13"/>
    <s v="נמוך"/>
    <x v="0"/>
    <n v="1222.28"/>
    <n v="0"/>
    <n v="0"/>
    <n v="0"/>
    <n v="1222.28"/>
    <n v="31"/>
    <s v="גני ילדים"/>
    <s v="בוכמן"/>
    <s v="ירושלים והנגב"/>
    <s v="איילון"/>
  </r>
  <r>
    <x v="9"/>
    <x v="114"/>
    <s v="פעיל"/>
    <s v="מודיעין מכבים רעות"/>
    <x v="108"/>
    <x v="26"/>
    <s v="נמוך"/>
    <x v="0"/>
    <n v="784.5"/>
    <n v="0"/>
    <n v="0"/>
    <n v="0"/>
    <n v="784.5"/>
    <n v="31"/>
    <s v="מקלטים"/>
    <s v="רעות"/>
    <s v="ירושלים והנגב"/>
    <s v="איילון"/>
  </r>
  <r>
    <x v="9"/>
    <x v="115"/>
    <s v="פעיל"/>
    <s v="מודיעין מכבים רעות"/>
    <x v="109"/>
    <x v="5"/>
    <s v="נמוך"/>
    <x v="0"/>
    <n v="1641.5"/>
    <n v="0"/>
    <n v="0"/>
    <n v="0"/>
    <n v="1641.5"/>
    <n v="31"/>
    <s v="מרכזיית תאורה"/>
    <s v="רעות"/>
    <s v="ירושלים והנגב"/>
    <s v="איילון"/>
  </r>
  <r>
    <x v="9"/>
    <x v="116"/>
    <s v="פעיל"/>
    <s v="מודיעין מכבים רעות"/>
    <x v="110"/>
    <x v="0"/>
    <s v="נמוך"/>
    <x v="0"/>
    <n v="2469.17"/>
    <n v="0"/>
    <n v="0"/>
    <n v="0"/>
    <n v="2469.17"/>
    <n v="31"/>
    <s v="מרכזיית תאורה"/>
    <s v="ציפורים"/>
    <s v="ירושלים והנגב"/>
    <s v="איילון"/>
  </r>
  <r>
    <x v="9"/>
    <x v="117"/>
    <s v="פעיל"/>
    <s v="מודיעין מכבים רעות"/>
    <x v="111"/>
    <x v="0"/>
    <s v="נמוך"/>
    <x v="0"/>
    <n v="467.5"/>
    <n v="0"/>
    <n v="0"/>
    <n v="0"/>
    <n v="467.5"/>
    <n v="31"/>
    <s v="תנועות נוער"/>
    <s v="ציפורים"/>
    <s v="ירושלים והנגב"/>
    <s v="איילון"/>
  </r>
  <r>
    <x v="9"/>
    <x v="118"/>
    <s v="פעיל"/>
    <s v="מודיעין מכבים רעות"/>
    <x v="112"/>
    <x v="0"/>
    <s v="נמוך"/>
    <x v="1"/>
    <n v="8482"/>
    <n v="1495"/>
    <n v="0"/>
    <n v="6987"/>
    <n v="0"/>
    <n v="31"/>
    <s v="מרכזיית תאורה"/>
    <s v="ציפורים"/>
    <s v="ירושלים והנגב"/>
    <s v="איילון"/>
  </r>
  <r>
    <x v="9"/>
    <x v="119"/>
    <s v="פעיל"/>
    <s v="מודיעין מכבים רעות"/>
    <x v="113"/>
    <x v="0"/>
    <s v="נמוך"/>
    <x v="1"/>
    <n v="16950"/>
    <n v="3270"/>
    <n v="0"/>
    <n v="13680"/>
    <n v="0"/>
    <n v="31"/>
    <s v="מרכזיית תאורה"/>
    <s v="לב העיר"/>
    <s v="ירושלים והנגב"/>
    <s v="איילון"/>
  </r>
  <r>
    <x v="9"/>
    <x v="120"/>
    <s v="פעיל"/>
    <s v="מודיעין מכבים רעות"/>
    <x v="113"/>
    <x v="0"/>
    <s v="נמוך"/>
    <x v="1"/>
    <n v="12232"/>
    <n v="1576"/>
    <n v="0"/>
    <n v="10656"/>
    <n v="0"/>
    <n v="31"/>
    <s v="מרכזיית תאורה"/>
    <s v="פרחים"/>
    <s v="ירושלים והנגב"/>
    <s v="איילון"/>
  </r>
  <r>
    <x v="9"/>
    <x v="121"/>
    <s v="פעיל"/>
    <s v="מודיעין מכבים רעות"/>
    <x v="114"/>
    <x v="0"/>
    <s v="נמוך"/>
    <x v="1"/>
    <n v="4570"/>
    <n v="495"/>
    <n v="0"/>
    <n v="4075"/>
    <n v="0"/>
    <n v="31"/>
    <s v="מבני ציבור"/>
    <s v="לב העיר"/>
    <s v="ירושלים והנגב"/>
    <s v="איילון"/>
  </r>
  <r>
    <x v="9"/>
    <x v="122"/>
    <s v="פעיל"/>
    <s v="מודיעין מכבים רעות"/>
    <x v="115"/>
    <x v="0"/>
    <s v="נמוך"/>
    <x v="1"/>
    <n v="6471"/>
    <n v="768"/>
    <n v="0"/>
    <n v="5703"/>
    <n v="0"/>
    <n v="31"/>
    <s v="שונות"/>
    <s v="לב העיר"/>
    <s v="ירושלים והנגב"/>
    <s v="איילון"/>
  </r>
  <r>
    <x v="9"/>
    <x v="123"/>
    <s v="פעיל"/>
    <s v="מודיעין מכבים רעות"/>
    <x v="116"/>
    <x v="0"/>
    <s v="נמוך"/>
    <x v="1"/>
    <n v="21390"/>
    <n v="2440"/>
    <n v="0"/>
    <n v="18950"/>
    <n v="0"/>
    <n v="31"/>
    <s v="מבני ציבור"/>
    <s v="לב העיר"/>
    <s v="ירושלים והנגב"/>
    <s v="איילון"/>
  </r>
  <r>
    <x v="9"/>
    <x v="124"/>
    <s v="פעיל"/>
    <s v="מודיעין מכבים רעות"/>
    <x v="117"/>
    <x v="13"/>
    <s v="נמוך"/>
    <x v="0"/>
    <n v="223.88"/>
    <n v="0"/>
    <n v="0"/>
    <n v="0"/>
    <n v="223.88"/>
    <n v="31"/>
    <s v="גני ילדים"/>
    <s v="בוכמן"/>
    <s v="ירושלים והנגב"/>
    <s v="איילון"/>
  </r>
  <r>
    <x v="9"/>
    <x v="125"/>
    <s v="פעיל"/>
    <s v="מודיעין מכבים רעות"/>
    <x v="117"/>
    <x v="13"/>
    <s v="נמוך"/>
    <x v="0"/>
    <n v="402.01"/>
    <n v="0"/>
    <n v="0"/>
    <n v="0"/>
    <n v="402.01"/>
    <n v="31"/>
    <s v="גני ילדים"/>
    <s v="בוכמן"/>
    <s v="ירושלים והנגב"/>
    <s v="איילון"/>
  </r>
  <r>
    <x v="9"/>
    <x v="126"/>
    <s v="פעיל"/>
    <s v="מודיעין מכבים רעות"/>
    <x v="118"/>
    <x v="1"/>
    <s v="נמוך"/>
    <x v="1"/>
    <n v="3486"/>
    <n v="610"/>
    <n v="0"/>
    <n v="2876"/>
    <n v="0"/>
    <n v="31"/>
    <s v="מרכזיית תאורה"/>
    <s v="בוכמן"/>
    <s v="ירושלים והנגב"/>
    <s v="איילון"/>
  </r>
  <r>
    <x v="9"/>
    <x v="127"/>
    <s v="פעיל"/>
    <s v="מודיעין מכבים רעות"/>
    <x v="119"/>
    <x v="0"/>
    <s v="נמוך"/>
    <x v="1"/>
    <n v="9854"/>
    <n v="1732"/>
    <n v="0"/>
    <n v="8122"/>
    <n v="0"/>
    <n v="31"/>
    <s v="מרכזיית תאורה"/>
    <s v="פרחים"/>
    <s v="ירושלים והנגב"/>
    <s v="איילון"/>
  </r>
  <r>
    <x v="9"/>
    <x v="128"/>
    <s v="פעיל"/>
    <s v="מודיעין מכבים רעות"/>
    <x v="120"/>
    <x v="13"/>
    <s v="נמוך"/>
    <x v="0"/>
    <n v="1095.06"/>
    <n v="0"/>
    <n v="0"/>
    <n v="0"/>
    <n v="1095.06"/>
    <n v="31"/>
    <s v="מבני ציבור"/>
    <s v="מכבים"/>
    <s v="ירושלים והנגב"/>
    <s v="איילון"/>
  </r>
  <r>
    <x v="9"/>
    <x v="129"/>
    <s v="פעיל"/>
    <s v="מודיעין מכבים רעות"/>
    <x v="121"/>
    <x v="0"/>
    <s v="נמוך"/>
    <x v="1"/>
    <n v="156"/>
    <n v="19"/>
    <n v="0"/>
    <n v="137"/>
    <n v="0"/>
    <n v="31"/>
    <s v="מרכזיית תאורה"/>
    <s v="מכבים"/>
    <s v="ירושלים והנגב"/>
    <s v="איילון"/>
  </r>
  <r>
    <x v="9"/>
    <x v="130"/>
    <s v="פעיל"/>
    <s v="מודיעין מכבים רעות"/>
    <x v="122"/>
    <x v="43"/>
    <s v="נמוך"/>
    <x v="1"/>
    <n v="6762"/>
    <n v="1248"/>
    <n v="0"/>
    <n v="5514"/>
    <n v="0"/>
    <n v="31"/>
    <s v="מרכזיית תאורה"/>
    <s v="מכבים"/>
    <s v="ירושלים והנגב"/>
    <s v="איילון"/>
  </r>
  <r>
    <x v="9"/>
    <x v="131"/>
    <s v="פעיל"/>
    <s v="מודיעין מכבים רעות"/>
    <x v="123"/>
    <x v="47"/>
    <s v="נמוך"/>
    <x v="1"/>
    <n v="10064"/>
    <n v="928"/>
    <n v="0"/>
    <n v="9136"/>
    <n v="0"/>
    <n v="31"/>
    <s v="בתי ספר"/>
    <s v="מכבים"/>
    <s v="ירושלים והנגב"/>
    <s v="איילון"/>
  </r>
  <r>
    <x v="9"/>
    <x v="132"/>
    <s v="פעיל"/>
    <s v="מודיעין מכבים רעות"/>
    <x v="124"/>
    <x v="13"/>
    <s v="נמוך"/>
    <x v="0"/>
    <n v="953"/>
    <n v="0"/>
    <n v="0"/>
    <n v="0"/>
    <n v="953"/>
    <n v="31"/>
    <s v="מבני ציבור"/>
    <s v="רעות"/>
    <s v="ירושלים והנגב"/>
    <s v="איילון"/>
  </r>
  <r>
    <x v="9"/>
    <x v="133"/>
    <s v="פעיל"/>
    <s v="מודיעין מכבים רעות"/>
    <x v="125"/>
    <x v="1"/>
    <s v="נמוך"/>
    <x v="0"/>
    <n v="2652.37"/>
    <n v="0"/>
    <n v="0"/>
    <n v="0"/>
    <n v="2652.37"/>
    <n v="31"/>
    <s v="מרכזיית תאורה"/>
    <s v="רעות"/>
    <s v="ירושלים והנגב"/>
    <s v="איילון"/>
  </r>
  <r>
    <x v="9"/>
    <x v="134"/>
    <s v="פעיל"/>
    <s v="מודיעין מכבים רעות"/>
    <x v="126"/>
    <x v="48"/>
    <s v="נמוך"/>
    <x v="1"/>
    <n v="20730"/>
    <n v="3540"/>
    <n v="0"/>
    <n v="17190"/>
    <n v="0"/>
    <n v="31"/>
    <s v="בתי ספר"/>
    <s v="רעות"/>
    <s v="ירושלים והנגב"/>
    <s v="איילון"/>
  </r>
  <r>
    <x v="9"/>
    <x v="135"/>
    <s v="פעיל"/>
    <s v="מודיעין מכבים רעות"/>
    <x v="127"/>
    <x v="26"/>
    <s v="נמוך"/>
    <x v="0"/>
    <n v="153.5"/>
    <n v="0"/>
    <n v="0"/>
    <n v="0"/>
    <n v="153.5"/>
    <n v="31"/>
    <s v="מקלטים"/>
    <s v="מכבים"/>
    <s v="ירושלים והנגב"/>
    <s v="איילון"/>
  </r>
  <r>
    <x v="9"/>
    <x v="136"/>
    <s v="פעיל"/>
    <s v="מודיעין מכבים רעות"/>
    <x v="128"/>
    <x v="0"/>
    <s v="נמוך"/>
    <x v="0"/>
    <n v="256"/>
    <n v="0"/>
    <n v="0"/>
    <n v="0"/>
    <n v="256"/>
    <n v="31"/>
    <s v="מקלטים"/>
    <s v="מכבים"/>
    <s v="ירושלים והנגב"/>
    <s v="איילון"/>
  </r>
  <r>
    <x v="9"/>
    <x v="137"/>
    <s v="פעיל"/>
    <s v="מודיעין מכבים רעות"/>
    <x v="129"/>
    <x v="13"/>
    <s v="נמוך"/>
    <x v="0"/>
    <n v="1216.3800000000001"/>
    <n v="0"/>
    <n v="0"/>
    <n v="0"/>
    <n v="1216.3800000000001"/>
    <n v="31"/>
    <s v="גני ילדים"/>
    <s v="כרמים"/>
    <s v="ירושלים והנגב"/>
    <s v="איילון"/>
  </r>
  <r>
    <x v="9"/>
    <x v="138"/>
    <s v="פעיל"/>
    <s v="מודיעין מכבים רעות"/>
    <x v="130"/>
    <x v="49"/>
    <s v="נמוך"/>
    <x v="1"/>
    <n v="7458"/>
    <n v="1329"/>
    <n v="0"/>
    <n v="6129"/>
    <n v="0"/>
    <n v="31"/>
    <s v="מרכזיית תאורה"/>
    <s v="ישפרו"/>
    <s v="ירושלים והנגב"/>
    <s v="איילון"/>
  </r>
  <r>
    <x v="9"/>
    <x v="139"/>
    <s v="פעיל"/>
    <s v="מודיעין מכבים רעות"/>
    <x v="131"/>
    <x v="0"/>
    <s v="נמוך"/>
    <x v="1"/>
    <n v="4163"/>
    <n v="682"/>
    <n v="0"/>
    <n v="3481"/>
    <n v="0"/>
    <n v="31"/>
    <s v="מרכזיית תאורה"/>
    <s v="ליגד"/>
    <s v="ירושלים והנגב"/>
    <s v="איילון"/>
  </r>
  <r>
    <x v="9"/>
    <x v="140"/>
    <s v="פעיל"/>
    <s v="מודיעין מכבים רעות"/>
    <x v="132"/>
    <x v="0"/>
    <s v="נמוך"/>
    <x v="1"/>
    <n v="9322"/>
    <n v="1553"/>
    <n v="0"/>
    <n v="7769"/>
    <n v="0"/>
    <n v="31"/>
    <s v="מרכזיית תאורה"/>
    <s v="ליגד"/>
    <s v="ירושלים והנגב"/>
    <s v="איילון"/>
  </r>
  <r>
    <x v="9"/>
    <x v="141"/>
    <s v="פעיל"/>
    <s v="מודיעין מכבים רעות"/>
    <x v="133"/>
    <x v="0"/>
    <s v="נמוך"/>
    <x v="1"/>
    <n v="490"/>
    <n v="88"/>
    <n v="0"/>
    <n v="402"/>
    <n v="0"/>
    <n v="31"/>
    <s v="מרכזיית תאורה"/>
    <s v="ליגד"/>
    <s v="ירושלים והנגב"/>
    <s v="איילון"/>
  </r>
  <r>
    <x v="9"/>
    <x v="142"/>
    <s v="פעיל"/>
    <s v="מודיעין מכבים רעות"/>
    <x v="134"/>
    <x v="0"/>
    <s v="נמוך"/>
    <x v="1"/>
    <n v="5700.06"/>
    <n v="0"/>
    <n v="0"/>
    <n v="0"/>
    <n v="5700.06"/>
    <n v="31"/>
    <s v="בתי כנסת ומקוואות"/>
    <s v="נביאים"/>
    <s v="ירושלים והנגב"/>
    <s v="איילון"/>
  </r>
  <r>
    <x v="9"/>
    <x v="143"/>
    <s v="פעיל"/>
    <s v="מודיעין מכבים רעות"/>
    <x v="135"/>
    <x v="0"/>
    <s v="נמוך"/>
    <x v="0"/>
    <n v="1135.68"/>
    <n v="0"/>
    <n v="0"/>
    <n v="0"/>
    <n v="1135.68"/>
    <n v="31"/>
    <s v="גני ילדים"/>
    <s v="נביאים"/>
    <s v="ירושלים והנגב"/>
    <s v="איילון"/>
  </r>
  <r>
    <x v="9"/>
    <x v="144"/>
    <s v="פעיל"/>
    <s v="מודיעין מכבים רעות"/>
    <x v="136"/>
    <x v="0"/>
    <s v="נמוך"/>
    <x v="1"/>
    <n v="8027"/>
    <n v="1426"/>
    <n v="0"/>
    <n v="6601"/>
    <n v="0"/>
    <n v="31"/>
    <s v="מרכזיית תאורה"/>
    <s v="נביאים"/>
    <s v="ירושלים והנגב"/>
    <s v="איילון"/>
  </r>
  <r>
    <x v="9"/>
    <x v="145"/>
    <s v="פעיל"/>
    <s v="מודיעין מכבים רעות"/>
    <x v="137"/>
    <x v="26"/>
    <s v="נמוך"/>
    <x v="0"/>
    <n v="94.5"/>
    <n v="0"/>
    <n v="0"/>
    <n v="0"/>
    <n v="94.5"/>
    <n v="31"/>
    <s v="מקלטים"/>
    <s v="מכבים"/>
    <s v="ירושלים והנגב"/>
    <s v="איילון"/>
  </r>
  <r>
    <x v="9"/>
    <x v="146"/>
    <s v="פעיל"/>
    <s v="מודיעין מכבים רעות"/>
    <x v="138"/>
    <x v="0"/>
    <s v="נמוך"/>
    <x v="0"/>
    <n v="204.5"/>
    <n v="0"/>
    <n v="0"/>
    <n v="0"/>
    <n v="204.5"/>
    <n v="31"/>
    <s v="מקלטים"/>
    <s v="מכבים"/>
    <s v="ירושלים והנגב"/>
    <s v="איילון"/>
  </r>
  <r>
    <x v="9"/>
    <x v="147"/>
    <s v="פעיל"/>
    <s v="מודיעין מכבים רעות"/>
    <x v="139"/>
    <x v="26"/>
    <s v="נמוך"/>
    <x v="0"/>
    <n v="134.5"/>
    <n v="0"/>
    <n v="0"/>
    <n v="0"/>
    <n v="134.5"/>
    <n v="31"/>
    <s v="מקלטים"/>
    <s v="מכבים"/>
    <s v="ירושלים והנגב"/>
    <s v="איילון"/>
  </r>
  <r>
    <x v="9"/>
    <x v="148"/>
    <s v="פעיל"/>
    <s v="מודיעין מכבים רעות"/>
    <x v="140"/>
    <x v="50"/>
    <s v="נמוך"/>
    <x v="0"/>
    <n v="528"/>
    <n v="0"/>
    <n v="0"/>
    <n v="0"/>
    <n v="528"/>
    <n v="31"/>
    <s v="מקלטים"/>
    <s v="מכבים"/>
    <s v="ירושלים והנגב"/>
    <s v="איילון"/>
  </r>
  <r>
    <x v="9"/>
    <x v="149"/>
    <s v="פעיל"/>
    <s v="מודיעין מכבים רעות"/>
    <x v="141"/>
    <x v="0"/>
    <s v="נמוך"/>
    <x v="0"/>
    <n v="187"/>
    <n v="0"/>
    <n v="0"/>
    <n v="0"/>
    <n v="187"/>
    <n v="31"/>
    <s v="מקלטים"/>
    <s v="מכבים"/>
    <s v="ירושלים והנגב"/>
    <s v="איילון"/>
  </r>
  <r>
    <x v="9"/>
    <x v="150"/>
    <s v="פעיל"/>
    <s v="מודיעין מכבים רעות"/>
    <x v="142"/>
    <x v="26"/>
    <s v="נמוך"/>
    <x v="0"/>
    <n v="27.5"/>
    <n v="0"/>
    <n v="0"/>
    <n v="0"/>
    <n v="27.5"/>
    <n v="31"/>
    <s v="מקלטים"/>
    <s v="מכבים"/>
    <s v="ירושלים והנגב"/>
    <s v="איילון"/>
  </r>
  <r>
    <x v="9"/>
    <x v="151"/>
    <s v="פעיל"/>
    <s v="מודיעין מכבים רעות"/>
    <x v="143"/>
    <x v="51"/>
    <s v="נמוך"/>
    <x v="0"/>
    <n v="218"/>
    <n v="0"/>
    <n v="0"/>
    <n v="0"/>
    <n v="218"/>
    <n v="31"/>
    <s v="מקלטים"/>
    <s v="מכבים"/>
    <s v="ירושלים והנגב"/>
    <s v="איילון"/>
  </r>
  <r>
    <x v="9"/>
    <x v="152"/>
    <s v="פעיל"/>
    <s v="מודיעין מכבים רעות"/>
    <x v="144"/>
    <x v="52"/>
    <s v="נמוך"/>
    <x v="0"/>
    <n v="407.31"/>
    <n v="0"/>
    <n v="0"/>
    <n v="0"/>
    <n v="407.31"/>
    <n v="31"/>
    <s v="גני ילדים"/>
    <s v="מכבים"/>
    <s v="ירושלים והנגב"/>
    <s v="איילון"/>
  </r>
  <r>
    <x v="9"/>
    <x v="153"/>
    <s v="פעיל"/>
    <s v="מודיעין מכבים רעות"/>
    <x v="145"/>
    <x v="0"/>
    <s v="נמוך"/>
    <x v="1"/>
    <n v="19600"/>
    <n v="3660"/>
    <n v="0"/>
    <n v="15940"/>
    <n v="0"/>
    <n v="31"/>
    <s v="מרכזיית תאורה"/>
    <s v="ליגד"/>
    <s v="ירושלים והנגב"/>
    <s v="איילון"/>
  </r>
  <r>
    <x v="9"/>
    <x v="411"/>
    <s v="פעיל"/>
    <s v="מודיעין מכבים רעות"/>
    <x v="399"/>
    <x v="13"/>
    <s v="נמוך"/>
    <x v="0"/>
    <n v="2814.55"/>
    <n v="0"/>
    <n v="0"/>
    <n v="0"/>
    <n v="2814.55"/>
    <n v="31"/>
    <m/>
    <m/>
    <s v="ירושלים והנגב"/>
    <s v="איילון"/>
  </r>
  <r>
    <x v="9"/>
    <x v="154"/>
    <s v="פעיל"/>
    <s v="מודיעין מכבים רעות"/>
    <x v="146"/>
    <x v="0"/>
    <s v="נמוך"/>
    <x v="0"/>
    <n v="1037.26"/>
    <n v="0"/>
    <n v="0"/>
    <n v="0"/>
    <n v="1037.26"/>
    <n v="31"/>
    <s v="גני ילדים"/>
    <s v="מגינים"/>
    <s v="ירושלים והנגב"/>
    <s v="איילון"/>
  </r>
  <r>
    <x v="9"/>
    <x v="155"/>
    <s v="פעיל"/>
    <s v="מודיעין מכבים רעות"/>
    <x v="147"/>
    <x v="0"/>
    <s v="נמוך"/>
    <x v="1"/>
    <n v="1660"/>
    <n v="77"/>
    <n v="0"/>
    <n v="1583"/>
    <n v="0"/>
    <n v="31"/>
    <s v="גני ילדים"/>
    <s v="מגינים"/>
    <s v="ירושלים והנגב"/>
    <s v="איילון"/>
  </r>
  <r>
    <x v="9"/>
    <x v="156"/>
    <s v="פעיל"/>
    <s v="מודיעין מכבים רעות"/>
    <x v="148"/>
    <x v="0"/>
    <s v="נמוך"/>
    <x v="1"/>
    <n v="13080"/>
    <n v="952"/>
    <n v="0"/>
    <n v="12128"/>
    <n v="0"/>
    <n v="31"/>
    <m/>
    <m/>
    <s v="ירושלים והנגב"/>
    <s v="איילון"/>
  </r>
  <r>
    <x v="9"/>
    <x v="157"/>
    <s v="פעיל"/>
    <s v="מודיעין מכבים רעות"/>
    <x v="149"/>
    <x v="53"/>
    <s v="נמוך"/>
    <x v="0"/>
    <n v="4164.33"/>
    <n v="0"/>
    <n v="0"/>
    <n v="0"/>
    <n v="4164.33"/>
    <n v="31"/>
    <m/>
    <m/>
    <s v="ירושלים והנגב"/>
    <s v="איילון"/>
  </r>
  <r>
    <x v="9"/>
    <x v="158"/>
    <s v="פעיל"/>
    <s v="מודיעין מכבים רעות"/>
    <x v="150"/>
    <x v="0"/>
    <s v="נמוך"/>
    <x v="0"/>
    <n v="2366.33"/>
    <n v="0"/>
    <n v="0"/>
    <n v="0"/>
    <n v="2366.33"/>
    <n v="31"/>
    <s v="מרכזיית תאורה"/>
    <s v="ציפורים"/>
    <s v="ירושלים והנגב"/>
    <s v="איילון"/>
  </r>
  <r>
    <x v="9"/>
    <x v="159"/>
    <s v="פעיל"/>
    <s v="מודיעין מכבים רעות"/>
    <x v="151"/>
    <x v="0"/>
    <s v="נמוך"/>
    <x v="1"/>
    <n v="3444"/>
    <n v="498"/>
    <n v="0"/>
    <n v="2946"/>
    <n v="0"/>
    <n v="31"/>
    <s v="מרכזיית תאורה"/>
    <s v="ציפורים"/>
    <s v="ירושלים והנגב"/>
    <s v="איילון"/>
  </r>
  <r>
    <x v="9"/>
    <x v="160"/>
    <s v="פעיל"/>
    <s v="מודיעין מכבים רעות"/>
    <x v="152"/>
    <x v="26"/>
    <s v="נמוך"/>
    <x v="0"/>
    <n v="608.5"/>
    <n v="0"/>
    <n v="0"/>
    <n v="0"/>
    <n v="608.5"/>
    <n v="31"/>
    <s v="מקלטים"/>
    <s v="רעות"/>
    <s v="ירושלים והנגב"/>
    <s v="איילון"/>
  </r>
  <r>
    <x v="9"/>
    <x v="161"/>
    <s v="פעיל"/>
    <s v="מודיעין מכבים רעות"/>
    <x v="153"/>
    <x v="26"/>
    <s v="נמוך"/>
    <x v="0"/>
    <n v="295.5"/>
    <n v="0"/>
    <n v="0"/>
    <n v="0"/>
    <n v="295.5"/>
    <n v="31"/>
    <s v="מקלטים"/>
    <s v="רעות"/>
    <s v="ירושלים והנגב"/>
    <s v="איילון"/>
  </r>
  <r>
    <x v="9"/>
    <x v="162"/>
    <s v="פעיל"/>
    <s v="מודיעין מכבים רעות"/>
    <x v="154"/>
    <x v="13"/>
    <s v="נמוך"/>
    <x v="0"/>
    <n v="2882.01"/>
    <n v="0"/>
    <n v="0"/>
    <n v="0"/>
    <n v="2882.01"/>
    <n v="31"/>
    <s v="גני ילדים"/>
    <s v="פרחים"/>
    <s v="ירושלים והנגב"/>
    <s v="איילון"/>
  </r>
  <r>
    <x v="9"/>
    <x v="163"/>
    <s v="פעיל"/>
    <s v="מודיעין מכבים רעות"/>
    <x v="155"/>
    <x v="0"/>
    <s v="נמוך"/>
    <x v="1"/>
    <n v="5717"/>
    <n v="1023"/>
    <n v="0"/>
    <n v="4694"/>
    <n v="0"/>
    <n v="31"/>
    <s v="מרכזיית תאורה"/>
    <s v="פרחים"/>
    <s v="ירושלים והנגב"/>
    <s v="איילון"/>
  </r>
  <r>
    <x v="9"/>
    <x v="164"/>
    <s v="פעיל"/>
    <s v="מודיעין מכבים רעות"/>
    <x v="156"/>
    <x v="13"/>
    <s v="נמוך"/>
    <x v="0"/>
    <n v="1831.95"/>
    <n v="0"/>
    <n v="0"/>
    <n v="0"/>
    <n v="1831.95"/>
    <n v="31"/>
    <s v="גני ילדים"/>
    <s v="כרמים"/>
    <s v="ירושלים והנגב"/>
    <s v="איילון"/>
  </r>
  <r>
    <x v="9"/>
    <x v="165"/>
    <s v="פעיל"/>
    <s v="מודיעין מכבים רעות"/>
    <x v="157"/>
    <x v="21"/>
    <s v="נמוך"/>
    <x v="1"/>
    <n v="4751"/>
    <n v="832"/>
    <n v="0"/>
    <n v="3919"/>
    <n v="0"/>
    <n v="31"/>
    <s v="מרכזיית תאורה"/>
    <s v="בוכמן"/>
    <s v="ירושלים והנגב"/>
    <s v="איילון"/>
  </r>
  <r>
    <x v="9"/>
    <x v="410"/>
    <s v="פעיל"/>
    <s v="מודיעין מכבים רעות"/>
    <x v="398"/>
    <x v="0"/>
    <s v="נמוך"/>
    <x v="0"/>
    <n v="582.59"/>
    <n v="0"/>
    <n v="0"/>
    <n v="0"/>
    <n v="582.59"/>
    <n v="31"/>
    <m/>
    <m/>
    <s v="ירושלים והנגב"/>
    <s v="איילון"/>
  </r>
  <r>
    <x v="9"/>
    <x v="166"/>
    <s v="פעיל"/>
    <s v="מודיעין מכבים רעות"/>
    <x v="158"/>
    <x v="12"/>
    <s v="נמוך"/>
    <x v="1"/>
    <n v="7754"/>
    <n v="1274"/>
    <n v="0"/>
    <n v="6480"/>
    <n v="0"/>
    <n v="31"/>
    <s v="מרכזיית תאורה"/>
    <s v="קייזר"/>
    <s v="ירושלים והנגב"/>
    <s v="איילון"/>
  </r>
  <r>
    <x v="9"/>
    <x v="167"/>
    <s v="פעיל"/>
    <s v="מודיעין מכבים רעות"/>
    <x v="159"/>
    <x v="13"/>
    <s v="נמוך"/>
    <x v="1"/>
    <n v="1739"/>
    <n v="56"/>
    <n v="0"/>
    <n v="1683"/>
    <n v="0"/>
    <n v="31"/>
    <s v="גני ילדים"/>
    <s v="קייזר"/>
    <s v="ירושלים והנגב"/>
    <s v="איילון"/>
  </r>
  <r>
    <x v="9"/>
    <x v="168"/>
    <s v="פעיל"/>
    <s v="מודיעין מכבים רעות"/>
    <x v="160"/>
    <x v="54"/>
    <s v="נמוך"/>
    <x v="1"/>
    <n v="4748"/>
    <n v="842"/>
    <n v="0"/>
    <n v="3906"/>
    <n v="0"/>
    <n v="31"/>
    <s v="מרכזיית תאורה"/>
    <s v="קייזר"/>
    <s v="ירושלים והנגב"/>
    <s v="איילון"/>
  </r>
  <r>
    <x v="9"/>
    <x v="169"/>
    <s v="פעיל"/>
    <s v="מודיעין מכבים רעות"/>
    <x v="161"/>
    <x v="55"/>
    <s v="נמוך"/>
    <x v="1"/>
    <n v="9485"/>
    <n v="915"/>
    <n v="0"/>
    <n v="8570"/>
    <n v="0"/>
    <n v="31"/>
    <s v="בתי ספר"/>
    <s v="קייזר"/>
    <s v="ירושלים והנגב"/>
    <s v="איילון"/>
  </r>
  <r>
    <x v="9"/>
    <x v="170"/>
    <s v="פעיל"/>
    <s v="מודיעין מכבים רעות"/>
    <x v="161"/>
    <x v="13"/>
    <s v="נמוך"/>
    <x v="0"/>
    <n v="1920.67"/>
    <n v="0"/>
    <n v="0"/>
    <n v="0"/>
    <n v="1920.67"/>
    <n v="31"/>
    <s v="גני ילדים"/>
    <s v="קייזר"/>
    <s v="ירושלים והנגב"/>
    <s v="איילון"/>
  </r>
  <r>
    <x v="9"/>
    <x v="171"/>
    <s v="פעיל"/>
    <s v="מודיעין מכבים רעות"/>
    <x v="161"/>
    <x v="13"/>
    <s v="נמוך"/>
    <x v="0"/>
    <n v="1840.8"/>
    <n v="0"/>
    <n v="0"/>
    <n v="0"/>
    <n v="1840.8"/>
    <n v="31"/>
    <s v="תנועות נוער"/>
    <s v="קייזר"/>
    <s v="ירושלים והנגב"/>
    <s v="איילון"/>
  </r>
  <r>
    <x v="9"/>
    <x v="172"/>
    <s v="פעיל"/>
    <s v="מודיעין מכבים רעות"/>
    <x v="162"/>
    <x v="26"/>
    <s v="נמוך"/>
    <x v="0"/>
    <n v="216"/>
    <n v="0"/>
    <n v="0"/>
    <n v="0"/>
    <n v="216"/>
    <n v="31"/>
    <s v="מקלטים"/>
    <s v="מכבים"/>
    <s v="ירושלים והנגב"/>
    <s v="איילון"/>
  </r>
  <r>
    <x v="9"/>
    <x v="173"/>
    <s v="פעיל"/>
    <s v="מודיעין מכבים רעות"/>
    <x v="163"/>
    <x v="13"/>
    <s v="נמוך"/>
    <x v="1"/>
    <n v="4704"/>
    <n v="461"/>
    <n v="0"/>
    <n v="4243"/>
    <n v="0"/>
    <n v="31"/>
    <s v="גני ילדים"/>
    <s v="נביאים"/>
    <s v="ירושלים והנגב"/>
    <s v="איילון"/>
  </r>
  <r>
    <x v="9"/>
    <x v="174"/>
    <s v="פעיל"/>
    <s v="מודיעין מכבים רעות"/>
    <x v="164"/>
    <x v="15"/>
    <s v="נמוך"/>
    <x v="0"/>
    <n v="950.66"/>
    <n v="0"/>
    <n v="0"/>
    <n v="0"/>
    <n v="950.66"/>
    <n v="31"/>
    <s v="בתי כנסת ומקוואות"/>
    <s v="בוכמן"/>
    <s v="ירושלים והנגב"/>
    <s v="איילון"/>
  </r>
  <r>
    <x v="9"/>
    <x v="175"/>
    <s v="פעיל"/>
    <s v="מודיעין מכבים רעות"/>
    <x v="165"/>
    <x v="0"/>
    <s v="נמוך"/>
    <x v="0"/>
    <n v="1808.33"/>
    <n v="0"/>
    <n v="0"/>
    <n v="0"/>
    <n v="1808.33"/>
    <n v="31"/>
    <s v="מרכזיית תאורה"/>
    <s v="נופים"/>
    <s v="ירושלים והנגב"/>
    <s v="איילון"/>
  </r>
  <r>
    <x v="9"/>
    <x v="176"/>
    <s v="פעיל"/>
    <s v="מודיעין מכבים רעות"/>
    <x v="166"/>
    <x v="0"/>
    <s v="נמוך"/>
    <x v="0"/>
    <n v="473.85"/>
    <n v="0"/>
    <n v="0"/>
    <n v="0"/>
    <n v="473.85"/>
    <n v="31"/>
    <s v="תנועות נוער"/>
    <s v="נופים"/>
    <s v="ירושלים והנגב"/>
    <s v="איילון"/>
  </r>
  <r>
    <x v="9"/>
    <x v="177"/>
    <s v="פעיל"/>
    <s v="מודיעין מכבים רעות"/>
    <x v="167"/>
    <x v="0"/>
    <s v="נמוך"/>
    <x v="0"/>
    <n v="1381.71"/>
    <n v="0"/>
    <n v="0"/>
    <n v="0"/>
    <n v="1381.71"/>
    <n v="31"/>
    <s v="מרכזיית תאורה"/>
    <s v="נופים"/>
    <s v="ירושלים והנגב"/>
    <s v="איילון"/>
  </r>
  <r>
    <x v="9"/>
    <x v="178"/>
    <s v="פעיל"/>
    <s v="מודיעין מכבים רעות"/>
    <x v="168"/>
    <x v="0"/>
    <s v="נמוך"/>
    <x v="0"/>
    <n v="2546.16"/>
    <n v="0"/>
    <n v="0"/>
    <n v="0"/>
    <n v="2546.16"/>
    <n v="31"/>
    <s v="גני ילדים"/>
    <s v="נופים"/>
    <s v="ירושלים והנגב"/>
    <s v="איילון"/>
  </r>
  <r>
    <x v="9"/>
    <x v="179"/>
    <s v="פעיל"/>
    <s v="מודיעין מכבים רעות"/>
    <x v="169"/>
    <x v="0"/>
    <s v="נמוך"/>
    <x v="1"/>
    <n v="1257"/>
    <n v="211"/>
    <n v="0"/>
    <n v="1046"/>
    <n v="0"/>
    <n v="31"/>
    <s v="מרכזיית תאורה"/>
    <s v="נופים"/>
    <s v="ירושלים והנגב"/>
    <s v="איילון"/>
  </r>
  <r>
    <x v="9"/>
    <x v="180"/>
    <s v="פעיל"/>
    <s v="מודיעין מכבים רעות"/>
    <x v="170"/>
    <x v="0"/>
    <s v="נמוך"/>
    <x v="0"/>
    <n v="2785"/>
    <n v="0"/>
    <n v="0"/>
    <n v="0"/>
    <n v="2785"/>
    <n v="31"/>
    <s v="גני ילדים"/>
    <s v="נופים"/>
    <s v="ירושלים והנגב"/>
    <s v="איילון"/>
  </r>
  <r>
    <x v="9"/>
    <x v="181"/>
    <s v="פעיל"/>
    <s v="מודיעין מכבים רעות"/>
    <x v="171"/>
    <x v="0"/>
    <s v="נמוך"/>
    <x v="1"/>
    <n v="2440"/>
    <n v="430"/>
    <n v="0"/>
    <n v="2010"/>
    <n v="0"/>
    <n v="31"/>
    <s v="בתי ספר"/>
    <s v="נופים"/>
    <s v="ירושלים והנגב"/>
    <s v="איילון"/>
  </r>
  <r>
    <x v="9"/>
    <x v="182"/>
    <s v="פעיל"/>
    <s v="מודיעין מכבים רעות"/>
    <x v="172"/>
    <x v="0"/>
    <s v="נמוך"/>
    <x v="0"/>
    <n v="1980.55"/>
    <n v="0"/>
    <n v="0"/>
    <n v="0"/>
    <n v="1980.55"/>
    <n v="31"/>
    <s v="מרכזיית תאורה"/>
    <s v="נופים"/>
    <s v="ירושלים והנגב"/>
    <s v="איילון"/>
  </r>
  <r>
    <x v="9"/>
    <x v="183"/>
    <s v="פעיל"/>
    <s v="מודיעין מכבים רעות"/>
    <x v="173"/>
    <x v="0"/>
    <s v="נמוך"/>
    <x v="0"/>
    <n v="2371.25"/>
    <n v="0"/>
    <n v="0"/>
    <n v="0"/>
    <n v="2371.25"/>
    <n v="31"/>
    <s v="בתי ספר"/>
    <s v="נופים"/>
    <s v="ירושלים והנגב"/>
    <s v="איילון"/>
  </r>
  <r>
    <x v="9"/>
    <x v="184"/>
    <s v="פעיל"/>
    <s v="מודיעין מכבים רעות"/>
    <x v="174"/>
    <x v="0"/>
    <s v="נמוך"/>
    <x v="0"/>
    <n v="2281.69"/>
    <n v="0"/>
    <n v="0"/>
    <n v="0"/>
    <n v="2281.69"/>
    <n v="31"/>
    <s v="גני ילדים"/>
    <s v="נופים"/>
    <s v="ירושלים והנגב"/>
    <s v="איילון"/>
  </r>
  <r>
    <x v="9"/>
    <x v="185"/>
    <s v="פעיל"/>
    <s v="מודיעין מכבים רעות"/>
    <x v="175"/>
    <x v="0"/>
    <s v="נמוך"/>
    <x v="1"/>
    <n v="11610"/>
    <n v="1820"/>
    <n v="0"/>
    <n v="9790"/>
    <n v="0"/>
    <n v="31"/>
    <m/>
    <m/>
    <s v="ירושלים והנגב"/>
    <s v="איילון"/>
  </r>
  <r>
    <x v="9"/>
    <x v="186"/>
    <s v="פעיל"/>
    <s v="מודיעין מכבים רעות"/>
    <x v="176"/>
    <x v="0"/>
    <s v="נמוך"/>
    <x v="0"/>
    <n v="2576.64"/>
    <n v="0"/>
    <n v="0"/>
    <n v="0"/>
    <n v="2576.64"/>
    <n v="31"/>
    <s v="מרכזיית תאורה"/>
    <s v="נופים"/>
    <s v="ירושלים והנגב"/>
    <s v="איילון"/>
  </r>
  <r>
    <x v="9"/>
    <x v="187"/>
    <s v="פעיל"/>
    <s v="מודיעין מכבים רעות"/>
    <x v="177"/>
    <x v="0"/>
    <s v="נמוך"/>
    <x v="1"/>
    <n v="7333"/>
    <n v="1381"/>
    <n v="0"/>
    <n v="5952"/>
    <n v="0"/>
    <n v="31"/>
    <s v="גני ילדים"/>
    <s v="נופים"/>
    <s v="ירושלים והנגב"/>
    <s v="איילון"/>
  </r>
  <r>
    <x v="9"/>
    <x v="188"/>
    <s v="פעיל"/>
    <s v="מודיעין מכבים רעות"/>
    <x v="178"/>
    <x v="0"/>
    <s v="נמוך"/>
    <x v="0"/>
    <n v="2357.96"/>
    <n v="0"/>
    <n v="0"/>
    <n v="0"/>
    <n v="2357.96"/>
    <n v="31"/>
    <s v="בתי כנסת ומקוואות"/>
    <s v="נופים"/>
    <s v="ירושלים והנגב"/>
    <s v="איילון"/>
  </r>
  <r>
    <x v="9"/>
    <x v="189"/>
    <s v="פעיל"/>
    <s v="מודיעין מכבים רעות"/>
    <x v="179"/>
    <x v="0"/>
    <s v="נמוך"/>
    <x v="0"/>
    <n v="4914.2299999999996"/>
    <n v="0"/>
    <n v="0"/>
    <n v="0"/>
    <n v="4914.2299999999996"/>
    <n v="31"/>
    <s v="מרכזיית תאורה"/>
    <s v="נופים"/>
    <s v="ירושלים והנגב"/>
    <s v="איילון"/>
  </r>
  <r>
    <x v="9"/>
    <x v="190"/>
    <s v="פעיל"/>
    <s v="מודיעין מכבים רעות"/>
    <x v="180"/>
    <x v="0"/>
    <s v="נמוך"/>
    <x v="1"/>
    <n v="2911"/>
    <n v="539"/>
    <n v="0"/>
    <n v="2372"/>
    <n v="0"/>
    <n v="31"/>
    <s v="מרכזיית תאורה"/>
    <s v="נופים"/>
    <s v="ירושלים והנגב"/>
    <s v="איילון"/>
  </r>
  <r>
    <x v="9"/>
    <x v="191"/>
    <s v="פעיל"/>
    <s v="מודיעין מכבים רעות"/>
    <x v="181"/>
    <x v="0"/>
    <s v="נמוך"/>
    <x v="0"/>
    <n v="3867.8"/>
    <n v="0"/>
    <n v="0"/>
    <n v="0"/>
    <n v="3867.8"/>
    <n v="31"/>
    <s v="מרכזיית תאורה"/>
    <s v="נופים"/>
    <s v="ירושלים והנגב"/>
    <s v="איילון"/>
  </r>
  <r>
    <x v="9"/>
    <x v="192"/>
    <s v="פעיל"/>
    <s v="מודיעין מכבים רעות"/>
    <x v="182"/>
    <x v="0"/>
    <s v="נמוך"/>
    <x v="0"/>
    <n v="4862.07"/>
    <n v="0"/>
    <n v="0"/>
    <n v="0"/>
    <n v="4862.07"/>
    <n v="31"/>
    <s v="מרכזיית תאורה"/>
    <s v="מורשת"/>
    <s v="ירושלים והנגב"/>
    <s v="איילון"/>
  </r>
  <r>
    <x v="9"/>
    <x v="193"/>
    <s v="פעיל"/>
    <s v="מודיעין מכבים רעות"/>
    <x v="183"/>
    <x v="56"/>
    <s v="נמוך"/>
    <x v="1"/>
    <n v="4755"/>
    <n v="165"/>
    <n v="0"/>
    <n v="4590"/>
    <n v="0"/>
    <n v="31"/>
    <s v="גני ילדים"/>
    <s v="מורשת"/>
    <s v="ירושלים והנגב"/>
    <s v="איילון"/>
  </r>
  <r>
    <x v="9"/>
    <x v="194"/>
    <s v="פעיל"/>
    <s v="מודיעין מכבים רעות"/>
    <x v="184"/>
    <x v="26"/>
    <s v="נמוך"/>
    <x v="0"/>
    <n v="382.5"/>
    <n v="0"/>
    <n v="0"/>
    <n v="0"/>
    <n v="382.5"/>
    <n v="31"/>
    <s v="מקלטים"/>
    <s v="רעות"/>
    <s v="ירושלים והנגב"/>
    <s v="איילון"/>
  </r>
  <r>
    <x v="9"/>
    <x v="195"/>
    <s v="פעיל"/>
    <s v="מודיעין מכבים רעות"/>
    <x v="185"/>
    <x v="13"/>
    <s v="נמוך"/>
    <x v="0"/>
    <n v="1234.58"/>
    <n v="0"/>
    <n v="0"/>
    <n v="0"/>
    <n v="1234.58"/>
    <n v="31"/>
    <s v="גני ילדים"/>
    <s v="נביאים"/>
    <s v="ירושלים והנגב"/>
    <s v="איילון"/>
  </r>
  <r>
    <x v="9"/>
    <x v="196"/>
    <s v="פעיל"/>
    <s v="מודיעין מכבים רעות"/>
    <x v="186"/>
    <x v="0"/>
    <s v="נמוך"/>
    <x v="1"/>
    <n v="8708"/>
    <n v="1551"/>
    <n v="0"/>
    <n v="7157"/>
    <n v="0"/>
    <n v="31"/>
    <s v="מרכזיית תאורה"/>
    <s v="נביאים"/>
    <s v="ירושלים והנגב"/>
    <s v="איילון"/>
  </r>
  <r>
    <x v="9"/>
    <x v="197"/>
    <s v="פעיל"/>
    <s v="מודיעין מכבים רעות"/>
    <x v="187"/>
    <x v="0"/>
    <s v="נמוך"/>
    <x v="1"/>
    <n v="15604"/>
    <n v="1116"/>
    <n v="0"/>
    <n v="14488"/>
    <n v="0"/>
    <n v="31"/>
    <m/>
    <m/>
    <s v="ירושלים והנגב"/>
    <s v="איילון"/>
  </r>
  <r>
    <x v="9"/>
    <x v="198"/>
    <s v="פעיל"/>
    <s v="מודיעין מכבים רעות"/>
    <x v="188"/>
    <x v="0"/>
    <s v="נמוך"/>
    <x v="1"/>
    <n v="8095"/>
    <n v="1505"/>
    <n v="0"/>
    <n v="6590"/>
    <n v="0"/>
    <n v="31"/>
    <s v="מרכזיית תאורה"/>
    <s v="נביאים"/>
    <s v="ירושלים והנגב"/>
    <s v="איילון"/>
  </r>
  <r>
    <x v="9"/>
    <x v="199"/>
    <s v="פעיל"/>
    <s v="מודיעין מכבים רעות"/>
    <x v="189"/>
    <x v="1"/>
    <s v="נמוך"/>
    <x v="1"/>
    <n v="10787"/>
    <n v="1934"/>
    <n v="0"/>
    <n v="8853"/>
    <n v="0"/>
    <n v="31"/>
    <s v="מרכזיית תאורה"/>
    <s v="בוכמן"/>
    <s v="ירושלים והנגב"/>
    <s v="איילון"/>
  </r>
  <r>
    <x v="9"/>
    <x v="200"/>
    <s v="פעיל"/>
    <s v="מודיעין מכבים רעות"/>
    <x v="190"/>
    <x v="57"/>
    <s v="נמוך"/>
    <x v="1"/>
    <n v="2405"/>
    <n v="435"/>
    <n v="0"/>
    <n v="1970"/>
    <n v="0"/>
    <n v="31"/>
    <s v="מרכזיית תאורה"/>
    <s v="בוכמן"/>
    <s v="ירושלים והנגב"/>
    <s v="איילון"/>
  </r>
  <r>
    <x v="9"/>
    <x v="201"/>
    <s v="פעיל"/>
    <s v="מודיעין מכבים רעות"/>
    <x v="191"/>
    <x v="0"/>
    <s v="נמוך"/>
    <x v="0"/>
    <n v="4857.1499999999996"/>
    <n v="0"/>
    <n v="0"/>
    <n v="0"/>
    <n v="4857.1499999999996"/>
    <n v="31"/>
    <s v="מרכזיית תאורה"/>
    <s v="כביש 2"/>
    <s v="ירושלים והנגב"/>
    <s v="איילון"/>
  </r>
  <r>
    <x v="9"/>
    <x v="202"/>
    <s v="פעיל"/>
    <s v="מודיעין מכבים רעות"/>
    <x v="192"/>
    <x v="58"/>
    <s v="נמוך"/>
    <x v="0"/>
    <n v="536.80999999999995"/>
    <n v="0"/>
    <n v="0"/>
    <n v="0"/>
    <n v="536.80999999999995"/>
    <n v="31"/>
    <s v="רמזורים"/>
    <s v="431"/>
    <s v="ירושלים והנגב"/>
    <s v="איילון"/>
  </r>
  <r>
    <x v="9"/>
    <x v="203"/>
    <s v="פעיל"/>
    <s v="מודיעין מכבים רעות"/>
    <x v="193"/>
    <x v="13"/>
    <s v="נמוך"/>
    <x v="1"/>
    <n v="1462"/>
    <n v="55"/>
    <n v="0"/>
    <n v="1407"/>
    <n v="0"/>
    <n v="31"/>
    <s v="גני ילדים"/>
    <s v="נביאים"/>
    <s v="ירושלים והנגב"/>
    <s v="איילון"/>
  </r>
  <r>
    <x v="9"/>
    <x v="204"/>
    <s v="פעיל"/>
    <s v="מודיעין מכבים רעות"/>
    <x v="194"/>
    <x v="13"/>
    <s v="נמוך"/>
    <x v="0"/>
    <n v="1726.15"/>
    <n v="0"/>
    <n v="0"/>
    <n v="0"/>
    <n v="1726.15"/>
    <n v="31"/>
    <s v="גני ילדים"/>
    <s v="מגינים"/>
    <s v="ירושלים והנגב"/>
    <s v="איילון"/>
  </r>
  <r>
    <x v="9"/>
    <x v="205"/>
    <s v="פעיל"/>
    <s v="מודיעין מכבים רעות"/>
    <x v="195"/>
    <x v="0"/>
    <s v="נמוך"/>
    <x v="0"/>
    <n v="55.6"/>
    <n v="0"/>
    <n v="0"/>
    <n v="0"/>
    <n v="55.6"/>
    <n v="31"/>
    <s v="שונות"/>
    <s v="פרחים"/>
    <s v="ירושלים והנגב"/>
    <s v="איילון"/>
  </r>
  <r>
    <x v="9"/>
    <x v="206"/>
    <s v="פעיל"/>
    <s v="מודיעין מכבים רעות"/>
    <x v="196"/>
    <x v="0"/>
    <s v="נמוך"/>
    <x v="0"/>
    <n v="0"/>
    <n v="0"/>
    <n v="0"/>
    <n v="0"/>
    <n v="0"/>
    <n v="31"/>
    <s v="מרכזיית תאורה"/>
    <s v="נופים"/>
    <s v="ירושלים והנגב"/>
    <s v="איילון"/>
  </r>
  <r>
    <x v="9"/>
    <x v="207"/>
    <s v="פעיל"/>
    <s v="מודיעין מכבים רעות"/>
    <x v="197"/>
    <x v="13"/>
    <s v="נמוך"/>
    <x v="0"/>
    <n v="1544.09"/>
    <n v="0"/>
    <n v="0"/>
    <n v="0"/>
    <n v="1544.09"/>
    <n v="31"/>
    <s v="גני ילדים"/>
    <s v="כרמים"/>
    <s v="ירושלים והנגב"/>
    <s v="איילון"/>
  </r>
  <r>
    <x v="9"/>
    <x v="208"/>
    <s v="פעיל"/>
    <s v="מודיעין מכבים רעות"/>
    <x v="198"/>
    <x v="1"/>
    <s v="נמוך"/>
    <x v="1"/>
    <n v="11997"/>
    <n v="2220"/>
    <n v="0"/>
    <n v="9777"/>
    <n v="0"/>
    <n v="31"/>
    <s v="מרכזיית תאורה"/>
    <s v="כרמים"/>
    <s v="ירושלים והנגב"/>
    <s v="איילון"/>
  </r>
  <r>
    <x v="9"/>
    <x v="209"/>
    <s v="פעיל"/>
    <s v="מודיעין מכבים רעות"/>
    <x v="199"/>
    <x v="13"/>
    <s v="נמוך"/>
    <x v="1"/>
    <n v="4486"/>
    <n v="398"/>
    <n v="0"/>
    <n v="4088"/>
    <n v="0"/>
    <n v="31"/>
    <s v="גני ילדים"/>
    <s v="כרמים"/>
    <s v="ירושלים והנגב"/>
    <s v="איילון"/>
  </r>
  <r>
    <x v="9"/>
    <x v="210"/>
    <s v="פעיל"/>
    <s v="מודיעין מכבים רעות"/>
    <x v="200"/>
    <x v="13"/>
    <s v="נמוך"/>
    <x v="0"/>
    <n v="1750.76"/>
    <n v="0"/>
    <n v="0"/>
    <n v="0"/>
    <n v="1750.76"/>
    <n v="31"/>
    <s v="גני ילדים"/>
    <s v="כרמים"/>
    <s v="ירושלים והנגב"/>
    <s v="איילון"/>
  </r>
  <r>
    <x v="9"/>
    <x v="211"/>
    <s v="פעיל"/>
    <s v="מודיעין מכבים רעות"/>
    <x v="201"/>
    <x v="24"/>
    <s v="נמוך"/>
    <x v="0"/>
    <n v="2737.84"/>
    <n v="0"/>
    <n v="0"/>
    <n v="0"/>
    <n v="2737.84"/>
    <n v="31"/>
    <s v="גני ילדים"/>
    <s v="בוכמן"/>
    <s v="ירושלים והנגב"/>
    <s v="איילון"/>
  </r>
  <r>
    <x v="9"/>
    <x v="212"/>
    <s v="פעיל"/>
    <s v="מודיעין מכבים רעות"/>
    <x v="202"/>
    <x v="59"/>
    <s v="נמוך"/>
    <x v="1"/>
    <n v="3035"/>
    <n v="580"/>
    <n v="0"/>
    <n v="2455"/>
    <n v="0"/>
    <n v="31"/>
    <s v="שונות"/>
    <s v="לב העיר"/>
    <s v="ירושלים והנגב"/>
    <s v="איילון"/>
  </r>
  <r>
    <x v="9"/>
    <x v="213"/>
    <s v="פעיל"/>
    <s v="מודיעין מכבים רעות"/>
    <x v="203"/>
    <x v="0"/>
    <s v="נמוך"/>
    <x v="1"/>
    <n v="8445"/>
    <n v="1561"/>
    <n v="0"/>
    <n v="6884"/>
    <n v="0"/>
    <n v="31"/>
    <s v="מרכזיית תאורה"/>
    <s v="נחלים"/>
    <s v="ירושלים והנגב"/>
    <s v="איילון"/>
  </r>
  <r>
    <x v="9"/>
    <x v="214"/>
    <s v="פעיל"/>
    <s v="מודיעין מכבים רעות"/>
    <x v="204"/>
    <x v="43"/>
    <s v="נמוך"/>
    <x v="1"/>
    <n v="3525"/>
    <n v="635"/>
    <n v="0"/>
    <n v="2890"/>
    <n v="0"/>
    <n v="31"/>
    <s v="מרכזיית תאורה"/>
    <s v="בוכמן"/>
    <s v="ירושלים והנגב"/>
    <s v="איילון"/>
  </r>
  <r>
    <x v="9"/>
    <x v="215"/>
    <s v="פעיל"/>
    <s v="מודיעין מכבים רעות"/>
    <x v="205"/>
    <x v="5"/>
    <s v="נמוך"/>
    <x v="0"/>
    <n v="3168.39"/>
    <n v="0"/>
    <n v="0"/>
    <n v="0"/>
    <n v="3168.39"/>
    <n v="31"/>
    <s v="מרכזיית תאורה"/>
    <s v="בוכמן"/>
    <s v="ירושלים והנגב"/>
    <s v="איילון"/>
  </r>
  <r>
    <x v="9"/>
    <x v="216"/>
    <s v="פעיל"/>
    <s v="מודיעין מכבים רעות"/>
    <x v="206"/>
    <x v="14"/>
    <s v="נמוך"/>
    <x v="0"/>
    <n v="2983"/>
    <n v="0"/>
    <n v="0"/>
    <n v="0"/>
    <n v="2983"/>
    <n v="31"/>
    <s v="מרכזיית תאורה"/>
    <s v="רעות"/>
    <s v="ירושלים והנגב"/>
    <s v="איילון"/>
  </r>
  <r>
    <x v="9"/>
    <x v="217"/>
    <s v="פעיל"/>
    <s v="מודיעין מכבים רעות"/>
    <x v="207"/>
    <x v="14"/>
    <s v="נמוך"/>
    <x v="1"/>
    <n v="3570"/>
    <n v="645"/>
    <n v="0"/>
    <n v="2925"/>
    <n v="0"/>
    <n v="31"/>
    <s v="מרכזיית תאורה"/>
    <s v="רעות"/>
    <s v="ירושלים והנגב"/>
    <s v="איילון"/>
  </r>
  <r>
    <x v="9"/>
    <x v="218"/>
    <s v="פעיל"/>
    <s v="מודיעין מכבים רעות"/>
    <x v="208"/>
    <x v="60"/>
    <s v="נמוך"/>
    <x v="0"/>
    <n v="1338.9"/>
    <n v="0"/>
    <n v="0"/>
    <n v="0"/>
    <n v="1338.9"/>
    <n v="31"/>
    <s v="גני ילדים"/>
    <s v="קייזר"/>
    <s v="ירושלים והנגב"/>
    <s v="איילון"/>
  </r>
  <r>
    <x v="9"/>
    <x v="219"/>
    <s v="פעיל"/>
    <s v="מודיעין מכבים רעות"/>
    <x v="209"/>
    <x v="0"/>
    <s v="נמוך"/>
    <x v="1"/>
    <n v="12812"/>
    <n v="1172"/>
    <n v="0"/>
    <n v="11640"/>
    <n v="0"/>
    <n v="31"/>
    <s v="בתי ספר"/>
    <s v="רעות"/>
    <s v="ירושלים והנגב"/>
    <s v="איילון"/>
  </r>
  <r>
    <x v="9"/>
    <x v="220"/>
    <s v="פעיל"/>
    <s v="מודיעין מכבים רעות"/>
    <x v="210"/>
    <x v="13"/>
    <s v="נמוך"/>
    <x v="0"/>
    <n v="1136.17"/>
    <n v="0"/>
    <n v="0"/>
    <n v="0"/>
    <n v="1136.17"/>
    <n v="31"/>
    <s v="גני ילדים"/>
    <s v="נחלים"/>
    <s v="ירושלים והנגב"/>
    <s v="איילון"/>
  </r>
  <r>
    <x v="9"/>
    <x v="221"/>
    <s v="פעיל"/>
    <s v="מודיעין מכבים רעות"/>
    <x v="211"/>
    <x v="61"/>
    <s v="נמוך"/>
    <x v="1"/>
    <n v="7512"/>
    <n v="1327"/>
    <n v="0"/>
    <n v="6185"/>
    <n v="0"/>
    <n v="31"/>
    <s v="מרכזיית תאורה"/>
    <s v="נחלים"/>
    <s v="ירושלים והנגב"/>
    <s v="איילון"/>
  </r>
  <r>
    <x v="9"/>
    <x v="222"/>
    <s v="פעיל"/>
    <s v="מודיעין מכבים רעות"/>
    <x v="212"/>
    <x v="37"/>
    <s v="נמוך"/>
    <x v="0"/>
    <n v="3036.52"/>
    <n v="0"/>
    <n v="0"/>
    <n v="0"/>
    <n v="3036.52"/>
    <n v="31"/>
    <s v="בתי כנסת ומקוואות"/>
    <s v="נחלים"/>
    <s v="ירושלים והנגב"/>
    <s v="איילון"/>
  </r>
  <r>
    <x v="9"/>
    <x v="223"/>
    <s v="פעיל"/>
    <s v="מודיעין מכבים רעות"/>
    <x v="213"/>
    <x v="1"/>
    <s v="נמוך"/>
    <x v="1"/>
    <n v="1059"/>
    <n v="189"/>
    <n v="0"/>
    <n v="870"/>
    <n v="0"/>
    <n v="31"/>
    <s v="מרכזיית תאורה"/>
    <s v="נחלים"/>
    <s v="ירושלים והנגב"/>
    <s v="איילון"/>
  </r>
  <r>
    <x v="9"/>
    <x v="224"/>
    <s v="פעיל"/>
    <s v="מודיעין מכבים רעות"/>
    <x v="214"/>
    <x v="0"/>
    <s v="נמוך"/>
    <x v="0"/>
    <n v="946.9"/>
    <n v="0"/>
    <n v="0"/>
    <n v="0"/>
    <n v="946.9"/>
    <n v="31"/>
    <s v="מרכזיית תאורה"/>
    <s v="ציפורים"/>
    <s v="ירושלים והנגב"/>
    <s v="איילון"/>
  </r>
  <r>
    <x v="9"/>
    <x v="225"/>
    <s v="פעיל"/>
    <s v="מודיעין מכבים רעות"/>
    <x v="215"/>
    <x v="0"/>
    <s v="נמוך"/>
    <x v="1"/>
    <n v="6042"/>
    <n v="1098"/>
    <n v="0"/>
    <n v="4944"/>
    <n v="0"/>
    <n v="31"/>
    <s v="מרכזיית תאורה"/>
    <s v="431"/>
    <s v="ירושלים והנגב"/>
    <s v="איילון"/>
  </r>
  <r>
    <x v="9"/>
    <x v="226"/>
    <s v="פעיל"/>
    <s v="מודיעין מכבים רעות"/>
    <x v="216"/>
    <x v="13"/>
    <s v="נמוך"/>
    <x v="0"/>
    <n v="1495.87"/>
    <n v="0"/>
    <n v="0"/>
    <n v="0"/>
    <n v="1495.87"/>
    <n v="31"/>
    <s v="גני ילדים"/>
    <s v="נביאים"/>
    <s v="ירושלים והנגב"/>
    <s v="איילון"/>
  </r>
  <r>
    <x v="9"/>
    <x v="227"/>
    <s v="פעיל"/>
    <s v="מודיעין מכבים רעות"/>
    <x v="217"/>
    <x v="14"/>
    <s v="נמוך"/>
    <x v="0"/>
    <n v="1396.45"/>
    <n v="0"/>
    <n v="0"/>
    <n v="0"/>
    <n v="1396.45"/>
    <n v="31"/>
    <s v="מרכזיית תאורה"/>
    <s v="רעות"/>
    <s v="ירושלים והנגב"/>
    <s v="איילון"/>
  </r>
  <r>
    <x v="9"/>
    <x v="228"/>
    <s v="פעיל"/>
    <s v="מודיעין מכבים רעות"/>
    <x v="218"/>
    <x v="62"/>
    <s v="נמוך"/>
    <x v="1"/>
    <n v="6124"/>
    <n v="1151"/>
    <n v="0"/>
    <n v="4973"/>
    <n v="0"/>
    <n v="31"/>
    <s v="מרכזיית תאורה"/>
    <s v="בוכמן"/>
    <s v="ירושלים והנגב"/>
    <s v="איילון"/>
  </r>
  <r>
    <x v="9"/>
    <x v="229"/>
    <s v="פעיל"/>
    <s v="מודיעין מכבים רעות"/>
    <x v="219"/>
    <x v="63"/>
    <s v="נמוך"/>
    <x v="1"/>
    <n v="6499"/>
    <n v="1133"/>
    <n v="0"/>
    <n v="5366"/>
    <n v="0"/>
    <n v="31"/>
    <s v="מרכזיית תאורה"/>
    <s v="בוכמן"/>
    <s v="ירושלים והנגב"/>
    <s v="איילון"/>
  </r>
  <r>
    <x v="9"/>
    <x v="230"/>
    <s v="פעיל"/>
    <s v="מודיעין מכבים רעות"/>
    <x v="220"/>
    <x v="64"/>
    <s v="נמוך"/>
    <x v="0"/>
    <n v="1134.2"/>
    <n v="0"/>
    <n v="0"/>
    <n v="0"/>
    <n v="1134.2"/>
    <n v="31"/>
    <s v="גני ילדים"/>
    <s v="פרחים"/>
    <s v="ירושלים והנגב"/>
    <s v="איילון"/>
  </r>
  <r>
    <x v="9"/>
    <x v="231"/>
    <s v="פעיל"/>
    <s v="מודיעין מכבים רעות"/>
    <x v="221"/>
    <x v="14"/>
    <s v="נמוך"/>
    <x v="1"/>
    <n v="3755"/>
    <n v="646"/>
    <n v="0"/>
    <n v="3109"/>
    <n v="0"/>
    <n v="31"/>
    <s v="מרכזיית תאורה"/>
    <s v="רעות"/>
    <s v="ירושלים והנגב"/>
    <s v="איילון"/>
  </r>
  <r>
    <x v="9"/>
    <x v="232"/>
    <s v="פעיל"/>
    <s v="מודיעין מכבים רעות"/>
    <x v="222"/>
    <x v="28"/>
    <s v="נמוך"/>
    <x v="1"/>
    <n v="10424"/>
    <n v="1864"/>
    <n v="0"/>
    <n v="8560"/>
    <n v="0"/>
    <n v="31"/>
    <s v="מרכזיית תאורה"/>
    <s v="בוכמן"/>
    <s v="ירושלים והנגב"/>
    <s v="איילון"/>
  </r>
  <r>
    <x v="9"/>
    <x v="233"/>
    <s v="פעיל"/>
    <s v="מודיעין מכבים רעות"/>
    <x v="223"/>
    <x v="65"/>
    <s v="נמוך"/>
    <x v="1"/>
    <n v="4550"/>
    <n v="895"/>
    <n v="0"/>
    <n v="3655"/>
    <n v="0"/>
    <n v="31"/>
    <s v="בתי ספר"/>
    <s v="מגינים"/>
    <s v="ירושלים והנגב"/>
    <s v="איילון"/>
  </r>
  <r>
    <x v="9"/>
    <x v="234"/>
    <s v="פעיל"/>
    <s v="מודיעין מכבים רעות"/>
    <x v="224"/>
    <x v="14"/>
    <s v="נמוך"/>
    <x v="1"/>
    <n v="7303"/>
    <n v="1305"/>
    <n v="0"/>
    <n v="5998"/>
    <n v="0"/>
    <n v="31"/>
    <s v="מרכזיית תאורה"/>
    <s v="משואה"/>
    <s v="ירושלים והנגב"/>
    <s v="איילון"/>
  </r>
  <r>
    <x v="9"/>
    <x v="235"/>
    <s v="פעיל"/>
    <s v="מודיעין מכבים רעות"/>
    <x v="225"/>
    <x v="0"/>
    <s v="נמוך"/>
    <x v="0"/>
    <n v="805.5"/>
    <n v="0"/>
    <n v="0"/>
    <n v="0"/>
    <n v="805.5"/>
    <n v="31"/>
    <s v="גני ילדים"/>
    <s v="משואה"/>
    <s v="ירושלים והנגב"/>
    <s v="איילון"/>
  </r>
  <r>
    <x v="9"/>
    <x v="236"/>
    <s v="פעיל"/>
    <s v="מודיעין מכבים רעות"/>
    <x v="226"/>
    <x v="0"/>
    <s v="נמוך"/>
    <x v="1"/>
    <n v="15119"/>
    <n v="2718"/>
    <n v="0"/>
    <n v="12401"/>
    <n v="0"/>
    <n v="31"/>
    <s v="מרכזיית תאורה"/>
    <s v="משואה"/>
    <s v="ירושלים והנגב"/>
    <s v="איילון"/>
  </r>
  <r>
    <x v="9"/>
    <x v="237"/>
    <s v="פעיל"/>
    <s v="מודיעין מכבים רעות"/>
    <x v="227"/>
    <x v="19"/>
    <s v="נמוך"/>
    <x v="0"/>
    <n v="478.49"/>
    <n v="0"/>
    <n v="0"/>
    <n v="0"/>
    <n v="478.49"/>
    <n v="31"/>
    <s v="תנועות נוער"/>
    <s v="מכבים"/>
    <s v="ירושלים והנגב"/>
    <s v="איילון"/>
  </r>
  <r>
    <x v="9"/>
    <x v="238"/>
    <s v="פעיל"/>
    <s v="מודיעין מכבים רעות"/>
    <x v="228"/>
    <x v="66"/>
    <s v="נמוך"/>
    <x v="0"/>
    <n v="765.5"/>
    <n v="0"/>
    <n v="0"/>
    <n v="0"/>
    <n v="765.5"/>
    <n v="31"/>
    <m/>
    <m/>
    <s v="ירושלים והנגב"/>
    <s v="איילון"/>
  </r>
  <r>
    <x v="9"/>
    <x v="239"/>
    <s v="פעיל"/>
    <s v="מודיעין מכבים רעות"/>
    <x v="229"/>
    <x v="0"/>
    <s v="נמוך"/>
    <x v="1"/>
    <n v="2133"/>
    <n v="331"/>
    <n v="0"/>
    <n v="1802"/>
    <n v="0"/>
    <n v="31"/>
    <s v="מרכזיית תאורה"/>
    <s v="מכבים"/>
    <s v="ירושלים והנגב"/>
    <s v="איילון"/>
  </r>
  <r>
    <x v="9"/>
    <x v="240"/>
    <s v="פעיל"/>
    <s v="מודיעין מכבים רעות"/>
    <x v="230"/>
    <x v="67"/>
    <s v="נמוך"/>
    <x v="0"/>
    <n v="107"/>
    <n v="0"/>
    <n v="0"/>
    <n v="0"/>
    <n v="107"/>
    <n v="31"/>
    <s v="מקלטים"/>
    <s v="מכבים"/>
    <s v="ירושלים והנגב"/>
    <s v="איילון"/>
  </r>
  <r>
    <x v="9"/>
    <x v="241"/>
    <s v="פעיל"/>
    <s v="מודיעין מכבים רעות"/>
    <x v="231"/>
    <x v="0"/>
    <s v="נמוך"/>
    <x v="1"/>
    <n v="9172"/>
    <n v="1640"/>
    <n v="0"/>
    <n v="7532"/>
    <n v="0"/>
    <n v="31"/>
    <s v="מרכזיית תאורה"/>
    <s v="נחלים"/>
    <s v="ירושלים והנגב"/>
    <s v="איילון"/>
  </r>
  <r>
    <x v="9"/>
    <x v="242"/>
    <s v="פעיל"/>
    <s v="מודיעין מכבים רעות"/>
    <x v="232"/>
    <x v="19"/>
    <s v="נמוך"/>
    <x v="0"/>
    <n v="995.93"/>
    <n v="0"/>
    <n v="0"/>
    <n v="0"/>
    <n v="995.93"/>
    <n v="31"/>
    <s v="תנועות נוער"/>
    <s v="נחלים"/>
    <s v="ירושלים והנגב"/>
    <s v="איילון"/>
  </r>
  <r>
    <x v="9"/>
    <x v="243"/>
    <s v="פעיל"/>
    <s v="מודיעין מכבים רעות"/>
    <x v="233"/>
    <x v="0"/>
    <s v="נמוך"/>
    <x v="0"/>
    <n v="1243.44"/>
    <n v="0"/>
    <n v="0"/>
    <n v="0"/>
    <n v="1243.44"/>
    <n v="31"/>
    <s v="תנועות נוער"/>
    <s v="נחלים"/>
    <s v="ירושלים והנגב"/>
    <s v="איילון"/>
  </r>
  <r>
    <x v="9"/>
    <x v="244"/>
    <s v="פעיל"/>
    <s v="מודיעין מכבים רעות"/>
    <x v="234"/>
    <x v="68"/>
    <s v="נמוך"/>
    <x v="0"/>
    <n v="562.41999999999996"/>
    <n v="0"/>
    <n v="0"/>
    <n v="0"/>
    <n v="562.41999999999996"/>
    <n v="31"/>
    <m/>
    <m/>
    <s v="ירושלים והנגב"/>
    <s v="איילון"/>
  </r>
  <r>
    <x v="9"/>
    <x v="245"/>
    <s v="פעיל"/>
    <s v="מודיעין מכבים רעות"/>
    <x v="235"/>
    <x v="69"/>
    <s v="נמוך"/>
    <x v="0"/>
    <n v="946.73"/>
    <n v="0"/>
    <n v="0"/>
    <n v="0"/>
    <n v="946.73"/>
    <n v="31"/>
    <s v="ג"/>
    <s v="נחלים"/>
    <s v="ירושלים והנגב"/>
    <s v="איילון"/>
  </r>
  <r>
    <x v="9"/>
    <x v="246"/>
    <s v="פעיל"/>
    <s v="מודיעין מכבים רעות"/>
    <x v="236"/>
    <x v="13"/>
    <s v="נמוך"/>
    <x v="0"/>
    <n v="1510.63"/>
    <n v="0"/>
    <n v="0"/>
    <n v="0"/>
    <n v="1510.63"/>
    <n v="31"/>
    <s v="גני ילדים"/>
    <s v="נחלים"/>
    <s v="ירושלים והנגב"/>
    <s v="איילון"/>
  </r>
  <r>
    <x v="9"/>
    <x v="247"/>
    <s v="פעיל"/>
    <s v="מודיעין מכבים רעות"/>
    <x v="237"/>
    <x v="0"/>
    <s v="נמוך"/>
    <x v="1"/>
    <n v="14948"/>
    <n v="2654"/>
    <n v="0"/>
    <n v="12294"/>
    <n v="0"/>
    <n v="31"/>
    <s v="מרכזיית תאורה"/>
    <s v="נחלים"/>
    <s v="ירושלים והנגב"/>
    <s v="איילון"/>
  </r>
  <r>
    <x v="9"/>
    <x v="248"/>
    <s v="פעיל"/>
    <s v="מודיעין מכבים רעות"/>
    <x v="238"/>
    <x v="70"/>
    <s v="נמוך"/>
    <x v="0"/>
    <n v="62.5"/>
    <n v="0"/>
    <n v="0"/>
    <n v="0"/>
    <n v="62.5"/>
    <n v="31"/>
    <s v="מקלטים"/>
    <s v="מכבים"/>
    <s v="ירושלים והנגב"/>
    <s v="איילון"/>
  </r>
  <r>
    <x v="9"/>
    <x v="249"/>
    <s v="פעיל"/>
    <s v="מודיעין מכבים רעות"/>
    <x v="239"/>
    <x v="0"/>
    <s v="נמוך"/>
    <x v="0"/>
    <n v="120.5"/>
    <n v="0"/>
    <n v="0"/>
    <n v="0"/>
    <n v="120.5"/>
    <n v="31"/>
    <s v="מקלטים"/>
    <s v="מכבים"/>
    <s v="ירושלים והנגב"/>
    <s v="איילון"/>
  </r>
  <r>
    <x v="9"/>
    <x v="250"/>
    <s v="פעיל"/>
    <s v="מודיעין מכבים רעות"/>
    <x v="240"/>
    <x v="26"/>
    <s v="נמוך"/>
    <x v="0"/>
    <n v="112"/>
    <n v="0"/>
    <n v="0"/>
    <n v="0"/>
    <n v="112"/>
    <n v="31"/>
    <s v="מקלטים"/>
    <s v="מכבים"/>
    <s v="ירושלים והנגב"/>
    <s v="איילון"/>
  </r>
  <r>
    <x v="9"/>
    <x v="251"/>
    <s v="פעיל"/>
    <s v="מודיעין מכבים רעות"/>
    <x v="241"/>
    <x v="0"/>
    <s v="גבוה"/>
    <x v="1"/>
    <n v="75920"/>
    <n v="10020"/>
    <n v="0"/>
    <n v="65900"/>
    <n v="0"/>
    <n v="31"/>
    <s v="בתי ספר"/>
    <s v="נחלים"/>
    <s v="ירושלים והנגב"/>
    <s v="איילון"/>
  </r>
  <r>
    <x v="9"/>
    <x v="252"/>
    <s v="פעיל"/>
    <s v="מודיעין מכבים רעות"/>
    <x v="242"/>
    <x v="0"/>
    <s v="נמוך"/>
    <x v="1"/>
    <n v="9397"/>
    <n v="1680"/>
    <n v="0"/>
    <n v="7717"/>
    <n v="0"/>
    <n v="31"/>
    <s v="מרכזיית תאורה"/>
    <s v="נחלים"/>
    <s v="ירושלים והנגב"/>
    <s v="איילון"/>
  </r>
  <r>
    <x v="9"/>
    <x v="253"/>
    <s v="פעיל"/>
    <s v="מודיעין מכבים רעות"/>
    <x v="243"/>
    <x v="71"/>
    <s v="נמוך"/>
    <x v="0"/>
    <n v="1092.5"/>
    <n v="0"/>
    <n v="0"/>
    <n v="0"/>
    <n v="1092.5"/>
    <n v="31"/>
    <s v="גני ילדים"/>
    <s v="נחלים"/>
    <s v="ירושלים והנגב"/>
    <s v="איילון"/>
  </r>
  <r>
    <x v="9"/>
    <x v="254"/>
    <s v="פעיל"/>
    <s v="מודיעין מכבים רעות"/>
    <x v="244"/>
    <x v="0"/>
    <s v="נמוך"/>
    <x v="1"/>
    <n v="7008"/>
    <n v="1259"/>
    <n v="0"/>
    <n v="5749"/>
    <n v="0"/>
    <n v="31"/>
    <s v="מרכזיית תאורה"/>
    <s v="נחלים"/>
    <s v="ירושלים והנגב"/>
    <s v="איילון"/>
  </r>
  <r>
    <x v="9"/>
    <x v="255"/>
    <s v="פעיל"/>
    <s v="מודיעין מכבים רעות"/>
    <x v="245"/>
    <x v="0"/>
    <s v="נמוך"/>
    <x v="0"/>
    <n v="884.73"/>
    <n v="0"/>
    <n v="0"/>
    <n v="0"/>
    <n v="884.73"/>
    <n v="31"/>
    <s v="גני ילדים"/>
    <s v="נחלים"/>
    <s v="ירושלים והנגב"/>
    <s v="איילון"/>
  </r>
  <r>
    <x v="9"/>
    <x v="256"/>
    <s v="פעיל"/>
    <s v="מודיעין מכבים רעות"/>
    <x v="246"/>
    <x v="72"/>
    <s v="נמוך"/>
    <x v="0"/>
    <n v="93.49"/>
    <n v="0"/>
    <n v="0"/>
    <n v="0"/>
    <n v="93.49"/>
    <n v="31"/>
    <s v="גני ילדים"/>
    <s v="נחלים"/>
    <s v="ירושלים והנגב"/>
    <s v="איילון"/>
  </r>
  <r>
    <x v="9"/>
    <x v="257"/>
    <s v="פעיל"/>
    <s v="מודיעין מכבים רעות"/>
    <x v="247"/>
    <x v="73"/>
    <s v="נמוך"/>
    <x v="0"/>
    <n v="1319.53"/>
    <n v="0"/>
    <n v="0"/>
    <n v="0"/>
    <n v="1319.53"/>
    <n v="31"/>
    <s v="שונות"/>
    <s v="נחלים"/>
    <s v="ירושלים והנגב"/>
    <s v="איילון"/>
  </r>
  <r>
    <x v="9"/>
    <x v="258"/>
    <s v="פעיל"/>
    <s v="מודיעין מכבים רעות"/>
    <x v="248"/>
    <x v="74"/>
    <s v="נמוך"/>
    <x v="0"/>
    <n v="2113.81"/>
    <n v="0"/>
    <n v="0"/>
    <n v="0"/>
    <n v="2113.81"/>
    <n v="31"/>
    <s v="מבני ציבור"/>
    <s v="נחלים"/>
    <s v="ירושלים והנגב"/>
    <s v="איילון"/>
  </r>
  <r>
    <x v="9"/>
    <x v="259"/>
    <s v="פעיל"/>
    <s v="מודיעין מכבים רעות"/>
    <x v="249"/>
    <x v="75"/>
    <s v="נמוך"/>
    <x v="1"/>
    <n v="1646"/>
    <n v="79"/>
    <n v="0"/>
    <n v="1567"/>
    <n v="0"/>
    <n v="31"/>
    <s v="מבני ציבור"/>
    <s v="נחלים"/>
    <s v="ירושלים והנגב"/>
    <s v="איילון"/>
  </r>
  <r>
    <x v="9"/>
    <x v="260"/>
    <s v="פעיל"/>
    <s v="מודיעין מכבים רעות"/>
    <x v="250"/>
    <x v="76"/>
    <s v="נמוך"/>
    <x v="1"/>
    <n v="23724"/>
    <n v="2464"/>
    <n v="0"/>
    <n v="21260"/>
    <n v="0"/>
    <n v="31"/>
    <s v="בתי ספר"/>
    <s v="נחלים"/>
    <s v="ירושלים והנגב"/>
    <s v="איילון"/>
  </r>
  <r>
    <x v="9"/>
    <x v="261"/>
    <s v="פעיל"/>
    <s v="מודיעין מכבים רעות"/>
    <x v="251"/>
    <x v="77"/>
    <s v="נמוך"/>
    <x v="0"/>
    <n v="1236.8"/>
    <n v="0"/>
    <n v="0"/>
    <n v="0"/>
    <n v="1236.8"/>
    <n v="31"/>
    <s v="גני ילדים"/>
    <s v="נחלים"/>
    <s v="ירושלים והנגב"/>
    <s v="איילון"/>
  </r>
  <r>
    <x v="9"/>
    <x v="262"/>
    <s v="פעיל"/>
    <s v="מודיעין מכבים רעות"/>
    <x v="251"/>
    <x v="78"/>
    <s v="נמוך"/>
    <x v="0"/>
    <n v="1229.17"/>
    <n v="0"/>
    <n v="0"/>
    <n v="0"/>
    <n v="1229.17"/>
    <n v="31"/>
    <s v="גני ילדים"/>
    <s v="נחלים"/>
    <s v="ירושלים והנגב"/>
    <s v="איילון"/>
  </r>
  <r>
    <x v="9"/>
    <x v="263"/>
    <s v="פעיל"/>
    <s v="מודיעין מכבים רעות"/>
    <x v="252"/>
    <x v="79"/>
    <s v="נמוך"/>
    <x v="0"/>
    <n v="1010.69"/>
    <n v="0"/>
    <n v="0"/>
    <n v="0"/>
    <n v="1010.69"/>
    <n v="31"/>
    <s v="גני ילדים"/>
    <s v="נחלים"/>
    <s v="ירושלים והנגב"/>
    <s v="איילון"/>
  </r>
  <r>
    <x v="9"/>
    <x v="264"/>
    <s v="פעיל"/>
    <s v="מודיעין מכבים רעות"/>
    <x v="253"/>
    <x v="0"/>
    <s v="נמוך"/>
    <x v="0"/>
    <n v="498.95"/>
    <n v="0"/>
    <n v="0"/>
    <n v="0"/>
    <n v="498.95"/>
    <n v="31"/>
    <s v="מבני ציבור"/>
    <s v="נחלים"/>
    <s v="ירושלים והנגב"/>
    <s v="איילון"/>
  </r>
  <r>
    <x v="9"/>
    <x v="265"/>
    <s v="פעיל"/>
    <s v="מודיעין מכבים רעות"/>
    <x v="254"/>
    <x v="0"/>
    <s v="נמוך"/>
    <x v="0"/>
    <n v="1511.12"/>
    <n v="0"/>
    <n v="0"/>
    <n v="0"/>
    <n v="1511.12"/>
    <n v="31"/>
    <s v="גני ילדים"/>
    <s v="ציפורים"/>
    <s v="ירושלים והנגב"/>
    <s v="איילון"/>
  </r>
  <r>
    <x v="9"/>
    <x v="266"/>
    <s v="פעיל"/>
    <s v="מודיעין מכבים רעות"/>
    <x v="255"/>
    <x v="0"/>
    <s v="נמוך"/>
    <x v="1"/>
    <n v="2670"/>
    <n v="720"/>
    <n v="0"/>
    <n v="1950"/>
    <n v="0"/>
    <n v="31"/>
    <s v="בתי ספר"/>
    <s v="ציפורים"/>
    <s v="ירושלים והנגב"/>
    <s v="איילון"/>
  </r>
  <r>
    <x v="9"/>
    <x v="267"/>
    <s v="פעיל"/>
    <s v="מודיעין מכבים רעות"/>
    <x v="256"/>
    <x v="0"/>
    <s v="נמוך"/>
    <x v="1"/>
    <n v="2855"/>
    <n v="140"/>
    <n v="0"/>
    <n v="2715"/>
    <n v="0"/>
    <n v="31"/>
    <s v="גני ילדים"/>
    <s v="ציפורים"/>
    <s v="ירושלים והנגב"/>
    <s v="איילון"/>
  </r>
  <r>
    <x v="9"/>
    <x v="268"/>
    <s v="פעיל"/>
    <s v="מודיעין מכבים רעות"/>
    <x v="257"/>
    <x v="0"/>
    <s v="נמוך"/>
    <x v="1"/>
    <n v="230"/>
    <n v="55"/>
    <n v="0"/>
    <n v="175"/>
    <n v="0"/>
    <n v="31"/>
    <s v="תנועות נוער"/>
    <s v="כרמים"/>
    <s v="ירושלים והנגב"/>
    <s v="איילון"/>
  </r>
  <r>
    <x v="9"/>
    <x v="269"/>
    <s v="פעיל"/>
    <s v="מודיעין מכבים רעות"/>
    <x v="257"/>
    <x v="0"/>
    <s v="נמוך"/>
    <x v="0"/>
    <n v="584.57000000000005"/>
    <n v="0"/>
    <n v="0"/>
    <n v="0"/>
    <n v="584.57000000000005"/>
    <n v="31"/>
    <s v="מרכזיית תאורה"/>
    <s v="כרמים"/>
    <s v="ירושלים והנגב"/>
    <s v="איילון"/>
  </r>
  <r>
    <x v="9"/>
    <x v="270"/>
    <s v="פעיל"/>
    <s v="מודיעין מכבים רעות"/>
    <x v="258"/>
    <x v="1"/>
    <s v="נמוך"/>
    <x v="0"/>
    <n v="2075.52"/>
    <n v="0"/>
    <n v="0"/>
    <n v="0"/>
    <n v="2075.52"/>
    <n v="31"/>
    <s v="מרכזיית תאורה"/>
    <s v="כרמים"/>
    <s v="ירושלים והנגב"/>
    <s v="איילון"/>
  </r>
  <r>
    <x v="9"/>
    <x v="271"/>
    <s v="פעיל"/>
    <s v="מודיעין מכבים רעות"/>
    <x v="259"/>
    <x v="0"/>
    <s v="נמוך"/>
    <x v="1"/>
    <n v="5350"/>
    <n v="355"/>
    <n v="0"/>
    <n v="4995"/>
    <n v="0"/>
    <n v="31"/>
    <s v="בתי ספר"/>
    <s v="כרמים"/>
    <s v="ירושלים והנגב"/>
    <s v="איילון"/>
  </r>
  <r>
    <x v="9"/>
    <x v="272"/>
    <s v="פעיל"/>
    <s v="מודיעין מכבים רעות"/>
    <x v="260"/>
    <x v="80"/>
    <s v="נמוך"/>
    <x v="0"/>
    <n v="641"/>
    <n v="0"/>
    <n v="0"/>
    <n v="0"/>
    <n v="641"/>
    <n v="31"/>
    <s v="גני ילדים"/>
    <s v="רעות"/>
    <s v="ירושלים והנגב"/>
    <s v="איילון"/>
  </r>
  <r>
    <x v="9"/>
    <x v="273"/>
    <s v="פעיל"/>
    <s v="מודיעין מכבים רעות"/>
    <x v="261"/>
    <x v="13"/>
    <s v="נמוך"/>
    <x v="0"/>
    <n v="1824.57"/>
    <n v="0"/>
    <n v="0"/>
    <n v="0"/>
    <n v="1824.57"/>
    <n v="31"/>
    <s v="גני ילדים"/>
    <s v="כרמים"/>
    <s v="ירושלים והנגב"/>
    <s v="איילון"/>
  </r>
  <r>
    <x v="9"/>
    <x v="274"/>
    <s v="פעיל"/>
    <s v="מודיעין מכבים רעות"/>
    <x v="262"/>
    <x v="1"/>
    <s v="נמוך"/>
    <x v="1"/>
    <n v="6066"/>
    <n v="1076"/>
    <n v="0"/>
    <n v="4990"/>
    <n v="0"/>
    <n v="31"/>
    <s v="מרכזיית תאורה"/>
    <s v="כרמים"/>
    <s v="ירושלים והנגב"/>
    <s v="איילון"/>
  </r>
  <r>
    <x v="9"/>
    <x v="275"/>
    <s v="פעיל"/>
    <s v="מודיעין מכבים רעות"/>
    <x v="263"/>
    <x v="0"/>
    <s v="נמוך"/>
    <x v="0"/>
    <n v="2148.34"/>
    <n v="0"/>
    <n v="0"/>
    <n v="0"/>
    <n v="2148.34"/>
    <n v="31"/>
    <s v="בתי כנסת ומקוואות"/>
    <s v="כרמים"/>
    <s v="ירושלים והנגב"/>
    <s v="איילון"/>
  </r>
  <r>
    <x v="9"/>
    <x v="276"/>
    <s v="פעיל"/>
    <s v="מודיעין מכבים רעות"/>
    <x v="264"/>
    <x v="5"/>
    <s v="נמוך"/>
    <x v="0"/>
    <n v="1953"/>
    <n v="0"/>
    <n v="0"/>
    <n v="0"/>
    <n v="1953"/>
    <n v="31"/>
    <s v="מרכזיית תאורה"/>
    <s v="ציפורים"/>
    <s v="ירושלים והנגב"/>
    <s v="איילון"/>
  </r>
  <r>
    <x v="9"/>
    <x v="277"/>
    <s v="פעיל"/>
    <s v="מודיעין מכבים רעות"/>
    <x v="265"/>
    <x v="26"/>
    <s v="נמוך"/>
    <x v="0"/>
    <n v="106"/>
    <n v="0"/>
    <n v="0"/>
    <n v="0"/>
    <n v="106"/>
    <n v="31"/>
    <s v="מקלטים"/>
    <s v="מכבים"/>
    <s v="ירושלים והנגב"/>
    <s v="איילון"/>
  </r>
  <r>
    <x v="9"/>
    <x v="278"/>
    <s v="פעיל"/>
    <s v="מודיעין מכבים רעות"/>
    <x v="266"/>
    <x v="13"/>
    <s v="נמוך"/>
    <x v="0"/>
    <n v="760.23"/>
    <n v="0"/>
    <n v="0"/>
    <n v="0"/>
    <n v="760.23"/>
    <n v="31"/>
    <s v="גני ילדים"/>
    <s v="פרחים"/>
    <s v="ירושלים והנגב"/>
    <s v="איילון"/>
  </r>
  <r>
    <x v="9"/>
    <x v="279"/>
    <s v="פעיל"/>
    <s v="מודיעין מכבים רעות"/>
    <x v="267"/>
    <x v="26"/>
    <s v="נמוך"/>
    <x v="0"/>
    <n v="60"/>
    <n v="0"/>
    <n v="0"/>
    <n v="0"/>
    <n v="60"/>
    <n v="31"/>
    <s v="מקלטים"/>
    <s v="מכבים"/>
    <s v="ירושלים והנגב"/>
    <s v="איילון"/>
  </r>
  <r>
    <x v="9"/>
    <x v="280"/>
    <s v="פעיל"/>
    <s v="מודיעין מכבים רעות"/>
    <x v="268"/>
    <x v="26"/>
    <s v="נמוך"/>
    <x v="0"/>
    <n v="55"/>
    <n v="0"/>
    <n v="0"/>
    <n v="0"/>
    <n v="55"/>
    <n v="31"/>
    <s v="מקלטים"/>
    <s v="מכבים"/>
    <s v="ירושלים והנגב"/>
    <s v="איילון"/>
  </r>
  <r>
    <x v="9"/>
    <x v="281"/>
    <s v="פעיל"/>
    <s v="מודיעין מכבים רעות"/>
    <x v="269"/>
    <x v="0"/>
    <s v="נמוך"/>
    <x v="1"/>
    <n v="7235"/>
    <n v="1340"/>
    <n v="0"/>
    <n v="5895"/>
    <n v="0"/>
    <n v="31"/>
    <s v="מרכזיית תאורה"/>
    <s v="פרחים"/>
    <s v="ירושלים והנגב"/>
    <s v="איילון"/>
  </r>
  <r>
    <x v="9"/>
    <x v="282"/>
    <s v="פעיל"/>
    <s v="מודיעין מכבים רעות"/>
    <x v="270"/>
    <x v="14"/>
    <s v="נמוך"/>
    <x v="1"/>
    <n v="4278"/>
    <n v="790"/>
    <n v="0"/>
    <n v="3488"/>
    <n v="0"/>
    <n v="31"/>
    <s v="מרכזיית תאורה"/>
    <s v="פרחים"/>
    <s v="ירושלים והנגב"/>
    <s v="איילון"/>
  </r>
  <r>
    <x v="9"/>
    <x v="283"/>
    <s v="פעיל"/>
    <s v="מודיעין מכבים רעות"/>
    <x v="271"/>
    <x v="14"/>
    <s v="נמוך"/>
    <x v="1"/>
    <n v="4132"/>
    <n v="732"/>
    <n v="0"/>
    <n v="3400"/>
    <n v="0"/>
    <n v="31"/>
    <s v="מרכזיית תאורה"/>
    <s v="פרחים"/>
    <s v="ירושלים והנגב"/>
    <s v="איילון"/>
  </r>
  <r>
    <x v="9"/>
    <x v="284"/>
    <s v="פעיל"/>
    <s v="מודיעין מכבים רעות"/>
    <x v="272"/>
    <x v="81"/>
    <s v="נמוך"/>
    <x v="0"/>
    <n v="3744.69"/>
    <n v="0"/>
    <n v="0"/>
    <n v="0"/>
    <n v="3744.69"/>
    <n v="31"/>
    <s v="שונות"/>
    <s v="פרחים"/>
    <s v="ירושלים והנגב"/>
    <s v="איילון"/>
  </r>
  <r>
    <x v="9"/>
    <x v="285"/>
    <s v="פעיל"/>
    <s v="מודיעין מכבים רעות"/>
    <x v="273"/>
    <x v="0"/>
    <s v="נמוך"/>
    <x v="1"/>
    <n v="4328"/>
    <n v="774"/>
    <n v="0"/>
    <n v="3554"/>
    <n v="0"/>
    <n v="31"/>
    <s v="מרכזיית תאורה"/>
    <s v="נביאים"/>
    <s v="ירושלים והנגב"/>
    <s v="איילון"/>
  </r>
  <r>
    <x v="9"/>
    <x v="286"/>
    <s v="פעיל"/>
    <s v="מודיעין מכבים רעות"/>
    <x v="274"/>
    <x v="82"/>
    <s v="נמוך"/>
    <x v="0"/>
    <n v="673.14"/>
    <n v="0"/>
    <n v="0"/>
    <n v="0"/>
    <n v="673.14"/>
    <n v="31"/>
    <s v="רמזורים"/>
    <s v="נביאים"/>
    <s v="ירושלים והנגב"/>
    <s v="איילון"/>
  </r>
  <r>
    <x v="9"/>
    <x v="287"/>
    <s v="פעיל"/>
    <s v="מודיעין מכבים רעות"/>
    <x v="275"/>
    <x v="83"/>
    <s v="נמוך"/>
    <x v="1"/>
    <n v="10280"/>
    <n v="865"/>
    <n v="0"/>
    <n v="9415"/>
    <n v="0"/>
    <n v="31"/>
    <s v="בתי ספר"/>
    <s v="מגינים"/>
    <s v="ירושלים והנגב"/>
    <s v="איילון"/>
  </r>
  <r>
    <x v="9"/>
    <x v="288"/>
    <s v="פעיל"/>
    <s v="מודיעין מכבים רעות"/>
    <x v="276"/>
    <x v="44"/>
    <s v="נמוך"/>
    <x v="1"/>
    <n v="651"/>
    <n v="113"/>
    <n v="0"/>
    <n v="538"/>
    <n v="0"/>
    <n v="31"/>
    <s v="מרכזיית תאורה"/>
    <s v="נביאים"/>
    <s v="ירושלים והנגב"/>
    <s v="איילון"/>
  </r>
  <r>
    <x v="9"/>
    <x v="289"/>
    <s v="פעיל"/>
    <s v="מודיעין מכבים רעות"/>
    <x v="277"/>
    <x v="84"/>
    <s v="נמוך"/>
    <x v="1"/>
    <n v="13255"/>
    <n v="1175"/>
    <n v="0"/>
    <n v="12080"/>
    <n v="0"/>
    <n v="31"/>
    <s v="בתי ספר"/>
    <s v="מגינים"/>
    <s v="ירושלים והנגב"/>
    <s v="איילון"/>
  </r>
  <r>
    <x v="9"/>
    <x v="290"/>
    <s v="פעיל"/>
    <s v="מודיעין מכבים רעות"/>
    <x v="278"/>
    <x v="85"/>
    <s v="נמוך"/>
    <x v="1"/>
    <n v="8285"/>
    <n v="3530"/>
    <n v="0"/>
    <n v="4755"/>
    <n v="0"/>
    <n v="31"/>
    <s v="ספורט"/>
    <s v="נביאים"/>
    <s v="ירושלים והנגב"/>
    <s v="איילון"/>
  </r>
  <r>
    <x v="9"/>
    <x v="291"/>
    <s v="פעיל"/>
    <s v="מודיעין מכבים רעות"/>
    <x v="279"/>
    <x v="24"/>
    <s v="נמוך"/>
    <x v="1"/>
    <n v="2214"/>
    <n v="71"/>
    <n v="0"/>
    <n v="2143"/>
    <n v="0"/>
    <n v="31"/>
    <s v="גני ילדים"/>
    <s v="נביאים"/>
    <s v="ירושלים והנגב"/>
    <s v="איילון"/>
  </r>
  <r>
    <x v="9"/>
    <x v="292"/>
    <s v="פעיל"/>
    <s v="מודיעין מכבים רעות"/>
    <x v="280"/>
    <x v="46"/>
    <s v="נמוך"/>
    <x v="1"/>
    <n v="3291"/>
    <n v="1068"/>
    <n v="0"/>
    <n v="2223"/>
    <n v="0"/>
    <n v="31"/>
    <s v="ספורט"/>
    <s v="נביאים"/>
    <s v="ירושלים והנגב"/>
    <s v="איילון"/>
  </r>
  <r>
    <x v="9"/>
    <x v="293"/>
    <s v="פעיל"/>
    <s v="מודיעין מכבים רעות"/>
    <x v="281"/>
    <x v="0"/>
    <s v="נמוך"/>
    <x v="1"/>
    <n v="3138"/>
    <n v="550"/>
    <n v="0"/>
    <n v="2588"/>
    <n v="0"/>
    <n v="31"/>
    <s v="מרכזיית תאורה"/>
    <s v="נחלים"/>
    <s v="ירושלים והנגב"/>
    <s v="איילון"/>
  </r>
  <r>
    <x v="9"/>
    <x v="294"/>
    <s v="פעיל"/>
    <s v="מודיעין מכבים רעות"/>
    <x v="282"/>
    <x v="0"/>
    <s v="נמוך"/>
    <x v="0"/>
    <n v="345.92"/>
    <n v="0"/>
    <n v="0"/>
    <n v="0"/>
    <n v="345.92"/>
    <n v="31"/>
    <s v="רמזורים"/>
    <s v="נחלים"/>
    <s v="ירושלים והנגב"/>
    <s v="איילון"/>
  </r>
  <r>
    <x v="9"/>
    <x v="295"/>
    <s v="פעיל"/>
    <s v="מודיעין מכבים רעות"/>
    <x v="283"/>
    <x v="0"/>
    <s v="נמוך"/>
    <x v="1"/>
    <n v="8491"/>
    <n v="1521"/>
    <n v="0"/>
    <n v="6970"/>
    <n v="0"/>
    <n v="31"/>
    <s v="מרכזיית תאורה"/>
    <s v="נחלים"/>
    <s v="ירושלים והנגב"/>
    <s v="איילון"/>
  </r>
  <r>
    <x v="9"/>
    <x v="296"/>
    <s v="פעיל"/>
    <s v="מודיעין מכבים רעות"/>
    <x v="284"/>
    <x v="0"/>
    <s v="נמוך"/>
    <x v="0"/>
    <n v="1856.06"/>
    <n v="0"/>
    <n v="0"/>
    <n v="0"/>
    <n v="1856.06"/>
    <n v="31"/>
    <s v="בתי כנסת ומקוואות"/>
    <s v="נחלים"/>
    <s v="ירושלים והנגב"/>
    <s v="איילון"/>
  </r>
  <r>
    <x v="9"/>
    <x v="297"/>
    <s v="פעיל"/>
    <s v="מודיעין מכבים רעות"/>
    <x v="285"/>
    <x v="0"/>
    <s v="נמוך"/>
    <x v="0"/>
    <n v="2135.15"/>
    <n v="0"/>
    <n v="0"/>
    <n v="0"/>
    <n v="2135.15"/>
    <n v="31"/>
    <s v="מרכזיית תאורה"/>
    <s v="נחלים"/>
    <s v="ירושלים והנגב"/>
    <s v="איילון"/>
  </r>
  <r>
    <x v="9"/>
    <x v="298"/>
    <s v="פעיל"/>
    <s v="מודיעין מכבים רעות"/>
    <x v="286"/>
    <x v="0"/>
    <s v="נמוך"/>
    <x v="0"/>
    <n v="1490.42"/>
    <n v="0"/>
    <n v="0"/>
    <n v="0"/>
    <n v="1490.42"/>
    <n v="31"/>
    <s v="מרכזיית תאורה"/>
    <s v="ליגד"/>
    <s v="ירושלים והנגב"/>
    <s v="איילון"/>
  </r>
  <r>
    <x v="9"/>
    <x v="299"/>
    <s v="פעיל"/>
    <s v="מודיעין מכבים רעות"/>
    <x v="287"/>
    <x v="1"/>
    <s v="נמוך"/>
    <x v="1"/>
    <n v="345"/>
    <n v="61"/>
    <n v="0"/>
    <n v="284"/>
    <n v="0"/>
    <n v="31"/>
    <s v="מרכזיית תאורה"/>
    <s v="כרמים"/>
    <s v="ירושלים והנגב"/>
    <s v="איילון"/>
  </r>
  <r>
    <x v="9"/>
    <x v="300"/>
    <s v="פעיל"/>
    <s v="מודיעין מכבים רעות"/>
    <x v="288"/>
    <x v="0"/>
    <s v="נמוך"/>
    <x v="1"/>
    <n v="679"/>
    <n v="166"/>
    <n v="0"/>
    <n v="513"/>
    <n v="0"/>
    <n v="31"/>
    <s v="מרכזיית תאורה"/>
    <s v="כרמים"/>
    <s v="ירושלים והנגב"/>
    <s v="איילון"/>
  </r>
  <r>
    <x v="9"/>
    <x v="301"/>
    <s v="פעיל"/>
    <s v="מודיעין מכבים רעות"/>
    <x v="289"/>
    <x v="1"/>
    <s v="נמוך"/>
    <x v="1"/>
    <n v="10782"/>
    <n v="1926"/>
    <n v="0"/>
    <n v="8856"/>
    <n v="0"/>
    <n v="31"/>
    <s v="מרכזיית תאורה"/>
    <s v="כרמים"/>
    <s v="ירושלים והנגב"/>
    <s v="איילון"/>
  </r>
  <r>
    <x v="9"/>
    <x v="302"/>
    <s v="פעיל"/>
    <s v="מודיעין מכבים רעות"/>
    <x v="290"/>
    <x v="10"/>
    <s v="נמוך"/>
    <x v="1"/>
    <n v="1497"/>
    <n v="342"/>
    <n v="0"/>
    <n v="1155"/>
    <n v="0"/>
    <n v="31"/>
    <s v="מרכזיית תאורה"/>
    <s v="כרמים"/>
    <s v="ירושלים והנגב"/>
    <s v="איילון"/>
  </r>
  <r>
    <x v="9"/>
    <x v="303"/>
    <s v="פעיל"/>
    <s v="מודיעין מכבים רעות"/>
    <x v="291"/>
    <x v="85"/>
    <s v="נמוך"/>
    <x v="1"/>
    <n v="13395"/>
    <n v="5100"/>
    <n v="0"/>
    <n v="8295"/>
    <n v="0"/>
    <n v="31"/>
    <s v="ספורט"/>
    <s v="ליגד"/>
    <s v="ירושלים והנגב"/>
    <s v="איילון"/>
  </r>
  <r>
    <x v="9"/>
    <x v="304"/>
    <s v="פעיל"/>
    <s v="מודיעין מכבים רעות"/>
    <x v="292"/>
    <x v="10"/>
    <s v="נמוך"/>
    <x v="1"/>
    <n v="1265"/>
    <n v="266"/>
    <n v="0"/>
    <n v="999"/>
    <n v="0"/>
    <n v="31"/>
    <s v="מרכזיית תאורה"/>
    <s v="כרמים"/>
    <s v="ירושלים והנגב"/>
    <s v="איילון"/>
  </r>
  <r>
    <x v="9"/>
    <x v="305"/>
    <s v="פעיל"/>
    <s v="מודיעין מכבים רעות"/>
    <x v="293"/>
    <x v="86"/>
    <s v="נמוך"/>
    <x v="0"/>
    <n v="504.36"/>
    <n v="0"/>
    <n v="0"/>
    <n v="0"/>
    <n v="504.36"/>
    <n v="31"/>
    <s v="מרכזיית תאורה"/>
    <s v="כרמים"/>
    <s v="ירושלים והנגב"/>
    <s v="איילון"/>
  </r>
  <r>
    <x v="9"/>
    <x v="306"/>
    <s v="פעיל"/>
    <s v="מודיעין מכבים רעות"/>
    <x v="294"/>
    <x v="0"/>
    <s v="נמוך"/>
    <x v="1"/>
    <n v="7220"/>
    <n v="1189"/>
    <n v="0"/>
    <n v="6031"/>
    <n v="0"/>
    <n v="31"/>
    <s v="מרכזיית תאורה"/>
    <s v="ליגד"/>
    <s v="ירושלים והנגב"/>
    <s v="איילון"/>
  </r>
  <r>
    <x v="9"/>
    <x v="307"/>
    <s v="פעיל"/>
    <s v="מודיעין מכבים רעות"/>
    <x v="295"/>
    <x v="82"/>
    <s v="נמוך"/>
    <x v="1"/>
    <n v="3485"/>
    <n v="316"/>
    <n v="0"/>
    <n v="3169"/>
    <n v="0"/>
    <n v="31"/>
    <s v="רמזורים"/>
    <s v="לב העיר"/>
    <s v="ירושלים והנגב"/>
    <s v="איילון"/>
  </r>
  <r>
    <x v="9"/>
    <x v="308"/>
    <s v="פעיל"/>
    <s v="מודיעין מכבים רעות"/>
    <x v="296"/>
    <x v="0"/>
    <s v="נמוך"/>
    <x v="1"/>
    <n v="1469"/>
    <n v="252"/>
    <n v="0"/>
    <n v="1217"/>
    <n v="0"/>
    <n v="31"/>
    <s v="מבני ציבור"/>
    <s v="משואה"/>
    <s v="ירושלים והנגב"/>
    <s v="איילון"/>
  </r>
  <r>
    <x v="9"/>
    <x v="309"/>
    <s v="פעיל"/>
    <s v="מודיעין מכבים רעות"/>
    <x v="297"/>
    <x v="0"/>
    <s v="נמוך"/>
    <x v="1"/>
    <n v="5713"/>
    <n v="980"/>
    <n v="0"/>
    <n v="4733"/>
    <n v="0"/>
    <n v="31"/>
    <s v="מרכזיית תאורה"/>
    <s v="נחלים"/>
    <s v="ירושלים והנגב"/>
    <s v="איילון"/>
  </r>
  <r>
    <x v="9"/>
    <x v="310"/>
    <s v="פעיל"/>
    <s v="מודיעין מכבים רעות"/>
    <x v="298"/>
    <x v="87"/>
    <s v="נמוך"/>
    <x v="0"/>
    <n v="368.55"/>
    <n v="0"/>
    <n v="0"/>
    <n v="0"/>
    <n v="368.55"/>
    <n v="31"/>
    <s v="רמזורים"/>
    <s v="נחלים"/>
    <s v="ירושלים והנגב"/>
    <s v="איילון"/>
  </r>
  <r>
    <x v="9"/>
    <x v="311"/>
    <s v="פעיל"/>
    <s v="מודיעין מכבים רעות"/>
    <x v="299"/>
    <x v="0"/>
    <s v="נמוך"/>
    <x v="1"/>
    <n v="6912"/>
    <n v="1287"/>
    <n v="0"/>
    <n v="5625"/>
    <n v="0"/>
    <n v="31"/>
    <s v="מרכזיית תאורה"/>
    <s v="נחלים"/>
    <s v="ירושלים והנגב"/>
    <s v="איילון"/>
  </r>
  <r>
    <x v="9"/>
    <x v="312"/>
    <s v="פעיל"/>
    <s v="מודיעין מכבים רעות"/>
    <x v="300"/>
    <x v="0"/>
    <s v="נמוך"/>
    <x v="0"/>
    <n v="0"/>
    <n v="0"/>
    <n v="0"/>
    <n v="0"/>
    <n v="0"/>
    <n v="31"/>
    <s v="רמזורים"/>
    <s v="נחלים"/>
    <s v="ירושלים והנגב"/>
    <s v="איילון"/>
  </r>
  <r>
    <x v="9"/>
    <x v="313"/>
    <s v="פעיל"/>
    <s v="מודיעין מכבים רעות"/>
    <x v="301"/>
    <x v="88"/>
    <s v="נמוך"/>
    <x v="1"/>
    <n v="14620"/>
    <n v="2215"/>
    <n v="0"/>
    <n v="12405"/>
    <n v="0"/>
    <n v="31"/>
    <s v="מרכזיית תאורה"/>
    <s v="לב העיר"/>
    <s v="ירושלים והנגב"/>
    <s v="איילון"/>
  </r>
  <r>
    <x v="9"/>
    <x v="314"/>
    <s v="פעיל"/>
    <s v="מודיעין מכבים רעות"/>
    <x v="302"/>
    <x v="89"/>
    <s v="נמוך"/>
    <x v="1"/>
    <n v="3683"/>
    <n v="657"/>
    <n v="0"/>
    <n v="3026"/>
    <n v="0"/>
    <n v="31"/>
    <s v="מרכזיית תאורה"/>
    <s v="קייזר"/>
    <s v="ירושלים והנגב"/>
    <s v="איילון"/>
  </r>
  <r>
    <x v="9"/>
    <x v="315"/>
    <s v="פעיל"/>
    <s v="מודיעין מכבים רעות"/>
    <x v="303"/>
    <x v="90"/>
    <s v="נמוך"/>
    <x v="1"/>
    <n v="2705"/>
    <n v="493"/>
    <n v="0"/>
    <n v="2212"/>
    <n v="0"/>
    <n v="31"/>
    <s v="מרכזיית תאורה"/>
    <s v="קייזר"/>
    <s v="ירושלים והנגב"/>
    <s v="איילון"/>
  </r>
  <r>
    <x v="9"/>
    <x v="316"/>
    <s v="פעיל"/>
    <s v="מודיעין מכבים רעות"/>
    <x v="304"/>
    <x v="91"/>
    <s v="נמוך"/>
    <x v="1"/>
    <n v="6780"/>
    <n v="1246"/>
    <n v="0"/>
    <n v="5534"/>
    <n v="0"/>
    <n v="31"/>
    <s v="מרכזיית תאורה"/>
    <s v="קייזר"/>
    <s v="ירושלים והנגב"/>
    <s v="איילון"/>
  </r>
  <r>
    <x v="9"/>
    <x v="317"/>
    <s v="פעיל"/>
    <s v="מודיעין מכבים רעות"/>
    <x v="305"/>
    <x v="14"/>
    <s v="נמוך"/>
    <x v="1"/>
    <n v="2690"/>
    <n v="500"/>
    <n v="0"/>
    <n v="2190"/>
    <n v="0"/>
    <n v="31"/>
    <s v="מרכזיית תאורה"/>
    <s v="קייזר"/>
    <s v="ירושלים והנגב"/>
    <s v="איילון"/>
  </r>
  <r>
    <x v="9"/>
    <x v="318"/>
    <s v="פעיל"/>
    <s v="מודיעין מכבים רעות"/>
    <x v="306"/>
    <x v="92"/>
    <s v="נמוך"/>
    <x v="1"/>
    <n v="8050"/>
    <n v="1505"/>
    <n v="0"/>
    <n v="6545"/>
    <n v="0"/>
    <n v="31"/>
    <s v="בתי ספר"/>
    <s v="קייזר"/>
    <s v="ירושלים והנגב"/>
    <s v="איילון"/>
  </r>
  <r>
    <x v="9"/>
    <x v="319"/>
    <s v="פעיל"/>
    <s v="מודיעין מכבים רעות"/>
    <x v="307"/>
    <x v="1"/>
    <s v="נמוך"/>
    <x v="1"/>
    <n v="2601"/>
    <n v="465"/>
    <n v="0"/>
    <n v="2136"/>
    <n v="0"/>
    <n v="31"/>
    <s v="מרכזיית תאורה"/>
    <s v="קייזר"/>
    <s v="ירושלים והנגב"/>
    <s v="איילון"/>
  </r>
  <r>
    <x v="9"/>
    <x v="320"/>
    <s v="פעיל"/>
    <s v="מודיעין מכבים רעות"/>
    <x v="308"/>
    <x v="0"/>
    <s v="נמוך"/>
    <x v="1"/>
    <n v="8555"/>
    <n v="1450"/>
    <n v="0"/>
    <n v="7105"/>
    <n v="0"/>
    <n v="31"/>
    <m/>
    <m/>
    <s v="ירושלים והנגב"/>
    <s v="איילון"/>
  </r>
  <r>
    <x v="9"/>
    <x v="321"/>
    <s v="פעיל"/>
    <s v="מודיעין מכבים רעות"/>
    <x v="309"/>
    <x v="0"/>
    <s v="נמוך"/>
    <x v="1"/>
    <n v="6701.9"/>
    <n v="0"/>
    <n v="0"/>
    <n v="0"/>
    <n v="6701.9"/>
    <n v="31"/>
    <m/>
    <m/>
    <s v="ירושלים והנגב"/>
    <s v="איילון"/>
  </r>
  <r>
    <x v="9"/>
    <x v="322"/>
    <s v="פעיל"/>
    <s v="מודיעין מכבים רעות"/>
    <x v="310"/>
    <x v="0"/>
    <s v="נמוך"/>
    <x v="0"/>
    <n v="261.77"/>
    <n v="0"/>
    <n v="0"/>
    <n v="0"/>
    <n v="261.77"/>
    <n v="31"/>
    <m/>
    <m/>
    <s v="ירושלים והנגב"/>
    <s v="איילון"/>
  </r>
  <r>
    <x v="9"/>
    <x v="323"/>
    <s v="פעיל"/>
    <s v="מודיעין מכבים רעות"/>
    <x v="311"/>
    <x v="17"/>
    <s v="נמוך"/>
    <x v="1"/>
    <n v="4895"/>
    <n v="835"/>
    <n v="0"/>
    <n v="4060"/>
    <n v="0"/>
    <n v="31"/>
    <s v="בתי ספר"/>
    <s v="כרמים"/>
    <s v="ירושלים והנגב"/>
    <s v="איילון"/>
  </r>
  <r>
    <x v="9"/>
    <x v="324"/>
    <s v="פעיל"/>
    <s v="מודיעין מכבים רעות"/>
    <x v="312"/>
    <x v="13"/>
    <s v="נמוך"/>
    <x v="0"/>
    <n v="1413.2"/>
    <n v="0"/>
    <n v="0"/>
    <n v="0"/>
    <n v="1413.2"/>
    <n v="31"/>
    <s v="גני ילדים"/>
    <s v="כרמים"/>
    <s v="ירושלים והנגב"/>
    <s v="איילון"/>
  </r>
  <r>
    <x v="9"/>
    <x v="325"/>
    <s v="פעיל"/>
    <s v="מודיעין מכבים רעות"/>
    <x v="313"/>
    <x v="93"/>
    <s v="נמוך"/>
    <x v="1"/>
    <n v="2185"/>
    <n v="425"/>
    <n v="0"/>
    <n v="1760"/>
    <n v="0"/>
    <n v="31"/>
    <s v="בתי ספר"/>
    <s v="כרמים"/>
    <s v="ירושלים והנגב"/>
    <s v="איילון"/>
  </r>
  <r>
    <x v="9"/>
    <x v="326"/>
    <s v="פעיל"/>
    <s v="מודיעין מכבים רעות"/>
    <x v="314"/>
    <x v="14"/>
    <s v="נמוך"/>
    <x v="1"/>
    <n v="5368"/>
    <n v="986"/>
    <n v="0"/>
    <n v="4382"/>
    <n v="0"/>
    <n v="31"/>
    <s v="מרכזיית תאורה"/>
    <s v="רעות"/>
    <s v="ירושלים והנגב"/>
    <s v="איילון"/>
  </r>
  <r>
    <x v="9"/>
    <x v="327"/>
    <s v="פעיל"/>
    <s v="מודיעין מכבים רעות"/>
    <x v="315"/>
    <x v="1"/>
    <s v="נמוך"/>
    <x v="1"/>
    <n v="1105"/>
    <n v="106"/>
    <n v="0"/>
    <n v="999"/>
    <n v="0"/>
    <n v="31"/>
    <s v="מרכזיית תאורה"/>
    <s v="לב העיר"/>
    <s v="ירושלים והנגב"/>
    <s v="איילון"/>
  </r>
  <r>
    <x v="9"/>
    <x v="328"/>
    <s v="פעיל"/>
    <s v="מודיעין מכבים רעות"/>
    <x v="316"/>
    <x v="94"/>
    <s v="נמוך"/>
    <x v="1"/>
    <n v="80700"/>
    <n v="12990"/>
    <n v="0"/>
    <n v="67710"/>
    <n v="0"/>
    <n v="31"/>
    <s v="שונות"/>
    <s v="לב העיר"/>
    <s v="ירושלים והנגב"/>
    <s v="איילון"/>
  </r>
  <r>
    <x v="9"/>
    <x v="329"/>
    <s v="פעיל"/>
    <s v="מודיעין מכבים רעות"/>
    <x v="317"/>
    <x v="13"/>
    <s v="נמוך"/>
    <x v="0"/>
    <n v="816.33"/>
    <n v="0"/>
    <n v="0"/>
    <n v="0"/>
    <n v="816.33"/>
    <n v="31"/>
    <s v="גני ילדים"/>
    <s v="פרחים"/>
    <s v="ירושלים והנגב"/>
    <s v="איילון"/>
  </r>
  <r>
    <x v="9"/>
    <x v="330"/>
    <s v="פעיל"/>
    <s v="מודיעין מכבים רעות"/>
    <x v="318"/>
    <x v="19"/>
    <s v="נמוך"/>
    <x v="0"/>
    <n v="1262.6300000000001"/>
    <n v="0"/>
    <n v="0"/>
    <n v="0"/>
    <n v="1262.6300000000001"/>
    <n v="31"/>
    <s v="תנועות נוער"/>
    <s v="מגינים"/>
    <s v="ירושלים והנגב"/>
    <s v="איילון"/>
  </r>
  <r>
    <x v="9"/>
    <x v="331"/>
    <s v="פעיל"/>
    <s v="מודיעין מכבים רעות"/>
    <x v="319"/>
    <x v="0"/>
    <s v="נמוך"/>
    <x v="1"/>
    <n v="5362"/>
    <n v="910"/>
    <n v="0"/>
    <n v="4452"/>
    <n v="0"/>
    <n v="31"/>
    <s v="מרכזיית תאורה"/>
    <s v="דם המכבים 33"/>
    <s v="ירושלים והנגב"/>
    <s v="איילון"/>
  </r>
  <r>
    <x v="9"/>
    <x v="332"/>
    <s v="פעיל"/>
    <s v="מודיעין מכבים רעות"/>
    <x v="320"/>
    <x v="0"/>
    <s v="נמוך"/>
    <x v="0"/>
    <n v="299.66000000000003"/>
    <n v="0"/>
    <n v="0"/>
    <n v="0"/>
    <n v="299.66000000000003"/>
    <n v="31"/>
    <s v="רמזורים"/>
    <s v="פרחים"/>
    <s v="ירושלים והנגב"/>
    <s v="איילון"/>
  </r>
  <r>
    <x v="9"/>
    <x v="333"/>
    <s v="פעיל"/>
    <s v="מודיעין מכבים רעות"/>
    <x v="321"/>
    <x v="10"/>
    <s v="נמוך"/>
    <x v="1"/>
    <n v="6925"/>
    <n v="1305"/>
    <n v="0"/>
    <n v="5620"/>
    <n v="0"/>
    <n v="31"/>
    <s v="מרכזיית תאורה"/>
    <s v="פרחים"/>
    <s v="ירושלים והנגב"/>
    <s v="איילון"/>
  </r>
  <r>
    <x v="9"/>
    <x v="334"/>
    <s v="פעיל"/>
    <s v="מודיעין מכבים רעות"/>
    <x v="322"/>
    <x v="95"/>
    <s v="נמוך"/>
    <x v="1"/>
    <n v="11303"/>
    <n v="2013"/>
    <n v="0"/>
    <n v="9290"/>
    <n v="0"/>
    <n v="31"/>
    <s v="מרכזיית תאורה"/>
    <s v="פרחים"/>
    <s v="ירושלים והנגב"/>
    <s v="איילון"/>
  </r>
  <r>
    <x v="9"/>
    <x v="335"/>
    <s v="פעיל"/>
    <s v="מודיעין מכבים רעות"/>
    <x v="323"/>
    <x v="0"/>
    <s v="נמוך"/>
    <x v="0"/>
    <n v="223.88"/>
    <n v="0"/>
    <n v="0"/>
    <n v="0"/>
    <n v="223.88"/>
    <n v="31"/>
    <s v="רמזורים"/>
    <s v="ציפורים"/>
    <s v="ירושלים והנגב"/>
    <s v="איילון"/>
  </r>
  <r>
    <x v="9"/>
    <x v="336"/>
    <s v="פעיל"/>
    <s v="מודיעין מכבים רעות"/>
    <x v="324"/>
    <x v="0"/>
    <s v="נמוך"/>
    <x v="0"/>
    <n v="1514.57"/>
    <n v="0"/>
    <n v="0"/>
    <n v="0"/>
    <n v="1514.57"/>
    <n v="31"/>
    <s v="מבני ציבור"/>
    <s v="פרחים"/>
    <s v="ירושלים והנגב"/>
    <s v="איילון"/>
  </r>
  <r>
    <x v="9"/>
    <x v="337"/>
    <s v="פעיל"/>
    <s v="מודיעין מכבים רעות"/>
    <x v="325"/>
    <x v="96"/>
    <s v="נמוך"/>
    <x v="1"/>
    <n v="9667"/>
    <n v="1711"/>
    <n v="0"/>
    <n v="7956"/>
    <n v="0"/>
    <n v="31"/>
    <s v="מרכזיית תאורה"/>
    <s v="ליגד"/>
    <s v="ירושלים והנגב"/>
    <s v="איילון"/>
  </r>
  <r>
    <x v="9"/>
    <x v="338"/>
    <s v="פעיל"/>
    <s v="מודיעין מכבים רעות"/>
    <x v="326"/>
    <x v="97"/>
    <s v="נמוך"/>
    <x v="0"/>
    <n v="209.5"/>
    <n v="0"/>
    <n v="0"/>
    <n v="0"/>
    <n v="209.5"/>
    <n v="31"/>
    <s v="מקלטים"/>
    <s v="רעות"/>
    <s v="ירושלים והנגב"/>
    <s v="איילון"/>
  </r>
  <r>
    <x v="9"/>
    <x v="339"/>
    <s v="פעיל"/>
    <s v="מודיעין מכבים רעות"/>
    <x v="327"/>
    <x v="0"/>
    <s v="נמוך"/>
    <x v="1"/>
    <n v="3937"/>
    <n v="632"/>
    <n v="0"/>
    <n v="3305"/>
    <n v="0"/>
    <n v="31"/>
    <s v="מרכזיית תאורה"/>
    <s v="מכבים"/>
    <s v="ירושלים והנגב"/>
    <s v="איילון"/>
  </r>
  <r>
    <x v="9"/>
    <x v="340"/>
    <s v="פעיל"/>
    <s v="מודיעין מכבים רעות"/>
    <x v="328"/>
    <x v="98"/>
    <s v="נמוך"/>
    <x v="0"/>
    <n v="3158.06"/>
    <n v="0"/>
    <n v="0"/>
    <n v="0"/>
    <n v="3158.06"/>
    <n v="31"/>
    <s v="מבני ציבור"/>
    <s v="פרחים"/>
    <s v="ירושלים והנגב"/>
    <s v="איילון"/>
  </r>
  <r>
    <x v="9"/>
    <x v="341"/>
    <s v="פעיל"/>
    <s v="מודיעין מכבים רעות"/>
    <x v="329"/>
    <x v="26"/>
    <s v="נמוך"/>
    <x v="0"/>
    <n v="719"/>
    <n v="0"/>
    <n v="0"/>
    <n v="0"/>
    <n v="719"/>
    <n v="31"/>
    <s v="מקלטים"/>
    <s v="רעות"/>
    <s v="ירושלים והנגב"/>
    <s v="איילון"/>
  </r>
  <r>
    <x v="9"/>
    <x v="342"/>
    <s v="פעיל"/>
    <s v="מודיעין מכבים רעות"/>
    <x v="330"/>
    <x v="13"/>
    <s v="נמוך"/>
    <x v="0"/>
    <n v="2433.86"/>
    <n v="0"/>
    <n v="0"/>
    <n v="0"/>
    <n v="2433.86"/>
    <n v="31"/>
    <s v="גני ילדים"/>
    <s v="בוכמן"/>
    <s v="ירושלים והנגב"/>
    <s v="איילון"/>
  </r>
  <r>
    <x v="9"/>
    <x v="343"/>
    <s v="פעיל"/>
    <s v="מודיעין מכבים רעות"/>
    <x v="331"/>
    <x v="99"/>
    <s v="נמוך"/>
    <x v="1"/>
    <n v="5055"/>
    <n v="310"/>
    <n v="0"/>
    <n v="4745"/>
    <n v="0"/>
    <n v="31"/>
    <s v="בתי ספר"/>
    <s v="בוכמן"/>
    <s v="ירושלים והנגב"/>
    <s v="איילון"/>
  </r>
  <r>
    <x v="9"/>
    <x v="344"/>
    <s v="פעיל"/>
    <s v="מודיעין מכבים רעות"/>
    <x v="332"/>
    <x v="0"/>
    <s v="נמוך"/>
    <x v="0"/>
    <n v="986.68"/>
    <n v="0"/>
    <n v="0"/>
    <n v="0"/>
    <n v="986.68"/>
    <n v="31"/>
    <s v="גני ילדים"/>
    <s v="בוכמן"/>
    <s v="ירושלים והנגב"/>
    <s v="איילון"/>
  </r>
  <r>
    <x v="9"/>
    <x v="345"/>
    <s v="פעיל"/>
    <s v="מודיעין מכבים רעות"/>
    <x v="333"/>
    <x v="0"/>
    <s v="נמוך"/>
    <x v="0"/>
    <n v="1394.5"/>
    <n v="0"/>
    <n v="0"/>
    <n v="0"/>
    <n v="1394.5"/>
    <n v="31"/>
    <s v="גני ילדים"/>
    <s v="בוכמן"/>
    <s v="ירושלים והנגב"/>
    <s v="איילון"/>
  </r>
  <r>
    <x v="9"/>
    <x v="346"/>
    <s v="פעיל"/>
    <s v="מודיעין מכבים רעות"/>
    <x v="334"/>
    <x v="0"/>
    <s v="נמוך"/>
    <x v="1"/>
    <n v="11513"/>
    <n v="2061"/>
    <n v="0"/>
    <n v="9452"/>
    <n v="0"/>
    <n v="31"/>
    <s v="מרכזיית תאורה"/>
    <s v="מגינים"/>
    <s v="ירושלים והנגב"/>
    <s v="איילון"/>
  </r>
  <r>
    <x v="9"/>
    <x v="347"/>
    <s v="פעיל"/>
    <s v="מודיעין מכבים רעות"/>
    <x v="335"/>
    <x v="21"/>
    <s v="נמוך"/>
    <x v="1"/>
    <n v="5580"/>
    <n v="990"/>
    <n v="0"/>
    <n v="4590"/>
    <n v="0"/>
    <n v="31"/>
    <s v="מרכזיית תאורה"/>
    <s v="מגינים"/>
    <s v="ירושלים והנגב"/>
    <s v="איילון"/>
  </r>
  <r>
    <x v="9"/>
    <x v="348"/>
    <s v="פעיל"/>
    <s v="מודיעין מכבים רעות"/>
    <x v="336"/>
    <x v="58"/>
    <s v="נמוך"/>
    <x v="0"/>
    <n v="452.33"/>
    <n v="0"/>
    <n v="0"/>
    <n v="0"/>
    <n v="452.33"/>
    <n v="31"/>
    <s v="רמזורים"/>
    <s v="מגינים"/>
    <s v="ירושלים והנגב"/>
    <s v="איילון"/>
  </r>
  <r>
    <x v="9"/>
    <x v="349"/>
    <s v="פעיל"/>
    <s v="מודיעין מכבים רעות"/>
    <x v="337"/>
    <x v="0"/>
    <s v="נמוך"/>
    <x v="1"/>
    <n v="9624"/>
    <n v="1696"/>
    <n v="0"/>
    <n v="7928"/>
    <n v="0"/>
    <n v="31"/>
    <s v="מרכזיית תאורה"/>
    <s v="מגינים"/>
    <s v="ירושלים והנגב"/>
    <s v="איילון"/>
  </r>
  <r>
    <x v="9"/>
    <x v="350"/>
    <s v="פעיל"/>
    <s v="מודיעין מכבים רעות"/>
    <x v="338"/>
    <x v="0"/>
    <s v="נמוך"/>
    <x v="0"/>
    <n v="1683.11"/>
    <n v="0"/>
    <n v="0"/>
    <n v="0"/>
    <n v="1683.11"/>
    <n v="31"/>
    <s v="גני ילדים"/>
    <s v="מגינים"/>
    <s v="ירושלים והנגב"/>
    <s v="איילון"/>
  </r>
  <r>
    <x v="9"/>
    <x v="351"/>
    <s v="פעיל"/>
    <s v="מודיעין מכבים רעות"/>
    <x v="339"/>
    <x v="13"/>
    <s v="נמוך"/>
    <x v="1"/>
    <n v="2082"/>
    <n v="77"/>
    <n v="0"/>
    <n v="2005"/>
    <n v="0"/>
    <n v="31"/>
    <s v="גני ילדים"/>
    <s v="מגינים"/>
    <s v="ירושלים והנגב"/>
    <s v="איילון"/>
  </r>
  <r>
    <x v="9"/>
    <x v="352"/>
    <s v="פעיל"/>
    <s v="מודיעין מכבים רעות"/>
    <x v="340"/>
    <x v="0"/>
    <s v="נמוך"/>
    <x v="1"/>
    <n v="10648"/>
    <n v="1076"/>
    <n v="0"/>
    <n v="9572"/>
    <n v="0"/>
    <n v="31"/>
    <s v="בתי ספר"/>
    <s v="מגינים"/>
    <s v="ירושלים והנגב"/>
    <s v="איילון"/>
  </r>
  <r>
    <x v="9"/>
    <x v="353"/>
    <s v="פעיל"/>
    <s v="מודיעין מכבים רעות"/>
    <x v="341"/>
    <x v="0"/>
    <s v="נמוך"/>
    <x v="1"/>
    <n v="13308"/>
    <n v="2374"/>
    <n v="0"/>
    <n v="10934"/>
    <n v="0"/>
    <n v="31"/>
    <s v="מרכזיית תאורה"/>
    <s v="מגינים"/>
    <s v="ירושלים והנגב"/>
    <s v="איילון"/>
  </r>
  <r>
    <x v="9"/>
    <x v="354"/>
    <s v="פעיל"/>
    <s v="מודיעין מכבים רעות"/>
    <x v="342"/>
    <x v="0"/>
    <s v="נמוך"/>
    <x v="0"/>
    <n v="799.11"/>
    <n v="0"/>
    <n v="0"/>
    <n v="0"/>
    <n v="799.11"/>
    <n v="31"/>
    <s v="מרכזיית תאורה"/>
    <s v="מגינים"/>
    <s v="ירושלים והנגב"/>
    <s v="איילון"/>
  </r>
  <r>
    <x v="9"/>
    <x v="355"/>
    <s v="פעיל"/>
    <s v="מודיעין מכבים רעות"/>
    <x v="343"/>
    <x v="100"/>
    <s v="נמוך"/>
    <x v="0"/>
    <n v="1252.79"/>
    <n v="0"/>
    <n v="0"/>
    <n v="0"/>
    <n v="1252.79"/>
    <n v="31"/>
    <s v="מרכזיית תאורה"/>
    <s v="מגינים"/>
    <s v="ירושלים והנגב"/>
    <s v="איילון"/>
  </r>
  <r>
    <x v="9"/>
    <x v="356"/>
    <s v="פעיל"/>
    <s v="מודיעין מכבים רעות"/>
    <x v="344"/>
    <x v="13"/>
    <s v="נמוך"/>
    <x v="0"/>
    <n v="1654.8"/>
    <n v="0"/>
    <n v="0"/>
    <n v="0"/>
    <n v="1654.8"/>
    <n v="31"/>
    <s v="גני ילדים"/>
    <s v="מגינים"/>
    <s v="ירושלים והנגב"/>
    <s v="איילון"/>
  </r>
  <r>
    <x v="9"/>
    <x v="357"/>
    <s v="פעיל"/>
    <s v="מודיעין מכבים רעות"/>
    <x v="345"/>
    <x v="13"/>
    <s v="נמוך"/>
    <x v="0"/>
    <n v="685.44"/>
    <n v="0"/>
    <n v="0"/>
    <n v="0"/>
    <n v="685.44"/>
    <n v="31"/>
    <s v="גני ילדים"/>
    <s v="בוכמן"/>
    <s v="ירושלים והנגב"/>
    <s v="איילון"/>
  </r>
  <r>
    <x v="9"/>
    <x v="358"/>
    <s v="פעיל"/>
    <s v="מודיעין מכבים רעות"/>
    <x v="346"/>
    <x v="26"/>
    <s v="נמוך"/>
    <x v="0"/>
    <n v="922.12"/>
    <n v="0"/>
    <n v="0"/>
    <n v="0"/>
    <n v="922.12"/>
    <n v="31"/>
    <s v="מקלטים"/>
    <s v="רעות"/>
    <s v="ירושלים והנגב"/>
    <s v="איילון"/>
  </r>
  <r>
    <x v="9"/>
    <x v="359"/>
    <s v="פעיל"/>
    <s v="מודיעין מכבים רעות"/>
    <x v="347"/>
    <x v="101"/>
    <s v="נמוך"/>
    <x v="0"/>
    <n v="328"/>
    <n v="0"/>
    <n v="0"/>
    <n v="0"/>
    <n v="328"/>
    <n v="31"/>
    <s v="מקלטים"/>
    <s v="רעות"/>
    <s v="ירושלים והנגב"/>
    <s v="איילון"/>
  </r>
  <r>
    <x v="9"/>
    <x v="360"/>
    <s v="פעיל"/>
    <s v="מודיעין מכבים רעות"/>
    <x v="348"/>
    <x v="24"/>
    <s v="נמוך"/>
    <x v="0"/>
    <n v="1683.6"/>
    <n v="0"/>
    <n v="0"/>
    <n v="0"/>
    <n v="1683.6"/>
    <n v="31"/>
    <s v="גני ילדים"/>
    <s v="בוכמן"/>
    <s v="ירושלים והנגב"/>
    <s v="איילון"/>
  </r>
  <r>
    <x v="9"/>
    <x v="361"/>
    <s v="פעיל"/>
    <s v="מודיעין מכבים רעות"/>
    <x v="349"/>
    <x v="0"/>
    <s v="נמוך"/>
    <x v="1"/>
    <n v="1566"/>
    <n v="74"/>
    <n v="0"/>
    <n v="1492"/>
    <n v="0"/>
    <n v="31"/>
    <s v="מבני ציבור"/>
    <s v="מכבים"/>
    <s v="ירושלים והנגב"/>
    <s v="איילון"/>
  </r>
  <r>
    <x v="9"/>
    <x v="362"/>
    <s v="פעיל"/>
    <s v="מודיעין מכבים רעות"/>
    <x v="350"/>
    <x v="102"/>
    <s v="נמוך"/>
    <x v="0"/>
    <n v="1021.54"/>
    <n v="0"/>
    <n v="0"/>
    <n v="0"/>
    <n v="1021.54"/>
    <n v="31"/>
    <s v="מבני ציבור"/>
    <s v="מכבים"/>
    <s v="ירושלים והנגב"/>
    <s v="איילון"/>
  </r>
  <r>
    <x v="9"/>
    <x v="363"/>
    <s v="פעיל"/>
    <s v="מודיעין מכבים רעות"/>
    <x v="351"/>
    <x v="0"/>
    <s v="נמוך"/>
    <x v="1"/>
    <n v="3915"/>
    <n v="699"/>
    <n v="0"/>
    <n v="3216"/>
    <n v="0"/>
    <n v="31"/>
    <s v="מרכזיית תאורה"/>
    <s v="כרמים"/>
    <s v="ירושלים והנגב"/>
    <s v="איילון"/>
  </r>
  <r>
    <x v="9"/>
    <x v="364"/>
    <s v="פעיל"/>
    <s v="מודיעין מכבים רעות"/>
    <x v="352"/>
    <x v="13"/>
    <s v="נמוך"/>
    <x v="0"/>
    <n v="1792.58"/>
    <n v="0"/>
    <n v="0"/>
    <n v="0"/>
    <n v="1792.58"/>
    <n v="31"/>
    <s v="גני ילדים"/>
    <s v="כרמים"/>
    <s v="ירושלים והנגב"/>
    <s v="איילון"/>
  </r>
  <r>
    <x v="9"/>
    <x v="365"/>
    <s v="פעיל"/>
    <s v="מודיעין מכבים רעות"/>
    <x v="353"/>
    <x v="103"/>
    <s v="נמוך"/>
    <x v="1"/>
    <n v="6235"/>
    <n v="1680"/>
    <n v="0"/>
    <n v="4555"/>
    <n v="0"/>
    <n v="31"/>
    <s v="מרכזיית תאורה"/>
    <s v="בוכמן"/>
    <s v="ירושלים והנגב"/>
    <s v="איילון"/>
  </r>
  <r>
    <x v="9"/>
    <x v="366"/>
    <s v="פעיל"/>
    <s v="מודיעין מכבים רעות"/>
    <x v="354"/>
    <x v="0"/>
    <s v="נמוך"/>
    <x v="1"/>
    <n v="5350"/>
    <n v="750"/>
    <n v="0"/>
    <n v="4600"/>
    <n v="0"/>
    <n v="31"/>
    <m/>
    <s v="רעות"/>
    <s v="ירושלים והנגב"/>
    <s v="איילון"/>
  </r>
  <r>
    <x v="9"/>
    <x v="367"/>
    <s v="פעיל"/>
    <s v="מודיעין מכבים רעות"/>
    <x v="355"/>
    <x v="0"/>
    <s v="נמוך"/>
    <x v="0"/>
    <n v="1854.5"/>
    <n v="0"/>
    <n v="0"/>
    <n v="0"/>
    <n v="1854.5"/>
    <n v="31"/>
    <s v="מרכזיית תאורה"/>
    <s v="רעות"/>
    <s v="ירושלים והנגב"/>
    <s v="איילון"/>
  </r>
  <r>
    <x v="9"/>
    <x v="368"/>
    <s v="פעיל"/>
    <s v="מודיעין מכבים רעות"/>
    <x v="356"/>
    <x v="0"/>
    <s v="נמוך"/>
    <x v="0"/>
    <n v="2718.65"/>
    <n v="0"/>
    <n v="0"/>
    <n v="0"/>
    <n v="2718.65"/>
    <n v="31"/>
    <s v="מרכזיית תאורה"/>
    <s v="רעות"/>
    <s v="ירושלים והנגב"/>
    <s v="איילון"/>
  </r>
  <r>
    <x v="9"/>
    <x v="369"/>
    <s v="פעיל"/>
    <s v="מודיעין מכבים רעות"/>
    <x v="357"/>
    <x v="104"/>
    <s v="נמוך"/>
    <x v="1"/>
    <n v="4926"/>
    <n v="548"/>
    <n v="0"/>
    <n v="4378"/>
    <n v="0"/>
    <n v="31"/>
    <s v="מבני ציבור"/>
    <s v="כרמים"/>
    <s v="ירושלים והנגב"/>
    <s v="איילון"/>
  </r>
  <r>
    <x v="9"/>
    <x v="370"/>
    <s v="פעיל"/>
    <s v="מודיעין מכבים רעות"/>
    <x v="358"/>
    <x v="105"/>
    <s v="נמוך"/>
    <x v="0"/>
    <n v="1132.8499999999999"/>
    <n v="0"/>
    <n v="0"/>
    <n v="0"/>
    <n v="1132.8499999999999"/>
    <n v="31"/>
    <s v="רמזורים"/>
    <s v="מגינים"/>
    <s v="ירושלים והנגב"/>
    <s v="איילון"/>
  </r>
  <r>
    <x v="9"/>
    <x v="371"/>
    <s v="פעיל"/>
    <s v="מודיעין מכבים רעות"/>
    <x v="359"/>
    <x v="0"/>
    <s v="נמוך"/>
    <x v="1"/>
    <n v="11110"/>
    <n v="1905"/>
    <n v="0"/>
    <n v="9205"/>
    <n v="0"/>
    <n v="31"/>
    <s v="מרכזיית תאורה"/>
    <s v="כרמים"/>
    <s v="ירושלים והנגב"/>
    <s v="איילון"/>
  </r>
  <r>
    <x v="9"/>
    <x v="372"/>
    <s v="פעיל"/>
    <s v="מודיעין מכבים רעות"/>
    <x v="360"/>
    <x v="0"/>
    <s v="נמוך"/>
    <x v="1"/>
    <n v="1427"/>
    <n v="249"/>
    <n v="0"/>
    <n v="1178"/>
    <n v="0"/>
    <n v="31"/>
    <s v="מרכזיית תאורה"/>
    <s v="ישפרו"/>
    <s v="ירושלים והנגב"/>
    <s v="איילון"/>
  </r>
  <r>
    <x v="9"/>
    <x v="373"/>
    <s v="פעיל"/>
    <s v="מודיעין מכבים רעות"/>
    <x v="361"/>
    <x v="0"/>
    <s v="נמוך"/>
    <x v="1"/>
    <n v="3520"/>
    <n v="599"/>
    <n v="0"/>
    <n v="2921"/>
    <n v="0"/>
    <n v="31"/>
    <s v="מרכזיית תאורה"/>
    <s v="ישפרו"/>
    <s v="ירושלים והנגב"/>
    <s v="איילון"/>
  </r>
  <r>
    <x v="9"/>
    <x v="374"/>
    <s v="פעיל"/>
    <s v="מודיעין מכבים רעות"/>
    <x v="362"/>
    <x v="0"/>
    <s v="נמוך"/>
    <x v="1"/>
    <n v="7850"/>
    <n v="745"/>
    <n v="0"/>
    <n v="7105"/>
    <n v="0"/>
    <n v="31"/>
    <s v="מבני ציבור"/>
    <s v="ישפרו"/>
    <s v="ירושלים והנגב"/>
    <s v="איילון"/>
  </r>
  <r>
    <x v="9"/>
    <x v="375"/>
    <s v="פעיל"/>
    <s v="מודיעין מכבים רעות"/>
    <x v="363"/>
    <x v="26"/>
    <s v="נמוך"/>
    <x v="0"/>
    <n v="805.5"/>
    <n v="0"/>
    <n v="0"/>
    <n v="0"/>
    <n v="805.5"/>
    <n v="31"/>
    <s v="מקלטים"/>
    <s v="רעות"/>
    <s v="ירושלים והנגב"/>
    <s v="איילון"/>
  </r>
  <r>
    <x v="9"/>
    <x v="376"/>
    <s v="פעיל"/>
    <s v="מודיעין מכבים רעות"/>
    <x v="364"/>
    <x v="106"/>
    <s v="נמוך"/>
    <x v="1"/>
    <n v="8120"/>
    <n v="524"/>
    <n v="0"/>
    <n v="7596"/>
    <n v="0"/>
    <n v="31"/>
    <s v="בתי ספר"/>
    <s v="בוכמן"/>
    <s v="ירושלים והנגב"/>
    <s v="איילון"/>
  </r>
  <r>
    <x v="9"/>
    <x v="377"/>
    <s v="פעיל"/>
    <s v="מודיעין מכבים רעות"/>
    <x v="365"/>
    <x v="82"/>
    <s v="נמוך"/>
    <x v="0"/>
    <n v="609"/>
    <n v="0"/>
    <n v="0"/>
    <n v="0"/>
    <n v="609"/>
    <n v="31"/>
    <s v="רמזורים"/>
    <s v="בוכמן"/>
    <s v="ירושלים והנגב"/>
    <s v="איילון"/>
  </r>
  <r>
    <x v="9"/>
    <x v="378"/>
    <s v="פעיל"/>
    <s v="מודיעין מכבים רעות"/>
    <x v="366"/>
    <x v="32"/>
    <s v="נמוך"/>
    <x v="1"/>
    <n v="1386"/>
    <n v="247"/>
    <n v="0"/>
    <n v="1139"/>
    <n v="0"/>
    <n v="31"/>
    <s v="מרכזיית תאורה"/>
    <s v="בוכמן"/>
    <s v="ירושלים והנגב"/>
    <s v="איילון"/>
  </r>
  <r>
    <x v="9"/>
    <x v="379"/>
    <s v="פעיל"/>
    <s v="מודיעין מכבים רעות"/>
    <x v="367"/>
    <x v="58"/>
    <s v="נמוך"/>
    <x v="0"/>
    <n v="685.36"/>
    <n v="0"/>
    <n v="0"/>
    <n v="0"/>
    <n v="685.36"/>
    <n v="31"/>
    <s v="רמזורים"/>
    <s v="בוכמן"/>
    <s v="ירושלים והנגב"/>
    <s v="איילון"/>
  </r>
  <r>
    <x v="9"/>
    <x v="380"/>
    <s v="פעיל"/>
    <s v="מודיעין מכבים רעות"/>
    <x v="368"/>
    <x v="0"/>
    <s v="נמוך"/>
    <x v="1"/>
    <n v="3057"/>
    <n v="551"/>
    <n v="0"/>
    <n v="2506"/>
    <n v="0"/>
    <n v="31"/>
    <s v="מרכזיית תאורה"/>
    <s v="מורשת"/>
    <s v="ירושלים והנגב"/>
    <s v="איילון"/>
  </r>
  <r>
    <x v="9"/>
    <x v="381"/>
    <s v="פעיל"/>
    <s v="מודיעין מכבים רעות"/>
    <x v="369"/>
    <x v="0"/>
    <s v="נמוך"/>
    <x v="0"/>
    <n v="1989.27"/>
    <n v="0"/>
    <n v="0"/>
    <n v="0"/>
    <n v="1989.27"/>
    <n v="31"/>
    <s v="מרכזיית תאורה"/>
    <s v="מכבים"/>
    <s v="ירושלים והנגב"/>
    <s v="איילון"/>
  </r>
  <r>
    <x v="9"/>
    <x v="382"/>
    <s v="פעיל"/>
    <s v="מודיעין מכבים רעות"/>
    <x v="370"/>
    <x v="1"/>
    <s v="נמוך"/>
    <x v="1"/>
    <n v="3044"/>
    <n v="549"/>
    <n v="0"/>
    <n v="2495"/>
    <n v="0"/>
    <n v="31"/>
    <s v="מרכזיית תאורה"/>
    <s v="ליגד"/>
    <s v="ירושלים והנגב"/>
    <s v="איילון"/>
  </r>
  <r>
    <x v="9"/>
    <x v="383"/>
    <s v="פעיל"/>
    <s v="מודיעין מכבים רעות"/>
    <x v="371"/>
    <x v="0"/>
    <s v="נמוך"/>
    <x v="1"/>
    <n v="7133"/>
    <n v="1149"/>
    <n v="0"/>
    <n v="5984"/>
    <n v="0"/>
    <n v="31"/>
    <s v="מרכזיית תאורה"/>
    <s v="ליגד"/>
    <s v="ירושלים והנגב"/>
    <s v="איילון"/>
  </r>
  <r>
    <x v="9"/>
    <x v="384"/>
    <s v="פעיל"/>
    <s v="מודיעין מכבים רעות"/>
    <x v="372"/>
    <x v="26"/>
    <s v="נמוך"/>
    <x v="0"/>
    <n v="1777.5"/>
    <n v="0"/>
    <n v="0"/>
    <n v="0"/>
    <n v="1777.5"/>
    <n v="31"/>
    <s v="מקלטים"/>
    <s v="רעות"/>
    <s v="ירושלים והנגב"/>
    <s v="איילון"/>
  </r>
  <r>
    <x v="9"/>
    <x v="385"/>
    <s v="פעיל"/>
    <s v="מודיעין מכבים רעות"/>
    <x v="373"/>
    <x v="107"/>
    <s v="נמוך"/>
    <x v="0"/>
    <n v="277.5"/>
    <n v="0"/>
    <n v="0"/>
    <n v="0"/>
    <n v="277.5"/>
    <n v="31"/>
    <s v="מקלטים"/>
    <s v="רעות"/>
    <s v="ירושלים והנגב"/>
    <s v="איילון"/>
  </r>
  <r>
    <x v="9"/>
    <x v="386"/>
    <s v="פעיל"/>
    <s v="מודיעין מכבים רעות"/>
    <x v="374"/>
    <x v="108"/>
    <s v="נמוך"/>
    <x v="1"/>
    <n v="4140"/>
    <n v="512"/>
    <n v="0"/>
    <n v="3628"/>
    <n v="0"/>
    <n v="31"/>
    <s v="בתי ספר"/>
    <s v="רעות"/>
    <s v="ירושלים והנגב"/>
    <s v="איילון"/>
  </r>
  <r>
    <x v="9"/>
    <x v="387"/>
    <s v="פעיל"/>
    <s v="מודיעין מכבים רעות"/>
    <x v="375"/>
    <x v="0"/>
    <s v="נמוך"/>
    <x v="0"/>
    <n v="263.74"/>
    <n v="0"/>
    <n v="0"/>
    <n v="0"/>
    <n v="263.74"/>
    <n v="31"/>
    <s v="רמזורים"/>
    <s v="ציפורים"/>
    <s v="ירושלים והנגב"/>
    <s v="איילון"/>
  </r>
  <r>
    <x v="9"/>
    <x v="388"/>
    <s v="פעיל"/>
    <s v="מודיעין מכבים רעות"/>
    <x v="376"/>
    <x v="13"/>
    <s v="נמוך"/>
    <x v="0"/>
    <n v="1105.6600000000001"/>
    <n v="0"/>
    <n v="0"/>
    <n v="0"/>
    <n v="1105.6600000000001"/>
    <n v="31"/>
    <s v="גני ילדים"/>
    <s v="ציפורים"/>
    <s v="ירושלים והנגב"/>
    <s v="איילון"/>
  </r>
  <r>
    <x v="9"/>
    <x v="389"/>
    <s v="פעיל"/>
    <s v="מודיעין מכבים רעות"/>
    <x v="377"/>
    <x v="13"/>
    <s v="נמוך"/>
    <x v="0"/>
    <n v="2007.61"/>
    <n v="0"/>
    <n v="0"/>
    <n v="0"/>
    <n v="2007.61"/>
    <n v="31"/>
    <s v="גני ילדים"/>
    <s v="בוכמן"/>
    <s v="ירושלים והנגב"/>
    <s v="איילון"/>
  </r>
  <r>
    <x v="9"/>
    <x v="390"/>
    <s v="פעיל"/>
    <s v="מודיעין מכבים רעות"/>
    <x v="378"/>
    <x v="43"/>
    <s v="נמוך"/>
    <x v="1"/>
    <n v="5591"/>
    <n v="991"/>
    <n v="0"/>
    <n v="4600"/>
    <n v="0"/>
    <n v="31"/>
    <s v="מרכזיית תאורה"/>
    <s v="בוכמן"/>
    <s v="ירושלים והנגב"/>
    <s v="איילון"/>
  </r>
  <r>
    <x v="9"/>
    <x v="391"/>
    <s v="פעיל"/>
    <s v="מודיעין מכבים רעות"/>
    <x v="379"/>
    <x v="0"/>
    <s v="נמוך"/>
    <x v="1"/>
    <n v="3821.36"/>
    <n v="0"/>
    <n v="0"/>
    <n v="0"/>
    <n v="3821.36"/>
    <n v="31"/>
    <m/>
    <m/>
    <s v="ירושלים והנגב"/>
    <s v="איילון"/>
  </r>
  <r>
    <x v="9"/>
    <x v="392"/>
    <s v="פעיל"/>
    <s v="מודיעין מכבים רעות"/>
    <x v="380"/>
    <x v="109"/>
    <s v="נמוך"/>
    <x v="0"/>
    <n v="259.31"/>
    <n v="0"/>
    <n v="0"/>
    <n v="0"/>
    <n v="259.31"/>
    <n v="31"/>
    <s v="מרכזיית תאורה"/>
    <s v="קייזר"/>
    <s v="ירושלים והנגב"/>
    <s v="איילון"/>
  </r>
  <r>
    <x v="9"/>
    <x v="393"/>
    <s v="פעיל"/>
    <s v="מודיעין מכבים רעות"/>
    <x v="381"/>
    <x v="0"/>
    <s v="נמוך"/>
    <x v="1"/>
    <n v="9805"/>
    <n v="1844"/>
    <n v="0"/>
    <n v="7961"/>
    <n v="0"/>
    <n v="31"/>
    <s v="מרכזיית תאורה"/>
    <s v="קייזר"/>
    <s v="ירושלים והנגב"/>
    <s v="איילון"/>
  </r>
  <r>
    <x v="9"/>
    <x v="394"/>
    <s v="פעיל"/>
    <s v="מודיעין מכבים רעות"/>
    <x v="382"/>
    <x v="110"/>
    <s v="נמוך"/>
    <x v="1"/>
    <n v="8796"/>
    <n v="648"/>
    <n v="0"/>
    <n v="8148"/>
    <n v="0"/>
    <n v="31"/>
    <m/>
    <m/>
    <s v="ירושלים והנגב"/>
    <s v="איילון"/>
  </r>
  <r>
    <x v="9"/>
    <x v="395"/>
    <s v="פעיל"/>
    <s v="מודיעין מכבים רעות"/>
    <x v="383"/>
    <x v="26"/>
    <s v="נמוך"/>
    <x v="0"/>
    <n v="547.5"/>
    <n v="0"/>
    <n v="0"/>
    <n v="0"/>
    <n v="547.5"/>
    <n v="31"/>
    <s v="מקלטים"/>
    <s v="רעות"/>
    <s v="ירושלים והנגב"/>
    <s v="איילון"/>
  </r>
  <r>
    <x v="9"/>
    <x v="396"/>
    <s v="פעיל"/>
    <s v="מודיעין מכבים רעות"/>
    <x v="384"/>
    <x v="111"/>
    <s v="נמוך"/>
    <x v="1"/>
    <n v="12306"/>
    <n v="2217"/>
    <n v="0"/>
    <n v="10089"/>
    <n v="0"/>
    <n v="31"/>
    <s v="מרכזיית תאורה"/>
    <s v="בוכמן"/>
    <s v="ירושלים והנגב"/>
    <s v="איילון"/>
  </r>
  <r>
    <x v="9"/>
    <x v="397"/>
    <s v="פעיל"/>
    <s v="מודיעין מכבים רעות"/>
    <x v="385"/>
    <x v="26"/>
    <s v="נמוך"/>
    <x v="0"/>
    <n v="384.5"/>
    <n v="0"/>
    <n v="0"/>
    <n v="0"/>
    <n v="384.5"/>
    <n v="31"/>
    <s v="מקלטים"/>
    <s v="רעות"/>
    <s v="ירושלים והנגב"/>
    <s v="איילון"/>
  </r>
  <r>
    <x v="9"/>
    <x v="398"/>
    <s v="פעיל"/>
    <s v="מודיעין מכבים רעות"/>
    <x v="386"/>
    <x v="0"/>
    <s v="נמוך"/>
    <x v="1"/>
    <n v="4430"/>
    <n v="789"/>
    <n v="0"/>
    <n v="3641"/>
    <n v="0"/>
    <n v="31"/>
    <s v="מרכזיית תאורה"/>
    <s v="ישפרו"/>
    <s v="ירושלים והנגב"/>
    <s v="איילון"/>
  </r>
  <r>
    <x v="9"/>
    <x v="399"/>
    <s v="פעיל"/>
    <s v="מודיעין מכבים רעות"/>
    <x v="387"/>
    <x v="0"/>
    <s v="נמוך"/>
    <x v="1"/>
    <n v="3385"/>
    <n v="536"/>
    <n v="0"/>
    <n v="2849"/>
    <n v="0"/>
    <n v="31"/>
    <m/>
    <m/>
    <s v="ירושלים והנגב"/>
    <s v="איילון"/>
  </r>
  <r>
    <x v="9"/>
    <x v="400"/>
    <s v="פעיל"/>
    <s v="מודיעין מכבים רעות"/>
    <x v="388"/>
    <x v="13"/>
    <s v="נמוך"/>
    <x v="0"/>
    <n v="3090.65"/>
    <n v="0"/>
    <n v="0"/>
    <n v="0"/>
    <n v="3090.65"/>
    <n v="31"/>
    <s v="גני ילדים"/>
    <s v="  קייזר"/>
    <s v="ירושלים והנגב"/>
    <s v="איילון"/>
  </r>
  <r>
    <x v="9"/>
    <x v="401"/>
    <s v="פעיל"/>
    <s v="מודיעין מכבים רעות"/>
    <x v="389"/>
    <x v="14"/>
    <s v="נמוך"/>
    <x v="1"/>
    <n v="3428"/>
    <n v="608"/>
    <n v="0"/>
    <n v="2820"/>
    <n v="0"/>
    <n v="31"/>
    <s v="מרכזיית תאורה"/>
    <s v="קייזר"/>
    <s v="ירושלים והנגב"/>
    <s v="איילון"/>
  </r>
  <r>
    <x v="9"/>
    <x v="402"/>
    <s v="פעיל"/>
    <s v="מודיעין מכבים רעות"/>
    <x v="390"/>
    <x v="13"/>
    <s v="נמוך"/>
    <x v="0"/>
    <n v="2468.19"/>
    <n v="0"/>
    <n v="0"/>
    <n v="0"/>
    <n v="2468.19"/>
    <n v="31"/>
    <s v="גני ילדים"/>
    <s v="קייזר"/>
    <s v="ירושלים והנגב"/>
    <s v="איילון"/>
  </r>
  <r>
    <x v="9"/>
    <x v="403"/>
    <s v="פעיל"/>
    <s v="מודיעין מכבים רעות"/>
    <x v="391"/>
    <x v="0"/>
    <s v="נמוך"/>
    <x v="1"/>
    <n v="46700"/>
    <n v="5090"/>
    <n v="0"/>
    <n v="41610"/>
    <n v="0"/>
    <n v="31"/>
    <s v="מבני ציבור"/>
    <s v="פרחים"/>
    <s v="ירושלים והנגב"/>
    <s v="איילון"/>
  </r>
  <r>
    <x v="9"/>
    <x v="404"/>
    <s v="פעיל"/>
    <s v="מודיעין מכבים רעות"/>
    <x v="392"/>
    <x v="0"/>
    <s v="נמוך"/>
    <x v="1"/>
    <n v="7990"/>
    <n v="1439"/>
    <n v="0"/>
    <n v="6551"/>
    <n v="0"/>
    <n v="31"/>
    <s v="מרכזיית תאורה"/>
    <s v="פרחים"/>
    <s v="ירושלים והנגב"/>
    <s v="איילון"/>
  </r>
  <r>
    <x v="9"/>
    <x v="405"/>
    <s v="פעיל"/>
    <s v="מודיעין מכבים רעות"/>
    <x v="393"/>
    <x v="0"/>
    <s v="גבוה"/>
    <x v="1"/>
    <n v="43040"/>
    <n v="6240"/>
    <n v="0"/>
    <n v="36800"/>
    <n v="0"/>
    <n v="31"/>
    <s v="מבני ציבור"/>
    <s v="לב העיר"/>
    <s v="ירושלים והנגב"/>
    <s v="איילון"/>
  </r>
  <r>
    <x v="9"/>
    <x v="406"/>
    <s v="פעיל"/>
    <s v="מודיעין מכבים רעות"/>
    <x v="394"/>
    <x v="112"/>
    <s v="נמוך"/>
    <x v="0"/>
    <n v="1043.17"/>
    <n v="0"/>
    <n v="0"/>
    <n v="0"/>
    <n v="1043.17"/>
    <n v="31"/>
    <s v="גני ילדים"/>
    <s v="פרחים"/>
    <s v="ירושלים והנגב"/>
    <s v="איילון"/>
  </r>
  <r>
    <x v="9"/>
    <x v="407"/>
    <s v="פעיל"/>
    <s v="מודיעין מכבים רעות"/>
    <x v="395"/>
    <x v="21"/>
    <s v="נמוך"/>
    <x v="1"/>
    <n v="7713"/>
    <n v="1376"/>
    <n v="0"/>
    <n v="6337"/>
    <n v="0"/>
    <n v="31"/>
    <s v="מרכזיית תאורה"/>
    <s v="  קייזר"/>
    <s v="ירושלים והנגב"/>
    <s v="איילון"/>
  </r>
  <r>
    <x v="9"/>
    <x v="408"/>
    <s v="פעיל"/>
    <s v="מודיעין מכבים רעות"/>
    <x v="396"/>
    <x v="0"/>
    <s v="נמוך"/>
    <x v="0"/>
    <n v="1743.38"/>
    <n v="0"/>
    <n v="0"/>
    <n v="0"/>
    <n v="1743.38"/>
    <n v="31"/>
    <s v="גני ילדים"/>
    <s v="קייזר"/>
    <s v="ירושלים והנגב"/>
    <s v="איילון"/>
  </r>
  <r>
    <x v="9"/>
    <x v="409"/>
    <s v="פעיל"/>
    <s v="מודיעין מכבים רעות"/>
    <x v="397"/>
    <x v="23"/>
    <s v="נמוך"/>
    <x v="1"/>
    <n v="9137"/>
    <n v="1605"/>
    <n v="0"/>
    <n v="7532"/>
    <n v="0"/>
    <n v="31"/>
    <s v="מרכזיית תאורה"/>
    <s v="  כרמים"/>
    <s v="ירושלים והנגב"/>
    <s v="איילון"/>
  </r>
  <r>
    <x v="10"/>
    <x v="2"/>
    <s v="לא פעיל"/>
    <s v="מודיעין מכבים רעות"/>
    <x v="2"/>
    <x v="0"/>
    <s v="נמוך"/>
    <x v="0"/>
    <n v="288.43"/>
    <n v="0"/>
    <n v="0"/>
    <n v="0"/>
    <n v="288.43"/>
    <n v="30"/>
    <s v="תנועות נוער"/>
    <s v="נחלים"/>
    <s v="ירושלים והנגב"/>
    <s v="איילון"/>
  </r>
  <r>
    <x v="10"/>
    <x v="5"/>
    <s v="פעיל"/>
    <s v="מודיעין מכבים רעות"/>
    <x v="5"/>
    <x v="0"/>
    <s v="נמוך"/>
    <x v="1"/>
    <n v="5030"/>
    <n v="1278"/>
    <n v="0"/>
    <n v="3752"/>
    <n v="0"/>
    <n v="30"/>
    <s v="מרכזיית תאורה"/>
    <s v="כרמים"/>
    <s v="ירושלים והנגב"/>
    <s v="איילון"/>
  </r>
  <r>
    <x v="10"/>
    <x v="6"/>
    <s v="פעיל"/>
    <s v="מודיעין מכבים רעות"/>
    <x v="6"/>
    <x v="1"/>
    <s v="נמוך"/>
    <x v="1"/>
    <n v="4131"/>
    <n v="986"/>
    <n v="0"/>
    <n v="3145"/>
    <n v="0"/>
    <n v="30"/>
    <s v="מרכזיית תאורה"/>
    <s v="מכבים"/>
    <s v="ירושלים והנגב"/>
    <s v="איילון"/>
  </r>
  <r>
    <x v="10"/>
    <x v="7"/>
    <s v="פעיל"/>
    <s v="מודיעין מכבים רעות"/>
    <x v="7"/>
    <x v="2"/>
    <s v="נמוך"/>
    <x v="0"/>
    <n v="61.26"/>
    <n v="0"/>
    <n v="0"/>
    <n v="0"/>
    <n v="61.26"/>
    <n v="30"/>
    <s v="מרכזיית תאורה"/>
    <s v="בוכמן"/>
    <s v="ירושלים והנגב"/>
    <s v="איילון"/>
  </r>
  <r>
    <x v="10"/>
    <x v="8"/>
    <s v="פעיל"/>
    <s v="מודיעין מכבים רעות"/>
    <x v="7"/>
    <x v="3"/>
    <s v="נמוך"/>
    <x v="0"/>
    <n v="1095.3499999999999"/>
    <n v="0"/>
    <n v="0"/>
    <n v="0"/>
    <n v="1095.3499999999999"/>
    <n v="30"/>
    <s v="מרכזיית תאורה"/>
    <s v="בוכמן"/>
    <s v="ירושלים והנגב"/>
    <s v="איילון"/>
  </r>
  <r>
    <x v="10"/>
    <x v="9"/>
    <s v="פעיל"/>
    <s v="מודיעין מכבים רעות"/>
    <x v="8"/>
    <x v="0"/>
    <s v="נמוך"/>
    <x v="1"/>
    <n v="1204"/>
    <n v="294"/>
    <n v="0"/>
    <n v="910"/>
    <n v="0"/>
    <n v="30"/>
    <s v="מרכזיית תאורה"/>
    <s v="ליגד"/>
    <s v="ירושלים והנגב"/>
    <s v="איילון"/>
  </r>
  <r>
    <x v="10"/>
    <x v="10"/>
    <s v="פעיל"/>
    <s v="מודיעין מכבים רעות"/>
    <x v="9"/>
    <x v="0"/>
    <s v="נמוך"/>
    <x v="1"/>
    <n v="6157"/>
    <n v="1355"/>
    <n v="0"/>
    <n v="4802"/>
    <n v="0"/>
    <n v="30"/>
    <s v="מרכזיית תאורה"/>
    <s v="נופים"/>
    <s v="ירושלים והנגב"/>
    <s v="איילון"/>
  </r>
  <r>
    <x v="10"/>
    <x v="11"/>
    <s v="פעיל"/>
    <s v="מודיעין מכבים רעות"/>
    <x v="10"/>
    <x v="0"/>
    <s v="נמוך"/>
    <x v="0"/>
    <n v="45.59"/>
    <n v="0"/>
    <n v="0"/>
    <n v="0"/>
    <n v="45.59"/>
    <n v="30"/>
    <s v="מרכזיית תאורה"/>
    <s v="כביש 443"/>
    <s v="ירושלים והנגב"/>
    <s v="איילון"/>
  </r>
  <r>
    <x v="10"/>
    <x v="12"/>
    <s v="פעיל"/>
    <s v="מודיעין מכבים רעות"/>
    <x v="11"/>
    <x v="0"/>
    <s v="נמוך"/>
    <x v="1"/>
    <n v="7626"/>
    <n v="1876"/>
    <n v="0"/>
    <n v="5750"/>
    <n v="0"/>
    <n v="30"/>
    <s v="מרכזיית תאורה"/>
    <s v="ליגד"/>
    <s v="ירושלים והנגב"/>
    <s v="איילון"/>
  </r>
  <r>
    <x v="10"/>
    <x v="13"/>
    <s v="פעיל"/>
    <s v="מודיעין מכבים רעות"/>
    <x v="12"/>
    <x v="0"/>
    <s v="נמוך"/>
    <x v="1"/>
    <n v="2810"/>
    <n v="580"/>
    <n v="0"/>
    <n v="2230"/>
    <n v="0"/>
    <n v="30"/>
    <s v="מרכזיית תאורה"/>
    <s v="ליגד"/>
    <s v="ירושלים והנגב"/>
    <s v="איילון"/>
  </r>
  <r>
    <x v="10"/>
    <x v="14"/>
    <s v="פעיל"/>
    <s v="מודיעין מכבים רעות"/>
    <x v="13"/>
    <x v="0"/>
    <s v="נמוך"/>
    <x v="0"/>
    <n v="181.67"/>
    <n v="0"/>
    <n v="0"/>
    <n v="0"/>
    <n v="181.67"/>
    <n v="30"/>
    <s v="רמזורים"/>
    <s v="ציפורים"/>
    <s v="ירושלים והנגב"/>
    <s v="איילון"/>
  </r>
  <r>
    <x v="10"/>
    <x v="15"/>
    <s v="פעיל"/>
    <s v="מודיעין מכבים רעות"/>
    <x v="13"/>
    <x v="0"/>
    <s v="נמוך"/>
    <x v="0"/>
    <n v="211.61"/>
    <n v="0"/>
    <n v="0"/>
    <n v="0"/>
    <n v="211.61"/>
    <n v="30"/>
    <s v="רמזורים"/>
    <s v="ציפורים"/>
    <s v="ירושלים והנגב"/>
    <s v="איילון"/>
  </r>
  <r>
    <x v="10"/>
    <x v="16"/>
    <s v="פעיל"/>
    <s v="מודיעין מכבים רעות"/>
    <x v="14"/>
    <x v="0"/>
    <s v="נמוך"/>
    <x v="1"/>
    <n v="8134"/>
    <n v="2020"/>
    <n v="0"/>
    <n v="6114"/>
    <n v="0"/>
    <n v="30"/>
    <s v="מרכזיית תאורה"/>
    <s v="ישפרו"/>
    <s v="ירושלים והנגב"/>
    <s v="איילון"/>
  </r>
  <r>
    <x v="10"/>
    <x v="17"/>
    <s v="פעיל"/>
    <s v="מודיעין מכבים רעות"/>
    <x v="15"/>
    <x v="4"/>
    <s v="נמוך"/>
    <x v="1"/>
    <n v="5266"/>
    <n v="1282"/>
    <n v="0"/>
    <n v="3984"/>
    <n v="0"/>
    <n v="30"/>
    <s v="מרכזיית תאורה"/>
    <s v="ישפרו"/>
    <s v="ירושלים והנגב"/>
    <s v="איילון"/>
  </r>
  <r>
    <x v="10"/>
    <x v="18"/>
    <s v="פעיל"/>
    <s v="מודיעין מכבים רעות"/>
    <x v="16"/>
    <x v="5"/>
    <s v="נמוך"/>
    <x v="1"/>
    <n v="5039"/>
    <n v="1191"/>
    <n v="0"/>
    <n v="3848"/>
    <n v="0"/>
    <n v="30"/>
    <s v="מרכזיית תאורה"/>
    <s v="ישפרו"/>
    <s v="ירושלים והנגב"/>
    <s v="איילון"/>
  </r>
  <r>
    <x v="10"/>
    <x v="19"/>
    <s v="פעיל"/>
    <s v="מודיעין מכבים רעות"/>
    <x v="17"/>
    <x v="6"/>
    <s v="נמוך"/>
    <x v="0"/>
    <n v="2583.5300000000002"/>
    <n v="0"/>
    <n v="0"/>
    <n v="0"/>
    <n v="2583.5300000000002"/>
    <n v="30"/>
    <s v="מרכזיית תאורה"/>
    <m/>
    <s v="ירושלים והנגב"/>
    <s v="איילון"/>
  </r>
  <r>
    <x v="10"/>
    <x v="20"/>
    <s v="פעיל"/>
    <s v="מודיעין מכבים רעות"/>
    <x v="18"/>
    <x v="0"/>
    <s v="נמוך"/>
    <x v="0"/>
    <n v="2982.73"/>
    <n v="0"/>
    <n v="0"/>
    <n v="0"/>
    <n v="2982.73"/>
    <n v="30"/>
    <s v="מרכזיית תאורה"/>
    <s v="מורשת"/>
    <s v="ירושלים והנגב"/>
    <s v="איילון"/>
  </r>
  <r>
    <x v="10"/>
    <x v="21"/>
    <s v="פעיל"/>
    <s v="מודיעין מכבים רעות"/>
    <x v="19"/>
    <x v="1"/>
    <s v="נמוך"/>
    <x v="1"/>
    <n v="7700"/>
    <n v="1868"/>
    <n v="0"/>
    <n v="5832"/>
    <n v="0"/>
    <n v="30"/>
    <s v="מרכזיית תאורה"/>
    <s v="כביש 2"/>
    <s v="ירושלים והנגב"/>
    <s v="איילון"/>
  </r>
  <r>
    <x v="10"/>
    <x v="22"/>
    <s v="פעיל"/>
    <s v="מודיעין מכבים רעות"/>
    <x v="20"/>
    <x v="7"/>
    <s v="נמוך"/>
    <x v="0"/>
    <n v="0"/>
    <n v="0"/>
    <n v="0"/>
    <n v="0"/>
    <n v="0"/>
    <n v="30"/>
    <s v="מרכזיית תאורה"/>
    <s v="רעות"/>
    <s v="ירושלים והנגב"/>
    <s v="איילון"/>
  </r>
  <r>
    <x v="10"/>
    <x v="23"/>
    <s v="פעיל"/>
    <s v="מודיעין מכבים רעות"/>
    <x v="21"/>
    <x v="0"/>
    <s v="נמוך"/>
    <x v="1"/>
    <n v="13090"/>
    <n v="3180"/>
    <n v="0"/>
    <n v="9910"/>
    <n v="0"/>
    <n v="30"/>
    <s v="מרכזיית תאורה"/>
    <s v="מכבים"/>
    <s v="ירושלים והנגב"/>
    <s v="איילון"/>
  </r>
  <r>
    <x v="10"/>
    <x v="24"/>
    <s v="פעיל"/>
    <s v="מודיעין מכבים רעות"/>
    <x v="22"/>
    <x v="8"/>
    <s v="נמוך"/>
    <x v="1"/>
    <n v="8220"/>
    <n v="1943"/>
    <n v="0"/>
    <n v="6277"/>
    <n v="0"/>
    <n v="30"/>
    <s v="מרכזיית תאורה"/>
    <s v="מכבים"/>
    <s v="ירושלים והנגב"/>
    <s v="איילון"/>
  </r>
  <r>
    <x v="10"/>
    <x v="25"/>
    <s v="פעיל"/>
    <s v="מודיעין מכבים רעות"/>
    <x v="23"/>
    <x v="9"/>
    <s v="נמוך"/>
    <x v="1"/>
    <n v="5258"/>
    <n v="1198"/>
    <n v="0"/>
    <n v="4060"/>
    <n v="0"/>
    <n v="30"/>
    <s v="מרכזיית תאורה"/>
    <s v="מכבים"/>
    <s v="ירושלים והנגב"/>
    <s v="איילון"/>
  </r>
  <r>
    <x v="10"/>
    <x v="26"/>
    <s v="פעיל"/>
    <s v="מודיעין מכבים רעות"/>
    <x v="24"/>
    <x v="0"/>
    <s v="נמוך"/>
    <x v="1"/>
    <n v="10575"/>
    <n v="2648"/>
    <n v="0"/>
    <n v="7927"/>
    <n v="0"/>
    <n v="30"/>
    <s v="מרכזיית תאורה"/>
    <s v="כביש 2"/>
    <s v="ירושלים והנגב"/>
    <s v="איילון"/>
  </r>
  <r>
    <x v="10"/>
    <x v="27"/>
    <s v="פעיל"/>
    <s v="מודיעין מכבים רעות"/>
    <x v="25"/>
    <x v="10"/>
    <s v="נמוך"/>
    <x v="1"/>
    <n v="6991"/>
    <n v="1658"/>
    <n v="0"/>
    <n v="5333"/>
    <n v="0"/>
    <n v="30"/>
    <s v="מרכזיית תאורה"/>
    <s v="ציפורים"/>
    <s v="ירושלים והנגב"/>
    <s v="איילון"/>
  </r>
  <r>
    <x v="10"/>
    <x v="28"/>
    <s v="פעיל"/>
    <s v="מודיעין מכבים רעות"/>
    <x v="26"/>
    <x v="0"/>
    <s v="נמוך"/>
    <x v="1"/>
    <n v="5500"/>
    <n v="1333"/>
    <n v="0"/>
    <n v="4167"/>
    <n v="0"/>
    <n v="30"/>
    <s v="מרכזיית תאורה"/>
    <s v="ציפורים"/>
    <s v="ירושלים והנגב"/>
    <s v="איילון"/>
  </r>
  <r>
    <x v="10"/>
    <x v="29"/>
    <s v="פעיל"/>
    <s v="מודיעין מכבים רעות"/>
    <x v="27"/>
    <x v="10"/>
    <s v="נמוך"/>
    <x v="0"/>
    <n v="3667"/>
    <n v="0"/>
    <n v="0"/>
    <n v="0"/>
    <n v="3667"/>
    <n v="30"/>
    <s v="מרכזיית תאורה"/>
    <s v="ציפורים"/>
    <s v="ירושלים והנגב"/>
    <s v="איילון"/>
  </r>
  <r>
    <x v="10"/>
    <x v="30"/>
    <s v="פעיל"/>
    <s v="מודיעין מכבים רעות"/>
    <x v="28"/>
    <x v="11"/>
    <s v="נמוך"/>
    <x v="1"/>
    <n v="9736"/>
    <n v="2270"/>
    <n v="0"/>
    <n v="7466"/>
    <n v="0"/>
    <n v="30"/>
    <s v="מרכזיית תאורה"/>
    <s v="ציפורים"/>
    <s v="ירושלים והנגב"/>
    <s v="איילון"/>
  </r>
  <r>
    <x v="10"/>
    <x v="31"/>
    <s v="פעיל"/>
    <s v="מודיעין מכבים רעות"/>
    <x v="29"/>
    <x v="12"/>
    <s v="נמוך"/>
    <x v="1"/>
    <n v="17000"/>
    <n v="4150"/>
    <n v="0"/>
    <n v="12850"/>
    <n v="0"/>
    <n v="30"/>
    <s v="מרכזיית תאורה"/>
    <s v="ישפרו"/>
    <s v="ירושלים והנגב"/>
    <s v="איילון"/>
  </r>
  <r>
    <x v="10"/>
    <x v="32"/>
    <s v="פעיל"/>
    <s v="מודיעין מכבים רעות"/>
    <x v="30"/>
    <x v="0"/>
    <s v="נמוך"/>
    <x v="0"/>
    <n v="0"/>
    <n v="0"/>
    <n v="0"/>
    <n v="0"/>
    <n v="0"/>
    <n v="30"/>
    <s v="מרכזיית תאורה"/>
    <s v="ליגד"/>
    <s v="ירושלים והנגב"/>
    <s v="איילון"/>
  </r>
  <r>
    <x v="10"/>
    <x v="33"/>
    <s v="פעיל"/>
    <s v="מודיעין מכבים רעות"/>
    <x v="31"/>
    <x v="13"/>
    <s v="נמוך"/>
    <x v="0"/>
    <n v="807.9"/>
    <n v="0"/>
    <n v="0"/>
    <n v="0"/>
    <n v="807.9"/>
    <n v="30"/>
    <s v="גני ילדים"/>
    <s v="רעות"/>
    <s v="ירושלים והנגב"/>
    <s v="איילון"/>
  </r>
  <r>
    <x v="10"/>
    <x v="34"/>
    <s v="פעיל"/>
    <s v="מודיעין מכבים רעות"/>
    <x v="32"/>
    <x v="14"/>
    <s v="נמוך"/>
    <x v="0"/>
    <n v="2130.1799999999998"/>
    <n v="0"/>
    <n v="0"/>
    <n v="0"/>
    <n v="2130.1799999999998"/>
    <n v="30"/>
    <s v="מרכזיית תאורה"/>
    <s v="רעות"/>
    <s v="ירושלים והנגב"/>
    <s v="איילון"/>
  </r>
  <r>
    <x v="10"/>
    <x v="35"/>
    <s v="פעיל"/>
    <s v="מודיעין מכבים רעות"/>
    <x v="33"/>
    <x v="0"/>
    <s v="נמוך"/>
    <x v="0"/>
    <n v="1843.7"/>
    <n v="0"/>
    <n v="0"/>
    <n v="0"/>
    <n v="1843.7"/>
    <n v="30"/>
    <s v="מרכזיית תאורה"/>
    <s v="רעות"/>
    <s v="ירושלים והנגב"/>
    <s v="איילון"/>
  </r>
  <r>
    <x v="10"/>
    <x v="36"/>
    <s v="פעיל"/>
    <s v="מודיעין מכבים רעות"/>
    <x v="34"/>
    <x v="0"/>
    <s v="נמוך"/>
    <x v="1"/>
    <n v="10608"/>
    <n v="2642"/>
    <n v="0"/>
    <n v="7966"/>
    <n v="0"/>
    <n v="30"/>
    <s v="מרכזיית תאורה"/>
    <s v="קייזר"/>
    <s v="ירושלים והנגב"/>
    <s v="איילון"/>
  </r>
  <r>
    <x v="10"/>
    <x v="37"/>
    <s v="פעיל"/>
    <s v="מודיעין מכבים רעות"/>
    <x v="35"/>
    <x v="15"/>
    <s v="נמוך"/>
    <x v="0"/>
    <n v="870.76"/>
    <n v="0"/>
    <n v="0"/>
    <n v="0"/>
    <n v="870.76"/>
    <n v="30"/>
    <s v="בתי כנסת ומקוואות"/>
    <s v="קייזר"/>
    <s v="ירושלים והנגב"/>
    <s v="איילון"/>
  </r>
  <r>
    <x v="10"/>
    <x v="38"/>
    <s v="פעיל"/>
    <s v="מודיעין מכבים רעות"/>
    <x v="36"/>
    <x v="16"/>
    <s v="נמוך"/>
    <x v="0"/>
    <n v="1104.81"/>
    <n v="0"/>
    <n v="0"/>
    <n v="0"/>
    <n v="1104.81"/>
    <n v="30"/>
    <s v="ספורט"/>
    <s v="קייזר"/>
    <s v="ירושלים והנגב"/>
    <s v="איילון"/>
  </r>
  <r>
    <x v="10"/>
    <x v="39"/>
    <s v="פעיל"/>
    <s v="מודיעין מכבים רעות"/>
    <x v="37"/>
    <x v="13"/>
    <s v="נמוך"/>
    <x v="0"/>
    <n v="1590.26"/>
    <n v="0"/>
    <n v="0"/>
    <n v="0"/>
    <n v="1590.26"/>
    <n v="30"/>
    <s v="גני ילדים"/>
    <s v="קייזר"/>
    <s v="ירושלים והנגב"/>
    <s v="איילון"/>
  </r>
  <r>
    <x v="10"/>
    <x v="40"/>
    <s v="פעיל"/>
    <s v="מודיעין מכבים רעות"/>
    <x v="38"/>
    <x v="17"/>
    <s v="נמוך"/>
    <x v="1"/>
    <n v="1835"/>
    <n v="340"/>
    <n v="0"/>
    <n v="1495"/>
    <n v="0"/>
    <n v="30"/>
    <s v="בתי ספר"/>
    <s v="קייזר"/>
    <s v="ירושלים והנגב"/>
    <s v="איילון"/>
  </r>
  <r>
    <x v="10"/>
    <x v="41"/>
    <s v="פעיל"/>
    <s v="מודיעין מכבים רעות"/>
    <x v="39"/>
    <x v="18"/>
    <s v="נמוך"/>
    <x v="1"/>
    <n v="15100"/>
    <n v="3780"/>
    <n v="0"/>
    <n v="11320"/>
    <n v="0"/>
    <n v="30"/>
    <s v="בתי ספר"/>
    <s v="קייזר"/>
    <s v="ירושלים והנגב"/>
    <s v="איילון"/>
  </r>
  <r>
    <x v="10"/>
    <x v="42"/>
    <s v="פעיל"/>
    <s v="מודיעין מכבים רעות"/>
    <x v="40"/>
    <x v="0"/>
    <s v="נמוך"/>
    <x v="0"/>
    <n v="1693.87"/>
    <n v="0"/>
    <n v="0"/>
    <n v="0"/>
    <n v="1693.87"/>
    <n v="30"/>
    <s v="תנועות נוער"/>
    <s v="קייזר"/>
    <s v="ירושלים והנגב"/>
    <s v="איילון"/>
  </r>
  <r>
    <x v="10"/>
    <x v="43"/>
    <s v="פעיל"/>
    <s v="מודיעין מכבים רעות"/>
    <x v="41"/>
    <x v="5"/>
    <s v="נמוך"/>
    <x v="1"/>
    <n v="3385"/>
    <n v="773"/>
    <n v="0"/>
    <n v="2612"/>
    <n v="0"/>
    <n v="30"/>
    <s v="מרכזיית תאורה"/>
    <s v="קייזר"/>
    <s v="ירושלים והנגב"/>
    <s v="איילון"/>
  </r>
  <r>
    <x v="10"/>
    <x v="44"/>
    <s v="פעיל"/>
    <s v="מודיעין מכבים רעות"/>
    <x v="42"/>
    <x v="19"/>
    <s v="נמוך"/>
    <x v="0"/>
    <n v="291.51"/>
    <n v="0"/>
    <n v="0"/>
    <n v="0"/>
    <n v="291.51"/>
    <n v="30"/>
    <s v="תנועות נוער"/>
    <s v="קייזר"/>
    <s v="ירושלים והנגב"/>
    <s v="איילון"/>
  </r>
  <r>
    <x v="10"/>
    <x v="45"/>
    <s v="פעיל"/>
    <s v="מודיעין מכבים רעות"/>
    <x v="43"/>
    <x v="20"/>
    <s v="נמוך"/>
    <x v="0"/>
    <n v="503.14"/>
    <n v="0"/>
    <n v="0"/>
    <n v="0"/>
    <n v="503.14"/>
    <n v="30"/>
    <s v="מקלטים"/>
    <s v="רעות"/>
    <s v="ירושלים והנגב"/>
    <s v="איילון"/>
  </r>
  <r>
    <x v="10"/>
    <x v="46"/>
    <s v="פעיל"/>
    <s v="מודיעין מכבים רעות"/>
    <x v="44"/>
    <x v="0"/>
    <s v="נמוך"/>
    <x v="0"/>
    <n v="961.12"/>
    <n v="0"/>
    <n v="0"/>
    <n v="0"/>
    <n v="961.12"/>
    <n v="30"/>
    <s v="תנועות נוער"/>
    <s v="מכבים"/>
    <s v="ירושלים והנגב"/>
    <s v="איילון"/>
  </r>
  <r>
    <x v="10"/>
    <x v="47"/>
    <s v="פעיל"/>
    <s v="מודיעין מכבים רעות"/>
    <x v="45"/>
    <x v="21"/>
    <s v="נמוך"/>
    <x v="1"/>
    <n v="5892"/>
    <n v="1480"/>
    <n v="0"/>
    <n v="4412"/>
    <n v="0"/>
    <n v="30"/>
    <s v="מרכזיית תאורה"/>
    <s v="קייזר"/>
    <s v="ירושלים והנגב"/>
    <s v="איילון"/>
  </r>
  <r>
    <x v="10"/>
    <x v="48"/>
    <s v="פעיל"/>
    <s v="מודיעין מכבים רעות"/>
    <x v="46"/>
    <x v="13"/>
    <s v="נמוך"/>
    <x v="0"/>
    <n v="2526.6"/>
    <n v="0"/>
    <n v="0"/>
    <n v="0"/>
    <n v="2526.6"/>
    <n v="30"/>
    <s v="גני ילדים"/>
    <s v="קייזר"/>
    <s v="ירושלים והנגב"/>
    <s v="איילון"/>
  </r>
  <r>
    <x v="10"/>
    <x v="49"/>
    <s v="פעיל"/>
    <s v="מודיעין מכבים רעות"/>
    <x v="47"/>
    <x v="22"/>
    <s v="נמוך"/>
    <x v="1"/>
    <n v="2294"/>
    <n v="200"/>
    <n v="0"/>
    <n v="2094"/>
    <n v="0"/>
    <n v="30"/>
    <s v="גני ילדים"/>
    <s v="קייזר"/>
    <s v="ירושלים והנגב"/>
    <s v="איילון"/>
  </r>
  <r>
    <x v="10"/>
    <x v="50"/>
    <s v="פעיל"/>
    <s v="מודיעין מכבים רעות"/>
    <x v="48"/>
    <x v="13"/>
    <s v="נמוך"/>
    <x v="0"/>
    <n v="1500.5"/>
    <n v="0"/>
    <n v="0"/>
    <n v="0"/>
    <n v="1500.5"/>
    <n v="30"/>
    <m/>
    <m/>
    <s v="ירושלים והנגב"/>
    <s v="איילון"/>
  </r>
  <r>
    <x v="10"/>
    <x v="51"/>
    <s v="פעיל"/>
    <s v="מודיעין מכבים רעות"/>
    <x v="49"/>
    <x v="23"/>
    <s v="נמוך"/>
    <x v="1"/>
    <n v="6917"/>
    <n v="1702"/>
    <n v="0"/>
    <n v="5215"/>
    <n v="0"/>
    <n v="30"/>
    <s v="מרכזיית תאורה"/>
    <s v="כרמים"/>
    <s v="ירושלים והנגב"/>
    <s v="איילון"/>
  </r>
  <r>
    <x v="10"/>
    <x v="52"/>
    <s v="פעיל"/>
    <s v="מודיעין מכבים רעות"/>
    <x v="50"/>
    <x v="24"/>
    <s v="נמוך"/>
    <x v="0"/>
    <n v="1768.37"/>
    <n v="0"/>
    <n v="0"/>
    <n v="0"/>
    <n v="1768.37"/>
    <n v="30"/>
    <s v="גני ילדים"/>
    <s v="כרמים"/>
    <s v="ירושלים והנגב"/>
    <s v="איילון"/>
  </r>
  <r>
    <x v="10"/>
    <x v="53"/>
    <s v="פעיל"/>
    <s v="מודיעין מכבים רעות"/>
    <x v="51"/>
    <x v="0"/>
    <s v="נמוך"/>
    <x v="0"/>
    <n v="599.22"/>
    <n v="0"/>
    <n v="0"/>
    <n v="0"/>
    <n v="599.22"/>
    <n v="30"/>
    <s v="תנועות נוער"/>
    <s v="כרמים"/>
    <s v="ירושלים והנגב"/>
    <s v="איילון"/>
  </r>
  <r>
    <x v="10"/>
    <x v="54"/>
    <s v="פעיל"/>
    <s v="מודיעין מכבים רעות"/>
    <x v="52"/>
    <x v="13"/>
    <s v="נמוך"/>
    <x v="0"/>
    <n v="1814.32"/>
    <n v="0"/>
    <n v="0"/>
    <n v="0"/>
    <n v="1814.32"/>
    <n v="30"/>
    <s v="גני ילדים"/>
    <s v="כרמים"/>
    <s v="ירושלים והנגב"/>
    <s v="איילון"/>
  </r>
  <r>
    <x v="10"/>
    <x v="55"/>
    <s v="פעיל"/>
    <s v="מודיעין מכבים רעות"/>
    <x v="53"/>
    <x v="25"/>
    <s v="נמוך"/>
    <x v="1"/>
    <n v="4030"/>
    <n v="615"/>
    <n v="0"/>
    <n v="3415"/>
    <n v="0"/>
    <n v="30"/>
    <s v="בתי ספר"/>
    <s v="כרמים"/>
    <s v="ירושלים והנגב"/>
    <s v="איילון"/>
  </r>
  <r>
    <x v="10"/>
    <x v="56"/>
    <s v="פעיל"/>
    <s v="מודיעין מכבים רעות"/>
    <x v="54"/>
    <x v="26"/>
    <s v="נמוך"/>
    <x v="0"/>
    <n v="312.49"/>
    <n v="0"/>
    <n v="0"/>
    <n v="0"/>
    <n v="312.49"/>
    <n v="30"/>
    <s v="מקלטים"/>
    <s v="רעות"/>
    <s v="ירושלים והנגב"/>
    <s v="איילון"/>
  </r>
  <r>
    <x v="10"/>
    <x v="57"/>
    <s v="פעיל"/>
    <s v="מודיעין מכבים רעות"/>
    <x v="55"/>
    <x v="26"/>
    <s v="נמוך"/>
    <x v="0"/>
    <n v="2177.81"/>
    <n v="0"/>
    <n v="0"/>
    <n v="0"/>
    <n v="2177.81"/>
    <n v="30"/>
    <s v="מבני ציבור"/>
    <s v="רעות"/>
    <s v="ירושלים והנגב"/>
    <s v="איילון"/>
  </r>
  <r>
    <x v="10"/>
    <x v="58"/>
    <s v="פעיל"/>
    <s v="מודיעין מכבים רעות"/>
    <x v="55"/>
    <x v="26"/>
    <s v="נמוך"/>
    <x v="0"/>
    <n v="358.14"/>
    <n v="0"/>
    <n v="0"/>
    <n v="0"/>
    <n v="358.14"/>
    <n v="30"/>
    <s v="מקלטים"/>
    <s v="רעות"/>
    <s v="ירושלים והנגב"/>
    <s v="איילון"/>
  </r>
  <r>
    <x v="10"/>
    <x v="59"/>
    <s v="פעיל"/>
    <s v="מודיעין מכבים רעות"/>
    <x v="56"/>
    <x v="1"/>
    <s v="נמוך"/>
    <x v="0"/>
    <n v="2111.6999999999998"/>
    <n v="0"/>
    <n v="0"/>
    <n v="0"/>
    <n v="2111.6999999999998"/>
    <n v="30"/>
    <s v="מרכזיית תאורה"/>
    <s v="רעות"/>
    <s v="ירושלים והנגב"/>
    <s v="איילון"/>
  </r>
  <r>
    <x v="10"/>
    <x v="60"/>
    <s v="פעיל"/>
    <s v="מודיעין מכבים רעות"/>
    <x v="57"/>
    <x v="0"/>
    <s v="נמוך"/>
    <x v="1"/>
    <n v="4717"/>
    <n v="1484"/>
    <n v="0"/>
    <n v="3233"/>
    <n v="0"/>
    <n v="30"/>
    <s v="מרכזיית תאורה"/>
    <s v="כרמים"/>
    <s v="ירושלים והנגב"/>
    <s v="איילון"/>
  </r>
  <r>
    <x v="10"/>
    <x v="61"/>
    <s v="פעיל"/>
    <s v="מודיעין מכבים רעות"/>
    <x v="58"/>
    <x v="0"/>
    <s v="נמוך"/>
    <x v="0"/>
    <n v="1342.48"/>
    <n v="0"/>
    <n v="0"/>
    <n v="0"/>
    <n v="1342.48"/>
    <n v="30"/>
    <s v="בתי כנסת ומקוואות"/>
    <s v="נביאים"/>
    <s v="ירושלים והנגב"/>
    <s v="איילון"/>
  </r>
  <r>
    <x v="10"/>
    <x v="62"/>
    <s v="פעיל"/>
    <s v="מודיעין מכבים רעות"/>
    <x v="59"/>
    <x v="0"/>
    <s v="נמוך"/>
    <x v="1"/>
    <n v="8616"/>
    <n v="876"/>
    <n v="0"/>
    <n v="7740"/>
    <n v="0"/>
    <n v="30"/>
    <s v="בתי ספר"/>
    <s v="נביאים"/>
    <s v="ירושלים והנגב"/>
    <s v="איילון"/>
  </r>
  <r>
    <x v="10"/>
    <x v="63"/>
    <s v="פעיל"/>
    <s v="מודיעין מכבים רעות"/>
    <x v="60"/>
    <x v="0"/>
    <s v="נמוך"/>
    <x v="1"/>
    <n v="6733"/>
    <n v="1631"/>
    <n v="0"/>
    <n v="5102"/>
    <n v="0"/>
    <n v="30"/>
    <s v="מרכזיית תאורה"/>
    <s v="רעות"/>
    <s v="ירושלים והנגב"/>
    <s v="איילון"/>
  </r>
  <r>
    <x v="10"/>
    <x v="64"/>
    <s v="פעיל"/>
    <s v="מודיעין מכבים רעות"/>
    <x v="61"/>
    <x v="26"/>
    <s v="נמוך"/>
    <x v="0"/>
    <n v="131.96"/>
    <n v="0"/>
    <n v="0"/>
    <n v="0"/>
    <n v="131.96"/>
    <n v="30"/>
    <s v="מקלטים"/>
    <s v="מכבים"/>
    <s v="ירושלים והנגב"/>
    <s v="איילון"/>
  </r>
  <r>
    <x v="10"/>
    <x v="65"/>
    <s v="פעיל"/>
    <s v="מודיעין מכבים רעות"/>
    <x v="62"/>
    <x v="26"/>
    <s v="נמוך"/>
    <x v="0"/>
    <n v="14.79"/>
    <n v="0"/>
    <n v="0"/>
    <n v="0"/>
    <n v="14.79"/>
    <n v="30"/>
    <s v="מקלטים"/>
    <s v="מכבים"/>
    <s v="ירושלים והנגב"/>
    <s v="איילון"/>
  </r>
  <r>
    <x v="10"/>
    <x v="66"/>
    <s v="פעיל"/>
    <s v="מודיעין מכבים רעות"/>
    <x v="63"/>
    <x v="27"/>
    <s v="נמוך"/>
    <x v="1"/>
    <n v="11595"/>
    <n v="1355"/>
    <n v="0"/>
    <n v="10240"/>
    <n v="0"/>
    <n v="30"/>
    <s v="בתי ספר"/>
    <s v="בוכמן"/>
    <s v="ירושלים והנגב"/>
    <s v="איילון"/>
  </r>
  <r>
    <x v="10"/>
    <x v="67"/>
    <s v="פעיל"/>
    <s v="מודיעין מכבים רעות"/>
    <x v="63"/>
    <x v="13"/>
    <s v="נמוך"/>
    <x v="0"/>
    <n v="1380.63"/>
    <n v="0"/>
    <n v="0"/>
    <n v="0"/>
    <n v="1380.63"/>
    <n v="30"/>
    <s v="גני ילדים"/>
    <s v="בוכמן"/>
    <s v="ירושלים והנגב"/>
    <s v="איילון"/>
  </r>
  <r>
    <x v="10"/>
    <x v="68"/>
    <s v="פעיל"/>
    <s v="מודיעין מכבים רעות"/>
    <x v="64"/>
    <x v="28"/>
    <s v="נמוך"/>
    <x v="1"/>
    <n v="10278"/>
    <n v="2569"/>
    <n v="0"/>
    <n v="7709"/>
    <n v="0"/>
    <n v="30"/>
    <s v="מרכזיית תאורה"/>
    <s v="בוכמן"/>
    <s v="ירושלים והנגב"/>
    <s v="איילון"/>
  </r>
  <r>
    <x v="10"/>
    <x v="69"/>
    <s v="פעיל"/>
    <s v="מודיעין מכבים רעות"/>
    <x v="65"/>
    <x v="13"/>
    <s v="נמוך"/>
    <x v="0"/>
    <n v="1599.22"/>
    <n v="0"/>
    <n v="0"/>
    <n v="0"/>
    <n v="1599.22"/>
    <n v="30"/>
    <s v="גני ילדים"/>
    <s v="בוכמן"/>
    <s v="ירושלים והנגב"/>
    <s v="איילון"/>
  </r>
  <r>
    <x v="10"/>
    <x v="70"/>
    <s v="פעיל"/>
    <s v="מודיעין מכבים רעות"/>
    <x v="66"/>
    <x v="24"/>
    <s v="נמוך"/>
    <x v="0"/>
    <n v="1444.94"/>
    <n v="0"/>
    <n v="0"/>
    <n v="0"/>
    <n v="1444.94"/>
    <n v="30"/>
    <s v="גני ילדים"/>
    <s v="בוכמן"/>
    <s v="ירושלים והנגב"/>
    <s v="איילון"/>
  </r>
  <r>
    <x v="10"/>
    <x v="71"/>
    <s v="פעיל"/>
    <s v="מודיעין מכבים רעות"/>
    <x v="67"/>
    <x v="17"/>
    <s v="נמוך"/>
    <x v="1"/>
    <n v="14110"/>
    <n v="1160"/>
    <n v="0"/>
    <n v="12950"/>
    <n v="0"/>
    <n v="30"/>
    <m/>
    <m/>
    <s v="ירושלים והנגב"/>
    <s v="איילון"/>
  </r>
  <r>
    <x v="10"/>
    <x v="72"/>
    <s v="פעיל"/>
    <s v="מודיעין מכבים רעות"/>
    <x v="68"/>
    <x v="29"/>
    <s v="נמוך"/>
    <x v="1"/>
    <n v="2855"/>
    <n v="0"/>
    <n v="0"/>
    <n v="0"/>
    <n v="2855"/>
    <n v="30"/>
    <m/>
    <m/>
    <s v="ירושלים והנגב"/>
    <s v="איילון"/>
  </r>
  <r>
    <x v="10"/>
    <x v="73"/>
    <s v="פעיל"/>
    <s v="מודיעין מכבים רעות"/>
    <x v="69"/>
    <x v="0"/>
    <s v="נמוך"/>
    <x v="1"/>
    <n v="7405"/>
    <n v="1035"/>
    <n v="0"/>
    <n v="6370"/>
    <n v="0"/>
    <n v="30"/>
    <s v="מבני ציבור"/>
    <s v="מורשת"/>
    <s v="ירושלים והנגב"/>
    <s v="איילון"/>
  </r>
  <r>
    <x v="10"/>
    <x v="74"/>
    <s v="פעיל"/>
    <s v="מודיעין מכבים רעות"/>
    <x v="70"/>
    <x v="28"/>
    <s v="נמוך"/>
    <x v="1"/>
    <n v="4469"/>
    <n v="1178"/>
    <n v="0"/>
    <n v="3291"/>
    <n v="0"/>
    <n v="30"/>
    <s v="מרכזיית תאורה"/>
    <s v="בוכמן"/>
    <s v="ירושלים והנגב"/>
    <s v="איילון"/>
  </r>
  <r>
    <x v="10"/>
    <x v="75"/>
    <s v="פעיל"/>
    <s v="מודיעין מכבים רעות"/>
    <x v="71"/>
    <x v="30"/>
    <s v="נמוך"/>
    <x v="0"/>
    <n v="2350"/>
    <n v="0"/>
    <n v="0"/>
    <n v="0"/>
    <n v="2350"/>
    <n v="30"/>
    <s v="מרכזיית תאורה"/>
    <s v="בוכמן"/>
    <s v="ירושלים והנגב"/>
    <s v="איילון"/>
  </r>
  <r>
    <x v="10"/>
    <x v="76"/>
    <s v="פעיל"/>
    <s v="מודיעין מכבים רעות"/>
    <x v="72"/>
    <x v="31"/>
    <s v="נמוך"/>
    <x v="1"/>
    <n v="7555"/>
    <n v="3445"/>
    <n v="0"/>
    <n v="4110"/>
    <n v="0"/>
    <n v="30"/>
    <s v="מרכזיית תאורה"/>
    <s v="בוכמן"/>
    <s v="ירושלים והנגב"/>
    <s v="איילון"/>
  </r>
  <r>
    <x v="10"/>
    <x v="77"/>
    <s v="פעיל"/>
    <s v="מודיעין מכבים רעות"/>
    <x v="73"/>
    <x v="14"/>
    <s v="נמוך"/>
    <x v="1"/>
    <n v="4229"/>
    <n v="1056"/>
    <n v="0"/>
    <n v="3173"/>
    <n v="0"/>
    <n v="30"/>
    <s v="מרכזיית תאורה"/>
    <s v="בוכמן"/>
    <s v="ירושלים והנגב"/>
    <s v="איילון"/>
  </r>
  <r>
    <x v="10"/>
    <x v="78"/>
    <s v="פעיל"/>
    <s v="מודיעין מכבים רעות"/>
    <x v="74"/>
    <x v="32"/>
    <s v="נמוך"/>
    <x v="1"/>
    <n v="1890"/>
    <n v="432"/>
    <n v="0"/>
    <n v="1458"/>
    <n v="0"/>
    <n v="30"/>
    <s v="מרכזיית תאורה"/>
    <s v="בוכמן"/>
    <s v="ירושלים והנגב"/>
    <s v="איילון"/>
  </r>
  <r>
    <x v="10"/>
    <x v="79"/>
    <s v="פעיל"/>
    <s v="מודיעין מכבים רעות"/>
    <x v="75"/>
    <x v="13"/>
    <s v="נמוך"/>
    <x v="0"/>
    <n v="1823.23"/>
    <n v="0"/>
    <n v="0"/>
    <n v="0"/>
    <n v="1823.23"/>
    <n v="30"/>
    <s v="מבני ציבור"/>
    <s v="בוכמן"/>
    <s v="ירושלים והנגב"/>
    <s v="איילון"/>
  </r>
  <r>
    <x v="10"/>
    <x v="80"/>
    <s v="פעיל"/>
    <s v="מודיעין מכבים רעות"/>
    <x v="76"/>
    <x v="33"/>
    <s v="נמוך"/>
    <x v="1"/>
    <n v="11515"/>
    <n v="1110"/>
    <n v="0"/>
    <n v="10405"/>
    <n v="0"/>
    <n v="30"/>
    <s v="בתי ספר"/>
    <s v="בוכמן"/>
    <s v="ירושלים והנגב"/>
    <s v="איילון"/>
  </r>
  <r>
    <x v="10"/>
    <x v="81"/>
    <s v="פעיל"/>
    <s v="מודיעין מכבים רעות"/>
    <x v="77"/>
    <x v="32"/>
    <s v="נמוך"/>
    <x v="1"/>
    <n v="2800"/>
    <n v="685"/>
    <n v="0"/>
    <n v="2115"/>
    <n v="0"/>
    <n v="30"/>
    <s v="מרכזיית תאורה"/>
    <s v="בוכמן"/>
    <s v="ירושלים והנגב"/>
    <s v="איילון"/>
  </r>
  <r>
    <x v="10"/>
    <x v="82"/>
    <s v="פעיל"/>
    <s v="מודיעין מכבים רעות"/>
    <x v="78"/>
    <x v="34"/>
    <s v="נמוך"/>
    <x v="0"/>
    <n v="1184.27"/>
    <n v="0"/>
    <n v="0"/>
    <n v="0"/>
    <n v="1184.27"/>
    <n v="30"/>
    <s v="מבני ציבור"/>
    <s v="בוכמן"/>
    <s v="ירושלים והנגב"/>
    <s v="איילון"/>
  </r>
  <r>
    <x v="10"/>
    <x v="83"/>
    <s v="פעיל"/>
    <s v="מודיעין מכבים רעות"/>
    <x v="79"/>
    <x v="35"/>
    <s v="נמוך"/>
    <x v="0"/>
    <n v="1830"/>
    <n v="0"/>
    <n v="0"/>
    <n v="0"/>
    <n v="1830"/>
    <n v="30"/>
    <s v="תנועות נוער"/>
    <s v="בוכמן"/>
    <s v="ירושלים והנגב"/>
    <s v="איילון"/>
  </r>
  <r>
    <x v="10"/>
    <x v="84"/>
    <s v="פעיל"/>
    <s v="מודיעין מכבים רעות"/>
    <x v="80"/>
    <x v="36"/>
    <s v="נמוך"/>
    <x v="1"/>
    <n v="10208"/>
    <n v="2364"/>
    <n v="0"/>
    <n v="7844"/>
    <n v="0"/>
    <n v="30"/>
    <s v="מרכזיית תאורה"/>
    <s v="בוכמן"/>
    <s v="ירושלים והנגב"/>
    <s v="איילון"/>
  </r>
  <r>
    <x v="10"/>
    <x v="85"/>
    <s v="פעיל"/>
    <s v="מודיעין מכבים רעות"/>
    <x v="81"/>
    <x v="37"/>
    <s v="נמוך"/>
    <x v="1"/>
    <n v="3006"/>
    <n v="425"/>
    <n v="0"/>
    <n v="2581"/>
    <n v="0"/>
    <n v="30"/>
    <s v="בתי כנסת ומקוואות"/>
    <s v="קייזר"/>
    <s v="ירושלים והנגב"/>
    <s v="איילון"/>
  </r>
  <r>
    <x v="10"/>
    <x v="86"/>
    <s v="פעיל"/>
    <s v="מודיעין מכבים רעות"/>
    <x v="82"/>
    <x v="0"/>
    <s v="נמוך"/>
    <x v="0"/>
    <n v="1683.18"/>
    <n v="0"/>
    <n v="0"/>
    <n v="0"/>
    <n v="1683.18"/>
    <n v="30"/>
    <s v="גני ילדים"/>
    <s v="קייזר"/>
    <s v="ירושלים והנגב"/>
    <s v="איילון"/>
  </r>
  <r>
    <x v="10"/>
    <x v="87"/>
    <s v="פעיל"/>
    <s v="מודיעין מכבים רעות"/>
    <x v="83"/>
    <x v="0"/>
    <s v="נמוך"/>
    <x v="1"/>
    <n v="4780"/>
    <n v="1216"/>
    <n v="0"/>
    <n v="3564"/>
    <n v="0"/>
    <n v="30"/>
    <s v="מרכזיית תאורה"/>
    <s v="בוכמן"/>
    <s v="ירושלים והנגב"/>
    <s v="איילון"/>
  </r>
  <r>
    <x v="10"/>
    <x v="88"/>
    <s v="פעיל"/>
    <s v="מודיעין מכבים רעות"/>
    <x v="84"/>
    <x v="13"/>
    <s v="נמוך"/>
    <x v="0"/>
    <n v="102.97"/>
    <n v="0"/>
    <n v="0"/>
    <n v="0"/>
    <n v="102.97"/>
    <n v="30"/>
    <s v="גני ילדים"/>
    <s v="בוכמן"/>
    <s v="ירושלים והנגב"/>
    <s v="איילון"/>
  </r>
  <r>
    <x v="10"/>
    <x v="89"/>
    <s v="פעיל"/>
    <s v="מודיעין מכבים רעות"/>
    <x v="85"/>
    <x v="13"/>
    <s v="נמוך"/>
    <x v="0"/>
    <n v="922.29"/>
    <n v="0"/>
    <n v="0"/>
    <n v="0"/>
    <n v="922.29"/>
    <n v="30"/>
    <s v="מבני ציבור"/>
    <s v="בוכמן"/>
    <s v="ירושלים והנגב"/>
    <s v="איילון"/>
  </r>
  <r>
    <x v="10"/>
    <x v="90"/>
    <s v="פעיל"/>
    <s v="מודיעין מכבים רעות"/>
    <x v="86"/>
    <x v="26"/>
    <s v="נמוך"/>
    <x v="0"/>
    <n v="0.41"/>
    <n v="0"/>
    <n v="0"/>
    <n v="0"/>
    <n v="0.41"/>
    <n v="30"/>
    <s v="מקלטים"/>
    <s v="מכבים"/>
    <s v="ירושלים והנגב"/>
    <s v="איילון"/>
  </r>
  <r>
    <x v="10"/>
    <x v="91"/>
    <s v="פעיל"/>
    <s v="מודיעין מכבים רעות"/>
    <x v="87"/>
    <x v="38"/>
    <s v="נמוך"/>
    <x v="0"/>
    <n v="961.08"/>
    <n v="0"/>
    <n v="0"/>
    <n v="0"/>
    <n v="961.08"/>
    <n v="30"/>
    <s v="בתי כנסת ומקוואות"/>
    <s v="רעות"/>
    <s v="ירושלים והנגב"/>
    <s v="איילון"/>
  </r>
  <r>
    <x v="10"/>
    <x v="92"/>
    <s v="פעיל"/>
    <s v="מודיעין מכבים רעות"/>
    <x v="88"/>
    <x v="26"/>
    <s v="נמוך"/>
    <x v="0"/>
    <n v="56.68"/>
    <n v="0"/>
    <n v="0"/>
    <n v="0"/>
    <n v="56.68"/>
    <n v="30"/>
    <s v="מקלטים"/>
    <s v="מכבים"/>
    <s v="ירושלים והנגב"/>
    <s v="איילון"/>
  </r>
  <r>
    <x v="10"/>
    <x v="93"/>
    <s v="פעיל"/>
    <s v="מודיעין מכבים רעות"/>
    <x v="89"/>
    <x v="0"/>
    <s v="נמוך"/>
    <x v="1"/>
    <n v="12660"/>
    <n v="1410"/>
    <n v="0"/>
    <n v="11250"/>
    <n v="0"/>
    <n v="30"/>
    <s v="בתי ספר"/>
    <s v="מורשת"/>
    <s v="ירושלים והנגב"/>
    <s v="איילון"/>
  </r>
  <r>
    <x v="10"/>
    <x v="94"/>
    <s v="פעיל"/>
    <s v="מודיעין מכבים רעות"/>
    <x v="89"/>
    <x v="0"/>
    <s v="נמוך"/>
    <x v="1"/>
    <n v="4590"/>
    <n v="0"/>
    <n v="0"/>
    <n v="0"/>
    <n v="4590"/>
    <n v="30"/>
    <s v="גני ילדים"/>
    <s v="מורשת"/>
    <s v="ירושלים והנגב"/>
    <s v="איילון"/>
  </r>
  <r>
    <x v="10"/>
    <x v="95"/>
    <s v="פעיל"/>
    <s v="מודיעין מכבים רעות"/>
    <x v="90"/>
    <x v="19"/>
    <s v="נמוך"/>
    <x v="0"/>
    <n v="487.22"/>
    <n v="0"/>
    <n v="0"/>
    <n v="0"/>
    <n v="487.22"/>
    <n v="30"/>
    <s v="תנועות נוער"/>
    <s v="נחלים"/>
    <s v="ירושלים והנגב"/>
    <s v="איילון"/>
  </r>
  <r>
    <x v="10"/>
    <x v="96"/>
    <s v="פעיל"/>
    <s v="מודיעין מכבים רעות"/>
    <x v="91"/>
    <x v="39"/>
    <s v="נמוך"/>
    <x v="0"/>
    <n v="1005.27"/>
    <n v="0"/>
    <n v="0"/>
    <n v="0"/>
    <n v="1005.27"/>
    <n v="30"/>
    <s v="גני ילדים"/>
    <s v="נחלים"/>
    <s v="ירושלים והנגב"/>
    <s v="איילון"/>
  </r>
  <r>
    <x v="10"/>
    <x v="97"/>
    <s v="פעיל"/>
    <s v="מודיעין מכבים רעות"/>
    <x v="1"/>
    <x v="0"/>
    <s v="נמוך"/>
    <x v="0"/>
    <n v="236.5"/>
    <n v="0"/>
    <n v="0"/>
    <n v="0"/>
    <n v="236.5"/>
    <n v="30"/>
    <s v="מרכזיית תאורה"/>
    <s v="נחלים"/>
    <s v="ירושלים והנגב"/>
    <s v="איילון"/>
  </r>
  <r>
    <x v="10"/>
    <x v="98"/>
    <s v="פעיל"/>
    <s v="מודיעין מכבים רעות"/>
    <x v="92"/>
    <x v="40"/>
    <s v="נמוך"/>
    <x v="0"/>
    <n v="272.87"/>
    <n v="0"/>
    <n v="0"/>
    <n v="0"/>
    <n v="272.87"/>
    <n v="30"/>
    <s v="שונות"/>
    <s v="נחלים"/>
    <s v="ירושלים והנגב"/>
    <s v="איילון"/>
  </r>
  <r>
    <x v="10"/>
    <x v="99"/>
    <s v="פעיל"/>
    <s v="מודיעין מכבים רעות"/>
    <x v="93"/>
    <x v="41"/>
    <s v="נמוך"/>
    <x v="1"/>
    <n v="12272"/>
    <n v="1380"/>
    <n v="0"/>
    <n v="10892"/>
    <n v="0"/>
    <n v="30"/>
    <s v="בתי ספר"/>
    <s v="נחלים"/>
    <s v="ירושלים והנגב"/>
    <s v="איילון"/>
  </r>
  <r>
    <x v="10"/>
    <x v="100"/>
    <s v="פעיל"/>
    <s v="מודיעין מכבים רעות"/>
    <x v="94"/>
    <x v="5"/>
    <s v="נמוך"/>
    <x v="1"/>
    <n v="6238"/>
    <n v="1524"/>
    <n v="0"/>
    <n v="4714"/>
    <n v="0"/>
    <n v="30"/>
    <s v="מרכזיית תאורה"/>
    <s v="קייזר"/>
    <s v="ירושלים והנגב"/>
    <s v="איילון"/>
  </r>
  <r>
    <x v="10"/>
    <x v="101"/>
    <s v="פעיל"/>
    <s v="מודיעין מכבים רעות"/>
    <x v="95"/>
    <x v="0"/>
    <s v="נמוך"/>
    <x v="1"/>
    <n v="4380"/>
    <n v="755"/>
    <n v="0"/>
    <n v="3625"/>
    <n v="0"/>
    <n v="30"/>
    <s v="מבני ציבור"/>
    <s v="בוכמן"/>
    <s v="ירושלים והנגב"/>
    <s v="איילון"/>
  </r>
  <r>
    <x v="10"/>
    <x v="102"/>
    <s v="פעיל"/>
    <s v="מודיעין מכבים רעות"/>
    <x v="96"/>
    <x v="19"/>
    <s v="נמוך"/>
    <x v="0"/>
    <n v="1169.51"/>
    <n v="0"/>
    <n v="0"/>
    <n v="0"/>
    <n v="1169.51"/>
    <n v="30"/>
    <s v="מבני ציבור"/>
    <s v="נביאים"/>
    <s v="ירושלים והנגב"/>
    <s v="איילון"/>
  </r>
  <r>
    <x v="10"/>
    <x v="103"/>
    <s v="פעיל"/>
    <s v="מודיעין מכבים רעות"/>
    <x v="97"/>
    <x v="0"/>
    <s v="נמוך"/>
    <x v="1"/>
    <n v="7660"/>
    <n v="1860"/>
    <n v="0"/>
    <n v="5800"/>
    <n v="0"/>
    <n v="30"/>
    <s v="מבני ציבור"/>
    <s v="כרמים"/>
    <s v="ירושלים והנגב"/>
    <s v="איילון"/>
  </r>
  <r>
    <x v="10"/>
    <x v="104"/>
    <s v="פעיל"/>
    <s v="מודיעין מכבים רעות"/>
    <x v="98"/>
    <x v="0"/>
    <s v="נמוך"/>
    <x v="1"/>
    <n v="7945"/>
    <n v="1470"/>
    <n v="0"/>
    <n v="6475"/>
    <n v="0"/>
    <n v="30"/>
    <s v="מבני ציבור"/>
    <s v="כרמים"/>
    <s v="ירושלים והנגב"/>
    <s v="איילון"/>
  </r>
  <r>
    <x v="10"/>
    <x v="105"/>
    <s v="פעיל"/>
    <s v="מודיעין מכבים רעות"/>
    <x v="99"/>
    <x v="42"/>
    <s v="נמוך"/>
    <x v="1"/>
    <n v="1501"/>
    <n v="362"/>
    <n v="0"/>
    <n v="1139"/>
    <n v="0"/>
    <n v="30"/>
    <s v="מבני ציבור"/>
    <s v="כרמים"/>
    <s v="ירושלים והנגב"/>
    <s v="איילון"/>
  </r>
  <r>
    <x v="10"/>
    <x v="106"/>
    <s v="פעיל"/>
    <s v="מודיעין מכבים רעות"/>
    <x v="100"/>
    <x v="0"/>
    <s v="נמוך"/>
    <x v="1"/>
    <n v="3196"/>
    <n v="784"/>
    <n v="0"/>
    <n v="2412"/>
    <n v="0"/>
    <n v="30"/>
    <s v="בתי ספר"/>
    <s v="כרמים"/>
    <s v="ירושלים והנגב"/>
    <s v="איילון"/>
  </r>
  <r>
    <x v="10"/>
    <x v="107"/>
    <s v="פעיל"/>
    <s v="מודיעין מכבים רעות"/>
    <x v="101"/>
    <x v="43"/>
    <s v="נמוך"/>
    <x v="1"/>
    <n v="1463"/>
    <n v="403"/>
    <n v="0"/>
    <n v="1060"/>
    <n v="0"/>
    <n v="30"/>
    <s v="מרכזיית תאורה"/>
    <s v="נביאים"/>
    <s v="ירושלים והנגב"/>
    <s v="איילון"/>
  </r>
  <r>
    <x v="10"/>
    <x v="108"/>
    <s v="פעיל"/>
    <s v="מודיעין מכבים רעות"/>
    <x v="102"/>
    <x v="44"/>
    <s v="נמוך"/>
    <x v="1"/>
    <n v="628"/>
    <n v="159"/>
    <n v="0"/>
    <n v="469"/>
    <n v="0"/>
    <n v="30"/>
    <s v="מרכזיית תאורה"/>
    <s v="נביאים"/>
    <s v="ירושלים והנגב"/>
    <s v="איילון"/>
  </r>
  <r>
    <x v="10"/>
    <x v="109"/>
    <s v="פעיל"/>
    <s v="מודיעין מכבים רעות"/>
    <x v="103"/>
    <x v="19"/>
    <s v="נמוך"/>
    <x v="0"/>
    <n v="717.32"/>
    <n v="0"/>
    <n v="0"/>
    <n v="0"/>
    <n v="717.32"/>
    <n v="30"/>
    <s v="תנועות נוער"/>
    <s v="נביאים"/>
    <s v="ירושלים והנגב"/>
    <s v="איילון"/>
  </r>
  <r>
    <x v="10"/>
    <x v="110"/>
    <s v="פעיל"/>
    <s v="מודיעין מכבים רעות"/>
    <x v="104"/>
    <x v="1"/>
    <s v="נמוך"/>
    <x v="1"/>
    <n v="5336"/>
    <n v="1306"/>
    <n v="0"/>
    <n v="4030"/>
    <n v="0"/>
    <n v="30"/>
    <s v="מרכזיית תאורה"/>
    <s v="בוכמן"/>
    <s v="ירושלים והנגב"/>
    <s v="איילון"/>
  </r>
  <r>
    <x v="10"/>
    <x v="111"/>
    <s v="פעיל"/>
    <s v="מודיעין מכבים רעות"/>
    <x v="105"/>
    <x v="45"/>
    <s v="נמוך"/>
    <x v="0"/>
    <n v="1082.72"/>
    <n v="0"/>
    <n v="0"/>
    <n v="0"/>
    <n v="1082.72"/>
    <n v="30"/>
    <s v="תנועות נוער"/>
    <s v="משואה"/>
    <s v="ירושלים והנגב"/>
    <s v="איילון"/>
  </r>
  <r>
    <x v="10"/>
    <x v="112"/>
    <s v="פעיל"/>
    <s v="מודיעין מכבים רעות"/>
    <x v="106"/>
    <x v="46"/>
    <s v="נמוך"/>
    <x v="1"/>
    <n v="6652"/>
    <n v="1688"/>
    <n v="0"/>
    <n v="4964"/>
    <n v="0"/>
    <n v="30"/>
    <s v="ספורט"/>
    <s v="בוכמן"/>
    <s v="ירושלים והנגב"/>
    <s v="איילון"/>
  </r>
  <r>
    <x v="10"/>
    <x v="113"/>
    <s v="פעיל"/>
    <s v="מודיעין מכבים רעות"/>
    <x v="107"/>
    <x v="13"/>
    <s v="נמוך"/>
    <x v="0"/>
    <n v="1186.5999999999999"/>
    <n v="0"/>
    <n v="0"/>
    <n v="0"/>
    <n v="1186.5999999999999"/>
    <n v="30"/>
    <s v="גני ילדים"/>
    <s v="בוכמן"/>
    <s v="ירושלים והנגב"/>
    <s v="איילון"/>
  </r>
  <r>
    <x v="10"/>
    <x v="114"/>
    <s v="פעיל"/>
    <s v="מודיעין מכבים רעות"/>
    <x v="108"/>
    <x v="26"/>
    <s v="נמוך"/>
    <x v="0"/>
    <n v="751.45"/>
    <n v="0"/>
    <n v="0"/>
    <n v="0"/>
    <n v="751.45"/>
    <n v="30"/>
    <s v="מקלטים"/>
    <s v="רעות"/>
    <s v="ירושלים והנגב"/>
    <s v="איילון"/>
  </r>
  <r>
    <x v="10"/>
    <x v="115"/>
    <s v="פעיל"/>
    <s v="מודיעין מכבים רעות"/>
    <x v="109"/>
    <x v="5"/>
    <s v="נמוך"/>
    <x v="0"/>
    <n v="1807.96"/>
    <n v="0"/>
    <n v="0"/>
    <n v="0"/>
    <n v="1807.96"/>
    <n v="30"/>
    <s v="מרכזיית תאורה"/>
    <s v="רעות"/>
    <s v="ירושלים והנגב"/>
    <s v="איילון"/>
  </r>
  <r>
    <x v="10"/>
    <x v="116"/>
    <s v="פעיל"/>
    <s v="מודיעין מכבים רעות"/>
    <x v="110"/>
    <x v="0"/>
    <s v="נמוך"/>
    <x v="0"/>
    <n v="2389.52"/>
    <n v="0"/>
    <n v="0"/>
    <n v="0"/>
    <n v="2389.52"/>
    <n v="30"/>
    <s v="מרכזיית תאורה"/>
    <s v="ציפורים"/>
    <s v="ירושלים והנגב"/>
    <s v="איילון"/>
  </r>
  <r>
    <x v="10"/>
    <x v="117"/>
    <s v="פעיל"/>
    <s v="מודיעין מכבים רעות"/>
    <x v="111"/>
    <x v="0"/>
    <s v="נמוך"/>
    <x v="0"/>
    <n v="344.17"/>
    <n v="0"/>
    <n v="0"/>
    <n v="0"/>
    <n v="344.17"/>
    <n v="30"/>
    <s v="תנועות נוער"/>
    <s v="ציפורים"/>
    <s v="ירושלים והנגב"/>
    <s v="איילון"/>
  </r>
  <r>
    <x v="10"/>
    <x v="118"/>
    <s v="פעיל"/>
    <s v="מודיעין מכבים רעות"/>
    <x v="112"/>
    <x v="0"/>
    <s v="נמוך"/>
    <x v="1"/>
    <n v="8764"/>
    <n v="2242"/>
    <n v="0"/>
    <n v="6522"/>
    <n v="0"/>
    <n v="30"/>
    <s v="מרכזיית תאורה"/>
    <s v="ציפורים"/>
    <s v="ירושלים והנגב"/>
    <s v="איילון"/>
  </r>
  <r>
    <x v="10"/>
    <x v="119"/>
    <s v="פעיל"/>
    <s v="מודיעין מכבים רעות"/>
    <x v="113"/>
    <x v="0"/>
    <s v="נמוך"/>
    <x v="1"/>
    <n v="16410"/>
    <n v="3950"/>
    <n v="0"/>
    <n v="12460"/>
    <n v="0"/>
    <n v="30"/>
    <s v="מרכזיית תאורה"/>
    <s v="לב העיר"/>
    <s v="ירושלים והנגב"/>
    <s v="איילון"/>
  </r>
  <r>
    <x v="10"/>
    <x v="120"/>
    <s v="פעיל"/>
    <s v="מודיעין מכבים רעות"/>
    <x v="113"/>
    <x v="0"/>
    <s v="נמוך"/>
    <x v="1"/>
    <n v="8660"/>
    <n v="1456"/>
    <n v="0"/>
    <n v="7204"/>
    <n v="0"/>
    <n v="30"/>
    <s v="מרכזיית תאורה"/>
    <s v="פרחים"/>
    <s v="ירושלים והנגב"/>
    <s v="איילון"/>
  </r>
  <r>
    <x v="10"/>
    <x v="121"/>
    <s v="פעיל"/>
    <s v="מודיעין מכבים רעות"/>
    <x v="114"/>
    <x v="0"/>
    <s v="נמוך"/>
    <x v="1"/>
    <n v="4225"/>
    <n v="535"/>
    <n v="0"/>
    <n v="3690"/>
    <n v="0"/>
    <n v="30"/>
    <s v="מבני ציבור"/>
    <s v="לב העיר"/>
    <s v="ירושלים והנגב"/>
    <s v="איילון"/>
  </r>
  <r>
    <x v="10"/>
    <x v="122"/>
    <s v="פעיל"/>
    <s v="מודיעין מכבים רעות"/>
    <x v="115"/>
    <x v="0"/>
    <s v="נמוך"/>
    <x v="1"/>
    <n v="5973"/>
    <n v="879"/>
    <n v="0"/>
    <n v="5094"/>
    <n v="0"/>
    <n v="30"/>
    <s v="שונות"/>
    <s v="לב העיר"/>
    <s v="ירושלים והנגב"/>
    <s v="איילון"/>
  </r>
  <r>
    <x v="10"/>
    <x v="123"/>
    <s v="פעיל"/>
    <s v="מודיעין מכבים רעות"/>
    <x v="116"/>
    <x v="0"/>
    <s v="נמוך"/>
    <x v="1"/>
    <n v="19070"/>
    <n v="2465"/>
    <n v="0"/>
    <n v="16605"/>
    <n v="0"/>
    <n v="30"/>
    <s v="מבני ציבור"/>
    <s v="לב העיר"/>
    <s v="ירושלים והנגב"/>
    <s v="איילון"/>
  </r>
  <r>
    <x v="10"/>
    <x v="124"/>
    <s v="פעיל"/>
    <s v="מודיעין מכבים רעות"/>
    <x v="117"/>
    <x v="13"/>
    <s v="נמוך"/>
    <x v="0"/>
    <n v="229.32"/>
    <n v="0"/>
    <n v="0"/>
    <n v="0"/>
    <n v="229.32"/>
    <n v="30"/>
    <s v="גני ילדים"/>
    <s v="בוכמן"/>
    <s v="ירושלים והנגב"/>
    <s v="איילון"/>
  </r>
  <r>
    <x v="10"/>
    <x v="125"/>
    <s v="פעיל"/>
    <s v="מודיעין מכבים רעות"/>
    <x v="117"/>
    <x v="13"/>
    <s v="נמוך"/>
    <x v="0"/>
    <n v="408.02"/>
    <n v="0"/>
    <n v="0"/>
    <n v="0"/>
    <n v="408.02"/>
    <n v="30"/>
    <s v="גני ילדים"/>
    <s v="בוכמן"/>
    <s v="ירושלים והנגב"/>
    <s v="איילון"/>
  </r>
  <r>
    <x v="10"/>
    <x v="126"/>
    <s v="פעיל"/>
    <s v="מודיעין מכבים רעות"/>
    <x v="118"/>
    <x v="1"/>
    <s v="נמוך"/>
    <x v="1"/>
    <n v="3622"/>
    <n v="903"/>
    <n v="0"/>
    <n v="2719"/>
    <n v="0"/>
    <n v="30"/>
    <s v="מרכזיית תאורה"/>
    <s v="בוכמן"/>
    <s v="ירושלים והנגב"/>
    <s v="איילון"/>
  </r>
  <r>
    <x v="10"/>
    <x v="127"/>
    <s v="פעיל"/>
    <s v="מודיעין מכבים רעות"/>
    <x v="119"/>
    <x v="0"/>
    <s v="נמוך"/>
    <x v="1"/>
    <n v="10094"/>
    <n v="2514"/>
    <n v="0"/>
    <n v="7580"/>
    <n v="0"/>
    <n v="30"/>
    <s v="מרכזיית תאורה"/>
    <s v="פרחים"/>
    <s v="ירושלים והנגב"/>
    <s v="איילון"/>
  </r>
  <r>
    <x v="10"/>
    <x v="128"/>
    <s v="פעיל"/>
    <s v="מודיעין מכבים רעות"/>
    <x v="120"/>
    <x v="13"/>
    <s v="נמוך"/>
    <x v="0"/>
    <n v="1060"/>
    <n v="0"/>
    <n v="0"/>
    <n v="0"/>
    <n v="1060"/>
    <n v="30"/>
    <s v="מבני ציבור"/>
    <s v="מכבים"/>
    <s v="ירושלים והנגב"/>
    <s v="איילון"/>
  </r>
  <r>
    <x v="10"/>
    <x v="129"/>
    <s v="פעיל"/>
    <s v="מודיעין מכבים רעות"/>
    <x v="121"/>
    <x v="0"/>
    <s v="נמוך"/>
    <x v="1"/>
    <n v="111"/>
    <n v="15"/>
    <n v="0"/>
    <n v="96"/>
    <n v="0"/>
    <n v="30"/>
    <s v="מרכזיית תאורה"/>
    <s v="מכבים"/>
    <s v="ירושלים והנגב"/>
    <s v="איילון"/>
  </r>
  <r>
    <x v="10"/>
    <x v="130"/>
    <s v="פעיל"/>
    <s v="מודיעין מכבים רעות"/>
    <x v="122"/>
    <x v="43"/>
    <s v="נמוך"/>
    <x v="1"/>
    <n v="7167"/>
    <n v="1758"/>
    <n v="0"/>
    <n v="5409"/>
    <n v="0"/>
    <n v="30"/>
    <s v="מרכזיית תאורה"/>
    <s v="מכבים"/>
    <s v="ירושלים והנגב"/>
    <s v="איילון"/>
  </r>
  <r>
    <x v="10"/>
    <x v="131"/>
    <s v="פעיל"/>
    <s v="מודיעין מכבים רעות"/>
    <x v="123"/>
    <x v="47"/>
    <s v="נמוך"/>
    <x v="1"/>
    <n v="10168"/>
    <n v="980"/>
    <n v="0"/>
    <n v="9188"/>
    <n v="0"/>
    <n v="30"/>
    <s v="בתי ספר"/>
    <s v="מכבים"/>
    <s v="ירושלים והנגב"/>
    <s v="איילון"/>
  </r>
  <r>
    <x v="10"/>
    <x v="132"/>
    <s v="פעיל"/>
    <s v="מודיעין מכבים רעות"/>
    <x v="124"/>
    <x v="13"/>
    <s v="נמוך"/>
    <x v="0"/>
    <n v="1298.29"/>
    <n v="0"/>
    <n v="0"/>
    <n v="0"/>
    <n v="1298.29"/>
    <n v="30"/>
    <s v="מבני ציבור"/>
    <s v="רעות"/>
    <s v="ירושלים והנגב"/>
    <s v="איילון"/>
  </r>
  <r>
    <x v="10"/>
    <x v="133"/>
    <s v="פעיל"/>
    <s v="מודיעין מכבים רעות"/>
    <x v="125"/>
    <x v="1"/>
    <s v="נמוך"/>
    <x v="0"/>
    <n v="2560.12"/>
    <n v="0"/>
    <n v="0"/>
    <n v="0"/>
    <n v="2560.12"/>
    <n v="30"/>
    <s v="מרכזיית תאורה"/>
    <s v="רעות"/>
    <s v="ירושלים והנגב"/>
    <s v="איילון"/>
  </r>
  <r>
    <x v="10"/>
    <x v="134"/>
    <s v="פעיל"/>
    <s v="מודיעין מכבים רעות"/>
    <x v="126"/>
    <x v="48"/>
    <s v="נמוך"/>
    <x v="1"/>
    <n v="22330"/>
    <n v="4240"/>
    <n v="0"/>
    <n v="18090"/>
    <n v="0"/>
    <n v="30"/>
    <s v="בתי ספר"/>
    <s v="רעות"/>
    <s v="ירושלים והנגב"/>
    <s v="איילון"/>
  </r>
  <r>
    <x v="10"/>
    <x v="135"/>
    <s v="פעיל"/>
    <s v="מודיעין מכבים רעות"/>
    <x v="127"/>
    <x v="26"/>
    <s v="נמוך"/>
    <x v="0"/>
    <n v="140.28"/>
    <n v="0"/>
    <n v="0"/>
    <n v="0"/>
    <n v="140.28"/>
    <n v="30"/>
    <s v="מקלטים"/>
    <s v="מכבים"/>
    <s v="ירושלים והנגב"/>
    <s v="איילון"/>
  </r>
  <r>
    <x v="10"/>
    <x v="136"/>
    <s v="פעיל"/>
    <s v="מודיעין מכבים רעות"/>
    <x v="128"/>
    <x v="0"/>
    <s v="נמוך"/>
    <x v="0"/>
    <n v="264.08"/>
    <n v="0"/>
    <n v="0"/>
    <n v="0"/>
    <n v="264.08"/>
    <n v="30"/>
    <s v="מקלטים"/>
    <s v="מכבים"/>
    <s v="ירושלים והנגב"/>
    <s v="איילון"/>
  </r>
  <r>
    <x v="10"/>
    <x v="137"/>
    <s v="פעיל"/>
    <s v="מודיעין מכבים רעות"/>
    <x v="129"/>
    <x v="13"/>
    <s v="נמוך"/>
    <x v="0"/>
    <n v="1143.1600000000001"/>
    <n v="0"/>
    <n v="0"/>
    <n v="0"/>
    <n v="1143.1600000000001"/>
    <n v="30"/>
    <s v="גני ילדים"/>
    <s v="כרמים"/>
    <s v="ירושלים והנגב"/>
    <s v="איילון"/>
  </r>
  <r>
    <x v="10"/>
    <x v="138"/>
    <s v="פעיל"/>
    <s v="מודיעין מכבים רעות"/>
    <x v="130"/>
    <x v="49"/>
    <s v="נמוך"/>
    <x v="1"/>
    <n v="7697"/>
    <n v="1913"/>
    <n v="0"/>
    <n v="5784"/>
    <n v="0"/>
    <n v="30"/>
    <s v="מרכזיית תאורה"/>
    <s v="ישפרו"/>
    <s v="ירושלים והנגב"/>
    <s v="איילון"/>
  </r>
  <r>
    <x v="10"/>
    <x v="139"/>
    <s v="פעיל"/>
    <s v="מודיעין מכבים רעות"/>
    <x v="131"/>
    <x v="0"/>
    <s v="נמוך"/>
    <x v="1"/>
    <n v="3110"/>
    <n v="574"/>
    <n v="0"/>
    <n v="2536"/>
    <n v="0"/>
    <n v="30"/>
    <s v="מרכזיית תאורה"/>
    <s v="ליגד"/>
    <s v="ירושלים והנגב"/>
    <s v="איילון"/>
  </r>
  <r>
    <x v="10"/>
    <x v="140"/>
    <s v="פעיל"/>
    <s v="מודיעין מכבים רעות"/>
    <x v="132"/>
    <x v="0"/>
    <s v="נמוך"/>
    <x v="1"/>
    <n v="8719"/>
    <n v="1934"/>
    <n v="0"/>
    <n v="6785"/>
    <n v="0"/>
    <n v="30"/>
    <s v="מרכזיית תאורה"/>
    <s v="ליגד"/>
    <s v="ירושלים והנגב"/>
    <s v="איילון"/>
  </r>
  <r>
    <x v="10"/>
    <x v="141"/>
    <s v="פעיל"/>
    <s v="מודיעין מכבים רעות"/>
    <x v="133"/>
    <x v="0"/>
    <s v="נמוך"/>
    <x v="1"/>
    <n v="509"/>
    <n v="121"/>
    <n v="0"/>
    <n v="388"/>
    <n v="0"/>
    <n v="30"/>
    <s v="מרכזיית תאורה"/>
    <s v="ליגד"/>
    <s v="ירושלים והנגב"/>
    <s v="איילון"/>
  </r>
  <r>
    <x v="10"/>
    <x v="142"/>
    <s v="פעיל"/>
    <s v="מודיעין מכבים רעות"/>
    <x v="134"/>
    <x v="0"/>
    <s v="נמוך"/>
    <x v="1"/>
    <n v="5267.21"/>
    <n v="0"/>
    <n v="0"/>
    <n v="0"/>
    <n v="5267.21"/>
    <n v="30"/>
    <s v="בתי כנסת ומקוואות"/>
    <s v="נביאים"/>
    <s v="ירושלים והנגב"/>
    <s v="איילון"/>
  </r>
  <r>
    <x v="10"/>
    <x v="143"/>
    <s v="פעיל"/>
    <s v="מודיעין מכבים רעות"/>
    <x v="135"/>
    <x v="0"/>
    <s v="נמוך"/>
    <x v="0"/>
    <n v="1147.82"/>
    <n v="0"/>
    <n v="0"/>
    <n v="0"/>
    <n v="1147.82"/>
    <n v="30"/>
    <s v="גני ילדים"/>
    <s v="נביאים"/>
    <s v="ירושלים והנגב"/>
    <s v="איילון"/>
  </r>
  <r>
    <x v="10"/>
    <x v="144"/>
    <s v="פעיל"/>
    <s v="מודיעין מכבים רעות"/>
    <x v="136"/>
    <x v="0"/>
    <s v="נמוך"/>
    <x v="1"/>
    <n v="8165"/>
    <n v="2047"/>
    <n v="0"/>
    <n v="6118"/>
    <n v="0"/>
    <n v="30"/>
    <s v="מרכזיית תאורה"/>
    <s v="נביאים"/>
    <s v="ירושלים והנגב"/>
    <s v="איילון"/>
  </r>
  <r>
    <x v="10"/>
    <x v="145"/>
    <s v="פעיל"/>
    <s v="מודיעין מכבים רעות"/>
    <x v="137"/>
    <x v="26"/>
    <s v="נמוך"/>
    <x v="0"/>
    <n v="94.34"/>
    <n v="0"/>
    <n v="0"/>
    <n v="0"/>
    <n v="94.34"/>
    <n v="30"/>
    <s v="מקלטים"/>
    <s v="מכבים"/>
    <s v="ירושלים והנגב"/>
    <s v="איילון"/>
  </r>
  <r>
    <x v="10"/>
    <x v="146"/>
    <s v="פעיל"/>
    <s v="מודיעין מכבים רעות"/>
    <x v="138"/>
    <x v="0"/>
    <s v="נמוך"/>
    <x v="0"/>
    <n v="222.14"/>
    <n v="0"/>
    <n v="0"/>
    <n v="0"/>
    <n v="222.14"/>
    <n v="30"/>
    <s v="מקלטים"/>
    <s v="מכבים"/>
    <s v="ירושלים והנגב"/>
    <s v="איילון"/>
  </r>
  <r>
    <x v="10"/>
    <x v="147"/>
    <s v="פעיל"/>
    <s v="מודיעין מכבים רעות"/>
    <x v="139"/>
    <x v="26"/>
    <s v="נמוך"/>
    <x v="0"/>
    <n v="129.49"/>
    <n v="0"/>
    <n v="0"/>
    <n v="0"/>
    <n v="129.49"/>
    <n v="30"/>
    <s v="מקלטים"/>
    <s v="מכבים"/>
    <s v="ירושלים והנגב"/>
    <s v="איילון"/>
  </r>
  <r>
    <x v="10"/>
    <x v="148"/>
    <s v="פעיל"/>
    <s v="מודיעין מכבים רעות"/>
    <x v="140"/>
    <x v="50"/>
    <s v="נמוך"/>
    <x v="0"/>
    <n v="485.01"/>
    <n v="0"/>
    <n v="0"/>
    <n v="0"/>
    <n v="485.01"/>
    <n v="30"/>
    <s v="מקלטים"/>
    <s v="מכבים"/>
    <s v="ירושלים והנגב"/>
    <s v="איילון"/>
  </r>
  <r>
    <x v="10"/>
    <x v="149"/>
    <s v="פעיל"/>
    <s v="מודיעין מכבים רעות"/>
    <x v="141"/>
    <x v="0"/>
    <s v="נמוך"/>
    <x v="0"/>
    <n v="170.89"/>
    <n v="0"/>
    <n v="0"/>
    <n v="0"/>
    <n v="170.89"/>
    <n v="30"/>
    <s v="מקלטים"/>
    <s v="מכבים"/>
    <s v="ירושלים והנגב"/>
    <s v="איילון"/>
  </r>
  <r>
    <x v="10"/>
    <x v="150"/>
    <s v="פעיל"/>
    <s v="מודיעין מכבים רעות"/>
    <x v="142"/>
    <x v="26"/>
    <s v="נמוך"/>
    <x v="0"/>
    <n v="45"/>
    <n v="0"/>
    <n v="0"/>
    <n v="0"/>
    <n v="45"/>
    <n v="30"/>
    <s v="מקלטים"/>
    <s v="מכבים"/>
    <s v="ירושלים והנגב"/>
    <s v="איילון"/>
  </r>
  <r>
    <x v="10"/>
    <x v="151"/>
    <s v="פעיל"/>
    <s v="מודיעין מכבים רעות"/>
    <x v="143"/>
    <x v="51"/>
    <s v="נמוך"/>
    <x v="0"/>
    <n v="210.03"/>
    <n v="0"/>
    <n v="0"/>
    <n v="0"/>
    <n v="210.03"/>
    <n v="30"/>
    <s v="מקלטים"/>
    <s v="מכבים"/>
    <s v="ירושלים והנגב"/>
    <s v="איילון"/>
  </r>
  <r>
    <x v="10"/>
    <x v="152"/>
    <s v="פעיל"/>
    <s v="מודיעין מכבים רעות"/>
    <x v="144"/>
    <x v="52"/>
    <s v="נמוך"/>
    <x v="0"/>
    <n v="268.94"/>
    <n v="0"/>
    <n v="0"/>
    <n v="0"/>
    <n v="268.94"/>
    <n v="30"/>
    <s v="גני ילדים"/>
    <s v="מכבים"/>
    <s v="ירושלים והנגב"/>
    <s v="איילון"/>
  </r>
  <r>
    <x v="10"/>
    <x v="153"/>
    <s v="פעיל"/>
    <s v="מודיעין מכבים רעות"/>
    <x v="145"/>
    <x v="0"/>
    <s v="נמוך"/>
    <x v="1"/>
    <n v="20136"/>
    <n v="4876"/>
    <n v="0"/>
    <n v="15260"/>
    <n v="0"/>
    <n v="30"/>
    <s v="מרכזיית תאורה"/>
    <s v="ליגד"/>
    <s v="ירושלים והנגב"/>
    <s v="איילון"/>
  </r>
  <r>
    <x v="10"/>
    <x v="411"/>
    <s v="פעיל"/>
    <s v="מודיעין מכבים רעות"/>
    <x v="399"/>
    <x v="13"/>
    <s v="נמוך"/>
    <x v="0"/>
    <n v="2723.72"/>
    <n v="0"/>
    <n v="0"/>
    <n v="0"/>
    <n v="2723.72"/>
    <n v="30"/>
    <m/>
    <m/>
    <s v="ירושלים והנגב"/>
    <s v="איילון"/>
  </r>
  <r>
    <x v="10"/>
    <x v="154"/>
    <s v="פעיל"/>
    <s v="מודיעין מכבים רעות"/>
    <x v="146"/>
    <x v="0"/>
    <s v="נמוך"/>
    <x v="0"/>
    <n v="1027.56"/>
    <n v="0"/>
    <n v="0"/>
    <n v="0"/>
    <n v="1027.56"/>
    <n v="30"/>
    <s v="גני ילדים"/>
    <s v="מגינים"/>
    <s v="ירושלים והנגב"/>
    <s v="איילון"/>
  </r>
  <r>
    <x v="10"/>
    <x v="155"/>
    <s v="פעיל"/>
    <s v="מודיעין מכבים רעות"/>
    <x v="147"/>
    <x v="0"/>
    <s v="נמוך"/>
    <x v="1"/>
    <n v="1423"/>
    <n v="89"/>
    <n v="0"/>
    <n v="1334"/>
    <n v="0"/>
    <n v="30"/>
    <s v="גני ילדים"/>
    <s v="מגינים"/>
    <s v="ירושלים והנגב"/>
    <s v="איילון"/>
  </r>
  <r>
    <x v="10"/>
    <x v="156"/>
    <s v="פעיל"/>
    <s v="מודיעין מכבים רעות"/>
    <x v="148"/>
    <x v="0"/>
    <s v="נמוך"/>
    <x v="1"/>
    <n v="12180"/>
    <n v="1004"/>
    <n v="0"/>
    <n v="11176"/>
    <n v="0"/>
    <n v="30"/>
    <m/>
    <m/>
    <s v="ירושלים והנגב"/>
    <s v="איילון"/>
  </r>
  <r>
    <x v="10"/>
    <x v="157"/>
    <s v="פעיל"/>
    <s v="מודיעין מכבים רעות"/>
    <x v="149"/>
    <x v="53"/>
    <s v="נמוך"/>
    <x v="0"/>
    <n v="4055.11"/>
    <n v="0"/>
    <n v="0"/>
    <n v="0"/>
    <n v="4055.11"/>
    <n v="30"/>
    <m/>
    <m/>
    <s v="ירושלים והנגב"/>
    <s v="איילון"/>
  </r>
  <r>
    <x v="10"/>
    <x v="158"/>
    <s v="פעיל"/>
    <s v="מודיעין מכבים רעות"/>
    <x v="150"/>
    <x v="0"/>
    <s v="נמוך"/>
    <x v="0"/>
    <n v="2307.52"/>
    <n v="0"/>
    <n v="0"/>
    <n v="0"/>
    <n v="2307.52"/>
    <n v="30"/>
    <s v="מרכזיית תאורה"/>
    <s v="ציפורים"/>
    <s v="ירושלים והנגב"/>
    <s v="איילון"/>
  </r>
  <r>
    <x v="10"/>
    <x v="159"/>
    <s v="פעיל"/>
    <s v="מודיעין מכבים רעות"/>
    <x v="151"/>
    <x v="0"/>
    <s v="נמוך"/>
    <x v="1"/>
    <n v="3502"/>
    <n v="879"/>
    <n v="0"/>
    <n v="2623"/>
    <n v="0"/>
    <n v="30"/>
    <s v="מרכזיית תאורה"/>
    <s v="ציפורים"/>
    <s v="ירושלים והנגב"/>
    <s v="איילון"/>
  </r>
  <r>
    <x v="10"/>
    <x v="160"/>
    <s v="פעיל"/>
    <s v="מודיעין מכבים רעות"/>
    <x v="152"/>
    <x v="26"/>
    <s v="נמוך"/>
    <x v="0"/>
    <n v="589.21"/>
    <n v="0"/>
    <n v="0"/>
    <n v="0"/>
    <n v="589.21"/>
    <n v="30"/>
    <s v="מקלטים"/>
    <s v="רעות"/>
    <s v="ירושלים והנגב"/>
    <s v="איילון"/>
  </r>
  <r>
    <x v="10"/>
    <x v="161"/>
    <s v="פעיל"/>
    <s v="מודיעין מכבים רעות"/>
    <x v="153"/>
    <x v="26"/>
    <s v="נמוך"/>
    <x v="0"/>
    <n v="297.43"/>
    <n v="0"/>
    <n v="0"/>
    <n v="0"/>
    <n v="297.43"/>
    <n v="30"/>
    <s v="מקלטים"/>
    <s v="רעות"/>
    <s v="ירושלים והנגב"/>
    <s v="איילון"/>
  </r>
  <r>
    <x v="10"/>
    <x v="162"/>
    <s v="פעיל"/>
    <s v="מודיעין מכבים רעות"/>
    <x v="154"/>
    <x v="13"/>
    <s v="נמוך"/>
    <x v="0"/>
    <n v="2714.76"/>
    <n v="0"/>
    <n v="0"/>
    <n v="0"/>
    <n v="2714.76"/>
    <n v="30"/>
    <s v="גני ילדים"/>
    <s v="פרחים"/>
    <s v="ירושלים והנגב"/>
    <s v="איילון"/>
  </r>
  <r>
    <x v="10"/>
    <x v="163"/>
    <s v="פעיל"/>
    <s v="מודיעין מכבים רעות"/>
    <x v="155"/>
    <x v="0"/>
    <s v="נמוך"/>
    <x v="1"/>
    <n v="5916"/>
    <n v="1439"/>
    <n v="0"/>
    <n v="4477"/>
    <n v="0"/>
    <n v="30"/>
    <s v="מרכזיית תאורה"/>
    <s v="פרחים"/>
    <s v="ירושלים והנגב"/>
    <s v="איילון"/>
  </r>
  <r>
    <x v="10"/>
    <x v="164"/>
    <s v="פעיל"/>
    <s v="מודיעין מכבים רעות"/>
    <x v="156"/>
    <x v="13"/>
    <s v="נמוך"/>
    <x v="0"/>
    <n v="1782.64"/>
    <n v="0"/>
    <n v="0"/>
    <n v="0"/>
    <n v="1782.64"/>
    <n v="30"/>
    <s v="גני ילדים"/>
    <s v="כרמים"/>
    <s v="ירושלים והנגב"/>
    <s v="איילון"/>
  </r>
  <r>
    <x v="10"/>
    <x v="165"/>
    <s v="פעיל"/>
    <s v="מודיעין מכבים רעות"/>
    <x v="157"/>
    <x v="21"/>
    <s v="נמוך"/>
    <x v="1"/>
    <n v="4917"/>
    <n v="1178"/>
    <n v="0"/>
    <n v="3739"/>
    <n v="0"/>
    <n v="30"/>
    <s v="מרכזיית תאורה"/>
    <s v="בוכמן"/>
    <s v="ירושלים והנגב"/>
    <s v="איילון"/>
  </r>
  <r>
    <x v="10"/>
    <x v="410"/>
    <s v="פעיל"/>
    <s v="מודיעין מכבים רעות"/>
    <x v="398"/>
    <x v="0"/>
    <s v="נמוך"/>
    <x v="0"/>
    <n v="563.61"/>
    <n v="0"/>
    <n v="0"/>
    <n v="0"/>
    <n v="563.61"/>
    <n v="30"/>
    <m/>
    <m/>
    <s v="ירושלים והנגב"/>
    <s v="איילון"/>
  </r>
  <r>
    <x v="10"/>
    <x v="166"/>
    <s v="פעיל"/>
    <s v="מודיעין מכבים רעות"/>
    <x v="158"/>
    <x v="12"/>
    <s v="נמוך"/>
    <x v="1"/>
    <n v="9291"/>
    <n v="1691"/>
    <n v="0"/>
    <n v="7600"/>
    <n v="0"/>
    <n v="30"/>
    <s v="מרכזיית תאורה"/>
    <s v="קייזר"/>
    <s v="ירושלים והנגב"/>
    <s v="איילון"/>
  </r>
  <r>
    <x v="10"/>
    <x v="167"/>
    <s v="פעיל"/>
    <s v="מודיעין מכבים רעות"/>
    <x v="159"/>
    <x v="13"/>
    <s v="נמוך"/>
    <x v="1"/>
    <n v="1545"/>
    <n v="58"/>
    <n v="0"/>
    <n v="1487"/>
    <n v="0"/>
    <n v="30"/>
    <s v="גני ילדים"/>
    <s v="קייזר"/>
    <s v="ירושלים והנגב"/>
    <s v="איילון"/>
  </r>
  <r>
    <x v="10"/>
    <x v="168"/>
    <s v="פעיל"/>
    <s v="מודיעין מכבים רעות"/>
    <x v="160"/>
    <x v="54"/>
    <s v="נמוך"/>
    <x v="1"/>
    <n v="4884"/>
    <n v="1105"/>
    <n v="0"/>
    <n v="3779"/>
    <n v="0"/>
    <n v="30"/>
    <s v="מרכזיית תאורה"/>
    <s v="קייזר"/>
    <s v="ירושלים והנגב"/>
    <s v="איילון"/>
  </r>
  <r>
    <x v="10"/>
    <x v="169"/>
    <s v="פעיל"/>
    <s v="מודיעין מכבים רעות"/>
    <x v="161"/>
    <x v="55"/>
    <s v="נמוך"/>
    <x v="1"/>
    <n v="7565"/>
    <n v="685"/>
    <n v="0"/>
    <n v="6880"/>
    <n v="0"/>
    <n v="30"/>
    <s v="בתי ספר"/>
    <s v="קייזר"/>
    <s v="ירושלים והנגב"/>
    <s v="איילון"/>
  </r>
  <r>
    <x v="10"/>
    <x v="170"/>
    <s v="פעיל"/>
    <s v="מודיעין מכבים רעות"/>
    <x v="161"/>
    <x v="13"/>
    <s v="נמוך"/>
    <x v="0"/>
    <n v="1858.71"/>
    <n v="0"/>
    <n v="0"/>
    <n v="0"/>
    <n v="1858.71"/>
    <n v="30"/>
    <s v="גני ילדים"/>
    <s v="קייזר"/>
    <s v="ירושלים והנגב"/>
    <s v="איילון"/>
  </r>
  <r>
    <x v="10"/>
    <x v="171"/>
    <s v="פעיל"/>
    <s v="מודיעין מכבים רעות"/>
    <x v="161"/>
    <x v="13"/>
    <s v="נמוך"/>
    <x v="0"/>
    <n v="1756.36"/>
    <n v="0"/>
    <n v="0"/>
    <n v="0"/>
    <n v="1756.36"/>
    <n v="30"/>
    <s v="תנועות נוער"/>
    <s v="קייזר"/>
    <s v="ירושלים והנגב"/>
    <s v="איילון"/>
  </r>
  <r>
    <x v="10"/>
    <x v="172"/>
    <s v="פעיל"/>
    <s v="מודיעין מכבים רעות"/>
    <x v="162"/>
    <x v="26"/>
    <s v="נמוך"/>
    <x v="0"/>
    <n v="265.73"/>
    <n v="0"/>
    <n v="0"/>
    <n v="0"/>
    <n v="265.73"/>
    <n v="30"/>
    <s v="מקלטים"/>
    <s v="מכבים"/>
    <s v="ירושלים והנגב"/>
    <s v="איילון"/>
  </r>
  <r>
    <x v="10"/>
    <x v="173"/>
    <s v="פעיל"/>
    <s v="מודיעין מכבים רעות"/>
    <x v="163"/>
    <x v="13"/>
    <s v="נמוך"/>
    <x v="1"/>
    <n v="2599"/>
    <n v="302"/>
    <n v="0"/>
    <n v="2297"/>
    <n v="0"/>
    <n v="30"/>
    <s v="גני ילדים"/>
    <s v="נביאים"/>
    <s v="ירושלים והנגב"/>
    <s v="איילון"/>
  </r>
  <r>
    <x v="10"/>
    <x v="174"/>
    <s v="פעיל"/>
    <s v="מודיעין מכבים רעות"/>
    <x v="164"/>
    <x v="15"/>
    <s v="נמוך"/>
    <x v="0"/>
    <n v="914.47"/>
    <n v="0"/>
    <n v="0"/>
    <n v="0"/>
    <n v="914.47"/>
    <n v="30"/>
    <s v="בתי כנסת ומקוואות"/>
    <s v="בוכמן"/>
    <s v="ירושלים והנגב"/>
    <s v="איילון"/>
  </r>
  <r>
    <x v="10"/>
    <x v="175"/>
    <s v="פעיל"/>
    <s v="מודיעין מכבים רעות"/>
    <x v="165"/>
    <x v="0"/>
    <s v="נמוך"/>
    <x v="0"/>
    <n v="1764.7"/>
    <n v="0"/>
    <n v="0"/>
    <n v="0"/>
    <n v="1764.7"/>
    <n v="30"/>
    <s v="מרכזיית תאורה"/>
    <s v="נופים"/>
    <s v="ירושלים והנגב"/>
    <s v="איילון"/>
  </r>
  <r>
    <x v="10"/>
    <x v="176"/>
    <s v="פעיל"/>
    <s v="מודיעין מכבים רעות"/>
    <x v="166"/>
    <x v="0"/>
    <s v="נמוך"/>
    <x v="0"/>
    <n v="438.74"/>
    <n v="0"/>
    <n v="0"/>
    <n v="0"/>
    <n v="438.74"/>
    <n v="30"/>
    <s v="תנועות נוער"/>
    <s v="נופים"/>
    <s v="ירושלים והנגב"/>
    <s v="איילון"/>
  </r>
  <r>
    <x v="10"/>
    <x v="177"/>
    <s v="פעיל"/>
    <s v="מודיעין מכבים רעות"/>
    <x v="167"/>
    <x v="0"/>
    <s v="נמוך"/>
    <x v="0"/>
    <n v="1347.69"/>
    <n v="0"/>
    <n v="0"/>
    <n v="0"/>
    <n v="1347.69"/>
    <n v="30"/>
    <s v="מרכזיית תאורה"/>
    <s v="נופים"/>
    <s v="ירושלים והנגב"/>
    <s v="איילון"/>
  </r>
  <r>
    <x v="10"/>
    <x v="178"/>
    <s v="פעיל"/>
    <s v="מודיעין מכבים רעות"/>
    <x v="168"/>
    <x v="0"/>
    <s v="נמוך"/>
    <x v="0"/>
    <n v="1743.42"/>
    <n v="0"/>
    <n v="0"/>
    <n v="0"/>
    <n v="1743.42"/>
    <n v="30"/>
    <s v="גני ילדים"/>
    <s v="נופים"/>
    <s v="ירושלים והנגב"/>
    <s v="איילון"/>
  </r>
  <r>
    <x v="10"/>
    <x v="179"/>
    <s v="פעיל"/>
    <s v="מודיעין מכבים רעות"/>
    <x v="169"/>
    <x v="0"/>
    <s v="נמוך"/>
    <x v="1"/>
    <n v="1270"/>
    <n v="316"/>
    <n v="0"/>
    <n v="954"/>
    <n v="0"/>
    <n v="30"/>
    <s v="מרכזיית תאורה"/>
    <s v="נופים"/>
    <s v="ירושלים והנגב"/>
    <s v="איילון"/>
  </r>
  <r>
    <x v="10"/>
    <x v="180"/>
    <s v="פעיל"/>
    <s v="מודיעין מכבים רעות"/>
    <x v="170"/>
    <x v="0"/>
    <s v="נמוך"/>
    <x v="0"/>
    <n v="2165"/>
    <n v="0"/>
    <n v="0"/>
    <n v="0"/>
    <n v="2165"/>
    <n v="30"/>
    <s v="גני ילדים"/>
    <s v="נופים"/>
    <s v="ירושלים והנגב"/>
    <s v="איילון"/>
  </r>
  <r>
    <x v="10"/>
    <x v="181"/>
    <s v="פעיל"/>
    <s v="מודיעין מכבים רעות"/>
    <x v="171"/>
    <x v="0"/>
    <s v="נמוך"/>
    <x v="1"/>
    <n v="1730"/>
    <n v="580"/>
    <n v="0"/>
    <n v="1150"/>
    <n v="0"/>
    <n v="30"/>
    <s v="בתי ספר"/>
    <s v="נופים"/>
    <s v="ירושלים והנגב"/>
    <s v="איילון"/>
  </r>
  <r>
    <x v="10"/>
    <x v="182"/>
    <s v="פעיל"/>
    <s v="מודיעין מכבים רעות"/>
    <x v="172"/>
    <x v="0"/>
    <s v="נמוך"/>
    <x v="0"/>
    <n v="1927.05"/>
    <n v="0"/>
    <n v="0"/>
    <n v="0"/>
    <n v="1927.05"/>
    <n v="30"/>
    <s v="מרכזיית תאורה"/>
    <s v="נופים"/>
    <s v="ירושלים והנגב"/>
    <s v="איילון"/>
  </r>
  <r>
    <x v="10"/>
    <x v="183"/>
    <s v="פעיל"/>
    <s v="מודיעין מכבים רעות"/>
    <x v="173"/>
    <x v="0"/>
    <s v="נמוך"/>
    <x v="0"/>
    <n v="2134.69"/>
    <n v="0"/>
    <n v="0"/>
    <n v="0"/>
    <n v="2134.69"/>
    <n v="30"/>
    <s v="בתי ספר"/>
    <s v="נופים"/>
    <s v="ירושלים והנגב"/>
    <s v="איילון"/>
  </r>
  <r>
    <x v="10"/>
    <x v="184"/>
    <s v="פעיל"/>
    <s v="מודיעין מכבים רעות"/>
    <x v="174"/>
    <x v="0"/>
    <s v="נמוך"/>
    <x v="0"/>
    <n v="2137.63"/>
    <n v="0"/>
    <n v="0"/>
    <n v="0"/>
    <n v="2137.63"/>
    <n v="30"/>
    <s v="גני ילדים"/>
    <s v="נופים"/>
    <s v="ירושלים והנגב"/>
    <s v="איילון"/>
  </r>
  <r>
    <x v="10"/>
    <x v="185"/>
    <s v="פעיל"/>
    <s v="מודיעין מכבים רעות"/>
    <x v="175"/>
    <x v="0"/>
    <s v="נמוך"/>
    <x v="1"/>
    <n v="9450"/>
    <n v="1900"/>
    <n v="0"/>
    <n v="7550"/>
    <n v="0"/>
    <n v="30"/>
    <m/>
    <m/>
    <s v="ירושלים והנגב"/>
    <s v="איילון"/>
  </r>
  <r>
    <x v="10"/>
    <x v="186"/>
    <s v="פעיל"/>
    <s v="מודיעין מכבים רעות"/>
    <x v="176"/>
    <x v="0"/>
    <s v="נמוך"/>
    <x v="0"/>
    <n v="1911.22"/>
    <n v="0"/>
    <n v="0"/>
    <n v="0"/>
    <n v="1911.22"/>
    <n v="30"/>
    <s v="מרכזיית תאורה"/>
    <s v="נופים"/>
    <s v="ירושלים והנגב"/>
    <s v="איילון"/>
  </r>
  <r>
    <x v="10"/>
    <x v="187"/>
    <s v="פעיל"/>
    <s v="מודיעין מכבים רעות"/>
    <x v="177"/>
    <x v="0"/>
    <s v="נמוך"/>
    <x v="1"/>
    <n v="6852"/>
    <n v="1710"/>
    <n v="0"/>
    <n v="5142"/>
    <n v="0"/>
    <n v="30"/>
    <s v="גני ילדים"/>
    <s v="נופים"/>
    <s v="ירושלים והנגב"/>
    <s v="איילון"/>
  </r>
  <r>
    <x v="10"/>
    <x v="188"/>
    <s v="פעיל"/>
    <s v="מודיעין מכבים רעות"/>
    <x v="178"/>
    <x v="0"/>
    <s v="נמוך"/>
    <x v="0"/>
    <n v="2194.44"/>
    <n v="0"/>
    <n v="0"/>
    <n v="0"/>
    <n v="2194.44"/>
    <n v="30"/>
    <s v="בתי כנסת ומקוואות"/>
    <s v="נופים"/>
    <s v="ירושלים והנגב"/>
    <s v="איילון"/>
  </r>
  <r>
    <x v="10"/>
    <x v="189"/>
    <s v="פעיל"/>
    <s v="מודיעין מכבים רעות"/>
    <x v="179"/>
    <x v="0"/>
    <s v="נמוך"/>
    <x v="0"/>
    <n v="4794.0200000000004"/>
    <n v="0"/>
    <n v="0"/>
    <n v="0"/>
    <n v="4794.0200000000004"/>
    <n v="30"/>
    <s v="מרכזיית תאורה"/>
    <s v="נופים"/>
    <s v="ירושלים והנגב"/>
    <s v="איילון"/>
  </r>
  <r>
    <x v="10"/>
    <x v="190"/>
    <s v="פעיל"/>
    <s v="מודיעין מכבים רעות"/>
    <x v="180"/>
    <x v="0"/>
    <s v="נמוך"/>
    <x v="1"/>
    <n v="2913"/>
    <n v="742"/>
    <n v="0"/>
    <n v="2171"/>
    <n v="0"/>
    <n v="30"/>
    <s v="מרכזיית תאורה"/>
    <s v="נופים"/>
    <s v="ירושלים והנגב"/>
    <s v="איילון"/>
  </r>
  <r>
    <x v="10"/>
    <x v="191"/>
    <s v="פעיל"/>
    <s v="מודיעין מכבים רעות"/>
    <x v="181"/>
    <x v="0"/>
    <s v="נמוך"/>
    <x v="0"/>
    <n v="3744.9"/>
    <n v="0"/>
    <n v="0"/>
    <n v="0"/>
    <n v="3744.9"/>
    <n v="30"/>
    <s v="מרכזיית תאורה"/>
    <s v="נופים"/>
    <s v="ירושלים והנגב"/>
    <s v="איילון"/>
  </r>
  <r>
    <x v="10"/>
    <x v="192"/>
    <s v="פעיל"/>
    <s v="מודיעין מכבים רעות"/>
    <x v="182"/>
    <x v="0"/>
    <s v="נמוך"/>
    <x v="0"/>
    <n v="4759.8900000000003"/>
    <n v="0"/>
    <n v="0"/>
    <n v="0"/>
    <n v="4759.8900000000003"/>
    <n v="30"/>
    <s v="מרכזיית תאורה"/>
    <s v="מורשת"/>
    <s v="ירושלים והנגב"/>
    <s v="איילון"/>
  </r>
  <r>
    <x v="10"/>
    <x v="193"/>
    <s v="פעיל"/>
    <s v="מודיעין מכבים רעות"/>
    <x v="183"/>
    <x v="56"/>
    <s v="נמוך"/>
    <x v="1"/>
    <n v="3470"/>
    <n v="120"/>
    <n v="0"/>
    <n v="3350"/>
    <n v="0"/>
    <n v="30"/>
    <s v="גני ילדים"/>
    <s v="מורשת"/>
    <s v="ירושלים והנגב"/>
    <s v="איילון"/>
  </r>
  <r>
    <x v="10"/>
    <x v="194"/>
    <s v="פעיל"/>
    <s v="מודיעין מכבים רעות"/>
    <x v="184"/>
    <x v="26"/>
    <s v="נמוך"/>
    <x v="0"/>
    <n v="356.8"/>
    <n v="0"/>
    <n v="0"/>
    <n v="0"/>
    <n v="356.8"/>
    <n v="30"/>
    <s v="מקלטים"/>
    <s v="רעות"/>
    <s v="ירושלים והנגב"/>
    <s v="איילון"/>
  </r>
  <r>
    <x v="10"/>
    <x v="195"/>
    <s v="פעיל"/>
    <s v="מודיעין מכבים רעות"/>
    <x v="185"/>
    <x v="13"/>
    <s v="נמוך"/>
    <x v="0"/>
    <n v="1205.51"/>
    <n v="0"/>
    <n v="0"/>
    <n v="0"/>
    <n v="1205.51"/>
    <n v="30"/>
    <s v="גני ילדים"/>
    <s v="נביאים"/>
    <s v="ירושלים והנגב"/>
    <s v="איילון"/>
  </r>
  <r>
    <x v="10"/>
    <x v="196"/>
    <s v="פעיל"/>
    <s v="מודיעין מכבים רעות"/>
    <x v="186"/>
    <x v="0"/>
    <s v="נמוך"/>
    <x v="1"/>
    <n v="8957"/>
    <n v="2210"/>
    <n v="0"/>
    <n v="6747"/>
    <n v="0"/>
    <n v="30"/>
    <s v="מרכזיית תאורה"/>
    <s v="נביאים"/>
    <s v="ירושלים והנגב"/>
    <s v="איילון"/>
  </r>
  <r>
    <x v="10"/>
    <x v="197"/>
    <s v="פעיל"/>
    <s v="מודיעין מכבים רעות"/>
    <x v="187"/>
    <x v="0"/>
    <s v="נמוך"/>
    <x v="1"/>
    <n v="13668"/>
    <n v="1016"/>
    <n v="0"/>
    <n v="12652"/>
    <n v="0"/>
    <n v="30"/>
    <m/>
    <m/>
    <s v="ירושלים והנגב"/>
    <s v="איילון"/>
  </r>
  <r>
    <x v="10"/>
    <x v="198"/>
    <s v="פעיל"/>
    <s v="מודיעין מכבים רעות"/>
    <x v="188"/>
    <x v="0"/>
    <s v="נמוך"/>
    <x v="1"/>
    <n v="8965"/>
    <n v="2120"/>
    <n v="0"/>
    <n v="6845"/>
    <n v="0"/>
    <n v="30"/>
    <s v="מרכזיית תאורה"/>
    <s v="נביאים"/>
    <s v="ירושלים והנגב"/>
    <s v="איילון"/>
  </r>
  <r>
    <x v="10"/>
    <x v="199"/>
    <s v="פעיל"/>
    <s v="מודיעין מכבים רעות"/>
    <x v="189"/>
    <x v="1"/>
    <s v="נמוך"/>
    <x v="1"/>
    <n v="10835"/>
    <n v="2524"/>
    <n v="0"/>
    <n v="8311"/>
    <n v="0"/>
    <n v="30"/>
    <s v="מרכזיית תאורה"/>
    <s v="בוכמן"/>
    <s v="ירושלים והנגב"/>
    <s v="איילון"/>
  </r>
  <r>
    <x v="10"/>
    <x v="200"/>
    <s v="פעיל"/>
    <s v="מודיעין מכבים רעות"/>
    <x v="190"/>
    <x v="57"/>
    <s v="נמוך"/>
    <x v="1"/>
    <n v="2492"/>
    <n v="597"/>
    <n v="0"/>
    <n v="1895"/>
    <n v="0"/>
    <n v="30"/>
    <s v="מרכזיית תאורה"/>
    <s v="בוכמן"/>
    <s v="ירושלים והנגב"/>
    <s v="איילון"/>
  </r>
  <r>
    <x v="10"/>
    <x v="201"/>
    <s v="פעיל"/>
    <s v="מודיעין מכבים רעות"/>
    <x v="191"/>
    <x v="0"/>
    <s v="נמוך"/>
    <x v="0"/>
    <n v="4820.37"/>
    <n v="0"/>
    <n v="0"/>
    <n v="0"/>
    <n v="4820.37"/>
    <n v="30"/>
    <s v="מרכזיית תאורה"/>
    <s v="כביש 2"/>
    <s v="ירושלים והנגב"/>
    <s v="איילון"/>
  </r>
  <r>
    <x v="10"/>
    <x v="202"/>
    <s v="פעיל"/>
    <s v="מודיעין מכבים רעות"/>
    <x v="192"/>
    <x v="58"/>
    <s v="נמוך"/>
    <x v="0"/>
    <n v="508.44"/>
    <n v="0"/>
    <n v="0"/>
    <n v="0"/>
    <n v="508.44"/>
    <n v="30"/>
    <s v="רמזורים"/>
    <s v="431"/>
    <s v="ירושלים והנגב"/>
    <s v="איילון"/>
  </r>
  <r>
    <x v="10"/>
    <x v="203"/>
    <s v="פעיל"/>
    <s v="מודיעין מכבים רעות"/>
    <x v="193"/>
    <x v="13"/>
    <s v="נמוך"/>
    <x v="1"/>
    <n v="1508"/>
    <n v="67"/>
    <n v="0"/>
    <n v="1441"/>
    <n v="0"/>
    <n v="30"/>
    <s v="גני ילדים"/>
    <s v="נביאים"/>
    <s v="ירושלים והנגב"/>
    <s v="איילון"/>
  </r>
  <r>
    <x v="10"/>
    <x v="204"/>
    <s v="פעיל"/>
    <s v="מודיעין מכבים רעות"/>
    <x v="194"/>
    <x v="13"/>
    <s v="נמוך"/>
    <x v="0"/>
    <n v="1682.03"/>
    <n v="0"/>
    <n v="0"/>
    <n v="0"/>
    <n v="1682.03"/>
    <n v="30"/>
    <s v="גני ילדים"/>
    <s v="מגינים"/>
    <s v="ירושלים והנגב"/>
    <s v="איילון"/>
  </r>
  <r>
    <x v="10"/>
    <x v="205"/>
    <s v="פעיל"/>
    <s v="מודיעין מכבים רעות"/>
    <x v="195"/>
    <x v="0"/>
    <s v="נמוך"/>
    <x v="0"/>
    <n v="63.86"/>
    <n v="0"/>
    <n v="0"/>
    <n v="0"/>
    <n v="63.86"/>
    <n v="30"/>
    <s v="שונות"/>
    <s v="פרחים"/>
    <s v="ירושלים והנגב"/>
    <s v="איילון"/>
  </r>
  <r>
    <x v="10"/>
    <x v="206"/>
    <s v="פעיל"/>
    <s v="מודיעין מכבים רעות"/>
    <x v="196"/>
    <x v="0"/>
    <s v="נמוך"/>
    <x v="0"/>
    <n v="0"/>
    <n v="0"/>
    <n v="0"/>
    <n v="0"/>
    <n v="0"/>
    <n v="30"/>
    <s v="מרכזיית תאורה"/>
    <s v="נופים"/>
    <s v="ירושלים והנגב"/>
    <s v="איילון"/>
  </r>
  <r>
    <x v="10"/>
    <x v="207"/>
    <s v="פעיל"/>
    <s v="מודיעין מכבים רעות"/>
    <x v="197"/>
    <x v="13"/>
    <s v="נמוך"/>
    <x v="0"/>
    <n v="1470.7"/>
    <n v="0"/>
    <n v="0"/>
    <n v="0"/>
    <n v="1470.7"/>
    <n v="30"/>
    <s v="גני ילדים"/>
    <s v="כרמים"/>
    <s v="ירושלים והנגב"/>
    <s v="איילון"/>
  </r>
  <r>
    <x v="10"/>
    <x v="208"/>
    <s v="פעיל"/>
    <s v="מודיעין מכבים רעות"/>
    <x v="198"/>
    <x v="1"/>
    <s v="נמוך"/>
    <x v="1"/>
    <n v="12411"/>
    <n v="3256"/>
    <n v="0"/>
    <n v="9155"/>
    <n v="0"/>
    <n v="30"/>
    <s v="מרכזיית תאורה"/>
    <s v="כרמים"/>
    <s v="ירושלים והנגב"/>
    <s v="איילון"/>
  </r>
  <r>
    <x v="10"/>
    <x v="209"/>
    <s v="פעיל"/>
    <s v="מודיעין מכבים רעות"/>
    <x v="199"/>
    <x v="13"/>
    <s v="נמוך"/>
    <x v="1"/>
    <n v="2652"/>
    <n v="205"/>
    <n v="0"/>
    <n v="2447"/>
    <n v="0"/>
    <n v="30"/>
    <s v="גני ילדים"/>
    <s v="כרמים"/>
    <s v="ירושלים והנגב"/>
    <s v="איילון"/>
  </r>
  <r>
    <x v="10"/>
    <x v="210"/>
    <s v="פעיל"/>
    <s v="מודיעין מכבים רעות"/>
    <x v="200"/>
    <x v="13"/>
    <s v="נמוך"/>
    <x v="0"/>
    <n v="1676.49"/>
    <n v="0"/>
    <n v="0"/>
    <n v="0"/>
    <n v="1676.49"/>
    <n v="30"/>
    <s v="גני ילדים"/>
    <s v="כרמים"/>
    <s v="ירושלים והנגב"/>
    <s v="איילון"/>
  </r>
  <r>
    <x v="10"/>
    <x v="211"/>
    <s v="פעיל"/>
    <s v="מודיעין מכבים רעות"/>
    <x v="201"/>
    <x v="24"/>
    <s v="נמוך"/>
    <x v="0"/>
    <n v="2590.6"/>
    <n v="0"/>
    <n v="0"/>
    <n v="0"/>
    <n v="2590.6"/>
    <n v="30"/>
    <s v="גני ילדים"/>
    <s v="בוכמן"/>
    <s v="ירושלים והנגב"/>
    <s v="איילון"/>
  </r>
  <r>
    <x v="10"/>
    <x v="212"/>
    <s v="פעיל"/>
    <s v="מודיעין מכבים רעות"/>
    <x v="202"/>
    <x v="59"/>
    <s v="נמוך"/>
    <x v="1"/>
    <n v="3195"/>
    <n v="740"/>
    <n v="0"/>
    <n v="2455"/>
    <n v="0"/>
    <n v="30"/>
    <s v="שונות"/>
    <s v="לב העיר"/>
    <s v="ירושלים והנגב"/>
    <s v="איילון"/>
  </r>
  <r>
    <x v="10"/>
    <x v="213"/>
    <s v="פעיל"/>
    <s v="מודיעין מכבים רעות"/>
    <x v="203"/>
    <x v="0"/>
    <s v="נמוך"/>
    <x v="1"/>
    <n v="8614"/>
    <n v="2136"/>
    <n v="0"/>
    <n v="6478"/>
    <n v="0"/>
    <n v="30"/>
    <s v="מרכזיית תאורה"/>
    <s v="נחלים"/>
    <s v="ירושלים והנגב"/>
    <s v="איילון"/>
  </r>
  <r>
    <x v="10"/>
    <x v="214"/>
    <s v="פעיל"/>
    <s v="מודיעין מכבים רעות"/>
    <x v="204"/>
    <x v="43"/>
    <s v="נמוך"/>
    <x v="1"/>
    <n v="3601"/>
    <n v="840"/>
    <n v="0"/>
    <n v="2761"/>
    <n v="0"/>
    <n v="30"/>
    <s v="מרכזיית תאורה"/>
    <s v="בוכמן"/>
    <s v="ירושלים והנגב"/>
    <s v="איילון"/>
  </r>
  <r>
    <x v="10"/>
    <x v="215"/>
    <s v="פעיל"/>
    <s v="מודיעין מכבים רעות"/>
    <x v="205"/>
    <x v="5"/>
    <s v="נמוך"/>
    <x v="0"/>
    <n v="3091.51"/>
    <n v="0"/>
    <n v="0"/>
    <n v="0"/>
    <n v="3091.51"/>
    <n v="30"/>
    <s v="מרכזיית תאורה"/>
    <s v="בוכמן"/>
    <s v="ירושלים והנגב"/>
    <s v="איילון"/>
  </r>
  <r>
    <x v="10"/>
    <x v="216"/>
    <s v="פעיל"/>
    <s v="מודיעין מכבים רעות"/>
    <x v="206"/>
    <x v="14"/>
    <s v="נמוך"/>
    <x v="0"/>
    <n v="2886.9"/>
    <n v="0"/>
    <n v="0"/>
    <n v="0"/>
    <n v="2886.9"/>
    <n v="30"/>
    <s v="מרכזיית תאורה"/>
    <s v="רעות"/>
    <s v="ירושלים והנגב"/>
    <s v="איילון"/>
  </r>
  <r>
    <x v="10"/>
    <x v="217"/>
    <s v="פעיל"/>
    <s v="מודיעין מכבים רעות"/>
    <x v="207"/>
    <x v="14"/>
    <s v="נמוך"/>
    <x v="1"/>
    <n v="3582"/>
    <n v="871"/>
    <n v="0"/>
    <n v="2711"/>
    <n v="0"/>
    <n v="30"/>
    <s v="מרכזיית תאורה"/>
    <s v="רעות"/>
    <s v="ירושלים והנגב"/>
    <s v="איילון"/>
  </r>
  <r>
    <x v="10"/>
    <x v="218"/>
    <s v="פעיל"/>
    <s v="מודיעין מכבים רעות"/>
    <x v="208"/>
    <x v="60"/>
    <s v="נמוך"/>
    <x v="0"/>
    <n v="1280.43"/>
    <n v="0"/>
    <n v="0"/>
    <n v="0"/>
    <n v="1280.43"/>
    <n v="30"/>
    <s v="גני ילדים"/>
    <s v="קייזר"/>
    <s v="ירושלים והנגב"/>
    <s v="איילון"/>
  </r>
  <r>
    <x v="10"/>
    <x v="219"/>
    <s v="פעיל"/>
    <s v="מודיעין מכבים רעות"/>
    <x v="209"/>
    <x v="0"/>
    <s v="נמוך"/>
    <x v="1"/>
    <n v="11512"/>
    <n v="872"/>
    <n v="0"/>
    <n v="10640"/>
    <n v="0"/>
    <n v="30"/>
    <s v="בתי ספר"/>
    <s v="רעות"/>
    <s v="ירושלים והנגב"/>
    <s v="איילון"/>
  </r>
  <r>
    <x v="10"/>
    <x v="220"/>
    <s v="פעיל"/>
    <s v="מודיעין מכבים רעות"/>
    <x v="210"/>
    <x v="13"/>
    <s v="נמוך"/>
    <x v="0"/>
    <n v="1073.6300000000001"/>
    <n v="0"/>
    <n v="0"/>
    <n v="0"/>
    <n v="1073.6300000000001"/>
    <n v="30"/>
    <s v="גני ילדים"/>
    <s v="נחלים"/>
    <s v="ירושלים והנגב"/>
    <s v="איילון"/>
  </r>
  <r>
    <x v="10"/>
    <x v="221"/>
    <s v="פעיל"/>
    <s v="מודיעין מכבים רעות"/>
    <x v="211"/>
    <x v="61"/>
    <s v="נמוך"/>
    <x v="1"/>
    <n v="7870"/>
    <n v="1924"/>
    <n v="0"/>
    <n v="5946"/>
    <n v="0"/>
    <n v="30"/>
    <s v="מרכזיית תאורה"/>
    <s v="נחלים"/>
    <s v="ירושלים והנגב"/>
    <s v="איילון"/>
  </r>
  <r>
    <x v="10"/>
    <x v="222"/>
    <s v="פעיל"/>
    <s v="מודיעין מכבים רעות"/>
    <x v="212"/>
    <x v="37"/>
    <s v="נמוך"/>
    <x v="0"/>
    <n v="2798.94"/>
    <n v="0"/>
    <n v="0"/>
    <n v="0"/>
    <n v="2798.94"/>
    <n v="30"/>
    <s v="בתי כנסת ומקוואות"/>
    <s v="נחלים"/>
    <s v="ירושלים והנגב"/>
    <s v="איילון"/>
  </r>
  <r>
    <x v="10"/>
    <x v="223"/>
    <s v="פעיל"/>
    <s v="מודיעין מכבים רעות"/>
    <x v="213"/>
    <x v="1"/>
    <s v="נמוך"/>
    <x v="1"/>
    <n v="1364"/>
    <n v="282"/>
    <n v="0"/>
    <n v="1082"/>
    <n v="0"/>
    <n v="30"/>
    <s v="מרכזיית תאורה"/>
    <s v="נחלים"/>
    <s v="ירושלים והנגב"/>
    <s v="איילון"/>
  </r>
  <r>
    <x v="10"/>
    <x v="224"/>
    <s v="פעיל"/>
    <s v="מודיעין מכבים רעות"/>
    <x v="214"/>
    <x v="0"/>
    <s v="נמוך"/>
    <x v="0"/>
    <n v="924.27"/>
    <n v="0"/>
    <n v="0"/>
    <n v="0"/>
    <n v="924.27"/>
    <n v="30"/>
    <s v="מרכזיית תאורה"/>
    <s v="ציפורים"/>
    <s v="ירושלים והנגב"/>
    <s v="איילון"/>
  </r>
  <r>
    <x v="10"/>
    <x v="225"/>
    <s v="פעיל"/>
    <s v="מודיעין מכבים רעות"/>
    <x v="215"/>
    <x v="0"/>
    <s v="נמוך"/>
    <x v="1"/>
    <n v="6172"/>
    <n v="1529"/>
    <n v="0"/>
    <n v="4643"/>
    <n v="0"/>
    <n v="30"/>
    <s v="מרכזיית תאורה"/>
    <s v="431"/>
    <s v="ירושלים והנגב"/>
    <s v="איילון"/>
  </r>
  <r>
    <x v="10"/>
    <x v="226"/>
    <s v="פעיל"/>
    <s v="מודיעין מכבים רעות"/>
    <x v="216"/>
    <x v="13"/>
    <s v="נמוך"/>
    <x v="0"/>
    <n v="1432.31"/>
    <n v="0"/>
    <n v="0"/>
    <n v="0"/>
    <n v="1432.31"/>
    <n v="30"/>
    <s v="גני ילדים"/>
    <s v="נביאים"/>
    <s v="ירושלים והנגב"/>
    <s v="איילון"/>
  </r>
  <r>
    <x v="10"/>
    <x v="227"/>
    <s v="פעיל"/>
    <s v="מודיעין מכבים רעות"/>
    <x v="217"/>
    <x v="14"/>
    <s v="נמוך"/>
    <x v="0"/>
    <n v="1351.4"/>
    <n v="0"/>
    <n v="0"/>
    <n v="0"/>
    <n v="1351.4"/>
    <n v="30"/>
    <s v="מרכזיית תאורה"/>
    <s v="רעות"/>
    <s v="ירושלים והנגב"/>
    <s v="איילון"/>
  </r>
  <r>
    <x v="10"/>
    <x v="228"/>
    <s v="פעיל"/>
    <s v="מודיעין מכבים רעות"/>
    <x v="218"/>
    <x v="62"/>
    <s v="נמוך"/>
    <x v="1"/>
    <n v="6292"/>
    <n v="1678"/>
    <n v="0"/>
    <n v="4614"/>
    <n v="0"/>
    <n v="30"/>
    <s v="מרכזיית תאורה"/>
    <s v="בוכמן"/>
    <s v="ירושלים והנגב"/>
    <s v="איילון"/>
  </r>
  <r>
    <x v="10"/>
    <x v="229"/>
    <s v="פעיל"/>
    <s v="מודיעין מכבים רעות"/>
    <x v="219"/>
    <x v="63"/>
    <s v="נמוך"/>
    <x v="1"/>
    <n v="6583"/>
    <n v="1611"/>
    <n v="0"/>
    <n v="4972"/>
    <n v="0"/>
    <n v="30"/>
    <s v="מרכזיית תאורה"/>
    <s v="בוכמן"/>
    <s v="ירושלים והנגב"/>
    <s v="איילון"/>
  </r>
  <r>
    <x v="10"/>
    <x v="230"/>
    <s v="פעיל"/>
    <s v="מודיעין מכבים רעות"/>
    <x v="220"/>
    <x v="64"/>
    <s v="נמוך"/>
    <x v="0"/>
    <n v="1124.32"/>
    <n v="0"/>
    <n v="0"/>
    <n v="0"/>
    <n v="1124.32"/>
    <n v="30"/>
    <s v="גני ילדים"/>
    <s v="פרחים"/>
    <s v="ירושלים והנגב"/>
    <s v="איילון"/>
  </r>
  <r>
    <x v="10"/>
    <x v="231"/>
    <s v="פעיל"/>
    <s v="מודיעין מכבים רעות"/>
    <x v="221"/>
    <x v="14"/>
    <s v="נמוך"/>
    <x v="1"/>
    <n v="3804"/>
    <n v="968"/>
    <n v="0"/>
    <n v="2836"/>
    <n v="0"/>
    <n v="30"/>
    <s v="מרכזיית תאורה"/>
    <s v="רעות"/>
    <s v="ירושלים והנגב"/>
    <s v="איילון"/>
  </r>
  <r>
    <x v="10"/>
    <x v="232"/>
    <s v="פעיל"/>
    <s v="מודיעין מכבים רעות"/>
    <x v="222"/>
    <x v="28"/>
    <s v="נמוך"/>
    <x v="1"/>
    <n v="10637"/>
    <n v="2679"/>
    <n v="0"/>
    <n v="7958"/>
    <n v="0"/>
    <n v="30"/>
    <s v="מרכזיית תאורה"/>
    <s v="בוכמן"/>
    <s v="ירושלים והנגב"/>
    <s v="איילון"/>
  </r>
  <r>
    <x v="10"/>
    <x v="233"/>
    <s v="פעיל"/>
    <s v="מודיעין מכבים רעות"/>
    <x v="223"/>
    <x v="65"/>
    <s v="נמוך"/>
    <x v="1"/>
    <n v="5650"/>
    <n v="1350"/>
    <n v="0"/>
    <n v="4300"/>
    <n v="0"/>
    <n v="30"/>
    <s v="בתי ספר"/>
    <s v="מגינים"/>
    <s v="ירושלים והנגב"/>
    <s v="איילון"/>
  </r>
  <r>
    <x v="10"/>
    <x v="234"/>
    <s v="פעיל"/>
    <s v="מודיעין מכבים רעות"/>
    <x v="224"/>
    <x v="14"/>
    <s v="נמוך"/>
    <x v="1"/>
    <n v="7581"/>
    <n v="1856"/>
    <n v="0"/>
    <n v="5725"/>
    <n v="0"/>
    <n v="30"/>
    <s v="מרכזיית תאורה"/>
    <s v="משואה"/>
    <s v="ירושלים והנגב"/>
    <s v="איילון"/>
  </r>
  <r>
    <x v="10"/>
    <x v="235"/>
    <s v="פעיל"/>
    <s v="מודיעין מכבים רעות"/>
    <x v="225"/>
    <x v="0"/>
    <s v="נמוך"/>
    <x v="0"/>
    <n v="818.49"/>
    <n v="0"/>
    <n v="0"/>
    <n v="0"/>
    <n v="818.49"/>
    <n v="30"/>
    <s v="גני ילדים"/>
    <s v="משואה"/>
    <s v="ירושלים והנגב"/>
    <s v="איילון"/>
  </r>
  <r>
    <x v="10"/>
    <x v="236"/>
    <s v="פעיל"/>
    <s v="מודיעין מכבים רעות"/>
    <x v="226"/>
    <x v="0"/>
    <s v="נמוך"/>
    <x v="1"/>
    <n v="15831"/>
    <n v="3822"/>
    <n v="0"/>
    <n v="12009"/>
    <n v="0"/>
    <n v="30"/>
    <s v="מרכזיית תאורה"/>
    <s v="משואה"/>
    <s v="ירושלים והנגב"/>
    <s v="איילון"/>
  </r>
  <r>
    <x v="10"/>
    <x v="237"/>
    <s v="פעיל"/>
    <s v="מודיעין מכבים רעות"/>
    <x v="227"/>
    <x v="19"/>
    <s v="נמוך"/>
    <x v="0"/>
    <n v="463.15"/>
    <n v="0"/>
    <n v="0"/>
    <n v="0"/>
    <n v="463.15"/>
    <n v="30"/>
    <s v="תנועות נוער"/>
    <s v="מכבים"/>
    <s v="ירושלים והנגב"/>
    <s v="איילון"/>
  </r>
  <r>
    <x v="10"/>
    <x v="238"/>
    <s v="פעיל"/>
    <s v="מודיעין מכבים רעות"/>
    <x v="228"/>
    <x v="66"/>
    <s v="נמוך"/>
    <x v="0"/>
    <n v="787.63"/>
    <n v="0"/>
    <n v="0"/>
    <n v="0"/>
    <n v="787.63"/>
    <n v="30"/>
    <m/>
    <m/>
    <s v="ירושלים והנגב"/>
    <s v="איילון"/>
  </r>
  <r>
    <x v="10"/>
    <x v="239"/>
    <s v="פעיל"/>
    <s v="מודיעין מכבים רעות"/>
    <x v="229"/>
    <x v="0"/>
    <s v="נמוך"/>
    <x v="1"/>
    <n v="2141"/>
    <n v="496"/>
    <n v="0"/>
    <n v="1645"/>
    <n v="0"/>
    <n v="30"/>
    <s v="מרכזיית תאורה"/>
    <s v="מכבים"/>
    <s v="ירושלים והנגב"/>
    <s v="איילון"/>
  </r>
  <r>
    <x v="10"/>
    <x v="240"/>
    <s v="פעיל"/>
    <s v="מודיעין מכבים רעות"/>
    <x v="230"/>
    <x v="67"/>
    <s v="נמוך"/>
    <x v="0"/>
    <n v="104.02"/>
    <n v="0"/>
    <n v="0"/>
    <n v="0"/>
    <n v="104.02"/>
    <n v="30"/>
    <s v="מקלטים"/>
    <s v="מכבים"/>
    <s v="ירושלים והנגב"/>
    <s v="איילון"/>
  </r>
  <r>
    <x v="10"/>
    <x v="241"/>
    <s v="פעיל"/>
    <s v="מודיעין מכבים רעות"/>
    <x v="231"/>
    <x v="0"/>
    <s v="נמוך"/>
    <x v="1"/>
    <n v="9262"/>
    <n v="2215"/>
    <n v="0"/>
    <n v="7047"/>
    <n v="0"/>
    <n v="30"/>
    <s v="מרכזיית תאורה"/>
    <s v="נחלים"/>
    <s v="ירושלים והנגב"/>
    <s v="איילון"/>
  </r>
  <r>
    <x v="10"/>
    <x v="242"/>
    <s v="פעיל"/>
    <s v="מודיעין מכבים רעות"/>
    <x v="232"/>
    <x v="19"/>
    <s v="נמוך"/>
    <x v="0"/>
    <n v="934.56"/>
    <n v="0"/>
    <n v="0"/>
    <n v="0"/>
    <n v="934.56"/>
    <n v="30"/>
    <s v="תנועות נוער"/>
    <s v="נחלים"/>
    <s v="ירושלים והנגב"/>
    <s v="איילון"/>
  </r>
  <r>
    <x v="10"/>
    <x v="243"/>
    <s v="פעיל"/>
    <s v="מודיעין מכבים רעות"/>
    <x v="233"/>
    <x v="0"/>
    <s v="נמוך"/>
    <x v="0"/>
    <n v="1261.3800000000001"/>
    <n v="0"/>
    <n v="0"/>
    <n v="0"/>
    <n v="1261.3800000000001"/>
    <n v="30"/>
    <s v="תנועות נוער"/>
    <s v="נחלים"/>
    <s v="ירושלים והנגב"/>
    <s v="איילון"/>
  </r>
  <r>
    <x v="10"/>
    <x v="244"/>
    <s v="פעיל"/>
    <s v="מודיעין מכבים רעות"/>
    <x v="234"/>
    <x v="68"/>
    <s v="נמוך"/>
    <x v="0"/>
    <n v="529.96"/>
    <n v="0"/>
    <n v="0"/>
    <n v="0"/>
    <n v="529.96"/>
    <n v="30"/>
    <m/>
    <m/>
    <s v="ירושלים והנגב"/>
    <s v="איילון"/>
  </r>
  <r>
    <x v="10"/>
    <x v="245"/>
    <s v="פעיל"/>
    <s v="מודיעין מכבים רעות"/>
    <x v="235"/>
    <x v="69"/>
    <s v="נמוך"/>
    <x v="0"/>
    <n v="948.07"/>
    <n v="0"/>
    <n v="0"/>
    <n v="0"/>
    <n v="948.07"/>
    <n v="30"/>
    <s v="ג"/>
    <s v="נחלים"/>
    <s v="ירושלים והנגב"/>
    <s v="איילון"/>
  </r>
  <r>
    <x v="10"/>
    <x v="246"/>
    <s v="פעיל"/>
    <s v="מודיעין מכבים רעות"/>
    <x v="236"/>
    <x v="13"/>
    <s v="נמוך"/>
    <x v="0"/>
    <n v="1469.92"/>
    <n v="0"/>
    <n v="0"/>
    <n v="0"/>
    <n v="1469.92"/>
    <n v="30"/>
    <s v="גני ילדים"/>
    <s v="נחלים"/>
    <s v="ירושלים והנגב"/>
    <s v="איילון"/>
  </r>
  <r>
    <x v="10"/>
    <x v="247"/>
    <s v="פעיל"/>
    <s v="מודיעין מכבים רעות"/>
    <x v="237"/>
    <x v="0"/>
    <s v="נמוך"/>
    <x v="1"/>
    <n v="15271"/>
    <n v="3604"/>
    <n v="0"/>
    <n v="11667"/>
    <n v="0"/>
    <n v="30"/>
    <s v="מרכזיית תאורה"/>
    <s v="נחלים"/>
    <s v="ירושלים והנגב"/>
    <s v="איילון"/>
  </r>
  <r>
    <x v="10"/>
    <x v="248"/>
    <s v="פעיל"/>
    <s v="מודיעין מכבים רעות"/>
    <x v="238"/>
    <x v="70"/>
    <s v="נמוך"/>
    <x v="0"/>
    <n v="59.61"/>
    <n v="0"/>
    <n v="0"/>
    <n v="0"/>
    <n v="59.61"/>
    <n v="30"/>
    <s v="מקלטים"/>
    <s v="מכבים"/>
    <s v="ירושלים והנגב"/>
    <s v="איילון"/>
  </r>
  <r>
    <x v="10"/>
    <x v="249"/>
    <s v="פעיל"/>
    <s v="מודיעין מכבים רעות"/>
    <x v="239"/>
    <x v="0"/>
    <s v="נמוך"/>
    <x v="0"/>
    <n v="116.37"/>
    <n v="0"/>
    <n v="0"/>
    <n v="0"/>
    <n v="116.37"/>
    <n v="30"/>
    <s v="מקלטים"/>
    <s v="מכבים"/>
    <s v="ירושלים והנגב"/>
    <s v="איילון"/>
  </r>
  <r>
    <x v="10"/>
    <x v="250"/>
    <s v="פעיל"/>
    <s v="מודיעין מכבים רעות"/>
    <x v="240"/>
    <x v="26"/>
    <s v="נמוך"/>
    <x v="0"/>
    <n v="116.22"/>
    <n v="0"/>
    <n v="0"/>
    <n v="0"/>
    <n v="116.22"/>
    <n v="30"/>
    <s v="מקלטים"/>
    <s v="מכבים"/>
    <s v="ירושלים והנגב"/>
    <s v="איילון"/>
  </r>
  <r>
    <x v="10"/>
    <x v="251"/>
    <s v="פעיל"/>
    <s v="מודיעין מכבים רעות"/>
    <x v="241"/>
    <x v="0"/>
    <s v="גבוה"/>
    <x v="1"/>
    <n v="84520"/>
    <n v="15040"/>
    <n v="0"/>
    <n v="69480"/>
    <n v="0"/>
    <n v="30"/>
    <s v="בתי ספר"/>
    <s v="נחלים"/>
    <s v="ירושלים והנגב"/>
    <s v="איילון"/>
  </r>
  <r>
    <x v="10"/>
    <x v="252"/>
    <s v="פעיל"/>
    <s v="מודיעין מכבים רעות"/>
    <x v="242"/>
    <x v="0"/>
    <s v="נמוך"/>
    <x v="1"/>
    <n v="9702"/>
    <n v="2372"/>
    <n v="0"/>
    <n v="7330"/>
    <n v="0"/>
    <n v="30"/>
    <s v="מרכזיית תאורה"/>
    <s v="נחלים"/>
    <s v="ירושלים והנגב"/>
    <s v="איילון"/>
  </r>
  <r>
    <x v="10"/>
    <x v="253"/>
    <s v="פעיל"/>
    <s v="מודיעין מכבים רעות"/>
    <x v="243"/>
    <x v="71"/>
    <s v="נמוך"/>
    <x v="0"/>
    <n v="1057.25"/>
    <n v="0"/>
    <n v="0"/>
    <n v="0"/>
    <n v="1057.25"/>
    <n v="30"/>
    <s v="גני ילדים"/>
    <s v="נחלים"/>
    <s v="ירושלים והנגב"/>
    <s v="איילון"/>
  </r>
  <r>
    <x v="10"/>
    <x v="254"/>
    <s v="פעיל"/>
    <s v="מודיעין מכבים רעות"/>
    <x v="244"/>
    <x v="0"/>
    <s v="נמוך"/>
    <x v="1"/>
    <n v="7202"/>
    <n v="1764"/>
    <n v="0"/>
    <n v="5438"/>
    <n v="0"/>
    <n v="30"/>
    <s v="מרכזיית תאורה"/>
    <s v="נחלים"/>
    <s v="ירושלים והנגב"/>
    <s v="איילון"/>
  </r>
  <r>
    <x v="10"/>
    <x v="255"/>
    <s v="פעיל"/>
    <s v="מודיעין מכבים רעות"/>
    <x v="245"/>
    <x v="0"/>
    <s v="נמוך"/>
    <x v="0"/>
    <n v="974.18"/>
    <n v="0"/>
    <n v="0"/>
    <n v="0"/>
    <n v="974.18"/>
    <n v="30"/>
    <s v="גני ילדים"/>
    <s v="נחלים"/>
    <s v="ירושלים והנגב"/>
    <s v="איילון"/>
  </r>
  <r>
    <x v="10"/>
    <x v="256"/>
    <s v="פעיל"/>
    <s v="מודיעין מכבים רעות"/>
    <x v="246"/>
    <x v="72"/>
    <s v="נמוך"/>
    <x v="0"/>
    <n v="81.09"/>
    <n v="0"/>
    <n v="0"/>
    <n v="0"/>
    <n v="81.09"/>
    <n v="30"/>
    <s v="גני ילדים"/>
    <s v="נחלים"/>
    <s v="ירושלים והנגב"/>
    <s v="איילון"/>
  </r>
  <r>
    <x v="10"/>
    <x v="257"/>
    <s v="פעיל"/>
    <s v="מודיעין מכבים רעות"/>
    <x v="247"/>
    <x v="73"/>
    <s v="נמוך"/>
    <x v="0"/>
    <n v="1018.4"/>
    <n v="0"/>
    <n v="0"/>
    <n v="0"/>
    <n v="1018.4"/>
    <n v="30"/>
    <s v="שונות"/>
    <s v="נחלים"/>
    <s v="ירושלים והנגב"/>
    <s v="איילון"/>
  </r>
  <r>
    <x v="10"/>
    <x v="258"/>
    <s v="פעיל"/>
    <s v="מודיעין מכבים רעות"/>
    <x v="248"/>
    <x v="74"/>
    <s v="נמוך"/>
    <x v="0"/>
    <n v="1943.7"/>
    <n v="0"/>
    <n v="0"/>
    <n v="0"/>
    <n v="1943.7"/>
    <n v="30"/>
    <s v="מבני ציבור"/>
    <s v="נחלים"/>
    <s v="ירושלים והנגב"/>
    <s v="איילון"/>
  </r>
  <r>
    <x v="10"/>
    <x v="259"/>
    <s v="פעיל"/>
    <s v="מודיעין מכבים רעות"/>
    <x v="249"/>
    <x v="75"/>
    <s v="נמוך"/>
    <x v="1"/>
    <n v="1551"/>
    <n v="65"/>
    <n v="0"/>
    <n v="1486"/>
    <n v="0"/>
    <n v="30"/>
    <s v="מבני ציבור"/>
    <s v="נחלים"/>
    <s v="ירושלים והנגב"/>
    <s v="איילון"/>
  </r>
  <r>
    <x v="10"/>
    <x v="260"/>
    <s v="פעיל"/>
    <s v="מודיעין מכבים רעות"/>
    <x v="250"/>
    <x v="76"/>
    <s v="נמוך"/>
    <x v="1"/>
    <n v="22936"/>
    <n v="3016"/>
    <n v="0"/>
    <n v="19920"/>
    <n v="0"/>
    <n v="30"/>
    <s v="בתי ספר"/>
    <s v="נחלים"/>
    <s v="ירושלים והנגב"/>
    <s v="איילון"/>
  </r>
  <r>
    <x v="10"/>
    <x v="261"/>
    <s v="פעיל"/>
    <s v="מודיעין מכבים רעות"/>
    <x v="251"/>
    <x v="77"/>
    <s v="נמוך"/>
    <x v="0"/>
    <n v="1196.9100000000001"/>
    <n v="0"/>
    <n v="0"/>
    <n v="0"/>
    <n v="1196.9100000000001"/>
    <n v="30"/>
    <s v="גני ילדים"/>
    <s v="נחלים"/>
    <s v="ירושלים והנגב"/>
    <s v="איילון"/>
  </r>
  <r>
    <x v="10"/>
    <x v="262"/>
    <s v="פעיל"/>
    <s v="מודיעין מכבים רעות"/>
    <x v="251"/>
    <x v="78"/>
    <s v="נמוך"/>
    <x v="0"/>
    <n v="1165.99"/>
    <n v="0"/>
    <n v="0"/>
    <n v="0"/>
    <n v="1165.99"/>
    <n v="30"/>
    <s v="גני ילדים"/>
    <s v="נחלים"/>
    <s v="ירושלים והנגב"/>
    <s v="איילון"/>
  </r>
  <r>
    <x v="10"/>
    <x v="263"/>
    <s v="פעיל"/>
    <s v="מודיעין מכבים רעות"/>
    <x v="252"/>
    <x v="79"/>
    <s v="נמוך"/>
    <x v="0"/>
    <n v="939.38"/>
    <n v="0"/>
    <n v="0"/>
    <n v="0"/>
    <n v="939.38"/>
    <n v="30"/>
    <s v="גני ילדים"/>
    <s v="נחלים"/>
    <s v="ירושלים והנגב"/>
    <s v="איילון"/>
  </r>
  <r>
    <x v="10"/>
    <x v="264"/>
    <s v="פעיל"/>
    <s v="מודיעין מכבים רעות"/>
    <x v="253"/>
    <x v="0"/>
    <s v="נמוך"/>
    <x v="0"/>
    <n v="523.21"/>
    <n v="0"/>
    <n v="0"/>
    <n v="0"/>
    <n v="523.21"/>
    <n v="30"/>
    <s v="מבני ציבור"/>
    <s v="נחלים"/>
    <s v="ירושלים והנגב"/>
    <s v="איילון"/>
  </r>
  <r>
    <x v="10"/>
    <x v="265"/>
    <s v="פעיל"/>
    <s v="מודיעין מכבים רעות"/>
    <x v="254"/>
    <x v="0"/>
    <s v="נמוך"/>
    <x v="0"/>
    <n v="1462.38"/>
    <n v="0"/>
    <n v="0"/>
    <n v="0"/>
    <n v="1462.38"/>
    <n v="30"/>
    <s v="גני ילדים"/>
    <s v="ציפורים"/>
    <s v="ירושלים והנגב"/>
    <s v="איילון"/>
  </r>
  <r>
    <x v="10"/>
    <x v="266"/>
    <s v="פעיל"/>
    <s v="מודיעין מכבים רעות"/>
    <x v="255"/>
    <x v="0"/>
    <s v="נמוך"/>
    <x v="1"/>
    <n v="2900"/>
    <n v="860"/>
    <n v="0"/>
    <n v="2040"/>
    <n v="0"/>
    <n v="30"/>
    <s v="בתי ספר"/>
    <s v="ציפורים"/>
    <s v="ירושלים והנגב"/>
    <s v="איילון"/>
  </r>
  <r>
    <x v="10"/>
    <x v="267"/>
    <s v="פעיל"/>
    <s v="מודיעין מכבים רעות"/>
    <x v="256"/>
    <x v="0"/>
    <s v="נמוך"/>
    <x v="1"/>
    <n v="2740"/>
    <n v="175"/>
    <n v="0"/>
    <n v="2565"/>
    <n v="0"/>
    <n v="30"/>
    <s v="גני ילדים"/>
    <s v="ציפורים"/>
    <s v="ירושלים והנגב"/>
    <s v="איילון"/>
  </r>
  <r>
    <x v="10"/>
    <x v="268"/>
    <s v="פעיל"/>
    <s v="מודיעין מכבים רעות"/>
    <x v="257"/>
    <x v="0"/>
    <s v="נמוך"/>
    <x v="1"/>
    <n v="208"/>
    <n v="61"/>
    <n v="0"/>
    <n v="147"/>
    <n v="0"/>
    <n v="30"/>
    <s v="תנועות נוער"/>
    <s v="כרמים"/>
    <s v="ירושלים והנגב"/>
    <s v="איילון"/>
  </r>
  <r>
    <x v="10"/>
    <x v="269"/>
    <s v="פעיל"/>
    <s v="מודיעין מכבים רעות"/>
    <x v="257"/>
    <x v="0"/>
    <s v="נמוך"/>
    <x v="0"/>
    <n v="532.67999999999995"/>
    <n v="0"/>
    <n v="0"/>
    <n v="0"/>
    <n v="532.67999999999995"/>
    <n v="30"/>
    <s v="מרכזיית תאורה"/>
    <s v="כרמים"/>
    <s v="ירושלים והנגב"/>
    <s v="איילון"/>
  </r>
  <r>
    <x v="10"/>
    <x v="270"/>
    <s v="פעיל"/>
    <s v="מודיעין מכבים רעות"/>
    <x v="258"/>
    <x v="1"/>
    <s v="נמוך"/>
    <x v="0"/>
    <n v="2094.6999999999998"/>
    <n v="0"/>
    <n v="0"/>
    <n v="0"/>
    <n v="2094.6999999999998"/>
    <n v="30"/>
    <s v="מרכזיית תאורה"/>
    <s v="כרמים"/>
    <s v="ירושלים והנגב"/>
    <s v="איילון"/>
  </r>
  <r>
    <x v="10"/>
    <x v="271"/>
    <s v="פעיל"/>
    <s v="מודיעין מכבים רעות"/>
    <x v="259"/>
    <x v="0"/>
    <s v="נמוך"/>
    <x v="1"/>
    <n v="5595"/>
    <n v="405"/>
    <n v="0"/>
    <n v="5190"/>
    <n v="0"/>
    <n v="30"/>
    <s v="בתי ספר"/>
    <s v="כרמים"/>
    <s v="ירושלים והנגב"/>
    <s v="איילון"/>
  </r>
  <r>
    <x v="10"/>
    <x v="272"/>
    <s v="פעיל"/>
    <s v="מודיעין מכבים רעות"/>
    <x v="260"/>
    <x v="80"/>
    <s v="נמוך"/>
    <x v="0"/>
    <n v="919.29"/>
    <n v="0"/>
    <n v="0"/>
    <n v="0"/>
    <n v="919.29"/>
    <n v="30"/>
    <s v="גני ילדים"/>
    <s v="רעות"/>
    <s v="ירושלים והנגב"/>
    <s v="איילון"/>
  </r>
  <r>
    <x v="10"/>
    <x v="273"/>
    <s v="פעיל"/>
    <s v="מודיעין מכבים רעות"/>
    <x v="261"/>
    <x v="13"/>
    <s v="נמוך"/>
    <x v="0"/>
    <n v="1778.39"/>
    <n v="0"/>
    <n v="0"/>
    <n v="0"/>
    <n v="1778.39"/>
    <n v="30"/>
    <s v="גני ילדים"/>
    <s v="כרמים"/>
    <s v="ירושלים והנגב"/>
    <s v="איילון"/>
  </r>
  <r>
    <x v="10"/>
    <x v="274"/>
    <s v="פעיל"/>
    <s v="מודיעין מכבים רעות"/>
    <x v="262"/>
    <x v="1"/>
    <s v="נמוך"/>
    <x v="1"/>
    <n v="6355"/>
    <n v="1589"/>
    <n v="0"/>
    <n v="4766"/>
    <n v="0"/>
    <n v="30"/>
    <s v="מרכזיית תאורה"/>
    <s v="כרמים"/>
    <s v="ירושלים והנגב"/>
    <s v="איילון"/>
  </r>
  <r>
    <x v="10"/>
    <x v="275"/>
    <s v="פעיל"/>
    <s v="מודיעין מכבים רעות"/>
    <x v="263"/>
    <x v="0"/>
    <s v="נמוך"/>
    <x v="0"/>
    <n v="2309.61"/>
    <n v="0"/>
    <n v="0"/>
    <n v="0"/>
    <n v="2309.61"/>
    <n v="30"/>
    <s v="בתי כנסת ומקוואות"/>
    <s v="כרמים"/>
    <s v="ירושלים והנגב"/>
    <s v="איילון"/>
  </r>
  <r>
    <x v="10"/>
    <x v="276"/>
    <s v="פעיל"/>
    <s v="מודיעין מכבים רעות"/>
    <x v="264"/>
    <x v="5"/>
    <s v="נמוך"/>
    <x v="0"/>
    <n v="1903.58"/>
    <n v="0"/>
    <n v="0"/>
    <n v="0"/>
    <n v="1903.58"/>
    <n v="30"/>
    <s v="מרכזיית תאורה"/>
    <s v="ציפורים"/>
    <s v="ירושלים והנגב"/>
    <s v="איילון"/>
  </r>
  <r>
    <x v="10"/>
    <x v="277"/>
    <s v="פעיל"/>
    <s v="מודיעין מכבים רעות"/>
    <x v="265"/>
    <x v="26"/>
    <s v="נמוך"/>
    <x v="0"/>
    <n v="96.44"/>
    <n v="0"/>
    <n v="0"/>
    <n v="0"/>
    <n v="96.44"/>
    <n v="30"/>
    <s v="מקלטים"/>
    <s v="מכבים"/>
    <s v="ירושלים והנגב"/>
    <s v="איילון"/>
  </r>
  <r>
    <x v="10"/>
    <x v="278"/>
    <s v="פעיל"/>
    <s v="מודיעין מכבים רעות"/>
    <x v="266"/>
    <x v="13"/>
    <s v="נמוך"/>
    <x v="0"/>
    <n v="754.9"/>
    <n v="0"/>
    <n v="0"/>
    <n v="0"/>
    <n v="754.9"/>
    <n v="30"/>
    <s v="גני ילדים"/>
    <s v="פרחים"/>
    <s v="ירושלים והנגב"/>
    <s v="איילון"/>
  </r>
  <r>
    <x v="10"/>
    <x v="279"/>
    <s v="פעיל"/>
    <s v="מודיעין מכבים רעות"/>
    <x v="267"/>
    <x v="26"/>
    <s v="נמוך"/>
    <x v="0"/>
    <n v="51.57"/>
    <n v="0"/>
    <n v="0"/>
    <n v="0"/>
    <n v="51.57"/>
    <n v="30"/>
    <s v="מקלטים"/>
    <s v="מכבים"/>
    <s v="ירושלים והנגב"/>
    <s v="איילון"/>
  </r>
  <r>
    <x v="10"/>
    <x v="280"/>
    <s v="פעיל"/>
    <s v="מודיעין מכבים רעות"/>
    <x v="268"/>
    <x v="26"/>
    <s v="נמוך"/>
    <x v="0"/>
    <n v="61.44"/>
    <n v="0"/>
    <n v="0"/>
    <n v="0"/>
    <n v="61.44"/>
    <n v="30"/>
    <s v="מקלטים"/>
    <s v="מכבים"/>
    <s v="ירושלים והנגב"/>
    <s v="איילון"/>
  </r>
  <r>
    <x v="10"/>
    <x v="281"/>
    <s v="פעיל"/>
    <s v="מודיעין מכבים רעות"/>
    <x v="269"/>
    <x v="0"/>
    <s v="נמוך"/>
    <x v="1"/>
    <n v="7456"/>
    <n v="1853"/>
    <n v="0"/>
    <n v="5603"/>
    <n v="0"/>
    <n v="30"/>
    <s v="מרכזיית תאורה"/>
    <s v="פרחים"/>
    <s v="ירושלים והנגב"/>
    <s v="איילון"/>
  </r>
  <r>
    <x v="10"/>
    <x v="282"/>
    <s v="פעיל"/>
    <s v="מודיעין מכבים רעות"/>
    <x v="270"/>
    <x v="14"/>
    <s v="נמוך"/>
    <x v="1"/>
    <n v="4413"/>
    <n v="1082"/>
    <n v="0"/>
    <n v="3331"/>
    <n v="0"/>
    <n v="30"/>
    <s v="מרכזיית תאורה"/>
    <s v="פרחים"/>
    <s v="ירושלים והנגב"/>
    <s v="איילון"/>
  </r>
  <r>
    <x v="10"/>
    <x v="283"/>
    <s v="פעיל"/>
    <s v="מודיעין מכבים רעות"/>
    <x v="271"/>
    <x v="14"/>
    <s v="נמוך"/>
    <x v="1"/>
    <n v="4380"/>
    <n v="1091"/>
    <n v="0"/>
    <n v="3289"/>
    <n v="0"/>
    <n v="30"/>
    <s v="מרכזיית תאורה"/>
    <s v="פרחים"/>
    <s v="ירושלים והנגב"/>
    <s v="איילון"/>
  </r>
  <r>
    <x v="10"/>
    <x v="284"/>
    <s v="פעיל"/>
    <s v="מודיעין מכבים רעות"/>
    <x v="272"/>
    <x v="81"/>
    <s v="נמוך"/>
    <x v="0"/>
    <n v="1446.25"/>
    <n v="0"/>
    <n v="0"/>
    <n v="0"/>
    <n v="1446.25"/>
    <n v="30"/>
    <s v="שונות"/>
    <s v="פרחים"/>
    <s v="ירושלים והנגב"/>
    <s v="איילון"/>
  </r>
  <r>
    <x v="10"/>
    <x v="285"/>
    <s v="פעיל"/>
    <s v="מודיעין מכבים רעות"/>
    <x v="273"/>
    <x v="0"/>
    <s v="נמוך"/>
    <x v="1"/>
    <n v="4440"/>
    <n v="1107"/>
    <n v="0"/>
    <n v="3333"/>
    <n v="0"/>
    <n v="30"/>
    <s v="מרכזיית תאורה"/>
    <s v="נביאים"/>
    <s v="ירושלים והנגב"/>
    <s v="איילון"/>
  </r>
  <r>
    <x v="10"/>
    <x v="286"/>
    <s v="פעיל"/>
    <s v="מודיעין מכבים רעות"/>
    <x v="274"/>
    <x v="82"/>
    <s v="נמוך"/>
    <x v="0"/>
    <n v="651.08000000000004"/>
    <n v="0"/>
    <n v="0"/>
    <n v="0"/>
    <n v="651.08000000000004"/>
    <n v="30"/>
    <s v="רמזורים"/>
    <s v="נביאים"/>
    <s v="ירושלים והנגב"/>
    <s v="איילון"/>
  </r>
  <r>
    <x v="10"/>
    <x v="287"/>
    <s v="פעיל"/>
    <s v="מודיעין מכבים רעות"/>
    <x v="275"/>
    <x v="83"/>
    <s v="נמוך"/>
    <x v="1"/>
    <n v="10105"/>
    <n v="940"/>
    <n v="0"/>
    <n v="9165"/>
    <n v="0"/>
    <n v="30"/>
    <s v="בתי ספר"/>
    <s v="מגינים"/>
    <s v="ירושלים והנגב"/>
    <s v="איילון"/>
  </r>
  <r>
    <x v="10"/>
    <x v="288"/>
    <s v="פעיל"/>
    <s v="מודיעין מכבים רעות"/>
    <x v="276"/>
    <x v="44"/>
    <s v="נמוך"/>
    <x v="1"/>
    <n v="625"/>
    <n v="136"/>
    <n v="0"/>
    <n v="489"/>
    <n v="0"/>
    <n v="30"/>
    <s v="מרכזיית תאורה"/>
    <s v="נביאים"/>
    <s v="ירושלים והנגב"/>
    <s v="איילון"/>
  </r>
  <r>
    <x v="10"/>
    <x v="289"/>
    <s v="פעיל"/>
    <s v="מודיעין מכבים רעות"/>
    <x v="277"/>
    <x v="84"/>
    <s v="נמוך"/>
    <x v="1"/>
    <n v="13455"/>
    <n v="1755"/>
    <n v="0"/>
    <n v="11700"/>
    <n v="0"/>
    <n v="30"/>
    <s v="בתי ספר"/>
    <s v="מגינים"/>
    <s v="ירושלים והנגב"/>
    <s v="איילון"/>
  </r>
  <r>
    <x v="10"/>
    <x v="290"/>
    <s v="פעיל"/>
    <s v="מודיעין מכבים רעות"/>
    <x v="278"/>
    <x v="85"/>
    <s v="נמוך"/>
    <x v="1"/>
    <n v="10625"/>
    <n v="5555"/>
    <n v="0"/>
    <n v="5070"/>
    <n v="0"/>
    <n v="30"/>
    <s v="ספורט"/>
    <s v="נביאים"/>
    <s v="ירושלים והנגב"/>
    <s v="איילון"/>
  </r>
  <r>
    <x v="10"/>
    <x v="291"/>
    <s v="פעיל"/>
    <s v="מודיעין מכבים רעות"/>
    <x v="279"/>
    <x v="24"/>
    <s v="נמוך"/>
    <x v="1"/>
    <n v="2173"/>
    <n v="68"/>
    <n v="0"/>
    <n v="2105"/>
    <n v="0"/>
    <n v="30"/>
    <s v="גני ילדים"/>
    <s v="נביאים"/>
    <s v="ירושלים והנגב"/>
    <s v="איילון"/>
  </r>
  <r>
    <x v="10"/>
    <x v="292"/>
    <s v="פעיל"/>
    <s v="מודיעין מכבים רעות"/>
    <x v="280"/>
    <x v="46"/>
    <s v="נמוך"/>
    <x v="1"/>
    <n v="2135"/>
    <n v="519"/>
    <n v="0"/>
    <n v="1616"/>
    <n v="0"/>
    <n v="30"/>
    <s v="ספורט"/>
    <s v="נביאים"/>
    <s v="ירושלים והנגב"/>
    <s v="איילון"/>
  </r>
  <r>
    <x v="10"/>
    <x v="293"/>
    <s v="פעיל"/>
    <s v="מודיעין מכבים רעות"/>
    <x v="281"/>
    <x v="0"/>
    <s v="נמוך"/>
    <x v="1"/>
    <n v="3249"/>
    <n v="826"/>
    <n v="0"/>
    <n v="2423"/>
    <n v="0"/>
    <n v="30"/>
    <s v="מרכזיית תאורה"/>
    <s v="נחלים"/>
    <s v="ירושלים והנגב"/>
    <s v="איילון"/>
  </r>
  <r>
    <x v="10"/>
    <x v="294"/>
    <s v="פעיל"/>
    <s v="מודיעין מכבים רעות"/>
    <x v="282"/>
    <x v="0"/>
    <s v="נמוך"/>
    <x v="0"/>
    <n v="337.57"/>
    <n v="0"/>
    <n v="0"/>
    <n v="0"/>
    <n v="337.57"/>
    <n v="30"/>
    <s v="רמזורים"/>
    <s v="נחלים"/>
    <s v="ירושלים והנגב"/>
    <s v="איילון"/>
  </r>
  <r>
    <x v="10"/>
    <x v="295"/>
    <s v="פעיל"/>
    <s v="מודיעין מכבים רעות"/>
    <x v="283"/>
    <x v="0"/>
    <s v="נמוך"/>
    <x v="1"/>
    <n v="8857"/>
    <n v="2133"/>
    <n v="0"/>
    <n v="6724"/>
    <n v="0"/>
    <n v="30"/>
    <s v="מרכזיית תאורה"/>
    <s v="נחלים"/>
    <s v="ירושלים והנגב"/>
    <s v="איילון"/>
  </r>
  <r>
    <x v="10"/>
    <x v="296"/>
    <s v="פעיל"/>
    <s v="מודיעין מכבים רעות"/>
    <x v="284"/>
    <x v="0"/>
    <s v="נמוך"/>
    <x v="0"/>
    <n v="1774.74"/>
    <n v="0"/>
    <n v="0"/>
    <n v="0"/>
    <n v="1774.74"/>
    <n v="30"/>
    <s v="בתי כנסת ומקוואות"/>
    <s v="נחלים"/>
    <s v="ירושלים והנגב"/>
    <s v="איילון"/>
  </r>
  <r>
    <x v="10"/>
    <x v="297"/>
    <s v="פעיל"/>
    <s v="מודיעין מכבים רעות"/>
    <x v="285"/>
    <x v="0"/>
    <s v="נמוך"/>
    <x v="0"/>
    <n v="2200.71"/>
    <n v="0"/>
    <n v="0"/>
    <n v="0"/>
    <n v="2200.71"/>
    <n v="30"/>
    <s v="מרכזיית תאורה"/>
    <s v="נחלים"/>
    <s v="ירושלים והנגב"/>
    <s v="איילון"/>
  </r>
  <r>
    <x v="10"/>
    <x v="298"/>
    <s v="פעיל"/>
    <s v="מודיעין מכבים רעות"/>
    <x v="286"/>
    <x v="0"/>
    <s v="נמוך"/>
    <x v="0"/>
    <n v="1575.22"/>
    <n v="0"/>
    <n v="0"/>
    <n v="0"/>
    <n v="1575.22"/>
    <n v="30"/>
    <s v="מרכזיית תאורה"/>
    <s v="ליגד"/>
    <s v="ירושלים והנגב"/>
    <s v="איילון"/>
  </r>
  <r>
    <x v="10"/>
    <x v="299"/>
    <s v="פעיל"/>
    <s v="מודיעין מכבים רעות"/>
    <x v="287"/>
    <x v="1"/>
    <s v="נמוך"/>
    <x v="1"/>
    <n v="329"/>
    <n v="81"/>
    <n v="0"/>
    <n v="248"/>
    <n v="0"/>
    <n v="30"/>
    <s v="מרכזיית תאורה"/>
    <s v="כרמים"/>
    <s v="ירושלים והנגב"/>
    <s v="איילון"/>
  </r>
  <r>
    <x v="10"/>
    <x v="300"/>
    <s v="פעיל"/>
    <s v="מודיעין מכבים רעות"/>
    <x v="288"/>
    <x v="0"/>
    <s v="נמוך"/>
    <x v="1"/>
    <n v="730"/>
    <n v="241"/>
    <n v="0"/>
    <n v="489"/>
    <n v="0"/>
    <n v="30"/>
    <s v="מרכזיית תאורה"/>
    <s v="כרמים"/>
    <s v="ירושלים והנגב"/>
    <s v="איילון"/>
  </r>
  <r>
    <x v="10"/>
    <x v="301"/>
    <s v="פעיל"/>
    <s v="מודיעין מכבים רעות"/>
    <x v="289"/>
    <x v="1"/>
    <s v="נמוך"/>
    <x v="1"/>
    <n v="11057"/>
    <n v="2760"/>
    <n v="0"/>
    <n v="8297"/>
    <n v="0"/>
    <n v="30"/>
    <s v="מרכזיית תאורה"/>
    <s v="כרמים"/>
    <s v="ירושלים והנגב"/>
    <s v="איילון"/>
  </r>
  <r>
    <x v="10"/>
    <x v="302"/>
    <s v="פעיל"/>
    <s v="מודיעין מכבים רעות"/>
    <x v="290"/>
    <x v="10"/>
    <s v="נמוך"/>
    <x v="1"/>
    <n v="1679"/>
    <n v="489"/>
    <n v="0"/>
    <n v="1190"/>
    <n v="0"/>
    <n v="30"/>
    <s v="מרכזיית תאורה"/>
    <s v="כרמים"/>
    <s v="ירושלים והנגב"/>
    <s v="איילון"/>
  </r>
  <r>
    <x v="10"/>
    <x v="303"/>
    <s v="פעיל"/>
    <s v="מודיעין מכבים רעות"/>
    <x v="291"/>
    <x v="85"/>
    <s v="נמוך"/>
    <x v="1"/>
    <n v="15010"/>
    <n v="6635"/>
    <n v="0"/>
    <n v="8375"/>
    <n v="0"/>
    <n v="30"/>
    <s v="ספורט"/>
    <s v="ליגד"/>
    <s v="ירושלים והנגב"/>
    <s v="איילון"/>
  </r>
  <r>
    <x v="10"/>
    <x v="304"/>
    <s v="פעיל"/>
    <s v="מודיעין מכבים רעות"/>
    <x v="292"/>
    <x v="10"/>
    <s v="נמוך"/>
    <x v="1"/>
    <n v="1345"/>
    <n v="399"/>
    <n v="0"/>
    <n v="946"/>
    <n v="0"/>
    <n v="30"/>
    <s v="מרכזיית תאורה"/>
    <s v="כרמים"/>
    <s v="ירושלים והנגב"/>
    <s v="איילון"/>
  </r>
  <r>
    <x v="10"/>
    <x v="305"/>
    <s v="פעיל"/>
    <s v="מודיעין מכבים רעות"/>
    <x v="293"/>
    <x v="86"/>
    <s v="נמוך"/>
    <x v="0"/>
    <n v="485.41"/>
    <n v="0"/>
    <n v="0"/>
    <n v="0"/>
    <n v="485.41"/>
    <n v="30"/>
    <s v="מרכזיית תאורה"/>
    <s v="כרמים"/>
    <s v="ירושלים והנגב"/>
    <s v="איילון"/>
  </r>
  <r>
    <x v="10"/>
    <x v="306"/>
    <s v="פעיל"/>
    <s v="מודיעין מכבים רעות"/>
    <x v="294"/>
    <x v="0"/>
    <s v="נמוך"/>
    <x v="1"/>
    <n v="7693"/>
    <n v="1759"/>
    <n v="0"/>
    <n v="5934"/>
    <n v="0"/>
    <n v="30"/>
    <s v="מרכזיית תאורה"/>
    <s v="ליגד"/>
    <s v="ירושלים והנגב"/>
    <s v="איילון"/>
  </r>
  <r>
    <x v="10"/>
    <x v="307"/>
    <s v="פעיל"/>
    <s v="מודיעין מכבים רעות"/>
    <x v="295"/>
    <x v="82"/>
    <s v="נמוך"/>
    <x v="1"/>
    <n v="3365"/>
    <n v="472"/>
    <n v="0"/>
    <n v="2893"/>
    <n v="0"/>
    <n v="30"/>
    <s v="רמזורים"/>
    <s v="לב העיר"/>
    <s v="ירושלים והנגב"/>
    <s v="איילון"/>
  </r>
  <r>
    <x v="10"/>
    <x v="308"/>
    <s v="פעיל"/>
    <s v="מודיעין מכבים רעות"/>
    <x v="296"/>
    <x v="0"/>
    <s v="נמוך"/>
    <x v="1"/>
    <n v="1547"/>
    <n v="350"/>
    <n v="0"/>
    <n v="1197"/>
    <n v="0"/>
    <n v="30"/>
    <s v="מבני ציבור"/>
    <s v="משואה"/>
    <s v="ירושלים והנגב"/>
    <s v="איילון"/>
  </r>
  <r>
    <x v="10"/>
    <x v="309"/>
    <s v="פעיל"/>
    <s v="מודיעין מכבים רעות"/>
    <x v="297"/>
    <x v="0"/>
    <s v="נמוך"/>
    <x v="1"/>
    <n v="6017"/>
    <n v="1466"/>
    <n v="0"/>
    <n v="4551"/>
    <n v="0"/>
    <n v="30"/>
    <s v="מרכזיית תאורה"/>
    <s v="נחלים"/>
    <s v="ירושלים והנגב"/>
    <s v="איילון"/>
  </r>
  <r>
    <x v="10"/>
    <x v="310"/>
    <s v="פעיל"/>
    <s v="מודיעין מכבים רעות"/>
    <x v="298"/>
    <x v="87"/>
    <s v="נמוך"/>
    <x v="0"/>
    <n v="355.41"/>
    <n v="0"/>
    <n v="0"/>
    <n v="0"/>
    <n v="355.41"/>
    <n v="30"/>
    <s v="רמזורים"/>
    <s v="נחלים"/>
    <s v="ירושלים והנגב"/>
    <s v="איילון"/>
  </r>
  <r>
    <x v="10"/>
    <x v="311"/>
    <s v="פעיל"/>
    <s v="מודיעין מכבים רעות"/>
    <x v="299"/>
    <x v="0"/>
    <s v="נמוך"/>
    <x v="1"/>
    <n v="7143"/>
    <n v="1735"/>
    <n v="0"/>
    <n v="5408"/>
    <n v="0"/>
    <n v="30"/>
    <s v="מרכזיית תאורה"/>
    <s v="נחלים"/>
    <s v="ירושלים והנגב"/>
    <s v="איילון"/>
  </r>
  <r>
    <x v="10"/>
    <x v="312"/>
    <s v="פעיל"/>
    <s v="מודיעין מכבים רעות"/>
    <x v="300"/>
    <x v="0"/>
    <s v="נמוך"/>
    <x v="0"/>
    <n v="0"/>
    <n v="0"/>
    <n v="0"/>
    <n v="0"/>
    <n v="0"/>
    <n v="30"/>
    <s v="רמזורים"/>
    <s v="נחלים"/>
    <s v="ירושלים והנגב"/>
    <s v="איילון"/>
  </r>
  <r>
    <x v="10"/>
    <x v="313"/>
    <s v="פעיל"/>
    <s v="מודיעין מכבים רעות"/>
    <x v="301"/>
    <x v="88"/>
    <s v="נמוך"/>
    <x v="1"/>
    <n v="12275"/>
    <n v="2340"/>
    <n v="0"/>
    <n v="9935"/>
    <n v="0"/>
    <n v="30"/>
    <s v="מרכזיית תאורה"/>
    <s v="לב העיר"/>
    <s v="ירושלים והנגב"/>
    <s v="איילון"/>
  </r>
  <r>
    <x v="10"/>
    <x v="314"/>
    <s v="פעיל"/>
    <s v="מודיעין מכבים רעות"/>
    <x v="302"/>
    <x v="89"/>
    <s v="נמוך"/>
    <x v="1"/>
    <n v="3536"/>
    <n v="895"/>
    <n v="0"/>
    <n v="2641"/>
    <n v="0"/>
    <n v="30"/>
    <s v="מרכזיית תאורה"/>
    <s v="קייזר"/>
    <s v="ירושלים והנגב"/>
    <s v="איילון"/>
  </r>
  <r>
    <x v="10"/>
    <x v="315"/>
    <s v="פעיל"/>
    <s v="מודיעין מכבים רעות"/>
    <x v="303"/>
    <x v="90"/>
    <s v="נמוך"/>
    <x v="1"/>
    <n v="2791"/>
    <n v="711"/>
    <n v="0"/>
    <n v="2080"/>
    <n v="0"/>
    <n v="30"/>
    <s v="מרכזיית תאורה"/>
    <s v="קייזר"/>
    <s v="ירושלים והנגב"/>
    <s v="איילון"/>
  </r>
  <r>
    <x v="10"/>
    <x v="316"/>
    <s v="פעיל"/>
    <s v="מודיעין מכבים רעות"/>
    <x v="304"/>
    <x v="91"/>
    <s v="נמוך"/>
    <x v="1"/>
    <n v="7193"/>
    <n v="1771"/>
    <n v="0"/>
    <n v="5422"/>
    <n v="0"/>
    <n v="30"/>
    <s v="מרכזיית תאורה"/>
    <s v="קייזר"/>
    <s v="ירושלים והנגב"/>
    <s v="איילון"/>
  </r>
  <r>
    <x v="10"/>
    <x v="317"/>
    <s v="פעיל"/>
    <s v="מודיעין מכבים רעות"/>
    <x v="305"/>
    <x v="14"/>
    <s v="נמוך"/>
    <x v="1"/>
    <n v="2903"/>
    <n v="723"/>
    <n v="0"/>
    <n v="2180"/>
    <n v="0"/>
    <n v="30"/>
    <s v="מרכזיית תאורה"/>
    <s v="קייזר"/>
    <s v="ירושלים והנגב"/>
    <s v="איילון"/>
  </r>
  <r>
    <x v="10"/>
    <x v="318"/>
    <s v="פעיל"/>
    <s v="מודיעין מכבים רעות"/>
    <x v="306"/>
    <x v="92"/>
    <s v="נמוך"/>
    <x v="1"/>
    <n v="5730"/>
    <n v="1615"/>
    <n v="0"/>
    <n v="4115"/>
    <n v="0"/>
    <n v="30"/>
    <s v="בתי ספר"/>
    <s v="קייזר"/>
    <s v="ירושלים והנגב"/>
    <s v="איילון"/>
  </r>
  <r>
    <x v="10"/>
    <x v="319"/>
    <s v="פעיל"/>
    <s v="מודיעין מכבים רעות"/>
    <x v="307"/>
    <x v="1"/>
    <s v="נמוך"/>
    <x v="1"/>
    <n v="2698"/>
    <n v="672"/>
    <n v="0"/>
    <n v="2026"/>
    <n v="0"/>
    <n v="30"/>
    <s v="מרכזיית תאורה"/>
    <s v="קייזר"/>
    <s v="ירושלים והנגב"/>
    <s v="איילון"/>
  </r>
  <r>
    <x v="10"/>
    <x v="320"/>
    <s v="פעיל"/>
    <s v="מודיעין מכבים רעות"/>
    <x v="308"/>
    <x v="0"/>
    <s v="נמוך"/>
    <x v="1"/>
    <n v="7825"/>
    <n v="1715"/>
    <n v="0"/>
    <n v="6110"/>
    <n v="0"/>
    <n v="30"/>
    <m/>
    <m/>
    <s v="ירושלים והנגב"/>
    <s v="איילון"/>
  </r>
  <r>
    <x v="10"/>
    <x v="321"/>
    <s v="פעיל"/>
    <s v="מודיעין מכבים רעות"/>
    <x v="309"/>
    <x v="0"/>
    <s v="נמוך"/>
    <x v="1"/>
    <n v="6536.4"/>
    <n v="0"/>
    <n v="0"/>
    <n v="0"/>
    <n v="6536.4"/>
    <n v="30"/>
    <m/>
    <m/>
    <s v="ירושלים והנגב"/>
    <s v="איילון"/>
  </r>
  <r>
    <x v="10"/>
    <x v="322"/>
    <s v="פעיל"/>
    <s v="מודיעין מכבים רעות"/>
    <x v="310"/>
    <x v="0"/>
    <s v="נמוך"/>
    <x v="0"/>
    <n v="252.97"/>
    <n v="0"/>
    <n v="0"/>
    <n v="0"/>
    <n v="252.97"/>
    <n v="30"/>
    <m/>
    <m/>
    <s v="ירושלים והנגב"/>
    <s v="איילון"/>
  </r>
  <r>
    <x v="10"/>
    <x v="323"/>
    <s v="פעיל"/>
    <s v="מודיעין מכבים רעות"/>
    <x v="311"/>
    <x v="17"/>
    <s v="נמוך"/>
    <x v="1"/>
    <n v="5375"/>
    <n v="1145"/>
    <n v="0"/>
    <n v="4230"/>
    <n v="0"/>
    <n v="30"/>
    <s v="בתי ספר"/>
    <s v="כרמים"/>
    <s v="ירושלים והנגב"/>
    <s v="איילון"/>
  </r>
  <r>
    <x v="10"/>
    <x v="324"/>
    <s v="פעיל"/>
    <s v="מודיעין מכבים רעות"/>
    <x v="312"/>
    <x v="13"/>
    <s v="נמוך"/>
    <x v="0"/>
    <n v="1367.32"/>
    <n v="0"/>
    <n v="0"/>
    <n v="0"/>
    <n v="1367.32"/>
    <n v="30"/>
    <s v="גני ילדים"/>
    <s v="כרמים"/>
    <s v="ירושלים והנגב"/>
    <s v="איילון"/>
  </r>
  <r>
    <x v="10"/>
    <x v="325"/>
    <s v="פעיל"/>
    <s v="מודיעין מכבים רעות"/>
    <x v="313"/>
    <x v="93"/>
    <s v="נמוך"/>
    <x v="1"/>
    <n v="2680"/>
    <n v="570"/>
    <n v="0"/>
    <n v="2110"/>
    <n v="0"/>
    <n v="30"/>
    <s v="בתי ספר"/>
    <s v="כרמים"/>
    <s v="ירושלים והנגב"/>
    <s v="איילון"/>
  </r>
  <r>
    <x v="10"/>
    <x v="326"/>
    <s v="פעיל"/>
    <s v="מודיעין מכבים רעות"/>
    <x v="314"/>
    <x v="14"/>
    <s v="נמוך"/>
    <x v="1"/>
    <n v="5544"/>
    <n v="1367"/>
    <n v="0"/>
    <n v="4177"/>
    <n v="0"/>
    <n v="30"/>
    <s v="מרכזיית תאורה"/>
    <s v="רעות"/>
    <s v="ירושלים והנגב"/>
    <s v="איילון"/>
  </r>
  <r>
    <x v="10"/>
    <x v="327"/>
    <s v="פעיל"/>
    <s v="מודיעין מכבים רעות"/>
    <x v="315"/>
    <x v="1"/>
    <s v="נמוך"/>
    <x v="1"/>
    <n v="1071"/>
    <n v="159"/>
    <n v="0"/>
    <n v="912"/>
    <n v="0"/>
    <n v="30"/>
    <s v="מרכזיית תאורה"/>
    <s v="לב העיר"/>
    <s v="ירושלים והנגב"/>
    <s v="איילון"/>
  </r>
  <r>
    <x v="10"/>
    <x v="328"/>
    <s v="פעיל"/>
    <s v="מודיעין מכבים רעות"/>
    <x v="316"/>
    <x v="94"/>
    <s v="נמוך"/>
    <x v="1"/>
    <n v="64880"/>
    <n v="12560"/>
    <n v="0"/>
    <n v="52320"/>
    <n v="0"/>
    <n v="30"/>
    <s v="שונות"/>
    <s v="לב העיר"/>
    <s v="ירושלים והנגב"/>
    <s v="איילון"/>
  </r>
  <r>
    <x v="10"/>
    <x v="329"/>
    <s v="פעיל"/>
    <s v="מודיעין מכבים רעות"/>
    <x v="317"/>
    <x v="13"/>
    <s v="נמוך"/>
    <x v="0"/>
    <n v="796.11"/>
    <n v="0"/>
    <n v="0"/>
    <n v="0"/>
    <n v="796.11"/>
    <n v="30"/>
    <s v="גני ילדים"/>
    <s v="פרחים"/>
    <s v="ירושלים והנגב"/>
    <s v="איילון"/>
  </r>
  <r>
    <x v="10"/>
    <x v="330"/>
    <s v="פעיל"/>
    <s v="מודיעין מכבים רעות"/>
    <x v="318"/>
    <x v="19"/>
    <s v="נמוך"/>
    <x v="0"/>
    <n v="1147.32"/>
    <n v="0"/>
    <n v="0"/>
    <n v="0"/>
    <n v="1147.32"/>
    <n v="30"/>
    <s v="תנועות נוער"/>
    <s v="מגינים"/>
    <s v="ירושלים והנגב"/>
    <s v="איילון"/>
  </r>
  <r>
    <x v="10"/>
    <x v="331"/>
    <s v="פעיל"/>
    <s v="מודיעין מכבים רעות"/>
    <x v="319"/>
    <x v="0"/>
    <s v="נמוך"/>
    <x v="1"/>
    <n v="5486"/>
    <n v="1320"/>
    <n v="0"/>
    <n v="4166"/>
    <n v="0"/>
    <n v="30"/>
    <s v="מרכזיית תאורה"/>
    <s v="דם המכבים 33"/>
    <s v="ירושלים והנגב"/>
    <s v="איילון"/>
  </r>
  <r>
    <x v="10"/>
    <x v="332"/>
    <s v="פעיל"/>
    <s v="מודיעין מכבים רעות"/>
    <x v="320"/>
    <x v="0"/>
    <s v="נמוך"/>
    <x v="0"/>
    <n v="292.08"/>
    <n v="0"/>
    <n v="0"/>
    <n v="0"/>
    <n v="292.08"/>
    <n v="30"/>
    <s v="רמזורים"/>
    <s v="פרחים"/>
    <s v="ירושלים והנגב"/>
    <s v="איילון"/>
  </r>
  <r>
    <x v="10"/>
    <x v="333"/>
    <s v="פעיל"/>
    <s v="מודיעין מכבים רעות"/>
    <x v="321"/>
    <x v="10"/>
    <s v="נמוך"/>
    <x v="1"/>
    <n v="7117"/>
    <n v="1787"/>
    <n v="0"/>
    <n v="5330"/>
    <n v="0"/>
    <n v="30"/>
    <s v="מרכזיית תאורה"/>
    <s v="פרחים"/>
    <s v="ירושלים והנגב"/>
    <s v="איילון"/>
  </r>
  <r>
    <x v="10"/>
    <x v="334"/>
    <s v="פעיל"/>
    <s v="מודיעין מכבים רעות"/>
    <x v="322"/>
    <x v="95"/>
    <s v="נמוך"/>
    <x v="1"/>
    <n v="11488"/>
    <n v="2762"/>
    <n v="0"/>
    <n v="8726"/>
    <n v="0"/>
    <n v="30"/>
    <s v="מרכזיית תאורה"/>
    <s v="פרחים"/>
    <s v="ירושלים והנגב"/>
    <s v="איילון"/>
  </r>
  <r>
    <x v="10"/>
    <x v="335"/>
    <s v="פעיל"/>
    <s v="מודיעין מכבים רעות"/>
    <x v="323"/>
    <x v="0"/>
    <s v="נמוך"/>
    <x v="0"/>
    <n v="216.7"/>
    <n v="0"/>
    <n v="0"/>
    <n v="0"/>
    <n v="216.7"/>
    <n v="30"/>
    <s v="רמזורים"/>
    <s v="ציפורים"/>
    <s v="ירושלים והנגב"/>
    <s v="איילון"/>
  </r>
  <r>
    <x v="10"/>
    <x v="336"/>
    <s v="פעיל"/>
    <s v="מודיעין מכבים רעות"/>
    <x v="324"/>
    <x v="0"/>
    <s v="נמוך"/>
    <x v="0"/>
    <n v="1467.81"/>
    <n v="0"/>
    <n v="0"/>
    <n v="0"/>
    <n v="1467.81"/>
    <n v="30"/>
    <s v="מבני ציבור"/>
    <s v="פרחים"/>
    <s v="ירושלים והנגב"/>
    <s v="איילון"/>
  </r>
  <r>
    <x v="10"/>
    <x v="337"/>
    <s v="פעיל"/>
    <s v="מודיעין מכבים רעות"/>
    <x v="325"/>
    <x v="96"/>
    <s v="נמוך"/>
    <x v="1"/>
    <n v="10195"/>
    <n v="2517"/>
    <n v="0"/>
    <n v="7678"/>
    <n v="0"/>
    <n v="30"/>
    <s v="מרכזיית תאורה"/>
    <s v="ליגד"/>
    <s v="ירושלים והנגב"/>
    <s v="איילון"/>
  </r>
  <r>
    <x v="10"/>
    <x v="338"/>
    <s v="פעיל"/>
    <s v="מודיעין מכבים רעות"/>
    <x v="326"/>
    <x v="97"/>
    <s v="נמוך"/>
    <x v="0"/>
    <n v="203.02"/>
    <n v="0"/>
    <n v="0"/>
    <n v="0"/>
    <n v="203.02"/>
    <n v="30"/>
    <s v="מקלטים"/>
    <s v="רעות"/>
    <s v="ירושלים והנגב"/>
    <s v="איילון"/>
  </r>
  <r>
    <x v="10"/>
    <x v="339"/>
    <s v="פעיל"/>
    <s v="מודיעין מכבים רעות"/>
    <x v="327"/>
    <x v="0"/>
    <s v="נמוך"/>
    <x v="1"/>
    <n v="3963"/>
    <n v="948"/>
    <n v="0"/>
    <n v="3015"/>
    <n v="0"/>
    <n v="30"/>
    <s v="מרכזיית תאורה"/>
    <s v="מכבים"/>
    <s v="ירושלים והנגב"/>
    <s v="איילון"/>
  </r>
  <r>
    <x v="10"/>
    <x v="340"/>
    <s v="פעיל"/>
    <s v="מודיעין מכבים רעות"/>
    <x v="328"/>
    <x v="98"/>
    <s v="נמוך"/>
    <x v="0"/>
    <n v="2919.74"/>
    <n v="0"/>
    <n v="0"/>
    <n v="0"/>
    <n v="2919.74"/>
    <n v="30"/>
    <s v="מבני ציבור"/>
    <s v="פרחים"/>
    <s v="ירושלים והנגב"/>
    <s v="איילון"/>
  </r>
  <r>
    <x v="10"/>
    <x v="341"/>
    <s v="פעיל"/>
    <s v="מודיעין מכבים רעות"/>
    <x v="329"/>
    <x v="26"/>
    <s v="נמוך"/>
    <x v="0"/>
    <n v="682.23"/>
    <n v="0"/>
    <n v="0"/>
    <n v="0"/>
    <n v="682.23"/>
    <n v="30"/>
    <s v="מקלטים"/>
    <s v="רעות"/>
    <s v="ירושלים והנגב"/>
    <s v="איילון"/>
  </r>
  <r>
    <x v="10"/>
    <x v="342"/>
    <s v="פעיל"/>
    <s v="מודיעין מכבים רעות"/>
    <x v="330"/>
    <x v="13"/>
    <s v="נמוך"/>
    <x v="0"/>
    <n v="1987.22"/>
    <n v="0"/>
    <n v="0"/>
    <n v="0"/>
    <n v="1987.22"/>
    <n v="30"/>
    <s v="גני ילדים"/>
    <s v="בוכמן"/>
    <s v="ירושלים והנגב"/>
    <s v="איילון"/>
  </r>
  <r>
    <x v="10"/>
    <x v="343"/>
    <s v="פעיל"/>
    <s v="מודיעין מכבים רעות"/>
    <x v="331"/>
    <x v="99"/>
    <s v="נמוך"/>
    <x v="1"/>
    <n v="5260"/>
    <n v="300"/>
    <n v="0"/>
    <n v="4960"/>
    <n v="0"/>
    <n v="30"/>
    <s v="בתי ספר"/>
    <s v="בוכמן"/>
    <s v="ירושלים והנגב"/>
    <s v="איילון"/>
  </r>
  <r>
    <x v="10"/>
    <x v="344"/>
    <s v="פעיל"/>
    <s v="מודיעין מכבים רעות"/>
    <x v="332"/>
    <x v="0"/>
    <s v="נמוך"/>
    <x v="0"/>
    <n v="954.85"/>
    <n v="0"/>
    <n v="0"/>
    <n v="0"/>
    <n v="954.85"/>
    <n v="30"/>
    <s v="גני ילדים"/>
    <s v="בוכמן"/>
    <s v="ירושלים והנגב"/>
    <s v="איילון"/>
  </r>
  <r>
    <x v="10"/>
    <x v="345"/>
    <s v="פעיל"/>
    <s v="מודיעין מכבים רעות"/>
    <x v="333"/>
    <x v="0"/>
    <s v="נמוך"/>
    <x v="0"/>
    <n v="1363.15"/>
    <n v="0"/>
    <n v="0"/>
    <n v="0"/>
    <n v="1363.15"/>
    <n v="30"/>
    <s v="גני ילדים"/>
    <s v="בוכמן"/>
    <s v="ירושלים והנגב"/>
    <s v="איילון"/>
  </r>
  <r>
    <x v="10"/>
    <x v="346"/>
    <s v="פעיל"/>
    <s v="מודיעין מכבים רעות"/>
    <x v="334"/>
    <x v="0"/>
    <s v="נמוך"/>
    <x v="1"/>
    <n v="12337"/>
    <n v="2883"/>
    <n v="0"/>
    <n v="9454"/>
    <n v="0"/>
    <n v="30"/>
    <s v="מרכזיית תאורה"/>
    <s v="מגינים"/>
    <s v="ירושלים והנגב"/>
    <s v="איילון"/>
  </r>
  <r>
    <x v="10"/>
    <x v="347"/>
    <s v="פעיל"/>
    <s v="מודיעין מכבים רעות"/>
    <x v="335"/>
    <x v="21"/>
    <s v="נמוך"/>
    <x v="1"/>
    <n v="5790"/>
    <n v="1453"/>
    <n v="0"/>
    <n v="4337"/>
    <n v="0"/>
    <n v="30"/>
    <s v="מרכזיית תאורה"/>
    <s v="מגינים"/>
    <s v="ירושלים והנגב"/>
    <s v="איילון"/>
  </r>
  <r>
    <x v="10"/>
    <x v="348"/>
    <s v="פעיל"/>
    <s v="מודיעין מכבים רעות"/>
    <x v="336"/>
    <x v="58"/>
    <s v="נמוך"/>
    <x v="0"/>
    <n v="438.75"/>
    <n v="0"/>
    <n v="0"/>
    <n v="0"/>
    <n v="438.75"/>
    <n v="30"/>
    <s v="רמזורים"/>
    <s v="מגינים"/>
    <s v="ירושלים והנגב"/>
    <s v="איילון"/>
  </r>
  <r>
    <x v="10"/>
    <x v="349"/>
    <s v="פעיל"/>
    <s v="מודיעין מכבים רעות"/>
    <x v="337"/>
    <x v="0"/>
    <s v="נמוך"/>
    <x v="1"/>
    <n v="10210"/>
    <n v="2522"/>
    <n v="0"/>
    <n v="7688"/>
    <n v="0"/>
    <n v="30"/>
    <s v="מרכזיית תאורה"/>
    <s v="מגינים"/>
    <s v="ירושלים והנגב"/>
    <s v="איילון"/>
  </r>
  <r>
    <x v="10"/>
    <x v="350"/>
    <s v="פעיל"/>
    <s v="מודיעין מכבים רעות"/>
    <x v="338"/>
    <x v="0"/>
    <s v="נמוך"/>
    <x v="0"/>
    <n v="1628.82"/>
    <n v="0"/>
    <n v="0"/>
    <n v="0"/>
    <n v="1628.82"/>
    <n v="30"/>
    <s v="גני ילדים"/>
    <s v="מגינים"/>
    <s v="ירושלים והנגב"/>
    <s v="איילון"/>
  </r>
  <r>
    <x v="10"/>
    <x v="351"/>
    <s v="פעיל"/>
    <s v="מודיעין מכבים רעות"/>
    <x v="339"/>
    <x v="13"/>
    <s v="נמוך"/>
    <x v="1"/>
    <n v="1645"/>
    <n v="100"/>
    <n v="0"/>
    <n v="1545"/>
    <n v="0"/>
    <n v="30"/>
    <s v="גני ילדים"/>
    <s v="מגינים"/>
    <s v="ירושלים והנגב"/>
    <s v="איילון"/>
  </r>
  <r>
    <x v="10"/>
    <x v="352"/>
    <s v="פעיל"/>
    <s v="מודיעין מכבים רעות"/>
    <x v="340"/>
    <x v="0"/>
    <s v="נמוך"/>
    <x v="1"/>
    <n v="10496"/>
    <n v="1136"/>
    <n v="0"/>
    <n v="9360"/>
    <n v="0"/>
    <n v="30"/>
    <s v="בתי ספר"/>
    <s v="מגינים"/>
    <s v="ירושלים והנגב"/>
    <s v="איילון"/>
  </r>
  <r>
    <x v="10"/>
    <x v="353"/>
    <s v="פעיל"/>
    <s v="מודיעין מכבים רעות"/>
    <x v="341"/>
    <x v="0"/>
    <s v="נמוך"/>
    <x v="1"/>
    <n v="14082"/>
    <n v="3261"/>
    <n v="0"/>
    <n v="10821"/>
    <n v="0"/>
    <n v="30"/>
    <s v="מרכזיית תאורה"/>
    <s v="מגינים"/>
    <s v="ירושלים והנגב"/>
    <s v="איילון"/>
  </r>
  <r>
    <x v="10"/>
    <x v="354"/>
    <s v="פעיל"/>
    <s v="מודיעין מכבים רעות"/>
    <x v="342"/>
    <x v="0"/>
    <s v="נמוך"/>
    <x v="0"/>
    <n v="738.33"/>
    <n v="0"/>
    <n v="0"/>
    <n v="0"/>
    <n v="738.33"/>
    <n v="30"/>
    <s v="מרכזיית תאורה"/>
    <s v="מגינים"/>
    <s v="ירושלים והנגב"/>
    <s v="איילון"/>
  </r>
  <r>
    <x v="10"/>
    <x v="355"/>
    <s v="פעיל"/>
    <s v="מודיעין מכבים רעות"/>
    <x v="343"/>
    <x v="100"/>
    <s v="נמוך"/>
    <x v="0"/>
    <n v="1217.93"/>
    <n v="0"/>
    <n v="0"/>
    <n v="0"/>
    <n v="1217.93"/>
    <n v="30"/>
    <s v="מרכזיית תאורה"/>
    <s v="מגינים"/>
    <s v="ירושלים והנגב"/>
    <s v="איילון"/>
  </r>
  <r>
    <x v="10"/>
    <x v="356"/>
    <s v="פעיל"/>
    <s v="מודיעין מכבים רעות"/>
    <x v="344"/>
    <x v="13"/>
    <s v="נמוך"/>
    <x v="0"/>
    <n v="1648.59"/>
    <n v="0"/>
    <n v="0"/>
    <n v="0"/>
    <n v="1648.59"/>
    <n v="30"/>
    <s v="גני ילדים"/>
    <s v="מגינים"/>
    <s v="ירושלים והנגב"/>
    <s v="איילון"/>
  </r>
  <r>
    <x v="10"/>
    <x v="357"/>
    <s v="פעיל"/>
    <s v="מודיעין מכבים רעות"/>
    <x v="345"/>
    <x v="13"/>
    <s v="נמוך"/>
    <x v="0"/>
    <n v="666.17"/>
    <n v="0"/>
    <n v="0"/>
    <n v="0"/>
    <n v="666.17"/>
    <n v="30"/>
    <s v="גני ילדים"/>
    <s v="בוכמן"/>
    <s v="ירושלים והנגב"/>
    <s v="איילון"/>
  </r>
  <r>
    <x v="10"/>
    <x v="358"/>
    <s v="פעיל"/>
    <s v="מודיעין מכבים רעות"/>
    <x v="346"/>
    <x v="26"/>
    <s v="נמוך"/>
    <x v="0"/>
    <n v="494.4"/>
    <n v="0"/>
    <n v="0"/>
    <n v="0"/>
    <n v="494.4"/>
    <n v="30"/>
    <s v="מקלטים"/>
    <s v="רעות"/>
    <s v="ירושלים והנגב"/>
    <s v="איילון"/>
  </r>
  <r>
    <x v="10"/>
    <x v="359"/>
    <s v="פעיל"/>
    <s v="מודיעין מכבים רעות"/>
    <x v="347"/>
    <x v="101"/>
    <s v="נמוך"/>
    <x v="0"/>
    <n v="292.23"/>
    <n v="0"/>
    <n v="0"/>
    <n v="0"/>
    <n v="292.23"/>
    <n v="30"/>
    <s v="מקלטים"/>
    <s v="רעות"/>
    <s v="ירושלים והנגב"/>
    <s v="איילון"/>
  </r>
  <r>
    <x v="10"/>
    <x v="360"/>
    <s v="פעיל"/>
    <s v="מודיעין מכבים רעות"/>
    <x v="348"/>
    <x v="24"/>
    <s v="נמוך"/>
    <x v="0"/>
    <n v="1629.29"/>
    <n v="0"/>
    <n v="0"/>
    <n v="0"/>
    <n v="1629.29"/>
    <n v="30"/>
    <s v="גני ילדים"/>
    <s v="בוכמן"/>
    <s v="ירושלים והנגב"/>
    <s v="איילון"/>
  </r>
  <r>
    <x v="10"/>
    <x v="361"/>
    <s v="פעיל"/>
    <s v="מודיעין מכבים רעות"/>
    <x v="349"/>
    <x v="0"/>
    <s v="נמוך"/>
    <x v="1"/>
    <n v="1444"/>
    <n v="78"/>
    <n v="0"/>
    <n v="1366"/>
    <n v="0"/>
    <n v="30"/>
    <s v="מבני ציבור"/>
    <s v="מכבים"/>
    <s v="ירושלים והנגב"/>
    <s v="איילון"/>
  </r>
  <r>
    <x v="10"/>
    <x v="362"/>
    <s v="פעיל"/>
    <s v="מודיעין מכבים רעות"/>
    <x v="350"/>
    <x v="102"/>
    <s v="נמוך"/>
    <x v="0"/>
    <n v="932.63"/>
    <n v="0"/>
    <n v="0"/>
    <n v="0"/>
    <n v="932.63"/>
    <n v="30"/>
    <s v="מבני ציבור"/>
    <s v="מכבים"/>
    <s v="ירושלים והנגב"/>
    <s v="איילון"/>
  </r>
  <r>
    <x v="10"/>
    <x v="363"/>
    <s v="פעיל"/>
    <s v="מודיעין מכבים רעות"/>
    <x v="351"/>
    <x v="0"/>
    <s v="נמוך"/>
    <x v="1"/>
    <n v="4043"/>
    <n v="983"/>
    <n v="0"/>
    <n v="3060"/>
    <n v="0"/>
    <n v="30"/>
    <s v="מרכזיית תאורה"/>
    <s v="כרמים"/>
    <s v="ירושלים והנגב"/>
    <s v="איילון"/>
  </r>
  <r>
    <x v="10"/>
    <x v="364"/>
    <s v="פעיל"/>
    <s v="מודיעין מכבים רעות"/>
    <x v="352"/>
    <x v="13"/>
    <s v="נמוך"/>
    <x v="0"/>
    <n v="1768.03"/>
    <n v="0"/>
    <n v="0"/>
    <n v="0"/>
    <n v="1768.03"/>
    <n v="30"/>
    <s v="גני ילדים"/>
    <s v="כרמים"/>
    <s v="ירושלים והנגב"/>
    <s v="איילון"/>
  </r>
  <r>
    <x v="10"/>
    <x v="365"/>
    <s v="פעיל"/>
    <s v="מודיעין מכבים רעות"/>
    <x v="353"/>
    <x v="103"/>
    <s v="נמוך"/>
    <x v="1"/>
    <n v="6135"/>
    <n v="2225"/>
    <n v="0"/>
    <n v="3910"/>
    <n v="0"/>
    <n v="30"/>
    <s v="מרכזיית תאורה"/>
    <s v="בוכמן"/>
    <s v="ירושלים והנגב"/>
    <s v="איילון"/>
  </r>
  <r>
    <x v="10"/>
    <x v="366"/>
    <s v="פעיל"/>
    <s v="מודיעין מכבים רעות"/>
    <x v="354"/>
    <x v="0"/>
    <s v="נמוך"/>
    <x v="1"/>
    <n v="4750"/>
    <n v="715"/>
    <n v="0"/>
    <n v="4035"/>
    <n v="0"/>
    <n v="30"/>
    <m/>
    <s v="רעות"/>
    <s v="ירושלים והנגב"/>
    <s v="איילון"/>
  </r>
  <r>
    <x v="10"/>
    <x v="367"/>
    <s v="פעיל"/>
    <s v="מודיעין מכבים רעות"/>
    <x v="355"/>
    <x v="0"/>
    <s v="נמוך"/>
    <x v="0"/>
    <n v="2123.6999999999998"/>
    <n v="0"/>
    <n v="0"/>
    <n v="0"/>
    <n v="2123.6999999999998"/>
    <n v="30"/>
    <s v="מרכזיית תאורה"/>
    <s v="רעות"/>
    <s v="ירושלים והנגב"/>
    <s v="איילון"/>
  </r>
  <r>
    <x v="10"/>
    <x v="368"/>
    <s v="פעיל"/>
    <s v="מודיעין מכבים רעות"/>
    <x v="356"/>
    <x v="0"/>
    <s v="נמוך"/>
    <x v="0"/>
    <n v="2631.23"/>
    <n v="0"/>
    <n v="0"/>
    <n v="0"/>
    <n v="2631.23"/>
    <n v="30"/>
    <s v="מרכזיית תאורה"/>
    <s v="רעות"/>
    <s v="ירושלים והנגב"/>
    <s v="איילון"/>
  </r>
  <r>
    <x v="10"/>
    <x v="369"/>
    <s v="פעיל"/>
    <s v="מודיעין מכבים רעות"/>
    <x v="357"/>
    <x v="104"/>
    <s v="נמוך"/>
    <x v="1"/>
    <n v="3701"/>
    <n v="480"/>
    <n v="0"/>
    <n v="3221"/>
    <n v="0"/>
    <n v="30"/>
    <s v="מבני ציבור"/>
    <s v="כרמים"/>
    <s v="ירושלים והנגב"/>
    <s v="איילון"/>
  </r>
  <r>
    <x v="10"/>
    <x v="370"/>
    <s v="פעיל"/>
    <s v="מודיעין מכבים רעות"/>
    <x v="358"/>
    <x v="105"/>
    <s v="נמוך"/>
    <x v="0"/>
    <n v="1096.31"/>
    <n v="0"/>
    <n v="0"/>
    <n v="0"/>
    <n v="1096.31"/>
    <n v="30"/>
    <s v="רמזורים"/>
    <s v="מגינים"/>
    <s v="ירושלים והנגב"/>
    <s v="איילון"/>
  </r>
  <r>
    <x v="10"/>
    <x v="371"/>
    <s v="פעיל"/>
    <s v="מודיעין מכבים רעות"/>
    <x v="359"/>
    <x v="0"/>
    <s v="נמוך"/>
    <x v="1"/>
    <n v="12745"/>
    <n v="3015"/>
    <n v="0"/>
    <n v="9730"/>
    <n v="0"/>
    <n v="30"/>
    <s v="מרכזיית תאורה"/>
    <s v="כרמים"/>
    <s v="ירושלים והנגב"/>
    <s v="איילון"/>
  </r>
  <r>
    <x v="10"/>
    <x v="372"/>
    <s v="פעיל"/>
    <s v="מודיעין מכבים רעות"/>
    <x v="360"/>
    <x v="0"/>
    <s v="נמוך"/>
    <x v="1"/>
    <n v="1714"/>
    <n v="405"/>
    <n v="0"/>
    <n v="1309"/>
    <n v="0"/>
    <n v="30"/>
    <s v="מרכזיית תאורה"/>
    <s v="ישפרו"/>
    <s v="ירושלים והנגב"/>
    <s v="איילון"/>
  </r>
  <r>
    <x v="10"/>
    <x v="373"/>
    <s v="פעיל"/>
    <s v="מודיעין מכבים רעות"/>
    <x v="361"/>
    <x v="0"/>
    <s v="נמוך"/>
    <x v="1"/>
    <n v="3902"/>
    <n v="899"/>
    <n v="0"/>
    <n v="3003"/>
    <n v="0"/>
    <n v="30"/>
    <s v="מרכזיית תאורה"/>
    <s v="ישפרו"/>
    <s v="ירושלים והנגב"/>
    <s v="איילון"/>
  </r>
  <r>
    <x v="10"/>
    <x v="374"/>
    <s v="פעיל"/>
    <s v="מודיעין מכבים רעות"/>
    <x v="362"/>
    <x v="0"/>
    <s v="נמוך"/>
    <x v="1"/>
    <n v="7720"/>
    <n v="895"/>
    <n v="0"/>
    <n v="6825"/>
    <n v="0"/>
    <n v="30"/>
    <s v="מבני ציבור"/>
    <s v="ישפרו"/>
    <s v="ירושלים והנגב"/>
    <s v="איילון"/>
  </r>
  <r>
    <x v="10"/>
    <x v="375"/>
    <s v="פעיל"/>
    <s v="מודיעין מכבים רעות"/>
    <x v="363"/>
    <x v="26"/>
    <s v="נמוך"/>
    <x v="0"/>
    <n v="790.89"/>
    <n v="0"/>
    <n v="0"/>
    <n v="0"/>
    <n v="790.89"/>
    <n v="30"/>
    <s v="מקלטים"/>
    <s v="רעות"/>
    <s v="ירושלים והנגב"/>
    <s v="איילון"/>
  </r>
  <r>
    <x v="10"/>
    <x v="376"/>
    <s v="פעיל"/>
    <s v="מודיעין מכבים רעות"/>
    <x v="364"/>
    <x v="106"/>
    <s v="נמוך"/>
    <x v="1"/>
    <n v="9408"/>
    <n v="704"/>
    <n v="0"/>
    <n v="8704"/>
    <n v="0"/>
    <n v="30"/>
    <s v="בתי ספר"/>
    <s v="בוכמן"/>
    <s v="ירושלים והנגב"/>
    <s v="איילון"/>
  </r>
  <r>
    <x v="10"/>
    <x v="377"/>
    <s v="פעיל"/>
    <s v="מודיעין מכבים רעות"/>
    <x v="365"/>
    <x v="82"/>
    <s v="נמוך"/>
    <x v="0"/>
    <n v="616.5"/>
    <n v="0"/>
    <n v="0"/>
    <n v="0"/>
    <n v="616.5"/>
    <n v="30"/>
    <s v="רמזורים"/>
    <s v="בוכמן"/>
    <s v="ירושלים והנגב"/>
    <s v="איילון"/>
  </r>
  <r>
    <x v="10"/>
    <x v="378"/>
    <s v="פעיל"/>
    <s v="מודיעין מכבים רעות"/>
    <x v="366"/>
    <x v="32"/>
    <s v="נמוך"/>
    <x v="1"/>
    <n v="1331"/>
    <n v="345"/>
    <n v="0"/>
    <n v="986"/>
    <n v="0"/>
    <n v="30"/>
    <s v="מרכזיית תאורה"/>
    <s v="בוכמן"/>
    <s v="ירושלים והנגב"/>
    <s v="איילון"/>
  </r>
  <r>
    <x v="10"/>
    <x v="379"/>
    <s v="פעיל"/>
    <s v="מודיעין מכבים רעות"/>
    <x v="367"/>
    <x v="58"/>
    <s v="נמוך"/>
    <x v="0"/>
    <n v="675.98"/>
    <n v="0"/>
    <n v="0"/>
    <n v="0"/>
    <n v="675.98"/>
    <n v="30"/>
    <s v="רמזורים"/>
    <s v="בוכמן"/>
    <s v="ירושלים והנגב"/>
    <s v="איילון"/>
  </r>
  <r>
    <x v="10"/>
    <x v="380"/>
    <s v="פעיל"/>
    <s v="מודיעין מכבים רעות"/>
    <x v="368"/>
    <x v="0"/>
    <s v="נמוך"/>
    <x v="1"/>
    <n v="3153"/>
    <n v="780"/>
    <n v="0"/>
    <n v="2373"/>
    <n v="0"/>
    <n v="30"/>
    <s v="מרכזיית תאורה"/>
    <s v="מורשת"/>
    <s v="ירושלים והנגב"/>
    <s v="איילון"/>
  </r>
  <r>
    <x v="10"/>
    <x v="381"/>
    <s v="פעיל"/>
    <s v="מודיעין מכבים רעות"/>
    <x v="369"/>
    <x v="0"/>
    <s v="נמוך"/>
    <x v="0"/>
    <n v="1408.47"/>
    <n v="0"/>
    <n v="0"/>
    <n v="0"/>
    <n v="1408.47"/>
    <n v="30"/>
    <s v="מרכזיית תאורה"/>
    <s v="מכבים"/>
    <s v="ירושלים והנגב"/>
    <s v="איילון"/>
  </r>
  <r>
    <x v="10"/>
    <x v="382"/>
    <s v="פעיל"/>
    <s v="מודיעין מכבים רעות"/>
    <x v="370"/>
    <x v="1"/>
    <s v="נמוך"/>
    <x v="1"/>
    <n v="3124"/>
    <n v="754"/>
    <n v="0"/>
    <n v="2370"/>
    <n v="0"/>
    <n v="30"/>
    <s v="מרכזיית תאורה"/>
    <s v="ליגד"/>
    <s v="ירושלים והנגב"/>
    <s v="איילון"/>
  </r>
  <r>
    <x v="10"/>
    <x v="383"/>
    <s v="פעיל"/>
    <s v="מודיעין מכבים רעות"/>
    <x v="371"/>
    <x v="0"/>
    <s v="נמוך"/>
    <x v="1"/>
    <n v="7108"/>
    <n v="1551"/>
    <n v="0"/>
    <n v="5557"/>
    <n v="0"/>
    <n v="30"/>
    <s v="מרכזיית תאורה"/>
    <s v="ליגד"/>
    <s v="ירושלים והנגב"/>
    <s v="איילון"/>
  </r>
  <r>
    <x v="10"/>
    <x v="384"/>
    <s v="פעיל"/>
    <s v="מודיעין מכבים רעות"/>
    <x v="372"/>
    <x v="26"/>
    <s v="נמוך"/>
    <x v="0"/>
    <n v="1626.46"/>
    <n v="0"/>
    <n v="0"/>
    <n v="0"/>
    <n v="1626.46"/>
    <n v="30"/>
    <s v="מקלטים"/>
    <s v="רעות"/>
    <s v="ירושלים והנגב"/>
    <s v="איילון"/>
  </r>
  <r>
    <x v="10"/>
    <x v="385"/>
    <s v="פעיל"/>
    <s v="מודיעין מכבים רעות"/>
    <x v="373"/>
    <x v="107"/>
    <s v="נמוך"/>
    <x v="0"/>
    <n v="258.22000000000003"/>
    <n v="0"/>
    <n v="0"/>
    <n v="0"/>
    <n v="258.22000000000003"/>
    <n v="30"/>
    <s v="מקלטים"/>
    <s v="רעות"/>
    <s v="ירושלים והנגב"/>
    <s v="איילון"/>
  </r>
  <r>
    <x v="10"/>
    <x v="386"/>
    <s v="פעיל"/>
    <s v="מודיעין מכבים רעות"/>
    <x v="374"/>
    <x v="108"/>
    <s v="נמוך"/>
    <x v="1"/>
    <n v="6952"/>
    <n v="1360"/>
    <n v="0"/>
    <n v="5592"/>
    <n v="0"/>
    <n v="30"/>
    <s v="בתי ספר"/>
    <s v="רעות"/>
    <s v="ירושלים והנגב"/>
    <s v="איילון"/>
  </r>
  <r>
    <x v="10"/>
    <x v="387"/>
    <s v="פעיל"/>
    <s v="מודיעין מכבים רעות"/>
    <x v="375"/>
    <x v="0"/>
    <s v="נמוך"/>
    <x v="0"/>
    <n v="254.59"/>
    <n v="0"/>
    <n v="0"/>
    <n v="0"/>
    <n v="254.59"/>
    <n v="30"/>
    <s v="רמזורים"/>
    <s v="ציפורים"/>
    <s v="ירושלים והנגב"/>
    <s v="איילון"/>
  </r>
  <r>
    <x v="10"/>
    <x v="388"/>
    <s v="פעיל"/>
    <s v="מודיעין מכבים רעות"/>
    <x v="376"/>
    <x v="13"/>
    <s v="נמוך"/>
    <x v="0"/>
    <n v="1070.1400000000001"/>
    <n v="0"/>
    <n v="0"/>
    <n v="0"/>
    <n v="1070.1400000000001"/>
    <n v="30"/>
    <s v="גני ילדים"/>
    <s v="ציפורים"/>
    <s v="ירושלים והנגב"/>
    <s v="איילון"/>
  </r>
  <r>
    <x v="10"/>
    <x v="389"/>
    <s v="פעיל"/>
    <s v="מודיעין מכבים רעות"/>
    <x v="377"/>
    <x v="13"/>
    <s v="נמוך"/>
    <x v="0"/>
    <n v="1909.77"/>
    <n v="0"/>
    <n v="0"/>
    <n v="0"/>
    <n v="1909.77"/>
    <n v="30"/>
    <s v="גני ילדים"/>
    <s v="בוכמן"/>
    <s v="ירושלים והנגב"/>
    <s v="איילון"/>
  </r>
  <r>
    <x v="10"/>
    <x v="390"/>
    <s v="פעיל"/>
    <s v="מודיעין מכבים רעות"/>
    <x v="378"/>
    <x v="43"/>
    <s v="נמוך"/>
    <x v="1"/>
    <n v="6018"/>
    <n v="1453"/>
    <n v="0"/>
    <n v="4565"/>
    <n v="0"/>
    <n v="30"/>
    <s v="מרכזיית תאורה"/>
    <s v="בוכמן"/>
    <s v="ירושלים והנגב"/>
    <s v="איילון"/>
  </r>
  <r>
    <x v="10"/>
    <x v="391"/>
    <s v="פעיל"/>
    <s v="מודיעין מכבים רעות"/>
    <x v="379"/>
    <x v="0"/>
    <s v="נמוך"/>
    <x v="1"/>
    <n v="3767.16"/>
    <n v="0"/>
    <n v="0"/>
    <n v="0"/>
    <n v="3767.16"/>
    <n v="30"/>
    <m/>
    <m/>
    <s v="ירושלים והנגב"/>
    <s v="איילון"/>
  </r>
  <r>
    <x v="10"/>
    <x v="392"/>
    <s v="פעיל"/>
    <s v="מודיעין מכבים רעות"/>
    <x v="380"/>
    <x v="109"/>
    <s v="נמוך"/>
    <x v="0"/>
    <n v="248"/>
    <n v="0"/>
    <n v="0"/>
    <n v="0"/>
    <n v="248"/>
    <n v="30"/>
    <s v="מרכזיית תאורה"/>
    <s v="קייזר"/>
    <s v="ירושלים והנגב"/>
    <s v="איילון"/>
  </r>
  <r>
    <x v="10"/>
    <x v="393"/>
    <s v="פעיל"/>
    <s v="מודיעין מכבים רעות"/>
    <x v="381"/>
    <x v="0"/>
    <s v="נמוך"/>
    <x v="1"/>
    <n v="9765"/>
    <n v="2489"/>
    <n v="0"/>
    <n v="7276"/>
    <n v="0"/>
    <n v="30"/>
    <s v="מרכזיית תאורה"/>
    <s v="קייזר"/>
    <s v="ירושלים והנגב"/>
    <s v="איילון"/>
  </r>
  <r>
    <x v="10"/>
    <x v="394"/>
    <s v="פעיל"/>
    <s v="מודיעין מכבים רעות"/>
    <x v="382"/>
    <x v="110"/>
    <s v="נמוך"/>
    <x v="1"/>
    <n v="8848"/>
    <n v="688"/>
    <n v="0"/>
    <n v="8160"/>
    <n v="0"/>
    <n v="30"/>
    <m/>
    <m/>
    <s v="ירושלים והנגב"/>
    <s v="איילון"/>
  </r>
  <r>
    <x v="10"/>
    <x v="395"/>
    <s v="פעיל"/>
    <s v="מודיעין מכבים רעות"/>
    <x v="383"/>
    <x v="26"/>
    <s v="נמוך"/>
    <x v="0"/>
    <n v="548.1"/>
    <n v="0"/>
    <n v="0"/>
    <n v="0"/>
    <n v="548.1"/>
    <n v="30"/>
    <s v="מקלטים"/>
    <s v="רעות"/>
    <s v="ירושלים והנגב"/>
    <s v="איילון"/>
  </r>
  <r>
    <x v="10"/>
    <x v="396"/>
    <s v="פעיל"/>
    <s v="מודיעין מכבים רעות"/>
    <x v="384"/>
    <x v="111"/>
    <s v="נמוך"/>
    <x v="1"/>
    <n v="12565"/>
    <n v="3011"/>
    <n v="0"/>
    <n v="9554"/>
    <n v="0"/>
    <n v="30"/>
    <s v="מרכזיית תאורה"/>
    <s v="בוכמן"/>
    <s v="ירושלים והנגב"/>
    <s v="איילון"/>
  </r>
  <r>
    <x v="10"/>
    <x v="397"/>
    <s v="פעיל"/>
    <s v="מודיעין מכבים רעות"/>
    <x v="385"/>
    <x v="26"/>
    <s v="נמוך"/>
    <x v="0"/>
    <n v="362.48"/>
    <n v="0"/>
    <n v="0"/>
    <n v="0"/>
    <n v="362.48"/>
    <n v="30"/>
    <s v="מקלטים"/>
    <s v="רעות"/>
    <s v="ירושלים והנגב"/>
    <s v="איילון"/>
  </r>
  <r>
    <x v="10"/>
    <x v="398"/>
    <s v="פעיל"/>
    <s v="מודיעין מכבים רעות"/>
    <x v="386"/>
    <x v="0"/>
    <s v="נמוך"/>
    <x v="1"/>
    <n v="4521"/>
    <n v="1078"/>
    <n v="0"/>
    <n v="3443"/>
    <n v="0"/>
    <n v="30"/>
    <s v="מרכזיית תאורה"/>
    <s v="ישפרו"/>
    <s v="ירושלים והנגב"/>
    <s v="איילון"/>
  </r>
  <r>
    <x v="10"/>
    <x v="399"/>
    <s v="פעיל"/>
    <s v="מודיעין מכבים רעות"/>
    <x v="387"/>
    <x v="0"/>
    <s v="נמוך"/>
    <x v="1"/>
    <n v="3714"/>
    <n v="916"/>
    <n v="0"/>
    <n v="2798"/>
    <n v="0"/>
    <n v="30"/>
    <m/>
    <m/>
    <s v="ירושלים והנגב"/>
    <s v="איילון"/>
  </r>
  <r>
    <x v="10"/>
    <x v="400"/>
    <s v="פעיל"/>
    <s v="מודיעין מכבים רעות"/>
    <x v="388"/>
    <x v="13"/>
    <s v="נמוך"/>
    <x v="0"/>
    <n v="2850.9"/>
    <n v="0"/>
    <n v="0"/>
    <n v="0"/>
    <n v="2850.9"/>
    <n v="30"/>
    <s v="גני ילדים"/>
    <s v="  קייזר"/>
    <s v="ירושלים והנגב"/>
    <s v="איילון"/>
  </r>
  <r>
    <x v="10"/>
    <x v="401"/>
    <s v="פעיל"/>
    <s v="מודיעין מכבים רעות"/>
    <x v="389"/>
    <x v="14"/>
    <s v="נמוך"/>
    <x v="1"/>
    <n v="3487"/>
    <n v="868"/>
    <n v="0"/>
    <n v="2619"/>
    <n v="0"/>
    <n v="30"/>
    <s v="מרכזיית תאורה"/>
    <s v="קייזר"/>
    <s v="ירושלים והנגב"/>
    <s v="איילון"/>
  </r>
  <r>
    <x v="10"/>
    <x v="402"/>
    <s v="פעיל"/>
    <s v="מודיעין מכבים רעות"/>
    <x v="390"/>
    <x v="13"/>
    <s v="נמוך"/>
    <x v="0"/>
    <n v="2268.0300000000002"/>
    <n v="0"/>
    <n v="0"/>
    <n v="0"/>
    <n v="2268.0300000000002"/>
    <n v="30"/>
    <s v="גני ילדים"/>
    <s v="קייזר"/>
    <s v="ירושלים והנגב"/>
    <s v="איילון"/>
  </r>
  <r>
    <x v="10"/>
    <x v="403"/>
    <s v="פעיל"/>
    <s v="מודיעין מכבים רעות"/>
    <x v="391"/>
    <x v="0"/>
    <s v="נמוך"/>
    <x v="1"/>
    <n v="38445"/>
    <n v="4745"/>
    <n v="0"/>
    <n v="33700"/>
    <n v="0"/>
    <n v="30"/>
    <s v="מבני ציבור"/>
    <s v="פרחים"/>
    <s v="ירושלים והנגב"/>
    <s v="איילון"/>
  </r>
  <r>
    <x v="10"/>
    <x v="404"/>
    <s v="פעיל"/>
    <s v="מודיעין מכבים רעות"/>
    <x v="392"/>
    <x v="0"/>
    <s v="נמוך"/>
    <x v="1"/>
    <n v="8457"/>
    <n v="1892"/>
    <n v="0"/>
    <n v="6565"/>
    <n v="0"/>
    <n v="30"/>
    <s v="מרכזיית תאורה"/>
    <s v="פרחים"/>
    <s v="ירושלים והנגב"/>
    <s v="איילון"/>
  </r>
  <r>
    <x v="10"/>
    <x v="405"/>
    <s v="פעיל"/>
    <s v="מודיעין מכבים רעות"/>
    <x v="393"/>
    <x v="0"/>
    <s v="גבוה"/>
    <x v="1"/>
    <n v="49080"/>
    <n v="9840"/>
    <n v="0"/>
    <n v="39240"/>
    <n v="0"/>
    <n v="30"/>
    <s v="מבני ציבור"/>
    <s v="לב העיר"/>
    <s v="ירושלים והנגב"/>
    <s v="איילון"/>
  </r>
  <r>
    <x v="10"/>
    <x v="406"/>
    <s v="פעיל"/>
    <s v="מודיעין מכבים רעות"/>
    <x v="394"/>
    <x v="112"/>
    <s v="נמוך"/>
    <x v="0"/>
    <n v="1024.3"/>
    <n v="0"/>
    <n v="0"/>
    <n v="0"/>
    <n v="1024.3"/>
    <n v="30"/>
    <s v="גני ילדים"/>
    <s v="פרחים"/>
    <s v="ירושלים והנגב"/>
    <s v="איילון"/>
  </r>
  <r>
    <x v="10"/>
    <x v="407"/>
    <s v="פעיל"/>
    <s v="מודיעין מכבים רעות"/>
    <x v="395"/>
    <x v="21"/>
    <s v="נמוך"/>
    <x v="1"/>
    <n v="8032"/>
    <n v="1937"/>
    <n v="0"/>
    <n v="6095"/>
    <n v="0"/>
    <n v="30"/>
    <s v="מרכזיית תאורה"/>
    <s v="  קייזר"/>
    <s v="ירושלים והנגב"/>
    <s v="איילון"/>
  </r>
  <r>
    <x v="10"/>
    <x v="408"/>
    <s v="פעיל"/>
    <s v="מודיעין מכבים רעות"/>
    <x v="396"/>
    <x v="0"/>
    <s v="נמוך"/>
    <x v="0"/>
    <n v="1652.59"/>
    <n v="0"/>
    <n v="0"/>
    <n v="0"/>
    <n v="1652.59"/>
    <n v="30"/>
    <s v="גני ילדים"/>
    <s v="קייזר"/>
    <s v="ירושלים והנגב"/>
    <s v="איילון"/>
  </r>
  <r>
    <x v="10"/>
    <x v="409"/>
    <s v="פעיל"/>
    <s v="מודיעין מכבים רעות"/>
    <x v="397"/>
    <x v="23"/>
    <s v="נמוך"/>
    <x v="1"/>
    <n v="9343"/>
    <n v="2298"/>
    <n v="0"/>
    <n v="7045"/>
    <n v="0"/>
    <n v="30"/>
    <s v="מרכזיית תאורה"/>
    <s v="  כרמים"/>
    <s v="ירושלים והנגב"/>
    <s v="איילון"/>
  </r>
  <r>
    <x v="11"/>
    <x v="2"/>
    <s v="לא פעיל"/>
    <s v="מודיעין מכבים רעות"/>
    <x v="2"/>
    <x v="0"/>
    <s v="נמוך"/>
    <x v="0"/>
    <n v="112.8"/>
    <n v="0"/>
    <n v="0"/>
    <n v="0"/>
    <n v="112.8"/>
    <n v="31"/>
    <s v="תנועות נוער"/>
    <s v="נחלים"/>
    <s v="ירושלים והנגב"/>
    <s v="איילון"/>
  </r>
  <r>
    <x v="11"/>
    <x v="5"/>
    <s v="פעיל"/>
    <s v="מודיעין מכבים רעות"/>
    <x v="5"/>
    <x v="0"/>
    <s v="נמוך"/>
    <x v="1"/>
    <n v="5313"/>
    <n v="1965"/>
    <n v="0"/>
    <n v="3348"/>
    <n v="0"/>
    <n v="31"/>
    <s v="מרכזיית תאורה"/>
    <s v="כרמים"/>
    <s v="ירושלים והנגב"/>
    <s v="איילון"/>
  </r>
  <r>
    <x v="11"/>
    <x v="6"/>
    <s v="פעיל"/>
    <s v="מודיעין מכבים רעות"/>
    <x v="6"/>
    <x v="1"/>
    <s v="נמוך"/>
    <x v="1"/>
    <n v="4441"/>
    <n v="1544"/>
    <n v="0"/>
    <n v="2897"/>
    <n v="0"/>
    <n v="31"/>
    <s v="מרכזיית תאורה"/>
    <s v="מכבים"/>
    <s v="ירושלים והנגב"/>
    <s v="איילון"/>
  </r>
  <r>
    <x v="11"/>
    <x v="7"/>
    <s v="פעיל"/>
    <s v="מודיעין מכבים רעות"/>
    <x v="7"/>
    <x v="2"/>
    <s v="נמוך"/>
    <x v="0"/>
    <n v="177.38"/>
    <n v="0"/>
    <n v="0"/>
    <n v="0"/>
    <n v="177.38"/>
    <n v="31"/>
    <s v="מרכזיית תאורה"/>
    <s v="בוכמן"/>
    <s v="ירושלים והנגב"/>
    <s v="איילון"/>
  </r>
  <r>
    <x v="11"/>
    <x v="8"/>
    <s v="פעיל"/>
    <s v="מודיעין מכבים רעות"/>
    <x v="7"/>
    <x v="3"/>
    <s v="נמוך"/>
    <x v="0"/>
    <n v="1263.7"/>
    <n v="0"/>
    <n v="0"/>
    <n v="0"/>
    <n v="1263.7"/>
    <n v="31"/>
    <s v="מרכזיית תאורה"/>
    <s v="בוכמן"/>
    <s v="ירושלים והנגב"/>
    <s v="איילון"/>
  </r>
  <r>
    <x v="11"/>
    <x v="9"/>
    <s v="פעיל"/>
    <s v="מודיעין מכבים רעות"/>
    <x v="8"/>
    <x v="0"/>
    <s v="נמוך"/>
    <x v="1"/>
    <n v="1289"/>
    <n v="459"/>
    <n v="0"/>
    <n v="830"/>
    <n v="0"/>
    <n v="31"/>
    <s v="מרכזיית תאורה"/>
    <s v="ליגד"/>
    <s v="ירושלים והנגב"/>
    <s v="איילון"/>
  </r>
  <r>
    <x v="11"/>
    <x v="10"/>
    <s v="פעיל"/>
    <s v="מודיעין מכבים רעות"/>
    <x v="9"/>
    <x v="0"/>
    <s v="נמוך"/>
    <x v="1"/>
    <n v="6599"/>
    <n v="2000"/>
    <n v="0"/>
    <n v="4599"/>
    <n v="0"/>
    <n v="31"/>
    <s v="מרכזיית תאורה"/>
    <s v="נופים"/>
    <s v="ירושלים והנגב"/>
    <s v="איילון"/>
  </r>
  <r>
    <x v="11"/>
    <x v="11"/>
    <s v="פעיל"/>
    <s v="מודיעין מכבים רעות"/>
    <x v="10"/>
    <x v="0"/>
    <s v="נמוך"/>
    <x v="0"/>
    <n v="46.8"/>
    <n v="0"/>
    <n v="0"/>
    <n v="0"/>
    <n v="46.8"/>
    <n v="31"/>
    <s v="מרכזיית תאורה"/>
    <s v="כביש 443"/>
    <s v="ירושלים והנגב"/>
    <s v="איילון"/>
  </r>
  <r>
    <x v="11"/>
    <x v="12"/>
    <s v="פעיל"/>
    <s v="מודיעין מכבים רעות"/>
    <x v="11"/>
    <x v="0"/>
    <s v="נמוך"/>
    <x v="1"/>
    <n v="8116"/>
    <n v="2900"/>
    <n v="0"/>
    <n v="5216"/>
    <n v="0"/>
    <n v="31"/>
    <s v="מרכזיית תאורה"/>
    <s v="ליגד"/>
    <s v="ירושלים והנגב"/>
    <s v="איילון"/>
  </r>
  <r>
    <x v="11"/>
    <x v="13"/>
    <s v="פעיל"/>
    <s v="מודיעין מכבים רעות"/>
    <x v="12"/>
    <x v="0"/>
    <s v="נמוך"/>
    <x v="1"/>
    <n v="2700"/>
    <n v="985"/>
    <n v="0"/>
    <n v="1715"/>
    <n v="0"/>
    <n v="31"/>
    <s v="מרכזיית תאורה"/>
    <s v="ליגד"/>
    <s v="ירושלים והנגב"/>
    <s v="איילון"/>
  </r>
  <r>
    <x v="11"/>
    <x v="14"/>
    <s v="פעיל"/>
    <s v="מודיעין מכבים רעות"/>
    <x v="13"/>
    <x v="0"/>
    <s v="נמוך"/>
    <x v="0"/>
    <n v="202.41"/>
    <n v="0"/>
    <n v="0"/>
    <n v="0"/>
    <n v="202.41"/>
    <n v="31"/>
    <s v="רמזורים"/>
    <s v="ציפורים"/>
    <s v="ירושלים והנגב"/>
    <s v="איילון"/>
  </r>
  <r>
    <x v="11"/>
    <x v="15"/>
    <s v="פעיל"/>
    <s v="מודיעין מכבים רעות"/>
    <x v="13"/>
    <x v="0"/>
    <s v="נמוך"/>
    <x v="0"/>
    <n v="218.82"/>
    <n v="0"/>
    <n v="0"/>
    <n v="0"/>
    <n v="218.82"/>
    <n v="31"/>
    <s v="רמזורים"/>
    <s v="ציפורים"/>
    <s v="ירושלים והנגב"/>
    <s v="איילון"/>
  </r>
  <r>
    <x v="11"/>
    <x v="16"/>
    <s v="פעיל"/>
    <s v="מודיעין מכבים רעות"/>
    <x v="14"/>
    <x v="0"/>
    <s v="נמוך"/>
    <x v="1"/>
    <n v="8672"/>
    <n v="3136"/>
    <n v="0"/>
    <n v="5536"/>
    <n v="0"/>
    <n v="31"/>
    <s v="מרכזיית תאורה"/>
    <s v="ישפרו"/>
    <s v="ירושלים והנגב"/>
    <s v="איילון"/>
  </r>
  <r>
    <x v="11"/>
    <x v="17"/>
    <s v="פעיל"/>
    <s v="מודיעין מכבים רעות"/>
    <x v="15"/>
    <x v="4"/>
    <s v="נמוך"/>
    <x v="1"/>
    <n v="5341"/>
    <n v="1855"/>
    <n v="0"/>
    <n v="3486"/>
    <n v="0"/>
    <n v="31"/>
    <s v="מרכזיית תאורה"/>
    <s v="ישפרו"/>
    <s v="ירושלים והנגב"/>
    <s v="איילון"/>
  </r>
  <r>
    <x v="11"/>
    <x v="18"/>
    <s v="פעיל"/>
    <s v="מודיעין מכבים רעות"/>
    <x v="16"/>
    <x v="5"/>
    <s v="נמוך"/>
    <x v="1"/>
    <n v="5363"/>
    <n v="1849"/>
    <n v="0"/>
    <n v="3514"/>
    <n v="0"/>
    <n v="31"/>
    <s v="מרכזיית תאורה"/>
    <s v="ישפרו"/>
    <s v="ירושלים והנגב"/>
    <s v="איילון"/>
  </r>
  <r>
    <x v="11"/>
    <x v="19"/>
    <s v="פעיל"/>
    <s v="מודיעין מכבים רעות"/>
    <x v="17"/>
    <x v="6"/>
    <s v="נמוך"/>
    <x v="0"/>
    <n v="2783.92"/>
    <n v="0"/>
    <n v="0"/>
    <n v="0"/>
    <n v="2783.92"/>
    <n v="31"/>
    <s v="מרכזיית תאורה"/>
    <m/>
    <s v="ירושלים והנגב"/>
    <s v="איילון"/>
  </r>
  <r>
    <x v="11"/>
    <x v="20"/>
    <s v="פעיל"/>
    <s v="מודיעין מכבים רעות"/>
    <x v="18"/>
    <x v="0"/>
    <s v="נמוך"/>
    <x v="0"/>
    <n v="3165"/>
    <n v="0"/>
    <n v="0"/>
    <n v="0"/>
    <n v="3165"/>
    <n v="31"/>
    <s v="מרכזיית תאורה"/>
    <s v="מורשת"/>
    <s v="ירושלים והנגב"/>
    <s v="איילון"/>
  </r>
  <r>
    <x v="11"/>
    <x v="21"/>
    <s v="פעיל"/>
    <s v="מודיעין מכבים רעות"/>
    <x v="19"/>
    <x v="1"/>
    <s v="נמוך"/>
    <x v="1"/>
    <n v="8232"/>
    <n v="2909"/>
    <n v="0"/>
    <n v="5323"/>
    <n v="0"/>
    <n v="31"/>
    <s v="מרכזיית תאורה"/>
    <s v="כביש 2"/>
    <s v="ירושלים והנגב"/>
    <s v="איילון"/>
  </r>
  <r>
    <x v="11"/>
    <x v="22"/>
    <s v="פעיל"/>
    <s v="מודיעין מכבים רעות"/>
    <x v="20"/>
    <x v="7"/>
    <s v="נמוך"/>
    <x v="0"/>
    <n v="0"/>
    <n v="0"/>
    <n v="0"/>
    <n v="0"/>
    <n v="0"/>
    <n v="31"/>
    <s v="מרכזיית תאורה"/>
    <s v="רעות"/>
    <s v="ירושלים והנגב"/>
    <s v="איילון"/>
  </r>
  <r>
    <x v="11"/>
    <x v="23"/>
    <s v="פעיל"/>
    <s v="מודיעין מכבים רעות"/>
    <x v="21"/>
    <x v="0"/>
    <s v="נמוך"/>
    <x v="1"/>
    <n v="13865"/>
    <n v="4948"/>
    <n v="0"/>
    <n v="8917"/>
    <n v="0"/>
    <n v="31"/>
    <s v="מרכזיית תאורה"/>
    <s v="מכבים"/>
    <s v="ירושלים והנגב"/>
    <s v="איילון"/>
  </r>
  <r>
    <x v="11"/>
    <x v="24"/>
    <s v="פעיל"/>
    <s v="מודיעין מכבים רעות"/>
    <x v="22"/>
    <x v="8"/>
    <s v="נמוך"/>
    <x v="1"/>
    <n v="9047"/>
    <n v="3162"/>
    <n v="0"/>
    <n v="5885"/>
    <n v="0"/>
    <n v="31"/>
    <s v="מרכזיית תאורה"/>
    <s v="מכבים"/>
    <s v="ירושלים והנגב"/>
    <s v="איילון"/>
  </r>
  <r>
    <x v="11"/>
    <x v="25"/>
    <s v="פעיל"/>
    <s v="מודיעין מכבים רעות"/>
    <x v="23"/>
    <x v="9"/>
    <s v="נמוך"/>
    <x v="1"/>
    <n v="5597"/>
    <n v="1825"/>
    <n v="0"/>
    <n v="3772"/>
    <n v="0"/>
    <n v="31"/>
    <s v="מרכזיית תאורה"/>
    <s v="מכבים"/>
    <s v="ירושלים והנגב"/>
    <s v="איילון"/>
  </r>
  <r>
    <x v="11"/>
    <x v="26"/>
    <s v="פעיל"/>
    <s v="מודיעין מכבים רעות"/>
    <x v="24"/>
    <x v="0"/>
    <s v="נמוך"/>
    <x v="1"/>
    <n v="11044"/>
    <n v="4003"/>
    <n v="0"/>
    <n v="7041"/>
    <n v="0"/>
    <n v="31"/>
    <s v="מרכזיית תאורה"/>
    <s v="כביש 2"/>
    <s v="ירושלים והנגב"/>
    <s v="איילון"/>
  </r>
  <r>
    <x v="11"/>
    <x v="27"/>
    <s v="פעיל"/>
    <s v="מודיעין מכבים רעות"/>
    <x v="25"/>
    <x v="10"/>
    <s v="נמוך"/>
    <x v="1"/>
    <n v="7538"/>
    <n v="2583"/>
    <n v="0"/>
    <n v="4955"/>
    <n v="0"/>
    <n v="31"/>
    <s v="מרכזיית תאורה"/>
    <s v="ציפורים"/>
    <s v="ירושלים והנגב"/>
    <s v="איילון"/>
  </r>
  <r>
    <x v="11"/>
    <x v="28"/>
    <s v="פעיל"/>
    <s v="מודיעין מכבים רעות"/>
    <x v="26"/>
    <x v="0"/>
    <s v="נמוך"/>
    <x v="1"/>
    <n v="5951"/>
    <n v="2144"/>
    <n v="0"/>
    <n v="3807"/>
    <n v="0"/>
    <n v="31"/>
    <s v="מרכזיית תאורה"/>
    <s v="ציפורים"/>
    <s v="ירושלים והנגב"/>
    <s v="איילון"/>
  </r>
  <r>
    <x v="11"/>
    <x v="29"/>
    <s v="פעיל"/>
    <s v="מודיעין מכבים רעות"/>
    <x v="27"/>
    <x v="10"/>
    <s v="נמוך"/>
    <x v="0"/>
    <n v="3908"/>
    <n v="0"/>
    <n v="0"/>
    <n v="0"/>
    <n v="3908"/>
    <n v="31"/>
    <s v="מרכזיית תאורה"/>
    <s v="ציפורים"/>
    <s v="ירושלים והנגב"/>
    <s v="איילון"/>
  </r>
  <r>
    <x v="11"/>
    <x v="30"/>
    <s v="פעיל"/>
    <s v="מודיעין מכבים רעות"/>
    <x v="28"/>
    <x v="11"/>
    <s v="נמוך"/>
    <x v="1"/>
    <n v="10378"/>
    <n v="3550"/>
    <n v="0"/>
    <n v="6828"/>
    <n v="0"/>
    <n v="31"/>
    <s v="מרכזיית תאורה"/>
    <s v="ציפורים"/>
    <s v="ירושלים והנגב"/>
    <s v="איילון"/>
  </r>
  <r>
    <x v="11"/>
    <x v="31"/>
    <s v="פעיל"/>
    <s v="מודיעין מכבים רעות"/>
    <x v="29"/>
    <x v="12"/>
    <s v="נמוך"/>
    <x v="1"/>
    <n v="17340"/>
    <n v="6185"/>
    <n v="0"/>
    <n v="11155"/>
    <n v="0"/>
    <n v="31"/>
    <s v="מרכזיית תאורה"/>
    <s v="ישפרו"/>
    <s v="ירושלים והנגב"/>
    <s v="איילון"/>
  </r>
  <r>
    <x v="11"/>
    <x v="32"/>
    <s v="פעיל"/>
    <s v="מודיעין מכבים רעות"/>
    <x v="30"/>
    <x v="0"/>
    <s v="נמוך"/>
    <x v="0"/>
    <n v="0"/>
    <n v="0"/>
    <n v="0"/>
    <n v="0"/>
    <n v="0"/>
    <n v="31"/>
    <s v="מרכזיית תאורה"/>
    <s v="ליגד"/>
    <s v="ירושלים והנגב"/>
    <s v="איילון"/>
  </r>
  <r>
    <x v="11"/>
    <x v="33"/>
    <s v="פעיל"/>
    <s v="מודיעין מכבים רעות"/>
    <x v="31"/>
    <x v="13"/>
    <s v="נמוך"/>
    <x v="0"/>
    <n v="969.05"/>
    <n v="0"/>
    <n v="0"/>
    <n v="0"/>
    <n v="969.05"/>
    <n v="31"/>
    <s v="גני ילדים"/>
    <s v="רעות"/>
    <s v="ירושלים והנגב"/>
    <s v="איילון"/>
  </r>
  <r>
    <x v="11"/>
    <x v="34"/>
    <s v="פעיל"/>
    <s v="מודיעין מכבים רעות"/>
    <x v="32"/>
    <x v="14"/>
    <s v="נמוך"/>
    <x v="0"/>
    <n v="2179.29"/>
    <n v="0"/>
    <n v="0"/>
    <n v="0"/>
    <n v="2179.29"/>
    <n v="31"/>
    <s v="מרכזיית תאורה"/>
    <s v="רעות"/>
    <s v="ירושלים והנגב"/>
    <s v="איילון"/>
  </r>
  <r>
    <x v="11"/>
    <x v="35"/>
    <s v="פעיל"/>
    <s v="מודיעין מכבים רעות"/>
    <x v="33"/>
    <x v="0"/>
    <s v="נמוך"/>
    <x v="0"/>
    <n v="1984"/>
    <n v="0"/>
    <n v="0"/>
    <n v="0"/>
    <n v="1984"/>
    <n v="31"/>
    <s v="מרכזיית תאורה"/>
    <s v="רעות"/>
    <s v="ירושלים והנגב"/>
    <s v="איילון"/>
  </r>
  <r>
    <x v="11"/>
    <x v="36"/>
    <s v="פעיל"/>
    <s v="מודיעין מכבים רעות"/>
    <x v="34"/>
    <x v="0"/>
    <s v="נמוך"/>
    <x v="1"/>
    <n v="10978"/>
    <n v="3973"/>
    <n v="0"/>
    <n v="7005"/>
    <n v="0"/>
    <n v="31"/>
    <s v="מרכזיית תאורה"/>
    <s v="קייזר"/>
    <s v="ירושלים והנגב"/>
    <s v="איילון"/>
  </r>
  <r>
    <x v="11"/>
    <x v="37"/>
    <s v="פעיל"/>
    <s v="מודיעין מכבים רעות"/>
    <x v="35"/>
    <x v="15"/>
    <s v="נמוך"/>
    <x v="0"/>
    <n v="883.88"/>
    <n v="0"/>
    <n v="0"/>
    <n v="0"/>
    <n v="883.88"/>
    <n v="31"/>
    <s v="בתי כנסת ומקוואות"/>
    <s v="קייזר"/>
    <s v="ירושלים והנגב"/>
    <s v="איילון"/>
  </r>
  <r>
    <x v="11"/>
    <x v="38"/>
    <s v="פעיל"/>
    <s v="מודיעין מכבים רעות"/>
    <x v="36"/>
    <x v="16"/>
    <s v="נמוך"/>
    <x v="0"/>
    <n v="569.51"/>
    <n v="0"/>
    <n v="0"/>
    <n v="0"/>
    <n v="569.51"/>
    <n v="31"/>
    <s v="ספורט"/>
    <s v="קייזר"/>
    <s v="ירושלים והנגב"/>
    <s v="איילון"/>
  </r>
  <r>
    <x v="11"/>
    <x v="39"/>
    <s v="פעיל"/>
    <s v="מודיעין מכבים רעות"/>
    <x v="37"/>
    <x v="13"/>
    <s v="נמוך"/>
    <x v="0"/>
    <n v="1491.54"/>
    <n v="0"/>
    <n v="0"/>
    <n v="0"/>
    <n v="1491.54"/>
    <n v="31"/>
    <s v="גני ילדים"/>
    <s v="קייזר"/>
    <s v="ירושלים והנגב"/>
    <s v="איילון"/>
  </r>
  <r>
    <x v="11"/>
    <x v="40"/>
    <s v="פעיל"/>
    <s v="מודיעין מכבים רעות"/>
    <x v="38"/>
    <x v="17"/>
    <s v="נמוך"/>
    <x v="1"/>
    <n v="2340"/>
    <n v="880"/>
    <n v="0"/>
    <n v="1460"/>
    <n v="0"/>
    <n v="31"/>
    <s v="בתי ספר"/>
    <s v="קייזר"/>
    <s v="ירושלים והנגב"/>
    <s v="איילון"/>
  </r>
  <r>
    <x v="11"/>
    <x v="41"/>
    <s v="פעיל"/>
    <s v="מודיעין מכבים רעות"/>
    <x v="39"/>
    <x v="18"/>
    <s v="נמוך"/>
    <x v="1"/>
    <n v="11420"/>
    <n v="4620"/>
    <n v="0"/>
    <n v="6800"/>
    <n v="0"/>
    <n v="31"/>
    <s v="בתי ספר"/>
    <s v="קייזר"/>
    <s v="ירושלים והנגב"/>
    <s v="איילון"/>
  </r>
  <r>
    <x v="11"/>
    <x v="42"/>
    <s v="פעיל"/>
    <s v="מודיעין מכבים רעות"/>
    <x v="40"/>
    <x v="0"/>
    <s v="נמוך"/>
    <x v="0"/>
    <n v="2019.42"/>
    <n v="0"/>
    <n v="0"/>
    <n v="0"/>
    <n v="2019.42"/>
    <n v="31"/>
    <s v="תנועות נוער"/>
    <s v="קייזר"/>
    <s v="ירושלים והנגב"/>
    <s v="איילון"/>
  </r>
  <r>
    <x v="11"/>
    <x v="43"/>
    <s v="פעיל"/>
    <s v="מודיעין מכבים רעות"/>
    <x v="41"/>
    <x v="5"/>
    <s v="נמוך"/>
    <x v="1"/>
    <n v="3602"/>
    <n v="1195"/>
    <n v="0"/>
    <n v="2407"/>
    <n v="0"/>
    <n v="31"/>
    <s v="מרכזיית תאורה"/>
    <s v="קייזר"/>
    <s v="ירושלים והנגב"/>
    <s v="איילון"/>
  </r>
  <r>
    <x v="11"/>
    <x v="44"/>
    <s v="פעיל"/>
    <s v="מודיעין מכבים רעות"/>
    <x v="42"/>
    <x v="19"/>
    <s v="נמוך"/>
    <x v="0"/>
    <n v="669.6"/>
    <n v="0"/>
    <n v="0"/>
    <n v="0"/>
    <n v="669.6"/>
    <n v="31"/>
    <s v="תנועות נוער"/>
    <s v="קייזר"/>
    <s v="ירושלים והנגב"/>
    <s v="איילון"/>
  </r>
  <r>
    <x v="11"/>
    <x v="45"/>
    <s v="פעיל"/>
    <s v="מודיעין מכבים רעות"/>
    <x v="43"/>
    <x v="20"/>
    <s v="נמוך"/>
    <x v="0"/>
    <n v="434.88"/>
    <n v="0"/>
    <n v="0"/>
    <n v="0"/>
    <n v="434.88"/>
    <n v="31"/>
    <s v="מקלטים"/>
    <s v="רעות"/>
    <s v="ירושלים והנגב"/>
    <s v="איילון"/>
  </r>
  <r>
    <x v="11"/>
    <x v="46"/>
    <s v="פעיל"/>
    <s v="מודיעין מכבים רעות"/>
    <x v="44"/>
    <x v="0"/>
    <s v="נמוך"/>
    <x v="0"/>
    <n v="993.24"/>
    <n v="0"/>
    <n v="0"/>
    <n v="0"/>
    <n v="993.24"/>
    <n v="31"/>
    <s v="תנועות נוער"/>
    <s v="מכבים"/>
    <s v="ירושלים והנגב"/>
    <s v="איילון"/>
  </r>
  <r>
    <x v="11"/>
    <x v="47"/>
    <s v="פעיל"/>
    <s v="מודיעין מכבים רעות"/>
    <x v="45"/>
    <x v="21"/>
    <s v="נמוך"/>
    <x v="1"/>
    <n v="6152"/>
    <n v="2239"/>
    <n v="0"/>
    <n v="3913"/>
    <n v="0"/>
    <n v="31"/>
    <s v="מרכזיית תאורה"/>
    <s v="קייזר"/>
    <s v="ירושלים והנגב"/>
    <s v="איילון"/>
  </r>
  <r>
    <x v="11"/>
    <x v="48"/>
    <s v="פעיל"/>
    <s v="מודיעין מכבים רעות"/>
    <x v="46"/>
    <x v="13"/>
    <s v="נמוך"/>
    <x v="0"/>
    <n v="2415.34"/>
    <n v="0"/>
    <n v="0"/>
    <n v="0"/>
    <n v="2415.34"/>
    <n v="31"/>
    <s v="גני ילדים"/>
    <s v="קייזר"/>
    <s v="ירושלים והנגב"/>
    <s v="איילון"/>
  </r>
  <r>
    <x v="11"/>
    <x v="49"/>
    <s v="פעיל"/>
    <s v="מודיעין מכבים רעות"/>
    <x v="47"/>
    <x v="22"/>
    <s v="נמוך"/>
    <x v="1"/>
    <n v="2505"/>
    <n v="335"/>
    <n v="0"/>
    <n v="2170"/>
    <n v="0"/>
    <n v="31"/>
    <s v="גני ילדים"/>
    <s v="קייזר"/>
    <s v="ירושלים והנגב"/>
    <s v="איילון"/>
  </r>
  <r>
    <x v="11"/>
    <x v="50"/>
    <s v="פעיל"/>
    <s v="מודיעין מכבים רעות"/>
    <x v="48"/>
    <x v="13"/>
    <s v="נמוך"/>
    <x v="0"/>
    <n v="1557.08"/>
    <n v="0"/>
    <n v="0"/>
    <n v="0"/>
    <n v="1557.08"/>
    <n v="31"/>
    <m/>
    <m/>
    <s v="ירושלים והנגב"/>
    <s v="איילון"/>
  </r>
  <r>
    <x v="11"/>
    <x v="51"/>
    <s v="פעיל"/>
    <s v="מודיעין מכבים רעות"/>
    <x v="49"/>
    <x v="23"/>
    <s v="נמוך"/>
    <x v="1"/>
    <n v="7247"/>
    <n v="2588"/>
    <n v="0"/>
    <n v="4659"/>
    <n v="0"/>
    <n v="31"/>
    <s v="מרכזיית תאורה"/>
    <s v="כרמים"/>
    <s v="ירושלים והנגב"/>
    <s v="איילון"/>
  </r>
  <r>
    <x v="11"/>
    <x v="52"/>
    <s v="פעיל"/>
    <s v="מודיעין מכבים רעות"/>
    <x v="50"/>
    <x v="24"/>
    <s v="נמוך"/>
    <x v="0"/>
    <n v="1746.62"/>
    <n v="0"/>
    <n v="0"/>
    <n v="0"/>
    <n v="1746.62"/>
    <n v="31"/>
    <s v="גני ילדים"/>
    <s v="כרמים"/>
    <s v="ירושלים והנגב"/>
    <s v="איילון"/>
  </r>
  <r>
    <x v="11"/>
    <x v="53"/>
    <s v="פעיל"/>
    <s v="מודיעין מכבים רעות"/>
    <x v="51"/>
    <x v="0"/>
    <s v="נמוך"/>
    <x v="0"/>
    <n v="555.55999999999995"/>
    <n v="0"/>
    <n v="0"/>
    <n v="0"/>
    <n v="555.55999999999995"/>
    <n v="31"/>
    <s v="תנועות נוער"/>
    <s v="כרמים"/>
    <s v="ירושלים והנגב"/>
    <s v="איילון"/>
  </r>
  <r>
    <x v="11"/>
    <x v="54"/>
    <s v="פעיל"/>
    <s v="מודיעין מכבים רעות"/>
    <x v="52"/>
    <x v="13"/>
    <s v="נמוך"/>
    <x v="0"/>
    <n v="1875.05"/>
    <n v="0"/>
    <n v="0"/>
    <n v="0"/>
    <n v="1875.05"/>
    <n v="31"/>
    <s v="גני ילדים"/>
    <s v="כרמים"/>
    <s v="ירושלים והנגב"/>
    <s v="איילון"/>
  </r>
  <r>
    <x v="11"/>
    <x v="55"/>
    <s v="פעיל"/>
    <s v="מודיעין מכבים רעות"/>
    <x v="53"/>
    <x v="25"/>
    <s v="נמוך"/>
    <x v="1"/>
    <n v="5980"/>
    <n v="875"/>
    <n v="0"/>
    <n v="5105"/>
    <n v="0"/>
    <n v="31"/>
    <s v="בתי ספר"/>
    <s v="כרמים"/>
    <s v="ירושלים והנגב"/>
    <s v="איילון"/>
  </r>
  <r>
    <x v="11"/>
    <x v="56"/>
    <s v="פעיל"/>
    <s v="מודיעין מכבים רעות"/>
    <x v="54"/>
    <x v="26"/>
    <s v="נמוך"/>
    <x v="0"/>
    <n v="419.82"/>
    <n v="0"/>
    <n v="0"/>
    <n v="0"/>
    <n v="419.82"/>
    <n v="31"/>
    <s v="מקלטים"/>
    <s v="רעות"/>
    <s v="ירושלים והנגב"/>
    <s v="איילון"/>
  </r>
  <r>
    <x v="11"/>
    <x v="57"/>
    <s v="פעיל"/>
    <s v="מודיעין מכבים רעות"/>
    <x v="55"/>
    <x v="26"/>
    <s v="נמוך"/>
    <x v="0"/>
    <n v="2743.5"/>
    <n v="0"/>
    <n v="0"/>
    <n v="0"/>
    <n v="2743.5"/>
    <n v="31"/>
    <s v="מבני ציבור"/>
    <s v="רעות"/>
    <s v="ירושלים והנגב"/>
    <s v="איילון"/>
  </r>
  <r>
    <x v="11"/>
    <x v="58"/>
    <s v="פעיל"/>
    <s v="מודיעין מכבים רעות"/>
    <x v="55"/>
    <x v="26"/>
    <s v="נמוך"/>
    <x v="0"/>
    <n v="227.62"/>
    <n v="0"/>
    <n v="0"/>
    <n v="0"/>
    <n v="227.62"/>
    <n v="31"/>
    <s v="מקלטים"/>
    <s v="רעות"/>
    <s v="ירושלים והנגב"/>
    <s v="איילון"/>
  </r>
  <r>
    <x v="11"/>
    <x v="59"/>
    <s v="פעיל"/>
    <s v="מודיעין מכבים רעות"/>
    <x v="56"/>
    <x v="1"/>
    <s v="נמוך"/>
    <x v="0"/>
    <n v="1885.83"/>
    <n v="0"/>
    <n v="0"/>
    <n v="0"/>
    <n v="1885.83"/>
    <n v="31"/>
    <s v="מרכזיית תאורה"/>
    <s v="רעות"/>
    <s v="ירושלים והנגב"/>
    <s v="איילון"/>
  </r>
  <r>
    <x v="11"/>
    <x v="60"/>
    <s v="פעיל"/>
    <s v="מודיעין מכבים רעות"/>
    <x v="57"/>
    <x v="0"/>
    <s v="נמוך"/>
    <x v="1"/>
    <n v="5286"/>
    <n v="2191"/>
    <n v="0"/>
    <n v="3095"/>
    <n v="0"/>
    <n v="31"/>
    <s v="מרכזיית תאורה"/>
    <s v="כרמים"/>
    <s v="ירושלים והנגב"/>
    <s v="איילון"/>
  </r>
  <r>
    <x v="11"/>
    <x v="61"/>
    <s v="פעיל"/>
    <s v="מודיעין מכבים רעות"/>
    <x v="58"/>
    <x v="0"/>
    <s v="נמוך"/>
    <x v="0"/>
    <n v="1445.48"/>
    <n v="0"/>
    <n v="0"/>
    <n v="0"/>
    <n v="1445.48"/>
    <n v="31"/>
    <s v="בתי כנסת ומקוואות"/>
    <s v="נביאים"/>
    <s v="ירושלים והנגב"/>
    <s v="איילון"/>
  </r>
  <r>
    <x v="11"/>
    <x v="62"/>
    <s v="פעיל"/>
    <s v="מודיעין מכבים רעות"/>
    <x v="59"/>
    <x v="0"/>
    <s v="נמוך"/>
    <x v="1"/>
    <n v="10842"/>
    <n v="1506"/>
    <n v="0"/>
    <n v="9336"/>
    <n v="0"/>
    <n v="31"/>
    <s v="בתי ספר"/>
    <s v="נביאים"/>
    <s v="ירושלים והנגב"/>
    <s v="איילון"/>
  </r>
  <r>
    <x v="11"/>
    <x v="63"/>
    <s v="פעיל"/>
    <s v="מודיעין מכבים רעות"/>
    <x v="60"/>
    <x v="0"/>
    <s v="נמוך"/>
    <x v="1"/>
    <n v="7252"/>
    <n v="2528"/>
    <n v="0"/>
    <n v="4724"/>
    <n v="0"/>
    <n v="31"/>
    <s v="מרכזיית תאורה"/>
    <s v="רעות"/>
    <s v="ירושלים והנגב"/>
    <s v="איילון"/>
  </r>
  <r>
    <x v="11"/>
    <x v="64"/>
    <s v="פעיל"/>
    <s v="מודיעין מכבים רעות"/>
    <x v="61"/>
    <x v="26"/>
    <s v="נמוך"/>
    <x v="0"/>
    <n v="164.74"/>
    <n v="0"/>
    <n v="0"/>
    <n v="0"/>
    <n v="164.74"/>
    <n v="31"/>
    <s v="מקלטים"/>
    <s v="מכבים"/>
    <s v="ירושלים והנגב"/>
    <s v="איילון"/>
  </r>
  <r>
    <x v="11"/>
    <x v="65"/>
    <s v="פעיל"/>
    <s v="מודיעין מכבים רעות"/>
    <x v="62"/>
    <x v="26"/>
    <s v="נמוך"/>
    <x v="0"/>
    <n v="10.62"/>
    <n v="0"/>
    <n v="0"/>
    <n v="0"/>
    <n v="10.62"/>
    <n v="31"/>
    <s v="מקלטים"/>
    <s v="מכבים"/>
    <s v="ירושלים והנגב"/>
    <s v="איילון"/>
  </r>
  <r>
    <x v="11"/>
    <x v="66"/>
    <s v="פעיל"/>
    <s v="מודיעין מכבים רעות"/>
    <x v="63"/>
    <x v="27"/>
    <s v="נמוך"/>
    <x v="1"/>
    <n v="11880"/>
    <n v="2300"/>
    <n v="0"/>
    <n v="9580"/>
    <n v="0"/>
    <n v="31"/>
    <s v="בתי ספר"/>
    <s v="בוכמן"/>
    <s v="ירושלים והנגב"/>
    <s v="איילון"/>
  </r>
  <r>
    <x v="11"/>
    <x v="67"/>
    <s v="פעיל"/>
    <s v="מודיעין מכבים רעות"/>
    <x v="63"/>
    <x v="13"/>
    <s v="נמוך"/>
    <x v="0"/>
    <n v="1560.94"/>
    <n v="0"/>
    <n v="0"/>
    <n v="0"/>
    <n v="1560.94"/>
    <n v="31"/>
    <s v="גני ילדים"/>
    <s v="בוכמן"/>
    <s v="ירושלים והנגב"/>
    <s v="איילון"/>
  </r>
  <r>
    <x v="11"/>
    <x v="68"/>
    <s v="פעיל"/>
    <s v="מודיעין מכבים רעות"/>
    <x v="64"/>
    <x v="28"/>
    <s v="נמוך"/>
    <x v="1"/>
    <n v="10875"/>
    <n v="3940"/>
    <n v="0"/>
    <n v="6935"/>
    <n v="0"/>
    <n v="31"/>
    <s v="מרכזיית תאורה"/>
    <s v="בוכמן"/>
    <s v="ירושלים והנגב"/>
    <s v="איילון"/>
  </r>
  <r>
    <x v="11"/>
    <x v="69"/>
    <s v="פעיל"/>
    <s v="מודיעין מכבים רעות"/>
    <x v="65"/>
    <x v="13"/>
    <s v="נמוך"/>
    <x v="0"/>
    <n v="1384.05"/>
    <n v="0"/>
    <n v="0"/>
    <n v="0"/>
    <n v="1384.05"/>
    <n v="31"/>
    <s v="גני ילדים"/>
    <s v="בוכמן"/>
    <s v="ירושלים והנגב"/>
    <s v="איילון"/>
  </r>
  <r>
    <x v="11"/>
    <x v="70"/>
    <s v="פעיל"/>
    <s v="מודיעין מכבים רעות"/>
    <x v="66"/>
    <x v="24"/>
    <s v="נמוך"/>
    <x v="0"/>
    <n v="919.05"/>
    <n v="0"/>
    <n v="0"/>
    <n v="0"/>
    <n v="919.05"/>
    <n v="31"/>
    <s v="גני ילדים"/>
    <s v="בוכמן"/>
    <s v="ירושלים והנגב"/>
    <s v="איילון"/>
  </r>
  <r>
    <x v="11"/>
    <x v="71"/>
    <s v="פעיל"/>
    <s v="מודיעין מכבים רעות"/>
    <x v="67"/>
    <x v="17"/>
    <s v="נמוך"/>
    <x v="1"/>
    <n v="12000"/>
    <n v="1300"/>
    <n v="0"/>
    <n v="10700"/>
    <n v="0"/>
    <n v="31"/>
    <m/>
    <m/>
    <s v="ירושלים והנגב"/>
    <s v="איילון"/>
  </r>
  <r>
    <x v="11"/>
    <x v="72"/>
    <s v="פעיל"/>
    <s v="מודיעין מכבים רעות"/>
    <x v="68"/>
    <x v="29"/>
    <s v="נמוך"/>
    <x v="1"/>
    <n v="2980"/>
    <n v="0"/>
    <n v="0"/>
    <n v="0"/>
    <n v="2980"/>
    <n v="31"/>
    <m/>
    <m/>
    <s v="ירושלים והנגב"/>
    <s v="איילון"/>
  </r>
  <r>
    <x v="11"/>
    <x v="73"/>
    <s v="פעיל"/>
    <s v="מודיעין מכבים רעות"/>
    <x v="69"/>
    <x v="0"/>
    <s v="נמוך"/>
    <x v="1"/>
    <n v="8630"/>
    <n v="1740"/>
    <n v="0"/>
    <n v="6890"/>
    <n v="0"/>
    <n v="31"/>
    <s v="מבני ציבור"/>
    <s v="מורשת"/>
    <s v="ירושלים והנגב"/>
    <s v="איילון"/>
  </r>
  <r>
    <x v="11"/>
    <x v="74"/>
    <s v="פעיל"/>
    <s v="מודיעין מכבים רעות"/>
    <x v="70"/>
    <x v="28"/>
    <s v="נמוך"/>
    <x v="1"/>
    <n v="5045"/>
    <n v="1794"/>
    <n v="0"/>
    <n v="3251"/>
    <n v="0"/>
    <n v="31"/>
    <s v="מרכזיית תאורה"/>
    <s v="בוכמן"/>
    <s v="ירושלים והנגב"/>
    <s v="איילון"/>
  </r>
  <r>
    <x v="11"/>
    <x v="75"/>
    <s v="פעיל"/>
    <s v="מודיעין מכבים רעות"/>
    <x v="71"/>
    <x v="30"/>
    <s v="נמוך"/>
    <x v="0"/>
    <n v="2485"/>
    <n v="0"/>
    <n v="0"/>
    <n v="0"/>
    <n v="2485"/>
    <n v="31"/>
    <s v="מרכזיית תאורה"/>
    <s v="בוכמן"/>
    <s v="ירושלים והנגב"/>
    <s v="איילון"/>
  </r>
  <r>
    <x v="11"/>
    <x v="76"/>
    <s v="פעיל"/>
    <s v="מודיעין מכבים רעות"/>
    <x v="72"/>
    <x v="31"/>
    <s v="נמוך"/>
    <x v="1"/>
    <n v="7435"/>
    <n v="4755"/>
    <n v="0"/>
    <n v="2680"/>
    <n v="0"/>
    <n v="31"/>
    <s v="מרכזיית תאורה"/>
    <s v="בוכמן"/>
    <s v="ירושלים והנגב"/>
    <s v="איילון"/>
  </r>
  <r>
    <x v="11"/>
    <x v="77"/>
    <s v="פעיל"/>
    <s v="מודיעין מכבים רעות"/>
    <x v="73"/>
    <x v="14"/>
    <s v="נמוך"/>
    <x v="1"/>
    <n v="3717"/>
    <n v="1338"/>
    <n v="0"/>
    <n v="2379"/>
    <n v="0"/>
    <n v="31"/>
    <s v="מרכזיית תאורה"/>
    <s v="בוכמן"/>
    <s v="ירושלים והנגב"/>
    <s v="איילון"/>
  </r>
  <r>
    <x v="11"/>
    <x v="78"/>
    <s v="פעיל"/>
    <s v="מודיעין מכבים רעות"/>
    <x v="74"/>
    <x v="32"/>
    <s v="נמוך"/>
    <x v="1"/>
    <n v="2356"/>
    <n v="627"/>
    <n v="0"/>
    <n v="1729"/>
    <n v="0"/>
    <n v="31"/>
    <s v="מרכזיית תאורה"/>
    <s v="בוכמן"/>
    <s v="ירושלים והנגב"/>
    <s v="איילון"/>
  </r>
  <r>
    <x v="11"/>
    <x v="79"/>
    <s v="פעיל"/>
    <s v="מודיעין מכבים רעות"/>
    <x v="75"/>
    <x v="13"/>
    <s v="נמוך"/>
    <x v="0"/>
    <n v="2071.7399999999998"/>
    <n v="0"/>
    <n v="0"/>
    <n v="0"/>
    <n v="2071.7399999999998"/>
    <n v="31"/>
    <s v="מבני ציבור"/>
    <s v="בוכמן"/>
    <s v="ירושלים והנגב"/>
    <s v="איילון"/>
  </r>
  <r>
    <x v="11"/>
    <x v="80"/>
    <s v="פעיל"/>
    <s v="מודיעין מכבים רעות"/>
    <x v="76"/>
    <x v="33"/>
    <s v="נמוך"/>
    <x v="1"/>
    <n v="11045"/>
    <n v="1865"/>
    <n v="0"/>
    <n v="9180"/>
    <n v="0"/>
    <n v="31"/>
    <s v="בתי ספר"/>
    <s v="בוכמן"/>
    <s v="ירושלים והנגב"/>
    <s v="איילון"/>
  </r>
  <r>
    <x v="11"/>
    <x v="81"/>
    <s v="פעיל"/>
    <s v="מודיעין מכבים רעות"/>
    <x v="77"/>
    <x v="32"/>
    <s v="נמוך"/>
    <x v="1"/>
    <n v="2784"/>
    <n v="986"/>
    <n v="0"/>
    <n v="1798"/>
    <n v="0"/>
    <n v="31"/>
    <s v="מרכזיית תאורה"/>
    <s v="בוכמן"/>
    <s v="ירושלים והנגב"/>
    <s v="איילון"/>
  </r>
  <r>
    <x v="11"/>
    <x v="82"/>
    <s v="פעיל"/>
    <s v="מודיעין מכבים רעות"/>
    <x v="78"/>
    <x v="34"/>
    <s v="נמוך"/>
    <x v="0"/>
    <n v="1447"/>
    <n v="0"/>
    <n v="0"/>
    <n v="0"/>
    <n v="1447"/>
    <n v="31"/>
    <s v="מבני ציבור"/>
    <s v="בוכמן"/>
    <s v="ירושלים והנגב"/>
    <s v="איילון"/>
  </r>
  <r>
    <x v="11"/>
    <x v="83"/>
    <s v="פעיל"/>
    <s v="מודיעין מכבים רעות"/>
    <x v="79"/>
    <x v="35"/>
    <s v="נמוך"/>
    <x v="0"/>
    <n v="2205"/>
    <n v="0"/>
    <n v="0"/>
    <n v="0"/>
    <n v="2205"/>
    <n v="31"/>
    <s v="תנועות נוער"/>
    <s v="בוכמן"/>
    <s v="ירושלים והנגב"/>
    <s v="איילון"/>
  </r>
  <r>
    <x v="11"/>
    <x v="84"/>
    <s v="פעיל"/>
    <s v="מודיעין מכבים רעות"/>
    <x v="80"/>
    <x v="36"/>
    <s v="נמוך"/>
    <x v="1"/>
    <n v="11144"/>
    <n v="3788"/>
    <n v="0"/>
    <n v="7356"/>
    <n v="0"/>
    <n v="31"/>
    <s v="מרכזיית תאורה"/>
    <s v="בוכמן"/>
    <s v="ירושלים והנגב"/>
    <s v="איילון"/>
  </r>
  <r>
    <x v="11"/>
    <x v="85"/>
    <s v="פעיל"/>
    <s v="מודיעין מכבים רעות"/>
    <x v="81"/>
    <x v="37"/>
    <s v="נמוך"/>
    <x v="1"/>
    <n v="2369"/>
    <n v="575"/>
    <n v="0"/>
    <n v="1794"/>
    <n v="0"/>
    <n v="31"/>
    <s v="בתי כנסת ומקוואות"/>
    <s v="קייזר"/>
    <s v="ירושלים והנגב"/>
    <s v="איילון"/>
  </r>
  <r>
    <x v="11"/>
    <x v="86"/>
    <s v="פעיל"/>
    <s v="מודיעין מכבים רעות"/>
    <x v="82"/>
    <x v="0"/>
    <s v="נמוך"/>
    <x v="0"/>
    <n v="1562.39"/>
    <n v="0"/>
    <n v="0"/>
    <n v="0"/>
    <n v="1562.39"/>
    <n v="31"/>
    <s v="גני ילדים"/>
    <s v="קייזר"/>
    <s v="ירושלים והנגב"/>
    <s v="איילון"/>
  </r>
  <r>
    <x v="11"/>
    <x v="87"/>
    <s v="פעיל"/>
    <s v="מודיעין מכבים רעות"/>
    <x v="83"/>
    <x v="0"/>
    <s v="נמוך"/>
    <x v="1"/>
    <n v="5110"/>
    <n v="1885"/>
    <n v="0"/>
    <n v="3225"/>
    <n v="0"/>
    <n v="31"/>
    <s v="מרכזיית תאורה"/>
    <s v="בוכמן"/>
    <s v="ירושלים והנגב"/>
    <s v="איילון"/>
  </r>
  <r>
    <x v="11"/>
    <x v="88"/>
    <s v="פעיל"/>
    <s v="מודיעין מכבים רעות"/>
    <x v="84"/>
    <x v="13"/>
    <s v="נמוך"/>
    <x v="0"/>
    <n v="134.02000000000001"/>
    <n v="0"/>
    <n v="0"/>
    <n v="0"/>
    <n v="134.02000000000001"/>
    <n v="31"/>
    <s v="גני ילדים"/>
    <s v="בוכמן"/>
    <s v="ירושלים והנגב"/>
    <s v="איילון"/>
  </r>
  <r>
    <x v="11"/>
    <x v="89"/>
    <s v="פעיל"/>
    <s v="מודיעין מכבים רעות"/>
    <x v="85"/>
    <x v="13"/>
    <s v="נמוך"/>
    <x v="0"/>
    <n v="872.55"/>
    <n v="0"/>
    <n v="0"/>
    <n v="0"/>
    <n v="872.55"/>
    <n v="31"/>
    <s v="מבני ציבור"/>
    <s v="בוכמן"/>
    <s v="ירושלים והנגב"/>
    <s v="איילון"/>
  </r>
  <r>
    <x v="11"/>
    <x v="90"/>
    <s v="פעיל"/>
    <s v="מודיעין מכבים רעות"/>
    <x v="86"/>
    <x v="26"/>
    <s v="נמוך"/>
    <x v="0"/>
    <n v="0"/>
    <n v="0"/>
    <n v="0"/>
    <n v="0"/>
    <n v="0"/>
    <n v="31"/>
    <s v="מקלטים"/>
    <s v="מכבים"/>
    <s v="ירושלים והנגב"/>
    <s v="איילון"/>
  </r>
  <r>
    <x v="11"/>
    <x v="91"/>
    <s v="פעיל"/>
    <s v="מודיעין מכבים רעות"/>
    <x v="87"/>
    <x v="38"/>
    <s v="נמוך"/>
    <x v="0"/>
    <n v="1263.55"/>
    <n v="0"/>
    <n v="0"/>
    <n v="0"/>
    <n v="1263.55"/>
    <n v="31"/>
    <s v="בתי כנסת ומקוואות"/>
    <s v="רעות"/>
    <s v="ירושלים והנגב"/>
    <s v="איילון"/>
  </r>
  <r>
    <x v="11"/>
    <x v="92"/>
    <s v="פעיל"/>
    <s v="מודיעין מכבים רעות"/>
    <x v="88"/>
    <x v="26"/>
    <s v="נמוך"/>
    <x v="0"/>
    <n v="26.57"/>
    <n v="0"/>
    <n v="0"/>
    <n v="0"/>
    <n v="26.57"/>
    <n v="31"/>
    <s v="מקלטים"/>
    <s v="מכבים"/>
    <s v="ירושלים והנגב"/>
    <s v="איילון"/>
  </r>
  <r>
    <x v="11"/>
    <x v="93"/>
    <s v="פעיל"/>
    <s v="מודיעין מכבים רעות"/>
    <x v="89"/>
    <x v="0"/>
    <s v="נמוך"/>
    <x v="1"/>
    <n v="11130"/>
    <n v="1590"/>
    <n v="0"/>
    <n v="9540"/>
    <n v="0"/>
    <n v="31"/>
    <s v="בתי ספר"/>
    <s v="מורשת"/>
    <s v="ירושלים והנגב"/>
    <s v="איילון"/>
  </r>
  <r>
    <x v="11"/>
    <x v="94"/>
    <s v="פעיל"/>
    <s v="מודיעין מכבים רעות"/>
    <x v="89"/>
    <x v="0"/>
    <s v="נמוך"/>
    <x v="1"/>
    <n v="4745"/>
    <n v="0"/>
    <n v="0"/>
    <n v="0"/>
    <n v="4745"/>
    <n v="31"/>
    <s v="גני ילדים"/>
    <s v="מורשת"/>
    <s v="ירושלים והנגב"/>
    <s v="איילון"/>
  </r>
  <r>
    <x v="11"/>
    <x v="95"/>
    <s v="פעיל"/>
    <s v="מודיעין מכבים רעות"/>
    <x v="90"/>
    <x v="19"/>
    <s v="נמוך"/>
    <x v="0"/>
    <n v="678.55"/>
    <n v="0"/>
    <n v="0"/>
    <n v="0"/>
    <n v="678.55"/>
    <n v="31"/>
    <s v="תנועות נוער"/>
    <s v="נחלים"/>
    <s v="ירושלים והנגב"/>
    <s v="איילון"/>
  </r>
  <r>
    <x v="11"/>
    <x v="96"/>
    <s v="פעיל"/>
    <s v="מודיעין מכבים רעות"/>
    <x v="91"/>
    <x v="39"/>
    <s v="נמוך"/>
    <x v="0"/>
    <n v="1289.94"/>
    <n v="0"/>
    <n v="0"/>
    <n v="0"/>
    <n v="1289.94"/>
    <n v="31"/>
    <s v="גני ילדים"/>
    <s v="נחלים"/>
    <s v="ירושלים והנגב"/>
    <s v="איילון"/>
  </r>
  <r>
    <x v="11"/>
    <x v="97"/>
    <s v="פעיל"/>
    <s v="מודיעין מכבים רעות"/>
    <x v="1"/>
    <x v="0"/>
    <s v="נמוך"/>
    <x v="0"/>
    <n v="310"/>
    <n v="0"/>
    <n v="0"/>
    <n v="0"/>
    <n v="310"/>
    <n v="31"/>
    <s v="מרכזיית תאורה"/>
    <s v="נחלים"/>
    <s v="ירושלים והנגב"/>
    <s v="איילון"/>
  </r>
  <r>
    <x v="11"/>
    <x v="98"/>
    <s v="פעיל"/>
    <s v="מודיעין מכבים רעות"/>
    <x v="92"/>
    <x v="40"/>
    <s v="נמוך"/>
    <x v="0"/>
    <n v="309.13"/>
    <n v="0"/>
    <n v="0"/>
    <n v="0"/>
    <n v="309.13"/>
    <n v="31"/>
    <s v="שונות"/>
    <s v="נחלים"/>
    <s v="ירושלים והנגב"/>
    <s v="איילון"/>
  </r>
  <r>
    <x v="11"/>
    <x v="99"/>
    <s v="פעיל"/>
    <s v="מודיעין מכבים רעות"/>
    <x v="93"/>
    <x v="41"/>
    <s v="נמוך"/>
    <x v="1"/>
    <n v="14740"/>
    <n v="2464"/>
    <n v="0"/>
    <n v="12276"/>
    <n v="0"/>
    <n v="31"/>
    <s v="בתי ספר"/>
    <s v="נחלים"/>
    <s v="ירושלים והנגב"/>
    <s v="איילון"/>
  </r>
  <r>
    <x v="11"/>
    <x v="100"/>
    <s v="פעיל"/>
    <s v="מודיעין מכבים רעות"/>
    <x v="94"/>
    <x v="5"/>
    <s v="נמוך"/>
    <x v="1"/>
    <n v="6451"/>
    <n v="2328"/>
    <n v="0"/>
    <n v="4123"/>
    <n v="0"/>
    <n v="31"/>
    <s v="מרכזיית תאורה"/>
    <s v="קייזר"/>
    <s v="ירושלים והנגב"/>
    <s v="איילון"/>
  </r>
  <r>
    <x v="11"/>
    <x v="101"/>
    <s v="פעיל"/>
    <s v="מודיעין מכבים רעות"/>
    <x v="95"/>
    <x v="0"/>
    <s v="נמוך"/>
    <x v="1"/>
    <n v="5340"/>
    <n v="1135"/>
    <n v="0"/>
    <n v="4205"/>
    <n v="0"/>
    <n v="31"/>
    <s v="מבני ציבור"/>
    <s v="בוכמן"/>
    <s v="ירושלים והנגב"/>
    <s v="איילון"/>
  </r>
  <r>
    <x v="11"/>
    <x v="102"/>
    <s v="פעיל"/>
    <s v="מודיעין מכבים רעות"/>
    <x v="96"/>
    <x v="19"/>
    <s v="נמוך"/>
    <x v="0"/>
    <n v="1557.08"/>
    <n v="0"/>
    <n v="0"/>
    <n v="0"/>
    <n v="1557.08"/>
    <n v="31"/>
    <s v="מבני ציבור"/>
    <s v="נביאים"/>
    <s v="ירושלים והנגב"/>
    <s v="איילון"/>
  </r>
  <r>
    <x v="11"/>
    <x v="103"/>
    <s v="פעיל"/>
    <s v="מודיעין מכבים רעות"/>
    <x v="97"/>
    <x v="0"/>
    <s v="נמוך"/>
    <x v="1"/>
    <n v="7450"/>
    <n v="2650"/>
    <n v="0"/>
    <n v="4800"/>
    <n v="0"/>
    <n v="31"/>
    <s v="מבני ציבור"/>
    <s v="כרמים"/>
    <s v="ירושלים והנגב"/>
    <s v="איילון"/>
  </r>
  <r>
    <x v="11"/>
    <x v="104"/>
    <s v="פעיל"/>
    <s v="מודיעין מכבים רעות"/>
    <x v="98"/>
    <x v="0"/>
    <s v="נמוך"/>
    <x v="1"/>
    <n v="8510"/>
    <n v="2275"/>
    <n v="0"/>
    <n v="6235"/>
    <n v="0"/>
    <n v="31"/>
    <s v="מבני ציבור"/>
    <s v="כרמים"/>
    <s v="ירושלים והנגב"/>
    <s v="איילון"/>
  </r>
  <r>
    <x v="11"/>
    <x v="105"/>
    <s v="פעיל"/>
    <s v="מודיעין מכבים רעות"/>
    <x v="99"/>
    <x v="42"/>
    <s v="נמוך"/>
    <x v="1"/>
    <n v="1551"/>
    <n v="560"/>
    <n v="0"/>
    <n v="991"/>
    <n v="0"/>
    <n v="31"/>
    <s v="מבני ציבור"/>
    <s v="כרמים"/>
    <s v="ירושלים והנגב"/>
    <s v="איילון"/>
  </r>
  <r>
    <x v="11"/>
    <x v="106"/>
    <s v="פעיל"/>
    <s v="מודיעין מכבים רעות"/>
    <x v="100"/>
    <x v="0"/>
    <s v="נמוך"/>
    <x v="1"/>
    <n v="4028"/>
    <n v="1240"/>
    <n v="0"/>
    <n v="2788"/>
    <n v="0"/>
    <n v="31"/>
    <s v="בתי ספר"/>
    <s v="כרמים"/>
    <s v="ירושלים והנגב"/>
    <s v="איילון"/>
  </r>
  <r>
    <x v="11"/>
    <x v="107"/>
    <s v="פעיל"/>
    <s v="מודיעין מכבים רעות"/>
    <x v="101"/>
    <x v="43"/>
    <s v="נמוך"/>
    <x v="1"/>
    <n v="1657"/>
    <n v="653"/>
    <n v="0"/>
    <n v="1004"/>
    <n v="0"/>
    <n v="31"/>
    <s v="מרכזיית תאורה"/>
    <s v="נביאים"/>
    <s v="ירושלים והנגב"/>
    <s v="איילון"/>
  </r>
  <r>
    <x v="11"/>
    <x v="108"/>
    <s v="פעיל"/>
    <s v="מודיעין מכבים רעות"/>
    <x v="102"/>
    <x v="44"/>
    <s v="נמוך"/>
    <x v="1"/>
    <n v="666"/>
    <n v="247"/>
    <n v="0"/>
    <n v="419"/>
    <n v="0"/>
    <n v="31"/>
    <s v="מרכזיית תאורה"/>
    <s v="נביאים"/>
    <s v="ירושלים והנגב"/>
    <s v="איילון"/>
  </r>
  <r>
    <x v="11"/>
    <x v="109"/>
    <s v="פעיל"/>
    <s v="מודיעין מכבים רעות"/>
    <x v="103"/>
    <x v="19"/>
    <s v="נמוך"/>
    <x v="0"/>
    <n v="317.08"/>
    <n v="0"/>
    <n v="0"/>
    <n v="0"/>
    <n v="317.08"/>
    <n v="31"/>
    <s v="תנועות נוער"/>
    <s v="נביאים"/>
    <s v="ירושלים והנגב"/>
    <s v="איילון"/>
  </r>
  <r>
    <x v="11"/>
    <x v="110"/>
    <s v="פעיל"/>
    <s v="מודיעין מכבים רעות"/>
    <x v="104"/>
    <x v="1"/>
    <s v="נמוך"/>
    <x v="1"/>
    <n v="5654"/>
    <n v="2020"/>
    <n v="0"/>
    <n v="3634"/>
    <n v="0"/>
    <n v="31"/>
    <s v="מרכזיית תאורה"/>
    <s v="בוכמן"/>
    <s v="ירושלים והנגב"/>
    <s v="איילון"/>
  </r>
  <r>
    <x v="11"/>
    <x v="111"/>
    <s v="פעיל"/>
    <s v="מודיעין מכבים רעות"/>
    <x v="105"/>
    <x v="45"/>
    <s v="נמוך"/>
    <x v="0"/>
    <n v="1119.27"/>
    <n v="0"/>
    <n v="0"/>
    <n v="0"/>
    <n v="1119.27"/>
    <n v="31"/>
    <s v="תנועות נוער"/>
    <s v="משואה"/>
    <s v="ירושלים והנגב"/>
    <s v="איילון"/>
  </r>
  <r>
    <x v="11"/>
    <x v="112"/>
    <s v="פעיל"/>
    <s v="מודיעין מכבים רעות"/>
    <x v="106"/>
    <x v="46"/>
    <s v="נמוך"/>
    <x v="1"/>
    <n v="6640"/>
    <n v="2032"/>
    <n v="0"/>
    <n v="4608"/>
    <n v="0"/>
    <n v="31"/>
    <s v="ספורט"/>
    <s v="בוכמן"/>
    <s v="ירושלים והנגב"/>
    <s v="איילון"/>
  </r>
  <r>
    <x v="11"/>
    <x v="113"/>
    <s v="פעיל"/>
    <s v="מודיעין מכבים רעות"/>
    <x v="107"/>
    <x v="13"/>
    <s v="נמוך"/>
    <x v="0"/>
    <n v="1260.97"/>
    <n v="0"/>
    <n v="0"/>
    <n v="0"/>
    <n v="1260.97"/>
    <n v="31"/>
    <s v="גני ילדים"/>
    <s v="בוכמן"/>
    <s v="ירושלים והנגב"/>
    <s v="איילון"/>
  </r>
  <r>
    <x v="11"/>
    <x v="114"/>
    <s v="פעיל"/>
    <s v="מודיעין מכבים רעות"/>
    <x v="108"/>
    <x v="26"/>
    <s v="נמוך"/>
    <x v="0"/>
    <n v="724.51"/>
    <n v="0"/>
    <n v="0"/>
    <n v="0"/>
    <n v="724.51"/>
    <n v="31"/>
    <s v="מקלטים"/>
    <s v="רעות"/>
    <s v="ירושלים והנגב"/>
    <s v="איילון"/>
  </r>
  <r>
    <x v="11"/>
    <x v="115"/>
    <s v="פעיל"/>
    <s v="מודיעין מכבים רעות"/>
    <x v="109"/>
    <x v="5"/>
    <s v="נמוך"/>
    <x v="0"/>
    <n v="1999.5"/>
    <n v="0"/>
    <n v="0"/>
    <n v="0"/>
    <n v="1999.5"/>
    <n v="31"/>
    <s v="מרכזיית תאורה"/>
    <s v="רעות"/>
    <s v="ירושלים והנגב"/>
    <s v="איילון"/>
  </r>
  <r>
    <x v="11"/>
    <x v="116"/>
    <s v="פעיל"/>
    <s v="מודיעין מכבים רעות"/>
    <x v="110"/>
    <x v="0"/>
    <s v="נמוך"/>
    <x v="0"/>
    <n v="2195.65"/>
    <n v="0"/>
    <n v="0"/>
    <n v="0"/>
    <n v="2195.65"/>
    <n v="31"/>
    <s v="מרכזיית תאורה"/>
    <s v="ציפורים"/>
    <s v="ירושלים והנגב"/>
    <s v="איילון"/>
  </r>
  <r>
    <x v="11"/>
    <x v="117"/>
    <s v="פעיל"/>
    <s v="מודיעין מכבים רעות"/>
    <x v="111"/>
    <x v="0"/>
    <s v="נמוך"/>
    <x v="0"/>
    <n v="277.17"/>
    <n v="0"/>
    <n v="0"/>
    <n v="0"/>
    <n v="277.17"/>
    <n v="31"/>
    <s v="תנועות נוער"/>
    <s v="ציפורים"/>
    <s v="ירושלים והנגב"/>
    <s v="איילון"/>
  </r>
  <r>
    <x v="11"/>
    <x v="118"/>
    <s v="פעיל"/>
    <s v="מודיעין מכבים רעות"/>
    <x v="112"/>
    <x v="0"/>
    <s v="נמוך"/>
    <x v="1"/>
    <n v="9196"/>
    <n v="3477"/>
    <n v="0"/>
    <n v="5719"/>
    <n v="0"/>
    <n v="31"/>
    <s v="מרכזיית תאורה"/>
    <s v="ציפורים"/>
    <s v="ירושלים והנגב"/>
    <s v="איילון"/>
  </r>
  <r>
    <x v="11"/>
    <x v="119"/>
    <s v="פעיל"/>
    <s v="מודיעין מכבים רעות"/>
    <x v="113"/>
    <x v="0"/>
    <s v="נמוך"/>
    <x v="1"/>
    <n v="17160"/>
    <n v="6170"/>
    <n v="0"/>
    <n v="10990"/>
    <n v="0"/>
    <n v="31"/>
    <s v="מרכזיית תאורה"/>
    <s v="לב העיר"/>
    <s v="ירושלים והנגב"/>
    <s v="איילון"/>
  </r>
  <r>
    <x v="11"/>
    <x v="120"/>
    <s v="פעיל"/>
    <s v="מודיעין מכבים רעות"/>
    <x v="113"/>
    <x v="0"/>
    <s v="נמוך"/>
    <x v="1"/>
    <n v="10440"/>
    <n v="2564"/>
    <n v="0"/>
    <n v="7876"/>
    <n v="0"/>
    <n v="31"/>
    <s v="מרכזיית תאורה"/>
    <s v="פרחים"/>
    <s v="ירושלים והנגב"/>
    <s v="איילון"/>
  </r>
  <r>
    <x v="11"/>
    <x v="121"/>
    <s v="פעיל"/>
    <s v="מודיעין מכבים רעות"/>
    <x v="114"/>
    <x v="0"/>
    <s v="נמוך"/>
    <x v="1"/>
    <n v="5245"/>
    <n v="1110"/>
    <n v="0"/>
    <n v="4135"/>
    <n v="0"/>
    <n v="31"/>
    <s v="מבני ציבור"/>
    <s v="לב העיר"/>
    <s v="ירושלים והנגב"/>
    <s v="איילון"/>
  </r>
  <r>
    <x v="11"/>
    <x v="122"/>
    <s v="פעיל"/>
    <s v="מודיעין מכבים רעות"/>
    <x v="115"/>
    <x v="0"/>
    <s v="נמוך"/>
    <x v="1"/>
    <n v="6202"/>
    <n v="1373"/>
    <n v="0"/>
    <n v="4829"/>
    <n v="0"/>
    <n v="31"/>
    <s v="שונות"/>
    <s v="לב העיר"/>
    <s v="ירושלים והנגב"/>
    <s v="איילון"/>
  </r>
  <r>
    <x v="11"/>
    <x v="123"/>
    <s v="פעיל"/>
    <s v="מודיעין מכבים רעות"/>
    <x v="116"/>
    <x v="0"/>
    <s v="נמוך"/>
    <x v="1"/>
    <n v="20680"/>
    <n v="3560"/>
    <n v="0"/>
    <n v="17120"/>
    <n v="0"/>
    <n v="31"/>
    <s v="מבני ציבור"/>
    <s v="לב העיר"/>
    <s v="ירושלים והנגב"/>
    <s v="איילון"/>
  </r>
  <r>
    <x v="11"/>
    <x v="124"/>
    <s v="פעיל"/>
    <s v="מודיעין מכבים רעות"/>
    <x v="117"/>
    <x v="13"/>
    <s v="נמוך"/>
    <x v="0"/>
    <n v="354.67"/>
    <n v="0"/>
    <n v="0"/>
    <n v="0"/>
    <n v="354.67"/>
    <n v="31"/>
    <s v="גני ילדים"/>
    <s v="בוכמן"/>
    <s v="ירושלים והנגב"/>
    <s v="איילון"/>
  </r>
  <r>
    <x v="11"/>
    <x v="125"/>
    <s v="פעיל"/>
    <s v="מודיעין מכבים רעות"/>
    <x v="117"/>
    <x v="13"/>
    <s v="נמוך"/>
    <x v="0"/>
    <n v="598.11"/>
    <n v="0"/>
    <n v="0"/>
    <n v="0"/>
    <n v="598.11"/>
    <n v="31"/>
    <s v="גני ילדים"/>
    <s v="בוכמן"/>
    <s v="ירושלים והנגב"/>
    <s v="איילון"/>
  </r>
  <r>
    <x v="11"/>
    <x v="126"/>
    <s v="פעיל"/>
    <s v="מודיעין מכבים רעות"/>
    <x v="118"/>
    <x v="1"/>
    <s v="נמוך"/>
    <x v="1"/>
    <n v="3778"/>
    <n v="1368"/>
    <n v="0"/>
    <n v="2410"/>
    <n v="0"/>
    <n v="31"/>
    <s v="מרכזיית תאורה"/>
    <s v="בוכמן"/>
    <s v="ירושלים והנגב"/>
    <s v="איילון"/>
  </r>
  <r>
    <x v="11"/>
    <x v="127"/>
    <s v="פעיל"/>
    <s v="מודיעין מכבים רעות"/>
    <x v="119"/>
    <x v="0"/>
    <s v="נמוך"/>
    <x v="1"/>
    <n v="10558"/>
    <n v="3829"/>
    <n v="0"/>
    <n v="6729"/>
    <n v="0"/>
    <n v="31"/>
    <s v="מרכזיית תאורה"/>
    <s v="פרחים"/>
    <s v="ירושלים והנגב"/>
    <s v="איילון"/>
  </r>
  <r>
    <x v="11"/>
    <x v="128"/>
    <s v="פעיל"/>
    <s v="מודיעין מכבים רעות"/>
    <x v="120"/>
    <x v="13"/>
    <s v="נמוך"/>
    <x v="0"/>
    <n v="1095.6600000000001"/>
    <n v="0"/>
    <n v="0"/>
    <n v="0"/>
    <n v="1095.6600000000001"/>
    <n v="31"/>
    <s v="מבני ציבור"/>
    <s v="מכבים"/>
    <s v="ירושלים והנגב"/>
    <s v="איילון"/>
  </r>
  <r>
    <x v="11"/>
    <x v="129"/>
    <s v="פעיל"/>
    <s v="מודיעין מכבים רעות"/>
    <x v="121"/>
    <x v="0"/>
    <s v="נמוך"/>
    <x v="1"/>
    <n v="195"/>
    <n v="38"/>
    <n v="0"/>
    <n v="157"/>
    <n v="0"/>
    <n v="31"/>
    <s v="מרכזיית תאורה"/>
    <s v="מכבים"/>
    <s v="ירושלים והנגב"/>
    <s v="איילון"/>
  </r>
  <r>
    <x v="11"/>
    <x v="130"/>
    <s v="פעיל"/>
    <s v="מודיעין מכבים רעות"/>
    <x v="122"/>
    <x v="43"/>
    <s v="נמוך"/>
    <x v="1"/>
    <n v="7834"/>
    <n v="2713"/>
    <n v="0"/>
    <n v="5121"/>
    <n v="0"/>
    <n v="31"/>
    <s v="מרכזיית תאורה"/>
    <s v="מכבים"/>
    <s v="ירושלים והנגב"/>
    <s v="איילון"/>
  </r>
  <r>
    <x v="11"/>
    <x v="131"/>
    <s v="פעיל"/>
    <s v="מודיעין מכבים רעות"/>
    <x v="123"/>
    <x v="47"/>
    <s v="נמוך"/>
    <x v="1"/>
    <n v="9320"/>
    <n v="1388"/>
    <n v="0"/>
    <n v="7932"/>
    <n v="0"/>
    <n v="31"/>
    <s v="בתי ספר"/>
    <s v="מכבים"/>
    <s v="ירושלים והנגב"/>
    <s v="איילון"/>
  </r>
  <r>
    <x v="11"/>
    <x v="132"/>
    <s v="פעיל"/>
    <s v="מודיעין מכבים רעות"/>
    <x v="124"/>
    <x v="13"/>
    <s v="נמוך"/>
    <x v="0"/>
    <n v="1600.61"/>
    <n v="0"/>
    <n v="0"/>
    <n v="0"/>
    <n v="1600.61"/>
    <n v="31"/>
    <s v="מבני ציבור"/>
    <s v="רעות"/>
    <s v="ירושלים והנגב"/>
    <s v="איילון"/>
  </r>
  <r>
    <x v="11"/>
    <x v="133"/>
    <s v="פעיל"/>
    <s v="מודיעין מכבים רעות"/>
    <x v="125"/>
    <x v="1"/>
    <s v="נמוך"/>
    <x v="0"/>
    <n v="2636.4"/>
    <n v="0"/>
    <n v="0"/>
    <n v="0"/>
    <n v="2636.4"/>
    <n v="31"/>
    <s v="מרכזיית תאורה"/>
    <s v="רעות"/>
    <s v="ירושלים והנגב"/>
    <s v="איילון"/>
  </r>
  <r>
    <x v="11"/>
    <x v="134"/>
    <s v="פעיל"/>
    <s v="מודיעין מכבים רעות"/>
    <x v="126"/>
    <x v="48"/>
    <s v="נמוך"/>
    <x v="1"/>
    <n v="27940"/>
    <n v="7220"/>
    <n v="0"/>
    <n v="20720"/>
    <n v="0"/>
    <n v="31"/>
    <s v="בתי ספר"/>
    <s v="רעות"/>
    <s v="ירושלים והנגב"/>
    <s v="איילון"/>
  </r>
  <r>
    <x v="11"/>
    <x v="412"/>
    <s v="פעיל"/>
    <s v="מודיעין מכבים רעות"/>
    <x v="400"/>
    <x v="32"/>
    <s v="נמוך"/>
    <x v="0"/>
    <n v="631"/>
    <n v="0"/>
    <n v="0"/>
    <n v="0"/>
    <n v="631"/>
    <n v="31"/>
    <m/>
    <m/>
    <s v="ירושלים והנגב"/>
    <s v="איילון"/>
  </r>
  <r>
    <x v="11"/>
    <x v="135"/>
    <s v="פעיל"/>
    <s v="מודיעין מכבים רעות"/>
    <x v="127"/>
    <x v="26"/>
    <s v="נמוך"/>
    <x v="0"/>
    <n v="89.45"/>
    <n v="0"/>
    <n v="0"/>
    <n v="0"/>
    <n v="89.45"/>
    <n v="31"/>
    <s v="מקלטים"/>
    <s v="מכבים"/>
    <s v="ירושלים והנגב"/>
    <s v="איילון"/>
  </r>
  <r>
    <x v="11"/>
    <x v="136"/>
    <s v="פעיל"/>
    <s v="מודיעין מכבים רעות"/>
    <x v="128"/>
    <x v="0"/>
    <s v="נמוך"/>
    <x v="0"/>
    <n v="382.62"/>
    <n v="0"/>
    <n v="0"/>
    <n v="0"/>
    <n v="382.62"/>
    <n v="31"/>
    <s v="מקלטים"/>
    <s v="מכבים"/>
    <s v="ירושלים והנגב"/>
    <s v="איילון"/>
  </r>
  <r>
    <x v="11"/>
    <x v="137"/>
    <s v="פעיל"/>
    <s v="מודיעין מכבים רעות"/>
    <x v="129"/>
    <x v="13"/>
    <s v="נמוך"/>
    <x v="0"/>
    <n v="953.02"/>
    <n v="0"/>
    <n v="0"/>
    <n v="0"/>
    <n v="953.02"/>
    <n v="31"/>
    <s v="גני ילדים"/>
    <s v="כרמים"/>
    <s v="ירושלים והנגב"/>
    <s v="איילון"/>
  </r>
  <r>
    <x v="11"/>
    <x v="138"/>
    <s v="פעיל"/>
    <s v="מודיעין מכבים רעות"/>
    <x v="130"/>
    <x v="49"/>
    <s v="נמוך"/>
    <x v="1"/>
    <n v="7884"/>
    <n v="2856"/>
    <n v="0"/>
    <n v="5028"/>
    <n v="0"/>
    <n v="31"/>
    <s v="מרכזיית תאורה"/>
    <s v="ישפרו"/>
    <s v="ירושלים והנגב"/>
    <s v="איילון"/>
  </r>
  <r>
    <x v="11"/>
    <x v="139"/>
    <s v="פעיל"/>
    <s v="מודיעין מכבים רעות"/>
    <x v="131"/>
    <x v="0"/>
    <s v="נמוך"/>
    <x v="1"/>
    <n v="8081"/>
    <n v="2828"/>
    <n v="0"/>
    <n v="5253"/>
    <n v="0"/>
    <n v="31"/>
    <s v="מרכזיית תאורה"/>
    <s v="ליגד"/>
    <s v="ירושלים והנגב"/>
    <s v="איילון"/>
  </r>
  <r>
    <x v="11"/>
    <x v="140"/>
    <s v="פעיל"/>
    <s v="מודיעין מכבים רעות"/>
    <x v="132"/>
    <x v="0"/>
    <s v="נמוך"/>
    <x v="1"/>
    <n v="8819"/>
    <n v="2858"/>
    <n v="0"/>
    <n v="5961"/>
    <n v="0"/>
    <n v="31"/>
    <s v="מרכזיית תאורה"/>
    <s v="ליגד"/>
    <s v="ירושלים והנגב"/>
    <s v="איילון"/>
  </r>
  <r>
    <x v="11"/>
    <x v="141"/>
    <s v="פעיל"/>
    <s v="מודיעין מכבים רעות"/>
    <x v="133"/>
    <x v="0"/>
    <s v="נמוך"/>
    <x v="1"/>
    <n v="545"/>
    <n v="188"/>
    <n v="0"/>
    <n v="357"/>
    <n v="0"/>
    <n v="31"/>
    <s v="מרכזיית תאורה"/>
    <s v="ליגד"/>
    <s v="ירושלים והנגב"/>
    <s v="איילון"/>
  </r>
  <r>
    <x v="11"/>
    <x v="142"/>
    <s v="פעיל"/>
    <s v="מודיעין מכבים רעות"/>
    <x v="134"/>
    <x v="0"/>
    <s v="נמוך"/>
    <x v="1"/>
    <n v="3770.48"/>
    <n v="0"/>
    <n v="0"/>
    <n v="0"/>
    <n v="3770.48"/>
    <n v="31"/>
    <s v="בתי כנסת ומקוואות"/>
    <s v="נביאים"/>
    <s v="ירושלים והנגב"/>
    <s v="איילון"/>
  </r>
  <r>
    <x v="11"/>
    <x v="143"/>
    <s v="פעיל"/>
    <s v="מודיעין מכבים רעות"/>
    <x v="135"/>
    <x v="0"/>
    <s v="נמוך"/>
    <x v="0"/>
    <n v="1513.68"/>
    <n v="0"/>
    <n v="0"/>
    <n v="0"/>
    <n v="1513.68"/>
    <n v="31"/>
    <s v="גני ילדים"/>
    <s v="נביאים"/>
    <s v="ירושלים והנגב"/>
    <s v="איילון"/>
  </r>
  <r>
    <x v="11"/>
    <x v="144"/>
    <s v="פעיל"/>
    <s v="מודיעין מכבים רעות"/>
    <x v="136"/>
    <x v="0"/>
    <s v="נמוך"/>
    <x v="1"/>
    <n v="8735"/>
    <n v="3201"/>
    <n v="0"/>
    <n v="5534"/>
    <n v="0"/>
    <n v="31"/>
    <s v="מרכזיית תאורה"/>
    <s v="נביאים"/>
    <s v="ירושלים והנגב"/>
    <s v="איילון"/>
  </r>
  <r>
    <x v="11"/>
    <x v="145"/>
    <s v="פעיל"/>
    <s v="מודיעין מכבים רעות"/>
    <x v="137"/>
    <x v="26"/>
    <s v="נמוך"/>
    <x v="0"/>
    <n v="116.91"/>
    <n v="0"/>
    <n v="0"/>
    <n v="0"/>
    <n v="116.91"/>
    <n v="31"/>
    <s v="מקלטים"/>
    <s v="מכבים"/>
    <s v="ירושלים והנגב"/>
    <s v="איילון"/>
  </r>
  <r>
    <x v="11"/>
    <x v="146"/>
    <s v="פעיל"/>
    <s v="מודיעין מכבים רעות"/>
    <x v="138"/>
    <x v="0"/>
    <s v="נמוך"/>
    <x v="0"/>
    <n v="392.37"/>
    <n v="0"/>
    <n v="0"/>
    <n v="0"/>
    <n v="392.37"/>
    <n v="31"/>
    <s v="מקלטים"/>
    <s v="מכבים"/>
    <s v="ירושלים והנגב"/>
    <s v="איילון"/>
  </r>
  <r>
    <x v="11"/>
    <x v="147"/>
    <s v="פעיל"/>
    <s v="מודיעין מכבים רעות"/>
    <x v="139"/>
    <x v="26"/>
    <s v="נמוך"/>
    <x v="0"/>
    <n v="129.31"/>
    <n v="0"/>
    <n v="0"/>
    <n v="0"/>
    <n v="129.31"/>
    <n v="31"/>
    <s v="מקלטים"/>
    <s v="מכבים"/>
    <s v="ירושלים והנגב"/>
    <s v="איילון"/>
  </r>
  <r>
    <x v="11"/>
    <x v="148"/>
    <s v="פעיל"/>
    <s v="מודיעין מכבים רעות"/>
    <x v="140"/>
    <x v="50"/>
    <s v="נמוך"/>
    <x v="0"/>
    <n v="326.82"/>
    <n v="0"/>
    <n v="0"/>
    <n v="0"/>
    <n v="326.82"/>
    <n v="31"/>
    <s v="מקלטים"/>
    <s v="מכבים"/>
    <s v="ירושלים והנגב"/>
    <s v="איילון"/>
  </r>
  <r>
    <x v="11"/>
    <x v="149"/>
    <s v="פעיל"/>
    <s v="מודיעין מכבים רעות"/>
    <x v="141"/>
    <x v="0"/>
    <s v="נמוך"/>
    <x v="0"/>
    <n v="108.94"/>
    <n v="0"/>
    <n v="0"/>
    <n v="0"/>
    <n v="108.94"/>
    <n v="31"/>
    <s v="מקלטים"/>
    <s v="מכבים"/>
    <s v="ירושלים והנגב"/>
    <s v="איילון"/>
  </r>
  <r>
    <x v="11"/>
    <x v="150"/>
    <s v="פעיל"/>
    <s v="מודיעין מכבים רעות"/>
    <x v="142"/>
    <x v="26"/>
    <s v="נמוך"/>
    <x v="0"/>
    <n v="170.05"/>
    <n v="0"/>
    <n v="0"/>
    <n v="0"/>
    <n v="170.05"/>
    <n v="31"/>
    <s v="מקלטים"/>
    <s v="מכבים"/>
    <s v="ירושלים והנגב"/>
    <s v="איילון"/>
  </r>
  <r>
    <x v="11"/>
    <x v="151"/>
    <s v="פעיל"/>
    <s v="מודיעין מכבים רעות"/>
    <x v="143"/>
    <x v="51"/>
    <s v="נמוך"/>
    <x v="0"/>
    <n v="210.79"/>
    <n v="0"/>
    <n v="0"/>
    <n v="0"/>
    <n v="210.79"/>
    <n v="31"/>
    <s v="מקלטים"/>
    <s v="מכבים"/>
    <s v="ירושלים והנגב"/>
    <s v="איילון"/>
  </r>
  <r>
    <x v="11"/>
    <x v="152"/>
    <s v="פעיל"/>
    <s v="מודיעין מכבים רעות"/>
    <x v="144"/>
    <x v="52"/>
    <s v="נמוך"/>
    <x v="0"/>
    <n v="322.39999999999998"/>
    <n v="0"/>
    <n v="0"/>
    <n v="0"/>
    <n v="322.39999999999998"/>
    <n v="31"/>
    <s v="גני ילדים"/>
    <s v="מכבים"/>
    <s v="ירושלים והנגב"/>
    <s v="איילון"/>
  </r>
  <r>
    <x v="11"/>
    <x v="153"/>
    <s v="פעיל"/>
    <s v="מודיעין מכבים רעות"/>
    <x v="145"/>
    <x v="0"/>
    <s v="נמוך"/>
    <x v="1"/>
    <n v="21712"/>
    <n v="7572"/>
    <n v="0"/>
    <n v="14140"/>
    <n v="0"/>
    <n v="31"/>
    <s v="מרכזיית תאורה"/>
    <s v="ליגד"/>
    <s v="ירושלים והנגב"/>
    <s v="איילון"/>
  </r>
  <r>
    <x v="11"/>
    <x v="411"/>
    <s v="פעיל"/>
    <s v="מודיעין מכבים רעות"/>
    <x v="399"/>
    <x v="13"/>
    <s v="נמוך"/>
    <x v="0"/>
    <n v="2814"/>
    <n v="0"/>
    <n v="0"/>
    <n v="0"/>
    <n v="2814"/>
    <n v="31"/>
    <m/>
    <m/>
    <s v="ירושלים והנגב"/>
    <s v="איילון"/>
  </r>
  <r>
    <x v="11"/>
    <x v="154"/>
    <s v="פעיל"/>
    <s v="מודיעין מכבים רעות"/>
    <x v="146"/>
    <x v="0"/>
    <s v="נמוך"/>
    <x v="0"/>
    <n v="1221.3900000000001"/>
    <n v="0"/>
    <n v="0"/>
    <n v="0"/>
    <n v="1221.3900000000001"/>
    <n v="31"/>
    <s v="גני ילדים"/>
    <s v="מגינים"/>
    <s v="ירושלים והנגב"/>
    <s v="איילון"/>
  </r>
  <r>
    <x v="11"/>
    <x v="155"/>
    <s v="פעיל"/>
    <s v="מודיעין מכבים רעות"/>
    <x v="147"/>
    <x v="0"/>
    <s v="נמוך"/>
    <x v="1"/>
    <n v="1985"/>
    <n v="151"/>
    <n v="0"/>
    <n v="1834"/>
    <n v="0"/>
    <n v="31"/>
    <s v="גני ילדים"/>
    <s v="מגינים"/>
    <s v="ירושלים והנגב"/>
    <s v="איילון"/>
  </r>
  <r>
    <x v="11"/>
    <x v="156"/>
    <s v="פעיל"/>
    <s v="מודיעין מכבים רעות"/>
    <x v="148"/>
    <x v="0"/>
    <s v="נמוך"/>
    <x v="1"/>
    <n v="13220"/>
    <n v="1684"/>
    <n v="0"/>
    <n v="11536"/>
    <n v="0"/>
    <n v="31"/>
    <m/>
    <m/>
    <s v="ירושלים והנגב"/>
    <s v="איילון"/>
  </r>
  <r>
    <x v="11"/>
    <x v="157"/>
    <s v="פעיל"/>
    <s v="מודיעין מכבים רעות"/>
    <x v="149"/>
    <x v="53"/>
    <s v="נמוך"/>
    <x v="0"/>
    <n v="4423.88"/>
    <n v="0"/>
    <n v="0"/>
    <n v="0"/>
    <n v="4423.88"/>
    <n v="31"/>
    <m/>
    <m/>
    <s v="ירושלים והנגב"/>
    <s v="איילון"/>
  </r>
  <r>
    <x v="11"/>
    <x v="158"/>
    <s v="פעיל"/>
    <s v="מודיעין מכבים רעות"/>
    <x v="150"/>
    <x v="0"/>
    <s v="נמוך"/>
    <x v="0"/>
    <n v="2547.4699999999998"/>
    <n v="0"/>
    <n v="0"/>
    <n v="0"/>
    <n v="2547.4699999999998"/>
    <n v="31"/>
    <s v="מרכזיית תאורה"/>
    <s v="ציפורים"/>
    <s v="ירושלים והנגב"/>
    <s v="איילון"/>
  </r>
  <r>
    <x v="11"/>
    <x v="159"/>
    <s v="פעיל"/>
    <s v="מודיעין מכבים רעות"/>
    <x v="151"/>
    <x v="0"/>
    <s v="נמוך"/>
    <x v="1"/>
    <n v="3810"/>
    <n v="1297"/>
    <n v="0"/>
    <n v="2513"/>
    <n v="0"/>
    <n v="31"/>
    <s v="מרכזיית תאורה"/>
    <s v="ציפורים"/>
    <s v="ירושלים והנגב"/>
    <s v="איילון"/>
  </r>
  <r>
    <x v="11"/>
    <x v="160"/>
    <s v="פעיל"/>
    <s v="מודיעין מכבים רעות"/>
    <x v="152"/>
    <x v="26"/>
    <s v="נמוך"/>
    <x v="0"/>
    <n v="611.14"/>
    <n v="0"/>
    <n v="0"/>
    <n v="0"/>
    <n v="611.14"/>
    <n v="31"/>
    <s v="מקלטים"/>
    <s v="רעות"/>
    <s v="ירושלים והנגב"/>
    <s v="איילון"/>
  </r>
  <r>
    <x v="11"/>
    <x v="161"/>
    <s v="פעיל"/>
    <s v="מודיעין מכבים רעות"/>
    <x v="153"/>
    <x v="26"/>
    <s v="נמוך"/>
    <x v="0"/>
    <n v="384.39"/>
    <n v="0"/>
    <n v="0"/>
    <n v="0"/>
    <n v="384.39"/>
    <n v="31"/>
    <s v="מקלטים"/>
    <s v="רעות"/>
    <s v="ירושלים והנגב"/>
    <s v="איילון"/>
  </r>
  <r>
    <x v="11"/>
    <x v="162"/>
    <s v="פעיל"/>
    <s v="מודיעין מכבים רעות"/>
    <x v="154"/>
    <x v="13"/>
    <s v="נמוך"/>
    <x v="0"/>
    <n v="2421.44"/>
    <n v="0"/>
    <n v="0"/>
    <n v="0"/>
    <n v="2421.44"/>
    <n v="31"/>
    <s v="גני ילדים"/>
    <s v="פרחים"/>
    <s v="ירושלים והנגב"/>
    <s v="איילון"/>
  </r>
  <r>
    <x v="11"/>
    <x v="163"/>
    <s v="פעיל"/>
    <s v="מודיעין מכבים רעות"/>
    <x v="155"/>
    <x v="0"/>
    <s v="נמוך"/>
    <x v="1"/>
    <n v="6252"/>
    <n v="2205"/>
    <n v="0"/>
    <n v="4047"/>
    <n v="0"/>
    <n v="31"/>
    <s v="מרכזיית תאורה"/>
    <s v="פרחים"/>
    <s v="ירושלים והנגב"/>
    <s v="איילון"/>
  </r>
  <r>
    <x v="11"/>
    <x v="164"/>
    <s v="פעיל"/>
    <s v="מודיעין מכבים רעות"/>
    <x v="156"/>
    <x v="13"/>
    <s v="נמוך"/>
    <x v="0"/>
    <n v="1907.82"/>
    <n v="0"/>
    <n v="0"/>
    <n v="0"/>
    <n v="1907.82"/>
    <n v="31"/>
    <s v="גני ילדים"/>
    <s v="כרמים"/>
    <s v="ירושלים והנגב"/>
    <s v="איילון"/>
  </r>
  <r>
    <x v="11"/>
    <x v="165"/>
    <s v="פעיל"/>
    <s v="מודיעין מכבים רעות"/>
    <x v="157"/>
    <x v="21"/>
    <s v="נמוך"/>
    <x v="1"/>
    <n v="5399"/>
    <n v="1862"/>
    <n v="0"/>
    <n v="3537"/>
    <n v="0"/>
    <n v="31"/>
    <s v="מרכזיית תאורה"/>
    <s v="בוכמן"/>
    <s v="ירושלים והנגב"/>
    <s v="איילון"/>
  </r>
  <r>
    <x v="11"/>
    <x v="410"/>
    <s v="פעיל"/>
    <s v="מודיעין מכבים רעות"/>
    <x v="398"/>
    <x v="0"/>
    <s v="נמוך"/>
    <x v="0"/>
    <n v="582.14"/>
    <n v="0"/>
    <n v="0"/>
    <n v="0"/>
    <n v="582.14"/>
    <n v="31"/>
    <m/>
    <m/>
    <s v="ירושלים והנגב"/>
    <s v="איילון"/>
  </r>
  <r>
    <x v="11"/>
    <x v="166"/>
    <s v="פעיל"/>
    <s v="מודיעין מכבים רעות"/>
    <x v="158"/>
    <x v="12"/>
    <s v="נמוך"/>
    <x v="1"/>
    <n v="7269"/>
    <n v="2433"/>
    <n v="0"/>
    <n v="4836"/>
    <n v="0"/>
    <n v="31"/>
    <s v="מרכזיית תאורה"/>
    <s v="קייזר"/>
    <s v="ירושלים והנגב"/>
    <s v="איילון"/>
  </r>
  <r>
    <x v="11"/>
    <x v="167"/>
    <s v="פעיל"/>
    <s v="מודיעין מכבים רעות"/>
    <x v="159"/>
    <x v="13"/>
    <s v="נמוך"/>
    <x v="1"/>
    <n v="1629"/>
    <n v="152"/>
    <n v="0"/>
    <n v="1477"/>
    <n v="0"/>
    <n v="31"/>
    <s v="גני ילדים"/>
    <s v="קייזר"/>
    <s v="ירושלים והנגב"/>
    <s v="איילון"/>
  </r>
  <r>
    <x v="11"/>
    <x v="168"/>
    <s v="פעיל"/>
    <s v="מודיעין מכבים רעות"/>
    <x v="160"/>
    <x v="54"/>
    <s v="נמוך"/>
    <x v="1"/>
    <n v="5067"/>
    <n v="1671"/>
    <n v="0"/>
    <n v="3396"/>
    <n v="0"/>
    <n v="31"/>
    <s v="מרכזיית תאורה"/>
    <s v="קייזר"/>
    <s v="ירושלים והנגב"/>
    <s v="איילון"/>
  </r>
  <r>
    <x v="11"/>
    <x v="169"/>
    <s v="פעיל"/>
    <s v="מודיעין מכבים רעות"/>
    <x v="161"/>
    <x v="55"/>
    <s v="נמוך"/>
    <x v="1"/>
    <n v="7505"/>
    <n v="1075"/>
    <n v="0"/>
    <n v="6430"/>
    <n v="0"/>
    <n v="31"/>
    <s v="בתי ספר"/>
    <s v="קייזר"/>
    <s v="ירושלים והנגב"/>
    <s v="איילון"/>
  </r>
  <r>
    <x v="11"/>
    <x v="170"/>
    <s v="פעיל"/>
    <s v="מודיעין מכבים רעות"/>
    <x v="161"/>
    <x v="13"/>
    <s v="נמוך"/>
    <x v="0"/>
    <n v="1688.82"/>
    <n v="0"/>
    <n v="0"/>
    <n v="0"/>
    <n v="1688.82"/>
    <n v="31"/>
    <s v="גני ילדים"/>
    <s v="קייזר"/>
    <s v="ירושלים והנגב"/>
    <s v="איילון"/>
  </r>
  <r>
    <x v="11"/>
    <x v="171"/>
    <s v="פעיל"/>
    <s v="מודיעין מכבים רעות"/>
    <x v="161"/>
    <x v="13"/>
    <s v="נמוך"/>
    <x v="0"/>
    <n v="1646.54"/>
    <n v="0"/>
    <n v="0"/>
    <n v="0"/>
    <n v="1646.54"/>
    <n v="31"/>
    <s v="תנועות נוער"/>
    <s v="קייזר"/>
    <s v="ירושלים והנגב"/>
    <s v="איילון"/>
  </r>
  <r>
    <x v="11"/>
    <x v="172"/>
    <s v="פעיל"/>
    <s v="מודיעין מכבים רעות"/>
    <x v="162"/>
    <x v="26"/>
    <s v="נמוך"/>
    <x v="0"/>
    <n v="655.42"/>
    <n v="0"/>
    <n v="0"/>
    <n v="0"/>
    <n v="655.42"/>
    <n v="31"/>
    <s v="מקלטים"/>
    <s v="מכבים"/>
    <s v="ירושלים והנגב"/>
    <s v="איילון"/>
  </r>
  <r>
    <x v="11"/>
    <x v="173"/>
    <s v="פעיל"/>
    <s v="מודיעין מכבים רעות"/>
    <x v="163"/>
    <x v="13"/>
    <s v="נמוך"/>
    <x v="1"/>
    <n v="2330"/>
    <n v="484"/>
    <n v="0"/>
    <n v="1846"/>
    <n v="0"/>
    <n v="31"/>
    <s v="גני ילדים"/>
    <s v="נביאים"/>
    <s v="ירושלים והנגב"/>
    <s v="איילון"/>
  </r>
  <r>
    <x v="11"/>
    <x v="174"/>
    <s v="פעיל"/>
    <s v="מודיעין מכבים רעות"/>
    <x v="164"/>
    <x v="15"/>
    <s v="נמוך"/>
    <x v="0"/>
    <n v="893.52"/>
    <n v="0"/>
    <n v="0"/>
    <n v="0"/>
    <n v="893.52"/>
    <n v="31"/>
    <s v="בתי כנסת ומקוואות"/>
    <s v="בוכמן"/>
    <s v="ירושלים והנגב"/>
    <s v="איילון"/>
  </r>
  <r>
    <x v="11"/>
    <x v="175"/>
    <s v="פעיל"/>
    <s v="מודיעין מכבים רעות"/>
    <x v="165"/>
    <x v="0"/>
    <s v="נמוך"/>
    <x v="0"/>
    <n v="1960.29"/>
    <n v="0"/>
    <n v="0"/>
    <n v="0"/>
    <n v="1960.29"/>
    <n v="31"/>
    <s v="מרכזיית תאורה"/>
    <s v="נופים"/>
    <s v="ירושלים והנגב"/>
    <s v="איילון"/>
  </r>
  <r>
    <x v="11"/>
    <x v="176"/>
    <s v="פעיל"/>
    <s v="מודיעין מכבים רעות"/>
    <x v="166"/>
    <x v="0"/>
    <s v="נמוך"/>
    <x v="0"/>
    <n v="268.97000000000003"/>
    <n v="0"/>
    <n v="0"/>
    <n v="0"/>
    <n v="268.97000000000003"/>
    <n v="31"/>
    <s v="תנועות נוער"/>
    <s v="נופים"/>
    <s v="ירושלים והנגב"/>
    <s v="איילון"/>
  </r>
  <r>
    <x v="11"/>
    <x v="177"/>
    <s v="פעיל"/>
    <s v="מודיעין מכבים רעות"/>
    <x v="167"/>
    <x v="0"/>
    <s v="נמוך"/>
    <x v="0"/>
    <n v="1490.73"/>
    <n v="0"/>
    <n v="0"/>
    <n v="0"/>
    <n v="1490.73"/>
    <n v="31"/>
    <s v="מרכזיית תאורה"/>
    <s v="נופים"/>
    <s v="ירושלים והנגב"/>
    <s v="איילון"/>
  </r>
  <r>
    <x v="11"/>
    <x v="178"/>
    <s v="פעיל"/>
    <s v="מודיעין מכבים רעות"/>
    <x v="168"/>
    <x v="0"/>
    <s v="נמוך"/>
    <x v="0"/>
    <n v="1810.69"/>
    <n v="0"/>
    <n v="0"/>
    <n v="0"/>
    <n v="1810.69"/>
    <n v="31"/>
    <s v="גני ילדים"/>
    <s v="נופים"/>
    <s v="ירושלים והנגב"/>
    <s v="איילון"/>
  </r>
  <r>
    <x v="11"/>
    <x v="179"/>
    <s v="פעיל"/>
    <s v="מודיעין מכבים רעות"/>
    <x v="169"/>
    <x v="0"/>
    <s v="נמוך"/>
    <x v="1"/>
    <n v="1574"/>
    <n v="562"/>
    <n v="0"/>
    <n v="1012"/>
    <n v="0"/>
    <n v="31"/>
    <s v="מרכזיית תאורה"/>
    <s v="נופים"/>
    <s v="ירושלים והנגב"/>
    <s v="איילון"/>
  </r>
  <r>
    <x v="11"/>
    <x v="180"/>
    <s v="פעיל"/>
    <s v="מודיעין מכבים רעות"/>
    <x v="170"/>
    <x v="0"/>
    <s v="נמוך"/>
    <x v="0"/>
    <n v="1820"/>
    <n v="0"/>
    <n v="0"/>
    <n v="0"/>
    <n v="1820"/>
    <n v="31"/>
    <s v="גני ילדים"/>
    <s v="נופים"/>
    <s v="ירושלים והנגב"/>
    <s v="איילון"/>
  </r>
  <r>
    <x v="11"/>
    <x v="181"/>
    <s v="פעיל"/>
    <s v="מודיעין מכבים רעות"/>
    <x v="171"/>
    <x v="0"/>
    <s v="נמוך"/>
    <x v="1"/>
    <n v="1620"/>
    <n v="700"/>
    <n v="0"/>
    <n v="920"/>
    <n v="0"/>
    <n v="31"/>
    <s v="בתי ספר"/>
    <s v="נופים"/>
    <s v="ירושלים והנגב"/>
    <s v="איילון"/>
  </r>
  <r>
    <x v="11"/>
    <x v="182"/>
    <s v="פעיל"/>
    <s v="מודיעין מכבים רעות"/>
    <x v="172"/>
    <x v="0"/>
    <s v="נמוך"/>
    <x v="0"/>
    <n v="2087.94"/>
    <n v="0"/>
    <n v="0"/>
    <n v="0"/>
    <n v="2087.94"/>
    <n v="31"/>
    <s v="מרכזיית תאורה"/>
    <s v="נופים"/>
    <s v="ירושלים והנגב"/>
    <s v="איילון"/>
  </r>
  <r>
    <x v="11"/>
    <x v="183"/>
    <s v="פעיל"/>
    <s v="מודיעין מכבים רעות"/>
    <x v="173"/>
    <x v="0"/>
    <s v="נמוך"/>
    <x v="0"/>
    <n v="685.58"/>
    <n v="0"/>
    <n v="0"/>
    <n v="0"/>
    <n v="685.58"/>
    <n v="31"/>
    <s v="בתי ספר"/>
    <s v="נופים"/>
    <s v="ירושלים והנגב"/>
    <s v="איילון"/>
  </r>
  <r>
    <x v="11"/>
    <x v="184"/>
    <s v="פעיל"/>
    <s v="מודיעין מכבים רעות"/>
    <x v="174"/>
    <x v="0"/>
    <s v="נמוך"/>
    <x v="0"/>
    <n v="1553.64"/>
    <n v="0"/>
    <n v="0"/>
    <n v="0"/>
    <n v="1553.64"/>
    <n v="31"/>
    <s v="גני ילדים"/>
    <s v="נופים"/>
    <s v="ירושלים והנגב"/>
    <s v="איילון"/>
  </r>
  <r>
    <x v="11"/>
    <x v="185"/>
    <s v="פעיל"/>
    <s v="מודיעין מכבים רעות"/>
    <x v="175"/>
    <x v="0"/>
    <s v="נמוך"/>
    <x v="1"/>
    <n v="8635"/>
    <n v="2620"/>
    <n v="0"/>
    <n v="6015"/>
    <n v="0"/>
    <n v="31"/>
    <m/>
    <m/>
    <s v="ירושלים והנגב"/>
    <s v="איילון"/>
  </r>
  <r>
    <x v="11"/>
    <x v="186"/>
    <s v="פעיל"/>
    <s v="מודיעין מכבים רעות"/>
    <x v="176"/>
    <x v="0"/>
    <s v="נמוך"/>
    <x v="0"/>
    <n v="2228.13"/>
    <n v="0"/>
    <n v="0"/>
    <n v="0"/>
    <n v="2228.13"/>
    <n v="31"/>
    <s v="מרכזיית תאורה"/>
    <s v="נופים"/>
    <s v="ירושלים והנגב"/>
    <s v="איילון"/>
  </r>
  <r>
    <x v="11"/>
    <x v="187"/>
    <s v="פעיל"/>
    <s v="מודיעין מכבים רעות"/>
    <x v="177"/>
    <x v="0"/>
    <s v="נמוך"/>
    <x v="1"/>
    <n v="6873"/>
    <n v="2268"/>
    <n v="0"/>
    <n v="4605"/>
    <n v="0"/>
    <n v="31"/>
    <s v="גני ילדים"/>
    <s v="נופים"/>
    <s v="ירושלים והנגב"/>
    <s v="איילון"/>
  </r>
  <r>
    <x v="11"/>
    <x v="188"/>
    <s v="פעיל"/>
    <s v="מודיעין מכבים רעות"/>
    <x v="178"/>
    <x v="0"/>
    <s v="נמוך"/>
    <x v="0"/>
    <n v="1454.26"/>
    <n v="0"/>
    <n v="0"/>
    <n v="0"/>
    <n v="1454.26"/>
    <n v="31"/>
    <s v="בתי כנסת ומקוואות"/>
    <s v="נופים"/>
    <s v="ירושלים והנגב"/>
    <s v="איילון"/>
  </r>
  <r>
    <x v="11"/>
    <x v="189"/>
    <s v="פעיל"/>
    <s v="מודיעין מכבים רעות"/>
    <x v="179"/>
    <x v="0"/>
    <s v="נמוך"/>
    <x v="0"/>
    <n v="5310.11"/>
    <n v="0"/>
    <n v="0"/>
    <n v="0"/>
    <n v="5310.11"/>
    <n v="31"/>
    <s v="מרכזיית תאורה"/>
    <s v="נופים"/>
    <s v="ירושלים והנגב"/>
    <s v="איילון"/>
  </r>
  <r>
    <x v="11"/>
    <x v="190"/>
    <s v="פעיל"/>
    <s v="מודיעין מכבים רעות"/>
    <x v="180"/>
    <x v="0"/>
    <s v="נמוך"/>
    <x v="1"/>
    <n v="3069"/>
    <n v="1080"/>
    <n v="0"/>
    <n v="1989"/>
    <n v="0"/>
    <n v="31"/>
    <s v="מרכזיית תאורה"/>
    <s v="נופים"/>
    <s v="ירושלים והנגב"/>
    <s v="איילון"/>
  </r>
  <r>
    <x v="11"/>
    <x v="191"/>
    <s v="פעיל"/>
    <s v="מודיעין מכבים רעות"/>
    <x v="181"/>
    <x v="0"/>
    <s v="נמוך"/>
    <x v="0"/>
    <n v="3874.22"/>
    <n v="0"/>
    <n v="0"/>
    <n v="0"/>
    <n v="3874.22"/>
    <n v="31"/>
    <s v="מרכזיית תאורה"/>
    <s v="נופים"/>
    <s v="ירושלים והנגב"/>
    <s v="איילון"/>
  </r>
  <r>
    <x v="11"/>
    <x v="192"/>
    <s v="פעיל"/>
    <s v="מודיעין מכבים רעות"/>
    <x v="182"/>
    <x v="0"/>
    <s v="נמוך"/>
    <x v="0"/>
    <n v="5426.82"/>
    <n v="0"/>
    <n v="0"/>
    <n v="0"/>
    <n v="5426.82"/>
    <n v="31"/>
    <s v="מרכזיית תאורה"/>
    <s v="מורשת"/>
    <s v="ירושלים והנגב"/>
    <s v="איילון"/>
  </r>
  <r>
    <x v="11"/>
    <x v="193"/>
    <s v="פעיל"/>
    <s v="מודיעין מכבים רעות"/>
    <x v="183"/>
    <x v="56"/>
    <s v="נמוך"/>
    <x v="1"/>
    <n v="3415"/>
    <n v="350"/>
    <n v="0"/>
    <n v="3065"/>
    <n v="0"/>
    <n v="31"/>
    <s v="גני ילדים"/>
    <s v="מורשת"/>
    <s v="ירושלים והנגב"/>
    <s v="איילון"/>
  </r>
  <r>
    <x v="11"/>
    <x v="194"/>
    <s v="פעיל"/>
    <s v="מודיעין מכבים רעות"/>
    <x v="184"/>
    <x v="26"/>
    <s v="נמוך"/>
    <x v="0"/>
    <n v="279"/>
    <n v="0"/>
    <n v="0"/>
    <n v="0"/>
    <n v="279"/>
    <n v="31"/>
    <s v="מקלטים"/>
    <s v="רעות"/>
    <s v="ירושלים והנגב"/>
    <s v="איילון"/>
  </r>
  <r>
    <x v="11"/>
    <x v="195"/>
    <s v="פעיל"/>
    <s v="מודיעין מכבים רעות"/>
    <x v="185"/>
    <x v="13"/>
    <s v="נמוך"/>
    <x v="0"/>
    <n v="1317.94"/>
    <n v="0"/>
    <n v="0"/>
    <n v="0"/>
    <n v="1317.94"/>
    <n v="31"/>
    <s v="גני ילדים"/>
    <s v="נביאים"/>
    <s v="ירושלים והנגב"/>
    <s v="איילון"/>
  </r>
  <r>
    <x v="11"/>
    <x v="196"/>
    <s v="פעיל"/>
    <s v="מודיעין מכבים רעות"/>
    <x v="186"/>
    <x v="0"/>
    <s v="נמוך"/>
    <x v="1"/>
    <n v="9604"/>
    <n v="3429"/>
    <n v="0"/>
    <n v="6175"/>
    <n v="0"/>
    <n v="31"/>
    <s v="מרכזיית תאורה"/>
    <s v="נביאים"/>
    <s v="ירושלים והנגב"/>
    <s v="איילון"/>
  </r>
  <r>
    <x v="11"/>
    <x v="197"/>
    <s v="פעיל"/>
    <s v="מודיעין מכבים רעות"/>
    <x v="187"/>
    <x v="0"/>
    <s v="נמוך"/>
    <x v="1"/>
    <n v="12840"/>
    <n v="1644"/>
    <n v="0"/>
    <n v="11196"/>
    <n v="0"/>
    <n v="31"/>
    <m/>
    <m/>
    <s v="ירושלים והנגב"/>
    <s v="איילון"/>
  </r>
  <r>
    <x v="11"/>
    <x v="198"/>
    <s v="פעיל"/>
    <s v="מודיעין מכבים רעות"/>
    <x v="188"/>
    <x v="0"/>
    <s v="נמוך"/>
    <x v="1"/>
    <n v="9079"/>
    <n v="3189"/>
    <n v="0"/>
    <n v="5890"/>
    <n v="0"/>
    <n v="31"/>
    <s v="מרכזיית תאורה"/>
    <s v="נביאים"/>
    <s v="ירושלים והנגב"/>
    <s v="איילון"/>
  </r>
  <r>
    <x v="11"/>
    <x v="199"/>
    <s v="פעיל"/>
    <s v="מודיעין מכבים רעות"/>
    <x v="189"/>
    <x v="1"/>
    <s v="נמוך"/>
    <x v="1"/>
    <n v="10608"/>
    <n v="3631"/>
    <n v="0"/>
    <n v="6977"/>
    <n v="0"/>
    <n v="31"/>
    <s v="מרכזיית תאורה"/>
    <s v="בוכמן"/>
    <s v="ירושלים והנגב"/>
    <s v="איילון"/>
  </r>
  <r>
    <x v="11"/>
    <x v="200"/>
    <s v="פעיל"/>
    <s v="מודיעין מכבים רעות"/>
    <x v="190"/>
    <x v="57"/>
    <s v="נמוך"/>
    <x v="1"/>
    <n v="2539"/>
    <n v="883"/>
    <n v="0"/>
    <n v="1656"/>
    <n v="0"/>
    <n v="31"/>
    <s v="מרכזיית תאורה"/>
    <s v="בוכמן"/>
    <s v="ירושלים והנגב"/>
    <s v="איילון"/>
  </r>
  <r>
    <x v="11"/>
    <x v="201"/>
    <s v="פעיל"/>
    <s v="מודיעין מכבים רעות"/>
    <x v="191"/>
    <x v="0"/>
    <s v="נמוך"/>
    <x v="0"/>
    <n v="5786.37"/>
    <n v="0"/>
    <n v="0"/>
    <n v="0"/>
    <n v="5786.37"/>
    <n v="31"/>
    <s v="מרכזיית תאורה"/>
    <s v="כביש 2"/>
    <s v="ירושלים והנגב"/>
    <s v="איילון"/>
  </r>
  <r>
    <x v="11"/>
    <x v="202"/>
    <s v="פעיל"/>
    <s v="מודיעין מכבים רעות"/>
    <x v="192"/>
    <x v="58"/>
    <s v="נמוך"/>
    <x v="0"/>
    <n v="508.25"/>
    <n v="0"/>
    <n v="0"/>
    <n v="0"/>
    <n v="508.25"/>
    <n v="31"/>
    <s v="רמזורים"/>
    <s v="431"/>
    <s v="ירושלים והנגב"/>
    <s v="איילון"/>
  </r>
  <r>
    <x v="11"/>
    <x v="203"/>
    <s v="פעיל"/>
    <s v="מודיעין מכבים רעות"/>
    <x v="193"/>
    <x v="13"/>
    <s v="נמוך"/>
    <x v="1"/>
    <n v="1859"/>
    <n v="151"/>
    <n v="0"/>
    <n v="1708"/>
    <n v="0"/>
    <n v="31"/>
    <s v="גני ילדים"/>
    <s v="נביאים"/>
    <s v="ירושלים והנגב"/>
    <s v="איילון"/>
  </r>
  <r>
    <x v="11"/>
    <x v="204"/>
    <s v="פעיל"/>
    <s v="מודיעין מכבים רעות"/>
    <x v="194"/>
    <x v="13"/>
    <s v="נמוך"/>
    <x v="0"/>
    <n v="1815.71"/>
    <n v="0"/>
    <n v="0"/>
    <n v="0"/>
    <n v="1815.71"/>
    <n v="31"/>
    <s v="גני ילדים"/>
    <s v="מגינים"/>
    <s v="ירושלים והנגב"/>
    <s v="איילון"/>
  </r>
  <r>
    <x v="11"/>
    <x v="205"/>
    <s v="פעיל"/>
    <s v="מודיעין מכבים רעות"/>
    <x v="195"/>
    <x v="0"/>
    <s v="נמוך"/>
    <x v="0"/>
    <n v="67.89"/>
    <n v="0"/>
    <n v="0"/>
    <n v="0"/>
    <n v="67.89"/>
    <n v="31"/>
    <s v="שונות"/>
    <s v="פרחים"/>
    <s v="ירושלים והנגב"/>
    <s v="איילון"/>
  </r>
  <r>
    <x v="11"/>
    <x v="206"/>
    <s v="פעיל"/>
    <s v="מודיעין מכבים רעות"/>
    <x v="196"/>
    <x v="0"/>
    <s v="נמוך"/>
    <x v="0"/>
    <n v="0"/>
    <n v="0"/>
    <n v="0"/>
    <n v="0"/>
    <n v="0"/>
    <n v="31"/>
    <s v="מרכזיית תאורה"/>
    <s v="נופים"/>
    <s v="ירושלים והנגב"/>
    <s v="איילון"/>
  </r>
  <r>
    <x v="11"/>
    <x v="207"/>
    <s v="פעיל"/>
    <s v="מודיעין מכבים רעות"/>
    <x v="197"/>
    <x v="13"/>
    <s v="נמוך"/>
    <x v="0"/>
    <n v="1361.34"/>
    <n v="0"/>
    <n v="0"/>
    <n v="0"/>
    <n v="1361.34"/>
    <n v="31"/>
    <s v="גני ילדים"/>
    <s v="כרמים"/>
    <s v="ירושלים והנגב"/>
    <s v="איילון"/>
  </r>
  <r>
    <x v="11"/>
    <x v="208"/>
    <s v="פעיל"/>
    <s v="מודיעין מכבים רעות"/>
    <x v="198"/>
    <x v="1"/>
    <s v="נמוך"/>
    <x v="1"/>
    <n v="13334"/>
    <n v="5090"/>
    <n v="0"/>
    <n v="8244"/>
    <n v="0"/>
    <n v="31"/>
    <s v="מרכזיית תאורה"/>
    <s v="כרמים"/>
    <s v="ירושלים והנגב"/>
    <s v="איילון"/>
  </r>
  <r>
    <x v="11"/>
    <x v="209"/>
    <s v="פעיל"/>
    <s v="מודיעין מכבים רעות"/>
    <x v="199"/>
    <x v="13"/>
    <s v="נמוך"/>
    <x v="1"/>
    <n v="2762"/>
    <n v="367"/>
    <n v="0"/>
    <n v="2395"/>
    <n v="0"/>
    <n v="31"/>
    <s v="גני ילדים"/>
    <s v="כרמים"/>
    <s v="ירושלים והנגב"/>
    <s v="איילון"/>
  </r>
  <r>
    <x v="11"/>
    <x v="210"/>
    <s v="פעיל"/>
    <s v="מודיעין מכבים רעות"/>
    <x v="200"/>
    <x v="13"/>
    <s v="נמוך"/>
    <x v="0"/>
    <n v="1612.88"/>
    <n v="0"/>
    <n v="0"/>
    <n v="0"/>
    <n v="1612.88"/>
    <n v="31"/>
    <s v="גני ילדים"/>
    <s v="כרמים"/>
    <s v="ירושלים והנגב"/>
    <s v="איילון"/>
  </r>
  <r>
    <x v="11"/>
    <x v="211"/>
    <s v="פעיל"/>
    <s v="מודיעין מכבים רעות"/>
    <x v="201"/>
    <x v="24"/>
    <s v="נמוך"/>
    <x v="0"/>
    <n v="2128.9699999999998"/>
    <n v="0"/>
    <n v="0"/>
    <n v="0"/>
    <n v="2128.9699999999998"/>
    <n v="31"/>
    <s v="גני ילדים"/>
    <s v="בוכמן"/>
    <s v="ירושלים והנגב"/>
    <s v="איילון"/>
  </r>
  <r>
    <x v="11"/>
    <x v="212"/>
    <s v="פעיל"/>
    <s v="מודיעין מכבים רעות"/>
    <x v="202"/>
    <x v="59"/>
    <s v="נמוך"/>
    <x v="1"/>
    <n v="3640"/>
    <n v="1285"/>
    <n v="0"/>
    <n v="2355"/>
    <n v="0"/>
    <n v="31"/>
    <s v="שונות"/>
    <s v="לב העיר"/>
    <s v="ירושלים והנגב"/>
    <s v="איילון"/>
  </r>
  <r>
    <x v="11"/>
    <x v="213"/>
    <s v="פעיל"/>
    <s v="מודיעין מכבים רעות"/>
    <x v="203"/>
    <x v="0"/>
    <s v="נמוך"/>
    <x v="1"/>
    <n v="9148"/>
    <n v="3263"/>
    <n v="0"/>
    <n v="5885"/>
    <n v="0"/>
    <n v="31"/>
    <s v="מרכזיית תאורה"/>
    <s v="נחלים"/>
    <s v="ירושלים והנגב"/>
    <s v="איילון"/>
  </r>
  <r>
    <x v="11"/>
    <x v="214"/>
    <s v="פעיל"/>
    <s v="מודיעין מכבים רעות"/>
    <x v="204"/>
    <x v="43"/>
    <s v="נמוך"/>
    <x v="1"/>
    <n v="3974"/>
    <n v="1359"/>
    <n v="0"/>
    <n v="2615"/>
    <n v="0"/>
    <n v="31"/>
    <s v="מרכזיית תאורה"/>
    <s v="בוכמן"/>
    <s v="ירושלים והנגב"/>
    <s v="איילון"/>
  </r>
  <r>
    <x v="11"/>
    <x v="215"/>
    <s v="פעיל"/>
    <s v="מודיעין מכבים רעות"/>
    <x v="205"/>
    <x v="5"/>
    <s v="נמוך"/>
    <x v="0"/>
    <n v="3430.05"/>
    <n v="0"/>
    <n v="0"/>
    <n v="0"/>
    <n v="3430.05"/>
    <n v="31"/>
    <s v="מרכזיית תאורה"/>
    <s v="בוכמן"/>
    <s v="ירושלים והנגב"/>
    <s v="איילון"/>
  </r>
  <r>
    <x v="11"/>
    <x v="216"/>
    <s v="פעיל"/>
    <s v="מודיעין מכבים רעות"/>
    <x v="206"/>
    <x v="14"/>
    <s v="נמוך"/>
    <x v="0"/>
    <n v="2983.38"/>
    <n v="0"/>
    <n v="0"/>
    <n v="0"/>
    <n v="2983.38"/>
    <n v="31"/>
    <s v="מרכזיית תאורה"/>
    <s v="רעות"/>
    <s v="ירושלים והנגב"/>
    <s v="איילון"/>
  </r>
  <r>
    <x v="11"/>
    <x v="217"/>
    <s v="פעיל"/>
    <s v="מודיעין מכבים רעות"/>
    <x v="207"/>
    <x v="14"/>
    <s v="נמוך"/>
    <x v="1"/>
    <n v="3707"/>
    <n v="1252"/>
    <n v="0"/>
    <n v="2455"/>
    <n v="0"/>
    <n v="31"/>
    <s v="מרכזיית תאורה"/>
    <s v="רעות"/>
    <s v="ירושלים והנגב"/>
    <s v="איילון"/>
  </r>
  <r>
    <x v="11"/>
    <x v="218"/>
    <s v="פעיל"/>
    <s v="מודיעין מכבים רעות"/>
    <x v="208"/>
    <x v="60"/>
    <s v="נמוך"/>
    <x v="0"/>
    <n v="1220.51"/>
    <n v="0"/>
    <n v="0"/>
    <n v="0"/>
    <n v="1220.51"/>
    <n v="31"/>
    <s v="גני ילדים"/>
    <s v="קייזר"/>
    <s v="ירושלים והנגב"/>
    <s v="איילון"/>
  </r>
  <r>
    <x v="11"/>
    <x v="219"/>
    <s v="פעיל"/>
    <s v="מודיעין מכבים רעות"/>
    <x v="209"/>
    <x v="0"/>
    <s v="נמוך"/>
    <x v="1"/>
    <n v="14960"/>
    <n v="1500"/>
    <n v="0"/>
    <n v="13460"/>
    <n v="0"/>
    <n v="31"/>
    <s v="בתי ספר"/>
    <s v="רעות"/>
    <s v="ירושלים והנגב"/>
    <s v="איילון"/>
  </r>
  <r>
    <x v="11"/>
    <x v="220"/>
    <s v="פעיל"/>
    <s v="מודיעין מכבים רעות"/>
    <x v="210"/>
    <x v="13"/>
    <s v="נמוך"/>
    <x v="0"/>
    <n v="975.63"/>
    <n v="0"/>
    <n v="0"/>
    <n v="0"/>
    <n v="975.63"/>
    <n v="31"/>
    <s v="גני ילדים"/>
    <s v="נחלים"/>
    <s v="ירושלים והנגב"/>
    <s v="איילון"/>
  </r>
  <r>
    <x v="11"/>
    <x v="221"/>
    <s v="פעיל"/>
    <s v="מודיעין מכבים רעות"/>
    <x v="211"/>
    <x v="61"/>
    <s v="נמוך"/>
    <x v="1"/>
    <n v="8158"/>
    <n v="2895"/>
    <n v="0"/>
    <n v="5263"/>
    <n v="0"/>
    <n v="31"/>
    <s v="מרכזיית תאורה"/>
    <s v="נחלים"/>
    <s v="ירושלים והנגב"/>
    <s v="איילון"/>
  </r>
  <r>
    <x v="11"/>
    <x v="222"/>
    <s v="פעיל"/>
    <s v="מודיעין מכבים רעות"/>
    <x v="212"/>
    <x v="37"/>
    <s v="נמוך"/>
    <x v="0"/>
    <n v="2170.86"/>
    <n v="0"/>
    <n v="0"/>
    <n v="0"/>
    <n v="2170.86"/>
    <n v="31"/>
    <s v="בתי כנסת ומקוואות"/>
    <s v="נחלים"/>
    <s v="ירושלים והנגב"/>
    <s v="איילון"/>
  </r>
  <r>
    <x v="11"/>
    <x v="223"/>
    <s v="פעיל"/>
    <s v="מודיעין מכבים רעות"/>
    <x v="213"/>
    <x v="1"/>
    <s v="נמוך"/>
    <x v="1"/>
    <n v="1209"/>
    <n v="425"/>
    <n v="0"/>
    <n v="784"/>
    <n v="0"/>
    <n v="31"/>
    <s v="מרכזיית תאורה"/>
    <s v="נחלים"/>
    <s v="ירושלים והנגב"/>
    <s v="איילון"/>
  </r>
  <r>
    <x v="11"/>
    <x v="224"/>
    <s v="פעיל"/>
    <s v="מודיעין מכבים רעות"/>
    <x v="214"/>
    <x v="0"/>
    <s v="נמוך"/>
    <x v="0"/>
    <n v="959.17"/>
    <n v="0"/>
    <n v="0"/>
    <n v="0"/>
    <n v="959.17"/>
    <n v="31"/>
    <s v="מרכזיית תאורה"/>
    <s v="ציפורים"/>
    <s v="ירושלים והנגב"/>
    <s v="איילון"/>
  </r>
  <r>
    <x v="11"/>
    <x v="225"/>
    <s v="פעיל"/>
    <s v="מודיעין מכבים רעות"/>
    <x v="215"/>
    <x v="0"/>
    <s v="נמוך"/>
    <x v="1"/>
    <n v="6603"/>
    <n v="2384"/>
    <n v="0"/>
    <n v="4219"/>
    <n v="0"/>
    <n v="31"/>
    <s v="מרכזיית תאורה"/>
    <s v="431"/>
    <s v="ירושלים והנגב"/>
    <s v="איילון"/>
  </r>
  <r>
    <x v="11"/>
    <x v="226"/>
    <s v="פעיל"/>
    <s v="מודיעין מכבים רעות"/>
    <x v="216"/>
    <x v="13"/>
    <s v="נמוך"/>
    <x v="0"/>
    <n v="1377.28"/>
    <n v="0"/>
    <n v="0"/>
    <n v="0"/>
    <n v="1377.28"/>
    <n v="31"/>
    <s v="גני ילדים"/>
    <s v="נביאים"/>
    <s v="ירושלים והנגב"/>
    <s v="איילון"/>
  </r>
  <r>
    <x v="11"/>
    <x v="227"/>
    <s v="פעיל"/>
    <s v="מודיעין מכבים רעות"/>
    <x v="217"/>
    <x v="14"/>
    <s v="נמוך"/>
    <x v="0"/>
    <n v="1396.44"/>
    <n v="0"/>
    <n v="0"/>
    <n v="0"/>
    <n v="1396.44"/>
    <n v="31"/>
    <s v="מרכזיית תאורה"/>
    <s v="רעות"/>
    <s v="ירושלים והנגב"/>
    <s v="איילון"/>
  </r>
  <r>
    <x v="11"/>
    <x v="228"/>
    <s v="פעיל"/>
    <s v="מודיעין מכבים רעות"/>
    <x v="218"/>
    <x v="62"/>
    <s v="נמוך"/>
    <x v="1"/>
    <n v="7290"/>
    <n v="2843"/>
    <n v="0"/>
    <n v="4447"/>
    <n v="0"/>
    <n v="31"/>
    <s v="מרכזיית תאורה"/>
    <s v="בוכמן"/>
    <s v="ירושלים והנגב"/>
    <s v="איילון"/>
  </r>
  <r>
    <x v="11"/>
    <x v="229"/>
    <s v="פעיל"/>
    <s v="מודיעין מכבים רעות"/>
    <x v="219"/>
    <x v="63"/>
    <s v="נמוך"/>
    <x v="1"/>
    <n v="7785"/>
    <n v="2799"/>
    <n v="0"/>
    <n v="4986"/>
    <n v="0"/>
    <n v="31"/>
    <s v="מרכזיית תאורה"/>
    <s v="בוכמן"/>
    <s v="ירושלים והנגב"/>
    <s v="איילון"/>
  </r>
  <r>
    <x v="11"/>
    <x v="230"/>
    <s v="פעיל"/>
    <s v="מודיעין מכבים רעות"/>
    <x v="220"/>
    <x v="64"/>
    <s v="נמוך"/>
    <x v="0"/>
    <n v="1279.3499999999999"/>
    <n v="0"/>
    <n v="0"/>
    <n v="0"/>
    <n v="1279.3499999999999"/>
    <n v="31"/>
    <s v="גני ילדים"/>
    <s v="פרחים"/>
    <s v="ירושלים והנגב"/>
    <s v="איילון"/>
  </r>
  <r>
    <x v="11"/>
    <x v="231"/>
    <s v="פעיל"/>
    <s v="מודיעין מכבים רעות"/>
    <x v="221"/>
    <x v="14"/>
    <s v="נמוך"/>
    <x v="1"/>
    <n v="4144"/>
    <n v="1428"/>
    <n v="0"/>
    <n v="2716"/>
    <n v="0"/>
    <n v="31"/>
    <s v="מרכזיית תאורה"/>
    <s v="רעות"/>
    <s v="ירושלים והנגב"/>
    <s v="איילון"/>
  </r>
  <r>
    <x v="11"/>
    <x v="232"/>
    <s v="פעיל"/>
    <s v="מודיעין מכבים רעות"/>
    <x v="222"/>
    <x v="28"/>
    <s v="נמוך"/>
    <x v="1"/>
    <n v="11010"/>
    <n v="3992"/>
    <n v="0"/>
    <n v="7018"/>
    <n v="0"/>
    <n v="31"/>
    <s v="מרכזיית תאורה"/>
    <s v="בוכמן"/>
    <s v="ירושלים והנגב"/>
    <s v="איילון"/>
  </r>
  <r>
    <x v="11"/>
    <x v="233"/>
    <s v="פעיל"/>
    <s v="מודיעין מכבים רעות"/>
    <x v="223"/>
    <x v="65"/>
    <s v="נמוך"/>
    <x v="1"/>
    <n v="4815"/>
    <n v="2050"/>
    <n v="0"/>
    <n v="2765"/>
    <n v="0"/>
    <n v="31"/>
    <s v="בתי ספר"/>
    <s v="מגינים"/>
    <s v="ירושלים והנגב"/>
    <s v="איילון"/>
  </r>
  <r>
    <x v="11"/>
    <x v="234"/>
    <s v="פעיל"/>
    <s v="מודיעין מכבים רעות"/>
    <x v="224"/>
    <x v="14"/>
    <s v="נמוך"/>
    <x v="1"/>
    <n v="8085"/>
    <n v="2877"/>
    <n v="0"/>
    <n v="5208"/>
    <n v="0"/>
    <n v="31"/>
    <s v="מרכזיית תאורה"/>
    <s v="משואה"/>
    <s v="ירושלים והנגב"/>
    <s v="איילון"/>
  </r>
  <r>
    <x v="11"/>
    <x v="235"/>
    <s v="פעיל"/>
    <s v="מודיעין מכבים רעות"/>
    <x v="225"/>
    <x v="0"/>
    <s v="נמוך"/>
    <x v="0"/>
    <n v="1047.1099999999999"/>
    <n v="0"/>
    <n v="0"/>
    <n v="0"/>
    <n v="1047.1099999999999"/>
    <n v="31"/>
    <s v="גני ילדים"/>
    <s v="משואה"/>
    <s v="ירושלים והנגב"/>
    <s v="איילון"/>
  </r>
  <r>
    <x v="11"/>
    <x v="236"/>
    <s v="פעיל"/>
    <s v="מודיעין מכבים רעות"/>
    <x v="226"/>
    <x v="0"/>
    <s v="נמוך"/>
    <x v="1"/>
    <n v="16504"/>
    <n v="5905"/>
    <n v="0"/>
    <n v="10599"/>
    <n v="0"/>
    <n v="31"/>
    <s v="מרכזיית תאורה"/>
    <s v="משואה"/>
    <s v="ירושלים והנגב"/>
    <s v="איילון"/>
  </r>
  <r>
    <x v="11"/>
    <x v="237"/>
    <s v="פעיל"/>
    <s v="מודיעין מכבים רעות"/>
    <x v="227"/>
    <x v="19"/>
    <s v="נמוך"/>
    <x v="0"/>
    <n v="478.45"/>
    <n v="0"/>
    <n v="0"/>
    <n v="0"/>
    <n v="478.45"/>
    <n v="31"/>
    <s v="תנועות נוער"/>
    <s v="מכבים"/>
    <s v="ירושלים והנגב"/>
    <s v="איילון"/>
  </r>
  <r>
    <x v="11"/>
    <x v="238"/>
    <s v="פעיל"/>
    <s v="מודיעין מכבים רעות"/>
    <x v="228"/>
    <x v="66"/>
    <s v="נמוך"/>
    <x v="0"/>
    <n v="1128.3900000000001"/>
    <n v="0"/>
    <n v="0"/>
    <n v="0"/>
    <n v="1128.3900000000001"/>
    <n v="31"/>
    <m/>
    <m/>
    <s v="ירושלים והנגב"/>
    <s v="איילון"/>
  </r>
  <r>
    <x v="11"/>
    <x v="239"/>
    <s v="פעיל"/>
    <s v="מודיעין מכבים רעות"/>
    <x v="229"/>
    <x v="0"/>
    <s v="נמוך"/>
    <x v="1"/>
    <n v="2307"/>
    <n v="733"/>
    <n v="0"/>
    <n v="1574"/>
    <n v="0"/>
    <n v="31"/>
    <s v="מרכזיית תאורה"/>
    <s v="מכבים"/>
    <s v="ירושלים והנגב"/>
    <s v="איילון"/>
  </r>
  <r>
    <x v="11"/>
    <x v="240"/>
    <s v="פעיל"/>
    <s v="מודיעין מכבים רעות"/>
    <x v="230"/>
    <x v="67"/>
    <s v="נמוך"/>
    <x v="0"/>
    <n v="110.71"/>
    <n v="0"/>
    <n v="0"/>
    <n v="0"/>
    <n v="110.71"/>
    <n v="31"/>
    <s v="מקלטים"/>
    <s v="מכבים"/>
    <s v="ירושלים והנגב"/>
    <s v="איילון"/>
  </r>
  <r>
    <x v="11"/>
    <x v="241"/>
    <s v="פעיל"/>
    <s v="מודיעין מכבים רעות"/>
    <x v="231"/>
    <x v="0"/>
    <s v="נמוך"/>
    <x v="1"/>
    <n v="9753"/>
    <n v="3403"/>
    <n v="0"/>
    <n v="6350"/>
    <n v="0"/>
    <n v="31"/>
    <s v="מרכזיית תאורה"/>
    <s v="נחלים"/>
    <s v="ירושלים והנגב"/>
    <s v="איילון"/>
  </r>
  <r>
    <x v="11"/>
    <x v="242"/>
    <s v="פעיל"/>
    <s v="מודיעין מכבים רעות"/>
    <x v="232"/>
    <x v="19"/>
    <s v="נמוך"/>
    <x v="0"/>
    <n v="814.61"/>
    <n v="0"/>
    <n v="0"/>
    <n v="0"/>
    <n v="814.61"/>
    <n v="31"/>
    <s v="תנועות נוער"/>
    <s v="נחלים"/>
    <s v="ירושלים והנגב"/>
    <s v="איילון"/>
  </r>
  <r>
    <x v="11"/>
    <x v="243"/>
    <s v="פעיל"/>
    <s v="מודיעין מכבים רעות"/>
    <x v="233"/>
    <x v="0"/>
    <s v="נמוך"/>
    <x v="0"/>
    <n v="1603.38"/>
    <n v="0"/>
    <n v="0"/>
    <n v="0"/>
    <n v="1603.38"/>
    <n v="31"/>
    <s v="תנועות נוער"/>
    <s v="נחלים"/>
    <s v="ירושלים והנגב"/>
    <s v="איילון"/>
  </r>
  <r>
    <x v="11"/>
    <x v="244"/>
    <s v="פעיל"/>
    <s v="מודיעין מכבים רעות"/>
    <x v="234"/>
    <x v="68"/>
    <s v="נמוך"/>
    <x v="0"/>
    <n v="473.61"/>
    <n v="0"/>
    <n v="0"/>
    <n v="0"/>
    <n v="473.61"/>
    <n v="31"/>
    <m/>
    <m/>
    <s v="ירושלים והנגב"/>
    <s v="איילון"/>
  </r>
  <r>
    <x v="11"/>
    <x v="245"/>
    <s v="פעיל"/>
    <s v="מודיעין מכבים רעות"/>
    <x v="235"/>
    <x v="69"/>
    <s v="נמוך"/>
    <x v="0"/>
    <n v="1144.4100000000001"/>
    <n v="0"/>
    <n v="0"/>
    <n v="0"/>
    <n v="1144.4100000000001"/>
    <n v="31"/>
    <s v="ג"/>
    <s v="נחלים"/>
    <s v="ירושלים והנגב"/>
    <s v="איילון"/>
  </r>
  <r>
    <x v="11"/>
    <x v="246"/>
    <s v="פעיל"/>
    <s v="מודיעין מכבים רעות"/>
    <x v="236"/>
    <x v="13"/>
    <s v="נמוך"/>
    <x v="0"/>
    <n v="1560.33"/>
    <n v="0"/>
    <n v="0"/>
    <n v="0"/>
    <n v="1560.33"/>
    <n v="31"/>
    <s v="גני ילדים"/>
    <s v="נחלים"/>
    <s v="ירושלים והנגב"/>
    <s v="איילון"/>
  </r>
  <r>
    <x v="11"/>
    <x v="247"/>
    <s v="פעיל"/>
    <s v="מודיעין מכבים רעות"/>
    <x v="237"/>
    <x v="0"/>
    <s v="נמוך"/>
    <x v="1"/>
    <n v="16320"/>
    <n v="5507"/>
    <n v="0"/>
    <n v="10813"/>
    <n v="0"/>
    <n v="31"/>
    <s v="מרכזיית תאורה"/>
    <s v="נחלים"/>
    <s v="ירושלים והנגב"/>
    <s v="איילון"/>
  </r>
  <r>
    <x v="11"/>
    <x v="248"/>
    <s v="פעיל"/>
    <s v="מודיעין מכבים רעות"/>
    <x v="238"/>
    <x v="70"/>
    <s v="נמוך"/>
    <x v="0"/>
    <n v="55.79"/>
    <n v="0"/>
    <n v="0"/>
    <n v="0"/>
    <n v="55.79"/>
    <n v="31"/>
    <s v="מקלטים"/>
    <s v="מכבים"/>
    <s v="ירושלים והנגב"/>
    <s v="איילון"/>
  </r>
  <r>
    <x v="11"/>
    <x v="249"/>
    <s v="פעיל"/>
    <s v="מודיעין מכבים רעות"/>
    <x v="239"/>
    <x v="0"/>
    <s v="נמוך"/>
    <x v="0"/>
    <n v="118.68"/>
    <n v="0"/>
    <n v="0"/>
    <n v="0"/>
    <n v="118.68"/>
    <n v="31"/>
    <s v="מקלטים"/>
    <s v="מכבים"/>
    <s v="ירושלים והנגב"/>
    <s v="איילון"/>
  </r>
  <r>
    <x v="11"/>
    <x v="250"/>
    <s v="פעיל"/>
    <s v="מודיעין מכבים רעות"/>
    <x v="240"/>
    <x v="26"/>
    <s v="נמוך"/>
    <x v="0"/>
    <n v="172.71"/>
    <n v="0"/>
    <n v="0"/>
    <n v="0"/>
    <n v="172.71"/>
    <n v="31"/>
    <s v="מקלטים"/>
    <s v="מכבים"/>
    <s v="ירושלים והנגב"/>
    <s v="איילון"/>
  </r>
  <r>
    <x v="11"/>
    <x v="251"/>
    <s v="פעיל"/>
    <s v="מודיעין מכבים רעות"/>
    <x v="241"/>
    <x v="0"/>
    <s v="גבוה"/>
    <x v="1"/>
    <n v="101500"/>
    <n v="21840"/>
    <n v="0"/>
    <n v="79660"/>
    <n v="0"/>
    <n v="31"/>
    <s v="בתי ספר"/>
    <s v="נחלים"/>
    <s v="ירושלים והנגב"/>
    <s v="איילון"/>
  </r>
  <r>
    <x v="11"/>
    <x v="252"/>
    <s v="פעיל"/>
    <s v="מודיעין מכבים רעות"/>
    <x v="242"/>
    <x v="0"/>
    <s v="נמוך"/>
    <x v="1"/>
    <n v="10283"/>
    <n v="3657"/>
    <n v="0"/>
    <n v="6626"/>
    <n v="0"/>
    <n v="31"/>
    <s v="מרכזיית תאורה"/>
    <s v="נחלים"/>
    <s v="ירושלים והנגב"/>
    <s v="איילון"/>
  </r>
  <r>
    <x v="11"/>
    <x v="253"/>
    <s v="פעיל"/>
    <s v="מודיעין מכבים רעות"/>
    <x v="243"/>
    <x v="71"/>
    <s v="נמוך"/>
    <x v="0"/>
    <n v="1519.24"/>
    <n v="0"/>
    <n v="0"/>
    <n v="0"/>
    <n v="1519.24"/>
    <n v="31"/>
    <s v="גני ילדים"/>
    <s v="נחלים"/>
    <s v="ירושלים והנגב"/>
    <s v="איילון"/>
  </r>
  <r>
    <x v="11"/>
    <x v="254"/>
    <s v="פעיל"/>
    <s v="מודיעין מכבים רעות"/>
    <x v="244"/>
    <x v="0"/>
    <s v="נמוך"/>
    <x v="1"/>
    <n v="7733"/>
    <n v="2754"/>
    <n v="0"/>
    <n v="4979"/>
    <n v="0"/>
    <n v="31"/>
    <s v="מרכזיית תאורה"/>
    <s v="נחלים"/>
    <s v="ירושלים והנגב"/>
    <s v="איילון"/>
  </r>
  <r>
    <x v="11"/>
    <x v="255"/>
    <s v="פעיל"/>
    <s v="מודיעין מכבים רעות"/>
    <x v="245"/>
    <x v="0"/>
    <s v="נמוך"/>
    <x v="0"/>
    <n v="1616.3"/>
    <n v="0"/>
    <n v="0"/>
    <n v="0"/>
    <n v="1616.3"/>
    <n v="31"/>
    <s v="גני ילדים"/>
    <s v="נחלים"/>
    <s v="ירושלים והנגב"/>
    <s v="איילון"/>
  </r>
  <r>
    <x v="11"/>
    <x v="256"/>
    <s v="פעיל"/>
    <s v="מודיעין מכבים רעות"/>
    <x v="246"/>
    <x v="72"/>
    <s v="נמוך"/>
    <x v="0"/>
    <n v="35.299999999999997"/>
    <n v="0"/>
    <n v="0"/>
    <n v="0"/>
    <n v="35.299999999999997"/>
    <n v="31"/>
    <s v="גני ילדים"/>
    <s v="נחלים"/>
    <s v="ירושלים והנגב"/>
    <s v="איילון"/>
  </r>
  <r>
    <x v="11"/>
    <x v="257"/>
    <s v="פעיל"/>
    <s v="מודיעין מכבים רעות"/>
    <x v="247"/>
    <x v="73"/>
    <s v="נמוך"/>
    <x v="0"/>
    <n v="1050.55"/>
    <n v="0"/>
    <n v="0"/>
    <n v="0"/>
    <n v="1050.55"/>
    <n v="31"/>
    <s v="שונות"/>
    <s v="נחלים"/>
    <s v="ירושלים והנגב"/>
    <s v="איילון"/>
  </r>
  <r>
    <x v="11"/>
    <x v="258"/>
    <s v="פעיל"/>
    <s v="מודיעין מכבים רעות"/>
    <x v="248"/>
    <x v="74"/>
    <s v="נמוך"/>
    <x v="0"/>
    <n v="2008.97"/>
    <n v="0"/>
    <n v="0"/>
    <n v="0"/>
    <n v="2008.97"/>
    <n v="31"/>
    <s v="מבני ציבור"/>
    <s v="נחלים"/>
    <s v="ירושלים והנגב"/>
    <s v="איילון"/>
  </r>
  <r>
    <x v="11"/>
    <x v="259"/>
    <s v="פעיל"/>
    <s v="מודיעין מכבים רעות"/>
    <x v="249"/>
    <x v="75"/>
    <s v="נמוך"/>
    <x v="1"/>
    <n v="2958"/>
    <n v="120"/>
    <n v="0"/>
    <n v="2838"/>
    <n v="0"/>
    <n v="31"/>
    <s v="מבני ציבור"/>
    <s v="נחלים"/>
    <s v="ירושלים והנגב"/>
    <s v="איילון"/>
  </r>
  <r>
    <x v="11"/>
    <x v="260"/>
    <s v="פעיל"/>
    <s v="מודיעין מכבים רעות"/>
    <x v="250"/>
    <x v="76"/>
    <s v="נמוך"/>
    <x v="1"/>
    <n v="23544"/>
    <n v="4772"/>
    <n v="0"/>
    <n v="18772"/>
    <n v="0"/>
    <n v="31"/>
    <s v="בתי ספר"/>
    <s v="נחלים"/>
    <s v="ירושלים והנגב"/>
    <s v="איילון"/>
  </r>
  <r>
    <x v="11"/>
    <x v="261"/>
    <s v="פעיל"/>
    <s v="מודיעין מכבים רעות"/>
    <x v="251"/>
    <x v="77"/>
    <s v="נמוך"/>
    <x v="0"/>
    <n v="1704"/>
    <n v="0"/>
    <n v="0"/>
    <n v="0"/>
    <n v="1704"/>
    <n v="31"/>
    <s v="גני ילדים"/>
    <s v="נחלים"/>
    <s v="ירושלים והנגב"/>
    <s v="איילון"/>
  </r>
  <r>
    <x v="11"/>
    <x v="262"/>
    <s v="פעיל"/>
    <s v="מודיעין מכבים רעות"/>
    <x v="251"/>
    <x v="78"/>
    <s v="נמוך"/>
    <x v="0"/>
    <n v="1083.27"/>
    <n v="0"/>
    <n v="0"/>
    <n v="0"/>
    <n v="1083.27"/>
    <n v="31"/>
    <s v="גני ילדים"/>
    <s v="נחלים"/>
    <s v="ירושלים והנגב"/>
    <s v="איילון"/>
  </r>
  <r>
    <x v="11"/>
    <x v="263"/>
    <s v="פעיל"/>
    <s v="מודיעין מכבים רעות"/>
    <x v="252"/>
    <x v="79"/>
    <s v="נמוך"/>
    <x v="0"/>
    <n v="770.69"/>
    <n v="0"/>
    <n v="0"/>
    <n v="0"/>
    <n v="770.69"/>
    <n v="31"/>
    <s v="גני ילדים"/>
    <s v="נחלים"/>
    <s v="ירושלים והנגב"/>
    <s v="איילון"/>
  </r>
  <r>
    <x v="11"/>
    <x v="264"/>
    <s v="פעיל"/>
    <s v="מודיעין מכבים רעות"/>
    <x v="253"/>
    <x v="0"/>
    <s v="נמוך"/>
    <x v="0"/>
    <n v="749.16"/>
    <n v="0"/>
    <n v="0"/>
    <n v="0"/>
    <n v="749.16"/>
    <n v="31"/>
    <s v="מבני ציבור"/>
    <s v="נחלים"/>
    <s v="ירושלים והנגב"/>
    <s v="איילון"/>
  </r>
  <r>
    <x v="11"/>
    <x v="265"/>
    <s v="פעיל"/>
    <s v="מודיעין מכבים רעות"/>
    <x v="254"/>
    <x v="0"/>
    <s v="נמוך"/>
    <x v="0"/>
    <n v="1255.74"/>
    <n v="0"/>
    <n v="0"/>
    <n v="0"/>
    <n v="1255.74"/>
    <n v="31"/>
    <s v="גני ילדים"/>
    <s v="ציפורים"/>
    <s v="ירושלים והנגב"/>
    <s v="איילון"/>
  </r>
  <r>
    <x v="11"/>
    <x v="266"/>
    <s v="פעיל"/>
    <s v="מודיעין מכבים רעות"/>
    <x v="255"/>
    <x v="0"/>
    <s v="נמוך"/>
    <x v="1"/>
    <n v="2530"/>
    <n v="1140"/>
    <n v="0"/>
    <n v="1390"/>
    <n v="0"/>
    <n v="31"/>
    <s v="בתי ספר"/>
    <s v="ציפורים"/>
    <s v="ירושלים והנגב"/>
    <s v="איילון"/>
  </r>
  <r>
    <x v="11"/>
    <x v="267"/>
    <s v="פעיל"/>
    <s v="מודיעין מכבים רעות"/>
    <x v="256"/>
    <x v="0"/>
    <s v="נמוך"/>
    <x v="1"/>
    <n v="2490"/>
    <n v="235"/>
    <n v="0"/>
    <n v="2255"/>
    <n v="0"/>
    <n v="31"/>
    <s v="גני ילדים"/>
    <s v="ציפורים"/>
    <s v="ירושלים והנגב"/>
    <s v="איילון"/>
  </r>
  <r>
    <x v="11"/>
    <x v="268"/>
    <s v="פעיל"/>
    <s v="מודיעין מכבים רעות"/>
    <x v="257"/>
    <x v="0"/>
    <s v="נמוך"/>
    <x v="1"/>
    <n v="255"/>
    <n v="105"/>
    <n v="0"/>
    <n v="150"/>
    <n v="0"/>
    <n v="31"/>
    <s v="תנועות נוער"/>
    <s v="כרמים"/>
    <s v="ירושלים והנגב"/>
    <s v="איילון"/>
  </r>
  <r>
    <x v="11"/>
    <x v="269"/>
    <s v="פעיל"/>
    <s v="מודיעין מכבים רעות"/>
    <x v="257"/>
    <x v="0"/>
    <s v="נמוך"/>
    <x v="0"/>
    <n v="328.59"/>
    <n v="0"/>
    <n v="0"/>
    <n v="0"/>
    <n v="328.59"/>
    <n v="31"/>
    <s v="מרכזיית תאורה"/>
    <s v="כרמים"/>
    <s v="ירושלים והנגב"/>
    <s v="איילון"/>
  </r>
  <r>
    <x v="11"/>
    <x v="270"/>
    <s v="פעיל"/>
    <s v="מודיעין מכבים רעות"/>
    <x v="258"/>
    <x v="1"/>
    <s v="נמוך"/>
    <x v="0"/>
    <n v="2743.05"/>
    <n v="0"/>
    <n v="0"/>
    <n v="0"/>
    <n v="2743.05"/>
    <n v="31"/>
    <s v="מרכזיית תאורה"/>
    <s v="כרמים"/>
    <s v="ירושלים והנגב"/>
    <s v="איילון"/>
  </r>
  <r>
    <x v="11"/>
    <x v="271"/>
    <s v="פעיל"/>
    <s v="מודיעין מכבים רעות"/>
    <x v="259"/>
    <x v="0"/>
    <s v="נמוך"/>
    <x v="1"/>
    <n v="6040"/>
    <n v="660"/>
    <n v="0"/>
    <n v="5380"/>
    <n v="0"/>
    <n v="31"/>
    <s v="בתי ספר"/>
    <s v="כרמים"/>
    <s v="ירושלים והנגב"/>
    <s v="איילון"/>
  </r>
  <r>
    <x v="11"/>
    <x v="272"/>
    <s v="פעיל"/>
    <s v="מודיעין מכבים רעות"/>
    <x v="260"/>
    <x v="80"/>
    <s v="נמוך"/>
    <x v="0"/>
    <n v="1483.57"/>
    <n v="0"/>
    <n v="0"/>
    <n v="0"/>
    <n v="1483.57"/>
    <n v="31"/>
    <s v="גני ילדים"/>
    <s v="רעות"/>
    <s v="ירושלים והנגב"/>
    <s v="איילון"/>
  </r>
  <r>
    <x v="11"/>
    <x v="273"/>
    <s v="פעיל"/>
    <s v="מודיעין מכבים רעות"/>
    <x v="261"/>
    <x v="13"/>
    <s v="נמוך"/>
    <x v="0"/>
    <n v="1922.88"/>
    <n v="0"/>
    <n v="0"/>
    <n v="0"/>
    <n v="1922.88"/>
    <n v="31"/>
    <s v="גני ילדים"/>
    <s v="כרמים"/>
    <s v="ירושלים והנגב"/>
    <s v="איילון"/>
  </r>
  <r>
    <x v="11"/>
    <x v="274"/>
    <s v="פעיל"/>
    <s v="מודיעין מכבים רעות"/>
    <x v="262"/>
    <x v="1"/>
    <s v="נמוך"/>
    <x v="1"/>
    <n v="6555"/>
    <n v="2389"/>
    <n v="0"/>
    <n v="4166"/>
    <n v="0"/>
    <n v="31"/>
    <s v="מרכזיית תאורה"/>
    <s v="כרמים"/>
    <s v="ירושלים והנגב"/>
    <s v="איילון"/>
  </r>
  <r>
    <x v="11"/>
    <x v="275"/>
    <s v="פעיל"/>
    <s v="מודיעין מכבים רעות"/>
    <x v="263"/>
    <x v="0"/>
    <s v="נמוך"/>
    <x v="0"/>
    <n v="3935.22"/>
    <n v="0"/>
    <n v="0"/>
    <n v="0"/>
    <n v="3935.22"/>
    <n v="31"/>
    <s v="בתי כנסת ומקוואות"/>
    <s v="כרמים"/>
    <s v="ירושלים והנגב"/>
    <s v="איילון"/>
  </r>
  <r>
    <x v="11"/>
    <x v="276"/>
    <s v="פעיל"/>
    <s v="מודיעין מכבים רעות"/>
    <x v="264"/>
    <x v="5"/>
    <s v="נמוך"/>
    <x v="0"/>
    <n v="2093.41"/>
    <n v="0"/>
    <n v="0"/>
    <n v="0"/>
    <n v="2093.41"/>
    <n v="31"/>
    <s v="מרכזיית תאורה"/>
    <s v="ציפורים"/>
    <s v="ירושלים והנגב"/>
    <s v="איילון"/>
  </r>
  <r>
    <x v="11"/>
    <x v="277"/>
    <s v="פעיל"/>
    <s v="מודיעין מכבים רעות"/>
    <x v="265"/>
    <x v="26"/>
    <s v="נמוך"/>
    <x v="0"/>
    <n v="58.45"/>
    <n v="0"/>
    <n v="0"/>
    <n v="0"/>
    <n v="58.45"/>
    <n v="31"/>
    <s v="מקלטים"/>
    <s v="מכבים"/>
    <s v="ירושלים והנגב"/>
    <s v="איילון"/>
  </r>
  <r>
    <x v="11"/>
    <x v="278"/>
    <s v="פעיל"/>
    <s v="מודיעין מכבים רעות"/>
    <x v="266"/>
    <x v="13"/>
    <s v="נמוך"/>
    <x v="0"/>
    <n v="879.19"/>
    <n v="0"/>
    <n v="0"/>
    <n v="0"/>
    <n v="879.19"/>
    <n v="31"/>
    <s v="גני ילדים"/>
    <s v="פרחים"/>
    <s v="ירושלים והנגב"/>
    <s v="איילון"/>
  </r>
  <r>
    <x v="11"/>
    <x v="279"/>
    <s v="פעיל"/>
    <s v="מודיעין מכבים רעות"/>
    <x v="267"/>
    <x v="26"/>
    <s v="נמוך"/>
    <x v="0"/>
    <n v="9.74"/>
    <n v="0"/>
    <n v="0"/>
    <n v="0"/>
    <n v="9.74"/>
    <n v="31"/>
    <s v="מקלטים"/>
    <s v="מכבים"/>
    <s v="ירושלים והנגב"/>
    <s v="איילון"/>
  </r>
  <r>
    <x v="11"/>
    <x v="280"/>
    <s v="פעיל"/>
    <s v="מודיעין מכבים רעות"/>
    <x v="268"/>
    <x v="26"/>
    <s v="נמוך"/>
    <x v="0"/>
    <n v="118.68"/>
    <n v="0"/>
    <n v="0"/>
    <n v="0"/>
    <n v="118.68"/>
    <n v="31"/>
    <s v="מקלטים"/>
    <s v="מכבים"/>
    <s v="ירושלים והנגב"/>
    <s v="איילון"/>
  </r>
  <r>
    <x v="11"/>
    <x v="281"/>
    <s v="פעיל"/>
    <s v="מודיעין מכבים רעות"/>
    <x v="269"/>
    <x v="0"/>
    <s v="נמוך"/>
    <x v="1"/>
    <n v="7952"/>
    <n v="2844"/>
    <n v="0"/>
    <n v="5108"/>
    <n v="0"/>
    <n v="31"/>
    <s v="מרכזיית תאורה"/>
    <s v="פרחים"/>
    <s v="ירושלים והנגב"/>
    <s v="איילון"/>
  </r>
  <r>
    <x v="11"/>
    <x v="282"/>
    <s v="פעיל"/>
    <s v="מודיעין מכבים רעות"/>
    <x v="270"/>
    <x v="14"/>
    <s v="נמוך"/>
    <x v="1"/>
    <n v="4655"/>
    <n v="1672"/>
    <n v="0"/>
    <n v="2983"/>
    <n v="0"/>
    <n v="31"/>
    <s v="מרכזיית תאורה"/>
    <s v="פרחים"/>
    <s v="ירושלים והנגב"/>
    <s v="איילון"/>
  </r>
  <r>
    <x v="11"/>
    <x v="283"/>
    <s v="פעיל"/>
    <s v="מודיעין מכבים רעות"/>
    <x v="271"/>
    <x v="14"/>
    <s v="נמוך"/>
    <x v="1"/>
    <n v="4593"/>
    <n v="1635"/>
    <n v="0"/>
    <n v="2958"/>
    <n v="0"/>
    <n v="31"/>
    <s v="מרכזיית תאורה"/>
    <s v="פרחים"/>
    <s v="ירושלים והנגב"/>
    <s v="איילון"/>
  </r>
  <r>
    <x v="11"/>
    <x v="284"/>
    <s v="פעיל"/>
    <s v="מודיעין מכבים רעות"/>
    <x v="272"/>
    <x v="81"/>
    <s v="נמוך"/>
    <x v="0"/>
    <n v="907.85"/>
    <n v="0"/>
    <n v="0"/>
    <n v="0"/>
    <n v="907.85"/>
    <n v="31"/>
    <s v="שונות"/>
    <s v="פרחים"/>
    <s v="ירושלים והנגב"/>
    <s v="איילון"/>
  </r>
  <r>
    <x v="11"/>
    <x v="285"/>
    <s v="פעיל"/>
    <s v="מודיעין מכבים רעות"/>
    <x v="273"/>
    <x v="0"/>
    <s v="נמוך"/>
    <x v="1"/>
    <n v="4698"/>
    <n v="1702"/>
    <n v="0"/>
    <n v="2996"/>
    <n v="0"/>
    <n v="31"/>
    <s v="מרכזיית תאורה"/>
    <s v="נביאים"/>
    <s v="ירושלים והנגב"/>
    <s v="איילון"/>
  </r>
  <r>
    <x v="11"/>
    <x v="286"/>
    <s v="פעיל"/>
    <s v="מודיעין מכבים רעות"/>
    <x v="274"/>
    <x v="82"/>
    <s v="נמוך"/>
    <x v="0"/>
    <n v="670.48"/>
    <n v="0"/>
    <n v="0"/>
    <n v="0"/>
    <n v="670.48"/>
    <n v="31"/>
    <s v="רמזורים"/>
    <s v="נביאים"/>
    <s v="ירושלים והנגב"/>
    <s v="איילון"/>
  </r>
  <r>
    <x v="11"/>
    <x v="287"/>
    <s v="פעיל"/>
    <s v="מודיעין מכבים רעות"/>
    <x v="275"/>
    <x v="83"/>
    <s v="נמוך"/>
    <x v="1"/>
    <n v="9715"/>
    <n v="1520"/>
    <n v="0"/>
    <n v="8195"/>
    <n v="0"/>
    <n v="31"/>
    <s v="בתי ספר"/>
    <s v="מגינים"/>
    <s v="ירושלים והנגב"/>
    <s v="איילון"/>
  </r>
  <r>
    <x v="11"/>
    <x v="288"/>
    <s v="פעיל"/>
    <s v="מודיעין מכבים רעות"/>
    <x v="276"/>
    <x v="44"/>
    <s v="נמוך"/>
    <x v="1"/>
    <n v="561"/>
    <n v="177"/>
    <n v="0"/>
    <n v="384"/>
    <n v="0"/>
    <n v="31"/>
    <s v="מרכזיית תאורה"/>
    <s v="נביאים"/>
    <s v="ירושלים והנגב"/>
    <s v="איילון"/>
  </r>
  <r>
    <x v="11"/>
    <x v="289"/>
    <s v="פעיל"/>
    <s v="מודיעין מכבים רעות"/>
    <x v="277"/>
    <x v="84"/>
    <s v="נמוך"/>
    <x v="1"/>
    <n v="13300"/>
    <n v="2425"/>
    <n v="0"/>
    <n v="10875"/>
    <n v="0"/>
    <n v="31"/>
    <s v="בתי ספר"/>
    <s v="מגינים"/>
    <s v="ירושלים והנגב"/>
    <s v="איילון"/>
  </r>
  <r>
    <x v="11"/>
    <x v="290"/>
    <s v="פעיל"/>
    <s v="מודיעין מכבים רעות"/>
    <x v="278"/>
    <x v="85"/>
    <s v="נמוך"/>
    <x v="1"/>
    <n v="10830"/>
    <n v="7365"/>
    <n v="0"/>
    <n v="3465"/>
    <n v="0"/>
    <n v="31"/>
    <s v="ספורט"/>
    <s v="נביאים"/>
    <s v="ירושלים והנגב"/>
    <s v="איילון"/>
  </r>
  <r>
    <x v="11"/>
    <x v="291"/>
    <s v="פעיל"/>
    <s v="מודיעין מכבים רעות"/>
    <x v="279"/>
    <x v="24"/>
    <s v="נמוך"/>
    <x v="1"/>
    <n v="1972"/>
    <n v="105"/>
    <n v="0"/>
    <n v="1867"/>
    <n v="0"/>
    <n v="31"/>
    <s v="גני ילדים"/>
    <s v="נביאים"/>
    <s v="ירושלים והנגב"/>
    <s v="איילון"/>
  </r>
  <r>
    <x v="11"/>
    <x v="292"/>
    <s v="פעיל"/>
    <s v="מודיעין מכבים רעות"/>
    <x v="280"/>
    <x v="46"/>
    <s v="נמוך"/>
    <x v="1"/>
    <n v="1538"/>
    <n v="382"/>
    <n v="0"/>
    <n v="1156"/>
    <n v="0"/>
    <n v="31"/>
    <s v="ספורט"/>
    <s v="נביאים"/>
    <s v="ירושלים והנגב"/>
    <s v="איילון"/>
  </r>
  <r>
    <x v="11"/>
    <x v="293"/>
    <s v="פעיל"/>
    <s v="מודיעין מכבים רעות"/>
    <x v="281"/>
    <x v="0"/>
    <s v="נמוך"/>
    <x v="1"/>
    <n v="3627"/>
    <n v="1343"/>
    <n v="0"/>
    <n v="2284"/>
    <n v="0"/>
    <n v="31"/>
    <s v="מרכזיית תאורה"/>
    <s v="נחלים"/>
    <s v="ירושלים והנגב"/>
    <s v="איילון"/>
  </r>
  <r>
    <x v="11"/>
    <x v="294"/>
    <s v="פעיל"/>
    <s v="מודיעין מכבים רעות"/>
    <x v="282"/>
    <x v="0"/>
    <s v="נמוך"/>
    <x v="0"/>
    <n v="363.38"/>
    <n v="0"/>
    <n v="0"/>
    <n v="0"/>
    <n v="363.38"/>
    <n v="31"/>
    <s v="רמזורים"/>
    <s v="נחלים"/>
    <s v="ירושלים והנגב"/>
    <s v="איילון"/>
  </r>
  <r>
    <x v="11"/>
    <x v="295"/>
    <s v="פעיל"/>
    <s v="מודיעין מכבים רעות"/>
    <x v="283"/>
    <x v="0"/>
    <s v="נמוך"/>
    <x v="1"/>
    <n v="9992"/>
    <n v="3654"/>
    <n v="0"/>
    <n v="6338"/>
    <n v="0"/>
    <n v="31"/>
    <s v="מרכזיית תאורה"/>
    <s v="נחלים"/>
    <s v="ירושלים והנגב"/>
    <s v="איילון"/>
  </r>
  <r>
    <x v="11"/>
    <x v="296"/>
    <s v="פעיל"/>
    <s v="מודיעין מכבים רעות"/>
    <x v="284"/>
    <x v="0"/>
    <s v="נמוך"/>
    <x v="0"/>
    <n v="1723.08"/>
    <n v="0"/>
    <n v="0"/>
    <n v="0"/>
    <n v="1723.08"/>
    <n v="31"/>
    <s v="בתי כנסת ומקוואות"/>
    <s v="נחלים"/>
    <s v="ירושלים והנגב"/>
    <s v="איילון"/>
  </r>
  <r>
    <x v="11"/>
    <x v="297"/>
    <s v="פעיל"/>
    <s v="מודיעין מכבים רעות"/>
    <x v="285"/>
    <x v="0"/>
    <s v="נמוך"/>
    <x v="0"/>
    <n v="2286.92"/>
    <n v="0"/>
    <n v="0"/>
    <n v="0"/>
    <n v="2286.92"/>
    <n v="31"/>
    <s v="מרכזיית תאורה"/>
    <s v="נחלים"/>
    <s v="ירושלים והנגב"/>
    <s v="איילון"/>
  </r>
  <r>
    <x v="11"/>
    <x v="298"/>
    <s v="פעיל"/>
    <s v="מודיעין מכבים רעות"/>
    <x v="286"/>
    <x v="0"/>
    <s v="נמוך"/>
    <x v="0"/>
    <n v="1902.34"/>
    <n v="0"/>
    <n v="0"/>
    <n v="0"/>
    <n v="1902.34"/>
    <n v="31"/>
    <s v="מרכזיית תאורה"/>
    <s v="ליגד"/>
    <s v="ירושלים והנגב"/>
    <s v="איילון"/>
  </r>
  <r>
    <x v="11"/>
    <x v="299"/>
    <s v="פעיל"/>
    <s v="מודיעין מכבים רעות"/>
    <x v="287"/>
    <x v="1"/>
    <s v="נמוך"/>
    <x v="1"/>
    <n v="318"/>
    <n v="113"/>
    <n v="0"/>
    <n v="205"/>
    <n v="0"/>
    <n v="31"/>
    <s v="מרכזיית תאורה"/>
    <s v="כרמים"/>
    <s v="ירושלים והנגב"/>
    <s v="איילון"/>
  </r>
  <r>
    <x v="11"/>
    <x v="300"/>
    <s v="פעיל"/>
    <s v="מודיעין מכבים רעות"/>
    <x v="288"/>
    <x v="0"/>
    <s v="נמוך"/>
    <x v="1"/>
    <n v="753"/>
    <n v="367"/>
    <n v="0"/>
    <n v="386"/>
    <n v="0"/>
    <n v="31"/>
    <s v="מרכזיית תאורה"/>
    <s v="כרמים"/>
    <s v="ירושלים והנגב"/>
    <s v="איילון"/>
  </r>
  <r>
    <x v="11"/>
    <x v="301"/>
    <s v="פעיל"/>
    <s v="מודיעין מכבים רעות"/>
    <x v="289"/>
    <x v="1"/>
    <s v="נמוך"/>
    <x v="1"/>
    <n v="11710"/>
    <n v="4234"/>
    <n v="0"/>
    <n v="7476"/>
    <n v="0"/>
    <n v="31"/>
    <s v="מרכזיית תאורה"/>
    <s v="כרמים"/>
    <s v="ירושלים והנגב"/>
    <s v="איילון"/>
  </r>
  <r>
    <x v="11"/>
    <x v="302"/>
    <s v="פעיל"/>
    <s v="מודיעין מכבים רעות"/>
    <x v="290"/>
    <x v="10"/>
    <s v="נמוך"/>
    <x v="1"/>
    <n v="1820"/>
    <n v="775"/>
    <n v="0"/>
    <n v="1045"/>
    <n v="0"/>
    <n v="31"/>
    <s v="מרכזיית תאורה"/>
    <s v="כרמים"/>
    <s v="ירושלים והנגב"/>
    <s v="איילון"/>
  </r>
  <r>
    <x v="11"/>
    <x v="303"/>
    <s v="פעיל"/>
    <s v="מודיעין מכבים רעות"/>
    <x v="291"/>
    <x v="85"/>
    <s v="נמוך"/>
    <x v="1"/>
    <n v="17070"/>
    <n v="9090"/>
    <n v="0"/>
    <n v="7980"/>
    <n v="0"/>
    <n v="31"/>
    <s v="ספורט"/>
    <s v="ליגד"/>
    <s v="ירושלים והנגב"/>
    <s v="איילון"/>
  </r>
  <r>
    <x v="11"/>
    <x v="304"/>
    <s v="פעיל"/>
    <s v="מודיעין מכבים רעות"/>
    <x v="292"/>
    <x v="10"/>
    <s v="נמוך"/>
    <x v="1"/>
    <n v="1294"/>
    <n v="576"/>
    <n v="0"/>
    <n v="718"/>
    <n v="0"/>
    <n v="31"/>
    <s v="מרכזיית תאורה"/>
    <s v="כרמים"/>
    <s v="ירושלים והנגב"/>
    <s v="איילון"/>
  </r>
  <r>
    <x v="11"/>
    <x v="305"/>
    <s v="פעיל"/>
    <s v="מודיעין מכבים רעות"/>
    <x v="293"/>
    <x v="86"/>
    <s v="נמוך"/>
    <x v="0"/>
    <n v="483.59"/>
    <n v="0"/>
    <n v="0"/>
    <n v="0"/>
    <n v="483.59"/>
    <n v="31"/>
    <s v="מרכזיית תאורה"/>
    <s v="כרמים"/>
    <s v="ירושלים והנגב"/>
    <s v="איילון"/>
  </r>
  <r>
    <x v="11"/>
    <x v="306"/>
    <s v="פעיל"/>
    <s v="מודיעין מכבים רעות"/>
    <x v="294"/>
    <x v="0"/>
    <s v="נמוך"/>
    <x v="1"/>
    <n v="8080"/>
    <n v="2651"/>
    <n v="0"/>
    <n v="5429"/>
    <n v="0"/>
    <n v="31"/>
    <s v="מרכזיית תאורה"/>
    <s v="ליגד"/>
    <s v="ירושלים והנגב"/>
    <s v="איילון"/>
  </r>
  <r>
    <x v="11"/>
    <x v="307"/>
    <s v="פעיל"/>
    <s v="מודיעין מכבים רעות"/>
    <x v="295"/>
    <x v="82"/>
    <s v="נמוך"/>
    <x v="1"/>
    <n v="3468"/>
    <n v="699"/>
    <n v="0"/>
    <n v="2769"/>
    <n v="0"/>
    <n v="31"/>
    <s v="רמזורים"/>
    <s v="לב העיר"/>
    <s v="ירושלים והנגב"/>
    <s v="איילון"/>
  </r>
  <r>
    <x v="11"/>
    <x v="308"/>
    <s v="פעיל"/>
    <s v="מודיעין מכבים רעות"/>
    <x v="296"/>
    <x v="0"/>
    <s v="נמוך"/>
    <x v="1"/>
    <n v="2147"/>
    <n v="600"/>
    <n v="0"/>
    <n v="1547"/>
    <n v="0"/>
    <n v="31"/>
    <s v="מבני ציבור"/>
    <s v="משואה"/>
    <s v="ירושלים והנגב"/>
    <s v="איילון"/>
  </r>
  <r>
    <x v="11"/>
    <x v="309"/>
    <s v="פעיל"/>
    <s v="מודיעין מכבים רעות"/>
    <x v="297"/>
    <x v="0"/>
    <s v="נמוך"/>
    <x v="1"/>
    <n v="6231"/>
    <n v="2231"/>
    <n v="0"/>
    <n v="4000"/>
    <n v="0"/>
    <n v="31"/>
    <s v="מרכזיית תאורה"/>
    <s v="נחלים"/>
    <s v="ירושלים והנגב"/>
    <s v="איילון"/>
  </r>
  <r>
    <x v="11"/>
    <x v="310"/>
    <s v="פעיל"/>
    <s v="מודיעין מכבים רעות"/>
    <x v="298"/>
    <x v="87"/>
    <s v="נמוך"/>
    <x v="0"/>
    <n v="360.8"/>
    <n v="0"/>
    <n v="0"/>
    <n v="0"/>
    <n v="360.8"/>
    <n v="31"/>
    <s v="רמזורים"/>
    <s v="נחלים"/>
    <s v="ירושלים והנגב"/>
    <s v="איילון"/>
  </r>
  <r>
    <x v="11"/>
    <x v="311"/>
    <s v="פעיל"/>
    <s v="מודיעין מכבים רעות"/>
    <x v="299"/>
    <x v="0"/>
    <s v="נמוך"/>
    <x v="1"/>
    <n v="7443"/>
    <n v="2690"/>
    <n v="0"/>
    <n v="4753"/>
    <n v="0"/>
    <n v="31"/>
    <s v="מרכזיית תאורה"/>
    <s v="נחלים"/>
    <s v="ירושלים והנגב"/>
    <s v="איילון"/>
  </r>
  <r>
    <x v="11"/>
    <x v="312"/>
    <s v="פעיל"/>
    <s v="מודיעין מכבים רעות"/>
    <x v="300"/>
    <x v="0"/>
    <s v="נמוך"/>
    <x v="0"/>
    <n v="0"/>
    <n v="0"/>
    <n v="0"/>
    <n v="0"/>
    <n v="0"/>
    <n v="31"/>
    <s v="רמזורים"/>
    <s v="נחלים"/>
    <s v="ירושלים והנגב"/>
    <s v="איילון"/>
  </r>
  <r>
    <x v="11"/>
    <x v="313"/>
    <s v="פעיל"/>
    <s v="מודיעין מכבים רעות"/>
    <x v="301"/>
    <x v="88"/>
    <s v="נמוך"/>
    <x v="1"/>
    <n v="12070"/>
    <n v="3500"/>
    <n v="0"/>
    <n v="8570"/>
    <n v="0"/>
    <n v="31"/>
    <s v="מרכזיית תאורה"/>
    <s v="לב העיר"/>
    <s v="ירושלים והנגב"/>
    <s v="איילון"/>
  </r>
  <r>
    <x v="11"/>
    <x v="314"/>
    <s v="פעיל"/>
    <s v="מודיעין מכבים רעות"/>
    <x v="302"/>
    <x v="89"/>
    <s v="נמוך"/>
    <x v="1"/>
    <n v="4183"/>
    <n v="1435"/>
    <n v="0"/>
    <n v="2748"/>
    <n v="0"/>
    <n v="31"/>
    <s v="מרכזיית תאורה"/>
    <s v="קייזר"/>
    <s v="ירושלים והנגב"/>
    <s v="איילון"/>
  </r>
  <r>
    <x v="11"/>
    <x v="315"/>
    <s v="פעיל"/>
    <s v="מודיעין מכבים רעות"/>
    <x v="303"/>
    <x v="90"/>
    <s v="נמוך"/>
    <x v="1"/>
    <n v="2921"/>
    <n v="1078"/>
    <n v="0"/>
    <n v="1843"/>
    <n v="0"/>
    <n v="31"/>
    <s v="מרכזיית תאורה"/>
    <s v="קייזר"/>
    <s v="ירושלים והנגב"/>
    <s v="איילון"/>
  </r>
  <r>
    <x v="11"/>
    <x v="316"/>
    <s v="פעיל"/>
    <s v="מודיעין מכבים רעות"/>
    <x v="304"/>
    <x v="91"/>
    <s v="נמוך"/>
    <x v="1"/>
    <n v="7579"/>
    <n v="2690"/>
    <n v="0"/>
    <n v="4889"/>
    <n v="0"/>
    <n v="31"/>
    <s v="מרכזיית תאורה"/>
    <s v="קייזר"/>
    <s v="ירושלים והנגב"/>
    <s v="איילון"/>
  </r>
  <r>
    <x v="11"/>
    <x v="317"/>
    <s v="פעיל"/>
    <s v="מודיעין מכבים רעות"/>
    <x v="305"/>
    <x v="14"/>
    <s v="נמוך"/>
    <x v="1"/>
    <n v="3004"/>
    <n v="1105"/>
    <n v="0"/>
    <n v="1899"/>
    <n v="0"/>
    <n v="31"/>
    <s v="מרכזיית תאורה"/>
    <s v="קייזר"/>
    <s v="ירושלים והנגב"/>
    <s v="איילון"/>
  </r>
  <r>
    <x v="11"/>
    <x v="318"/>
    <s v="פעיל"/>
    <s v="מודיעין מכבים רעות"/>
    <x v="306"/>
    <x v="92"/>
    <s v="נמוך"/>
    <x v="1"/>
    <n v="5510"/>
    <n v="2120"/>
    <n v="0"/>
    <n v="3390"/>
    <n v="0"/>
    <n v="31"/>
    <s v="בתי ספר"/>
    <s v="קייזר"/>
    <s v="ירושלים והנגב"/>
    <s v="איילון"/>
  </r>
  <r>
    <x v="11"/>
    <x v="319"/>
    <s v="פעיל"/>
    <s v="מודיעין מכבים רעות"/>
    <x v="307"/>
    <x v="1"/>
    <s v="נמוך"/>
    <x v="1"/>
    <n v="2873"/>
    <n v="1038"/>
    <n v="0"/>
    <n v="1835"/>
    <n v="0"/>
    <n v="31"/>
    <s v="מרכזיית תאורה"/>
    <s v="קייזר"/>
    <s v="ירושלים והנגב"/>
    <s v="איילון"/>
  </r>
  <r>
    <x v="11"/>
    <x v="320"/>
    <s v="פעיל"/>
    <s v="מודיעין מכבים רעות"/>
    <x v="308"/>
    <x v="0"/>
    <s v="נמוך"/>
    <x v="1"/>
    <n v="6285"/>
    <n v="2435"/>
    <n v="0"/>
    <n v="3850"/>
    <n v="0"/>
    <n v="31"/>
    <m/>
    <m/>
    <s v="ירושלים והנגב"/>
    <s v="איילון"/>
  </r>
  <r>
    <x v="11"/>
    <x v="321"/>
    <s v="פעיל"/>
    <s v="מודיעין מכבים רעות"/>
    <x v="309"/>
    <x v="0"/>
    <s v="נמוך"/>
    <x v="1"/>
    <n v="7225.73"/>
    <n v="0"/>
    <n v="0"/>
    <n v="0"/>
    <n v="7225.73"/>
    <n v="31"/>
    <m/>
    <m/>
    <s v="ירושלים והנגב"/>
    <s v="איילון"/>
  </r>
  <r>
    <x v="11"/>
    <x v="322"/>
    <s v="פעיל"/>
    <s v="מודיעין מכבים רעות"/>
    <x v="310"/>
    <x v="0"/>
    <s v="נמוך"/>
    <x v="0"/>
    <n v="258.02"/>
    <n v="0"/>
    <n v="0"/>
    <n v="0"/>
    <n v="258.02"/>
    <n v="31"/>
    <m/>
    <m/>
    <s v="ירושלים והנגב"/>
    <s v="איילון"/>
  </r>
  <r>
    <x v="11"/>
    <x v="323"/>
    <s v="פעיל"/>
    <s v="מודיעין מכבים רעות"/>
    <x v="311"/>
    <x v="17"/>
    <s v="נמוך"/>
    <x v="1"/>
    <n v="4925"/>
    <n v="1575"/>
    <n v="0"/>
    <n v="3350"/>
    <n v="0"/>
    <n v="31"/>
    <s v="בתי ספר"/>
    <s v="כרמים"/>
    <s v="ירושלים והנגב"/>
    <s v="איילון"/>
  </r>
  <r>
    <x v="11"/>
    <x v="324"/>
    <s v="פעיל"/>
    <s v="מודיעין מכבים רעות"/>
    <x v="312"/>
    <x v="13"/>
    <s v="נמוך"/>
    <x v="0"/>
    <n v="1410.94"/>
    <n v="0"/>
    <n v="0"/>
    <n v="0"/>
    <n v="1410.94"/>
    <n v="31"/>
    <s v="גני ילדים"/>
    <s v="כרמים"/>
    <s v="ירושלים והנגב"/>
    <s v="איילון"/>
  </r>
  <r>
    <x v="11"/>
    <x v="325"/>
    <s v="פעיל"/>
    <s v="מודיעין מכבים רעות"/>
    <x v="313"/>
    <x v="93"/>
    <s v="נמוך"/>
    <x v="1"/>
    <n v="3445"/>
    <n v="790"/>
    <n v="0"/>
    <n v="2655"/>
    <n v="0"/>
    <n v="31"/>
    <s v="בתי ספר"/>
    <s v="כרמים"/>
    <s v="ירושלים והנגב"/>
    <s v="איילון"/>
  </r>
  <r>
    <x v="11"/>
    <x v="326"/>
    <s v="פעיל"/>
    <s v="מודיעין מכבים רעות"/>
    <x v="314"/>
    <x v="14"/>
    <s v="נמוך"/>
    <x v="1"/>
    <n v="6154"/>
    <n v="2112"/>
    <n v="0"/>
    <n v="4042"/>
    <n v="0"/>
    <n v="31"/>
    <s v="מרכזיית תאורה"/>
    <s v="רעות"/>
    <s v="ירושלים והנגב"/>
    <s v="איילון"/>
  </r>
  <r>
    <x v="11"/>
    <x v="327"/>
    <s v="פעיל"/>
    <s v="מודיעין מכבים רעות"/>
    <x v="315"/>
    <x v="1"/>
    <s v="נמוך"/>
    <x v="1"/>
    <n v="1109"/>
    <n v="236"/>
    <n v="0"/>
    <n v="873"/>
    <n v="0"/>
    <n v="31"/>
    <s v="מרכזיית תאורה"/>
    <s v="לב העיר"/>
    <s v="ירושלים והנגב"/>
    <s v="איילון"/>
  </r>
  <r>
    <x v="11"/>
    <x v="328"/>
    <s v="פעיל"/>
    <s v="מודיעין מכבים רעות"/>
    <x v="316"/>
    <x v="94"/>
    <s v="נמוך"/>
    <x v="1"/>
    <n v="63190"/>
    <n v="17040"/>
    <n v="0"/>
    <n v="46150"/>
    <n v="0"/>
    <n v="31"/>
    <s v="שונות"/>
    <s v="לב העיר"/>
    <s v="ירושלים והנגב"/>
    <s v="איילון"/>
  </r>
  <r>
    <x v="11"/>
    <x v="329"/>
    <s v="פעיל"/>
    <s v="מודיעין מכבים רעות"/>
    <x v="317"/>
    <x v="13"/>
    <s v="נמוך"/>
    <x v="0"/>
    <n v="854.22"/>
    <n v="0"/>
    <n v="0"/>
    <n v="0"/>
    <n v="854.22"/>
    <n v="31"/>
    <s v="גני ילדים"/>
    <s v="פרחים"/>
    <s v="ירושלים והנגב"/>
    <s v="איילון"/>
  </r>
  <r>
    <x v="11"/>
    <x v="330"/>
    <s v="פעיל"/>
    <s v="מודיעין מכבים רעות"/>
    <x v="318"/>
    <x v="19"/>
    <s v="נמוך"/>
    <x v="0"/>
    <n v="684.65"/>
    <n v="0"/>
    <n v="0"/>
    <n v="0"/>
    <n v="684.65"/>
    <n v="31"/>
    <s v="תנועות נוער"/>
    <s v="מגינים"/>
    <s v="ירושלים והנגב"/>
    <s v="איילון"/>
  </r>
  <r>
    <x v="11"/>
    <x v="331"/>
    <s v="פעיל"/>
    <s v="מודיעין מכבים רעות"/>
    <x v="319"/>
    <x v="0"/>
    <s v="נמוך"/>
    <x v="1"/>
    <n v="5894"/>
    <n v="2072"/>
    <n v="0"/>
    <n v="3822"/>
    <n v="0"/>
    <n v="31"/>
    <s v="מרכזיית תאורה"/>
    <s v="דם המכבים 33"/>
    <s v="ירושלים והנגב"/>
    <s v="איילון"/>
  </r>
  <r>
    <x v="11"/>
    <x v="332"/>
    <s v="פעיל"/>
    <s v="מודיעין מכבים רעות"/>
    <x v="320"/>
    <x v="0"/>
    <s v="נמוך"/>
    <x v="0"/>
    <n v="312.58"/>
    <n v="0"/>
    <n v="0"/>
    <n v="0"/>
    <n v="312.58"/>
    <n v="31"/>
    <s v="רמזורים"/>
    <s v="פרחים"/>
    <s v="ירושלים והנגב"/>
    <s v="איילון"/>
  </r>
  <r>
    <x v="11"/>
    <x v="333"/>
    <s v="פעיל"/>
    <s v="מודיעין מכבים רעות"/>
    <x v="321"/>
    <x v="10"/>
    <s v="נמוך"/>
    <x v="1"/>
    <n v="7548"/>
    <n v="2764"/>
    <n v="0"/>
    <n v="4784"/>
    <n v="0"/>
    <n v="31"/>
    <s v="מרכזיית תאורה"/>
    <s v="פרחים"/>
    <s v="ירושלים והנגב"/>
    <s v="איילון"/>
  </r>
  <r>
    <x v="11"/>
    <x v="334"/>
    <s v="פעיל"/>
    <s v="מודיעין מכבים רעות"/>
    <x v="322"/>
    <x v="95"/>
    <s v="נמוך"/>
    <x v="1"/>
    <n v="12258"/>
    <n v="4277"/>
    <n v="0"/>
    <n v="7981"/>
    <n v="0"/>
    <n v="31"/>
    <s v="מרכזיית תאורה"/>
    <s v="פרחים"/>
    <s v="ירושלים והנגב"/>
    <s v="איילון"/>
  </r>
  <r>
    <x v="11"/>
    <x v="335"/>
    <s v="פעיל"/>
    <s v="מודיעין מכבים רעות"/>
    <x v="323"/>
    <x v="0"/>
    <s v="נמוך"/>
    <x v="0"/>
    <n v="224.29"/>
    <n v="0"/>
    <n v="0"/>
    <n v="0"/>
    <n v="224.29"/>
    <n v="31"/>
    <s v="רמזורים"/>
    <s v="ציפורים"/>
    <s v="ירושלים והנגב"/>
    <s v="איילון"/>
  </r>
  <r>
    <x v="11"/>
    <x v="336"/>
    <s v="פעיל"/>
    <s v="מודיעין מכבים רעות"/>
    <x v="324"/>
    <x v="0"/>
    <s v="נמוך"/>
    <x v="0"/>
    <n v="1527.61"/>
    <n v="0"/>
    <n v="0"/>
    <n v="0"/>
    <n v="1527.61"/>
    <n v="31"/>
    <s v="מבני ציבור"/>
    <s v="פרחים"/>
    <s v="ירושלים והנגב"/>
    <s v="איילון"/>
  </r>
  <r>
    <x v="11"/>
    <x v="337"/>
    <s v="פעיל"/>
    <s v="מודיעין מכבים רעות"/>
    <x v="325"/>
    <x v="96"/>
    <s v="נמוך"/>
    <x v="1"/>
    <n v="10887"/>
    <n v="3908"/>
    <n v="0"/>
    <n v="6979"/>
    <n v="0"/>
    <n v="31"/>
    <s v="מרכזיית תאורה"/>
    <s v="ליגד"/>
    <s v="ירושלים והנגב"/>
    <s v="איילון"/>
  </r>
  <r>
    <x v="11"/>
    <x v="338"/>
    <s v="פעיל"/>
    <s v="מודיעין מכבים רעות"/>
    <x v="326"/>
    <x v="97"/>
    <s v="נמוך"/>
    <x v="0"/>
    <n v="211.68"/>
    <n v="0"/>
    <n v="0"/>
    <n v="0"/>
    <n v="211.68"/>
    <n v="31"/>
    <s v="מקלטים"/>
    <s v="רעות"/>
    <s v="ירושלים והנגב"/>
    <s v="איילון"/>
  </r>
  <r>
    <x v="11"/>
    <x v="339"/>
    <s v="פעיל"/>
    <s v="מודיעין מכבים רעות"/>
    <x v="327"/>
    <x v="0"/>
    <s v="נמוך"/>
    <x v="1"/>
    <n v="4287"/>
    <n v="1399"/>
    <n v="0"/>
    <n v="2888"/>
    <n v="0"/>
    <n v="31"/>
    <s v="מרכזיית תאורה"/>
    <s v="מכבים"/>
    <s v="ירושלים והנגב"/>
    <s v="איילון"/>
  </r>
  <r>
    <x v="11"/>
    <x v="340"/>
    <s v="פעיל"/>
    <s v="מודיעין מכבים רעות"/>
    <x v="328"/>
    <x v="98"/>
    <s v="נמוך"/>
    <x v="0"/>
    <n v="2312.08"/>
    <n v="0"/>
    <n v="0"/>
    <n v="0"/>
    <n v="2312.08"/>
    <n v="31"/>
    <s v="מבני ציבור"/>
    <s v="פרחים"/>
    <s v="ירושלים והנגב"/>
    <s v="איילון"/>
  </r>
  <r>
    <x v="11"/>
    <x v="341"/>
    <s v="פעיל"/>
    <s v="מודיעין מכבים רעות"/>
    <x v="329"/>
    <x v="26"/>
    <s v="נמוך"/>
    <x v="0"/>
    <n v="613.79"/>
    <n v="0"/>
    <n v="0"/>
    <n v="0"/>
    <n v="613.79"/>
    <n v="31"/>
    <s v="מקלטים"/>
    <s v="רעות"/>
    <s v="ירושלים והנגב"/>
    <s v="איילון"/>
  </r>
  <r>
    <x v="11"/>
    <x v="342"/>
    <s v="פעיל"/>
    <s v="מודיעין מכבים רעות"/>
    <x v="330"/>
    <x v="13"/>
    <s v="נמוך"/>
    <x v="0"/>
    <n v="1887.35"/>
    <n v="0"/>
    <n v="0"/>
    <n v="0"/>
    <n v="1887.35"/>
    <n v="31"/>
    <s v="גני ילדים"/>
    <s v="בוכמן"/>
    <s v="ירושלים והנגב"/>
    <s v="איילון"/>
  </r>
  <r>
    <x v="11"/>
    <x v="343"/>
    <s v="פעיל"/>
    <s v="מודיעין מכבים רעות"/>
    <x v="331"/>
    <x v="99"/>
    <s v="נמוך"/>
    <x v="1"/>
    <n v="5280"/>
    <n v="635"/>
    <n v="0"/>
    <n v="4645"/>
    <n v="0"/>
    <n v="31"/>
    <s v="בתי ספר"/>
    <s v="בוכמן"/>
    <s v="ירושלים והנגב"/>
    <s v="איילון"/>
  </r>
  <r>
    <x v="11"/>
    <x v="344"/>
    <s v="פעיל"/>
    <s v="מודיעין מכבים רעות"/>
    <x v="332"/>
    <x v="0"/>
    <s v="נמוך"/>
    <x v="0"/>
    <n v="1087.45"/>
    <n v="0"/>
    <n v="0"/>
    <n v="0"/>
    <n v="1087.45"/>
    <n v="31"/>
    <s v="גני ילדים"/>
    <s v="בוכמן"/>
    <s v="ירושלים והנגב"/>
    <s v="איילון"/>
  </r>
  <r>
    <x v="11"/>
    <x v="345"/>
    <s v="פעיל"/>
    <s v="מודיעין מכבים רעות"/>
    <x v="333"/>
    <x v="0"/>
    <s v="נמוך"/>
    <x v="0"/>
    <n v="1535.41"/>
    <n v="0"/>
    <n v="0"/>
    <n v="0"/>
    <n v="1535.41"/>
    <n v="31"/>
    <s v="גני ילדים"/>
    <s v="בוכמן"/>
    <s v="ירושלים והנגב"/>
    <s v="איילון"/>
  </r>
  <r>
    <x v="11"/>
    <x v="346"/>
    <s v="פעיל"/>
    <s v="מודיעין מכבים רעות"/>
    <x v="334"/>
    <x v="0"/>
    <s v="נמוך"/>
    <x v="1"/>
    <n v="12432"/>
    <n v="4428"/>
    <n v="0"/>
    <n v="8004"/>
    <n v="0"/>
    <n v="31"/>
    <s v="מרכזיית תאורה"/>
    <s v="מגינים"/>
    <s v="ירושלים והנגב"/>
    <s v="איילון"/>
  </r>
  <r>
    <x v="11"/>
    <x v="347"/>
    <s v="פעיל"/>
    <s v="מודיעין מכבים רעות"/>
    <x v="335"/>
    <x v="21"/>
    <s v="נמוך"/>
    <x v="1"/>
    <n v="6097"/>
    <n v="2229"/>
    <n v="0"/>
    <n v="3868"/>
    <n v="0"/>
    <n v="31"/>
    <s v="מרכזיית תאורה"/>
    <s v="מגינים"/>
    <s v="ירושלים והנגב"/>
    <s v="איילון"/>
  </r>
  <r>
    <x v="11"/>
    <x v="348"/>
    <s v="פעיל"/>
    <s v="מודיעין מכבים רעות"/>
    <x v="336"/>
    <x v="58"/>
    <s v="נמוך"/>
    <x v="0"/>
    <n v="453.12"/>
    <n v="0"/>
    <n v="0"/>
    <n v="0"/>
    <n v="453.12"/>
    <n v="31"/>
    <s v="רמזורים"/>
    <s v="מגינים"/>
    <s v="ירושלים והנגב"/>
    <s v="איילון"/>
  </r>
  <r>
    <x v="11"/>
    <x v="349"/>
    <s v="פעיל"/>
    <s v="מודיעין מכבים רעות"/>
    <x v="337"/>
    <x v="0"/>
    <s v="נמוך"/>
    <x v="1"/>
    <n v="10570"/>
    <n v="3828"/>
    <n v="0"/>
    <n v="6742"/>
    <n v="0"/>
    <n v="31"/>
    <s v="מרכזיית תאורה"/>
    <s v="מגינים"/>
    <s v="ירושלים והנגב"/>
    <s v="איילון"/>
  </r>
  <r>
    <x v="11"/>
    <x v="350"/>
    <s v="פעיל"/>
    <s v="מודיעין מכבים רעות"/>
    <x v="338"/>
    <x v="0"/>
    <s v="נמוך"/>
    <x v="0"/>
    <n v="1368.29"/>
    <n v="0"/>
    <n v="0"/>
    <n v="0"/>
    <n v="1368.29"/>
    <n v="31"/>
    <s v="גני ילדים"/>
    <s v="מגינים"/>
    <s v="ירושלים והנגב"/>
    <s v="איילון"/>
  </r>
  <r>
    <x v="11"/>
    <x v="351"/>
    <s v="פעיל"/>
    <s v="מודיעין מכבים רעות"/>
    <x v="339"/>
    <x v="13"/>
    <s v="נמוך"/>
    <x v="1"/>
    <n v="2040"/>
    <n v="157"/>
    <n v="0"/>
    <n v="1883"/>
    <n v="0"/>
    <n v="31"/>
    <s v="גני ילדים"/>
    <s v="מגינים"/>
    <s v="ירושלים והנגב"/>
    <s v="איילון"/>
  </r>
  <r>
    <x v="11"/>
    <x v="352"/>
    <s v="פעיל"/>
    <s v="מודיעין מכבים רעות"/>
    <x v="340"/>
    <x v="0"/>
    <s v="נמוך"/>
    <x v="1"/>
    <n v="11300"/>
    <n v="1692"/>
    <n v="0"/>
    <n v="9608"/>
    <n v="0"/>
    <n v="31"/>
    <s v="בתי ספר"/>
    <s v="מגינים"/>
    <s v="ירושלים והנגב"/>
    <s v="איילון"/>
  </r>
  <r>
    <x v="11"/>
    <x v="353"/>
    <s v="פעיל"/>
    <s v="מודיעין מכבים רעות"/>
    <x v="341"/>
    <x v="0"/>
    <s v="נמוך"/>
    <x v="1"/>
    <n v="14852"/>
    <n v="5089"/>
    <n v="0"/>
    <n v="9763"/>
    <n v="0"/>
    <n v="31"/>
    <s v="מרכזיית תאורה"/>
    <s v="מגינים"/>
    <s v="ירושלים והנגב"/>
    <s v="איילון"/>
  </r>
  <r>
    <x v="11"/>
    <x v="354"/>
    <s v="פעיל"/>
    <s v="מודיעין מכבים רעות"/>
    <x v="342"/>
    <x v="0"/>
    <s v="נמוך"/>
    <x v="0"/>
    <n v="527.88"/>
    <n v="0"/>
    <n v="0"/>
    <n v="0"/>
    <n v="527.88"/>
    <n v="31"/>
    <s v="מרכזיית תאורה"/>
    <s v="מגינים"/>
    <s v="ירושלים והנגב"/>
    <s v="איילון"/>
  </r>
  <r>
    <x v="11"/>
    <x v="355"/>
    <s v="פעיל"/>
    <s v="מודיעין מכבים רעות"/>
    <x v="343"/>
    <x v="100"/>
    <s v="נמוך"/>
    <x v="0"/>
    <n v="1295.8"/>
    <n v="0"/>
    <n v="0"/>
    <n v="0"/>
    <n v="1295.8"/>
    <n v="31"/>
    <s v="מרכזיית תאורה"/>
    <s v="מגינים"/>
    <s v="ירושלים והנגב"/>
    <s v="איילון"/>
  </r>
  <r>
    <x v="11"/>
    <x v="356"/>
    <s v="פעיל"/>
    <s v="מודיעין מכבים רעות"/>
    <x v="344"/>
    <x v="13"/>
    <s v="נמוך"/>
    <x v="0"/>
    <n v="2020.31"/>
    <n v="0"/>
    <n v="0"/>
    <n v="0"/>
    <n v="2020.31"/>
    <n v="31"/>
    <s v="גני ילדים"/>
    <s v="מגינים"/>
    <s v="ירושלים והנגב"/>
    <s v="איילון"/>
  </r>
  <r>
    <x v="11"/>
    <x v="357"/>
    <s v="פעיל"/>
    <s v="מודיעין מכבים רעות"/>
    <x v="345"/>
    <x v="13"/>
    <s v="נמוך"/>
    <x v="0"/>
    <n v="714.82"/>
    <n v="0"/>
    <n v="0"/>
    <n v="0"/>
    <n v="714.82"/>
    <n v="31"/>
    <s v="גני ילדים"/>
    <s v="בוכמן"/>
    <s v="ירושלים והנגב"/>
    <s v="איילון"/>
  </r>
  <r>
    <x v="11"/>
    <x v="358"/>
    <s v="פעיל"/>
    <s v="מודיעין מכבים רעות"/>
    <x v="346"/>
    <x v="26"/>
    <s v="נמוך"/>
    <x v="0"/>
    <n v="408.07"/>
    <n v="0"/>
    <n v="0"/>
    <n v="0"/>
    <n v="408.07"/>
    <n v="31"/>
    <s v="מקלטים"/>
    <s v="רעות"/>
    <s v="ירושלים והנגב"/>
    <s v="איילון"/>
  </r>
  <r>
    <x v="11"/>
    <x v="359"/>
    <s v="פעיל"/>
    <s v="מודיעין מכבים רעות"/>
    <x v="347"/>
    <x v="101"/>
    <s v="נמוך"/>
    <x v="0"/>
    <n v="132.85"/>
    <n v="0"/>
    <n v="0"/>
    <n v="0"/>
    <n v="132.85"/>
    <n v="31"/>
    <s v="מקלטים"/>
    <s v="רעות"/>
    <s v="ירושלים והנגב"/>
    <s v="איילון"/>
  </r>
  <r>
    <x v="11"/>
    <x v="360"/>
    <s v="פעיל"/>
    <s v="מודיעין מכבים רעות"/>
    <x v="348"/>
    <x v="24"/>
    <s v="נמוך"/>
    <x v="0"/>
    <n v="1992.78"/>
    <n v="0"/>
    <n v="0"/>
    <n v="0"/>
    <n v="1992.78"/>
    <n v="31"/>
    <s v="גני ילדים"/>
    <s v="בוכמן"/>
    <s v="ירושלים והנגב"/>
    <s v="איילון"/>
  </r>
  <r>
    <x v="11"/>
    <x v="361"/>
    <s v="פעיל"/>
    <s v="מודיעין מכבים רעות"/>
    <x v="349"/>
    <x v="0"/>
    <s v="נמוך"/>
    <x v="1"/>
    <n v="1770"/>
    <n v="116"/>
    <n v="0"/>
    <n v="1654"/>
    <n v="0"/>
    <n v="31"/>
    <s v="מבני ציבור"/>
    <s v="מכבים"/>
    <s v="ירושלים והנגב"/>
    <s v="איילון"/>
  </r>
  <r>
    <x v="11"/>
    <x v="362"/>
    <s v="פעיל"/>
    <s v="מודיעין מכבים רעות"/>
    <x v="350"/>
    <x v="102"/>
    <s v="נמוך"/>
    <x v="0"/>
    <n v="1360.49"/>
    <n v="0"/>
    <n v="0"/>
    <n v="0"/>
    <n v="1360.49"/>
    <n v="31"/>
    <s v="מבני ציבור"/>
    <s v="מכבים"/>
    <s v="ירושלים והנגב"/>
    <s v="איילון"/>
  </r>
  <r>
    <x v="11"/>
    <x v="363"/>
    <s v="פעיל"/>
    <s v="מודיעין מכבים רעות"/>
    <x v="351"/>
    <x v="0"/>
    <s v="נמוך"/>
    <x v="1"/>
    <n v="4191"/>
    <n v="1467"/>
    <n v="0"/>
    <n v="2724"/>
    <n v="0"/>
    <n v="31"/>
    <s v="מרכזיית תאורה"/>
    <s v="כרמים"/>
    <s v="ירושלים והנגב"/>
    <s v="איילון"/>
  </r>
  <r>
    <x v="11"/>
    <x v="364"/>
    <s v="פעיל"/>
    <s v="מודיעין מכבים רעות"/>
    <x v="352"/>
    <x v="13"/>
    <s v="נמוך"/>
    <x v="0"/>
    <n v="2050.42"/>
    <n v="0"/>
    <n v="0"/>
    <n v="0"/>
    <n v="2050.42"/>
    <n v="31"/>
    <s v="גני ילדים"/>
    <s v="כרמים"/>
    <s v="ירושלים והנגב"/>
    <s v="איילון"/>
  </r>
  <r>
    <x v="11"/>
    <x v="365"/>
    <s v="פעיל"/>
    <s v="מודיעין מכבים רעות"/>
    <x v="353"/>
    <x v="103"/>
    <s v="נמוך"/>
    <x v="1"/>
    <n v="6255"/>
    <n v="3380"/>
    <n v="0"/>
    <n v="2875"/>
    <n v="0"/>
    <n v="31"/>
    <s v="מרכזיית תאורה"/>
    <s v="בוכמן"/>
    <s v="ירושלים והנגב"/>
    <s v="איילון"/>
  </r>
  <r>
    <x v="11"/>
    <x v="366"/>
    <s v="פעיל"/>
    <s v="מודיעין מכבים רעות"/>
    <x v="354"/>
    <x v="0"/>
    <s v="נמוך"/>
    <x v="1"/>
    <n v="4950"/>
    <n v="1185"/>
    <n v="0"/>
    <n v="3765"/>
    <n v="0"/>
    <n v="31"/>
    <m/>
    <s v="רעות"/>
    <s v="ירושלים והנגב"/>
    <s v="איילון"/>
  </r>
  <r>
    <x v="11"/>
    <x v="367"/>
    <s v="פעיל"/>
    <s v="מודיעין מכבים רעות"/>
    <x v="355"/>
    <x v="0"/>
    <s v="נמוך"/>
    <x v="0"/>
    <n v="2421.16"/>
    <n v="0"/>
    <n v="0"/>
    <n v="0"/>
    <n v="2421.16"/>
    <n v="31"/>
    <s v="מרכזיית תאורה"/>
    <s v="רעות"/>
    <s v="ירושלים והנגב"/>
    <s v="איילון"/>
  </r>
  <r>
    <x v="11"/>
    <x v="368"/>
    <s v="פעיל"/>
    <s v="מודיעין מכבים רעות"/>
    <x v="356"/>
    <x v="0"/>
    <s v="נמוך"/>
    <x v="0"/>
    <n v="2719.14"/>
    <n v="0"/>
    <n v="0"/>
    <n v="0"/>
    <n v="2719.14"/>
    <n v="31"/>
    <s v="מרכזיית תאורה"/>
    <s v="רעות"/>
    <s v="ירושלים והנגב"/>
    <s v="איילון"/>
  </r>
  <r>
    <x v="11"/>
    <x v="369"/>
    <s v="פעיל"/>
    <s v="מודיעין מכבים רעות"/>
    <x v="357"/>
    <x v="104"/>
    <s v="נמוך"/>
    <x v="1"/>
    <n v="4147"/>
    <n v="787"/>
    <n v="0"/>
    <n v="3360"/>
    <n v="0"/>
    <n v="31"/>
    <s v="מבני ציבור"/>
    <s v="כרמים"/>
    <s v="ירושלים והנגב"/>
    <s v="איילון"/>
  </r>
  <r>
    <x v="11"/>
    <x v="370"/>
    <s v="פעיל"/>
    <s v="מודיעין מכבים רעות"/>
    <x v="358"/>
    <x v="105"/>
    <s v="נמוך"/>
    <x v="0"/>
    <n v="1132.82"/>
    <n v="0"/>
    <n v="0"/>
    <n v="0"/>
    <n v="1132.82"/>
    <n v="31"/>
    <s v="רמזורים"/>
    <s v="מגינים"/>
    <s v="ירושלים והנגב"/>
    <s v="איילון"/>
  </r>
  <r>
    <x v="11"/>
    <x v="371"/>
    <s v="פעיל"/>
    <s v="מודיעין מכבים רעות"/>
    <x v="359"/>
    <x v="0"/>
    <s v="נמוך"/>
    <x v="1"/>
    <n v="13865"/>
    <n v="4785"/>
    <n v="0"/>
    <n v="9080"/>
    <n v="0"/>
    <n v="31"/>
    <s v="מרכזיית תאורה"/>
    <s v="כרמים"/>
    <s v="ירושלים והנגב"/>
    <s v="איילון"/>
  </r>
  <r>
    <x v="11"/>
    <x v="372"/>
    <s v="פעיל"/>
    <s v="מודיעין מכבים רעות"/>
    <x v="360"/>
    <x v="0"/>
    <s v="נמוך"/>
    <x v="1"/>
    <n v="1904"/>
    <n v="646"/>
    <n v="0"/>
    <n v="1258"/>
    <n v="0"/>
    <n v="31"/>
    <s v="מרכזיית תאורה"/>
    <s v="ישפרו"/>
    <s v="ירושלים והנגב"/>
    <s v="איילון"/>
  </r>
  <r>
    <x v="11"/>
    <x v="373"/>
    <s v="פעיל"/>
    <s v="מודיעין מכבים רעות"/>
    <x v="361"/>
    <x v="0"/>
    <s v="נמוך"/>
    <x v="1"/>
    <n v="4119"/>
    <n v="1396"/>
    <n v="0"/>
    <n v="2723"/>
    <n v="0"/>
    <n v="31"/>
    <s v="מרכזיית תאורה"/>
    <s v="ישפרו"/>
    <s v="ירושלים והנגב"/>
    <s v="איילון"/>
  </r>
  <r>
    <x v="11"/>
    <x v="374"/>
    <s v="פעיל"/>
    <s v="מודיעין מכבים רעות"/>
    <x v="362"/>
    <x v="0"/>
    <s v="נמוך"/>
    <x v="1"/>
    <n v="8915"/>
    <n v="1255"/>
    <n v="0"/>
    <n v="7660"/>
    <n v="0"/>
    <n v="31"/>
    <s v="מבני ציבור"/>
    <s v="ישפרו"/>
    <s v="ירושלים והנגב"/>
    <s v="איילון"/>
  </r>
  <r>
    <x v="11"/>
    <x v="375"/>
    <s v="פעיל"/>
    <s v="מודיעין מכבים רעות"/>
    <x v="363"/>
    <x v="26"/>
    <s v="נמוך"/>
    <x v="0"/>
    <n v="893.68"/>
    <n v="0"/>
    <n v="0"/>
    <n v="0"/>
    <n v="893.68"/>
    <n v="31"/>
    <s v="מקלטים"/>
    <s v="רעות"/>
    <s v="ירושלים והנגב"/>
    <s v="איילון"/>
  </r>
  <r>
    <x v="11"/>
    <x v="376"/>
    <s v="פעיל"/>
    <s v="מודיעין מכבים רעות"/>
    <x v="364"/>
    <x v="106"/>
    <s v="נמוך"/>
    <x v="1"/>
    <n v="12168"/>
    <n v="1652"/>
    <n v="0"/>
    <n v="10516"/>
    <n v="0"/>
    <n v="31"/>
    <s v="בתי ספר"/>
    <s v="בוכמן"/>
    <s v="ירושלים והנגב"/>
    <s v="איילון"/>
  </r>
  <r>
    <x v="11"/>
    <x v="377"/>
    <s v="פעיל"/>
    <s v="מודיעין מכבים רעות"/>
    <x v="365"/>
    <x v="82"/>
    <s v="נמוך"/>
    <x v="0"/>
    <n v="604.5"/>
    <n v="0"/>
    <n v="0"/>
    <n v="0"/>
    <n v="604.5"/>
    <n v="31"/>
    <s v="רמזורים"/>
    <s v="בוכמן"/>
    <s v="ירושלים והנגב"/>
    <s v="איילון"/>
  </r>
  <r>
    <x v="11"/>
    <x v="378"/>
    <s v="פעיל"/>
    <s v="מודיעין מכבים רעות"/>
    <x v="366"/>
    <x v="32"/>
    <s v="נמוך"/>
    <x v="1"/>
    <n v="1317"/>
    <n v="509"/>
    <n v="0"/>
    <n v="808"/>
    <n v="0"/>
    <n v="31"/>
    <s v="מרכזיית תאורה"/>
    <s v="בוכמן"/>
    <s v="ירושלים והנגב"/>
    <s v="איילון"/>
  </r>
  <r>
    <x v="11"/>
    <x v="379"/>
    <s v="פעיל"/>
    <s v="מודיעין מכבים רעות"/>
    <x v="367"/>
    <x v="58"/>
    <s v="נמוך"/>
    <x v="0"/>
    <n v="705.09"/>
    <n v="0"/>
    <n v="0"/>
    <n v="0"/>
    <n v="705.09"/>
    <n v="31"/>
    <s v="רמזורים"/>
    <s v="בוכמן"/>
    <s v="ירושלים והנגב"/>
    <s v="איילון"/>
  </r>
  <r>
    <x v="11"/>
    <x v="380"/>
    <s v="פעיל"/>
    <s v="מודיעין מכבים רעות"/>
    <x v="368"/>
    <x v="0"/>
    <s v="נמוך"/>
    <x v="1"/>
    <n v="3369"/>
    <n v="1213"/>
    <n v="0"/>
    <n v="2156"/>
    <n v="0"/>
    <n v="31"/>
    <s v="מרכזיית תאורה"/>
    <s v="מורשת"/>
    <s v="ירושלים והנגב"/>
    <s v="איילון"/>
  </r>
  <r>
    <x v="11"/>
    <x v="381"/>
    <s v="פעיל"/>
    <s v="מודיעין מכבים רעות"/>
    <x v="369"/>
    <x v="0"/>
    <s v="נמוך"/>
    <x v="0"/>
    <n v="1454.72"/>
    <n v="0"/>
    <n v="0"/>
    <n v="0"/>
    <n v="1454.72"/>
    <n v="31"/>
    <s v="מרכזיית תאורה"/>
    <s v="מכבים"/>
    <s v="ירושלים והנגב"/>
    <s v="איילון"/>
  </r>
  <r>
    <x v="11"/>
    <x v="382"/>
    <s v="פעיל"/>
    <s v="מודיעין מכבים רעות"/>
    <x v="370"/>
    <x v="1"/>
    <s v="נמוך"/>
    <x v="1"/>
    <n v="3309"/>
    <n v="1161"/>
    <n v="0"/>
    <n v="2148"/>
    <n v="0"/>
    <n v="31"/>
    <s v="מרכזיית תאורה"/>
    <s v="ליגד"/>
    <s v="ירושלים והנגב"/>
    <s v="איילון"/>
  </r>
  <r>
    <x v="11"/>
    <x v="383"/>
    <s v="פעיל"/>
    <s v="מודיעין מכבים רעות"/>
    <x v="371"/>
    <x v="0"/>
    <s v="נמוך"/>
    <x v="1"/>
    <n v="7614"/>
    <n v="2417"/>
    <n v="0"/>
    <n v="5197"/>
    <n v="0"/>
    <n v="31"/>
    <s v="מרכזיית תאורה"/>
    <s v="ליגד"/>
    <s v="ירושלים והנגב"/>
    <s v="איילון"/>
  </r>
  <r>
    <x v="11"/>
    <x v="384"/>
    <s v="פעיל"/>
    <s v="מודיעין מכבים רעות"/>
    <x v="372"/>
    <x v="26"/>
    <s v="נמוך"/>
    <x v="0"/>
    <n v="1051.3399999999999"/>
    <n v="0"/>
    <n v="0"/>
    <n v="0"/>
    <n v="1051.3399999999999"/>
    <n v="31"/>
    <s v="מקלטים"/>
    <s v="רעות"/>
    <s v="ירושלים והנגב"/>
    <s v="איילון"/>
  </r>
  <r>
    <x v="11"/>
    <x v="385"/>
    <s v="פעיל"/>
    <s v="מודיעין מכבים רעות"/>
    <x v="373"/>
    <x v="107"/>
    <s v="נמוך"/>
    <x v="0"/>
    <n v="197.51"/>
    <n v="0"/>
    <n v="0"/>
    <n v="0"/>
    <n v="197.51"/>
    <n v="31"/>
    <s v="מקלטים"/>
    <s v="רעות"/>
    <s v="ירושלים והנגב"/>
    <s v="איילון"/>
  </r>
  <r>
    <x v="11"/>
    <x v="386"/>
    <s v="פעיל"/>
    <s v="מודיעין מכבים רעות"/>
    <x v="374"/>
    <x v="108"/>
    <s v="נמוך"/>
    <x v="1"/>
    <n v="8112"/>
    <n v="1616"/>
    <n v="0"/>
    <n v="6496"/>
    <n v="0"/>
    <n v="31"/>
    <s v="בתי ספר"/>
    <s v="רעות"/>
    <s v="ירושלים והנגב"/>
    <s v="איילון"/>
  </r>
  <r>
    <x v="11"/>
    <x v="387"/>
    <s v="פעיל"/>
    <s v="מודיעין מכבים רעות"/>
    <x v="375"/>
    <x v="0"/>
    <s v="נמוך"/>
    <x v="0"/>
    <n v="257.11"/>
    <n v="0"/>
    <n v="0"/>
    <n v="0"/>
    <n v="257.11"/>
    <n v="31"/>
    <s v="רמזורים"/>
    <s v="ציפורים"/>
    <s v="ירושלים והנגב"/>
    <s v="איילון"/>
  </r>
  <r>
    <x v="11"/>
    <x v="388"/>
    <s v="פעיל"/>
    <s v="מודיעין מכבים רעות"/>
    <x v="376"/>
    <x v="13"/>
    <s v="נמוך"/>
    <x v="0"/>
    <n v="1150.8499999999999"/>
    <n v="0"/>
    <n v="0"/>
    <n v="0"/>
    <n v="1150.8499999999999"/>
    <n v="31"/>
    <s v="גני ילדים"/>
    <s v="ציפורים"/>
    <s v="ירושלים והנגב"/>
    <s v="איילון"/>
  </r>
  <r>
    <x v="11"/>
    <x v="389"/>
    <s v="פעיל"/>
    <s v="מודיעין מכבים רעות"/>
    <x v="377"/>
    <x v="13"/>
    <s v="נמוך"/>
    <x v="0"/>
    <n v="1665.79"/>
    <n v="0"/>
    <n v="0"/>
    <n v="0"/>
    <n v="1665.79"/>
    <n v="31"/>
    <s v="גני ילדים"/>
    <s v="בוכמן"/>
    <s v="ירושלים והנגב"/>
    <s v="איילון"/>
  </r>
  <r>
    <x v="11"/>
    <x v="390"/>
    <s v="פעיל"/>
    <s v="מודיעין מכבים רעות"/>
    <x v="378"/>
    <x v="43"/>
    <s v="נמוך"/>
    <x v="1"/>
    <n v="6343"/>
    <n v="2223"/>
    <n v="0"/>
    <n v="4120"/>
    <n v="0"/>
    <n v="31"/>
    <s v="מרכזיית תאורה"/>
    <s v="בוכמן"/>
    <s v="ירושלים והנגב"/>
    <s v="איילון"/>
  </r>
  <r>
    <x v="11"/>
    <x v="391"/>
    <s v="פעיל"/>
    <s v="מודיעין מכבים רעות"/>
    <x v="379"/>
    <x v="0"/>
    <s v="נמוך"/>
    <x v="1"/>
    <n v="4535.1099999999997"/>
    <n v="0"/>
    <n v="0"/>
    <n v="0"/>
    <n v="4535.1099999999997"/>
    <n v="31"/>
    <m/>
    <m/>
    <s v="ירושלים והנגב"/>
    <s v="איילון"/>
  </r>
  <r>
    <x v="11"/>
    <x v="392"/>
    <s v="פעיל"/>
    <s v="מודיעין מכבים רעות"/>
    <x v="380"/>
    <x v="109"/>
    <s v="נמוך"/>
    <x v="0"/>
    <n v="236.48"/>
    <n v="0"/>
    <n v="0"/>
    <n v="0"/>
    <n v="236.48"/>
    <n v="31"/>
    <s v="מרכזיית תאורה"/>
    <s v="קייזר"/>
    <s v="ירושלים והנגב"/>
    <s v="איילון"/>
  </r>
  <r>
    <x v="11"/>
    <x v="393"/>
    <s v="פעיל"/>
    <s v="מודיעין מכבים רעות"/>
    <x v="381"/>
    <x v="0"/>
    <s v="נמוך"/>
    <x v="1"/>
    <n v="10514"/>
    <n v="3679"/>
    <n v="0"/>
    <n v="6835"/>
    <n v="0"/>
    <n v="31"/>
    <s v="מרכזיית תאורה"/>
    <s v="קייזר"/>
    <s v="ירושלים והנגב"/>
    <s v="איילון"/>
  </r>
  <r>
    <x v="11"/>
    <x v="394"/>
    <s v="פעיל"/>
    <s v="מודיעין מכבים רעות"/>
    <x v="382"/>
    <x v="110"/>
    <s v="נמוך"/>
    <x v="1"/>
    <n v="7116"/>
    <n v="864"/>
    <n v="0"/>
    <n v="6252"/>
    <n v="0"/>
    <n v="31"/>
    <m/>
    <m/>
    <s v="ירושלים והנגב"/>
    <s v="איילון"/>
  </r>
  <r>
    <x v="11"/>
    <x v="395"/>
    <s v="פעיל"/>
    <s v="מודיעין מכבים רעות"/>
    <x v="383"/>
    <x v="26"/>
    <s v="נמוך"/>
    <x v="0"/>
    <n v="689.08"/>
    <n v="0"/>
    <n v="0"/>
    <n v="0"/>
    <n v="689.08"/>
    <n v="31"/>
    <s v="מקלטים"/>
    <s v="רעות"/>
    <s v="ירושלים והנגב"/>
    <s v="איילון"/>
  </r>
  <r>
    <x v="11"/>
    <x v="396"/>
    <s v="פעיל"/>
    <s v="מודיעין מכבים רעות"/>
    <x v="384"/>
    <x v="111"/>
    <s v="נמוך"/>
    <x v="1"/>
    <n v="13220"/>
    <n v="4548"/>
    <n v="0"/>
    <n v="8672"/>
    <n v="0"/>
    <n v="31"/>
    <s v="מרכזיית תאורה"/>
    <s v="בוכמן"/>
    <s v="ירושלים והנגב"/>
    <s v="איילון"/>
  </r>
  <r>
    <x v="11"/>
    <x v="397"/>
    <s v="פעיל"/>
    <s v="מודיעין מכבים רעות"/>
    <x v="385"/>
    <x v="26"/>
    <s v="נמוך"/>
    <x v="0"/>
    <n v="310"/>
    <n v="0"/>
    <n v="0"/>
    <n v="0"/>
    <n v="310"/>
    <n v="31"/>
    <s v="מקלטים"/>
    <s v="רעות"/>
    <s v="ירושלים והנגב"/>
    <s v="איילון"/>
  </r>
  <r>
    <x v="11"/>
    <x v="398"/>
    <s v="פעיל"/>
    <s v="מודיעין מכבים רעות"/>
    <x v="386"/>
    <x v="0"/>
    <s v="נמוך"/>
    <x v="1"/>
    <n v="4819"/>
    <n v="1673"/>
    <n v="0"/>
    <n v="3146"/>
    <n v="0"/>
    <n v="31"/>
    <s v="מרכזיית תאורה"/>
    <s v="ישפרו"/>
    <s v="ירושלים והנגב"/>
    <s v="איילון"/>
  </r>
  <r>
    <x v="11"/>
    <x v="399"/>
    <s v="פעיל"/>
    <s v="מודיעין מכבים רעות"/>
    <x v="387"/>
    <x v="0"/>
    <s v="נמוך"/>
    <x v="1"/>
    <n v="3807"/>
    <n v="1407"/>
    <n v="0"/>
    <n v="2400"/>
    <n v="0"/>
    <n v="31"/>
    <m/>
    <m/>
    <s v="ירושלים והנגב"/>
    <s v="איילון"/>
  </r>
  <r>
    <x v="11"/>
    <x v="400"/>
    <s v="פעיל"/>
    <s v="מודיעין מכבים רעות"/>
    <x v="388"/>
    <x v="13"/>
    <s v="נמוך"/>
    <x v="0"/>
    <n v="2005.25"/>
    <n v="0"/>
    <n v="0"/>
    <n v="0"/>
    <n v="2005.25"/>
    <n v="31"/>
    <s v="גני ילדים"/>
    <s v="  קייזר"/>
    <s v="ירושלים והנגב"/>
    <s v="איילון"/>
  </r>
  <r>
    <x v="11"/>
    <x v="401"/>
    <s v="פעיל"/>
    <s v="מודיעין מכבים רעות"/>
    <x v="389"/>
    <x v="14"/>
    <s v="נמוך"/>
    <x v="1"/>
    <n v="3639"/>
    <n v="1318"/>
    <n v="0"/>
    <n v="2321"/>
    <n v="0"/>
    <n v="31"/>
    <s v="מרכזיית תאורה"/>
    <s v="קייזר"/>
    <s v="ירושלים והנגב"/>
    <s v="איילון"/>
  </r>
  <r>
    <x v="11"/>
    <x v="402"/>
    <s v="פעיל"/>
    <s v="מודיעין מכבים רעות"/>
    <x v="390"/>
    <x v="13"/>
    <s v="נמוך"/>
    <x v="0"/>
    <n v="1534.05"/>
    <n v="0"/>
    <n v="0"/>
    <n v="0"/>
    <n v="1534.05"/>
    <n v="31"/>
    <s v="גני ילדים"/>
    <s v="קייזר"/>
    <s v="ירושלים והנגב"/>
    <s v="איילון"/>
  </r>
  <r>
    <x v="11"/>
    <x v="403"/>
    <s v="פעיל"/>
    <s v="מודיעין מכבים רעות"/>
    <x v="391"/>
    <x v="0"/>
    <s v="נמוך"/>
    <x v="1"/>
    <n v="38460"/>
    <n v="7130"/>
    <n v="0"/>
    <n v="31330"/>
    <n v="0"/>
    <n v="31"/>
    <s v="מבני ציבור"/>
    <s v="פרחים"/>
    <s v="ירושלים והנגב"/>
    <s v="איילון"/>
  </r>
  <r>
    <x v="11"/>
    <x v="404"/>
    <s v="פעיל"/>
    <s v="מודיעין מכבים רעות"/>
    <x v="392"/>
    <x v="0"/>
    <s v="נמוך"/>
    <x v="1"/>
    <n v="8984"/>
    <n v="2891"/>
    <n v="0"/>
    <n v="6093"/>
    <n v="0"/>
    <n v="31"/>
    <s v="מרכזיית תאורה"/>
    <s v="פרחים"/>
    <s v="ירושלים והנגב"/>
    <s v="איילון"/>
  </r>
  <r>
    <x v="11"/>
    <x v="405"/>
    <s v="פעיל"/>
    <s v="מודיעין מכבים רעות"/>
    <x v="393"/>
    <x v="0"/>
    <s v="גבוה"/>
    <x v="1"/>
    <n v="52500"/>
    <n v="15920"/>
    <n v="0"/>
    <n v="36580"/>
    <n v="0"/>
    <n v="31"/>
    <s v="מבני ציבור"/>
    <s v="לב העיר"/>
    <s v="ירושלים והנגב"/>
    <s v="איילון"/>
  </r>
  <r>
    <x v="11"/>
    <x v="406"/>
    <s v="פעיל"/>
    <s v="מודיעין מכבים רעות"/>
    <x v="394"/>
    <x v="112"/>
    <s v="נמוך"/>
    <x v="0"/>
    <n v="1139.96"/>
    <n v="0"/>
    <n v="0"/>
    <n v="0"/>
    <n v="1139.96"/>
    <n v="31"/>
    <s v="גני ילדים"/>
    <s v="פרחים"/>
    <s v="ירושלים והנגב"/>
    <s v="איילון"/>
  </r>
  <r>
    <x v="11"/>
    <x v="407"/>
    <s v="פעיל"/>
    <s v="מודיעין מכבים רעות"/>
    <x v="395"/>
    <x v="21"/>
    <s v="נמוך"/>
    <x v="1"/>
    <n v="8456"/>
    <n v="2968"/>
    <n v="0"/>
    <n v="5488"/>
    <n v="0"/>
    <n v="31"/>
    <s v="מרכזיית תאורה"/>
    <s v="  קייזר"/>
    <s v="ירושלים והנגב"/>
    <s v="איילון"/>
  </r>
  <r>
    <x v="11"/>
    <x v="408"/>
    <s v="פעיל"/>
    <s v="מודיעין מכבים רעות"/>
    <x v="396"/>
    <x v="0"/>
    <s v="נמוך"/>
    <x v="0"/>
    <n v="1475.59"/>
    <n v="0"/>
    <n v="0"/>
    <n v="0"/>
    <n v="1475.59"/>
    <n v="31"/>
    <s v="גני ילדים"/>
    <s v="קייזר"/>
    <s v="ירושלים והנגב"/>
    <s v="איילון"/>
  </r>
  <r>
    <x v="11"/>
    <x v="409"/>
    <s v="פעיל"/>
    <s v="מודיעין מכבים רעות"/>
    <x v="397"/>
    <x v="23"/>
    <s v="נמוך"/>
    <x v="1"/>
    <n v="9702"/>
    <n v="3434"/>
    <n v="0"/>
    <n v="6268"/>
    <n v="0"/>
    <n v="31"/>
    <s v="מרכזיית תאורה"/>
    <s v="  כרמים"/>
    <s v="ירושלים והנגב"/>
    <s v="איילון"/>
  </r>
  <r>
    <x v="12"/>
    <x v="2"/>
    <s v="לא פעיל"/>
    <s v="מודיעין מכבים רעות"/>
    <x v="2"/>
    <x v="0"/>
    <s v="נמוך"/>
    <x v="0"/>
    <n v="97.33"/>
    <n v="0"/>
    <n v="0"/>
    <n v="0"/>
    <n v="97.33"/>
    <n v="31"/>
    <s v="תנועות נוער"/>
    <s v="נחלים"/>
    <s v="ירושלים והנגב"/>
    <s v="איילון"/>
  </r>
  <r>
    <x v="12"/>
    <x v="5"/>
    <s v="פעיל"/>
    <s v="מודיעין מכבים רעות"/>
    <x v="5"/>
    <x v="0"/>
    <s v="נמוך"/>
    <x v="1"/>
    <n v="5154"/>
    <n v="1850"/>
    <n v="0"/>
    <n v="3304"/>
    <n v="0"/>
    <n v="31"/>
    <s v="מרכזיית תאורה"/>
    <s v="כרמים"/>
    <s v="ירושלים והנגב"/>
    <s v="איילון"/>
  </r>
  <r>
    <x v="12"/>
    <x v="6"/>
    <s v="פעיל"/>
    <s v="מודיעין מכבים רעות"/>
    <x v="6"/>
    <x v="1"/>
    <s v="נמוך"/>
    <x v="1"/>
    <n v="4388"/>
    <n v="1532"/>
    <n v="0"/>
    <n v="2856"/>
    <n v="0"/>
    <n v="31"/>
    <s v="מרכזיית תאורה"/>
    <s v="מכבים"/>
    <s v="ירושלים והנגב"/>
    <s v="איילון"/>
  </r>
  <r>
    <x v="12"/>
    <x v="7"/>
    <s v="פעיל"/>
    <s v="מודיעין מכבים רעות"/>
    <x v="7"/>
    <x v="2"/>
    <s v="נמוך"/>
    <x v="0"/>
    <n v="181.73"/>
    <n v="0"/>
    <n v="0"/>
    <n v="0"/>
    <n v="181.73"/>
    <n v="31"/>
    <s v="מרכזיית תאורה"/>
    <s v="בוכמן"/>
    <s v="ירושלים והנגב"/>
    <s v="איילון"/>
  </r>
  <r>
    <x v="12"/>
    <x v="8"/>
    <s v="פעיל"/>
    <s v="מודיעין מכבים רעות"/>
    <x v="7"/>
    <x v="3"/>
    <s v="נמוך"/>
    <x v="0"/>
    <n v="1268.72"/>
    <n v="0"/>
    <n v="0"/>
    <n v="0"/>
    <n v="1268.72"/>
    <n v="31"/>
    <s v="מרכזיית תאורה"/>
    <s v="בוכמן"/>
    <s v="ירושלים והנגב"/>
    <s v="איילון"/>
  </r>
  <r>
    <x v="12"/>
    <x v="9"/>
    <s v="פעיל"/>
    <s v="מודיעין מכבים רעות"/>
    <x v="8"/>
    <x v="0"/>
    <s v="נמוך"/>
    <x v="1"/>
    <n v="1207"/>
    <n v="431"/>
    <n v="0"/>
    <n v="776"/>
    <n v="0"/>
    <n v="31"/>
    <s v="מרכזיית תאורה"/>
    <s v="ליגד"/>
    <s v="ירושלים והנגב"/>
    <s v="איילון"/>
  </r>
  <r>
    <x v="12"/>
    <x v="10"/>
    <s v="פעיל"/>
    <s v="מודיעין מכבים רעות"/>
    <x v="9"/>
    <x v="0"/>
    <s v="נמוך"/>
    <x v="1"/>
    <n v="6599"/>
    <n v="2000"/>
    <n v="0"/>
    <n v="4599"/>
    <n v="0"/>
    <n v="31"/>
    <s v="מרכזיית תאורה"/>
    <s v="נופים"/>
    <s v="ירושלים והנגב"/>
    <s v="איילון"/>
  </r>
  <r>
    <x v="12"/>
    <x v="11"/>
    <s v="פעיל"/>
    <s v="מודיעין מכבים רעות"/>
    <x v="10"/>
    <x v="0"/>
    <s v="נמוך"/>
    <x v="0"/>
    <n v="35.61"/>
    <n v="0"/>
    <n v="0"/>
    <n v="0"/>
    <n v="35.61"/>
    <n v="31"/>
    <s v="מרכזיית תאורה"/>
    <s v="כביש 443"/>
    <s v="ירושלים והנגב"/>
    <s v="איילון"/>
  </r>
  <r>
    <x v="12"/>
    <x v="12"/>
    <s v="פעיל"/>
    <s v="מודיעין מכבים רעות"/>
    <x v="11"/>
    <x v="0"/>
    <s v="נמוך"/>
    <x v="1"/>
    <n v="7986"/>
    <n v="2856"/>
    <n v="0"/>
    <n v="5130"/>
    <n v="0"/>
    <n v="31"/>
    <s v="מרכזיית תאורה"/>
    <s v="ליגד"/>
    <s v="ירושלים והנגב"/>
    <s v="איילון"/>
  </r>
  <r>
    <x v="12"/>
    <x v="13"/>
    <s v="פעיל"/>
    <s v="מודיעין מכבים רעות"/>
    <x v="12"/>
    <x v="0"/>
    <s v="נמוך"/>
    <x v="1"/>
    <n v="2545"/>
    <n v="865"/>
    <n v="0"/>
    <n v="1680"/>
    <n v="0"/>
    <n v="31"/>
    <s v="מרכזיית תאורה"/>
    <s v="ליגד"/>
    <s v="ירושלים והנגב"/>
    <s v="איילון"/>
  </r>
  <r>
    <x v="12"/>
    <x v="14"/>
    <s v="פעיל"/>
    <s v="מודיעין מכבים רעות"/>
    <x v="13"/>
    <x v="0"/>
    <s v="נמוך"/>
    <x v="0"/>
    <n v="201.35"/>
    <n v="0"/>
    <n v="0"/>
    <n v="0"/>
    <n v="201.35"/>
    <n v="31"/>
    <s v="רמזורים"/>
    <s v="ציפורים"/>
    <s v="ירושלים והנגב"/>
    <s v="איילון"/>
  </r>
  <r>
    <x v="12"/>
    <x v="15"/>
    <s v="פעיל"/>
    <s v="מודיעין מכבים רעות"/>
    <x v="13"/>
    <x v="0"/>
    <s v="נמוך"/>
    <x v="0"/>
    <n v="211.86"/>
    <n v="0"/>
    <n v="0"/>
    <n v="0"/>
    <n v="211.86"/>
    <n v="31"/>
    <s v="רמזורים"/>
    <s v="ציפורים"/>
    <s v="ירושלים והנגב"/>
    <s v="איילון"/>
  </r>
  <r>
    <x v="12"/>
    <x v="16"/>
    <s v="פעיל"/>
    <s v="מודיעין מכבים רעות"/>
    <x v="14"/>
    <x v="0"/>
    <s v="נמוך"/>
    <x v="1"/>
    <n v="8427"/>
    <n v="3066"/>
    <n v="0"/>
    <n v="5361"/>
    <n v="0"/>
    <n v="31"/>
    <s v="מרכזיית תאורה"/>
    <s v="ישפרו"/>
    <s v="ירושלים והנגב"/>
    <s v="איילון"/>
  </r>
  <r>
    <x v="12"/>
    <x v="17"/>
    <s v="פעיל"/>
    <s v="מודיעין מכבים רעות"/>
    <x v="15"/>
    <x v="4"/>
    <s v="נמוך"/>
    <x v="1"/>
    <n v="5065"/>
    <n v="1781"/>
    <n v="0"/>
    <n v="3284"/>
    <n v="0"/>
    <n v="31"/>
    <s v="מרכזיית תאורה"/>
    <s v="ישפרו"/>
    <s v="ירושלים והנגב"/>
    <s v="איילון"/>
  </r>
  <r>
    <x v="12"/>
    <x v="18"/>
    <s v="פעיל"/>
    <s v="מודיעין מכבים רעות"/>
    <x v="16"/>
    <x v="5"/>
    <s v="נמוך"/>
    <x v="1"/>
    <n v="5228"/>
    <n v="1829"/>
    <n v="0"/>
    <n v="3399"/>
    <n v="0"/>
    <n v="31"/>
    <s v="מרכזיית תאורה"/>
    <s v="ישפרו"/>
    <s v="ירושלים והנגב"/>
    <s v="איילון"/>
  </r>
  <r>
    <x v="12"/>
    <x v="19"/>
    <s v="פעיל"/>
    <s v="מודיעין מכבים רעות"/>
    <x v="17"/>
    <x v="6"/>
    <s v="נמוך"/>
    <x v="0"/>
    <n v="2728.81"/>
    <n v="0"/>
    <n v="0"/>
    <n v="0"/>
    <n v="2728.81"/>
    <n v="31"/>
    <s v="מרכזיית תאורה"/>
    <m/>
    <s v="ירושלים והנגב"/>
    <s v="איילון"/>
  </r>
  <r>
    <x v="12"/>
    <x v="20"/>
    <s v="פעיל"/>
    <s v="מודיעין מכבים רעות"/>
    <x v="18"/>
    <x v="0"/>
    <s v="נמוך"/>
    <x v="0"/>
    <n v="3216.98"/>
    <n v="0"/>
    <n v="0"/>
    <n v="0"/>
    <n v="3216.98"/>
    <n v="31"/>
    <s v="מרכזיית תאורה"/>
    <s v="מורשת"/>
    <s v="ירושלים והנגב"/>
    <s v="איילון"/>
  </r>
  <r>
    <x v="12"/>
    <x v="21"/>
    <s v="פעיל"/>
    <s v="מודיעין מכבים רעות"/>
    <x v="19"/>
    <x v="1"/>
    <s v="נמוך"/>
    <x v="1"/>
    <n v="8093"/>
    <n v="2909"/>
    <n v="0"/>
    <n v="5184"/>
    <n v="0"/>
    <n v="31"/>
    <s v="מרכזיית תאורה"/>
    <s v="כביש 2"/>
    <s v="ירושלים והנגב"/>
    <s v="איילון"/>
  </r>
  <r>
    <x v="12"/>
    <x v="22"/>
    <s v="פעיל"/>
    <s v="מודיעין מכבים רעות"/>
    <x v="20"/>
    <x v="7"/>
    <s v="נמוך"/>
    <x v="0"/>
    <n v="0"/>
    <n v="0"/>
    <n v="0"/>
    <n v="0"/>
    <n v="0"/>
    <n v="31"/>
    <s v="מרכזיית תאורה"/>
    <s v="רעות"/>
    <s v="ירושלים והנגב"/>
    <s v="איילון"/>
  </r>
  <r>
    <x v="12"/>
    <x v="23"/>
    <s v="פעיל"/>
    <s v="מודיעין מכבים רעות"/>
    <x v="21"/>
    <x v="0"/>
    <s v="נמוך"/>
    <x v="1"/>
    <n v="13707"/>
    <n v="4961"/>
    <n v="0"/>
    <n v="8746"/>
    <n v="0"/>
    <n v="31"/>
    <s v="מרכזיית תאורה"/>
    <s v="מכבים"/>
    <s v="ירושלים והנגב"/>
    <s v="איילון"/>
  </r>
  <r>
    <x v="12"/>
    <x v="24"/>
    <s v="פעיל"/>
    <s v="מודיעין מכבים רעות"/>
    <x v="22"/>
    <x v="8"/>
    <s v="נמוך"/>
    <x v="1"/>
    <n v="8885"/>
    <n v="3119"/>
    <n v="0"/>
    <n v="5766"/>
    <n v="0"/>
    <n v="31"/>
    <s v="מרכזיית תאורה"/>
    <s v="מכבים"/>
    <s v="ירושלים והנגב"/>
    <s v="איילון"/>
  </r>
  <r>
    <x v="12"/>
    <x v="25"/>
    <s v="פעיל"/>
    <s v="מודיעין מכבים רעות"/>
    <x v="23"/>
    <x v="9"/>
    <s v="נמוך"/>
    <x v="1"/>
    <n v="5404"/>
    <n v="1788"/>
    <n v="0"/>
    <n v="3616"/>
    <n v="0"/>
    <n v="31"/>
    <s v="מרכזיית תאורה"/>
    <s v="מכבים"/>
    <s v="ירושלים והנגב"/>
    <s v="איילון"/>
  </r>
  <r>
    <x v="12"/>
    <x v="26"/>
    <s v="פעיל"/>
    <s v="מודיעין מכבים רעות"/>
    <x v="24"/>
    <x v="0"/>
    <s v="נמוך"/>
    <x v="1"/>
    <n v="10813"/>
    <n v="3924"/>
    <n v="0"/>
    <n v="6889"/>
    <n v="0"/>
    <n v="31"/>
    <s v="מרכזיית תאורה"/>
    <s v="כביש 2"/>
    <s v="ירושלים והנגב"/>
    <s v="איילון"/>
  </r>
  <r>
    <x v="12"/>
    <x v="27"/>
    <s v="פעיל"/>
    <s v="מודיעין מכבים רעות"/>
    <x v="25"/>
    <x v="10"/>
    <s v="נמוך"/>
    <x v="1"/>
    <n v="7305"/>
    <n v="2551"/>
    <n v="0"/>
    <n v="4754"/>
    <n v="0"/>
    <n v="31"/>
    <s v="מרכזיית תאורה"/>
    <s v="ציפורים"/>
    <s v="ירושלים והנגב"/>
    <s v="איילון"/>
  </r>
  <r>
    <x v="12"/>
    <x v="28"/>
    <s v="פעיל"/>
    <s v="מודיעין מכבים רעות"/>
    <x v="26"/>
    <x v="0"/>
    <s v="נמוך"/>
    <x v="1"/>
    <n v="6010"/>
    <n v="2142"/>
    <n v="0"/>
    <n v="3868"/>
    <n v="0"/>
    <n v="31"/>
    <s v="מרכזיית תאורה"/>
    <s v="ציפורים"/>
    <s v="ירושלים והנגב"/>
    <s v="איילון"/>
  </r>
  <r>
    <x v="12"/>
    <x v="29"/>
    <s v="פעיל"/>
    <s v="מודיעין מכבים רעות"/>
    <x v="27"/>
    <x v="10"/>
    <s v="נמוך"/>
    <x v="0"/>
    <n v="3844"/>
    <n v="0"/>
    <n v="0"/>
    <n v="0"/>
    <n v="3844"/>
    <n v="31"/>
    <s v="מרכזיית תאורה"/>
    <s v="ציפורים"/>
    <s v="ירושלים והנגב"/>
    <s v="איילון"/>
  </r>
  <r>
    <x v="12"/>
    <x v="30"/>
    <s v="פעיל"/>
    <s v="מודיעין מכבים רעות"/>
    <x v="28"/>
    <x v="11"/>
    <s v="נמוך"/>
    <x v="1"/>
    <n v="10150"/>
    <n v="3528"/>
    <n v="0"/>
    <n v="6622"/>
    <n v="0"/>
    <n v="31"/>
    <s v="מרכזיית תאורה"/>
    <s v="ציפורים"/>
    <s v="ירושלים והנגב"/>
    <s v="איילון"/>
  </r>
  <r>
    <x v="12"/>
    <x v="31"/>
    <s v="פעיל"/>
    <s v="מודיעין מכבים רעות"/>
    <x v="29"/>
    <x v="12"/>
    <s v="נמוך"/>
    <x v="1"/>
    <n v="16855"/>
    <n v="6045"/>
    <n v="0"/>
    <n v="10810"/>
    <n v="0"/>
    <n v="31"/>
    <s v="מרכזיית תאורה"/>
    <s v="ישפרו"/>
    <s v="ירושלים והנגב"/>
    <s v="איילון"/>
  </r>
  <r>
    <x v="12"/>
    <x v="32"/>
    <s v="פעיל"/>
    <s v="מודיעין מכבים רעות"/>
    <x v="30"/>
    <x v="0"/>
    <s v="נמוך"/>
    <x v="0"/>
    <n v="0"/>
    <n v="0"/>
    <n v="0"/>
    <n v="0"/>
    <n v="0"/>
    <n v="31"/>
    <s v="מרכזיית תאורה"/>
    <s v="ליגד"/>
    <s v="ירושלים והנגב"/>
    <s v="איילון"/>
  </r>
  <r>
    <x v="12"/>
    <x v="33"/>
    <s v="פעיל"/>
    <s v="מודיעין מכבים רעות"/>
    <x v="31"/>
    <x v="13"/>
    <s v="נמוך"/>
    <x v="0"/>
    <n v="969.15"/>
    <n v="0"/>
    <n v="0"/>
    <n v="0"/>
    <n v="969.15"/>
    <n v="31"/>
    <s v="גני ילדים"/>
    <s v="רעות"/>
    <s v="ירושלים והנגב"/>
    <s v="איילון"/>
  </r>
  <r>
    <x v="12"/>
    <x v="34"/>
    <s v="פעיל"/>
    <s v="מודיעין מכבים רעות"/>
    <x v="32"/>
    <x v="14"/>
    <s v="נמוך"/>
    <x v="0"/>
    <n v="2180.2199999999998"/>
    <n v="0"/>
    <n v="0"/>
    <n v="0"/>
    <n v="2180.2199999999998"/>
    <n v="31"/>
    <s v="מרכזיית תאורה"/>
    <s v="רעות"/>
    <s v="ירושלים והנגב"/>
    <s v="איילון"/>
  </r>
  <r>
    <x v="12"/>
    <x v="35"/>
    <s v="פעיל"/>
    <s v="מודיעין מכבים רעות"/>
    <x v="33"/>
    <x v="0"/>
    <s v="נמוך"/>
    <x v="0"/>
    <n v="1984"/>
    <n v="0"/>
    <n v="0"/>
    <n v="0"/>
    <n v="1984"/>
    <n v="31"/>
    <s v="מרכזיית תאורה"/>
    <s v="רעות"/>
    <s v="ירושלים והנגב"/>
    <s v="איילון"/>
  </r>
  <r>
    <x v="12"/>
    <x v="36"/>
    <s v="פעיל"/>
    <s v="מודיעין מכבים רעות"/>
    <x v="34"/>
    <x v="0"/>
    <s v="נמוך"/>
    <x v="1"/>
    <n v="10352"/>
    <n v="3692"/>
    <n v="0"/>
    <n v="6660"/>
    <n v="0"/>
    <n v="31"/>
    <s v="מרכזיית תאורה"/>
    <s v="קייזר"/>
    <s v="ירושלים והנגב"/>
    <s v="איילון"/>
  </r>
  <r>
    <x v="12"/>
    <x v="37"/>
    <s v="פעיל"/>
    <s v="מודיעין מכבים רעות"/>
    <x v="35"/>
    <x v="15"/>
    <s v="נמוך"/>
    <x v="0"/>
    <n v="862.1"/>
    <n v="0"/>
    <n v="0"/>
    <n v="0"/>
    <n v="862.1"/>
    <n v="31"/>
    <s v="בתי כנסת ומקוואות"/>
    <s v="קייזר"/>
    <s v="ירושלים והנגב"/>
    <s v="איילון"/>
  </r>
  <r>
    <x v="12"/>
    <x v="38"/>
    <s v="פעיל"/>
    <s v="מודיעין מכבים רעות"/>
    <x v="36"/>
    <x v="16"/>
    <s v="נמוך"/>
    <x v="0"/>
    <n v="621.87"/>
    <n v="0"/>
    <n v="0"/>
    <n v="0"/>
    <n v="621.87"/>
    <n v="31"/>
    <s v="ספורט"/>
    <s v="קייזר"/>
    <s v="ירושלים והנגב"/>
    <s v="איילון"/>
  </r>
  <r>
    <x v="12"/>
    <x v="39"/>
    <s v="פעיל"/>
    <s v="מודיעין מכבים רעות"/>
    <x v="37"/>
    <x v="13"/>
    <s v="נמוך"/>
    <x v="0"/>
    <n v="1537.37"/>
    <n v="0"/>
    <n v="0"/>
    <n v="0"/>
    <n v="1537.37"/>
    <n v="31"/>
    <s v="גני ילדים"/>
    <s v="קייזר"/>
    <s v="ירושלים והנגב"/>
    <s v="איילון"/>
  </r>
  <r>
    <x v="12"/>
    <x v="40"/>
    <s v="פעיל"/>
    <s v="מודיעין מכבים רעות"/>
    <x v="38"/>
    <x v="17"/>
    <s v="נמוך"/>
    <x v="1"/>
    <n v="3015"/>
    <n v="1190"/>
    <n v="0"/>
    <n v="1825"/>
    <n v="0"/>
    <n v="31"/>
    <s v="בתי ספר"/>
    <s v="קייזר"/>
    <s v="ירושלים והנגב"/>
    <s v="איילון"/>
  </r>
  <r>
    <x v="12"/>
    <x v="41"/>
    <s v="פעיל"/>
    <s v="מודיעין מכבים רעות"/>
    <x v="39"/>
    <x v="18"/>
    <s v="נמוך"/>
    <x v="1"/>
    <n v="10960"/>
    <n v="4400"/>
    <n v="0"/>
    <n v="6560"/>
    <n v="0"/>
    <n v="31"/>
    <s v="בתי ספר"/>
    <s v="קייזר"/>
    <s v="ירושלים והנגב"/>
    <s v="איילון"/>
  </r>
  <r>
    <x v="12"/>
    <x v="42"/>
    <s v="פעיל"/>
    <s v="מודיעין מכבים רעות"/>
    <x v="40"/>
    <x v="0"/>
    <s v="נמוך"/>
    <x v="0"/>
    <n v="2082.58"/>
    <n v="0"/>
    <n v="0"/>
    <n v="0"/>
    <n v="2082.58"/>
    <n v="31"/>
    <s v="תנועות נוער"/>
    <s v="קייזר"/>
    <s v="ירושלים והנגב"/>
    <s v="איילון"/>
  </r>
  <r>
    <x v="12"/>
    <x v="43"/>
    <s v="פעיל"/>
    <s v="מודיעין מכבים רעות"/>
    <x v="41"/>
    <x v="5"/>
    <s v="נמוך"/>
    <x v="1"/>
    <n v="3519"/>
    <n v="1181"/>
    <n v="0"/>
    <n v="2338"/>
    <n v="0"/>
    <n v="31"/>
    <s v="מרכזיית תאורה"/>
    <s v="קייזר"/>
    <s v="ירושלים והנגב"/>
    <s v="איילון"/>
  </r>
  <r>
    <x v="12"/>
    <x v="44"/>
    <s v="פעיל"/>
    <s v="מודיעין מכבים רעות"/>
    <x v="42"/>
    <x v="19"/>
    <s v="נמוך"/>
    <x v="0"/>
    <n v="624.80999999999995"/>
    <n v="0"/>
    <n v="0"/>
    <n v="0"/>
    <n v="624.80999999999995"/>
    <n v="31"/>
    <s v="תנועות נוער"/>
    <s v="קייזר"/>
    <s v="ירושלים והנגב"/>
    <s v="איילון"/>
  </r>
  <r>
    <x v="12"/>
    <x v="45"/>
    <s v="פעיל"/>
    <s v="מודיעין מכבים רעות"/>
    <x v="43"/>
    <x v="20"/>
    <s v="נמוך"/>
    <x v="0"/>
    <n v="431.54"/>
    <n v="0"/>
    <n v="0"/>
    <n v="0"/>
    <n v="431.54"/>
    <n v="31"/>
    <s v="מקלטים"/>
    <s v="רעות"/>
    <s v="ירושלים והנגב"/>
    <s v="איילון"/>
  </r>
  <r>
    <x v="12"/>
    <x v="46"/>
    <s v="פעיל"/>
    <s v="מודיעין מכבים רעות"/>
    <x v="44"/>
    <x v="0"/>
    <s v="נמוך"/>
    <x v="0"/>
    <n v="992.65"/>
    <n v="0"/>
    <n v="0"/>
    <n v="0"/>
    <n v="992.65"/>
    <n v="31"/>
    <s v="תנועות נוער"/>
    <s v="מכבים"/>
    <s v="ירושלים והנגב"/>
    <s v="איילון"/>
  </r>
  <r>
    <x v="12"/>
    <x v="47"/>
    <s v="פעיל"/>
    <s v="מודיעין מכבים רעות"/>
    <x v="45"/>
    <x v="21"/>
    <s v="נמוך"/>
    <x v="1"/>
    <n v="6140"/>
    <n v="2210"/>
    <n v="0"/>
    <n v="3930"/>
    <n v="0"/>
    <n v="31"/>
    <s v="מרכזיית תאורה"/>
    <s v="קייזר"/>
    <s v="ירושלים והנגב"/>
    <s v="איילון"/>
  </r>
  <r>
    <x v="12"/>
    <x v="48"/>
    <s v="פעיל"/>
    <s v="מודיעין מכבים רעות"/>
    <x v="46"/>
    <x v="13"/>
    <s v="נמוך"/>
    <x v="0"/>
    <n v="2465.31"/>
    <n v="0"/>
    <n v="0"/>
    <n v="0"/>
    <n v="2465.31"/>
    <n v="31"/>
    <s v="גני ילדים"/>
    <s v="קייזר"/>
    <s v="ירושלים והנגב"/>
    <s v="איילון"/>
  </r>
  <r>
    <x v="12"/>
    <x v="49"/>
    <s v="פעיל"/>
    <s v="מודיעין מכבים רעות"/>
    <x v="47"/>
    <x v="22"/>
    <s v="נמוך"/>
    <x v="1"/>
    <n v="2467"/>
    <n v="353"/>
    <n v="0"/>
    <n v="2114"/>
    <n v="0"/>
    <n v="31"/>
    <s v="גני ילדים"/>
    <s v="קייזר"/>
    <s v="ירושלים והנגב"/>
    <s v="איילון"/>
  </r>
  <r>
    <x v="12"/>
    <x v="50"/>
    <s v="פעיל"/>
    <s v="מודיעין מכבים רעות"/>
    <x v="48"/>
    <x v="13"/>
    <s v="נמוך"/>
    <x v="0"/>
    <n v="1576.13"/>
    <n v="0"/>
    <n v="0"/>
    <n v="0"/>
    <n v="1576.13"/>
    <n v="31"/>
    <m/>
    <m/>
    <s v="ירושלים והנגב"/>
    <s v="איילון"/>
  </r>
  <r>
    <x v="12"/>
    <x v="51"/>
    <s v="פעיל"/>
    <s v="מודיעין מכבים רעות"/>
    <x v="49"/>
    <x v="23"/>
    <s v="נמוך"/>
    <x v="1"/>
    <n v="7048"/>
    <n v="2518"/>
    <n v="0"/>
    <n v="4530"/>
    <n v="0"/>
    <n v="31"/>
    <s v="מרכזיית תאורה"/>
    <s v="כרמים"/>
    <s v="ירושלים והנגב"/>
    <s v="איילון"/>
  </r>
  <r>
    <x v="12"/>
    <x v="52"/>
    <s v="פעיל"/>
    <s v="מודיעין מכבים רעות"/>
    <x v="50"/>
    <x v="24"/>
    <s v="נמוך"/>
    <x v="0"/>
    <n v="1777.41"/>
    <n v="0"/>
    <n v="0"/>
    <n v="0"/>
    <n v="1777.41"/>
    <n v="31"/>
    <s v="גני ילדים"/>
    <s v="כרמים"/>
    <s v="ירושלים והנגב"/>
    <s v="איילון"/>
  </r>
  <r>
    <x v="12"/>
    <x v="53"/>
    <s v="פעיל"/>
    <s v="מודיעין מכבים רעות"/>
    <x v="51"/>
    <x v="0"/>
    <s v="נמוך"/>
    <x v="0"/>
    <n v="604.38"/>
    <n v="0"/>
    <n v="0"/>
    <n v="0"/>
    <n v="604.38"/>
    <n v="31"/>
    <s v="תנועות נוער"/>
    <s v="כרמים"/>
    <s v="ירושלים והנגב"/>
    <s v="איילון"/>
  </r>
  <r>
    <x v="12"/>
    <x v="54"/>
    <s v="פעיל"/>
    <s v="מודיעין מכבים רעות"/>
    <x v="52"/>
    <x v="13"/>
    <s v="נמוך"/>
    <x v="0"/>
    <n v="1880.1"/>
    <n v="0"/>
    <n v="0"/>
    <n v="0"/>
    <n v="1880.1"/>
    <n v="31"/>
    <s v="גני ילדים"/>
    <s v="כרמים"/>
    <s v="ירושלים והנגב"/>
    <s v="איילון"/>
  </r>
  <r>
    <x v="12"/>
    <x v="55"/>
    <s v="פעיל"/>
    <s v="מודיעין מכבים רעות"/>
    <x v="53"/>
    <x v="25"/>
    <s v="נמוך"/>
    <x v="1"/>
    <n v="6335"/>
    <n v="865"/>
    <n v="0"/>
    <n v="5470"/>
    <n v="0"/>
    <n v="31"/>
    <s v="בתי ספר"/>
    <s v="כרמים"/>
    <s v="ירושלים והנגב"/>
    <s v="איילון"/>
  </r>
  <r>
    <x v="12"/>
    <x v="56"/>
    <s v="פעיל"/>
    <s v="מודיעין מכבים רעות"/>
    <x v="54"/>
    <x v="26"/>
    <s v="נמוך"/>
    <x v="0"/>
    <n v="384.76"/>
    <n v="0"/>
    <n v="0"/>
    <n v="0"/>
    <n v="384.76"/>
    <n v="31"/>
    <s v="מקלטים"/>
    <s v="רעות"/>
    <s v="ירושלים והנגב"/>
    <s v="איילון"/>
  </r>
  <r>
    <x v="12"/>
    <x v="57"/>
    <s v="פעיל"/>
    <s v="מודיעין מכבים רעות"/>
    <x v="55"/>
    <x v="26"/>
    <s v="נמוך"/>
    <x v="0"/>
    <n v="2744.98"/>
    <n v="0"/>
    <n v="0"/>
    <n v="0"/>
    <n v="2744.98"/>
    <n v="31"/>
    <s v="מבני ציבור"/>
    <s v="רעות"/>
    <s v="ירושלים והנגב"/>
    <s v="איילון"/>
  </r>
  <r>
    <x v="12"/>
    <x v="58"/>
    <s v="פעיל"/>
    <s v="מודיעין מכבים רעות"/>
    <x v="55"/>
    <x v="26"/>
    <s v="נמוך"/>
    <x v="0"/>
    <n v="229.16"/>
    <n v="0"/>
    <n v="0"/>
    <n v="0"/>
    <n v="229.16"/>
    <n v="31"/>
    <s v="מקלטים"/>
    <s v="רעות"/>
    <s v="ירושלים והנגב"/>
    <s v="איילון"/>
  </r>
  <r>
    <x v="12"/>
    <x v="59"/>
    <s v="פעיל"/>
    <s v="מודיעין מכבים רעות"/>
    <x v="56"/>
    <x v="1"/>
    <s v="נמוך"/>
    <x v="0"/>
    <n v="1886.42"/>
    <n v="0"/>
    <n v="0"/>
    <n v="0"/>
    <n v="1886.42"/>
    <n v="31"/>
    <s v="מרכזיית תאורה"/>
    <s v="רעות"/>
    <s v="ירושלים והנגב"/>
    <s v="איילון"/>
  </r>
  <r>
    <x v="12"/>
    <x v="60"/>
    <s v="פעיל"/>
    <s v="מודיעין מכבים רעות"/>
    <x v="57"/>
    <x v="0"/>
    <s v="נמוך"/>
    <x v="1"/>
    <n v="5286"/>
    <n v="2190"/>
    <n v="0"/>
    <n v="3096"/>
    <n v="0"/>
    <n v="31"/>
    <s v="מרכזיית תאורה"/>
    <s v="כרמים"/>
    <s v="ירושלים והנגב"/>
    <s v="איילון"/>
  </r>
  <r>
    <x v="12"/>
    <x v="61"/>
    <s v="פעיל"/>
    <s v="מודיעין מכבים רעות"/>
    <x v="58"/>
    <x v="0"/>
    <s v="נמוך"/>
    <x v="0"/>
    <n v="1447.31"/>
    <n v="0"/>
    <n v="0"/>
    <n v="0"/>
    <n v="1447.31"/>
    <n v="31"/>
    <s v="בתי כנסת ומקוואות"/>
    <s v="נביאים"/>
    <s v="ירושלים והנגב"/>
    <s v="איילון"/>
  </r>
  <r>
    <x v="12"/>
    <x v="62"/>
    <s v="פעיל"/>
    <s v="מודיעין מכבים רעות"/>
    <x v="59"/>
    <x v="0"/>
    <s v="נמוך"/>
    <x v="1"/>
    <n v="12192"/>
    <n v="1668"/>
    <n v="0"/>
    <n v="10524"/>
    <n v="0"/>
    <n v="31"/>
    <s v="בתי ספר"/>
    <s v="נביאים"/>
    <s v="ירושלים והנגב"/>
    <s v="איילון"/>
  </r>
  <r>
    <x v="12"/>
    <x v="63"/>
    <s v="פעיל"/>
    <s v="מודיעין מכבים רעות"/>
    <x v="60"/>
    <x v="0"/>
    <s v="נמוך"/>
    <x v="1"/>
    <n v="7451"/>
    <n v="2580"/>
    <n v="0"/>
    <n v="4871"/>
    <n v="0"/>
    <n v="31"/>
    <s v="מרכזיית תאורה"/>
    <s v="רעות"/>
    <s v="ירושלים והנגב"/>
    <s v="איילון"/>
  </r>
  <r>
    <x v="12"/>
    <x v="64"/>
    <s v="פעיל"/>
    <s v="מודיעין מכבים רעות"/>
    <x v="61"/>
    <x v="26"/>
    <s v="נמוך"/>
    <x v="0"/>
    <n v="159.37"/>
    <n v="0"/>
    <n v="0"/>
    <n v="0"/>
    <n v="159.37"/>
    <n v="31"/>
    <s v="מקלטים"/>
    <s v="מכבים"/>
    <s v="ירושלים והנגב"/>
    <s v="איילון"/>
  </r>
  <r>
    <x v="12"/>
    <x v="65"/>
    <s v="פעיל"/>
    <s v="מודיעין מכבים רעות"/>
    <x v="62"/>
    <x v="26"/>
    <s v="נמוך"/>
    <x v="0"/>
    <n v="12.35"/>
    <n v="0"/>
    <n v="0"/>
    <n v="0"/>
    <n v="12.35"/>
    <n v="31"/>
    <s v="מקלטים"/>
    <s v="מכבים"/>
    <s v="ירושלים והנגב"/>
    <s v="איילון"/>
  </r>
  <r>
    <x v="12"/>
    <x v="66"/>
    <s v="פעיל"/>
    <s v="מודיעין מכבים רעות"/>
    <x v="63"/>
    <x v="27"/>
    <s v="נמוך"/>
    <x v="1"/>
    <n v="12055"/>
    <n v="2310"/>
    <n v="0"/>
    <n v="9745"/>
    <n v="0"/>
    <n v="31"/>
    <s v="בתי ספר"/>
    <s v="בוכמן"/>
    <s v="ירושלים והנגב"/>
    <s v="איילון"/>
  </r>
  <r>
    <x v="12"/>
    <x v="67"/>
    <s v="פעיל"/>
    <s v="מודיעין מכבים רעות"/>
    <x v="63"/>
    <x v="13"/>
    <s v="נמוך"/>
    <x v="0"/>
    <n v="1550.13"/>
    <n v="0"/>
    <n v="0"/>
    <n v="0"/>
    <n v="1550.13"/>
    <n v="31"/>
    <s v="גני ילדים"/>
    <s v="בוכמן"/>
    <s v="ירושלים והנגב"/>
    <s v="איילון"/>
  </r>
  <r>
    <x v="12"/>
    <x v="68"/>
    <s v="פעיל"/>
    <s v="מודיעין מכבים רעות"/>
    <x v="64"/>
    <x v="28"/>
    <s v="נמוך"/>
    <x v="1"/>
    <n v="10516"/>
    <n v="3753"/>
    <n v="0"/>
    <n v="6763"/>
    <n v="0"/>
    <n v="31"/>
    <s v="מרכזיית תאורה"/>
    <s v="בוכמן"/>
    <s v="ירושלים והנגב"/>
    <s v="איילון"/>
  </r>
  <r>
    <x v="12"/>
    <x v="69"/>
    <s v="פעיל"/>
    <s v="מודיעין מכבים רעות"/>
    <x v="65"/>
    <x v="13"/>
    <s v="נמוך"/>
    <x v="0"/>
    <n v="1418.1"/>
    <n v="0"/>
    <n v="0"/>
    <n v="0"/>
    <n v="1418.1"/>
    <n v="31"/>
    <s v="גני ילדים"/>
    <s v="בוכמן"/>
    <s v="ירושלים והנגב"/>
    <s v="איילון"/>
  </r>
  <r>
    <x v="12"/>
    <x v="70"/>
    <s v="פעיל"/>
    <s v="מודיעין מכבים רעות"/>
    <x v="66"/>
    <x v="24"/>
    <s v="נמוך"/>
    <x v="0"/>
    <n v="952.79"/>
    <n v="0"/>
    <n v="0"/>
    <n v="0"/>
    <n v="952.79"/>
    <n v="31"/>
    <s v="גני ילדים"/>
    <s v="בוכמן"/>
    <s v="ירושלים והנגב"/>
    <s v="איילון"/>
  </r>
  <r>
    <x v="12"/>
    <x v="71"/>
    <s v="פעיל"/>
    <s v="מודיעין מכבים רעות"/>
    <x v="67"/>
    <x v="17"/>
    <s v="נמוך"/>
    <x v="1"/>
    <n v="12870"/>
    <n v="1520"/>
    <n v="0"/>
    <n v="11350"/>
    <n v="0"/>
    <n v="31"/>
    <m/>
    <m/>
    <s v="ירושלים והנגב"/>
    <s v="איילון"/>
  </r>
  <r>
    <x v="12"/>
    <x v="72"/>
    <s v="פעיל"/>
    <s v="מודיעין מכבים רעות"/>
    <x v="68"/>
    <x v="29"/>
    <s v="נמוך"/>
    <x v="1"/>
    <n v="3340"/>
    <n v="0"/>
    <n v="0"/>
    <n v="0"/>
    <n v="3340"/>
    <n v="31"/>
    <m/>
    <m/>
    <s v="ירושלים והנגב"/>
    <s v="איילון"/>
  </r>
  <r>
    <x v="12"/>
    <x v="73"/>
    <s v="פעיל"/>
    <s v="מודיעין מכבים רעות"/>
    <x v="69"/>
    <x v="0"/>
    <s v="נמוך"/>
    <x v="1"/>
    <n v="9035"/>
    <n v="1855"/>
    <n v="0"/>
    <n v="7180"/>
    <n v="0"/>
    <n v="31"/>
    <s v="מבני ציבור"/>
    <s v="מורשת"/>
    <s v="ירושלים והנגב"/>
    <s v="איילון"/>
  </r>
  <r>
    <x v="12"/>
    <x v="74"/>
    <s v="פעיל"/>
    <s v="מודיעין מכבים רעות"/>
    <x v="70"/>
    <x v="28"/>
    <s v="נמוך"/>
    <x v="1"/>
    <n v="5247"/>
    <n v="1788"/>
    <n v="0"/>
    <n v="3459"/>
    <n v="0"/>
    <n v="31"/>
    <s v="מרכזיית תאורה"/>
    <s v="בוכמן"/>
    <s v="ירושלים והנגב"/>
    <s v="איילון"/>
  </r>
  <r>
    <x v="12"/>
    <x v="75"/>
    <s v="פעיל"/>
    <s v="מודיעין מכבים רעות"/>
    <x v="71"/>
    <x v="30"/>
    <s v="נמוך"/>
    <x v="0"/>
    <n v="2480"/>
    <n v="0"/>
    <n v="0"/>
    <n v="0"/>
    <n v="2480"/>
    <n v="31"/>
    <s v="מרכזיית תאורה"/>
    <s v="בוכמן"/>
    <s v="ירושלים והנגב"/>
    <s v="איילון"/>
  </r>
  <r>
    <x v="12"/>
    <x v="76"/>
    <s v="פעיל"/>
    <s v="מודיעין מכבים רעות"/>
    <x v="72"/>
    <x v="31"/>
    <s v="נמוך"/>
    <x v="1"/>
    <n v="5975"/>
    <n v="3760"/>
    <n v="0"/>
    <n v="2215"/>
    <n v="0"/>
    <n v="31"/>
    <s v="מרכזיית תאורה"/>
    <s v="בוכמן"/>
    <s v="ירושלים והנגב"/>
    <s v="איילון"/>
  </r>
  <r>
    <x v="12"/>
    <x v="77"/>
    <s v="פעיל"/>
    <s v="מודיעין מכבים רעות"/>
    <x v="73"/>
    <x v="14"/>
    <s v="נמוך"/>
    <x v="1"/>
    <n v="3311"/>
    <n v="1163"/>
    <n v="0"/>
    <n v="2148"/>
    <n v="0"/>
    <n v="31"/>
    <s v="מרכזיית תאורה"/>
    <s v="בוכמן"/>
    <s v="ירושלים והנגב"/>
    <s v="איילון"/>
  </r>
  <r>
    <x v="12"/>
    <x v="78"/>
    <s v="פעיל"/>
    <s v="מודיעין מכבים רעות"/>
    <x v="74"/>
    <x v="32"/>
    <s v="נמוך"/>
    <x v="1"/>
    <n v="1935"/>
    <n v="601"/>
    <n v="0"/>
    <n v="1334"/>
    <n v="0"/>
    <n v="31"/>
    <s v="מרכזיית תאורה"/>
    <s v="בוכמן"/>
    <s v="ירושלים והנגב"/>
    <s v="איילון"/>
  </r>
  <r>
    <x v="12"/>
    <x v="79"/>
    <s v="פעיל"/>
    <s v="מודיעין מכבים רעות"/>
    <x v="75"/>
    <x v="13"/>
    <s v="נמוך"/>
    <x v="0"/>
    <n v="2175.75"/>
    <n v="0"/>
    <n v="0"/>
    <n v="0"/>
    <n v="2175.75"/>
    <n v="31"/>
    <s v="מבני ציבור"/>
    <s v="בוכמן"/>
    <s v="ירושלים והנגב"/>
    <s v="איילון"/>
  </r>
  <r>
    <x v="12"/>
    <x v="80"/>
    <s v="פעיל"/>
    <s v="מודיעין מכבים רעות"/>
    <x v="76"/>
    <x v="33"/>
    <s v="נמוך"/>
    <x v="1"/>
    <n v="9610"/>
    <n v="1575"/>
    <n v="0"/>
    <n v="8035"/>
    <n v="0"/>
    <n v="31"/>
    <s v="בתי ספר"/>
    <s v="בוכמן"/>
    <s v="ירושלים והנגב"/>
    <s v="איילון"/>
  </r>
  <r>
    <x v="12"/>
    <x v="81"/>
    <s v="פעיל"/>
    <s v="מודיעין מכבים רעות"/>
    <x v="77"/>
    <x v="32"/>
    <s v="נמוך"/>
    <x v="1"/>
    <n v="2684"/>
    <n v="951"/>
    <n v="0"/>
    <n v="1733"/>
    <n v="0"/>
    <n v="31"/>
    <s v="מרכזיית תאורה"/>
    <s v="בוכמן"/>
    <s v="ירושלים והנגב"/>
    <s v="איילון"/>
  </r>
  <r>
    <x v="12"/>
    <x v="82"/>
    <s v="פעיל"/>
    <s v="מודיעין מכבים רעות"/>
    <x v="78"/>
    <x v="34"/>
    <s v="נמוך"/>
    <x v="0"/>
    <n v="1603.5"/>
    <n v="0"/>
    <n v="0"/>
    <n v="0"/>
    <n v="1603.5"/>
    <n v="31"/>
    <s v="מבני ציבור"/>
    <s v="בוכמן"/>
    <s v="ירושלים והנגב"/>
    <s v="איילון"/>
  </r>
  <r>
    <x v="12"/>
    <x v="83"/>
    <s v="פעיל"/>
    <s v="מודיעין מכבים רעות"/>
    <x v="79"/>
    <x v="35"/>
    <s v="נמוך"/>
    <x v="0"/>
    <n v="2005"/>
    <n v="0"/>
    <n v="0"/>
    <n v="0"/>
    <n v="2005"/>
    <n v="31"/>
    <s v="תנועות נוער"/>
    <s v="בוכמן"/>
    <s v="ירושלים והנגב"/>
    <s v="איילון"/>
  </r>
  <r>
    <x v="12"/>
    <x v="84"/>
    <s v="פעיל"/>
    <s v="מודיעין מכבים רעות"/>
    <x v="80"/>
    <x v="36"/>
    <s v="נמוך"/>
    <x v="1"/>
    <n v="10935"/>
    <n v="3800"/>
    <n v="0"/>
    <n v="7135"/>
    <n v="0"/>
    <n v="31"/>
    <s v="מרכזיית תאורה"/>
    <s v="בוכמן"/>
    <s v="ירושלים והנגב"/>
    <s v="איילון"/>
  </r>
  <r>
    <x v="12"/>
    <x v="85"/>
    <s v="פעיל"/>
    <s v="מודיעין מכבים רעות"/>
    <x v="81"/>
    <x v="37"/>
    <s v="נמוך"/>
    <x v="1"/>
    <n v="2249"/>
    <n v="611"/>
    <n v="0"/>
    <n v="1638"/>
    <n v="0"/>
    <n v="31"/>
    <s v="בתי כנסת ומקוואות"/>
    <s v="קייזר"/>
    <s v="ירושלים והנגב"/>
    <s v="איילון"/>
  </r>
  <r>
    <x v="12"/>
    <x v="86"/>
    <s v="פעיל"/>
    <s v="מודיעין מכבים רעות"/>
    <x v="82"/>
    <x v="0"/>
    <s v="נמוך"/>
    <x v="0"/>
    <n v="1607.29"/>
    <n v="0"/>
    <n v="0"/>
    <n v="0"/>
    <n v="1607.29"/>
    <n v="31"/>
    <s v="גני ילדים"/>
    <s v="קייזר"/>
    <s v="ירושלים והנגב"/>
    <s v="איילון"/>
  </r>
  <r>
    <x v="12"/>
    <x v="87"/>
    <s v="פעיל"/>
    <s v="מודיעין מכבים רעות"/>
    <x v="83"/>
    <x v="0"/>
    <s v="נמוך"/>
    <x v="1"/>
    <n v="4867"/>
    <n v="1742"/>
    <n v="0"/>
    <n v="3125"/>
    <n v="0"/>
    <n v="31"/>
    <s v="מרכזיית תאורה"/>
    <s v="בוכמן"/>
    <s v="ירושלים והנגב"/>
    <s v="איילון"/>
  </r>
  <r>
    <x v="12"/>
    <x v="88"/>
    <s v="פעיל"/>
    <s v="מודיעין מכבים רעות"/>
    <x v="84"/>
    <x v="13"/>
    <s v="נמוך"/>
    <x v="0"/>
    <n v="154.27000000000001"/>
    <n v="0"/>
    <n v="0"/>
    <n v="0"/>
    <n v="154.27000000000001"/>
    <n v="31"/>
    <s v="גני ילדים"/>
    <s v="בוכמן"/>
    <s v="ירושלים והנגב"/>
    <s v="איילון"/>
  </r>
  <r>
    <x v="12"/>
    <x v="89"/>
    <s v="פעיל"/>
    <s v="מודיעין מכבים רעות"/>
    <x v="85"/>
    <x v="13"/>
    <s v="נמוך"/>
    <x v="0"/>
    <n v="882.86"/>
    <n v="0"/>
    <n v="0"/>
    <n v="0"/>
    <n v="882.86"/>
    <n v="31"/>
    <s v="מבני ציבור"/>
    <s v="בוכמן"/>
    <s v="ירושלים והנגב"/>
    <s v="איילון"/>
  </r>
  <r>
    <x v="12"/>
    <x v="90"/>
    <s v="פעיל"/>
    <s v="מודיעין מכבים רעות"/>
    <x v="86"/>
    <x v="26"/>
    <s v="נמוך"/>
    <x v="0"/>
    <n v="0.81"/>
    <n v="0"/>
    <n v="0"/>
    <n v="0"/>
    <n v="0.81"/>
    <n v="31"/>
    <s v="מקלטים"/>
    <s v="מכבים"/>
    <s v="ירושלים והנגב"/>
    <s v="איילון"/>
  </r>
  <r>
    <x v="12"/>
    <x v="91"/>
    <s v="פעיל"/>
    <s v="מודיעין מכבים רעות"/>
    <x v="87"/>
    <x v="38"/>
    <s v="נמוך"/>
    <x v="0"/>
    <n v="1263.4100000000001"/>
    <n v="0"/>
    <n v="0"/>
    <n v="0"/>
    <n v="1263.4100000000001"/>
    <n v="31"/>
    <s v="בתי כנסת ומקוואות"/>
    <s v="רעות"/>
    <s v="ירושלים והנגב"/>
    <s v="איילון"/>
  </r>
  <r>
    <x v="12"/>
    <x v="92"/>
    <s v="פעיל"/>
    <s v="מודיעין מכבים רעות"/>
    <x v="88"/>
    <x v="26"/>
    <s v="נמוך"/>
    <x v="0"/>
    <n v="26.84"/>
    <n v="0"/>
    <n v="0"/>
    <n v="0"/>
    <n v="26.84"/>
    <n v="31"/>
    <s v="מקלטים"/>
    <s v="מכבים"/>
    <s v="ירושלים והנגב"/>
    <s v="איילון"/>
  </r>
  <r>
    <x v="12"/>
    <x v="93"/>
    <s v="פעיל"/>
    <s v="מודיעין מכבים רעות"/>
    <x v="89"/>
    <x v="0"/>
    <s v="נמוך"/>
    <x v="1"/>
    <n v="10010"/>
    <n v="1530"/>
    <n v="0"/>
    <n v="8480"/>
    <n v="0"/>
    <n v="31"/>
    <s v="בתי ספר"/>
    <s v="מורשת"/>
    <s v="ירושלים והנגב"/>
    <s v="איילון"/>
  </r>
  <r>
    <x v="12"/>
    <x v="94"/>
    <s v="פעיל"/>
    <s v="מודיעין מכבים רעות"/>
    <x v="89"/>
    <x v="0"/>
    <s v="נמוך"/>
    <x v="1"/>
    <n v="4840"/>
    <n v="0"/>
    <n v="0"/>
    <n v="0"/>
    <n v="4840"/>
    <n v="31"/>
    <s v="גני ילדים"/>
    <s v="מורשת"/>
    <s v="ירושלים והנגב"/>
    <s v="איילון"/>
  </r>
  <r>
    <x v="12"/>
    <x v="95"/>
    <s v="פעיל"/>
    <s v="מודיעין מכבים רעות"/>
    <x v="90"/>
    <x v="19"/>
    <s v="נמוך"/>
    <x v="0"/>
    <n v="685.73"/>
    <n v="0"/>
    <n v="0"/>
    <n v="0"/>
    <n v="685.73"/>
    <n v="31"/>
    <s v="תנועות נוער"/>
    <s v="נחלים"/>
    <s v="ירושלים והנגב"/>
    <s v="איילון"/>
  </r>
  <r>
    <x v="12"/>
    <x v="96"/>
    <s v="פעיל"/>
    <s v="מודיעין מכבים רעות"/>
    <x v="91"/>
    <x v="39"/>
    <s v="נמוך"/>
    <x v="0"/>
    <n v="1377.73"/>
    <n v="0"/>
    <n v="0"/>
    <n v="0"/>
    <n v="1377.73"/>
    <n v="31"/>
    <s v="גני ילדים"/>
    <s v="נחלים"/>
    <s v="ירושלים והנגב"/>
    <s v="איילון"/>
  </r>
  <r>
    <x v="12"/>
    <x v="97"/>
    <s v="פעיל"/>
    <s v="מודיעין מכבים רעות"/>
    <x v="1"/>
    <x v="0"/>
    <s v="נמוך"/>
    <x v="0"/>
    <n v="330.39"/>
    <n v="0"/>
    <n v="0"/>
    <n v="0"/>
    <n v="330.39"/>
    <n v="31"/>
    <s v="מרכזיית תאורה"/>
    <s v="נחלים"/>
    <s v="ירושלים והנגב"/>
    <s v="איילון"/>
  </r>
  <r>
    <x v="12"/>
    <x v="98"/>
    <s v="פעיל"/>
    <s v="מודיעין מכבים רעות"/>
    <x v="92"/>
    <x v="40"/>
    <s v="נמוך"/>
    <x v="0"/>
    <n v="303.60000000000002"/>
    <n v="0"/>
    <n v="0"/>
    <n v="0"/>
    <n v="303.60000000000002"/>
    <n v="31"/>
    <s v="שונות"/>
    <s v="נחלים"/>
    <s v="ירושלים והנגב"/>
    <s v="איילון"/>
  </r>
  <r>
    <x v="12"/>
    <x v="99"/>
    <s v="פעיל"/>
    <s v="מודיעין מכבים רעות"/>
    <x v="93"/>
    <x v="41"/>
    <s v="נמוך"/>
    <x v="1"/>
    <n v="17104"/>
    <n v="2836"/>
    <n v="0"/>
    <n v="14268"/>
    <n v="0"/>
    <n v="31"/>
    <s v="בתי ספר"/>
    <s v="נחלים"/>
    <s v="ירושלים והנגב"/>
    <s v="איילון"/>
  </r>
  <r>
    <x v="12"/>
    <x v="100"/>
    <s v="פעיל"/>
    <s v="מודיעין מכבים רעות"/>
    <x v="94"/>
    <x v="5"/>
    <s v="נמוך"/>
    <x v="1"/>
    <n v="7283"/>
    <n v="2540"/>
    <n v="0"/>
    <n v="4743"/>
    <n v="0"/>
    <n v="31"/>
    <s v="מרכזיית תאורה"/>
    <s v="קייזר"/>
    <s v="ירושלים והנגב"/>
    <s v="איילון"/>
  </r>
  <r>
    <x v="12"/>
    <x v="101"/>
    <s v="פעיל"/>
    <s v="מודיעין מכבים רעות"/>
    <x v="95"/>
    <x v="0"/>
    <s v="נמוך"/>
    <x v="1"/>
    <n v="6005"/>
    <n v="1215"/>
    <n v="0"/>
    <n v="4790"/>
    <n v="0"/>
    <n v="31"/>
    <s v="מבני ציבור"/>
    <s v="בוכמן"/>
    <s v="ירושלים והנגב"/>
    <s v="איילון"/>
  </r>
  <r>
    <x v="12"/>
    <x v="102"/>
    <s v="פעיל"/>
    <s v="מודיעין מכבים רעות"/>
    <x v="96"/>
    <x v="19"/>
    <s v="נמוך"/>
    <x v="0"/>
    <n v="1587.17"/>
    <n v="0"/>
    <n v="0"/>
    <n v="0"/>
    <n v="1587.17"/>
    <n v="31"/>
    <s v="מבני ציבור"/>
    <s v="נביאים"/>
    <s v="ירושלים והנגב"/>
    <s v="איילון"/>
  </r>
  <r>
    <x v="12"/>
    <x v="103"/>
    <s v="פעיל"/>
    <s v="מודיעין מכבים רעות"/>
    <x v="97"/>
    <x v="0"/>
    <s v="נמוך"/>
    <x v="1"/>
    <n v="6770"/>
    <n v="2370"/>
    <n v="0"/>
    <n v="4400"/>
    <n v="0"/>
    <n v="31"/>
    <s v="מבני ציבור"/>
    <s v="כרמים"/>
    <s v="ירושלים והנגב"/>
    <s v="איילון"/>
  </r>
  <r>
    <x v="12"/>
    <x v="104"/>
    <s v="פעיל"/>
    <s v="מודיעין מכבים רעות"/>
    <x v="98"/>
    <x v="0"/>
    <s v="נמוך"/>
    <x v="1"/>
    <n v="8500"/>
    <n v="2330"/>
    <n v="0"/>
    <n v="6170"/>
    <n v="0"/>
    <n v="31"/>
    <s v="מבני ציבור"/>
    <s v="כרמים"/>
    <s v="ירושלים והנגב"/>
    <s v="איילון"/>
  </r>
  <r>
    <x v="12"/>
    <x v="105"/>
    <s v="פעיל"/>
    <s v="מודיעין מכבים רעות"/>
    <x v="99"/>
    <x v="42"/>
    <s v="נמוך"/>
    <x v="1"/>
    <n v="1563"/>
    <n v="556"/>
    <n v="0"/>
    <n v="1007"/>
    <n v="0"/>
    <n v="31"/>
    <s v="מבני ציבור"/>
    <s v="כרמים"/>
    <s v="ירושלים והנגב"/>
    <s v="איילון"/>
  </r>
  <r>
    <x v="12"/>
    <x v="106"/>
    <s v="פעיל"/>
    <s v="מודיעין מכבים רעות"/>
    <x v="100"/>
    <x v="0"/>
    <s v="נמוך"/>
    <x v="1"/>
    <n v="4132"/>
    <n v="1228"/>
    <n v="0"/>
    <n v="2904"/>
    <n v="0"/>
    <n v="31"/>
    <s v="בתי ספר"/>
    <s v="כרמים"/>
    <s v="ירושלים והנגב"/>
    <s v="איילון"/>
  </r>
  <r>
    <x v="12"/>
    <x v="107"/>
    <s v="פעיל"/>
    <s v="מודיעין מכבים רעות"/>
    <x v="101"/>
    <x v="43"/>
    <s v="נמוך"/>
    <x v="1"/>
    <n v="1526"/>
    <n v="610"/>
    <n v="0"/>
    <n v="916"/>
    <n v="0"/>
    <n v="31"/>
    <s v="מרכזיית תאורה"/>
    <s v="נביאים"/>
    <s v="ירושלים והנגב"/>
    <s v="איילון"/>
  </r>
  <r>
    <x v="12"/>
    <x v="108"/>
    <s v="פעיל"/>
    <s v="מודיעין מכבים רעות"/>
    <x v="102"/>
    <x v="44"/>
    <s v="נמוך"/>
    <x v="1"/>
    <n v="654"/>
    <n v="235"/>
    <n v="0"/>
    <n v="419"/>
    <n v="0"/>
    <n v="31"/>
    <s v="מרכזיית תאורה"/>
    <s v="נביאים"/>
    <s v="ירושלים והנגב"/>
    <s v="איילון"/>
  </r>
  <r>
    <x v="12"/>
    <x v="109"/>
    <s v="פעיל"/>
    <s v="מודיעין מכבים רעות"/>
    <x v="103"/>
    <x v="19"/>
    <s v="נמוך"/>
    <x v="0"/>
    <n v="374.27"/>
    <n v="0"/>
    <n v="0"/>
    <n v="0"/>
    <n v="374.27"/>
    <n v="31"/>
    <s v="תנועות נוער"/>
    <s v="נביאים"/>
    <s v="ירושלים והנגב"/>
    <s v="איילון"/>
  </r>
  <r>
    <x v="12"/>
    <x v="110"/>
    <s v="פעיל"/>
    <s v="מודיעין מכבים רעות"/>
    <x v="104"/>
    <x v="1"/>
    <s v="נמוך"/>
    <x v="1"/>
    <n v="5333"/>
    <n v="1894"/>
    <n v="0"/>
    <n v="3439"/>
    <n v="0"/>
    <n v="31"/>
    <s v="מרכזיית תאורה"/>
    <s v="בוכמן"/>
    <s v="ירושלים והנגב"/>
    <s v="איילון"/>
  </r>
  <r>
    <x v="12"/>
    <x v="111"/>
    <s v="פעיל"/>
    <s v="מודיעין מכבים רעות"/>
    <x v="105"/>
    <x v="45"/>
    <s v="נמוך"/>
    <x v="0"/>
    <n v="1119.04"/>
    <n v="0"/>
    <n v="0"/>
    <n v="0"/>
    <n v="1119.04"/>
    <n v="31"/>
    <s v="תנועות נוער"/>
    <s v="משואה"/>
    <s v="ירושלים והנגב"/>
    <s v="איילון"/>
  </r>
  <r>
    <x v="12"/>
    <x v="112"/>
    <s v="פעיל"/>
    <s v="מודיעין מכבים רעות"/>
    <x v="106"/>
    <x v="46"/>
    <s v="נמוך"/>
    <x v="1"/>
    <n v="6376"/>
    <n v="1608"/>
    <n v="0"/>
    <n v="4768"/>
    <n v="0"/>
    <n v="31"/>
    <s v="ספורט"/>
    <s v="בוכמן"/>
    <s v="ירושלים והנגב"/>
    <s v="איילון"/>
  </r>
  <r>
    <x v="12"/>
    <x v="113"/>
    <s v="פעיל"/>
    <s v="מודיעין מכבים רעות"/>
    <x v="107"/>
    <x v="13"/>
    <s v="נמוך"/>
    <x v="0"/>
    <n v="1276.4100000000001"/>
    <n v="0"/>
    <n v="0"/>
    <n v="0"/>
    <n v="1276.4100000000001"/>
    <n v="31"/>
    <s v="גני ילדים"/>
    <s v="בוכמן"/>
    <s v="ירושלים והנגב"/>
    <s v="איילון"/>
  </r>
  <r>
    <x v="12"/>
    <x v="114"/>
    <s v="פעיל"/>
    <s v="מודיעין מכבים רעות"/>
    <x v="108"/>
    <x v="26"/>
    <s v="נמוך"/>
    <x v="0"/>
    <n v="699.32"/>
    <n v="0"/>
    <n v="0"/>
    <n v="0"/>
    <n v="699.32"/>
    <n v="31"/>
    <s v="מקלטים"/>
    <s v="רעות"/>
    <s v="ירושלים והנגב"/>
    <s v="איילון"/>
  </r>
  <r>
    <x v="12"/>
    <x v="115"/>
    <s v="פעיל"/>
    <s v="מודיעין מכבים רעות"/>
    <x v="109"/>
    <x v="5"/>
    <s v="נמוך"/>
    <x v="0"/>
    <n v="2000.81"/>
    <n v="0"/>
    <n v="0"/>
    <n v="0"/>
    <n v="2000.81"/>
    <n v="31"/>
    <s v="מרכזיית תאורה"/>
    <s v="רעות"/>
    <s v="ירושלים והנגב"/>
    <s v="איילון"/>
  </r>
  <r>
    <x v="12"/>
    <x v="116"/>
    <s v="פעיל"/>
    <s v="מודיעין מכבים רעות"/>
    <x v="110"/>
    <x v="0"/>
    <s v="נמוך"/>
    <x v="0"/>
    <n v="2186.13"/>
    <n v="0"/>
    <n v="0"/>
    <n v="0"/>
    <n v="2186.13"/>
    <n v="31"/>
    <s v="מרכזיית תאורה"/>
    <s v="ציפורים"/>
    <s v="ירושלים והנגב"/>
    <s v="איילון"/>
  </r>
  <r>
    <x v="12"/>
    <x v="117"/>
    <s v="פעיל"/>
    <s v="מודיעין מכבים רעות"/>
    <x v="111"/>
    <x v="0"/>
    <s v="נמוך"/>
    <x v="0"/>
    <n v="287.45999999999998"/>
    <n v="0"/>
    <n v="0"/>
    <n v="0"/>
    <n v="287.45999999999998"/>
    <n v="31"/>
    <s v="תנועות נוער"/>
    <s v="ציפורים"/>
    <s v="ירושלים והנגב"/>
    <s v="איילון"/>
  </r>
  <r>
    <x v="12"/>
    <x v="118"/>
    <s v="פעיל"/>
    <s v="מודיעין מכבים רעות"/>
    <x v="112"/>
    <x v="0"/>
    <s v="נמוך"/>
    <x v="1"/>
    <n v="9156"/>
    <n v="3296"/>
    <n v="0"/>
    <n v="5860"/>
    <n v="0"/>
    <n v="31"/>
    <s v="מרכזיית תאורה"/>
    <s v="ציפורים"/>
    <s v="ירושלים והנגב"/>
    <s v="איילון"/>
  </r>
  <r>
    <x v="12"/>
    <x v="119"/>
    <s v="פעיל"/>
    <s v="מודיעין מכבים רעות"/>
    <x v="113"/>
    <x v="0"/>
    <s v="נמוך"/>
    <x v="1"/>
    <n v="17260"/>
    <n v="6340"/>
    <n v="0"/>
    <n v="10920"/>
    <n v="0"/>
    <n v="31"/>
    <s v="מרכזיית תאורה"/>
    <s v="לב העיר"/>
    <s v="ירושלים והנגב"/>
    <s v="איילון"/>
  </r>
  <r>
    <x v="12"/>
    <x v="120"/>
    <s v="פעיל"/>
    <s v="מודיעין מכבים רעות"/>
    <x v="113"/>
    <x v="0"/>
    <s v="נמוך"/>
    <x v="1"/>
    <n v="11024"/>
    <n v="2780"/>
    <n v="0"/>
    <n v="8244"/>
    <n v="0"/>
    <n v="31"/>
    <s v="מרכזיית תאורה"/>
    <s v="פרחים"/>
    <s v="ירושלים והנגב"/>
    <s v="איילון"/>
  </r>
  <r>
    <x v="12"/>
    <x v="121"/>
    <s v="פעיל"/>
    <s v="מודיעין מכבים רעות"/>
    <x v="114"/>
    <x v="0"/>
    <s v="נמוך"/>
    <x v="1"/>
    <n v="4005"/>
    <n v="780"/>
    <n v="0"/>
    <n v="3225"/>
    <n v="0"/>
    <n v="31"/>
    <s v="מבני ציבור"/>
    <s v="לב העיר"/>
    <s v="ירושלים והנגב"/>
    <s v="איילון"/>
  </r>
  <r>
    <x v="12"/>
    <x v="122"/>
    <s v="פעיל"/>
    <s v="מודיעין מכבים רעות"/>
    <x v="115"/>
    <x v="0"/>
    <s v="נמוך"/>
    <x v="1"/>
    <n v="6547"/>
    <n v="1451"/>
    <n v="0"/>
    <n v="5096"/>
    <n v="0"/>
    <n v="31"/>
    <s v="שונות"/>
    <s v="לב העיר"/>
    <s v="ירושלים והנגב"/>
    <s v="איילון"/>
  </r>
  <r>
    <x v="12"/>
    <x v="123"/>
    <s v="פעיל"/>
    <s v="מודיעין מכבים רעות"/>
    <x v="116"/>
    <x v="0"/>
    <s v="נמוך"/>
    <x v="1"/>
    <n v="20855"/>
    <n v="3580"/>
    <n v="0"/>
    <n v="17275"/>
    <n v="0"/>
    <n v="31"/>
    <s v="מבני ציבור"/>
    <s v="לב העיר"/>
    <s v="ירושלים והנגב"/>
    <s v="איילון"/>
  </r>
  <r>
    <x v="12"/>
    <x v="124"/>
    <s v="פעיל"/>
    <s v="מודיעין מכבים רעות"/>
    <x v="117"/>
    <x v="13"/>
    <s v="נמוך"/>
    <x v="0"/>
    <n v="347.17"/>
    <n v="0"/>
    <n v="0"/>
    <n v="0"/>
    <n v="347.17"/>
    <n v="31"/>
    <s v="גני ילדים"/>
    <s v="בוכמן"/>
    <s v="ירושלים והנגב"/>
    <s v="איילון"/>
  </r>
  <r>
    <x v="12"/>
    <x v="125"/>
    <s v="פעיל"/>
    <s v="מודיעין מכבים רעות"/>
    <x v="117"/>
    <x v="13"/>
    <s v="נמוך"/>
    <x v="0"/>
    <n v="588"/>
    <n v="0"/>
    <n v="0"/>
    <n v="0"/>
    <n v="588"/>
    <n v="31"/>
    <s v="גני ילדים"/>
    <s v="בוכמן"/>
    <s v="ירושלים והנגב"/>
    <s v="איילון"/>
  </r>
  <r>
    <x v="12"/>
    <x v="126"/>
    <s v="פעיל"/>
    <s v="מודיעין מכבים רעות"/>
    <x v="118"/>
    <x v="1"/>
    <s v="נמוך"/>
    <x v="1"/>
    <n v="3678"/>
    <n v="1297"/>
    <n v="0"/>
    <n v="2381"/>
    <n v="0"/>
    <n v="31"/>
    <s v="מרכזיית תאורה"/>
    <s v="בוכמן"/>
    <s v="ירושלים והנגב"/>
    <s v="איילון"/>
  </r>
  <r>
    <x v="12"/>
    <x v="127"/>
    <s v="פעיל"/>
    <s v="מודיעין מכבים רעות"/>
    <x v="119"/>
    <x v="0"/>
    <s v="נמוך"/>
    <x v="1"/>
    <n v="10298"/>
    <n v="3660"/>
    <n v="0"/>
    <n v="6638"/>
    <n v="0"/>
    <n v="31"/>
    <s v="מרכזיית תאורה"/>
    <s v="פרחים"/>
    <s v="ירושלים והנגב"/>
    <s v="איילון"/>
  </r>
  <r>
    <x v="12"/>
    <x v="128"/>
    <s v="פעיל"/>
    <s v="מודיעין מכבים רעות"/>
    <x v="120"/>
    <x v="13"/>
    <s v="נמוך"/>
    <x v="0"/>
    <n v="1095.1199999999999"/>
    <n v="0"/>
    <n v="0"/>
    <n v="0"/>
    <n v="1095.1199999999999"/>
    <n v="31"/>
    <s v="מבני ציבור"/>
    <s v="מכבים"/>
    <s v="ירושלים והנגב"/>
    <s v="איילון"/>
  </r>
  <r>
    <x v="12"/>
    <x v="129"/>
    <s v="פעיל"/>
    <s v="מודיעין מכבים רעות"/>
    <x v="121"/>
    <x v="0"/>
    <s v="נמוך"/>
    <x v="1"/>
    <n v="93"/>
    <n v="22"/>
    <n v="0"/>
    <n v="71"/>
    <n v="0"/>
    <n v="31"/>
    <s v="מרכזיית תאורה"/>
    <s v="מכבים"/>
    <s v="ירושלים והנגב"/>
    <s v="איילון"/>
  </r>
  <r>
    <x v="12"/>
    <x v="130"/>
    <s v="פעיל"/>
    <s v="מודיעין מכבים רעות"/>
    <x v="122"/>
    <x v="43"/>
    <s v="נמוך"/>
    <x v="1"/>
    <n v="7716"/>
    <n v="2663"/>
    <n v="0"/>
    <n v="5053"/>
    <n v="0"/>
    <n v="31"/>
    <s v="מרכזיית תאורה"/>
    <s v="מכבים"/>
    <s v="ירושלים והנגב"/>
    <s v="איילון"/>
  </r>
  <r>
    <x v="12"/>
    <x v="131"/>
    <s v="פעיל"/>
    <s v="מודיעין מכבים רעות"/>
    <x v="123"/>
    <x v="47"/>
    <s v="נמוך"/>
    <x v="1"/>
    <n v="9840"/>
    <n v="1468"/>
    <n v="0"/>
    <n v="8372"/>
    <n v="0"/>
    <n v="31"/>
    <s v="בתי ספר"/>
    <s v="מכבים"/>
    <s v="ירושלים והנגב"/>
    <s v="איילון"/>
  </r>
  <r>
    <x v="12"/>
    <x v="132"/>
    <s v="פעיל"/>
    <s v="מודיעין מכבים רעות"/>
    <x v="124"/>
    <x v="13"/>
    <s v="נמוך"/>
    <x v="0"/>
    <n v="1601.12"/>
    <n v="0"/>
    <n v="0"/>
    <n v="0"/>
    <n v="1601.12"/>
    <n v="31"/>
    <s v="מבני ציבור"/>
    <s v="רעות"/>
    <s v="ירושלים והנגב"/>
    <s v="איילון"/>
  </r>
  <r>
    <x v="12"/>
    <x v="133"/>
    <s v="פעיל"/>
    <s v="מודיעין מכבים רעות"/>
    <x v="125"/>
    <x v="1"/>
    <s v="נמוך"/>
    <x v="0"/>
    <n v="2636.98"/>
    <n v="0"/>
    <n v="0"/>
    <n v="0"/>
    <n v="2636.98"/>
    <n v="31"/>
    <s v="מרכזיית תאורה"/>
    <s v="רעות"/>
    <s v="ירושלים והנגב"/>
    <s v="איילון"/>
  </r>
  <r>
    <x v="12"/>
    <x v="134"/>
    <s v="פעיל"/>
    <s v="מודיעין מכבים רעות"/>
    <x v="126"/>
    <x v="48"/>
    <s v="נמוך"/>
    <x v="1"/>
    <n v="28970"/>
    <n v="6980"/>
    <n v="0"/>
    <n v="21990"/>
    <n v="0"/>
    <n v="31"/>
    <s v="בתי ספר"/>
    <s v="רעות"/>
    <s v="ירושלים והנגב"/>
    <s v="איילון"/>
  </r>
  <r>
    <x v="12"/>
    <x v="412"/>
    <s v="פעיל"/>
    <s v="מודיעין מכבים רעות"/>
    <x v="400"/>
    <x v="32"/>
    <s v="נמוך"/>
    <x v="0"/>
    <n v="1356.89"/>
    <n v="0"/>
    <n v="0"/>
    <n v="0"/>
    <n v="1356.89"/>
    <n v="31"/>
    <m/>
    <m/>
    <s v="ירושלים והנגב"/>
    <s v="איילון"/>
  </r>
  <r>
    <x v="12"/>
    <x v="135"/>
    <s v="פעיל"/>
    <s v="מודיעין מכבים רעות"/>
    <x v="127"/>
    <x v="26"/>
    <s v="נמוך"/>
    <x v="0"/>
    <n v="88.77"/>
    <n v="0"/>
    <n v="0"/>
    <n v="0"/>
    <n v="88.77"/>
    <n v="31"/>
    <s v="מקלטים"/>
    <s v="מכבים"/>
    <s v="ירושלים והנגב"/>
    <s v="איילון"/>
  </r>
  <r>
    <x v="12"/>
    <x v="136"/>
    <s v="פעיל"/>
    <s v="מודיעין מכבים רעות"/>
    <x v="128"/>
    <x v="0"/>
    <s v="נמוך"/>
    <x v="0"/>
    <n v="383"/>
    <n v="0"/>
    <n v="0"/>
    <n v="0"/>
    <n v="383"/>
    <n v="31"/>
    <s v="מקלטים"/>
    <s v="מכבים"/>
    <s v="ירושלים והנגב"/>
    <s v="איילון"/>
  </r>
  <r>
    <x v="12"/>
    <x v="137"/>
    <s v="פעיל"/>
    <s v="מודיעין מכבים רעות"/>
    <x v="129"/>
    <x v="13"/>
    <s v="נמוך"/>
    <x v="0"/>
    <n v="1015.94"/>
    <n v="0"/>
    <n v="0"/>
    <n v="0"/>
    <n v="1015.94"/>
    <n v="31"/>
    <s v="גני ילדים"/>
    <s v="כרמים"/>
    <s v="ירושלים והנגב"/>
    <s v="איילון"/>
  </r>
  <r>
    <x v="12"/>
    <x v="138"/>
    <s v="פעיל"/>
    <s v="מודיעין מכבים רעות"/>
    <x v="130"/>
    <x v="49"/>
    <s v="נמוך"/>
    <x v="1"/>
    <n v="6885"/>
    <n v="2474"/>
    <n v="0"/>
    <n v="4411"/>
    <n v="0"/>
    <n v="31"/>
    <s v="מרכזיית תאורה"/>
    <s v="ישפרו"/>
    <s v="ירושלים והנגב"/>
    <s v="איילון"/>
  </r>
  <r>
    <x v="12"/>
    <x v="139"/>
    <s v="פעיל"/>
    <s v="מודיעין מכבים רעות"/>
    <x v="131"/>
    <x v="0"/>
    <s v="נמוך"/>
    <x v="1"/>
    <n v="5027"/>
    <n v="1755"/>
    <n v="0"/>
    <n v="3272"/>
    <n v="0"/>
    <n v="31"/>
    <s v="מרכזיית תאורה"/>
    <s v="ליגד"/>
    <s v="ירושלים והנגב"/>
    <s v="איילון"/>
  </r>
  <r>
    <x v="12"/>
    <x v="140"/>
    <s v="פעיל"/>
    <s v="מודיעין מכבים רעות"/>
    <x v="132"/>
    <x v="0"/>
    <s v="נמוך"/>
    <x v="1"/>
    <n v="8265"/>
    <n v="2683"/>
    <n v="0"/>
    <n v="5582"/>
    <n v="0"/>
    <n v="31"/>
    <s v="מרכזיית תאורה"/>
    <s v="ליגד"/>
    <s v="ירושלים והנגב"/>
    <s v="איילון"/>
  </r>
  <r>
    <x v="12"/>
    <x v="141"/>
    <s v="פעיל"/>
    <s v="מודיעין מכבים רעות"/>
    <x v="133"/>
    <x v="0"/>
    <s v="נמוך"/>
    <x v="1"/>
    <n v="532"/>
    <n v="189"/>
    <n v="0"/>
    <n v="343"/>
    <n v="0"/>
    <n v="31"/>
    <s v="מרכזיית תאורה"/>
    <s v="ליגד"/>
    <s v="ירושלים והנגב"/>
    <s v="איילון"/>
  </r>
  <r>
    <x v="12"/>
    <x v="142"/>
    <s v="פעיל"/>
    <s v="מודיעין מכבים רעות"/>
    <x v="134"/>
    <x v="0"/>
    <s v="נמוך"/>
    <x v="1"/>
    <n v="3966"/>
    <n v="0"/>
    <n v="0"/>
    <n v="0"/>
    <n v="3966"/>
    <n v="31"/>
    <s v="בתי כנסת ומקוואות"/>
    <s v="נביאים"/>
    <s v="ירושלים והנגב"/>
    <s v="איילון"/>
  </r>
  <r>
    <x v="12"/>
    <x v="143"/>
    <s v="פעיל"/>
    <s v="מודיעין מכבים רעות"/>
    <x v="135"/>
    <x v="0"/>
    <s v="נמוך"/>
    <x v="0"/>
    <n v="1540.68"/>
    <n v="0"/>
    <n v="0"/>
    <n v="0"/>
    <n v="1540.68"/>
    <n v="31"/>
    <s v="גני ילדים"/>
    <s v="נביאים"/>
    <s v="ירושלים והנגב"/>
    <s v="איילון"/>
  </r>
  <r>
    <x v="12"/>
    <x v="144"/>
    <s v="פעיל"/>
    <s v="מודיעין מכבים רעות"/>
    <x v="136"/>
    <x v="0"/>
    <s v="נמוך"/>
    <x v="1"/>
    <n v="8431"/>
    <n v="3056"/>
    <n v="0"/>
    <n v="5375"/>
    <n v="0"/>
    <n v="31"/>
    <s v="מרכזיית תאורה"/>
    <s v="נביאים"/>
    <s v="ירושלים והנגב"/>
    <s v="איילון"/>
  </r>
  <r>
    <x v="12"/>
    <x v="145"/>
    <s v="פעיל"/>
    <s v="מודיעין מכבים רעות"/>
    <x v="137"/>
    <x v="26"/>
    <s v="נמוך"/>
    <x v="0"/>
    <n v="118.32"/>
    <n v="0"/>
    <n v="0"/>
    <n v="0"/>
    <n v="118.32"/>
    <n v="31"/>
    <s v="מקלטים"/>
    <s v="מכבים"/>
    <s v="ירושלים והנגב"/>
    <s v="איילון"/>
  </r>
  <r>
    <x v="12"/>
    <x v="146"/>
    <s v="פעיל"/>
    <s v="מודיעין מכבים רעות"/>
    <x v="138"/>
    <x v="0"/>
    <s v="נמוך"/>
    <x v="0"/>
    <n v="398.2"/>
    <n v="0"/>
    <n v="0"/>
    <n v="0"/>
    <n v="398.2"/>
    <n v="31"/>
    <s v="מקלטים"/>
    <s v="מכבים"/>
    <s v="ירושלים והנגב"/>
    <s v="איילון"/>
  </r>
  <r>
    <x v="12"/>
    <x v="147"/>
    <s v="פעיל"/>
    <s v="מודיעין מכבים רעות"/>
    <x v="139"/>
    <x v="26"/>
    <s v="נמוך"/>
    <x v="0"/>
    <n v="129.4"/>
    <n v="0"/>
    <n v="0"/>
    <n v="0"/>
    <n v="129.4"/>
    <n v="31"/>
    <s v="מקלטים"/>
    <s v="מכבים"/>
    <s v="ירושלים והנגב"/>
    <s v="איילון"/>
  </r>
  <r>
    <x v="12"/>
    <x v="148"/>
    <s v="פעיל"/>
    <s v="מודיעין מכבים רעות"/>
    <x v="140"/>
    <x v="50"/>
    <s v="נמוך"/>
    <x v="0"/>
    <n v="308.64"/>
    <n v="0"/>
    <n v="0"/>
    <n v="0"/>
    <n v="308.64"/>
    <n v="31"/>
    <s v="מקלטים"/>
    <s v="מכבים"/>
    <s v="ירושלים והנגב"/>
    <s v="איילון"/>
  </r>
  <r>
    <x v="12"/>
    <x v="149"/>
    <s v="פעיל"/>
    <s v="מודיעין מכבים רעות"/>
    <x v="141"/>
    <x v="0"/>
    <s v="נמוך"/>
    <x v="0"/>
    <n v="104.08"/>
    <n v="0"/>
    <n v="0"/>
    <n v="0"/>
    <n v="104.08"/>
    <n v="31"/>
    <s v="מקלטים"/>
    <s v="מכבים"/>
    <s v="ירושלים והנגב"/>
    <s v="איילון"/>
  </r>
  <r>
    <x v="12"/>
    <x v="150"/>
    <s v="פעיל"/>
    <s v="מודיעין מכבים רעות"/>
    <x v="142"/>
    <x v="26"/>
    <s v="נמוך"/>
    <x v="0"/>
    <n v="176.11"/>
    <n v="0"/>
    <n v="0"/>
    <n v="0"/>
    <n v="176.11"/>
    <n v="31"/>
    <s v="מקלטים"/>
    <s v="מכבים"/>
    <s v="ירושלים והנגב"/>
    <s v="איילון"/>
  </r>
  <r>
    <x v="12"/>
    <x v="151"/>
    <s v="פעיל"/>
    <s v="מודיעין מכבים רעות"/>
    <x v="143"/>
    <x v="51"/>
    <s v="נמוך"/>
    <x v="0"/>
    <n v="211.93"/>
    <n v="0"/>
    <n v="0"/>
    <n v="0"/>
    <n v="211.93"/>
    <n v="31"/>
    <s v="מקלטים"/>
    <s v="מכבים"/>
    <s v="ירושלים והנגב"/>
    <s v="איילון"/>
  </r>
  <r>
    <x v="12"/>
    <x v="152"/>
    <s v="פעיל"/>
    <s v="מודיעין מכבים רעות"/>
    <x v="144"/>
    <x v="52"/>
    <s v="נמוך"/>
    <x v="0"/>
    <n v="355.55"/>
    <n v="0"/>
    <n v="0"/>
    <n v="0"/>
    <n v="355.55"/>
    <n v="31"/>
    <s v="גני ילדים"/>
    <s v="מכבים"/>
    <s v="ירושלים והנגב"/>
    <s v="איילון"/>
  </r>
  <r>
    <x v="12"/>
    <x v="153"/>
    <s v="פעיל"/>
    <s v="מודיעין מכבים רעות"/>
    <x v="145"/>
    <x v="0"/>
    <s v="נמוך"/>
    <x v="1"/>
    <n v="22980"/>
    <n v="8112"/>
    <n v="0"/>
    <n v="14868"/>
    <n v="0"/>
    <n v="31"/>
    <s v="מרכזיית תאורה"/>
    <s v="ליגד"/>
    <s v="ירושלים והנגב"/>
    <s v="איילון"/>
  </r>
  <r>
    <x v="12"/>
    <x v="411"/>
    <s v="פעיל"/>
    <s v="מודיעין מכבים רעות"/>
    <x v="399"/>
    <x v="13"/>
    <s v="נמוך"/>
    <x v="0"/>
    <n v="2814.18"/>
    <n v="0"/>
    <n v="0"/>
    <n v="0"/>
    <n v="2814.18"/>
    <n v="31"/>
    <m/>
    <m/>
    <s v="ירושלים והנגב"/>
    <s v="איילון"/>
  </r>
  <r>
    <x v="12"/>
    <x v="154"/>
    <s v="פעיל"/>
    <s v="מודיעין מכבים רעות"/>
    <x v="146"/>
    <x v="0"/>
    <s v="נמוך"/>
    <x v="0"/>
    <n v="1281.5999999999999"/>
    <n v="0"/>
    <n v="0"/>
    <n v="0"/>
    <n v="1281.5999999999999"/>
    <n v="31"/>
    <s v="גני ילדים"/>
    <s v="מגינים"/>
    <s v="ירושלים והנגב"/>
    <s v="איילון"/>
  </r>
  <r>
    <x v="12"/>
    <x v="155"/>
    <s v="פעיל"/>
    <s v="מודיעין מכבים רעות"/>
    <x v="147"/>
    <x v="0"/>
    <s v="נמוך"/>
    <x v="1"/>
    <n v="2168"/>
    <n v="132"/>
    <n v="0"/>
    <n v="2036"/>
    <n v="0"/>
    <n v="31"/>
    <s v="גני ילדים"/>
    <s v="מגינים"/>
    <s v="ירושלים והנגב"/>
    <s v="איילון"/>
  </r>
  <r>
    <x v="12"/>
    <x v="156"/>
    <s v="פעיל"/>
    <s v="מודיעין מכבים רעות"/>
    <x v="148"/>
    <x v="0"/>
    <s v="נמוך"/>
    <x v="1"/>
    <n v="13676"/>
    <n v="1644"/>
    <n v="0"/>
    <n v="12032"/>
    <n v="0"/>
    <n v="31"/>
    <m/>
    <m/>
    <s v="ירושלים והנגב"/>
    <s v="איילון"/>
  </r>
  <r>
    <x v="12"/>
    <x v="157"/>
    <s v="פעיל"/>
    <s v="מודיעין מכבים רעות"/>
    <x v="149"/>
    <x v="53"/>
    <s v="נמוך"/>
    <x v="0"/>
    <n v="4454.2"/>
    <n v="0"/>
    <n v="0"/>
    <n v="0"/>
    <n v="4454.2"/>
    <n v="31"/>
    <m/>
    <m/>
    <s v="ירושלים והנגב"/>
    <s v="איילון"/>
  </r>
  <r>
    <x v="12"/>
    <x v="158"/>
    <s v="פעיל"/>
    <s v="מודיעין מכבים רעות"/>
    <x v="150"/>
    <x v="0"/>
    <s v="נמוך"/>
    <x v="0"/>
    <n v="2496.75"/>
    <n v="0"/>
    <n v="0"/>
    <n v="0"/>
    <n v="2496.75"/>
    <n v="31"/>
    <s v="מרכזיית תאורה"/>
    <s v="ציפורים"/>
    <s v="ירושלים והנגב"/>
    <s v="איילון"/>
  </r>
  <r>
    <x v="12"/>
    <x v="159"/>
    <s v="פעיל"/>
    <s v="מודיעין מכבים רעות"/>
    <x v="151"/>
    <x v="0"/>
    <s v="נמוך"/>
    <x v="1"/>
    <n v="3809"/>
    <n v="1297"/>
    <n v="0"/>
    <n v="2512"/>
    <n v="0"/>
    <n v="31"/>
    <s v="מרכזיית תאורה"/>
    <s v="ציפורים"/>
    <s v="ירושלים והנגב"/>
    <s v="איילון"/>
  </r>
  <r>
    <x v="12"/>
    <x v="160"/>
    <s v="פעיל"/>
    <s v="מודיעין מכבים רעות"/>
    <x v="152"/>
    <x v="26"/>
    <s v="נמוך"/>
    <x v="0"/>
    <n v="571.84"/>
    <n v="0"/>
    <n v="0"/>
    <n v="0"/>
    <n v="571.84"/>
    <n v="31"/>
    <s v="מקלטים"/>
    <s v="רעות"/>
    <s v="ירושלים והנגב"/>
    <s v="איילון"/>
  </r>
  <r>
    <x v="12"/>
    <x v="161"/>
    <s v="פעיל"/>
    <s v="מודיעין מכבים רעות"/>
    <x v="153"/>
    <x v="26"/>
    <s v="נמוך"/>
    <x v="0"/>
    <n v="372.74"/>
    <n v="0"/>
    <n v="0"/>
    <n v="0"/>
    <n v="372.74"/>
    <n v="31"/>
    <s v="מקלטים"/>
    <s v="רעות"/>
    <s v="ירושלים והנגב"/>
    <s v="איילון"/>
  </r>
  <r>
    <x v="12"/>
    <x v="162"/>
    <s v="פעיל"/>
    <s v="מודיעין מכבים רעות"/>
    <x v="154"/>
    <x v="13"/>
    <s v="נמוך"/>
    <x v="0"/>
    <n v="2598.4"/>
    <n v="0"/>
    <n v="0"/>
    <n v="0"/>
    <n v="2598.4"/>
    <n v="31"/>
    <s v="גני ילדים"/>
    <s v="פרחים"/>
    <s v="ירושלים והנגב"/>
    <s v="איילון"/>
  </r>
  <r>
    <x v="12"/>
    <x v="163"/>
    <s v="פעיל"/>
    <s v="מודיעין מכבים רעות"/>
    <x v="155"/>
    <x v="0"/>
    <s v="נמוך"/>
    <x v="1"/>
    <n v="5861"/>
    <n v="2128"/>
    <n v="0"/>
    <n v="3733"/>
    <n v="0"/>
    <n v="31"/>
    <s v="מרכזיית תאורה"/>
    <s v="פרחים"/>
    <s v="ירושלים והנגב"/>
    <s v="איילון"/>
  </r>
  <r>
    <x v="12"/>
    <x v="164"/>
    <s v="פעיל"/>
    <s v="מודיעין מכבים רעות"/>
    <x v="156"/>
    <x v="13"/>
    <s v="נמוך"/>
    <x v="0"/>
    <n v="1965.65"/>
    <n v="0"/>
    <n v="0"/>
    <n v="0"/>
    <n v="1965.65"/>
    <n v="31"/>
    <s v="גני ילדים"/>
    <s v="כרמים"/>
    <s v="ירושלים והנגב"/>
    <s v="איילון"/>
  </r>
  <r>
    <x v="12"/>
    <x v="165"/>
    <s v="פעיל"/>
    <s v="מודיעין מכבים רעות"/>
    <x v="157"/>
    <x v="21"/>
    <s v="נמוך"/>
    <x v="1"/>
    <n v="5285"/>
    <n v="1832"/>
    <n v="0"/>
    <n v="3453"/>
    <n v="0"/>
    <n v="31"/>
    <s v="מרכזיית תאורה"/>
    <s v="בוכמן"/>
    <s v="ירושלים והנגב"/>
    <s v="איילון"/>
  </r>
  <r>
    <x v="12"/>
    <x v="410"/>
    <s v="פעיל"/>
    <s v="מודיעין מכבים רעות"/>
    <x v="398"/>
    <x v="0"/>
    <s v="נמוך"/>
    <x v="0"/>
    <n v="583.13"/>
    <n v="0"/>
    <n v="0"/>
    <n v="0"/>
    <n v="583.13"/>
    <n v="31"/>
    <m/>
    <m/>
    <s v="ירושלים והנגב"/>
    <s v="איילון"/>
  </r>
  <r>
    <x v="12"/>
    <x v="166"/>
    <s v="פעיל"/>
    <s v="מודיעין מכבים רעות"/>
    <x v="158"/>
    <x v="12"/>
    <s v="נמוך"/>
    <x v="1"/>
    <n v="7201"/>
    <n v="2464"/>
    <n v="0"/>
    <n v="4737"/>
    <n v="0"/>
    <n v="31"/>
    <s v="מרכזיית תאורה"/>
    <s v="קייזר"/>
    <s v="ירושלים והנגב"/>
    <s v="איילון"/>
  </r>
  <r>
    <x v="12"/>
    <x v="167"/>
    <s v="פעיל"/>
    <s v="מודיעין מכבים רעות"/>
    <x v="159"/>
    <x v="13"/>
    <s v="נמוך"/>
    <x v="1"/>
    <n v="1797"/>
    <n v="144"/>
    <n v="0"/>
    <n v="1653"/>
    <n v="0"/>
    <n v="31"/>
    <s v="גני ילדים"/>
    <s v="קייזר"/>
    <s v="ירושלים והנגב"/>
    <s v="איילון"/>
  </r>
  <r>
    <x v="12"/>
    <x v="168"/>
    <s v="פעיל"/>
    <s v="מודיעין מכבים רעות"/>
    <x v="160"/>
    <x v="54"/>
    <s v="נמוך"/>
    <x v="1"/>
    <n v="4809"/>
    <n v="1630"/>
    <n v="0"/>
    <n v="3179"/>
    <n v="0"/>
    <n v="31"/>
    <s v="מרכזיית תאורה"/>
    <s v="קייזר"/>
    <s v="ירושלים והנגב"/>
    <s v="איילון"/>
  </r>
  <r>
    <x v="12"/>
    <x v="169"/>
    <s v="פעיל"/>
    <s v="מודיעין מכבים רעות"/>
    <x v="161"/>
    <x v="55"/>
    <s v="נמוך"/>
    <x v="1"/>
    <n v="7700"/>
    <n v="1085"/>
    <n v="0"/>
    <n v="6615"/>
    <n v="0"/>
    <n v="31"/>
    <s v="בתי ספר"/>
    <s v="קייזר"/>
    <s v="ירושלים והנגב"/>
    <s v="איילון"/>
  </r>
  <r>
    <x v="12"/>
    <x v="170"/>
    <s v="פעיל"/>
    <s v="מודיעין מכבים רעות"/>
    <x v="161"/>
    <x v="13"/>
    <s v="נמוך"/>
    <x v="0"/>
    <n v="1703.71"/>
    <n v="0"/>
    <n v="0"/>
    <n v="0"/>
    <n v="1703.71"/>
    <n v="31"/>
    <s v="גני ילדים"/>
    <s v="קייזר"/>
    <s v="ירושלים והנגב"/>
    <s v="איילון"/>
  </r>
  <r>
    <x v="12"/>
    <x v="171"/>
    <s v="פעיל"/>
    <s v="מודיעין מכבים רעות"/>
    <x v="161"/>
    <x v="13"/>
    <s v="נמוך"/>
    <x v="0"/>
    <n v="1667.43"/>
    <n v="0"/>
    <n v="0"/>
    <n v="0"/>
    <n v="1667.43"/>
    <n v="31"/>
    <s v="תנועות נוער"/>
    <s v="קייזר"/>
    <s v="ירושלים והנגב"/>
    <s v="איילון"/>
  </r>
  <r>
    <x v="12"/>
    <x v="172"/>
    <s v="פעיל"/>
    <s v="מודיעין מכבים רעות"/>
    <x v="162"/>
    <x v="26"/>
    <s v="נמוך"/>
    <x v="0"/>
    <n v="673.83"/>
    <n v="0"/>
    <n v="0"/>
    <n v="0"/>
    <n v="673.83"/>
    <n v="31"/>
    <s v="מקלטים"/>
    <s v="מכבים"/>
    <s v="ירושלים והנגב"/>
    <s v="איילון"/>
  </r>
  <r>
    <x v="12"/>
    <x v="173"/>
    <s v="פעיל"/>
    <s v="מודיעין מכבים רעות"/>
    <x v="163"/>
    <x v="13"/>
    <s v="נמוך"/>
    <x v="1"/>
    <n v="2772"/>
    <n v="563"/>
    <n v="0"/>
    <n v="2209"/>
    <n v="0"/>
    <n v="31"/>
    <s v="גני ילדים"/>
    <s v="נביאים"/>
    <s v="ירושלים והנגב"/>
    <s v="איילון"/>
  </r>
  <r>
    <x v="12"/>
    <x v="174"/>
    <s v="פעיל"/>
    <s v="מודיעין מכבים רעות"/>
    <x v="164"/>
    <x v="15"/>
    <s v="נמוך"/>
    <x v="0"/>
    <n v="849.89"/>
    <n v="0"/>
    <n v="0"/>
    <n v="0"/>
    <n v="849.89"/>
    <n v="31"/>
    <s v="בתי כנסת ומקוואות"/>
    <s v="בוכמן"/>
    <s v="ירושלים והנגב"/>
    <s v="איילון"/>
  </r>
  <r>
    <x v="12"/>
    <x v="175"/>
    <s v="פעיל"/>
    <s v="מודיעין מכבים רעות"/>
    <x v="165"/>
    <x v="0"/>
    <s v="נמוך"/>
    <x v="0"/>
    <n v="1898.1"/>
    <n v="0"/>
    <n v="0"/>
    <n v="0"/>
    <n v="1898.1"/>
    <n v="31"/>
    <s v="מרכזיית תאורה"/>
    <s v="נופים"/>
    <s v="ירושלים והנגב"/>
    <s v="איילון"/>
  </r>
  <r>
    <x v="12"/>
    <x v="176"/>
    <s v="פעיל"/>
    <s v="מודיעין מכבים רעות"/>
    <x v="166"/>
    <x v="0"/>
    <s v="נמוך"/>
    <x v="0"/>
    <n v="275.44"/>
    <n v="0"/>
    <n v="0"/>
    <n v="0"/>
    <n v="275.44"/>
    <n v="31"/>
    <s v="תנועות נוער"/>
    <s v="נופים"/>
    <s v="ירושלים והנגב"/>
    <s v="איילון"/>
  </r>
  <r>
    <x v="12"/>
    <x v="177"/>
    <s v="פעיל"/>
    <s v="מודיעין מכבים רעות"/>
    <x v="167"/>
    <x v="0"/>
    <s v="נמוך"/>
    <x v="0"/>
    <n v="1461.62"/>
    <n v="0"/>
    <n v="0"/>
    <n v="0"/>
    <n v="1461.62"/>
    <n v="31"/>
    <s v="מרכזיית תאורה"/>
    <s v="נופים"/>
    <s v="ירושלים והנגב"/>
    <s v="איילון"/>
  </r>
  <r>
    <x v="12"/>
    <x v="178"/>
    <s v="פעיל"/>
    <s v="מודיעין מכבים רעות"/>
    <x v="168"/>
    <x v="0"/>
    <s v="נמוך"/>
    <x v="0"/>
    <n v="1780.61"/>
    <n v="0"/>
    <n v="0"/>
    <n v="0"/>
    <n v="1780.61"/>
    <n v="31"/>
    <s v="גני ילדים"/>
    <s v="נופים"/>
    <s v="ירושלים והנגב"/>
    <s v="איילון"/>
  </r>
  <r>
    <x v="12"/>
    <x v="179"/>
    <s v="פעיל"/>
    <s v="מודיעין מכבים רעות"/>
    <x v="169"/>
    <x v="0"/>
    <s v="נמוך"/>
    <x v="1"/>
    <n v="1586"/>
    <n v="575"/>
    <n v="0"/>
    <n v="1011"/>
    <n v="0"/>
    <n v="31"/>
    <s v="מרכזיית תאורה"/>
    <s v="נופים"/>
    <s v="ירושלים והנגב"/>
    <s v="איילון"/>
  </r>
  <r>
    <x v="12"/>
    <x v="180"/>
    <s v="פעיל"/>
    <s v="מודיעין מכבים רעות"/>
    <x v="170"/>
    <x v="0"/>
    <s v="נמוך"/>
    <x v="0"/>
    <n v="1945"/>
    <n v="0"/>
    <n v="0"/>
    <n v="0"/>
    <n v="1945"/>
    <n v="31"/>
    <s v="גני ילדים"/>
    <s v="נופים"/>
    <s v="ירושלים והנגב"/>
    <s v="איילון"/>
  </r>
  <r>
    <x v="12"/>
    <x v="181"/>
    <s v="פעיל"/>
    <s v="מודיעין מכבים רעות"/>
    <x v="171"/>
    <x v="0"/>
    <s v="נמוך"/>
    <x v="1"/>
    <n v="2040"/>
    <n v="840"/>
    <n v="0"/>
    <n v="1200"/>
    <n v="0"/>
    <n v="31"/>
    <s v="בתי ספר"/>
    <s v="נופים"/>
    <s v="ירושלים והנגב"/>
    <s v="איילון"/>
  </r>
  <r>
    <x v="12"/>
    <x v="182"/>
    <s v="פעיל"/>
    <s v="מודיעין מכבים רעות"/>
    <x v="172"/>
    <x v="0"/>
    <s v="נמוך"/>
    <x v="0"/>
    <n v="2075.34"/>
    <n v="0"/>
    <n v="0"/>
    <n v="0"/>
    <n v="2075.34"/>
    <n v="31"/>
    <s v="מרכזיית תאורה"/>
    <s v="נופים"/>
    <s v="ירושלים והנגב"/>
    <s v="איילון"/>
  </r>
  <r>
    <x v="12"/>
    <x v="183"/>
    <s v="פעיל"/>
    <s v="מודיעין מכבים רעות"/>
    <x v="173"/>
    <x v="0"/>
    <s v="נמוך"/>
    <x v="0"/>
    <n v="597.67999999999995"/>
    <n v="0"/>
    <n v="0"/>
    <n v="0"/>
    <n v="597.67999999999995"/>
    <n v="31"/>
    <s v="בתי ספר"/>
    <s v="נופים"/>
    <s v="ירושלים והנגב"/>
    <s v="איילון"/>
  </r>
  <r>
    <x v="12"/>
    <x v="184"/>
    <s v="פעיל"/>
    <s v="מודיעין מכבים רעות"/>
    <x v="174"/>
    <x v="0"/>
    <s v="נמוך"/>
    <x v="0"/>
    <n v="1602.27"/>
    <n v="0"/>
    <n v="0"/>
    <n v="0"/>
    <n v="1602.27"/>
    <n v="31"/>
    <s v="גני ילדים"/>
    <s v="נופים"/>
    <s v="ירושלים והנגב"/>
    <s v="איילון"/>
  </r>
  <r>
    <x v="12"/>
    <x v="185"/>
    <s v="פעיל"/>
    <s v="מודיעין מכבים רעות"/>
    <x v="175"/>
    <x v="0"/>
    <s v="נמוך"/>
    <x v="1"/>
    <n v="10635"/>
    <n v="3135"/>
    <n v="0"/>
    <n v="7500"/>
    <n v="0"/>
    <n v="31"/>
    <m/>
    <m/>
    <s v="ירושלים והנגב"/>
    <s v="איילון"/>
  </r>
  <r>
    <x v="12"/>
    <x v="186"/>
    <s v="פעיל"/>
    <s v="מודיעין מכבים רעות"/>
    <x v="176"/>
    <x v="0"/>
    <s v="נמוך"/>
    <x v="0"/>
    <n v="2298.2600000000002"/>
    <n v="0"/>
    <n v="0"/>
    <n v="0"/>
    <n v="2298.2600000000002"/>
    <n v="31"/>
    <s v="מרכזיית תאורה"/>
    <s v="נופים"/>
    <s v="ירושלים והנגב"/>
    <s v="איילון"/>
  </r>
  <r>
    <x v="12"/>
    <x v="187"/>
    <s v="פעיל"/>
    <s v="מודיעין מכבים רעות"/>
    <x v="177"/>
    <x v="0"/>
    <s v="נמוך"/>
    <x v="1"/>
    <n v="6923"/>
    <n v="2290"/>
    <n v="0"/>
    <n v="4633"/>
    <n v="0"/>
    <n v="31"/>
    <s v="גני ילדים"/>
    <s v="נופים"/>
    <s v="ירושלים והנגב"/>
    <s v="איילון"/>
  </r>
  <r>
    <x v="12"/>
    <x v="188"/>
    <s v="פעיל"/>
    <s v="מודיעין מכבים רעות"/>
    <x v="178"/>
    <x v="0"/>
    <s v="נמוך"/>
    <x v="0"/>
    <n v="1502.96"/>
    <n v="0"/>
    <n v="0"/>
    <n v="0"/>
    <n v="1502.96"/>
    <n v="31"/>
    <s v="בתי כנסת ומקוואות"/>
    <s v="נופים"/>
    <s v="ירושלים והנגב"/>
    <s v="איילון"/>
  </r>
  <r>
    <x v="12"/>
    <x v="189"/>
    <s v="פעיל"/>
    <s v="מודיעין מכבים רעות"/>
    <x v="179"/>
    <x v="0"/>
    <s v="נמוך"/>
    <x v="0"/>
    <n v="5262.65"/>
    <n v="0"/>
    <n v="0"/>
    <n v="0"/>
    <n v="5262.65"/>
    <n v="31"/>
    <s v="מרכזיית תאורה"/>
    <s v="נופים"/>
    <s v="ירושלים והנגב"/>
    <s v="איילון"/>
  </r>
  <r>
    <x v="12"/>
    <x v="190"/>
    <s v="פעיל"/>
    <s v="מודיעין מכבים רעות"/>
    <x v="180"/>
    <x v="0"/>
    <s v="נמוך"/>
    <x v="1"/>
    <n v="3068"/>
    <n v="1080"/>
    <n v="0"/>
    <n v="1988"/>
    <n v="0"/>
    <n v="31"/>
    <s v="מרכזיית תאורה"/>
    <s v="נופים"/>
    <s v="ירושלים והנגב"/>
    <s v="איילון"/>
  </r>
  <r>
    <x v="12"/>
    <x v="191"/>
    <s v="פעיל"/>
    <s v="מודיעין מכבים רעות"/>
    <x v="181"/>
    <x v="0"/>
    <s v="נמוך"/>
    <x v="0"/>
    <n v="3873.93"/>
    <n v="0"/>
    <n v="0"/>
    <n v="0"/>
    <n v="3873.93"/>
    <n v="31"/>
    <s v="מרכזיית תאורה"/>
    <s v="נופים"/>
    <s v="ירושלים והנגב"/>
    <s v="איילון"/>
  </r>
  <r>
    <x v="12"/>
    <x v="192"/>
    <s v="פעיל"/>
    <s v="מודיעין מכבים רעות"/>
    <x v="182"/>
    <x v="0"/>
    <s v="נמוך"/>
    <x v="0"/>
    <n v="5365.52"/>
    <n v="0"/>
    <n v="0"/>
    <n v="0"/>
    <n v="5365.52"/>
    <n v="31"/>
    <s v="מרכזיית תאורה"/>
    <s v="מורשת"/>
    <s v="ירושלים והנגב"/>
    <s v="איילון"/>
  </r>
  <r>
    <x v="12"/>
    <x v="193"/>
    <s v="פעיל"/>
    <s v="מודיעין מכבים רעות"/>
    <x v="183"/>
    <x v="56"/>
    <s v="נמוך"/>
    <x v="1"/>
    <n v="3490"/>
    <n v="340"/>
    <n v="0"/>
    <n v="3150"/>
    <n v="0"/>
    <n v="31"/>
    <s v="גני ילדים"/>
    <s v="מורשת"/>
    <s v="ירושלים והנגב"/>
    <s v="איילון"/>
  </r>
  <r>
    <x v="12"/>
    <x v="194"/>
    <s v="פעיל"/>
    <s v="מודיעין מכבים רעות"/>
    <x v="184"/>
    <x v="26"/>
    <s v="נמוך"/>
    <x v="0"/>
    <n v="283.11"/>
    <n v="0"/>
    <n v="0"/>
    <n v="0"/>
    <n v="283.11"/>
    <n v="31"/>
    <s v="מקלטים"/>
    <s v="רעות"/>
    <s v="ירושלים והנגב"/>
    <s v="איילון"/>
  </r>
  <r>
    <x v="12"/>
    <x v="195"/>
    <s v="פעיל"/>
    <s v="מודיעין מכבים רעות"/>
    <x v="185"/>
    <x v="13"/>
    <s v="נמוך"/>
    <x v="0"/>
    <n v="1354.5"/>
    <n v="0"/>
    <n v="0"/>
    <n v="0"/>
    <n v="1354.5"/>
    <n v="31"/>
    <s v="גני ילדים"/>
    <s v="נביאים"/>
    <s v="ירושלים והנגב"/>
    <s v="איילון"/>
  </r>
  <r>
    <x v="12"/>
    <x v="196"/>
    <s v="פעיל"/>
    <s v="מודיעין מכבים רעות"/>
    <x v="186"/>
    <x v="0"/>
    <s v="נמוך"/>
    <x v="1"/>
    <n v="9317"/>
    <n v="3349"/>
    <n v="0"/>
    <n v="5968"/>
    <n v="0"/>
    <n v="31"/>
    <s v="מרכזיית תאורה"/>
    <s v="נביאים"/>
    <s v="ירושלים והנגב"/>
    <s v="איילון"/>
  </r>
  <r>
    <x v="12"/>
    <x v="197"/>
    <s v="פעיל"/>
    <s v="מודיעין מכבים רעות"/>
    <x v="187"/>
    <x v="0"/>
    <s v="נמוך"/>
    <x v="1"/>
    <n v="13636"/>
    <n v="1564"/>
    <n v="0"/>
    <n v="12072"/>
    <n v="0"/>
    <n v="31"/>
    <m/>
    <m/>
    <s v="ירושלים והנגב"/>
    <s v="איילון"/>
  </r>
  <r>
    <x v="12"/>
    <x v="198"/>
    <s v="פעיל"/>
    <s v="מודיעין מכבים רעות"/>
    <x v="188"/>
    <x v="0"/>
    <s v="נמוך"/>
    <x v="1"/>
    <n v="9164"/>
    <n v="3195"/>
    <n v="0"/>
    <n v="5969"/>
    <n v="0"/>
    <n v="31"/>
    <s v="מרכזיית תאורה"/>
    <s v="נביאים"/>
    <s v="ירושלים והנגב"/>
    <s v="איילון"/>
  </r>
  <r>
    <x v="12"/>
    <x v="199"/>
    <s v="פעיל"/>
    <s v="מודיעין מכבים רעות"/>
    <x v="189"/>
    <x v="1"/>
    <s v="נמוך"/>
    <x v="1"/>
    <n v="10525"/>
    <n v="3717"/>
    <n v="0"/>
    <n v="6808"/>
    <n v="0"/>
    <n v="31"/>
    <s v="מרכזיית תאורה"/>
    <s v="בוכמן"/>
    <s v="ירושלים והנגב"/>
    <s v="איילון"/>
  </r>
  <r>
    <x v="12"/>
    <x v="200"/>
    <s v="פעיל"/>
    <s v="מודיעין מכבים רעות"/>
    <x v="190"/>
    <x v="57"/>
    <s v="נמוך"/>
    <x v="1"/>
    <n v="2523"/>
    <n v="898"/>
    <n v="0"/>
    <n v="1625"/>
    <n v="0"/>
    <n v="31"/>
    <s v="מרכזיית תאורה"/>
    <s v="בוכמן"/>
    <s v="ירושלים והנגב"/>
    <s v="איילון"/>
  </r>
  <r>
    <x v="12"/>
    <x v="201"/>
    <s v="פעיל"/>
    <s v="מודיעין מכבים רעות"/>
    <x v="191"/>
    <x v="0"/>
    <s v="נמוך"/>
    <x v="0"/>
    <n v="5711.71"/>
    <n v="0"/>
    <n v="0"/>
    <n v="0"/>
    <n v="5711.71"/>
    <n v="31"/>
    <s v="מרכזיית תאורה"/>
    <s v="כביש 2"/>
    <s v="ירושלים והנגב"/>
    <s v="איילון"/>
  </r>
  <r>
    <x v="12"/>
    <x v="202"/>
    <s v="פעיל"/>
    <s v="מודיעין מכבים רעות"/>
    <x v="192"/>
    <x v="58"/>
    <s v="נמוך"/>
    <x v="0"/>
    <n v="509.38"/>
    <n v="0"/>
    <n v="0"/>
    <n v="0"/>
    <n v="509.38"/>
    <n v="31"/>
    <s v="רמזורים"/>
    <s v="431"/>
    <s v="ירושלים והנגב"/>
    <s v="איילון"/>
  </r>
  <r>
    <x v="12"/>
    <x v="203"/>
    <s v="פעיל"/>
    <s v="מודיעין מכבים רעות"/>
    <x v="193"/>
    <x v="13"/>
    <s v="נמוך"/>
    <x v="1"/>
    <n v="2145"/>
    <n v="108"/>
    <n v="0"/>
    <n v="2037"/>
    <n v="0"/>
    <n v="31"/>
    <s v="גני ילדים"/>
    <s v="נביאים"/>
    <s v="ירושלים והנגב"/>
    <s v="איילון"/>
  </r>
  <r>
    <x v="12"/>
    <x v="204"/>
    <s v="פעיל"/>
    <s v="מודיעין מכבים רעות"/>
    <x v="194"/>
    <x v="13"/>
    <s v="נמוך"/>
    <x v="0"/>
    <n v="1878.68"/>
    <n v="0"/>
    <n v="0"/>
    <n v="0"/>
    <n v="1878.68"/>
    <n v="31"/>
    <s v="גני ילדים"/>
    <s v="מגינים"/>
    <s v="ירושלים והנגב"/>
    <s v="איילון"/>
  </r>
  <r>
    <x v="12"/>
    <x v="205"/>
    <s v="פעיל"/>
    <s v="מודיעין מכבים רעות"/>
    <x v="195"/>
    <x v="0"/>
    <s v="נמוך"/>
    <x v="0"/>
    <n v="30.81"/>
    <n v="0"/>
    <n v="0"/>
    <n v="0"/>
    <n v="30.81"/>
    <n v="31"/>
    <s v="שונות"/>
    <s v="פרחים"/>
    <s v="ירושלים והנגב"/>
    <s v="איילון"/>
  </r>
  <r>
    <x v="12"/>
    <x v="206"/>
    <s v="פעיל"/>
    <s v="מודיעין מכבים רעות"/>
    <x v="196"/>
    <x v="0"/>
    <s v="נמוך"/>
    <x v="0"/>
    <n v="0"/>
    <n v="0"/>
    <n v="0"/>
    <n v="0"/>
    <n v="0"/>
    <n v="31"/>
    <s v="מרכזיית תאורה"/>
    <s v="נופים"/>
    <s v="ירושלים והנגב"/>
    <s v="איילון"/>
  </r>
  <r>
    <x v="12"/>
    <x v="207"/>
    <s v="פעיל"/>
    <s v="מודיעין מכבים רעות"/>
    <x v="197"/>
    <x v="13"/>
    <s v="נמוך"/>
    <x v="0"/>
    <n v="1384.03"/>
    <n v="0"/>
    <n v="0"/>
    <n v="0"/>
    <n v="1384.03"/>
    <n v="31"/>
    <s v="גני ילדים"/>
    <s v="כרמים"/>
    <s v="ירושלים והנגב"/>
    <s v="איילון"/>
  </r>
  <r>
    <x v="12"/>
    <x v="208"/>
    <s v="פעיל"/>
    <s v="מודיעין מכבים רעות"/>
    <x v="198"/>
    <x v="1"/>
    <s v="נמוך"/>
    <x v="1"/>
    <n v="12947"/>
    <n v="4821"/>
    <n v="0"/>
    <n v="8126"/>
    <n v="0"/>
    <n v="31"/>
    <s v="מרכזיית תאורה"/>
    <s v="כרמים"/>
    <s v="ירושלים והנגב"/>
    <s v="איילון"/>
  </r>
  <r>
    <x v="12"/>
    <x v="209"/>
    <s v="פעיל"/>
    <s v="מודיעין מכבים רעות"/>
    <x v="199"/>
    <x v="13"/>
    <s v="נמוך"/>
    <x v="1"/>
    <n v="3125"/>
    <n v="475"/>
    <n v="0"/>
    <n v="2650"/>
    <n v="0"/>
    <n v="31"/>
    <s v="גני ילדים"/>
    <s v="כרמים"/>
    <s v="ירושלים והנגב"/>
    <s v="איילון"/>
  </r>
  <r>
    <x v="12"/>
    <x v="210"/>
    <s v="פעיל"/>
    <s v="מודיעין מכבים רעות"/>
    <x v="200"/>
    <x v="13"/>
    <s v="נמוך"/>
    <x v="0"/>
    <n v="1640.81"/>
    <n v="0"/>
    <n v="0"/>
    <n v="0"/>
    <n v="1640.81"/>
    <n v="31"/>
    <s v="גני ילדים"/>
    <s v="כרמים"/>
    <s v="ירושלים והנגב"/>
    <s v="איילון"/>
  </r>
  <r>
    <x v="12"/>
    <x v="211"/>
    <s v="פעיל"/>
    <s v="מודיעין מכבים רעות"/>
    <x v="201"/>
    <x v="24"/>
    <s v="נמוך"/>
    <x v="0"/>
    <n v="2183.06"/>
    <n v="0"/>
    <n v="0"/>
    <n v="0"/>
    <n v="2183.06"/>
    <n v="31"/>
    <s v="גני ילדים"/>
    <s v="בוכמן"/>
    <s v="ירושלים והנגב"/>
    <s v="איילון"/>
  </r>
  <r>
    <x v="12"/>
    <x v="212"/>
    <s v="פעיל"/>
    <s v="מודיעין מכבים רעות"/>
    <x v="202"/>
    <x v="59"/>
    <s v="נמוך"/>
    <x v="1"/>
    <n v="3910"/>
    <n v="1400"/>
    <n v="0"/>
    <n v="2510"/>
    <n v="0"/>
    <n v="31"/>
    <s v="שונות"/>
    <s v="לב העיר"/>
    <s v="ירושלים והנגב"/>
    <s v="איילון"/>
  </r>
  <r>
    <x v="12"/>
    <x v="213"/>
    <s v="פעיל"/>
    <s v="מודיעין מכבים רעות"/>
    <x v="203"/>
    <x v="0"/>
    <s v="נמוך"/>
    <x v="1"/>
    <n v="9196"/>
    <n v="3230"/>
    <n v="0"/>
    <n v="5966"/>
    <n v="0"/>
    <n v="31"/>
    <s v="מרכזיית תאורה"/>
    <s v="נחלים"/>
    <s v="ירושלים והנגב"/>
    <s v="איילון"/>
  </r>
  <r>
    <x v="12"/>
    <x v="214"/>
    <s v="פעיל"/>
    <s v="מודיעין מכבים רעות"/>
    <x v="204"/>
    <x v="43"/>
    <s v="נמוך"/>
    <x v="1"/>
    <n v="3932"/>
    <n v="1382"/>
    <n v="0"/>
    <n v="2550"/>
    <n v="0"/>
    <n v="31"/>
    <s v="מרכזיית תאורה"/>
    <s v="בוכמן"/>
    <s v="ירושלים והנגב"/>
    <s v="איילון"/>
  </r>
  <r>
    <x v="12"/>
    <x v="215"/>
    <s v="פעיל"/>
    <s v="מודיעין מכבים רעות"/>
    <x v="205"/>
    <x v="5"/>
    <s v="נמוך"/>
    <x v="0"/>
    <n v="3415.75"/>
    <n v="0"/>
    <n v="0"/>
    <n v="0"/>
    <n v="3415.75"/>
    <n v="31"/>
    <s v="מרכזיית תאורה"/>
    <s v="בוכמן"/>
    <s v="ירושלים והנגב"/>
    <s v="איילון"/>
  </r>
  <r>
    <x v="12"/>
    <x v="216"/>
    <s v="פעיל"/>
    <s v="מודיעין מכבים רעות"/>
    <x v="206"/>
    <x v="14"/>
    <s v="נמוך"/>
    <x v="0"/>
    <n v="2982.5"/>
    <n v="0"/>
    <n v="0"/>
    <n v="0"/>
    <n v="2982.5"/>
    <n v="31"/>
    <s v="מרכזיית תאורה"/>
    <s v="רעות"/>
    <s v="ירושלים והנגב"/>
    <s v="איילון"/>
  </r>
  <r>
    <x v="12"/>
    <x v="217"/>
    <s v="פעיל"/>
    <s v="מודיעין מכבים רעות"/>
    <x v="207"/>
    <x v="14"/>
    <s v="נמוך"/>
    <x v="1"/>
    <n v="3707"/>
    <n v="1252"/>
    <n v="0"/>
    <n v="2455"/>
    <n v="0"/>
    <n v="31"/>
    <s v="מרכזיית תאורה"/>
    <s v="רעות"/>
    <s v="ירושלים והנגב"/>
    <s v="איילון"/>
  </r>
  <r>
    <x v="12"/>
    <x v="218"/>
    <s v="פעיל"/>
    <s v="מודיעין מכבים רעות"/>
    <x v="208"/>
    <x v="60"/>
    <s v="נמוך"/>
    <x v="0"/>
    <n v="1264.68"/>
    <n v="0"/>
    <n v="0"/>
    <n v="0"/>
    <n v="1264.68"/>
    <n v="31"/>
    <s v="גני ילדים"/>
    <s v="קייזר"/>
    <s v="ירושלים והנגב"/>
    <s v="איילון"/>
  </r>
  <r>
    <x v="12"/>
    <x v="219"/>
    <s v="פעיל"/>
    <s v="מודיעין מכבים רעות"/>
    <x v="209"/>
    <x v="0"/>
    <s v="נמוך"/>
    <x v="1"/>
    <n v="14616"/>
    <n v="1264"/>
    <n v="0"/>
    <n v="13352"/>
    <n v="0"/>
    <n v="31"/>
    <s v="בתי ספר"/>
    <s v="רעות"/>
    <s v="ירושלים והנגב"/>
    <s v="איילון"/>
  </r>
  <r>
    <x v="12"/>
    <x v="220"/>
    <s v="פעיל"/>
    <s v="מודיעין מכבים רעות"/>
    <x v="210"/>
    <x v="13"/>
    <s v="נמוך"/>
    <x v="0"/>
    <n v="1050.26"/>
    <n v="0"/>
    <n v="0"/>
    <n v="0"/>
    <n v="1050.26"/>
    <n v="31"/>
    <s v="גני ילדים"/>
    <s v="נחלים"/>
    <s v="ירושלים והנגב"/>
    <s v="איילון"/>
  </r>
  <r>
    <x v="12"/>
    <x v="221"/>
    <s v="פעיל"/>
    <s v="מודיעין מכבים רעות"/>
    <x v="211"/>
    <x v="61"/>
    <s v="נמוך"/>
    <x v="1"/>
    <n v="7997"/>
    <n v="2828"/>
    <n v="0"/>
    <n v="5169"/>
    <n v="0"/>
    <n v="31"/>
    <s v="מרכזיית תאורה"/>
    <s v="נחלים"/>
    <s v="ירושלים והנגב"/>
    <s v="איילון"/>
  </r>
  <r>
    <x v="12"/>
    <x v="222"/>
    <s v="פעיל"/>
    <s v="מודיעין מכבים רעות"/>
    <x v="212"/>
    <x v="37"/>
    <s v="נמוך"/>
    <x v="0"/>
    <n v="2312.19"/>
    <n v="0"/>
    <n v="0"/>
    <n v="0"/>
    <n v="2312.19"/>
    <n v="31"/>
    <s v="בתי כנסת ומקוואות"/>
    <s v="נחלים"/>
    <s v="ירושלים והנגב"/>
    <s v="איילון"/>
  </r>
  <r>
    <x v="12"/>
    <x v="223"/>
    <s v="פעיל"/>
    <s v="מודיעין מכבים רעות"/>
    <x v="213"/>
    <x v="1"/>
    <s v="נמוך"/>
    <x v="1"/>
    <n v="1172"/>
    <n v="415"/>
    <n v="0"/>
    <n v="757"/>
    <n v="0"/>
    <n v="31"/>
    <s v="מרכזיית תאורה"/>
    <s v="נחלים"/>
    <s v="ירושלים והנגב"/>
    <s v="איילון"/>
  </r>
  <r>
    <x v="12"/>
    <x v="224"/>
    <s v="פעיל"/>
    <s v="מודיעין מכבים רעות"/>
    <x v="214"/>
    <x v="0"/>
    <s v="נמוך"/>
    <x v="0"/>
    <n v="959.7"/>
    <n v="0"/>
    <n v="0"/>
    <n v="0"/>
    <n v="959.7"/>
    <n v="31"/>
    <s v="מרכזיית תאורה"/>
    <s v="ציפורים"/>
    <s v="ירושלים והנגב"/>
    <s v="איילון"/>
  </r>
  <r>
    <x v="12"/>
    <x v="413"/>
    <s v="פעיל"/>
    <s v="מודיעין מכבים רעות"/>
    <x v="401"/>
    <x v="113"/>
    <s v="נמוך"/>
    <x v="0"/>
    <n v="90"/>
    <n v="0"/>
    <n v="0"/>
    <n v="0"/>
    <n v="90"/>
    <n v="31"/>
    <m/>
    <m/>
    <s v="ירושלים והנגב"/>
    <s v="איילון"/>
  </r>
  <r>
    <x v="12"/>
    <x v="225"/>
    <s v="פעיל"/>
    <s v="מודיעין מכבים רעות"/>
    <x v="215"/>
    <x v="0"/>
    <s v="נמוך"/>
    <x v="1"/>
    <n v="6379"/>
    <n v="2327"/>
    <n v="0"/>
    <n v="4052"/>
    <n v="0"/>
    <n v="31"/>
    <s v="מרכזיית תאורה"/>
    <s v="431"/>
    <s v="ירושלים והנגב"/>
    <s v="איילון"/>
  </r>
  <r>
    <x v="12"/>
    <x v="226"/>
    <s v="פעיל"/>
    <s v="מודיעין מכבים רעות"/>
    <x v="216"/>
    <x v="13"/>
    <s v="נמוך"/>
    <x v="0"/>
    <n v="1417.12"/>
    <n v="0"/>
    <n v="0"/>
    <n v="0"/>
    <n v="1417.12"/>
    <n v="31"/>
    <s v="גני ילדים"/>
    <s v="נביאים"/>
    <s v="ירושלים והנגב"/>
    <s v="איילון"/>
  </r>
  <r>
    <x v="12"/>
    <x v="227"/>
    <s v="פעיל"/>
    <s v="מודיעין מכבים רעות"/>
    <x v="217"/>
    <x v="14"/>
    <s v="נמוך"/>
    <x v="0"/>
    <n v="1395.98"/>
    <n v="0"/>
    <n v="0"/>
    <n v="0"/>
    <n v="1395.98"/>
    <n v="31"/>
    <s v="מרכזיית תאורה"/>
    <s v="רעות"/>
    <s v="ירושלים והנגב"/>
    <s v="איילון"/>
  </r>
  <r>
    <x v="12"/>
    <x v="228"/>
    <s v="פעיל"/>
    <s v="מודיעין מכבים רעות"/>
    <x v="218"/>
    <x v="62"/>
    <s v="נמוך"/>
    <x v="1"/>
    <n v="7069"/>
    <n v="2718"/>
    <n v="0"/>
    <n v="4351"/>
    <n v="0"/>
    <n v="31"/>
    <s v="מרכזיית תאורה"/>
    <s v="בוכמן"/>
    <s v="ירושלים והנגב"/>
    <s v="איילון"/>
  </r>
  <r>
    <x v="12"/>
    <x v="229"/>
    <s v="פעיל"/>
    <s v="מודיעין מכבים רעות"/>
    <x v="219"/>
    <x v="63"/>
    <s v="נמוך"/>
    <x v="1"/>
    <n v="7707"/>
    <n v="2754"/>
    <n v="0"/>
    <n v="4953"/>
    <n v="0"/>
    <n v="31"/>
    <s v="מרכזיית תאורה"/>
    <s v="בוכמן"/>
    <s v="ירושלים והנגב"/>
    <s v="איילון"/>
  </r>
  <r>
    <x v="12"/>
    <x v="230"/>
    <s v="פעיל"/>
    <s v="מודיעין מכבים רעות"/>
    <x v="220"/>
    <x v="64"/>
    <s v="נמוך"/>
    <x v="0"/>
    <n v="1282.8"/>
    <n v="0"/>
    <n v="0"/>
    <n v="0"/>
    <n v="1282.8"/>
    <n v="31"/>
    <s v="גני ילדים"/>
    <s v="פרחים"/>
    <s v="ירושלים והנגב"/>
    <s v="איילון"/>
  </r>
  <r>
    <x v="12"/>
    <x v="231"/>
    <s v="פעיל"/>
    <s v="מודיעין מכבים רעות"/>
    <x v="221"/>
    <x v="14"/>
    <s v="נמוך"/>
    <x v="1"/>
    <n v="4145"/>
    <n v="1429"/>
    <n v="0"/>
    <n v="2716"/>
    <n v="0"/>
    <n v="31"/>
    <s v="מרכזיית תאורה"/>
    <s v="רעות"/>
    <s v="ירושלים והנגב"/>
    <s v="איילון"/>
  </r>
  <r>
    <x v="12"/>
    <x v="232"/>
    <s v="פעיל"/>
    <s v="מודיעין מכבים רעות"/>
    <x v="222"/>
    <x v="28"/>
    <s v="נמוך"/>
    <x v="1"/>
    <n v="10809"/>
    <n v="3854"/>
    <n v="0"/>
    <n v="6955"/>
    <n v="0"/>
    <n v="31"/>
    <s v="מרכזיית תאורה"/>
    <s v="בוכמן"/>
    <s v="ירושלים והנגב"/>
    <s v="איילון"/>
  </r>
  <r>
    <x v="12"/>
    <x v="233"/>
    <s v="פעיל"/>
    <s v="מודיעין מכבים רעות"/>
    <x v="223"/>
    <x v="65"/>
    <s v="נמוך"/>
    <x v="1"/>
    <n v="3955"/>
    <n v="1505"/>
    <n v="0"/>
    <n v="2450"/>
    <n v="0"/>
    <n v="31"/>
    <s v="בתי ספר"/>
    <s v="מגינים"/>
    <s v="ירושלים והנגב"/>
    <s v="איילון"/>
  </r>
  <r>
    <x v="12"/>
    <x v="234"/>
    <s v="פעיל"/>
    <s v="מודיעין מכבים רעות"/>
    <x v="224"/>
    <x v="14"/>
    <s v="נמוך"/>
    <x v="1"/>
    <n v="7933"/>
    <n v="2806"/>
    <n v="0"/>
    <n v="5127"/>
    <n v="0"/>
    <n v="31"/>
    <s v="מרכזיית תאורה"/>
    <s v="משואה"/>
    <s v="ירושלים והנגב"/>
    <s v="איילון"/>
  </r>
  <r>
    <x v="12"/>
    <x v="235"/>
    <s v="פעיל"/>
    <s v="מודיעין מכבים רעות"/>
    <x v="225"/>
    <x v="0"/>
    <s v="נמוך"/>
    <x v="0"/>
    <n v="1110.73"/>
    <n v="0"/>
    <n v="0"/>
    <n v="0"/>
    <n v="1110.73"/>
    <n v="31"/>
    <s v="גני ילדים"/>
    <s v="משואה"/>
    <s v="ירושלים והנגב"/>
    <s v="איילון"/>
  </r>
  <r>
    <x v="12"/>
    <x v="236"/>
    <s v="פעיל"/>
    <s v="מודיעין מכבים רעות"/>
    <x v="226"/>
    <x v="0"/>
    <s v="נמוך"/>
    <x v="1"/>
    <n v="15893"/>
    <n v="5696"/>
    <n v="0"/>
    <n v="10197"/>
    <n v="0"/>
    <n v="31"/>
    <s v="מרכזיית תאורה"/>
    <s v="משואה"/>
    <s v="ירושלים והנגב"/>
    <s v="איילון"/>
  </r>
  <r>
    <x v="12"/>
    <x v="237"/>
    <s v="פעיל"/>
    <s v="מודיעין מכבים רעות"/>
    <x v="227"/>
    <x v="19"/>
    <s v="נמוך"/>
    <x v="0"/>
    <n v="478.91"/>
    <n v="0"/>
    <n v="0"/>
    <n v="0"/>
    <n v="478.91"/>
    <n v="31"/>
    <s v="תנועות נוער"/>
    <s v="מכבים"/>
    <s v="ירושלים והנגב"/>
    <s v="איילון"/>
  </r>
  <r>
    <x v="12"/>
    <x v="238"/>
    <s v="פעיל"/>
    <s v="מודיעין מכבים רעות"/>
    <x v="228"/>
    <x v="66"/>
    <s v="נמוך"/>
    <x v="0"/>
    <n v="1130.45"/>
    <n v="0"/>
    <n v="0"/>
    <n v="0"/>
    <n v="1130.45"/>
    <n v="31"/>
    <m/>
    <m/>
    <s v="ירושלים והנגב"/>
    <s v="איילון"/>
  </r>
  <r>
    <x v="12"/>
    <x v="239"/>
    <s v="פעיל"/>
    <s v="מודיעין מכבים רעות"/>
    <x v="229"/>
    <x v="0"/>
    <s v="נמוך"/>
    <x v="1"/>
    <n v="2308"/>
    <n v="733"/>
    <n v="0"/>
    <n v="1575"/>
    <n v="0"/>
    <n v="31"/>
    <s v="מרכזיית תאורה"/>
    <s v="מכבים"/>
    <s v="ירושלים והנגב"/>
    <s v="איילון"/>
  </r>
  <r>
    <x v="12"/>
    <x v="240"/>
    <s v="פעיל"/>
    <s v="מודיעין מכבים רעות"/>
    <x v="230"/>
    <x v="67"/>
    <s v="נמוך"/>
    <x v="0"/>
    <n v="115.28"/>
    <n v="0"/>
    <n v="0"/>
    <n v="0"/>
    <n v="115.28"/>
    <n v="31"/>
    <s v="מקלטים"/>
    <s v="מכבים"/>
    <s v="ירושלים והנגב"/>
    <s v="איילון"/>
  </r>
  <r>
    <x v="12"/>
    <x v="241"/>
    <s v="פעיל"/>
    <s v="מודיעין מכבים רעות"/>
    <x v="231"/>
    <x v="0"/>
    <s v="נמוך"/>
    <x v="1"/>
    <n v="9430"/>
    <n v="3351"/>
    <n v="0"/>
    <n v="6079"/>
    <n v="0"/>
    <n v="31"/>
    <s v="מרכזיית תאורה"/>
    <s v="נחלים"/>
    <s v="ירושלים והנגב"/>
    <s v="איילון"/>
  </r>
  <r>
    <x v="12"/>
    <x v="242"/>
    <s v="פעיל"/>
    <s v="מודיעין מכבים רעות"/>
    <x v="232"/>
    <x v="19"/>
    <s v="נמוך"/>
    <x v="0"/>
    <n v="901.46"/>
    <n v="0"/>
    <n v="0"/>
    <n v="0"/>
    <n v="901.46"/>
    <n v="31"/>
    <s v="תנועות נוער"/>
    <s v="נחלים"/>
    <s v="ירושלים והנגב"/>
    <s v="איילון"/>
  </r>
  <r>
    <x v="12"/>
    <x v="243"/>
    <s v="פעיל"/>
    <s v="מודיעין מכבים רעות"/>
    <x v="233"/>
    <x v="0"/>
    <s v="נמוך"/>
    <x v="0"/>
    <n v="1620.13"/>
    <n v="0"/>
    <n v="0"/>
    <n v="0"/>
    <n v="1620.13"/>
    <n v="31"/>
    <s v="תנועות נוער"/>
    <s v="נחלים"/>
    <s v="ירושלים והנגב"/>
    <s v="איילון"/>
  </r>
  <r>
    <x v="12"/>
    <x v="244"/>
    <s v="פעיל"/>
    <s v="מודיעין מכבים רעות"/>
    <x v="234"/>
    <x v="68"/>
    <s v="נמוך"/>
    <x v="0"/>
    <n v="530.13"/>
    <n v="0"/>
    <n v="0"/>
    <n v="0"/>
    <n v="530.13"/>
    <n v="31"/>
    <m/>
    <m/>
    <s v="ירושלים והנגב"/>
    <s v="איילון"/>
  </r>
  <r>
    <x v="12"/>
    <x v="245"/>
    <s v="פעיל"/>
    <s v="מודיעין מכבים רעות"/>
    <x v="235"/>
    <x v="69"/>
    <s v="נמוך"/>
    <x v="0"/>
    <n v="1230.53"/>
    <n v="0"/>
    <n v="0"/>
    <n v="0"/>
    <n v="1230.53"/>
    <n v="31"/>
    <s v="ג"/>
    <s v="נחלים"/>
    <s v="ירושלים והנגב"/>
    <s v="איילון"/>
  </r>
  <r>
    <x v="12"/>
    <x v="246"/>
    <s v="פעיל"/>
    <s v="מודיעין מכבים רעות"/>
    <x v="236"/>
    <x v="13"/>
    <s v="נמוך"/>
    <x v="0"/>
    <n v="1617.06"/>
    <n v="0"/>
    <n v="0"/>
    <n v="0"/>
    <n v="1617.06"/>
    <n v="31"/>
    <s v="גני ילדים"/>
    <s v="נחלים"/>
    <s v="ירושלים והנגב"/>
    <s v="איילון"/>
  </r>
  <r>
    <x v="12"/>
    <x v="247"/>
    <s v="פעיל"/>
    <s v="מודיעין מכבים רעות"/>
    <x v="237"/>
    <x v="0"/>
    <s v="נמוך"/>
    <x v="1"/>
    <n v="16008"/>
    <n v="5512"/>
    <n v="0"/>
    <n v="10496"/>
    <n v="0"/>
    <n v="31"/>
    <s v="מרכזיית תאורה"/>
    <s v="נחלים"/>
    <s v="ירושלים והנגב"/>
    <s v="איילון"/>
  </r>
  <r>
    <x v="12"/>
    <x v="248"/>
    <s v="פעיל"/>
    <s v="מודיעין מכבים רעות"/>
    <x v="238"/>
    <x v="70"/>
    <s v="נמוך"/>
    <x v="0"/>
    <n v="59.64"/>
    <n v="0"/>
    <n v="0"/>
    <n v="0"/>
    <n v="59.64"/>
    <n v="31"/>
    <s v="מקלטים"/>
    <s v="מכבים"/>
    <s v="ירושלים והנגב"/>
    <s v="איילון"/>
  </r>
  <r>
    <x v="12"/>
    <x v="249"/>
    <s v="פעיל"/>
    <s v="מודיעין מכבים רעות"/>
    <x v="239"/>
    <x v="0"/>
    <s v="נמוך"/>
    <x v="0"/>
    <n v="119.11"/>
    <n v="0"/>
    <n v="0"/>
    <n v="0"/>
    <n v="119.11"/>
    <n v="31"/>
    <s v="מקלטים"/>
    <s v="מכבים"/>
    <s v="ירושלים והנגב"/>
    <s v="איילון"/>
  </r>
  <r>
    <x v="12"/>
    <x v="250"/>
    <s v="פעיל"/>
    <s v="מודיעין מכבים רעות"/>
    <x v="240"/>
    <x v="26"/>
    <s v="נמוך"/>
    <x v="0"/>
    <n v="161.63999999999999"/>
    <n v="0"/>
    <n v="0"/>
    <n v="0"/>
    <n v="161.63999999999999"/>
    <n v="31"/>
    <s v="מקלטים"/>
    <s v="מכבים"/>
    <s v="ירושלים והנגב"/>
    <s v="איילון"/>
  </r>
  <r>
    <x v="12"/>
    <x v="251"/>
    <s v="פעיל"/>
    <s v="מודיעין מכבים רעות"/>
    <x v="241"/>
    <x v="0"/>
    <s v="גבוה"/>
    <x v="1"/>
    <n v="99880"/>
    <n v="21640"/>
    <n v="0"/>
    <n v="78240"/>
    <n v="0"/>
    <n v="31"/>
    <s v="בתי ספר"/>
    <s v="נחלים"/>
    <s v="ירושלים והנגב"/>
    <s v="איילון"/>
  </r>
  <r>
    <x v="12"/>
    <x v="252"/>
    <s v="פעיל"/>
    <s v="מודיעין מכבים רעות"/>
    <x v="242"/>
    <x v="0"/>
    <s v="נמוך"/>
    <x v="1"/>
    <n v="10127"/>
    <n v="3643"/>
    <n v="0"/>
    <n v="6484"/>
    <n v="0"/>
    <n v="31"/>
    <s v="מרכזיית תאורה"/>
    <s v="נחלים"/>
    <s v="ירושלים והנגב"/>
    <s v="איילון"/>
  </r>
  <r>
    <x v="12"/>
    <x v="253"/>
    <s v="פעיל"/>
    <s v="מודיעין מכבים רעות"/>
    <x v="243"/>
    <x v="71"/>
    <s v="נמוך"/>
    <x v="0"/>
    <n v="1640.5"/>
    <n v="0"/>
    <n v="0"/>
    <n v="0"/>
    <n v="1640.5"/>
    <n v="31"/>
    <s v="גני ילדים"/>
    <s v="נחלים"/>
    <s v="ירושלים והנגב"/>
    <s v="איילון"/>
  </r>
  <r>
    <x v="12"/>
    <x v="254"/>
    <s v="פעיל"/>
    <s v="מודיעין מכבים רעות"/>
    <x v="244"/>
    <x v="0"/>
    <s v="נמוך"/>
    <x v="1"/>
    <n v="7634"/>
    <n v="2738"/>
    <n v="0"/>
    <n v="4896"/>
    <n v="0"/>
    <n v="31"/>
    <s v="מרכזיית תאורה"/>
    <s v="נחלים"/>
    <s v="ירושלים והנגב"/>
    <s v="איילון"/>
  </r>
  <r>
    <x v="12"/>
    <x v="255"/>
    <s v="פעיל"/>
    <s v="מודיעין מכבים רעות"/>
    <x v="245"/>
    <x v="0"/>
    <s v="נמוך"/>
    <x v="0"/>
    <n v="1618.8"/>
    <n v="0"/>
    <n v="0"/>
    <n v="0"/>
    <n v="1618.8"/>
    <n v="31"/>
    <s v="גני ילדים"/>
    <s v="נחלים"/>
    <s v="ירושלים והנגב"/>
    <s v="איילון"/>
  </r>
  <r>
    <x v="12"/>
    <x v="256"/>
    <s v="פעיל"/>
    <s v="מודיעין מכבים רעות"/>
    <x v="246"/>
    <x v="72"/>
    <s v="נמוך"/>
    <x v="0"/>
    <n v="38.86"/>
    <n v="0"/>
    <n v="0"/>
    <n v="0"/>
    <n v="38.86"/>
    <n v="31"/>
    <s v="גני ילדים"/>
    <s v="נחלים"/>
    <s v="ירושלים והנגב"/>
    <s v="איילון"/>
  </r>
  <r>
    <x v="12"/>
    <x v="257"/>
    <s v="פעיל"/>
    <s v="מודיעין מכבים רעות"/>
    <x v="247"/>
    <x v="73"/>
    <s v="נמוך"/>
    <x v="0"/>
    <n v="1069.1199999999999"/>
    <n v="0"/>
    <n v="0"/>
    <n v="0"/>
    <n v="1069.1199999999999"/>
    <n v="31"/>
    <s v="שונות"/>
    <s v="נחלים"/>
    <s v="ירושלים והנגב"/>
    <s v="איילון"/>
  </r>
  <r>
    <x v="12"/>
    <x v="258"/>
    <s v="פעיל"/>
    <s v="מודיעין מכבים רעות"/>
    <x v="248"/>
    <x v="74"/>
    <s v="נמוך"/>
    <x v="0"/>
    <n v="2009.11"/>
    <n v="0"/>
    <n v="0"/>
    <n v="0"/>
    <n v="2009.11"/>
    <n v="31"/>
    <s v="מבני ציבור"/>
    <s v="נחלים"/>
    <s v="ירושלים והנגב"/>
    <s v="איילון"/>
  </r>
  <r>
    <x v="12"/>
    <x v="259"/>
    <s v="פעיל"/>
    <s v="מודיעין מכבים רעות"/>
    <x v="249"/>
    <x v="75"/>
    <s v="נמוך"/>
    <x v="1"/>
    <n v="3094"/>
    <n v="148"/>
    <n v="0"/>
    <n v="2946"/>
    <n v="0"/>
    <n v="31"/>
    <s v="מבני ציבור"/>
    <s v="נחלים"/>
    <s v="ירושלים והנגב"/>
    <s v="איילון"/>
  </r>
  <r>
    <x v="12"/>
    <x v="260"/>
    <s v="פעיל"/>
    <s v="מודיעין מכבים רעות"/>
    <x v="250"/>
    <x v="76"/>
    <s v="נמוך"/>
    <x v="1"/>
    <n v="23960"/>
    <n v="4868"/>
    <n v="0"/>
    <n v="19092"/>
    <n v="0"/>
    <n v="31"/>
    <s v="בתי ספר"/>
    <s v="נחלים"/>
    <s v="ירושלים והנגב"/>
    <s v="איילון"/>
  </r>
  <r>
    <x v="12"/>
    <x v="261"/>
    <s v="פעיל"/>
    <s v="מודיעין מכבים רעות"/>
    <x v="251"/>
    <x v="77"/>
    <s v="נמוך"/>
    <x v="0"/>
    <n v="1705"/>
    <n v="0"/>
    <n v="0"/>
    <n v="0"/>
    <n v="1705"/>
    <n v="31"/>
    <s v="גני ילדים"/>
    <s v="נחלים"/>
    <s v="ירושלים והנגב"/>
    <s v="איילון"/>
  </r>
  <r>
    <x v="12"/>
    <x v="262"/>
    <s v="פעיל"/>
    <s v="מודיעין מכבים רעות"/>
    <x v="251"/>
    <x v="78"/>
    <s v="נמוך"/>
    <x v="0"/>
    <n v="1118.5899999999999"/>
    <n v="0"/>
    <n v="0"/>
    <n v="0"/>
    <n v="1118.5899999999999"/>
    <n v="31"/>
    <s v="גני ילדים"/>
    <s v="נחלים"/>
    <s v="ירושלים והנגב"/>
    <s v="איילון"/>
  </r>
  <r>
    <x v="12"/>
    <x v="263"/>
    <s v="פעיל"/>
    <s v="מודיעין מכבים רעות"/>
    <x v="252"/>
    <x v="79"/>
    <s v="נמוך"/>
    <x v="0"/>
    <n v="833.6"/>
    <n v="0"/>
    <n v="0"/>
    <n v="0"/>
    <n v="833.6"/>
    <n v="31"/>
    <s v="גני ילדים"/>
    <s v="נחלים"/>
    <s v="ירושלים והנגב"/>
    <s v="איילון"/>
  </r>
  <r>
    <x v="12"/>
    <x v="264"/>
    <s v="פעיל"/>
    <s v="מודיעין מכבים רעות"/>
    <x v="253"/>
    <x v="0"/>
    <s v="נמוך"/>
    <x v="0"/>
    <n v="765.53"/>
    <n v="0"/>
    <n v="0"/>
    <n v="0"/>
    <n v="765.53"/>
    <n v="31"/>
    <s v="מבני ציבור"/>
    <s v="נחלים"/>
    <s v="ירושלים והנגב"/>
    <s v="איילון"/>
  </r>
  <r>
    <x v="12"/>
    <x v="265"/>
    <s v="פעיל"/>
    <s v="מודיעין מכבים רעות"/>
    <x v="254"/>
    <x v="0"/>
    <s v="נמוך"/>
    <x v="0"/>
    <n v="1226.8399999999999"/>
    <n v="0"/>
    <n v="0"/>
    <n v="0"/>
    <n v="1226.8399999999999"/>
    <n v="31"/>
    <s v="גני ילדים"/>
    <s v="ציפורים"/>
    <s v="ירושלים והנגב"/>
    <s v="איילון"/>
  </r>
  <r>
    <x v="12"/>
    <x v="266"/>
    <s v="פעיל"/>
    <s v="מודיעין מכבים רעות"/>
    <x v="255"/>
    <x v="0"/>
    <s v="נמוך"/>
    <x v="1"/>
    <n v="2520"/>
    <n v="1180"/>
    <n v="0"/>
    <n v="1340"/>
    <n v="0"/>
    <n v="31"/>
    <s v="בתי ספר"/>
    <s v="ציפורים"/>
    <s v="ירושלים והנגב"/>
    <s v="איילון"/>
  </r>
  <r>
    <x v="12"/>
    <x v="267"/>
    <s v="פעיל"/>
    <s v="מודיעין מכבים רעות"/>
    <x v="256"/>
    <x v="0"/>
    <s v="נמוך"/>
    <x v="1"/>
    <n v="2650"/>
    <n v="200"/>
    <n v="0"/>
    <n v="2450"/>
    <n v="0"/>
    <n v="31"/>
    <s v="גני ילדים"/>
    <s v="ציפורים"/>
    <s v="ירושלים והנגב"/>
    <s v="איילון"/>
  </r>
  <r>
    <x v="12"/>
    <x v="268"/>
    <s v="פעיל"/>
    <s v="מודיעין מכבים רעות"/>
    <x v="257"/>
    <x v="0"/>
    <s v="נמוך"/>
    <x v="1"/>
    <n v="238"/>
    <n v="76"/>
    <n v="0"/>
    <n v="162"/>
    <n v="0"/>
    <n v="31"/>
    <s v="תנועות נוער"/>
    <s v="כרמים"/>
    <s v="ירושלים והנגב"/>
    <s v="איילון"/>
  </r>
  <r>
    <x v="12"/>
    <x v="269"/>
    <s v="פעיל"/>
    <s v="מודיעין מכבים רעות"/>
    <x v="257"/>
    <x v="0"/>
    <s v="נמוך"/>
    <x v="0"/>
    <n v="338.03"/>
    <n v="0"/>
    <n v="0"/>
    <n v="0"/>
    <n v="338.03"/>
    <n v="31"/>
    <s v="מרכזיית תאורה"/>
    <s v="כרמים"/>
    <s v="ירושלים והנגב"/>
    <s v="איילון"/>
  </r>
  <r>
    <x v="12"/>
    <x v="270"/>
    <s v="פעיל"/>
    <s v="מודיעין מכבים רעות"/>
    <x v="258"/>
    <x v="1"/>
    <s v="נמוך"/>
    <x v="0"/>
    <n v="2741.39"/>
    <n v="0"/>
    <n v="0"/>
    <n v="0"/>
    <n v="2741.39"/>
    <n v="31"/>
    <s v="מרכזיית תאורה"/>
    <s v="כרמים"/>
    <s v="ירושלים והנגב"/>
    <s v="איילון"/>
  </r>
  <r>
    <x v="12"/>
    <x v="271"/>
    <s v="פעיל"/>
    <s v="מודיעין מכבים רעות"/>
    <x v="259"/>
    <x v="0"/>
    <s v="נמוך"/>
    <x v="1"/>
    <n v="6450"/>
    <n v="485"/>
    <n v="0"/>
    <n v="5965"/>
    <n v="0"/>
    <n v="31"/>
    <s v="בתי ספר"/>
    <s v="כרמים"/>
    <s v="ירושלים והנגב"/>
    <s v="איילון"/>
  </r>
  <r>
    <x v="12"/>
    <x v="272"/>
    <s v="פעיל"/>
    <s v="מודיעין מכבים רעות"/>
    <x v="260"/>
    <x v="80"/>
    <s v="נמוך"/>
    <x v="0"/>
    <n v="1483.74"/>
    <n v="0"/>
    <n v="0"/>
    <n v="0"/>
    <n v="1483.74"/>
    <n v="31"/>
    <s v="גני ילדים"/>
    <s v="רעות"/>
    <s v="ירושלים והנגב"/>
    <s v="איילון"/>
  </r>
  <r>
    <x v="12"/>
    <x v="273"/>
    <s v="פעיל"/>
    <s v="מודיעין מכבים רעות"/>
    <x v="261"/>
    <x v="13"/>
    <s v="נמוך"/>
    <x v="0"/>
    <n v="1969.68"/>
    <n v="0"/>
    <n v="0"/>
    <n v="0"/>
    <n v="1969.68"/>
    <n v="31"/>
    <s v="גני ילדים"/>
    <s v="כרמים"/>
    <s v="ירושלים והנגב"/>
    <s v="איילון"/>
  </r>
  <r>
    <x v="12"/>
    <x v="274"/>
    <s v="פעיל"/>
    <s v="מודיעין מכבים רעות"/>
    <x v="262"/>
    <x v="1"/>
    <s v="נמוך"/>
    <x v="1"/>
    <n v="6612"/>
    <n v="2361"/>
    <n v="0"/>
    <n v="4251"/>
    <n v="0"/>
    <n v="31"/>
    <s v="מרכזיית תאורה"/>
    <s v="כרמים"/>
    <s v="ירושלים והנגב"/>
    <s v="איילון"/>
  </r>
  <r>
    <x v="12"/>
    <x v="275"/>
    <s v="פעיל"/>
    <s v="מודיעין מכבים רעות"/>
    <x v="263"/>
    <x v="0"/>
    <s v="נמוך"/>
    <x v="0"/>
    <n v="4024.32"/>
    <n v="0"/>
    <n v="0"/>
    <n v="0"/>
    <n v="4024.32"/>
    <n v="31"/>
    <s v="בתי כנסת ומקוואות"/>
    <s v="כרמים"/>
    <s v="ירושלים והנגב"/>
    <s v="איילון"/>
  </r>
  <r>
    <x v="12"/>
    <x v="276"/>
    <s v="פעיל"/>
    <s v="מודיעין מכבים רעות"/>
    <x v="264"/>
    <x v="5"/>
    <s v="נמוך"/>
    <x v="0"/>
    <n v="2047.79"/>
    <n v="0"/>
    <n v="0"/>
    <n v="0"/>
    <n v="2047.79"/>
    <n v="31"/>
    <s v="מרכזיית תאורה"/>
    <s v="ציפורים"/>
    <s v="ירושלים והנגב"/>
    <s v="איילון"/>
  </r>
  <r>
    <x v="12"/>
    <x v="277"/>
    <s v="פעיל"/>
    <s v="מודיעין מכבים רעות"/>
    <x v="265"/>
    <x v="26"/>
    <s v="נמוך"/>
    <x v="0"/>
    <n v="64.89"/>
    <n v="0"/>
    <n v="0"/>
    <n v="0"/>
    <n v="64.89"/>
    <n v="31"/>
    <s v="מקלטים"/>
    <s v="מכבים"/>
    <s v="ירושלים והנגב"/>
    <s v="איילון"/>
  </r>
  <r>
    <x v="12"/>
    <x v="278"/>
    <s v="פעיל"/>
    <s v="מודיעין מכבים רעות"/>
    <x v="266"/>
    <x v="13"/>
    <s v="נמוך"/>
    <x v="0"/>
    <n v="895.39"/>
    <n v="0"/>
    <n v="0"/>
    <n v="0"/>
    <n v="895.39"/>
    <n v="31"/>
    <s v="גני ילדים"/>
    <s v="פרחים"/>
    <s v="ירושלים והנגב"/>
    <s v="איילון"/>
  </r>
  <r>
    <x v="12"/>
    <x v="279"/>
    <s v="פעיל"/>
    <s v="מודיעין מכבים רעות"/>
    <x v="267"/>
    <x v="26"/>
    <s v="נמוך"/>
    <x v="0"/>
    <n v="12.1"/>
    <n v="0"/>
    <n v="0"/>
    <n v="0"/>
    <n v="12.1"/>
    <n v="31"/>
    <s v="מקלטים"/>
    <s v="מכבים"/>
    <s v="ירושלים והנגב"/>
    <s v="איילון"/>
  </r>
  <r>
    <x v="12"/>
    <x v="280"/>
    <s v="פעיל"/>
    <s v="מודיעין מכבים רעות"/>
    <x v="268"/>
    <x v="26"/>
    <s v="נמוך"/>
    <x v="0"/>
    <n v="112.11"/>
    <n v="0"/>
    <n v="0"/>
    <n v="0"/>
    <n v="112.11"/>
    <n v="31"/>
    <s v="מקלטים"/>
    <s v="מכבים"/>
    <s v="ירושלים והנגב"/>
    <s v="איילון"/>
  </r>
  <r>
    <x v="12"/>
    <x v="281"/>
    <s v="פעיל"/>
    <s v="מודיעין מכבים רעות"/>
    <x v="269"/>
    <x v="0"/>
    <s v="נמוך"/>
    <x v="1"/>
    <n v="8167"/>
    <n v="2856"/>
    <n v="0"/>
    <n v="5311"/>
    <n v="0"/>
    <n v="31"/>
    <s v="מרכזיית תאורה"/>
    <s v="פרחים"/>
    <s v="ירושלים והנגב"/>
    <s v="איילון"/>
  </r>
  <r>
    <x v="12"/>
    <x v="282"/>
    <s v="פעיל"/>
    <s v="מודיעין מכבים רעות"/>
    <x v="270"/>
    <x v="14"/>
    <s v="נמוך"/>
    <x v="1"/>
    <n v="4619"/>
    <n v="1655"/>
    <n v="0"/>
    <n v="2964"/>
    <n v="0"/>
    <n v="31"/>
    <s v="מרכזיית תאורה"/>
    <s v="פרחים"/>
    <s v="ירושלים והנגב"/>
    <s v="איילון"/>
  </r>
  <r>
    <x v="12"/>
    <x v="283"/>
    <s v="פעיל"/>
    <s v="מודיעין מכבים רעות"/>
    <x v="271"/>
    <x v="14"/>
    <s v="נמוך"/>
    <x v="1"/>
    <n v="4711"/>
    <n v="1677"/>
    <n v="0"/>
    <n v="3034"/>
    <n v="0"/>
    <n v="31"/>
    <s v="מרכזיית תאורה"/>
    <s v="פרחים"/>
    <s v="ירושלים והנגב"/>
    <s v="איילון"/>
  </r>
  <r>
    <x v="12"/>
    <x v="284"/>
    <s v="פעיל"/>
    <s v="מודיעין מכבים רעות"/>
    <x v="272"/>
    <x v="81"/>
    <s v="נמוך"/>
    <x v="0"/>
    <n v="886"/>
    <n v="0"/>
    <n v="0"/>
    <n v="0"/>
    <n v="886"/>
    <n v="31"/>
    <s v="שונות"/>
    <s v="פרחים"/>
    <s v="ירושלים והנגב"/>
    <s v="איילון"/>
  </r>
  <r>
    <x v="12"/>
    <x v="285"/>
    <s v="פעיל"/>
    <s v="מודיעין מכבים רעות"/>
    <x v="273"/>
    <x v="0"/>
    <s v="נמוך"/>
    <x v="1"/>
    <n v="4604"/>
    <n v="1657"/>
    <n v="0"/>
    <n v="2947"/>
    <n v="0"/>
    <n v="31"/>
    <s v="מרכזיית תאורה"/>
    <s v="נביאים"/>
    <s v="ירושלים והנגב"/>
    <s v="איילון"/>
  </r>
  <r>
    <x v="12"/>
    <x v="286"/>
    <s v="פעיל"/>
    <s v="מודיעין מכבים רעות"/>
    <x v="274"/>
    <x v="82"/>
    <s v="נמוך"/>
    <x v="0"/>
    <n v="671.15"/>
    <n v="0"/>
    <n v="0"/>
    <n v="0"/>
    <n v="671.15"/>
    <n v="31"/>
    <s v="רמזורים"/>
    <s v="נביאים"/>
    <s v="ירושלים והנגב"/>
    <s v="איילון"/>
  </r>
  <r>
    <x v="12"/>
    <x v="287"/>
    <s v="פעיל"/>
    <s v="מודיעין מכבים רעות"/>
    <x v="275"/>
    <x v="83"/>
    <s v="נמוך"/>
    <x v="1"/>
    <n v="10230"/>
    <n v="1705"/>
    <n v="0"/>
    <n v="8525"/>
    <n v="0"/>
    <n v="31"/>
    <s v="בתי ספר"/>
    <s v="מגינים"/>
    <s v="ירושלים והנגב"/>
    <s v="איילון"/>
  </r>
  <r>
    <x v="12"/>
    <x v="288"/>
    <s v="פעיל"/>
    <s v="מודיעין מכבים רעות"/>
    <x v="276"/>
    <x v="44"/>
    <s v="נמוך"/>
    <x v="1"/>
    <n v="653"/>
    <n v="220"/>
    <n v="0"/>
    <n v="433"/>
    <n v="0"/>
    <n v="31"/>
    <s v="מרכזיית תאורה"/>
    <s v="נביאים"/>
    <s v="ירושלים והנגב"/>
    <s v="איילון"/>
  </r>
  <r>
    <x v="12"/>
    <x v="289"/>
    <s v="פעיל"/>
    <s v="מודיעין מכבים רעות"/>
    <x v="277"/>
    <x v="84"/>
    <s v="נמוך"/>
    <x v="1"/>
    <n v="13825"/>
    <n v="2605"/>
    <n v="0"/>
    <n v="11220"/>
    <n v="0"/>
    <n v="31"/>
    <s v="בתי ספר"/>
    <s v="מגינים"/>
    <s v="ירושלים והנגב"/>
    <s v="איילון"/>
  </r>
  <r>
    <x v="12"/>
    <x v="290"/>
    <s v="פעיל"/>
    <s v="מודיעין מכבים רעות"/>
    <x v="278"/>
    <x v="85"/>
    <s v="נמוך"/>
    <x v="1"/>
    <n v="10410"/>
    <n v="7160"/>
    <n v="0"/>
    <n v="3250"/>
    <n v="0"/>
    <n v="31"/>
    <s v="ספורט"/>
    <s v="נביאים"/>
    <s v="ירושלים והנגב"/>
    <s v="איילון"/>
  </r>
  <r>
    <x v="12"/>
    <x v="291"/>
    <s v="פעיל"/>
    <s v="מודיעין מכבים רעות"/>
    <x v="279"/>
    <x v="24"/>
    <s v="נמוך"/>
    <x v="1"/>
    <n v="2054"/>
    <n v="106"/>
    <n v="0"/>
    <n v="1948"/>
    <n v="0"/>
    <n v="31"/>
    <s v="גני ילדים"/>
    <s v="נביאים"/>
    <s v="ירושלים והנגב"/>
    <s v="איילון"/>
  </r>
  <r>
    <x v="12"/>
    <x v="292"/>
    <s v="פעיל"/>
    <s v="מודיעין מכבים רעות"/>
    <x v="280"/>
    <x v="46"/>
    <s v="נמוך"/>
    <x v="1"/>
    <n v="1308"/>
    <n v="280"/>
    <n v="0"/>
    <n v="1028"/>
    <n v="0"/>
    <n v="31"/>
    <s v="ספורט"/>
    <s v="נביאים"/>
    <s v="ירושלים והנגב"/>
    <s v="איילון"/>
  </r>
  <r>
    <x v="12"/>
    <x v="293"/>
    <s v="פעיל"/>
    <s v="מודיעין מכבים רעות"/>
    <x v="281"/>
    <x v="0"/>
    <s v="נמוך"/>
    <x v="1"/>
    <n v="3390"/>
    <n v="1195"/>
    <n v="0"/>
    <n v="2195"/>
    <n v="0"/>
    <n v="31"/>
    <s v="מרכזיית תאורה"/>
    <s v="נחלים"/>
    <s v="ירושלים והנגב"/>
    <s v="איילון"/>
  </r>
  <r>
    <x v="12"/>
    <x v="294"/>
    <s v="פעיל"/>
    <s v="מודיעין מכבים רעות"/>
    <x v="282"/>
    <x v="0"/>
    <s v="נמוך"/>
    <x v="0"/>
    <n v="361.73"/>
    <n v="0"/>
    <n v="0"/>
    <n v="0"/>
    <n v="361.73"/>
    <n v="31"/>
    <s v="רמזורים"/>
    <s v="נחלים"/>
    <s v="ירושלים והנגב"/>
    <s v="איילון"/>
  </r>
  <r>
    <x v="12"/>
    <x v="295"/>
    <s v="פעיל"/>
    <s v="מודיעין מכבים רעות"/>
    <x v="283"/>
    <x v="0"/>
    <s v="נמוך"/>
    <x v="1"/>
    <n v="10079"/>
    <n v="3932"/>
    <n v="0"/>
    <n v="6147"/>
    <n v="0"/>
    <n v="31"/>
    <s v="מרכזיית תאורה"/>
    <s v="נחלים"/>
    <s v="ירושלים והנגב"/>
    <s v="איילון"/>
  </r>
  <r>
    <x v="12"/>
    <x v="296"/>
    <s v="פעיל"/>
    <s v="מודיעין מכבים רעות"/>
    <x v="284"/>
    <x v="0"/>
    <s v="נמוך"/>
    <x v="0"/>
    <n v="1773.46"/>
    <n v="0"/>
    <n v="0"/>
    <n v="0"/>
    <n v="1773.46"/>
    <n v="31"/>
    <s v="בתי כנסת ומקוואות"/>
    <s v="נחלים"/>
    <s v="ירושלים והנגב"/>
    <s v="איילון"/>
  </r>
  <r>
    <x v="12"/>
    <x v="297"/>
    <s v="פעיל"/>
    <s v="מודיעין מכבים רעות"/>
    <x v="285"/>
    <x v="0"/>
    <s v="נמוך"/>
    <x v="0"/>
    <n v="2045.25"/>
    <n v="0"/>
    <n v="0"/>
    <n v="0"/>
    <n v="2045.25"/>
    <n v="31"/>
    <s v="מרכזיית תאורה"/>
    <s v="נחלים"/>
    <s v="ירושלים והנגב"/>
    <s v="איילון"/>
  </r>
  <r>
    <x v="12"/>
    <x v="298"/>
    <s v="פעיל"/>
    <s v="מודיעין מכבים רעות"/>
    <x v="286"/>
    <x v="0"/>
    <s v="נמוך"/>
    <x v="0"/>
    <n v="1620.17"/>
    <n v="0"/>
    <n v="0"/>
    <n v="0"/>
    <n v="1620.17"/>
    <n v="31"/>
    <s v="מרכזיית תאורה"/>
    <s v="ליגד"/>
    <s v="ירושלים והנגב"/>
    <s v="איילון"/>
  </r>
  <r>
    <x v="12"/>
    <x v="299"/>
    <s v="פעיל"/>
    <s v="מודיעין מכבים רעות"/>
    <x v="287"/>
    <x v="1"/>
    <s v="נמוך"/>
    <x v="1"/>
    <n v="274"/>
    <n v="99"/>
    <n v="0"/>
    <n v="175"/>
    <n v="0"/>
    <n v="31"/>
    <s v="מרכזיית תאורה"/>
    <s v="כרמים"/>
    <s v="ירושלים והנגב"/>
    <s v="איילון"/>
  </r>
  <r>
    <x v="12"/>
    <x v="300"/>
    <s v="פעיל"/>
    <s v="מודיעין מכבים רעות"/>
    <x v="288"/>
    <x v="0"/>
    <s v="נמוך"/>
    <x v="1"/>
    <n v="773"/>
    <n v="383"/>
    <n v="0"/>
    <n v="390"/>
    <n v="0"/>
    <n v="31"/>
    <s v="מרכזיית תאורה"/>
    <s v="כרמים"/>
    <s v="ירושלים והנגב"/>
    <s v="איילון"/>
  </r>
  <r>
    <x v="12"/>
    <x v="301"/>
    <s v="פעיל"/>
    <s v="מודיעין מכבים רעות"/>
    <x v="289"/>
    <x v="1"/>
    <s v="נמוך"/>
    <x v="1"/>
    <n v="11558"/>
    <n v="4186"/>
    <n v="0"/>
    <n v="7372"/>
    <n v="0"/>
    <n v="31"/>
    <s v="מרכזיית תאורה"/>
    <s v="כרמים"/>
    <s v="ירושלים והנגב"/>
    <s v="איילון"/>
  </r>
  <r>
    <x v="12"/>
    <x v="302"/>
    <s v="פעיל"/>
    <s v="מודיעין מכבים רעות"/>
    <x v="290"/>
    <x v="10"/>
    <s v="נמוך"/>
    <x v="1"/>
    <n v="1726"/>
    <n v="743"/>
    <n v="0"/>
    <n v="983"/>
    <n v="0"/>
    <n v="31"/>
    <s v="מרכזיית תאורה"/>
    <s v="כרמים"/>
    <s v="ירושלים והנגב"/>
    <s v="איילון"/>
  </r>
  <r>
    <x v="12"/>
    <x v="303"/>
    <s v="פעיל"/>
    <s v="מודיעין מכבים רעות"/>
    <x v="291"/>
    <x v="85"/>
    <s v="נמוך"/>
    <x v="1"/>
    <n v="17105"/>
    <n v="9205"/>
    <n v="0"/>
    <n v="7900"/>
    <n v="0"/>
    <n v="31"/>
    <s v="ספורט"/>
    <s v="ליגד"/>
    <s v="ירושלים והנגב"/>
    <s v="איילון"/>
  </r>
  <r>
    <x v="12"/>
    <x v="304"/>
    <s v="פעיל"/>
    <s v="מודיעין מכבים רעות"/>
    <x v="292"/>
    <x v="10"/>
    <s v="נמוך"/>
    <x v="1"/>
    <n v="1227"/>
    <n v="524"/>
    <n v="0"/>
    <n v="703"/>
    <n v="0"/>
    <n v="31"/>
    <s v="מרכזיית תאורה"/>
    <s v="כרמים"/>
    <s v="ירושלים והנגב"/>
    <s v="איילון"/>
  </r>
  <r>
    <x v="12"/>
    <x v="305"/>
    <s v="פעיל"/>
    <s v="מודיעין מכבים רעות"/>
    <x v="293"/>
    <x v="86"/>
    <s v="נמוך"/>
    <x v="0"/>
    <n v="486.34"/>
    <n v="0"/>
    <n v="0"/>
    <n v="0"/>
    <n v="486.34"/>
    <n v="31"/>
    <s v="מרכזיית תאורה"/>
    <s v="כרמים"/>
    <s v="ירושלים והנגב"/>
    <s v="איילון"/>
  </r>
  <r>
    <x v="12"/>
    <x v="306"/>
    <s v="פעיל"/>
    <s v="מודיעין מכבים רעות"/>
    <x v="294"/>
    <x v="0"/>
    <s v="נמוך"/>
    <x v="1"/>
    <n v="9512"/>
    <n v="2910"/>
    <n v="0"/>
    <n v="6602"/>
    <n v="0"/>
    <n v="31"/>
    <s v="מרכזיית תאורה"/>
    <s v="ליגד"/>
    <s v="ירושלים והנגב"/>
    <s v="איילון"/>
  </r>
  <r>
    <x v="12"/>
    <x v="307"/>
    <s v="פעיל"/>
    <s v="מודיעין מכבים רעות"/>
    <x v="295"/>
    <x v="82"/>
    <s v="נמוך"/>
    <x v="1"/>
    <n v="3468"/>
    <n v="698"/>
    <n v="0"/>
    <n v="2770"/>
    <n v="0"/>
    <n v="31"/>
    <s v="רמזורים"/>
    <s v="לב העיר"/>
    <s v="ירושלים והנגב"/>
    <s v="איילון"/>
  </r>
  <r>
    <x v="12"/>
    <x v="308"/>
    <s v="פעיל"/>
    <s v="מודיעין מכבים רעות"/>
    <x v="296"/>
    <x v="0"/>
    <s v="נמוך"/>
    <x v="1"/>
    <n v="1887"/>
    <n v="531"/>
    <n v="0"/>
    <n v="1356"/>
    <n v="0"/>
    <n v="31"/>
    <s v="מבני ציבור"/>
    <s v="משואה"/>
    <s v="ירושלים והנגב"/>
    <s v="איילון"/>
  </r>
  <r>
    <x v="12"/>
    <x v="309"/>
    <s v="פעיל"/>
    <s v="מודיעין מכבים רעות"/>
    <x v="297"/>
    <x v="0"/>
    <s v="נמוך"/>
    <x v="1"/>
    <n v="6187"/>
    <n v="2150"/>
    <n v="0"/>
    <n v="4037"/>
    <n v="0"/>
    <n v="31"/>
    <s v="מרכזיית תאורה"/>
    <s v="נחלים"/>
    <s v="ירושלים והנגב"/>
    <s v="איילון"/>
  </r>
  <r>
    <x v="12"/>
    <x v="310"/>
    <s v="פעיל"/>
    <s v="מודיעין מכבים רעות"/>
    <x v="298"/>
    <x v="87"/>
    <s v="נמוך"/>
    <x v="0"/>
    <n v="361.93"/>
    <n v="0"/>
    <n v="0"/>
    <n v="0"/>
    <n v="361.93"/>
    <n v="31"/>
    <s v="רמזורים"/>
    <s v="נחלים"/>
    <s v="ירושלים והנגב"/>
    <s v="איילון"/>
  </r>
  <r>
    <x v="12"/>
    <x v="311"/>
    <s v="פעיל"/>
    <s v="מודיעין מכבים רעות"/>
    <x v="299"/>
    <x v="0"/>
    <s v="נמוך"/>
    <x v="1"/>
    <n v="7524"/>
    <n v="2692"/>
    <n v="0"/>
    <n v="4832"/>
    <n v="0"/>
    <n v="31"/>
    <s v="מרכזיית תאורה"/>
    <s v="נחלים"/>
    <s v="ירושלים והנגב"/>
    <s v="איילון"/>
  </r>
  <r>
    <x v="12"/>
    <x v="312"/>
    <s v="פעיל"/>
    <s v="מודיעין מכבים רעות"/>
    <x v="300"/>
    <x v="0"/>
    <s v="נמוך"/>
    <x v="0"/>
    <n v="0"/>
    <n v="0"/>
    <n v="0"/>
    <n v="0"/>
    <n v="0"/>
    <n v="31"/>
    <s v="רמזורים"/>
    <s v="נחלים"/>
    <s v="ירושלים והנגב"/>
    <s v="איילון"/>
  </r>
  <r>
    <x v="12"/>
    <x v="313"/>
    <s v="פעיל"/>
    <s v="מודיעין מכבים רעות"/>
    <x v="301"/>
    <x v="88"/>
    <s v="נמוך"/>
    <x v="1"/>
    <n v="12040"/>
    <n v="3655"/>
    <n v="0"/>
    <n v="8385"/>
    <n v="0"/>
    <n v="31"/>
    <s v="מרכזיית תאורה"/>
    <s v="לב העיר"/>
    <s v="ירושלים והנגב"/>
    <s v="איילון"/>
  </r>
  <r>
    <x v="12"/>
    <x v="314"/>
    <s v="פעיל"/>
    <s v="מודיעין מכבים רעות"/>
    <x v="302"/>
    <x v="89"/>
    <s v="נמוך"/>
    <x v="1"/>
    <n v="4152"/>
    <n v="1416"/>
    <n v="0"/>
    <n v="2736"/>
    <n v="0"/>
    <n v="31"/>
    <s v="מרכזיית תאורה"/>
    <s v="קייזר"/>
    <s v="ירושלים והנגב"/>
    <s v="איילון"/>
  </r>
  <r>
    <x v="12"/>
    <x v="315"/>
    <s v="פעיל"/>
    <s v="מודיעין מכבים רעות"/>
    <x v="303"/>
    <x v="90"/>
    <s v="נמוך"/>
    <x v="1"/>
    <n v="2843"/>
    <n v="1032"/>
    <n v="0"/>
    <n v="1811"/>
    <n v="0"/>
    <n v="31"/>
    <s v="מרכזיית תאורה"/>
    <s v="קייזר"/>
    <s v="ירושלים והנגב"/>
    <s v="איילון"/>
  </r>
  <r>
    <x v="12"/>
    <x v="316"/>
    <s v="פעיל"/>
    <s v="מודיעין מכבים רעות"/>
    <x v="304"/>
    <x v="91"/>
    <s v="נמוך"/>
    <x v="1"/>
    <n v="7707"/>
    <n v="2753"/>
    <n v="0"/>
    <n v="4954"/>
    <n v="0"/>
    <n v="31"/>
    <s v="מרכזיית תאורה"/>
    <s v="קייזר"/>
    <s v="ירושלים והנגב"/>
    <s v="איילון"/>
  </r>
  <r>
    <x v="12"/>
    <x v="317"/>
    <s v="פעיל"/>
    <s v="מודיעין מכבים רעות"/>
    <x v="305"/>
    <x v="14"/>
    <s v="נמוך"/>
    <x v="1"/>
    <n v="3141"/>
    <n v="1116"/>
    <n v="0"/>
    <n v="2025"/>
    <n v="0"/>
    <n v="31"/>
    <s v="מרכזיית תאורה"/>
    <s v="קייזר"/>
    <s v="ירושלים והנגב"/>
    <s v="איילון"/>
  </r>
  <r>
    <x v="12"/>
    <x v="318"/>
    <s v="פעיל"/>
    <s v="מודיעין מכבים רעות"/>
    <x v="306"/>
    <x v="92"/>
    <s v="נמוך"/>
    <x v="1"/>
    <n v="5415"/>
    <n v="2040"/>
    <n v="0"/>
    <n v="3375"/>
    <n v="0"/>
    <n v="31"/>
    <s v="בתי ספר"/>
    <s v="קייזר"/>
    <s v="ירושלים והנגב"/>
    <s v="איילון"/>
  </r>
  <r>
    <x v="12"/>
    <x v="319"/>
    <s v="פעיל"/>
    <s v="מודיעין מכבים רעות"/>
    <x v="307"/>
    <x v="1"/>
    <s v="נמוך"/>
    <x v="1"/>
    <n v="2819"/>
    <n v="1016"/>
    <n v="0"/>
    <n v="1803"/>
    <n v="0"/>
    <n v="31"/>
    <s v="מרכזיית תאורה"/>
    <s v="קייזר"/>
    <s v="ירושלים והנגב"/>
    <s v="איילון"/>
  </r>
  <r>
    <x v="12"/>
    <x v="320"/>
    <s v="פעיל"/>
    <s v="מודיעין מכבים רעות"/>
    <x v="308"/>
    <x v="0"/>
    <s v="נמוך"/>
    <x v="1"/>
    <n v="5795"/>
    <n v="2200"/>
    <n v="0"/>
    <n v="3595"/>
    <n v="0"/>
    <n v="31"/>
    <m/>
    <m/>
    <s v="ירושלים והנגב"/>
    <s v="איילון"/>
  </r>
  <r>
    <x v="12"/>
    <x v="321"/>
    <s v="פעיל"/>
    <s v="מודיעין מכבים רעות"/>
    <x v="309"/>
    <x v="0"/>
    <s v="נמוך"/>
    <x v="1"/>
    <n v="7351"/>
    <n v="0"/>
    <n v="0"/>
    <n v="0"/>
    <n v="7351"/>
    <n v="31"/>
    <m/>
    <m/>
    <s v="ירושלים והנגב"/>
    <s v="איילון"/>
  </r>
  <r>
    <x v="12"/>
    <x v="322"/>
    <s v="פעיל"/>
    <s v="מודיעין מכבים רעות"/>
    <x v="310"/>
    <x v="0"/>
    <s v="נמוך"/>
    <x v="0"/>
    <n v="259.17"/>
    <n v="0"/>
    <n v="0"/>
    <n v="0"/>
    <n v="259.17"/>
    <n v="31"/>
    <m/>
    <m/>
    <s v="ירושלים והנגב"/>
    <s v="איילון"/>
  </r>
  <r>
    <x v="12"/>
    <x v="323"/>
    <s v="פעיל"/>
    <s v="מודיעין מכבים רעות"/>
    <x v="311"/>
    <x v="17"/>
    <s v="נמוך"/>
    <x v="1"/>
    <n v="4980"/>
    <n v="1590"/>
    <n v="0"/>
    <n v="3390"/>
    <n v="0"/>
    <n v="31"/>
    <s v="בתי ספר"/>
    <s v="כרמים"/>
    <s v="ירושלים והנגב"/>
    <s v="איילון"/>
  </r>
  <r>
    <x v="12"/>
    <x v="324"/>
    <s v="פעיל"/>
    <s v="מודיעין מכבים רעות"/>
    <x v="312"/>
    <x v="13"/>
    <s v="נמוך"/>
    <x v="0"/>
    <n v="1433.27"/>
    <n v="0"/>
    <n v="0"/>
    <n v="0"/>
    <n v="1433.27"/>
    <n v="31"/>
    <s v="גני ילדים"/>
    <s v="כרמים"/>
    <s v="ירושלים והנגב"/>
    <s v="איילון"/>
  </r>
  <r>
    <x v="12"/>
    <x v="325"/>
    <s v="פעיל"/>
    <s v="מודיעין מכבים רעות"/>
    <x v="313"/>
    <x v="93"/>
    <s v="נמוך"/>
    <x v="1"/>
    <n v="4150"/>
    <n v="1035"/>
    <n v="0"/>
    <n v="3115"/>
    <n v="0"/>
    <n v="31"/>
    <s v="בתי ספר"/>
    <s v="כרמים"/>
    <s v="ירושלים והנגב"/>
    <s v="איילון"/>
  </r>
  <r>
    <x v="12"/>
    <x v="326"/>
    <s v="פעיל"/>
    <s v="מודיעין מכבים רעות"/>
    <x v="314"/>
    <x v="14"/>
    <s v="נמוך"/>
    <x v="1"/>
    <n v="6155"/>
    <n v="2112"/>
    <n v="0"/>
    <n v="4043"/>
    <n v="0"/>
    <n v="31"/>
    <s v="מרכזיית תאורה"/>
    <s v="רעות"/>
    <s v="ירושלים והנגב"/>
    <s v="איילון"/>
  </r>
  <r>
    <x v="12"/>
    <x v="327"/>
    <s v="פעיל"/>
    <s v="מודיעין מכבים רעות"/>
    <x v="315"/>
    <x v="1"/>
    <s v="נמוך"/>
    <x v="1"/>
    <n v="1109"/>
    <n v="235"/>
    <n v="0"/>
    <n v="874"/>
    <n v="0"/>
    <n v="31"/>
    <s v="מרכזיית תאורה"/>
    <s v="לב העיר"/>
    <s v="ירושלים והנגב"/>
    <s v="איילון"/>
  </r>
  <r>
    <x v="12"/>
    <x v="328"/>
    <s v="פעיל"/>
    <s v="מודיעין מכבים רעות"/>
    <x v="316"/>
    <x v="94"/>
    <s v="נמוך"/>
    <x v="1"/>
    <n v="64790"/>
    <n v="17140"/>
    <n v="0"/>
    <n v="47650"/>
    <n v="0"/>
    <n v="31"/>
    <s v="שונות"/>
    <s v="לב העיר"/>
    <s v="ירושלים והנגב"/>
    <s v="איילון"/>
  </r>
  <r>
    <x v="12"/>
    <x v="329"/>
    <s v="פעיל"/>
    <s v="מודיעין מכבים רעות"/>
    <x v="317"/>
    <x v="13"/>
    <s v="נמוך"/>
    <x v="0"/>
    <n v="883.66"/>
    <n v="0"/>
    <n v="0"/>
    <n v="0"/>
    <n v="883.66"/>
    <n v="31"/>
    <s v="גני ילדים"/>
    <s v="פרחים"/>
    <s v="ירושלים והנגב"/>
    <s v="איילון"/>
  </r>
  <r>
    <x v="12"/>
    <x v="330"/>
    <s v="פעיל"/>
    <s v="מודיעין מכבים רעות"/>
    <x v="318"/>
    <x v="19"/>
    <s v="נמוך"/>
    <x v="0"/>
    <n v="695.86"/>
    <n v="0"/>
    <n v="0"/>
    <n v="0"/>
    <n v="695.86"/>
    <n v="31"/>
    <s v="תנועות נוער"/>
    <s v="מגינים"/>
    <s v="ירושלים והנגב"/>
    <s v="איילון"/>
  </r>
  <r>
    <x v="12"/>
    <x v="331"/>
    <s v="פעיל"/>
    <s v="מודיעין מכבים רעות"/>
    <x v="319"/>
    <x v="0"/>
    <s v="נמוך"/>
    <x v="1"/>
    <n v="5327"/>
    <n v="1822"/>
    <n v="0"/>
    <n v="3505"/>
    <n v="0"/>
    <n v="31"/>
    <s v="מרכזיית תאורה"/>
    <s v="דם המכבים 33"/>
    <s v="ירושלים והנגב"/>
    <s v="איילון"/>
  </r>
  <r>
    <x v="12"/>
    <x v="332"/>
    <s v="פעיל"/>
    <s v="מודיעין מכבים רעות"/>
    <x v="320"/>
    <x v="0"/>
    <s v="נמוך"/>
    <x v="0"/>
    <n v="317.33"/>
    <n v="0"/>
    <n v="0"/>
    <n v="0"/>
    <n v="317.33"/>
    <n v="31"/>
    <s v="רמזורים"/>
    <s v="פרחים"/>
    <s v="ירושלים והנגב"/>
    <s v="איילון"/>
  </r>
  <r>
    <x v="12"/>
    <x v="333"/>
    <s v="פעיל"/>
    <s v="מודיעין מכבים רעות"/>
    <x v="321"/>
    <x v="10"/>
    <s v="נמוך"/>
    <x v="1"/>
    <n v="7863"/>
    <n v="2751"/>
    <n v="0"/>
    <n v="5112"/>
    <n v="0"/>
    <n v="31"/>
    <s v="מרכזיית תאורה"/>
    <s v="פרחים"/>
    <s v="ירושלים והנגב"/>
    <s v="איילון"/>
  </r>
  <r>
    <x v="12"/>
    <x v="334"/>
    <s v="פעיל"/>
    <s v="מודיעין מכבים רעות"/>
    <x v="322"/>
    <x v="95"/>
    <s v="נמוך"/>
    <x v="1"/>
    <n v="12383"/>
    <n v="4339"/>
    <n v="0"/>
    <n v="8044"/>
    <n v="0"/>
    <n v="31"/>
    <s v="מרכזיית תאורה"/>
    <s v="פרחים"/>
    <s v="ירושלים והנגב"/>
    <s v="איילון"/>
  </r>
  <r>
    <x v="12"/>
    <x v="335"/>
    <s v="פעיל"/>
    <s v="מודיעין מכבים רעות"/>
    <x v="323"/>
    <x v="0"/>
    <s v="נמוך"/>
    <x v="0"/>
    <n v="224.82"/>
    <n v="0"/>
    <n v="0"/>
    <n v="0"/>
    <n v="224.82"/>
    <n v="31"/>
    <s v="רמזורים"/>
    <s v="ציפורים"/>
    <s v="ירושלים והנגב"/>
    <s v="איילון"/>
  </r>
  <r>
    <x v="12"/>
    <x v="336"/>
    <s v="פעיל"/>
    <s v="מודיעין מכבים רעות"/>
    <x v="324"/>
    <x v="0"/>
    <s v="נמוך"/>
    <x v="0"/>
    <n v="1593.66"/>
    <n v="0"/>
    <n v="0"/>
    <n v="0"/>
    <n v="1593.66"/>
    <n v="31"/>
    <s v="מבני ציבור"/>
    <s v="פרחים"/>
    <s v="ירושלים והנגב"/>
    <s v="איילון"/>
  </r>
  <r>
    <x v="12"/>
    <x v="337"/>
    <s v="פעיל"/>
    <s v="מודיעין מכבים רעות"/>
    <x v="325"/>
    <x v="96"/>
    <s v="נמוך"/>
    <x v="1"/>
    <n v="11175"/>
    <n v="3918"/>
    <n v="0"/>
    <n v="7257"/>
    <n v="0"/>
    <n v="31"/>
    <s v="מרכזיית תאורה"/>
    <s v="ליגד"/>
    <s v="ירושלים והנגב"/>
    <s v="איילון"/>
  </r>
  <r>
    <x v="12"/>
    <x v="338"/>
    <s v="פעיל"/>
    <s v="מודיעין מכבים רעות"/>
    <x v="326"/>
    <x v="97"/>
    <s v="נמוך"/>
    <x v="0"/>
    <n v="220.66"/>
    <n v="0"/>
    <n v="0"/>
    <n v="0"/>
    <n v="220.66"/>
    <n v="31"/>
    <s v="מקלטים"/>
    <s v="רעות"/>
    <s v="ירושלים והנגב"/>
    <s v="איילון"/>
  </r>
  <r>
    <x v="12"/>
    <x v="339"/>
    <s v="פעיל"/>
    <s v="מודיעין מכבים רעות"/>
    <x v="327"/>
    <x v="0"/>
    <s v="נמוך"/>
    <x v="1"/>
    <n v="4288"/>
    <n v="1400"/>
    <n v="0"/>
    <n v="2888"/>
    <n v="0"/>
    <n v="31"/>
    <s v="מרכזיית תאורה"/>
    <s v="מכבים"/>
    <s v="ירושלים והנגב"/>
    <s v="איילון"/>
  </r>
  <r>
    <x v="12"/>
    <x v="340"/>
    <s v="פעיל"/>
    <s v="מודיעין מכבים רעות"/>
    <x v="328"/>
    <x v="98"/>
    <s v="נמוך"/>
    <x v="0"/>
    <n v="2436.86"/>
    <n v="0"/>
    <n v="0"/>
    <n v="0"/>
    <n v="2436.86"/>
    <n v="31"/>
    <s v="מבני ציבור"/>
    <s v="פרחים"/>
    <s v="ירושלים והנגב"/>
    <s v="איילון"/>
  </r>
  <r>
    <x v="12"/>
    <x v="341"/>
    <s v="פעיל"/>
    <s v="מודיעין מכבים רעות"/>
    <x v="329"/>
    <x v="26"/>
    <s v="נמוך"/>
    <x v="0"/>
    <n v="617.35"/>
    <n v="0"/>
    <n v="0"/>
    <n v="0"/>
    <n v="617.35"/>
    <n v="31"/>
    <s v="מקלטים"/>
    <s v="רעות"/>
    <s v="ירושלים והנגב"/>
    <s v="איילון"/>
  </r>
  <r>
    <x v="12"/>
    <x v="342"/>
    <s v="פעיל"/>
    <s v="מודיעין מכבים רעות"/>
    <x v="330"/>
    <x v="13"/>
    <s v="נמוך"/>
    <x v="0"/>
    <n v="1947.82"/>
    <n v="0"/>
    <n v="0"/>
    <n v="0"/>
    <n v="1947.82"/>
    <n v="31"/>
    <s v="גני ילדים"/>
    <s v="בוכמן"/>
    <s v="ירושלים והנגב"/>
    <s v="איילון"/>
  </r>
  <r>
    <x v="12"/>
    <x v="343"/>
    <s v="פעיל"/>
    <s v="מודיעין מכבים רעות"/>
    <x v="331"/>
    <x v="99"/>
    <s v="נמוך"/>
    <x v="1"/>
    <n v="5670"/>
    <n v="535"/>
    <n v="0"/>
    <n v="5135"/>
    <n v="0"/>
    <n v="31"/>
    <s v="בתי ספר"/>
    <s v="בוכמן"/>
    <s v="ירושלים והנגב"/>
    <s v="איילון"/>
  </r>
  <r>
    <x v="12"/>
    <x v="344"/>
    <s v="פעיל"/>
    <s v="מודיעין מכבים רעות"/>
    <x v="332"/>
    <x v="0"/>
    <s v="נמוך"/>
    <x v="0"/>
    <n v="1104"/>
    <n v="0"/>
    <n v="0"/>
    <n v="0"/>
    <n v="1104"/>
    <n v="31"/>
    <s v="גני ילדים"/>
    <s v="בוכמן"/>
    <s v="ירושלים והנגב"/>
    <s v="איילון"/>
  </r>
  <r>
    <x v="12"/>
    <x v="345"/>
    <s v="פעיל"/>
    <s v="מודיעין מכבים רעות"/>
    <x v="333"/>
    <x v="0"/>
    <s v="נמוך"/>
    <x v="0"/>
    <n v="1557.17"/>
    <n v="0"/>
    <n v="0"/>
    <n v="0"/>
    <n v="1557.17"/>
    <n v="31"/>
    <s v="גני ילדים"/>
    <s v="בוכמן"/>
    <s v="ירושלים והנגב"/>
    <s v="איילון"/>
  </r>
  <r>
    <x v="12"/>
    <x v="346"/>
    <s v="פעיל"/>
    <s v="מודיעין מכבים רעות"/>
    <x v="334"/>
    <x v="0"/>
    <s v="נמוך"/>
    <x v="1"/>
    <n v="12073"/>
    <n v="4331"/>
    <n v="0"/>
    <n v="7742"/>
    <n v="0"/>
    <n v="31"/>
    <s v="מרכזיית תאורה"/>
    <s v="מגינים"/>
    <s v="ירושלים והנגב"/>
    <s v="איילון"/>
  </r>
  <r>
    <x v="12"/>
    <x v="347"/>
    <s v="פעיל"/>
    <s v="מודיעין מכבים רעות"/>
    <x v="335"/>
    <x v="21"/>
    <s v="נמוך"/>
    <x v="1"/>
    <n v="6373"/>
    <n v="2287"/>
    <n v="0"/>
    <n v="4086"/>
    <n v="0"/>
    <n v="31"/>
    <s v="מרכזיית תאורה"/>
    <s v="מגינים"/>
    <s v="ירושלים והנגב"/>
    <s v="איילון"/>
  </r>
  <r>
    <x v="12"/>
    <x v="348"/>
    <s v="פעיל"/>
    <s v="מודיעין מכבים רעות"/>
    <x v="336"/>
    <x v="58"/>
    <s v="נמוך"/>
    <x v="0"/>
    <n v="454.27"/>
    <n v="0"/>
    <n v="0"/>
    <n v="0"/>
    <n v="454.27"/>
    <n v="31"/>
    <s v="רמזורים"/>
    <s v="מגינים"/>
    <s v="ירושלים והנגב"/>
    <s v="איילון"/>
  </r>
  <r>
    <x v="12"/>
    <x v="349"/>
    <s v="פעיל"/>
    <s v="מודיעין מכבים רעות"/>
    <x v="337"/>
    <x v="0"/>
    <s v="נמוך"/>
    <x v="1"/>
    <n v="10448"/>
    <n v="3713"/>
    <n v="0"/>
    <n v="6735"/>
    <n v="0"/>
    <n v="31"/>
    <s v="מרכזיית תאורה"/>
    <s v="מגינים"/>
    <s v="ירושלים והנגב"/>
    <s v="איילון"/>
  </r>
  <r>
    <x v="12"/>
    <x v="350"/>
    <s v="פעיל"/>
    <s v="מודיעין מכבים רעות"/>
    <x v="338"/>
    <x v="0"/>
    <s v="נמוך"/>
    <x v="0"/>
    <n v="1426.15"/>
    <n v="0"/>
    <n v="0"/>
    <n v="0"/>
    <n v="1426.15"/>
    <n v="31"/>
    <s v="גני ילדים"/>
    <s v="מגינים"/>
    <s v="ירושלים והנגב"/>
    <s v="איילון"/>
  </r>
  <r>
    <x v="12"/>
    <x v="351"/>
    <s v="פעיל"/>
    <s v="מודיעין מכבים רעות"/>
    <x v="339"/>
    <x v="13"/>
    <s v="נמוך"/>
    <x v="1"/>
    <n v="2006"/>
    <n v="154"/>
    <n v="0"/>
    <n v="1852"/>
    <n v="0"/>
    <n v="31"/>
    <s v="גני ילדים"/>
    <s v="מגינים"/>
    <s v="ירושלים והנגב"/>
    <s v="איילון"/>
  </r>
  <r>
    <x v="12"/>
    <x v="352"/>
    <s v="פעיל"/>
    <s v="מודיעין מכבים רעות"/>
    <x v="340"/>
    <x v="0"/>
    <s v="נמוך"/>
    <x v="1"/>
    <n v="11872"/>
    <n v="1916"/>
    <n v="0"/>
    <n v="9956"/>
    <n v="0"/>
    <n v="31"/>
    <s v="בתי ספר"/>
    <s v="מגינים"/>
    <s v="ירושלים והנגב"/>
    <s v="איילון"/>
  </r>
  <r>
    <x v="12"/>
    <x v="353"/>
    <s v="פעיל"/>
    <s v="מודיעין מכבים רעות"/>
    <x v="341"/>
    <x v="0"/>
    <s v="נמוך"/>
    <x v="1"/>
    <n v="14436"/>
    <n v="5083"/>
    <n v="0"/>
    <n v="9353"/>
    <n v="0"/>
    <n v="31"/>
    <s v="מרכזיית תאורה"/>
    <s v="מגינים"/>
    <s v="ירושלים והנגב"/>
    <s v="איילון"/>
  </r>
  <r>
    <x v="12"/>
    <x v="354"/>
    <s v="פעיל"/>
    <s v="מודיעין מכבים רעות"/>
    <x v="342"/>
    <x v="0"/>
    <s v="נמוך"/>
    <x v="0"/>
    <n v="529.86"/>
    <n v="0"/>
    <n v="0"/>
    <n v="0"/>
    <n v="529.86"/>
    <n v="31"/>
    <s v="מרכזיית תאורה"/>
    <s v="מגינים"/>
    <s v="ירושלים והנגב"/>
    <s v="איילון"/>
  </r>
  <r>
    <x v="12"/>
    <x v="355"/>
    <s v="פעיל"/>
    <s v="מודיעין מכבים רעות"/>
    <x v="343"/>
    <x v="100"/>
    <s v="נמוך"/>
    <x v="0"/>
    <n v="1287.3399999999999"/>
    <n v="0"/>
    <n v="0"/>
    <n v="0"/>
    <n v="1287.3399999999999"/>
    <n v="31"/>
    <s v="מרכזיית תאורה"/>
    <s v="מגינים"/>
    <s v="ירושלים והנגב"/>
    <s v="איילון"/>
  </r>
  <r>
    <x v="12"/>
    <x v="356"/>
    <s v="פעיל"/>
    <s v="מודיעין מכבים רעות"/>
    <x v="344"/>
    <x v="13"/>
    <s v="נמוך"/>
    <x v="0"/>
    <n v="2104.96"/>
    <n v="0"/>
    <n v="0"/>
    <n v="0"/>
    <n v="2104.96"/>
    <n v="31"/>
    <s v="גני ילדים"/>
    <s v="מגינים"/>
    <s v="ירושלים והנגב"/>
    <s v="איילון"/>
  </r>
  <r>
    <x v="12"/>
    <x v="357"/>
    <s v="פעיל"/>
    <s v="מודיעין מכבים רעות"/>
    <x v="345"/>
    <x v="13"/>
    <s v="נמוך"/>
    <x v="0"/>
    <n v="723.68"/>
    <n v="0"/>
    <n v="0"/>
    <n v="0"/>
    <n v="723.68"/>
    <n v="31"/>
    <s v="גני ילדים"/>
    <s v="בוכמן"/>
    <s v="ירושלים והנגב"/>
    <s v="איילון"/>
  </r>
  <r>
    <x v="12"/>
    <x v="358"/>
    <s v="פעיל"/>
    <s v="מודיעין מכבים רעות"/>
    <x v="346"/>
    <x v="26"/>
    <s v="נמוך"/>
    <x v="0"/>
    <n v="508.87"/>
    <n v="0"/>
    <n v="0"/>
    <n v="0"/>
    <n v="508.87"/>
    <n v="31"/>
    <s v="מקלטים"/>
    <s v="רעות"/>
    <s v="ירושלים והנגב"/>
    <s v="איילון"/>
  </r>
  <r>
    <x v="12"/>
    <x v="359"/>
    <s v="פעיל"/>
    <s v="מודיעין מכבים רעות"/>
    <x v="347"/>
    <x v="101"/>
    <s v="נמוך"/>
    <x v="0"/>
    <n v="138.63999999999999"/>
    <n v="0"/>
    <n v="0"/>
    <n v="0"/>
    <n v="138.63999999999999"/>
    <n v="31"/>
    <s v="מקלטים"/>
    <s v="רעות"/>
    <s v="ירושלים והנגב"/>
    <s v="איילון"/>
  </r>
  <r>
    <x v="12"/>
    <x v="360"/>
    <s v="פעיל"/>
    <s v="מודיעין מכבים רעות"/>
    <x v="348"/>
    <x v="24"/>
    <s v="נמוך"/>
    <x v="0"/>
    <n v="2111.89"/>
    <n v="0"/>
    <n v="0"/>
    <n v="0"/>
    <n v="2111.89"/>
    <n v="31"/>
    <s v="גני ילדים"/>
    <s v="בוכמן"/>
    <s v="ירושלים והנגב"/>
    <s v="איילון"/>
  </r>
  <r>
    <x v="12"/>
    <x v="361"/>
    <s v="פעיל"/>
    <s v="מודיעין מכבים רעות"/>
    <x v="349"/>
    <x v="0"/>
    <s v="נמוך"/>
    <x v="1"/>
    <n v="1952"/>
    <n v="124"/>
    <n v="0"/>
    <n v="1828"/>
    <n v="0"/>
    <n v="31"/>
    <s v="מבני ציבור"/>
    <s v="מכבים"/>
    <s v="ירושלים והנגב"/>
    <s v="איילון"/>
  </r>
  <r>
    <x v="12"/>
    <x v="362"/>
    <s v="פעיל"/>
    <s v="מודיעין מכבים רעות"/>
    <x v="350"/>
    <x v="102"/>
    <s v="נמוך"/>
    <x v="0"/>
    <n v="1844.81"/>
    <n v="0"/>
    <n v="0"/>
    <n v="0"/>
    <n v="1844.81"/>
    <n v="31"/>
    <s v="מבני ציבור"/>
    <s v="מכבים"/>
    <s v="ירושלים והנגב"/>
    <s v="איילון"/>
  </r>
  <r>
    <x v="12"/>
    <x v="363"/>
    <s v="פעיל"/>
    <s v="מודיעין מכבים רעות"/>
    <x v="351"/>
    <x v="0"/>
    <s v="נמוך"/>
    <x v="1"/>
    <n v="4169"/>
    <n v="1476"/>
    <n v="0"/>
    <n v="2693"/>
    <n v="0"/>
    <n v="31"/>
    <s v="מרכזיית תאורה"/>
    <s v="כרמים"/>
    <s v="ירושלים והנגב"/>
    <s v="איילון"/>
  </r>
  <r>
    <x v="12"/>
    <x v="364"/>
    <s v="פעיל"/>
    <s v="מודיעין מכבים רעות"/>
    <x v="352"/>
    <x v="13"/>
    <s v="נמוך"/>
    <x v="0"/>
    <n v="2082.29"/>
    <n v="0"/>
    <n v="0"/>
    <n v="0"/>
    <n v="2082.29"/>
    <n v="31"/>
    <s v="גני ילדים"/>
    <s v="כרמים"/>
    <s v="ירושלים והנגב"/>
    <s v="איילון"/>
  </r>
  <r>
    <x v="12"/>
    <x v="365"/>
    <s v="פעיל"/>
    <s v="מודיעין מכבים רעות"/>
    <x v="353"/>
    <x v="103"/>
    <s v="נמוך"/>
    <x v="1"/>
    <n v="5880"/>
    <n v="3230"/>
    <n v="0"/>
    <n v="2650"/>
    <n v="0"/>
    <n v="31"/>
    <s v="מרכזיית תאורה"/>
    <s v="בוכמן"/>
    <s v="ירושלים והנגב"/>
    <s v="איילון"/>
  </r>
  <r>
    <x v="12"/>
    <x v="366"/>
    <s v="פעיל"/>
    <s v="מודיעין מכבים רעות"/>
    <x v="354"/>
    <x v="0"/>
    <s v="נמוך"/>
    <x v="1"/>
    <n v="5545"/>
    <n v="1405"/>
    <n v="0"/>
    <n v="4140"/>
    <n v="0"/>
    <n v="31"/>
    <m/>
    <s v="רעות"/>
    <s v="ירושלים והנגב"/>
    <s v="איילון"/>
  </r>
  <r>
    <x v="12"/>
    <x v="367"/>
    <s v="פעיל"/>
    <s v="מודיעין מכבים רעות"/>
    <x v="355"/>
    <x v="0"/>
    <s v="נמוך"/>
    <x v="0"/>
    <n v="2420.96"/>
    <n v="0"/>
    <n v="0"/>
    <n v="0"/>
    <n v="2420.96"/>
    <n v="31"/>
    <s v="מרכזיית תאורה"/>
    <s v="רעות"/>
    <s v="ירושלים והנגב"/>
    <s v="איילון"/>
  </r>
  <r>
    <x v="12"/>
    <x v="368"/>
    <s v="פעיל"/>
    <s v="מודיעין מכבים רעות"/>
    <x v="356"/>
    <x v="0"/>
    <s v="נמוך"/>
    <x v="0"/>
    <n v="2718.43"/>
    <n v="0"/>
    <n v="0"/>
    <n v="0"/>
    <n v="2718.43"/>
    <n v="31"/>
    <s v="מרכזיית תאורה"/>
    <s v="רעות"/>
    <s v="ירושלים והנגב"/>
    <s v="איילון"/>
  </r>
  <r>
    <x v="12"/>
    <x v="369"/>
    <s v="פעיל"/>
    <s v="מודיעין מכבים רעות"/>
    <x v="357"/>
    <x v="104"/>
    <s v="נמוך"/>
    <x v="1"/>
    <n v="3850"/>
    <n v="735"/>
    <n v="0"/>
    <n v="3115"/>
    <n v="0"/>
    <n v="31"/>
    <s v="מבני ציבור"/>
    <s v="כרמים"/>
    <s v="ירושלים והנגב"/>
    <s v="איילון"/>
  </r>
  <r>
    <x v="12"/>
    <x v="370"/>
    <s v="פעיל"/>
    <s v="מודיעין מכבים רעות"/>
    <x v="358"/>
    <x v="105"/>
    <s v="נמוך"/>
    <x v="0"/>
    <n v="1133.75"/>
    <n v="0"/>
    <n v="0"/>
    <n v="0"/>
    <n v="1133.75"/>
    <n v="31"/>
    <s v="רמזורים"/>
    <s v="מגינים"/>
    <s v="ירושלים והנגב"/>
    <s v="איילון"/>
  </r>
  <r>
    <x v="12"/>
    <x v="371"/>
    <s v="פעיל"/>
    <s v="מודיעין מכבים רעות"/>
    <x v="359"/>
    <x v="0"/>
    <s v="נמוך"/>
    <x v="1"/>
    <n v="12935"/>
    <n v="4465"/>
    <n v="0"/>
    <n v="8470"/>
    <n v="0"/>
    <n v="31"/>
    <s v="מרכזיית תאורה"/>
    <s v="כרמים"/>
    <s v="ירושלים והנגב"/>
    <s v="איילון"/>
  </r>
  <r>
    <x v="12"/>
    <x v="372"/>
    <s v="פעיל"/>
    <s v="מודיעין מכבים רעות"/>
    <x v="360"/>
    <x v="0"/>
    <s v="נמוך"/>
    <x v="1"/>
    <n v="1862"/>
    <n v="644"/>
    <n v="0"/>
    <n v="1218"/>
    <n v="0"/>
    <n v="31"/>
    <s v="מרכזיית תאורה"/>
    <s v="ישפרו"/>
    <s v="ירושלים והנגב"/>
    <s v="איילון"/>
  </r>
  <r>
    <x v="12"/>
    <x v="373"/>
    <s v="פעיל"/>
    <s v="מודיעין מכבים רעות"/>
    <x v="361"/>
    <x v="0"/>
    <s v="נמוך"/>
    <x v="1"/>
    <n v="4432"/>
    <n v="1455"/>
    <n v="0"/>
    <n v="2977"/>
    <n v="0"/>
    <n v="31"/>
    <s v="מרכזיית תאורה"/>
    <s v="ישפרו"/>
    <s v="ירושלים והנגב"/>
    <s v="איילון"/>
  </r>
  <r>
    <x v="12"/>
    <x v="374"/>
    <s v="פעיל"/>
    <s v="מודיעין מכבים רעות"/>
    <x v="362"/>
    <x v="0"/>
    <s v="נמוך"/>
    <x v="1"/>
    <n v="9285"/>
    <n v="1365"/>
    <n v="0"/>
    <n v="7920"/>
    <n v="0"/>
    <n v="31"/>
    <s v="מבני ציבור"/>
    <s v="ישפרו"/>
    <s v="ירושלים והנגב"/>
    <s v="איילון"/>
  </r>
  <r>
    <x v="12"/>
    <x v="375"/>
    <s v="פעיל"/>
    <s v="מודיעין מכבים רעות"/>
    <x v="363"/>
    <x v="26"/>
    <s v="נמוך"/>
    <x v="0"/>
    <n v="912.06"/>
    <n v="0"/>
    <n v="0"/>
    <n v="0"/>
    <n v="912.06"/>
    <n v="31"/>
    <s v="מקלטים"/>
    <s v="רעות"/>
    <s v="ירושלים והנגב"/>
    <s v="איילון"/>
  </r>
  <r>
    <x v="12"/>
    <x v="376"/>
    <s v="פעיל"/>
    <s v="מודיעין מכבים רעות"/>
    <x v="364"/>
    <x v="106"/>
    <s v="נמוך"/>
    <x v="1"/>
    <n v="12032"/>
    <n v="1444"/>
    <n v="0"/>
    <n v="10588"/>
    <n v="0"/>
    <n v="31"/>
    <s v="בתי ספר"/>
    <s v="בוכמן"/>
    <s v="ירושלים והנגב"/>
    <s v="איילון"/>
  </r>
  <r>
    <x v="12"/>
    <x v="377"/>
    <s v="פעיל"/>
    <s v="מודיעין מכבים רעות"/>
    <x v="365"/>
    <x v="82"/>
    <s v="נמוך"/>
    <x v="0"/>
    <n v="605.05999999999995"/>
    <n v="0"/>
    <n v="0"/>
    <n v="0"/>
    <n v="605.05999999999995"/>
    <n v="31"/>
    <s v="רמזורים"/>
    <s v="בוכמן"/>
    <s v="ירושלים והנגב"/>
    <s v="איילון"/>
  </r>
  <r>
    <x v="12"/>
    <x v="378"/>
    <s v="פעיל"/>
    <s v="מודיעין מכבים רעות"/>
    <x v="366"/>
    <x v="32"/>
    <s v="נמוך"/>
    <x v="1"/>
    <n v="1174"/>
    <n v="415"/>
    <n v="0"/>
    <n v="759"/>
    <n v="0"/>
    <n v="31"/>
    <s v="מרכזיית תאורה"/>
    <s v="בוכמן"/>
    <s v="ירושלים והנגב"/>
    <s v="איילון"/>
  </r>
  <r>
    <x v="12"/>
    <x v="379"/>
    <s v="פעיל"/>
    <s v="מודיעין מכבים רעות"/>
    <x v="367"/>
    <x v="58"/>
    <s v="נמוך"/>
    <x v="0"/>
    <n v="693.75"/>
    <n v="0"/>
    <n v="0"/>
    <n v="0"/>
    <n v="693.75"/>
    <n v="31"/>
    <s v="רמזורים"/>
    <s v="בוכמן"/>
    <s v="ירושלים והנגב"/>
    <s v="איילון"/>
  </r>
  <r>
    <x v="12"/>
    <x v="380"/>
    <s v="פעיל"/>
    <s v="מודיעין מכבים רעות"/>
    <x v="368"/>
    <x v="0"/>
    <s v="נמוך"/>
    <x v="1"/>
    <n v="3315"/>
    <n v="1197"/>
    <n v="0"/>
    <n v="2118"/>
    <n v="0"/>
    <n v="31"/>
    <s v="מרכזיית תאורה"/>
    <s v="מורשת"/>
    <s v="ירושלים והנגב"/>
    <s v="איילון"/>
  </r>
  <r>
    <x v="12"/>
    <x v="381"/>
    <s v="פעיל"/>
    <s v="מודיעין מכבים רעות"/>
    <x v="369"/>
    <x v="0"/>
    <s v="נמוך"/>
    <x v="0"/>
    <n v="1455.47"/>
    <n v="0"/>
    <n v="0"/>
    <n v="0"/>
    <n v="1455.47"/>
    <n v="31"/>
    <s v="מרכזיית תאורה"/>
    <s v="מכבים"/>
    <s v="ירושלים והנגב"/>
    <s v="איילון"/>
  </r>
  <r>
    <x v="12"/>
    <x v="382"/>
    <s v="פעיל"/>
    <s v="מודיעין מכבים רעות"/>
    <x v="370"/>
    <x v="1"/>
    <s v="נמוך"/>
    <x v="1"/>
    <n v="3271"/>
    <n v="1168"/>
    <n v="0"/>
    <n v="2103"/>
    <n v="0"/>
    <n v="31"/>
    <s v="מרכזיית תאורה"/>
    <s v="ליגד"/>
    <s v="ירושלים והנגב"/>
    <s v="איילון"/>
  </r>
  <r>
    <x v="12"/>
    <x v="383"/>
    <s v="פעיל"/>
    <s v="מודיעין מכבים רעות"/>
    <x v="371"/>
    <x v="0"/>
    <s v="נמוך"/>
    <x v="1"/>
    <n v="7406"/>
    <n v="2383"/>
    <n v="0"/>
    <n v="5023"/>
    <n v="0"/>
    <n v="31"/>
    <s v="מרכזיית תאורה"/>
    <s v="ליגד"/>
    <s v="ירושלים והנגב"/>
    <s v="איילון"/>
  </r>
  <r>
    <x v="12"/>
    <x v="384"/>
    <s v="פעיל"/>
    <s v="מודיעין מכבים רעות"/>
    <x v="372"/>
    <x v="26"/>
    <s v="נמוך"/>
    <x v="0"/>
    <n v="1022.37"/>
    <n v="0"/>
    <n v="0"/>
    <n v="0"/>
    <n v="1022.37"/>
    <n v="31"/>
    <s v="מקלטים"/>
    <s v="רעות"/>
    <s v="ירושלים והנגב"/>
    <s v="איילון"/>
  </r>
  <r>
    <x v="12"/>
    <x v="385"/>
    <s v="פעיל"/>
    <s v="מודיעין מכבים רעות"/>
    <x v="373"/>
    <x v="107"/>
    <s v="נמוך"/>
    <x v="0"/>
    <n v="199.23"/>
    <n v="0"/>
    <n v="0"/>
    <n v="0"/>
    <n v="199.23"/>
    <n v="31"/>
    <s v="מקלטים"/>
    <s v="רעות"/>
    <s v="ירושלים והנגב"/>
    <s v="איילון"/>
  </r>
  <r>
    <x v="12"/>
    <x v="386"/>
    <s v="פעיל"/>
    <s v="מודיעין מכבים רעות"/>
    <x v="374"/>
    <x v="108"/>
    <s v="נמוך"/>
    <x v="1"/>
    <n v="7868"/>
    <n v="1688"/>
    <n v="0"/>
    <n v="6180"/>
    <n v="0"/>
    <n v="31"/>
    <s v="בתי ספר"/>
    <s v="רעות"/>
    <s v="ירושלים והנגב"/>
    <s v="איילון"/>
  </r>
  <r>
    <x v="12"/>
    <x v="387"/>
    <s v="פעיל"/>
    <s v="מודיעין מכבים רעות"/>
    <x v="375"/>
    <x v="0"/>
    <s v="נמוך"/>
    <x v="0"/>
    <n v="258.58"/>
    <n v="0"/>
    <n v="0"/>
    <n v="0"/>
    <n v="258.58"/>
    <n v="31"/>
    <s v="רמזורים"/>
    <s v="ציפורים"/>
    <s v="ירושלים והנגב"/>
    <s v="איילון"/>
  </r>
  <r>
    <x v="12"/>
    <x v="388"/>
    <s v="פעיל"/>
    <s v="מודיעין מכבים רעות"/>
    <x v="376"/>
    <x v="13"/>
    <s v="נמוך"/>
    <x v="0"/>
    <n v="1184.51"/>
    <n v="0"/>
    <n v="0"/>
    <n v="0"/>
    <n v="1184.51"/>
    <n v="31"/>
    <s v="גני ילדים"/>
    <s v="ציפורים"/>
    <s v="ירושלים והנגב"/>
    <s v="איילון"/>
  </r>
  <r>
    <x v="12"/>
    <x v="389"/>
    <s v="פעיל"/>
    <s v="מודיעין מכבים רעות"/>
    <x v="377"/>
    <x v="13"/>
    <s v="נמוך"/>
    <x v="0"/>
    <n v="1703.55"/>
    <n v="0"/>
    <n v="0"/>
    <n v="0"/>
    <n v="1703.55"/>
    <n v="31"/>
    <s v="גני ילדים"/>
    <s v="בוכמן"/>
    <s v="ירושלים והנגב"/>
    <s v="איילון"/>
  </r>
  <r>
    <x v="12"/>
    <x v="390"/>
    <s v="פעיל"/>
    <s v="מודיעין מכבים רעות"/>
    <x v="378"/>
    <x v="43"/>
    <s v="נמוך"/>
    <x v="1"/>
    <n v="6145"/>
    <n v="2173"/>
    <n v="0"/>
    <n v="3972"/>
    <n v="0"/>
    <n v="31"/>
    <s v="מרכזיית תאורה"/>
    <s v="בוכמן"/>
    <s v="ירושלים והנגב"/>
    <s v="איילון"/>
  </r>
  <r>
    <x v="12"/>
    <x v="391"/>
    <s v="פעיל"/>
    <s v="מודיעין מכבים רעות"/>
    <x v="379"/>
    <x v="0"/>
    <s v="נמוך"/>
    <x v="1"/>
    <n v="4570"/>
    <n v="0"/>
    <n v="0"/>
    <n v="0"/>
    <n v="4570"/>
    <n v="31"/>
    <m/>
    <m/>
    <s v="ירושלים והנגב"/>
    <s v="איילון"/>
  </r>
  <r>
    <x v="12"/>
    <x v="392"/>
    <s v="פעיל"/>
    <s v="מודיעין מכבים רעות"/>
    <x v="380"/>
    <x v="109"/>
    <s v="נמוך"/>
    <x v="0"/>
    <n v="213.7"/>
    <n v="0"/>
    <n v="0"/>
    <n v="0"/>
    <n v="213.7"/>
    <n v="31"/>
    <s v="מרכזיית תאורה"/>
    <s v="קייזר"/>
    <s v="ירושלים והנגב"/>
    <s v="איילון"/>
  </r>
  <r>
    <x v="12"/>
    <x v="393"/>
    <s v="פעיל"/>
    <s v="מודיעין מכבים רעות"/>
    <x v="381"/>
    <x v="0"/>
    <s v="נמוך"/>
    <x v="1"/>
    <n v="10995"/>
    <n v="3780"/>
    <n v="0"/>
    <n v="7215"/>
    <n v="0"/>
    <n v="31"/>
    <s v="מרכזיית תאורה"/>
    <s v="קייזר"/>
    <s v="ירושלים והנגב"/>
    <s v="איילון"/>
  </r>
  <r>
    <x v="12"/>
    <x v="394"/>
    <s v="פעיל"/>
    <s v="מודיעין מכבים רעות"/>
    <x v="382"/>
    <x v="110"/>
    <s v="נמוך"/>
    <x v="1"/>
    <n v="7588"/>
    <n v="808"/>
    <n v="0"/>
    <n v="6780"/>
    <n v="0"/>
    <n v="31"/>
    <m/>
    <m/>
    <s v="ירושלים והנגב"/>
    <s v="איילון"/>
  </r>
  <r>
    <x v="12"/>
    <x v="395"/>
    <s v="פעיל"/>
    <s v="מודיעין מכבים רעות"/>
    <x v="383"/>
    <x v="26"/>
    <s v="נמוך"/>
    <x v="0"/>
    <n v="688.11"/>
    <n v="0"/>
    <n v="0"/>
    <n v="0"/>
    <n v="688.11"/>
    <n v="31"/>
    <s v="מקלטים"/>
    <s v="רעות"/>
    <s v="ירושלים והנגב"/>
    <s v="איילון"/>
  </r>
  <r>
    <x v="12"/>
    <x v="396"/>
    <s v="פעיל"/>
    <s v="מודיעין מכבים רעות"/>
    <x v="384"/>
    <x v="111"/>
    <s v="נמוך"/>
    <x v="1"/>
    <n v="12818"/>
    <n v="4493"/>
    <n v="0"/>
    <n v="8325"/>
    <n v="0"/>
    <n v="31"/>
    <s v="מרכזיית תאורה"/>
    <s v="בוכמן"/>
    <s v="ירושלים והנגב"/>
    <s v="איילון"/>
  </r>
  <r>
    <x v="12"/>
    <x v="397"/>
    <s v="פעיל"/>
    <s v="מודיעין מכבים רעות"/>
    <x v="385"/>
    <x v="26"/>
    <s v="נמוך"/>
    <x v="0"/>
    <n v="300.27999999999997"/>
    <n v="0"/>
    <n v="0"/>
    <n v="0"/>
    <n v="300.27999999999997"/>
    <n v="31"/>
    <s v="מקלטים"/>
    <s v="רעות"/>
    <s v="ירושלים והנגב"/>
    <s v="איילון"/>
  </r>
  <r>
    <x v="12"/>
    <x v="398"/>
    <s v="פעיל"/>
    <s v="מודיעין מכבים רעות"/>
    <x v="386"/>
    <x v="0"/>
    <s v="נמוך"/>
    <x v="1"/>
    <n v="4724"/>
    <n v="1671"/>
    <n v="0"/>
    <n v="3053"/>
    <n v="0"/>
    <n v="31"/>
    <s v="מרכזיית תאורה"/>
    <s v="ישפרו"/>
    <s v="ירושלים והנגב"/>
    <s v="איילון"/>
  </r>
  <r>
    <x v="12"/>
    <x v="399"/>
    <s v="פעיל"/>
    <s v="מודיעין מכבים רעות"/>
    <x v="387"/>
    <x v="0"/>
    <s v="נמוך"/>
    <x v="1"/>
    <n v="3776"/>
    <n v="1396"/>
    <n v="0"/>
    <n v="2380"/>
    <n v="0"/>
    <n v="31"/>
    <m/>
    <m/>
    <s v="ירושלים והנגב"/>
    <s v="איילון"/>
  </r>
  <r>
    <x v="12"/>
    <x v="400"/>
    <s v="פעיל"/>
    <s v="מודיעין מכבים רעות"/>
    <x v="388"/>
    <x v="13"/>
    <s v="נמוך"/>
    <x v="0"/>
    <n v="2054.81"/>
    <n v="0"/>
    <n v="0"/>
    <n v="0"/>
    <n v="2054.81"/>
    <n v="31"/>
    <s v="גני ילדים"/>
    <s v="  קייזר"/>
    <s v="ירושלים והנגב"/>
    <s v="איילון"/>
  </r>
  <r>
    <x v="12"/>
    <x v="401"/>
    <s v="פעיל"/>
    <s v="מודיעין מכבים רעות"/>
    <x v="389"/>
    <x v="14"/>
    <s v="נמוך"/>
    <x v="1"/>
    <n v="3457"/>
    <n v="1232"/>
    <n v="0"/>
    <n v="2225"/>
    <n v="0"/>
    <n v="31"/>
    <s v="מרכזיית תאורה"/>
    <s v="קייזר"/>
    <s v="ירושלים והנגב"/>
    <s v="איילון"/>
  </r>
  <r>
    <x v="12"/>
    <x v="402"/>
    <s v="פעיל"/>
    <s v="מודיעין מכבים רעות"/>
    <x v="390"/>
    <x v="13"/>
    <s v="נמוך"/>
    <x v="0"/>
    <n v="1630.27"/>
    <n v="0"/>
    <n v="0"/>
    <n v="0"/>
    <n v="1630.27"/>
    <n v="31"/>
    <s v="גני ילדים"/>
    <s v="קייזר"/>
    <s v="ירושלים והנגב"/>
    <s v="איילון"/>
  </r>
  <r>
    <x v="12"/>
    <x v="403"/>
    <s v="פעיל"/>
    <s v="מודיעין מכבים רעות"/>
    <x v="391"/>
    <x v="0"/>
    <s v="נמוך"/>
    <x v="1"/>
    <n v="35625"/>
    <n v="6590"/>
    <n v="0"/>
    <n v="29035"/>
    <n v="0"/>
    <n v="31"/>
    <s v="מבני ציבור"/>
    <s v="פרחים"/>
    <s v="ירושלים והנגב"/>
    <s v="איילון"/>
  </r>
  <r>
    <x v="12"/>
    <x v="404"/>
    <s v="פעיל"/>
    <s v="מודיעין מכבים רעות"/>
    <x v="392"/>
    <x v="0"/>
    <s v="נמוך"/>
    <x v="1"/>
    <n v="8892"/>
    <n v="2931"/>
    <n v="0"/>
    <n v="5961"/>
    <n v="0"/>
    <n v="31"/>
    <s v="מרכזיית תאורה"/>
    <s v="פרחים"/>
    <s v="ירושלים והנגב"/>
    <s v="איילון"/>
  </r>
  <r>
    <x v="12"/>
    <x v="405"/>
    <s v="פעיל"/>
    <s v="מודיעין מכבים רעות"/>
    <x v="393"/>
    <x v="0"/>
    <s v="גבוה"/>
    <x v="1"/>
    <n v="49100"/>
    <n v="13780"/>
    <n v="0"/>
    <n v="35320"/>
    <n v="0"/>
    <n v="31"/>
    <s v="מבני ציבור"/>
    <s v="לב העיר"/>
    <s v="ירושלים והנגב"/>
    <s v="איילון"/>
  </r>
  <r>
    <x v="12"/>
    <x v="406"/>
    <s v="פעיל"/>
    <s v="מודיעין מכבים רעות"/>
    <x v="394"/>
    <x v="112"/>
    <s v="נמוך"/>
    <x v="0"/>
    <n v="1228.26"/>
    <n v="0"/>
    <n v="0"/>
    <n v="0"/>
    <n v="1228.26"/>
    <n v="31"/>
    <s v="גני ילדים"/>
    <s v="פרחים"/>
    <s v="ירושלים והנגב"/>
    <s v="איילון"/>
  </r>
  <r>
    <x v="12"/>
    <x v="407"/>
    <s v="פעיל"/>
    <s v="מודיעין מכבים רעות"/>
    <x v="395"/>
    <x v="21"/>
    <s v="נמוך"/>
    <x v="1"/>
    <n v="8173"/>
    <n v="2915"/>
    <n v="0"/>
    <n v="5258"/>
    <n v="0"/>
    <n v="31"/>
    <s v="מרכזיית תאורה"/>
    <s v="  קייזר"/>
    <s v="ירושלים והנגב"/>
    <s v="איילון"/>
  </r>
  <r>
    <x v="12"/>
    <x v="408"/>
    <s v="פעיל"/>
    <s v="מודיעין מכבים רעות"/>
    <x v="396"/>
    <x v="0"/>
    <s v="נמוך"/>
    <x v="0"/>
    <n v="1509.94"/>
    <n v="0"/>
    <n v="0"/>
    <n v="0"/>
    <n v="1509.94"/>
    <n v="31"/>
    <s v="גני ילדים"/>
    <s v="קייזר"/>
    <s v="ירושלים והנגב"/>
    <s v="איילון"/>
  </r>
  <r>
    <x v="12"/>
    <x v="409"/>
    <s v="פעיל"/>
    <s v="מודיעין מכבים רעות"/>
    <x v="397"/>
    <x v="23"/>
    <s v="נמוך"/>
    <x v="1"/>
    <n v="10042"/>
    <n v="3558"/>
    <n v="0"/>
    <n v="6484"/>
    <n v="0"/>
    <n v="31"/>
    <s v="מרכזיית תאורה"/>
    <s v="  כרמים"/>
    <s v="ירושלים והנגב"/>
    <s v="איילון"/>
  </r>
  <r>
    <x v="13"/>
    <x v="2"/>
    <s v="לא פעיל"/>
    <s v="מודיעין מכבים רעות"/>
    <x v="2"/>
    <x v="0"/>
    <s v="נמוך"/>
    <x v="0"/>
    <n v="46.66"/>
    <n v="0"/>
    <n v="0"/>
    <n v="0"/>
    <n v="46.66"/>
    <n v="28"/>
    <s v="תנועות נוער"/>
    <s v="נחלים"/>
    <s v="ירושלים והנגב"/>
    <s v="איילון"/>
  </r>
  <r>
    <x v="13"/>
    <x v="5"/>
    <s v="פעיל"/>
    <s v="מודיעין מכבים רעות"/>
    <x v="5"/>
    <x v="0"/>
    <s v="נמוך"/>
    <x v="1"/>
    <n v="4425"/>
    <n v="1529"/>
    <n v="0"/>
    <n v="2896"/>
    <n v="0"/>
    <n v="28"/>
    <s v="מרכזיית תאורה"/>
    <s v="כרמים"/>
    <s v="ירושלים והנגב"/>
    <s v="איילון"/>
  </r>
  <r>
    <x v="13"/>
    <x v="6"/>
    <s v="פעיל"/>
    <s v="מודיעין מכבים רעות"/>
    <x v="6"/>
    <x v="1"/>
    <s v="נמוך"/>
    <x v="1"/>
    <n v="3711"/>
    <n v="1288"/>
    <n v="0"/>
    <n v="2423"/>
    <n v="0"/>
    <n v="28"/>
    <s v="מרכזיית תאורה"/>
    <s v="מכבים"/>
    <s v="ירושלים והנגב"/>
    <s v="איילון"/>
  </r>
  <r>
    <x v="13"/>
    <x v="7"/>
    <s v="פעיל"/>
    <s v="מודיעין מכבים רעות"/>
    <x v="7"/>
    <x v="2"/>
    <s v="נמוך"/>
    <x v="0"/>
    <n v="174.06"/>
    <n v="0"/>
    <n v="0"/>
    <n v="0"/>
    <n v="174.06"/>
    <n v="28"/>
    <s v="מרכזיית תאורה"/>
    <s v="בוכמן"/>
    <s v="ירושלים והנגב"/>
    <s v="איילון"/>
  </r>
  <r>
    <x v="13"/>
    <x v="8"/>
    <s v="פעיל"/>
    <s v="מודיעין מכבים רעות"/>
    <x v="7"/>
    <x v="3"/>
    <s v="נמוך"/>
    <x v="0"/>
    <n v="1174.06"/>
    <n v="0"/>
    <n v="0"/>
    <n v="0"/>
    <n v="1174.06"/>
    <n v="28"/>
    <s v="מרכזיית תאורה"/>
    <s v="בוכמן"/>
    <s v="ירושלים והנגב"/>
    <s v="איילון"/>
  </r>
  <r>
    <x v="13"/>
    <x v="9"/>
    <s v="פעיל"/>
    <s v="מודיעין מכבים רעות"/>
    <x v="8"/>
    <x v="0"/>
    <s v="נמוך"/>
    <x v="1"/>
    <n v="1033"/>
    <n v="361"/>
    <n v="0"/>
    <n v="672"/>
    <n v="0"/>
    <n v="28"/>
    <s v="מרכזיית תאורה"/>
    <s v="ליגד"/>
    <s v="ירושלים והנגב"/>
    <s v="איילון"/>
  </r>
  <r>
    <x v="13"/>
    <x v="10"/>
    <s v="פעיל"/>
    <s v="מודיעין מכבים רעות"/>
    <x v="9"/>
    <x v="0"/>
    <s v="נמוך"/>
    <x v="1"/>
    <n v="5960"/>
    <n v="1806"/>
    <n v="0"/>
    <n v="4154"/>
    <n v="0"/>
    <n v="28"/>
    <s v="מרכזיית תאורה"/>
    <s v="נופים"/>
    <s v="ירושלים והנגב"/>
    <s v="איילון"/>
  </r>
  <r>
    <x v="13"/>
    <x v="11"/>
    <s v="פעיל"/>
    <s v="מודיעין מכבים רעות"/>
    <x v="10"/>
    <x v="0"/>
    <s v="נמוך"/>
    <x v="0"/>
    <n v="27.53"/>
    <n v="0"/>
    <n v="0"/>
    <n v="0"/>
    <n v="27.53"/>
    <n v="28"/>
    <s v="מרכזיית תאורה"/>
    <s v="כביש 443"/>
    <s v="ירושלים והנגב"/>
    <s v="איילון"/>
  </r>
  <r>
    <x v="13"/>
    <x v="12"/>
    <s v="פעיל"/>
    <s v="מודיעין מכבים רעות"/>
    <x v="11"/>
    <x v="0"/>
    <s v="נמוך"/>
    <x v="1"/>
    <n v="6870"/>
    <n v="2400"/>
    <n v="0"/>
    <n v="4470"/>
    <n v="0"/>
    <n v="28"/>
    <s v="מרכזיית תאורה"/>
    <s v="ליגד"/>
    <s v="ירושלים והנגב"/>
    <s v="איילון"/>
  </r>
  <r>
    <x v="13"/>
    <x v="13"/>
    <s v="פעיל"/>
    <s v="מודיעין מכבים רעות"/>
    <x v="12"/>
    <x v="0"/>
    <s v="נמוך"/>
    <x v="1"/>
    <n v="2375"/>
    <n v="780"/>
    <n v="0"/>
    <n v="1595"/>
    <n v="0"/>
    <n v="28"/>
    <s v="מרכזיית תאורה"/>
    <s v="ליגד"/>
    <s v="ירושלים והנגב"/>
    <s v="איילון"/>
  </r>
  <r>
    <x v="13"/>
    <x v="14"/>
    <s v="פעיל"/>
    <s v="מודיעין מכבים רעות"/>
    <x v="13"/>
    <x v="0"/>
    <s v="נמוך"/>
    <x v="0"/>
    <n v="180.59"/>
    <n v="0"/>
    <n v="0"/>
    <n v="0"/>
    <n v="180.59"/>
    <n v="28"/>
    <s v="רמזורים"/>
    <s v="ציפורים"/>
    <s v="ירושלים והנגב"/>
    <s v="איילון"/>
  </r>
  <r>
    <x v="13"/>
    <x v="15"/>
    <s v="פעיל"/>
    <s v="מודיעין מכבים רעות"/>
    <x v="13"/>
    <x v="0"/>
    <s v="נמוך"/>
    <x v="0"/>
    <n v="188.53"/>
    <n v="0"/>
    <n v="0"/>
    <n v="0"/>
    <n v="188.53"/>
    <n v="28"/>
    <s v="רמזורים"/>
    <s v="ציפורים"/>
    <s v="ירושלים והנגב"/>
    <s v="איילון"/>
  </r>
  <r>
    <x v="13"/>
    <x v="16"/>
    <s v="פעיל"/>
    <s v="מודיעין מכבים רעות"/>
    <x v="14"/>
    <x v="0"/>
    <s v="נמוך"/>
    <x v="1"/>
    <n v="7386"/>
    <n v="2580"/>
    <n v="0"/>
    <n v="4806"/>
    <n v="0"/>
    <n v="28"/>
    <s v="מרכזיית תאורה"/>
    <s v="ישפרו"/>
    <s v="ירושלים והנגב"/>
    <s v="איילון"/>
  </r>
  <r>
    <x v="13"/>
    <x v="17"/>
    <s v="פעיל"/>
    <s v="מודיעין מכבים רעות"/>
    <x v="15"/>
    <x v="4"/>
    <s v="נמוך"/>
    <x v="1"/>
    <n v="4398"/>
    <n v="1544"/>
    <n v="0"/>
    <n v="2854"/>
    <n v="0"/>
    <n v="28"/>
    <s v="מרכזיית תאורה"/>
    <s v="ישפרו"/>
    <s v="ירושלים והנגב"/>
    <s v="איילון"/>
  </r>
  <r>
    <x v="13"/>
    <x v="18"/>
    <s v="פעיל"/>
    <s v="מודיעין מכבים רעות"/>
    <x v="16"/>
    <x v="5"/>
    <s v="נמוך"/>
    <x v="1"/>
    <n v="4453"/>
    <n v="1554"/>
    <n v="0"/>
    <n v="2899"/>
    <n v="0"/>
    <n v="28"/>
    <s v="מרכזיית תאורה"/>
    <s v="ישפרו"/>
    <s v="ירושלים והנגב"/>
    <s v="איילון"/>
  </r>
  <r>
    <x v="13"/>
    <x v="19"/>
    <s v="פעיל"/>
    <s v="מודיעין מכבים רעות"/>
    <x v="17"/>
    <x v="6"/>
    <s v="נמוך"/>
    <x v="0"/>
    <n v="2446.73"/>
    <n v="0"/>
    <n v="0"/>
    <n v="0"/>
    <n v="2446.73"/>
    <n v="28"/>
    <s v="מרכזיית תאורה"/>
    <m/>
    <s v="ירושלים והנגב"/>
    <s v="איילון"/>
  </r>
  <r>
    <x v="13"/>
    <x v="20"/>
    <s v="פעיל"/>
    <s v="מודיעין מכבים רעות"/>
    <x v="18"/>
    <x v="0"/>
    <s v="נמוך"/>
    <x v="0"/>
    <n v="2806.06"/>
    <n v="0"/>
    <n v="0"/>
    <n v="0"/>
    <n v="2806.06"/>
    <n v="28"/>
    <s v="מרכזיית תאורה"/>
    <s v="מורשת"/>
    <s v="ירושלים והנגב"/>
    <s v="איילון"/>
  </r>
  <r>
    <x v="13"/>
    <x v="21"/>
    <s v="פעיל"/>
    <s v="מודיעין מכבים רעות"/>
    <x v="19"/>
    <x v="1"/>
    <s v="נמוך"/>
    <x v="1"/>
    <n v="6926"/>
    <n v="2484"/>
    <n v="0"/>
    <n v="4442"/>
    <n v="0"/>
    <n v="28"/>
    <s v="מרכזיית תאורה"/>
    <s v="כביש 2"/>
    <s v="ירושלים והנגב"/>
    <s v="איילון"/>
  </r>
  <r>
    <x v="13"/>
    <x v="22"/>
    <s v="פעיל"/>
    <s v="מודיעין מכבים רעות"/>
    <x v="20"/>
    <x v="7"/>
    <s v="נמוך"/>
    <x v="0"/>
    <n v="0"/>
    <n v="0"/>
    <n v="0"/>
    <n v="0"/>
    <n v="0"/>
    <n v="28"/>
    <s v="מרכזיית תאורה"/>
    <s v="רעות"/>
    <s v="ירושלים והנגב"/>
    <s v="איילון"/>
  </r>
  <r>
    <x v="13"/>
    <x v="23"/>
    <s v="פעיל"/>
    <s v="מודיעין מכבים רעות"/>
    <x v="21"/>
    <x v="0"/>
    <s v="נמוך"/>
    <x v="1"/>
    <n v="11717"/>
    <n v="4128"/>
    <n v="0"/>
    <n v="7589"/>
    <n v="0"/>
    <n v="28"/>
    <s v="מרכזיית תאורה"/>
    <s v="מכבים"/>
    <s v="ירושלים והנגב"/>
    <s v="איילון"/>
  </r>
  <r>
    <x v="13"/>
    <x v="24"/>
    <s v="פעיל"/>
    <s v="מודיעין מכבים רעות"/>
    <x v="22"/>
    <x v="8"/>
    <s v="נמוך"/>
    <x v="1"/>
    <n v="8052"/>
    <n v="2812"/>
    <n v="0"/>
    <n v="5240"/>
    <n v="0"/>
    <n v="28"/>
    <s v="מרכזיית תאורה"/>
    <s v="מכבים"/>
    <s v="ירושלים והנגב"/>
    <s v="איילון"/>
  </r>
  <r>
    <x v="13"/>
    <x v="25"/>
    <s v="פעיל"/>
    <s v="מודיעין מכבים רעות"/>
    <x v="23"/>
    <x v="9"/>
    <s v="נמוך"/>
    <x v="1"/>
    <n v="3080"/>
    <n v="935"/>
    <n v="0"/>
    <n v="2145"/>
    <n v="0"/>
    <n v="28"/>
    <s v="מרכזיית תאורה"/>
    <s v="מכבים"/>
    <s v="ירושלים והנגב"/>
    <s v="איילון"/>
  </r>
  <r>
    <x v="13"/>
    <x v="26"/>
    <s v="פעיל"/>
    <s v="מודיעין מכבים רעות"/>
    <x v="24"/>
    <x v="0"/>
    <s v="נמוך"/>
    <x v="1"/>
    <n v="9226"/>
    <n v="3238"/>
    <n v="0"/>
    <n v="5988"/>
    <n v="0"/>
    <n v="28"/>
    <s v="מרכזיית תאורה"/>
    <s v="כביש 2"/>
    <s v="ירושלים והנגב"/>
    <s v="איילון"/>
  </r>
  <r>
    <x v="13"/>
    <x v="27"/>
    <s v="פעיל"/>
    <s v="מודיעין מכבים רעות"/>
    <x v="25"/>
    <x v="10"/>
    <s v="נמוך"/>
    <x v="1"/>
    <n v="6360"/>
    <n v="2256"/>
    <n v="0"/>
    <n v="4104"/>
    <n v="0"/>
    <n v="28"/>
    <s v="מרכזיית תאורה"/>
    <s v="ציפורים"/>
    <s v="ירושלים והנגב"/>
    <s v="איילון"/>
  </r>
  <r>
    <x v="13"/>
    <x v="28"/>
    <s v="פעיל"/>
    <s v="מודיעין מכבים רעות"/>
    <x v="26"/>
    <x v="0"/>
    <s v="נמוך"/>
    <x v="1"/>
    <n v="5280"/>
    <n v="1929"/>
    <n v="0"/>
    <n v="3351"/>
    <n v="0"/>
    <n v="28"/>
    <s v="מרכזיית תאורה"/>
    <s v="ציפורים"/>
    <s v="ירושלים והנגב"/>
    <s v="איילון"/>
  </r>
  <r>
    <x v="13"/>
    <x v="29"/>
    <s v="פעיל"/>
    <s v="מודיעין מכבים רעות"/>
    <x v="27"/>
    <x v="10"/>
    <s v="נמוך"/>
    <x v="0"/>
    <n v="3313"/>
    <n v="0"/>
    <n v="0"/>
    <n v="0"/>
    <n v="3313"/>
    <n v="28"/>
    <s v="מרכזיית תאורה"/>
    <s v="ציפורים"/>
    <s v="ירושלים והנגב"/>
    <s v="איילון"/>
  </r>
  <r>
    <x v="13"/>
    <x v="30"/>
    <s v="פעיל"/>
    <s v="מודיעין מכבים רעות"/>
    <x v="28"/>
    <x v="11"/>
    <s v="נמוך"/>
    <x v="1"/>
    <n v="8866"/>
    <n v="3010"/>
    <n v="0"/>
    <n v="5856"/>
    <n v="0"/>
    <n v="28"/>
    <s v="מרכזיית תאורה"/>
    <s v="ציפורים"/>
    <s v="ירושלים והנגב"/>
    <s v="איילון"/>
  </r>
  <r>
    <x v="13"/>
    <x v="31"/>
    <s v="פעיל"/>
    <s v="מודיעין מכבים רעות"/>
    <x v="29"/>
    <x v="12"/>
    <s v="נמוך"/>
    <x v="1"/>
    <n v="14125"/>
    <n v="4905"/>
    <n v="0"/>
    <n v="9220"/>
    <n v="0"/>
    <n v="28"/>
    <s v="מרכזיית תאורה"/>
    <s v="ישפרו"/>
    <s v="ירושלים והנגב"/>
    <s v="איילון"/>
  </r>
  <r>
    <x v="13"/>
    <x v="32"/>
    <s v="פעיל"/>
    <s v="מודיעין מכבים רעות"/>
    <x v="30"/>
    <x v="0"/>
    <s v="נמוך"/>
    <x v="0"/>
    <n v="0"/>
    <n v="0"/>
    <n v="0"/>
    <n v="0"/>
    <n v="0"/>
    <n v="28"/>
    <s v="מרכזיית תאורה"/>
    <s v="ליגד"/>
    <s v="ירושלים והנגב"/>
    <s v="איילון"/>
  </r>
  <r>
    <x v="13"/>
    <x v="33"/>
    <s v="פעיל"/>
    <s v="מודיעין מכבים רעות"/>
    <x v="31"/>
    <x v="13"/>
    <s v="נמוך"/>
    <x v="0"/>
    <n v="875.59"/>
    <n v="0"/>
    <n v="0"/>
    <n v="0"/>
    <n v="875.59"/>
    <n v="28"/>
    <s v="גני ילדים"/>
    <s v="רעות"/>
    <s v="ירושלים והנגב"/>
    <s v="איילון"/>
  </r>
  <r>
    <x v="13"/>
    <x v="34"/>
    <s v="פעיל"/>
    <s v="מודיעין מכבים רעות"/>
    <x v="32"/>
    <x v="14"/>
    <s v="נמוך"/>
    <x v="0"/>
    <n v="1969.17"/>
    <n v="0"/>
    <n v="0"/>
    <n v="0"/>
    <n v="1969.17"/>
    <n v="28"/>
    <s v="מרכזיית תאורה"/>
    <s v="רעות"/>
    <s v="ירושלים והנגב"/>
    <s v="איילון"/>
  </r>
  <r>
    <x v="13"/>
    <x v="35"/>
    <s v="פעיל"/>
    <s v="מודיעין מכבים רעות"/>
    <x v="33"/>
    <x v="0"/>
    <s v="נמוך"/>
    <x v="0"/>
    <n v="1792"/>
    <n v="0"/>
    <n v="0"/>
    <n v="0"/>
    <n v="1792"/>
    <n v="28"/>
    <s v="מרכזיית תאורה"/>
    <s v="רעות"/>
    <s v="ירושלים והנגב"/>
    <s v="איילון"/>
  </r>
  <r>
    <x v="13"/>
    <x v="36"/>
    <s v="פעיל"/>
    <s v="מודיעין מכבים רעות"/>
    <x v="34"/>
    <x v="0"/>
    <s v="נמוך"/>
    <x v="1"/>
    <n v="9108"/>
    <n v="3115"/>
    <n v="0"/>
    <n v="5993"/>
    <n v="0"/>
    <n v="28"/>
    <s v="מרכזיית תאורה"/>
    <s v="קייזר"/>
    <s v="ירושלים והנגב"/>
    <s v="איילון"/>
  </r>
  <r>
    <x v="13"/>
    <x v="37"/>
    <s v="פעיל"/>
    <s v="מודיעין מכבים רעות"/>
    <x v="35"/>
    <x v="15"/>
    <s v="נמוך"/>
    <x v="0"/>
    <n v="773.37"/>
    <n v="0"/>
    <n v="0"/>
    <n v="0"/>
    <n v="773.37"/>
    <n v="28"/>
    <s v="בתי כנסת ומקוואות"/>
    <s v="קייזר"/>
    <s v="ירושלים והנגב"/>
    <s v="איילון"/>
  </r>
  <r>
    <x v="13"/>
    <x v="38"/>
    <s v="פעיל"/>
    <s v="מודיעין מכבים רעות"/>
    <x v="36"/>
    <x v="16"/>
    <s v="נמוך"/>
    <x v="0"/>
    <n v="805.72"/>
    <n v="0"/>
    <n v="0"/>
    <n v="0"/>
    <n v="805.72"/>
    <n v="28"/>
    <s v="ספורט"/>
    <s v="קייזר"/>
    <s v="ירושלים והנגב"/>
    <s v="איילון"/>
  </r>
  <r>
    <x v="13"/>
    <x v="39"/>
    <s v="פעיל"/>
    <s v="מודיעין מכבים רעות"/>
    <x v="37"/>
    <x v="13"/>
    <s v="נמוך"/>
    <x v="0"/>
    <n v="1603.72"/>
    <n v="0"/>
    <n v="0"/>
    <n v="0"/>
    <n v="1603.72"/>
    <n v="28"/>
    <s v="גני ילדים"/>
    <s v="קייזר"/>
    <s v="ירושלים והנגב"/>
    <s v="איילון"/>
  </r>
  <r>
    <x v="13"/>
    <x v="40"/>
    <s v="פעיל"/>
    <s v="מודיעין מכבים רעות"/>
    <x v="38"/>
    <x v="17"/>
    <s v="נמוך"/>
    <x v="1"/>
    <n v="3305"/>
    <n v="925"/>
    <n v="0"/>
    <n v="2380"/>
    <n v="0"/>
    <n v="28"/>
    <s v="בתי ספר"/>
    <s v="קייזר"/>
    <s v="ירושלים והנגב"/>
    <s v="איילון"/>
  </r>
  <r>
    <x v="13"/>
    <x v="41"/>
    <s v="פעיל"/>
    <s v="מודיעין מכבים רעות"/>
    <x v="39"/>
    <x v="18"/>
    <s v="נמוך"/>
    <x v="1"/>
    <n v="15870"/>
    <n v="4650"/>
    <n v="0"/>
    <n v="11220"/>
    <n v="0"/>
    <n v="28"/>
    <s v="בתי ספר"/>
    <s v="קייזר"/>
    <s v="ירושלים והנגב"/>
    <s v="איילון"/>
  </r>
  <r>
    <x v="13"/>
    <x v="42"/>
    <s v="פעיל"/>
    <s v="מודיעין מכבים רעות"/>
    <x v="40"/>
    <x v="0"/>
    <s v="נמוך"/>
    <x v="0"/>
    <n v="2170.48"/>
    <n v="0"/>
    <n v="0"/>
    <n v="0"/>
    <n v="2170.48"/>
    <n v="28"/>
    <s v="תנועות נוער"/>
    <s v="קייזר"/>
    <s v="ירושלים והנגב"/>
    <s v="איילון"/>
  </r>
  <r>
    <x v="13"/>
    <x v="43"/>
    <s v="פעיל"/>
    <s v="מודיעין מכבים רעות"/>
    <x v="41"/>
    <x v="5"/>
    <s v="נמוך"/>
    <x v="1"/>
    <n v="3101"/>
    <n v="1022"/>
    <n v="0"/>
    <n v="2079"/>
    <n v="0"/>
    <n v="28"/>
    <s v="מרכזיית תאורה"/>
    <s v="קייזר"/>
    <s v="ירושלים והנגב"/>
    <s v="איילון"/>
  </r>
  <r>
    <x v="13"/>
    <x v="44"/>
    <s v="פעיל"/>
    <s v="מודיעין מכבים רעות"/>
    <x v="42"/>
    <x v="19"/>
    <s v="נמוך"/>
    <x v="0"/>
    <n v="346.13"/>
    <n v="0"/>
    <n v="0"/>
    <n v="0"/>
    <n v="346.13"/>
    <n v="28"/>
    <s v="תנועות נוער"/>
    <s v="קייזר"/>
    <s v="ירושלים והנגב"/>
    <s v="איילון"/>
  </r>
  <r>
    <x v="13"/>
    <x v="45"/>
    <s v="פעיל"/>
    <s v="מודיעין מכבים רעות"/>
    <x v="43"/>
    <x v="20"/>
    <s v="נמוך"/>
    <x v="0"/>
    <n v="367.79"/>
    <n v="0"/>
    <n v="0"/>
    <n v="0"/>
    <n v="367.79"/>
    <n v="28"/>
    <s v="מקלטים"/>
    <s v="רעות"/>
    <s v="ירושלים והנגב"/>
    <s v="איילון"/>
  </r>
  <r>
    <x v="13"/>
    <x v="46"/>
    <s v="פעיל"/>
    <s v="מודיעין מכבים רעות"/>
    <x v="44"/>
    <x v="0"/>
    <s v="נמוך"/>
    <x v="0"/>
    <n v="896.96"/>
    <n v="0"/>
    <n v="0"/>
    <n v="0"/>
    <n v="896.96"/>
    <n v="28"/>
    <s v="תנועות נוער"/>
    <s v="מכבים"/>
    <s v="ירושלים והנגב"/>
    <s v="איילון"/>
  </r>
  <r>
    <x v="13"/>
    <x v="47"/>
    <s v="פעיל"/>
    <s v="מודיעין מכבים רעות"/>
    <x v="45"/>
    <x v="21"/>
    <s v="נמוך"/>
    <x v="1"/>
    <n v="5107"/>
    <n v="1766"/>
    <n v="0"/>
    <n v="3341"/>
    <n v="0"/>
    <n v="28"/>
    <s v="מרכזיית תאורה"/>
    <s v="קייזר"/>
    <s v="ירושלים והנגב"/>
    <s v="איילון"/>
  </r>
  <r>
    <x v="13"/>
    <x v="48"/>
    <s v="פעיל"/>
    <s v="מודיעין מכבים רעות"/>
    <x v="46"/>
    <x v="13"/>
    <s v="נמוך"/>
    <x v="0"/>
    <n v="2460.13"/>
    <n v="0"/>
    <n v="0"/>
    <n v="0"/>
    <n v="2460.13"/>
    <n v="28"/>
    <s v="גני ילדים"/>
    <s v="קייזר"/>
    <s v="ירושלים והנגב"/>
    <s v="איילון"/>
  </r>
  <r>
    <x v="13"/>
    <x v="49"/>
    <s v="פעיל"/>
    <s v="מודיעין מכבים רעות"/>
    <x v="47"/>
    <x v="22"/>
    <s v="נמוך"/>
    <x v="1"/>
    <n v="2979"/>
    <n v="339"/>
    <n v="0"/>
    <n v="2640"/>
    <n v="0"/>
    <n v="28"/>
    <s v="גני ילדים"/>
    <s v="קייזר"/>
    <s v="ירושלים והנגב"/>
    <s v="איילון"/>
  </r>
  <r>
    <x v="13"/>
    <x v="50"/>
    <s v="פעיל"/>
    <s v="מודיעין מכבים רעות"/>
    <x v="48"/>
    <x v="13"/>
    <s v="נמוך"/>
    <x v="0"/>
    <n v="1507.17"/>
    <n v="0"/>
    <n v="0"/>
    <n v="0"/>
    <n v="1507.17"/>
    <n v="28"/>
    <m/>
    <m/>
    <s v="ירושלים והנגב"/>
    <s v="איילון"/>
  </r>
  <r>
    <x v="13"/>
    <x v="51"/>
    <s v="פעיל"/>
    <s v="מודיעין מכבים רעות"/>
    <x v="49"/>
    <x v="23"/>
    <s v="נמוך"/>
    <x v="1"/>
    <n v="6050"/>
    <n v="2086"/>
    <n v="0"/>
    <n v="3964"/>
    <n v="0"/>
    <n v="28"/>
    <s v="מרכזיית תאורה"/>
    <s v="כרמים"/>
    <s v="ירושלים והנגב"/>
    <s v="איילון"/>
  </r>
  <r>
    <x v="13"/>
    <x v="52"/>
    <s v="פעיל"/>
    <s v="מודיעין מכבים רעות"/>
    <x v="50"/>
    <x v="24"/>
    <s v="נמוך"/>
    <x v="0"/>
    <n v="2007.8"/>
    <n v="0"/>
    <n v="0"/>
    <n v="0"/>
    <n v="2007.8"/>
    <n v="28"/>
    <s v="גני ילדים"/>
    <s v="כרמים"/>
    <s v="ירושלים והנגב"/>
    <s v="איילון"/>
  </r>
  <r>
    <x v="13"/>
    <x v="53"/>
    <s v="פעיל"/>
    <s v="מודיעין מכבים רעות"/>
    <x v="51"/>
    <x v="0"/>
    <s v="נמוך"/>
    <x v="0"/>
    <n v="560.46"/>
    <n v="0"/>
    <n v="0"/>
    <n v="0"/>
    <n v="560.46"/>
    <n v="28"/>
    <s v="תנועות נוער"/>
    <s v="כרמים"/>
    <s v="ירושלים והנגב"/>
    <s v="איילון"/>
  </r>
  <r>
    <x v="13"/>
    <x v="54"/>
    <s v="פעיל"/>
    <s v="מודיעין מכבים רעות"/>
    <x v="52"/>
    <x v="13"/>
    <s v="נמוך"/>
    <x v="0"/>
    <n v="1765.47"/>
    <n v="0"/>
    <n v="0"/>
    <n v="0"/>
    <n v="1765.47"/>
    <n v="28"/>
    <s v="גני ילדים"/>
    <s v="כרמים"/>
    <s v="ירושלים והנגב"/>
    <s v="איילון"/>
  </r>
  <r>
    <x v="13"/>
    <x v="55"/>
    <s v="פעיל"/>
    <s v="מודיעין מכבים רעות"/>
    <x v="53"/>
    <x v="25"/>
    <s v="נמוך"/>
    <x v="1"/>
    <n v="8840"/>
    <n v="890"/>
    <n v="0"/>
    <n v="7950"/>
    <n v="0"/>
    <n v="28"/>
    <s v="בתי ספר"/>
    <s v="כרמים"/>
    <s v="ירושלים והנגב"/>
    <s v="איילון"/>
  </r>
  <r>
    <x v="13"/>
    <x v="56"/>
    <s v="פעיל"/>
    <s v="מודיעין מכבים רעות"/>
    <x v="54"/>
    <x v="26"/>
    <s v="נמוך"/>
    <x v="0"/>
    <n v="124.33"/>
    <n v="0"/>
    <n v="0"/>
    <n v="0"/>
    <n v="124.33"/>
    <n v="28"/>
    <s v="מקלטים"/>
    <s v="רעות"/>
    <s v="ירושלים והנגב"/>
    <s v="איילון"/>
  </r>
  <r>
    <x v="13"/>
    <x v="57"/>
    <s v="פעיל"/>
    <s v="מודיעין מכבים רעות"/>
    <x v="55"/>
    <x v="26"/>
    <s v="נמוך"/>
    <x v="0"/>
    <n v="2478.71"/>
    <n v="0"/>
    <n v="0"/>
    <n v="0"/>
    <n v="2478.71"/>
    <n v="28"/>
    <s v="מבני ציבור"/>
    <s v="רעות"/>
    <s v="ירושלים והנגב"/>
    <s v="איילון"/>
  </r>
  <r>
    <x v="13"/>
    <x v="58"/>
    <s v="פעיל"/>
    <s v="מודיעין מכבים רעות"/>
    <x v="55"/>
    <x v="26"/>
    <s v="נמוך"/>
    <x v="0"/>
    <n v="211.18"/>
    <n v="0"/>
    <n v="0"/>
    <n v="0"/>
    <n v="211.18"/>
    <n v="28"/>
    <s v="מקלטים"/>
    <s v="רעות"/>
    <s v="ירושלים והנגב"/>
    <s v="איילון"/>
  </r>
  <r>
    <x v="13"/>
    <x v="59"/>
    <s v="פעיל"/>
    <s v="מודיעין מכבים רעות"/>
    <x v="56"/>
    <x v="1"/>
    <s v="נמוך"/>
    <x v="0"/>
    <n v="1704.2"/>
    <n v="0"/>
    <n v="0"/>
    <n v="0"/>
    <n v="1704.2"/>
    <n v="28"/>
    <s v="מרכזיית תאורה"/>
    <s v="רעות"/>
    <s v="ירושלים והנגב"/>
    <s v="איילון"/>
  </r>
  <r>
    <x v="13"/>
    <x v="60"/>
    <s v="פעיל"/>
    <s v="מודיעין מכבים רעות"/>
    <x v="57"/>
    <x v="0"/>
    <s v="נמוך"/>
    <x v="1"/>
    <n v="4775"/>
    <n v="1979"/>
    <n v="0"/>
    <n v="2796"/>
    <n v="0"/>
    <n v="28"/>
    <s v="מרכזיית תאורה"/>
    <s v="כרמים"/>
    <s v="ירושלים והנגב"/>
    <s v="איילון"/>
  </r>
  <r>
    <x v="13"/>
    <x v="61"/>
    <s v="פעיל"/>
    <s v="מודיעין מכבים רעות"/>
    <x v="58"/>
    <x v="0"/>
    <s v="נמוך"/>
    <x v="0"/>
    <n v="1312.13"/>
    <n v="0"/>
    <n v="0"/>
    <n v="0"/>
    <n v="1312.13"/>
    <n v="28"/>
    <s v="בתי כנסת ומקוואות"/>
    <s v="נביאים"/>
    <s v="ירושלים והנגב"/>
    <s v="איילון"/>
  </r>
  <r>
    <x v="13"/>
    <x v="62"/>
    <s v="פעיל"/>
    <s v="מודיעין מכבים רעות"/>
    <x v="59"/>
    <x v="0"/>
    <s v="נמוך"/>
    <x v="1"/>
    <n v="13284"/>
    <n v="1398"/>
    <n v="0"/>
    <n v="11886"/>
    <n v="0"/>
    <n v="28"/>
    <s v="בתי ספר"/>
    <s v="נביאים"/>
    <s v="ירושלים והנגב"/>
    <s v="איילון"/>
  </r>
  <r>
    <x v="13"/>
    <x v="63"/>
    <s v="פעיל"/>
    <s v="מודיעין מכבים רעות"/>
    <x v="60"/>
    <x v="0"/>
    <s v="נמוך"/>
    <x v="1"/>
    <n v="6426"/>
    <n v="2233"/>
    <n v="0"/>
    <n v="4193"/>
    <n v="0"/>
    <n v="28"/>
    <s v="מרכזיית תאורה"/>
    <s v="רעות"/>
    <s v="ירושלים והנגב"/>
    <s v="איילון"/>
  </r>
  <r>
    <x v="13"/>
    <x v="64"/>
    <s v="פעיל"/>
    <s v="מודיעין מכבים רעות"/>
    <x v="61"/>
    <x v="26"/>
    <s v="נמוך"/>
    <x v="0"/>
    <n v="100.61"/>
    <n v="0"/>
    <n v="0"/>
    <n v="0"/>
    <n v="100.61"/>
    <n v="28"/>
    <s v="מקלטים"/>
    <s v="מכבים"/>
    <s v="ירושלים והנגב"/>
    <s v="איילון"/>
  </r>
  <r>
    <x v="13"/>
    <x v="65"/>
    <s v="פעיל"/>
    <s v="מודיעין מכבים רעות"/>
    <x v="62"/>
    <x v="26"/>
    <s v="נמוך"/>
    <x v="0"/>
    <n v="9.49"/>
    <n v="0"/>
    <n v="0"/>
    <n v="0"/>
    <n v="9.49"/>
    <n v="28"/>
    <s v="מקלטים"/>
    <s v="מכבים"/>
    <s v="ירושלים והנגב"/>
    <s v="איילון"/>
  </r>
  <r>
    <x v="13"/>
    <x v="66"/>
    <s v="פעיל"/>
    <s v="מודיעין מכבים רעות"/>
    <x v="63"/>
    <x v="27"/>
    <s v="נמוך"/>
    <x v="1"/>
    <n v="13955"/>
    <n v="2540"/>
    <n v="0"/>
    <n v="11415"/>
    <n v="0"/>
    <n v="28"/>
    <s v="בתי ספר"/>
    <s v="בוכמן"/>
    <s v="ירושלים והנגב"/>
    <s v="איילון"/>
  </r>
  <r>
    <x v="13"/>
    <x v="67"/>
    <s v="פעיל"/>
    <s v="מודיעין מכבים רעות"/>
    <x v="63"/>
    <x v="13"/>
    <s v="נמוך"/>
    <x v="0"/>
    <n v="1330.96"/>
    <n v="0"/>
    <n v="0"/>
    <n v="0"/>
    <n v="1330.96"/>
    <n v="28"/>
    <s v="גני ילדים"/>
    <s v="בוכמן"/>
    <s v="ירושלים והנגב"/>
    <s v="איילון"/>
  </r>
  <r>
    <x v="13"/>
    <x v="68"/>
    <s v="פעיל"/>
    <s v="מודיעין מכבים רעות"/>
    <x v="64"/>
    <x v="28"/>
    <s v="נמוך"/>
    <x v="1"/>
    <n v="8987"/>
    <n v="3065"/>
    <n v="0"/>
    <n v="5922"/>
    <n v="0"/>
    <n v="28"/>
    <s v="מרכזיית תאורה"/>
    <s v="בוכמן"/>
    <s v="ירושלים והנגב"/>
    <s v="איילון"/>
  </r>
  <r>
    <x v="13"/>
    <x v="69"/>
    <s v="פעיל"/>
    <s v="מודיעין מכבים רעות"/>
    <x v="65"/>
    <x v="13"/>
    <s v="נמוך"/>
    <x v="0"/>
    <n v="1477.72"/>
    <n v="0"/>
    <n v="0"/>
    <n v="0"/>
    <n v="1477.72"/>
    <n v="28"/>
    <s v="גני ילדים"/>
    <s v="בוכמן"/>
    <s v="ירושלים והנגב"/>
    <s v="איילון"/>
  </r>
  <r>
    <x v="13"/>
    <x v="70"/>
    <s v="פעיל"/>
    <s v="מודיעין מכבים רעות"/>
    <x v="66"/>
    <x v="24"/>
    <s v="נמוך"/>
    <x v="0"/>
    <n v="1062.55"/>
    <n v="0"/>
    <n v="0"/>
    <n v="0"/>
    <n v="1062.55"/>
    <n v="28"/>
    <s v="גני ילדים"/>
    <s v="בוכמן"/>
    <s v="ירושלים והנגב"/>
    <s v="איילון"/>
  </r>
  <r>
    <x v="13"/>
    <x v="71"/>
    <s v="פעיל"/>
    <s v="מודיעין מכבים רעות"/>
    <x v="67"/>
    <x v="17"/>
    <s v="נמוך"/>
    <x v="1"/>
    <n v="18120"/>
    <n v="2470"/>
    <n v="0"/>
    <n v="15650"/>
    <n v="0"/>
    <n v="28"/>
    <m/>
    <m/>
    <s v="ירושלים והנגב"/>
    <s v="איילון"/>
  </r>
  <r>
    <x v="13"/>
    <x v="72"/>
    <s v="פעיל"/>
    <s v="מודיעין מכבים רעות"/>
    <x v="68"/>
    <x v="29"/>
    <s v="נמוך"/>
    <x v="1"/>
    <n v="3940"/>
    <n v="0"/>
    <n v="0"/>
    <n v="0"/>
    <n v="3940"/>
    <n v="28"/>
    <m/>
    <m/>
    <s v="ירושלים והנגב"/>
    <s v="איילון"/>
  </r>
  <r>
    <x v="13"/>
    <x v="73"/>
    <s v="פעיל"/>
    <s v="מודיעין מכבים רעות"/>
    <x v="69"/>
    <x v="0"/>
    <s v="נמוך"/>
    <x v="1"/>
    <n v="8295"/>
    <n v="1760"/>
    <n v="0"/>
    <n v="6535"/>
    <n v="0"/>
    <n v="28"/>
    <s v="מבני ציבור"/>
    <s v="מורשת"/>
    <s v="ירושלים והנגב"/>
    <s v="איילון"/>
  </r>
  <r>
    <x v="13"/>
    <x v="74"/>
    <s v="פעיל"/>
    <s v="מודיעין מכבים רעות"/>
    <x v="70"/>
    <x v="28"/>
    <s v="נמוך"/>
    <x v="1"/>
    <n v="4686"/>
    <n v="1588"/>
    <n v="0"/>
    <n v="3098"/>
    <n v="0"/>
    <n v="28"/>
    <s v="מרכזיית תאורה"/>
    <s v="בוכמן"/>
    <s v="ירושלים והנגב"/>
    <s v="איילון"/>
  </r>
  <r>
    <x v="13"/>
    <x v="75"/>
    <s v="פעיל"/>
    <s v="מודיעין מכבים רעות"/>
    <x v="71"/>
    <x v="30"/>
    <s v="נמוך"/>
    <x v="0"/>
    <n v="1555"/>
    <n v="0"/>
    <n v="0"/>
    <n v="0"/>
    <n v="1555"/>
    <n v="28"/>
    <s v="מרכזיית תאורה"/>
    <s v="בוכמן"/>
    <s v="ירושלים והנגב"/>
    <s v="איילון"/>
  </r>
  <r>
    <x v="13"/>
    <x v="76"/>
    <s v="פעיל"/>
    <s v="מודיעין מכבים רעות"/>
    <x v="72"/>
    <x v="31"/>
    <s v="נמוך"/>
    <x v="1"/>
    <n v="8635"/>
    <n v="5315"/>
    <n v="0"/>
    <n v="3320"/>
    <n v="0"/>
    <n v="28"/>
    <s v="מרכזיית תאורה"/>
    <s v="בוכמן"/>
    <s v="ירושלים והנגב"/>
    <s v="איילון"/>
  </r>
  <r>
    <x v="13"/>
    <x v="77"/>
    <s v="פעיל"/>
    <s v="מודיעין מכבים רעות"/>
    <x v="73"/>
    <x v="14"/>
    <s v="נמוך"/>
    <x v="1"/>
    <n v="3221"/>
    <n v="1081"/>
    <n v="0"/>
    <n v="2140"/>
    <n v="0"/>
    <n v="28"/>
    <s v="מרכזיית תאורה"/>
    <s v="בוכמן"/>
    <s v="ירושלים והנגב"/>
    <s v="איילון"/>
  </r>
  <r>
    <x v="13"/>
    <x v="78"/>
    <s v="פעיל"/>
    <s v="מודיעין מכבים רעות"/>
    <x v="74"/>
    <x v="32"/>
    <s v="נמוך"/>
    <x v="1"/>
    <n v="1690"/>
    <n v="510"/>
    <n v="0"/>
    <n v="1180"/>
    <n v="0"/>
    <n v="28"/>
    <s v="מרכזיית תאורה"/>
    <s v="בוכמן"/>
    <s v="ירושלים והנגב"/>
    <s v="איילון"/>
  </r>
  <r>
    <x v="13"/>
    <x v="79"/>
    <s v="פעיל"/>
    <s v="מודיעין מכבים רעות"/>
    <x v="75"/>
    <x v="13"/>
    <s v="נמוך"/>
    <x v="0"/>
    <n v="2138.5"/>
    <n v="0"/>
    <n v="0"/>
    <n v="0"/>
    <n v="2138.5"/>
    <n v="28"/>
    <s v="מבני ציבור"/>
    <s v="בוכמן"/>
    <s v="ירושלים והנגב"/>
    <s v="איילון"/>
  </r>
  <r>
    <x v="13"/>
    <x v="80"/>
    <s v="פעיל"/>
    <s v="מודיעין מכבים רעות"/>
    <x v="76"/>
    <x v="33"/>
    <s v="נמוך"/>
    <x v="1"/>
    <n v="17355"/>
    <n v="2800"/>
    <n v="0"/>
    <n v="14555"/>
    <n v="0"/>
    <n v="28"/>
    <s v="בתי ספר"/>
    <s v="בוכמן"/>
    <s v="ירושלים והנגב"/>
    <s v="איילון"/>
  </r>
  <r>
    <x v="13"/>
    <x v="81"/>
    <s v="פעיל"/>
    <s v="מודיעין מכבים רעות"/>
    <x v="77"/>
    <x v="32"/>
    <s v="נמוך"/>
    <x v="1"/>
    <n v="2226"/>
    <n v="758"/>
    <n v="0"/>
    <n v="1468"/>
    <n v="0"/>
    <n v="28"/>
    <s v="מרכזיית תאורה"/>
    <s v="בוכמן"/>
    <s v="ירושלים והנגב"/>
    <s v="איילון"/>
  </r>
  <r>
    <x v="13"/>
    <x v="82"/>
    <s v="פעיל"/>
    <s v="מודיעין מכבים רעות"/>
    <x v="78"/>
    <x v="34"/>
    <s v="נמוך"/>
    <x v="0"/>
    <n v="2092"/>
    <n v="0"/>
    <n v="0"/>
    <n v="0"/>
    <n v="2092"/>
    <n v="28"/>
    <s v="מבני ציבור"/>
    <s v="בוכמן"/>
    <s v="ירושלים והנגב"/>
    <s v="איילון"/>
  </r>
  <r>
    <x v="13"/>
    <x v="83"/>
    <s v="פעיל"/>
    <s v="מודיעין מכבים רעות"/>
    <x v="79"/>
    <x v="35"/>
    <s v="נמוך"/>
    <x v="0"/>
    <n v="2345"/>
    <n v="0"/>
    <n v="0"/>
    <n v="0"/>
    <n v="2345"/>
    <n v="28"/>
    <s v="תנועות נוער"/>
    <s v="בוכמן"/>
    <s v="ירושלים והנגב"/>
    <s v="איילון"/>
  </r>
  <r>
    <x v="13"/>
    <x v="84"/>
    <s v="פעיל"/>
    <s v="מודיעין מכבים רעות"/>
    <x v="80"/>
    <x v="36"/>
    <s v="נמוך"/>
    <x v="1"/>
    <n v="9434"/>
    <n v="3282"/>
    <n v="0"/>
    <n v="6152"/>
    <n v="0"/>
    <n v="28"/>
    <s v="מרכזיית תאורה"/>
    <s v="בוכמן"/>
    <s v="ירושלים והנגב"/>
    <s v="איילון"/>
  </r>
  <r>
    <x v="13"/>
    <x v="85"/>
    <s v="פעיל"/>
    <s v="מודיעין מכבים רעות"/>
    <x v="81"/>
    <x v="37"/>
    <s v="נמוך"/>
    <x v="1"/>
    <n v="1903"/>
    <n v="543"/>
    <n v="0"/>
    <n v="1360"/>
    <n v="0"/>
    <n v="28"/>
    <s v="בתי כנסת ומקוואות"/>
    <s v="קייזר"/>
    <s v="ירושלים והנגב"/>
    <s v="איילון"/>
  </r>
  <r>
    <x v="13"/>
    <x v="86"/>
    <s v="פעיל"/>
    <s v="מודיעין מכבים רעות"/>
    <x v="82"/>
    <x v="0"/>
    <s v="נמוך"/>
    <x v="0"/>
    <n v="1659.24"/>
    <n v="0"/>
    <n v="0"/>
    <n v="0"/>
    <n v="1659.24"/>
    <n v="28"/>
    <s v="גני ילדים"/>
    <s v="קייזר"/>
    <s v="ירושלים והנגב"/>
    <s v="איילון"/>
  </r>
  <r>
    <x v="13"/>
    <x v="87"/>
    <s v="פעיל"/>
    <s v="מודיעין מכבים רעות"/>
    <x v="83"/>
    <x v="0"/>
    <s v="נמוך"/>
    <x v="1"/>
    <n v="4296"/>
    <n v="1467"/>
    <n v="0"/>
    <n v="2829"/>
    <n v="0"/>
    <n v="28"/>
    <s v="מרכזיית תאורה"/>
    <s v="בוכמן"/>
    <s v="ירושלים והנגב"/>
    <s v="איילון"/>
  </r>
  <r>
    <x v="13"/>
    <x v="88"/>
    <s v="פעיל"/>
    <s v="מודיעין מכבים רעות"/>
    <x v="84"/>
    <x v="13"/>
    <s v="נמוך"/>
    <x v="0"/>
    <n v="253.93"/>
    <n v="0"/>
    <n v="0"/>
    <n v="0"/>
    <n v="253.93"/>
    <n v="28"/>
    <s v="גני ילדים"/>
    <s v="בוכמן"/>
    <s v="ירושלים והנגב"/>
    <s v="איילון"/>
  </r>
  <r>
    <x v="13"/>
    <x v="89"/>
    <s v="פעיל"/>
    <s v="מודיעין מכבים רעות"/>
    <x v="85"/>
    <x v="13"/>
    <s v="נמוך"/>
    <x v="0"/>
    <n v="853.03"/>
    <n v="0"/>
    <n v="0"/>
    <n v="0"/>
    <n v="853.03"/>
    <n v="28"/>
    <s v="מבני ציבור"/>
    <s v="בוכמן"/>
    <s v="ירושלים והנגב"/>
    <s v="איילון"/>
  </r>
  <r>
    <x v="13"/>
    <x v="90"/>
    <s v="פעיל"/>
    <s v="מודיעין מכבים רעות"/>
    <x v="86"/>
    <x v="26"/>
    <s v="נמוך"/>
    <x v="0"/>
    <n v="5.69"/>
    <n v="0"/>
    <n v="0"/>
    <n v="0"/>
    <n v="5.69"/>
    <n v="28"/>
    <s v="מקלטים"/>
    <s v="מכבים"/>
    <s v="ירושלים והנגב"/>
    <s v="איילון"/>
  </r>
  <r>
    <x v="13"/>
    <x v="91"/>
    <s v="פעיל"/>
    <s v="מודיעין מכבים רעות"/>
    <x v="87"/>
    <x v="38"/>
    <s v="נמוך"/>
    <x v="0"/>
    <n v="1141.24"/>
    <n v="0"/>
    <n v="0"/>
    <n v="0"/>
    <n v="1141.24"/>
    <n v="28"/>
    <s v="בתי כנסת ומקוואות"/>
    <s v="רעות"/>
    <s v="ירושלים והנגב"/>
    <s v="איילון"/>
  </r>
  <r>
    <x v="13"/>
    <x v="92"/>
    <s v="פעיל"/>
    <s v="מודיעין מכבים רעות"/>
    <x v="88"/>
    <x v="26"/>
    <s v="נמוך"/>
    <x v="0"/>
    <n v="19.93"/>
    <n v="0"/>
    <n v="0"/>
    <n v="0"/>
    <n v="19.93"/>
    <n v="28"/>
    <s v="מקלטים"/>
    <s v="מכבים"/>
    <s v="ירושלים והנגב"/>
    <s v="איילון"/>
  </r>
  <r>
    <x v="13"/>
    <x v="93"/>
    <s v="פעיל"/>
    <s v="מודיעין מכבים רעות"/>
    <x v="89"/>
    <x v="0"/>
    <s v="נמוך"/>
    <x v="1"/>
    <n v="12310"/>
    <n v="1600"/>
    <n v="0"/>
    <n v="10710"/>
    <n v="0"/>
    <n v="28"/>
    <s v="בתי ספר"/>
    <s v="מורשת"/>
    <s v="ירושלים והנגב"/>
    <s v="איילון"/>
  </r>
  <r>
    <x v="13"/>
    <x v="94"/>
    <s v="פעיל"/>
    <s v="מודיעין מכבים רעות"/>
    <x v="89"/>
    <x v="0"/>
    <s v="נמוך"/>
    <x v="1"/>
    <n v="5165"/>
    <n v="0"/>
    <n v="0"/>
    <n v="0"/>
    <n v="5165"/>
    <n v="28"/>
    <s v="גני ילדים"/>
    <s v="מורשת"/>
    <s v="ירושלים והנגב"/>
    <s v="איילון"/>
  </r>
  <r>
    <x v="13"/>
    <x v="95"/>
    <s v="פעיל"/>
    <s v="מודיעין מכבים רעות"/>
    <x v="90"/>
    <x v="19"/>
    <s v="נמוך"/>
    <x v="0"/>
    <n v="636.05999999999995"/>
    <n v="0"/>
    <n v="0"/>
    <n v="0"/>
    <n v="636.05999999999995"/>
    <n v="28"/>
    <s v="תנועות נוער"/>
    <s v="נחלים"/>
    <s v="ירושלים והנגב"/>
    <s v="איילון"/>
  </r>
  <r>
    <x v="13"/>
    <x v="96"/>
    <s v="פעיל"/>
    <s v="מודיעין מכבים רעות"/>
    <x v="91"/>
    <x v="39"/>
    <s v="נמוך"/>
    <x v="0"/>
    <n v="1469.06"/>
    <n v="0"/>
    <n v="0"/>
    <n v="0"/>
    <n v="1469.06"/>
    <n v="28"/>
    <s v="גני ילדים"/>
    <s v="נחלים"/>
    <s v="ירושלים והנגב"/>
    <s v="איילון"/>
  </r>
  <r>
    <x v="13"/>
    <x v="97"/>
    <s v="פעיל"/>
    <s v="מודיעין מכבים רעות"/>
    <x v="1"/>
    <x v="0"/>
    <s v="נמוך"/>
    <x v="0"/>
    <n v="351.39"/>
    <n v="0"/>
    <n v="0"/>
    <n v="0"/>
    <n v="351.39"/>
    <n v="28"/>
    <s v="מרכזיית תאורה"/>
    <s v="נחלים"/>
    <s v="ירושלים והנגב"/>
    <s v="איילון"/>
  </r>
  <r>
    <x v="13"/>
    <x v="98"/>
    <s v="פעיל"/>
    <s v="מודיעין מכבים רעות"/>
    <x v="92"/>
    <x v="40"/>
    <s v="נמוך"/>
    <x v="0"/>
    <n v="257.60000000000002"/>
    <n v="0"/>
    <n v="0"/>
    <n v="0"/>
    <n v="257.60000000000002"/>
    <n v="28"/>
    <s v="שונות"/>
    <s v="נחלים"/>
    <s v="ירושלים והנגב"/>
    <s v="איילון"/>
  </r>
  <r>
    <x v="13"/>
    <x v="99"/>
    <s v="פעיל"/>
    <s v="מודיעין מכבים רעות"/>
    <x v="93"/>
    <x v="41"/>
    <s v="נמוך"/>
    <x v="1"/>
    <n v="18508"/>
    <n v="3240"/>
    <n v="0"/>
    <n v="15268"/>
    <n v="0"/>
    <n v="28"/>
    <s v="בתי ספר"/>
    <s v="נחלים"/>
    <s v="ירושלים והנגב"/>
    <s v="איילון"/>
  </r>
  <r>
    <x v="13"/>
    <x v="100"/>
    <s v="פעיל"/>
    <s v="מודיעין מכבים רעות"/>
    <x v="94"/>
    <x v="5"/>
    <s v="נמוך"/>
    <x v="1"/>
    <n v="6266"/>
    <n v="2193"/>
    <n v="0"/>
    <n v="4073"/>
    <n v="0"/>
    <n v="28"/>
    <s v="מרכזיית תאורה"/>
    <s v="קייזר"/>
    <s v="ירושלים והנגב"/>
    <s v="איילון"/>
  </r>
  <r>
    <x v="13"/>
    <x v="101"/>
    <s v="פעיל"/>
    <s v="מודיעין מכבים רעות"/>
    <x v="95"/>
    <x v="0"/>
    <s v="נמוך"/>
    <x v="1"/>
    <n v="7685"/>
    <n v="1530"/>
    <n v="0"/>
    <n v="6155"/>
    <n v="0"/>
    <n v="28"/>
    <s v="מבני ציבור"/>
    <s v="בוכמן"/>
    <s v="ירושלים והנגב"/>
    <s v="איילון"/>
  </r>
  <r>
    <x v="13"/>
    <x v="102"/>
    <s v="פעיל"/>
    <s v="מודיעין מכבים רעות"/>
    <x v="96"/>
    <x v="19"/>
    <s v="נמוך"/>
    <x v="0"/>
    <n v="1568.96"/>
    <n v="0"/>
    <n v="0"/>
    <n v="0"/>
    <n v="1568.96"/>
    <n v="28"/>
    <s v="מבני ציבור"/>
    <s v="נביאים"/>
    <s v="ירושלים והנגב"/>
    <s v="איילון"/>
  </r>
  <r>
    <x v="13"/>
    <x v="103"/>
    <s v="פעיל"/>
    <s v="מודיעין מכבים רעות"/>
    <x v="97"/>
    <x v="0"/>
    <s v="נמוך"/>
    <x v="1"/>
    <n v="9025"/>
    <n v="2835"/>
    <n v="0"/>
    <n v="6190"/>
    <n v="0"/>
    <n v="28"/>
    <s v="מבני ציבור"/>
    <s v="כרמים"/>
    <s v="ירושלים והנגב"/>
    <s v="איילון"/>
  </r>
  <r>
    <x v="13"/>
    <x v="104"/>
    <s v="פעיל"/>
    <s v="מודיעין מכבים רעות"/>
    <x v="98"/>
    <x v="0"/>
    <s v="נמוך"/>
    <x v="1"/>
    <n v="11050"/>
    <n v="2715"/>
    <n v="0"/>
    <n v="8335"/>
    <n v="0"/>
    <n v="28"/>
    <s v="מבני ציבור"/>
    <s v="כרמים"/>
    <s v="ירושלים והנגב"/>
    <s v="איילון"/>
  </r>
  <r>
    <x v="13"/>
    <x v="105"/>
    <s v="פעיל"/>
    <s v="מודיעין מכבים רעות"/>
    <x v="99"/>
    <x v="42"/>
    <s v="נמוך"/>
    <x v="1"/>
    <n v="1443"/>
    <n v="494"/>
    <n v="0"/>
    <n v="949"/>
    <n v="0"/>
    <n v="28"/>
    <s v="מבני ציבור"/>
    <s v="כרמים"/>
    <s v="ירושלים והנגב"/>
    <s v="איילון"/>
  </r>
  <r>
    <x v="13"/>
    <x v="106"/>
    <s v="פעיל"/>
    <s v="מודיעין מכבים רעות"/>
    <x v="100"/>
    <x v="0"/>
    <s v="נמוך"/>
    <x v="1"/>
    <n v="5692"/>
    <n v="1204"/>
    <n v="0"/>
    <n v="4488"/>
    <n v="0"/>
    <n v="28"/>
    <s v="בתי ספר"/>
    <s v="כרמים"/>
    <s v="ירושלים והנגב"/>
    <s v="איילון"/>
  </r>
  <r>
    <x v="13"/>
    <x v="107"/>
    <s v="פעיל"/>
    <s v="מודיעין מכבים רעות"/>
    <x v="101"/>
    <x v="43"/>
    <s v="נמוך"/>
    <x v="1"/>
    <n v="1263"/>
    <n v="499"/>
    <n v="0"/>
    <n v="764"/>
    <n v="0"/>
    <n v="28"/>
    <s v="מרכזיית תאורה"/>
    <s v="נביאים"/>
    <s v="ירושלים והנגב"/>
    <s v="איילון"/>
  </r>
  <r>
    <x v="13"/>
    <x v="108"/>
    <s v="פעיל"/>
    <s v="מודיעין מכבים רעות"/>
    <x v="102"/>
    <x v="44"/>
    <s v="נמוך"/>
    <x v="1"/>
    <n v="563"/>
    <n v="196"/>
    <n v="0"/>
    <n v="367"/>
    <n v="0"/>
    <n v="28"/>
    <s v="מרכזיית תאורה"/>
    <s v="נביאים"/>
    <s v="ירושלים והנגב"/>
    <s v="איילון"/>
  </r>
  <r>
    <x v="13"/>
    <x v="109"/>
    <s v="פעיל"/>
    <s v="מודיעין מכבים רעות"/>
    <x v="103"/>
    <x v="19"/>
    <s v="נמוך"/>
    <x v="0"/>
    <n v="606.34"/>
    <n v="0"/>
    <n v="0"/>
    <n v="0"/>
    <n v="606.34"/>
    <n v="28"/>
    <s v="תנועות נוער"/>
    <s v="נביאים"/>
    <s v="ירושלים והנגב"/>
    <s v="איילון"/>
  </r>
  <r>
    <x v="13"/>
    <x v="110"/>
    <s v="פעיל"/>
    <s v="מודיעין מכבים רעות"/>
    <x v="104"/>
    <x v="1"/>
    <s v="נמוך"/>
    <x v="1"/>
    <n v="4536"/>
    <n v="1563"/>
    <n v="0"/>
    <n v="2973"/>
    <n v="0"/>
    <n v="28"/>
    <s v="מרכזיית תאורה"/>
    <s v="בוכמן"/>
    <s v="ירושלים והנגב"/>
    <s v="איילון"/>
  </r>
  <r>
    <x v="13"/>
    <x v="111"/>
    <s v="פעיל"/>
    <s v="מודיעין מכבים רעות"/>
    <x v="105"/>
    <x v="45"/>
    <s v="נמוך"/>
    <x v="0"/>
    <n v="1011.24"/>
    <n v="0"/>
    <n v="0"/>
    <n v="0"/>
    <n v="1011.24"/>
    <n v="28"/>
    <s v="תנועות נוער"/>
    <s v="משואה"/>
    <s v="ירושלים והנגב"/>
    <s v="איילון"/>
  </r>
  <r>
    <x v="13"/>
    <x v="112"/>
    <s v="פעיל"/>
    <s v="מודיעין מכבים רעות"/>
    <x v="106"/>
    <x v="46"/>
    <s v="נמוך"/>
    <x v="1"/>
    <n v="11816"/>
    <n v="3032"/>
    <n v="0"/>
    <n v="8784"/>
    <n v="0"/>
    <n v="28"/>
    <s v="ספורט"/>
    <s v="בוכמן"/>
    <s v="ירושלים והנגב"/>
    <s v="איילון"/>
  </r>
  <r>
    <x v="13"/>
    <x v="113"/>
    <s v="פעיל"/>
    <s v="מודיעין מכבים רעות"/>
    <x v="107"/>
    <x v="13"/>
    <s v="נמוך"/>
    <x v="0"/>
    <n v="1234.8900000000001"/>
    <n v="0"/>
    <n v="0"/>
    <n v="0"/>
    <n v="1234.8900000000001"/>
    <n v="28"/>
    <s v="גני ילדים"/>
    <s v="בוכמן"/>
    <s v="ירושלים והנגב"/>
    <s v="איילון"/>
  </r>
  <r>
    <x v="13"/>
    <x v="114"/>
    <s v="פעיל"/>
    <s v="מודיעין מכבים רעות"/>
    <x v="108"/>
    <x v="26"/>
    <s v="נמוך"/>
    <x v="0"/>
    <n v="471.25"/>
    <n v="0"/>
    <n v="0"/>
    <n v="0"/>
    <n v="471.25"/>
    <n v="28"/>
    <s v="מקלטים"/>
    <s v="רעות"/>
    <s v="ירושלים והנגב"/>
    <s v="איילון"/>
  </r>
  <r>
    <x v="13"/>
    <x v="115"/>
    <s v="פעיל"/>
    <s v="מודיעין מכבים רעות"/>
    <x v="109"/>
    <x v="5"/>
    <s v="נמוך"/>
    <x v="0"/>
    <n v="1806.46"/>
    <n v="0"/>
    <n v="0"/>
    <n v="0"/>
    <n v="1806.46"/>
    <n v="28"/>
    <s v="מרכזיית תאורה"/>
    <s v="רעות"/>
    <s v="ירושלים והנגב"/>
    <s v="איילון"/>
  </r>
  <r>
    <x v="13"/>
    <x v="116"/>
    <s v="פעיל"/>
    <s v="מודיעין מכבים רעות"/>
    <x v="110"/>
    <x v="0"/>
    <s v="נמוך"/>
    <x v="0"/>
    <n v="1974.96"/>
    <n v="0"/>
    <n v="0"/>
    <n v="0"/>
    <n v="1974.96"/>
    <n v="28"/>
    <s v="מרכזיית תאורה"/>
    <s v="ציפורים"/>
    <s v="ירושלים והנגב"/>
    <s v="איילון"/>
  </r>
  <r>
    <x v="13"/>
    <x v="117"/>
    <s v="פעיל"/>
    <s v="מודיעין מכבים רעות"/>
    <x v="111"/>
    <x v="0"/>
    <s v="נמוך"/>
    <x v="0"/>
    <n v="271.77999999999997"/>
    <n v="0"/>
    <n v="0"/>
    <n v="0"/>
    <n v="271.77999999999997"/>
    <n v="28"/>
    <s v="תנועות נוער"/>
    <s v="ציפורים"/>
    <s v="ירושלים והנגב"/>
    <s v="איילון"/>
  </r>
  <r>
    <x v="13"/>
    <x v="118"/>
    <s v="פעיל"/>
    <s v="מודיעין מכבים רעות"/>
    <x v="112"/>
    <x v="0"/>
    <s v="נמוך"/>
    <x v="1"/>
    <n v="7584"/>
    <n v="2631"/>
    <n v="0"/>
    <n v="4953"/>
    <n v="0"/>
    <n v="28"/>
    <s v="מרכזיית תאורה"/>
    <s v="ציפורים"/>
    <s v="ירושלים והנגב"/>
    <s v="איילון"/>
  </r>
  <r>
    <x v="13"/>
    <x v="119"/>
    <s v="פעיל"/>
    <s v="מודיעין מכבים רעות"/>
    <x v="113"/>
    <x v="0"/>
    <s v="נמוך"/>
    <x v="1"/>
    <n v="12830"/>
    <n v="4150"/>
    <n v="0"/>
    <n v="8680"/>
    <n v="0"/>
    <n v="28"/>
    <s v="מרכזיית תאורה"/>
    <s v="לב העיר"/>
    <s v="ירושלים והנגב"/>
    <s v="איילון"/>
  </r>
  <r>
    <x v="13"/>
    <x v="120"/>
    <s v="פעיל"/>
    <s v="מודיעין מכבים רעות"/>
    <x v="113"/>
    <x v="0"/>
    <s v="נמוך"/>
    <x v="1"/>
    <n v="10476"/>
    <n v="2232"/>
    <n v="0"/>
    <n v="8244"/>
    <n v="0"/>
    <n v="28"/>
    <s v="מרכזיית תאורה"/>
    <s v="פרחים"/>
    <s v="ירושלים והנגב"/>
    <s v="איילון"/>
  </r>
  <r>
    <x v="13"/>
    <x v="121"/>
    <s v="פעיל"/>
    <s v="מודיעין מכבים רעות"/>
    <x v="114"/>
    <x v="0"/>
    <s v="נמוך"/>
    <x v="1"/>
    <n v="4570"/>
    <n v="670"/>
    <n v="0"/>
    <n v="3900"/>
    <n v="0"/>
    <n v="28"/>
    <s v="מבני ציבור"/>
    <s v="לב העיר"/>
    <s v="ירושלים והנגב"/>
    <s v="איילון"/>
  </r>
  <r>
    <x v="13"/>
    <x v="122"/>
    <s v="פעיל"/>
    <s v="מודיעין מכבים רעות"/>
    <x v="115"/>
    <x v="0"/>
    <s v="נמוך"/>
    <x v="1"/>
    <n v="5873"/>
    <n v="1297"/>
    <n v="0"/>
    <n v="4576"/>
    <n v="0"/>
    <n v="28"/>
    <s v="שונות"/>
    <s v="לב העיר"/>
    <s v="ירושלים והנגב"/>
    <s v="איילון"/>
  </r>
  <r>
    <x v="13"/>
    <x v="123"/>
    <s v="פעיל"/>
    <s v="מודיעין מכבים רעות"/>
    <x v="116"/>
    <x v="0"/>
    <s v="נמוך"/>
    <x v="1"/>
    <n v="20540"/>
    <n v="3225"/>
    <n v="0"/>
    <n v="17315"/>
    <n v="0"/>
    <n v="28"/>
    <s v="מבני ציבור"/>
    <s v="לב העיר"/>
    <s v="ירושלים והנגב"/>
    <s v="איילון"/>
  </r>
  <r>
    <x v="13"/>
    <x v="124"/>
    <s v="פעיל"/>
    <s v="מודיעין מכבים רעות"/>
    <x v="117"/>
    <x v="13"/>
    <s v="נמוך"/>
    <x v="0"/>
    <n v="260.2"/>
    <n v="0"/>
    <n v="0"/>
    <n v="0"/>
    <n v="260.2"/>
    <n v="28"/>
    <s v="גני ילדים"/>
    <s v="בוכמן"/>
    <s v="ירושלים והנגב"/>
    <s v="איילון"/>
  </r>
  <r>
    <x v="13"/>
    <x v="125"/>
    <s v="פעיל"/>
    <s v="מודיעין מכבים רעות"/>
    <x v="117"/>
    <x v="13"/>
    <s v="נמוך"/>
    <x v="0"/>
    <n v="462"/>
    <n v="0"/>
    <n v="0"/>
    <n v="0"/>
    <n v="462"/>
    <n v="28"/>
    <s v="גני ילדים"/>
    <s v="בוכמן"/>
    <s v="ירושלים והנגב"/>
    <s v="איילון"/>
  </r>
  <r>
    <x v="13"/>
    <x v="126"/>
    <s v="פעיל"/>
    <s v="מודיעין מכבים רעות"/>
    <x v="118"/>
    <x v="1"/>
    <s v="נמוך"/>
    <x v="1"/>
    <n v="3034"/>
    <n v="1026"/>
    <n v="0"/>
    <n v="2008"/>
    <n v="0"/>
    <n v="28"/>
    <s v="מרכזיית תאורה"/>
    <s v="בוכמן"/>
    <s v="ירושלים והנגב"/>
    <s v="איילון"/>
  </r>
  <r>
    <x v="13"/>
    <x v="127"/>
    <s v="פעיל"/>
    <s v="מודיעין מכבים רעות"/>
    <x v="119"/>
    <x v="0"/>
    <s v="נמוך"/>
    <x v="1"/>
    <n v="8769"/>
    <n v="2984"/>
    <n v="0"/>
    <n v="5785"/>
    <n v="0"/>
    <n v="28"/>
    <s v="מרכזיית תאורה"/>
    <s v="פרחים"/>
    <s v="ירושלים והנגב"/>
    <s v="איילון"/>
  </r>
  <r>
    <x v="13"/>
    <x v="128"/>
    <s v="פעיל"/>
    <s v="מודיעין מכבים רעות"/>
    <x v="120"/>
    <x v="13"/>
    <s v="נמוך"/>
    <x v="0"/>
    <n v="989.15"/>
    <n v="0"/>
    <n v="0"/>
    <n v="0"/>
    <n v="989.15"/>
    <n v="28"/>
    <s v="מבני ציבור"/>
    <s v="מכבים"/>
    <s v="ירושלים והנגב"/>
    <s v="איילון"/>
  </r>
  <r>
    <x v="13"/>
    <x v="129"/>
    <s v="פעיל"/>
    <s v="מודיעין מכבים רעות"/>
    <x v="121"/>
    <x v="0"/>
    <s v="נמוך"/>
    <x v="1"/>
    <n v="127"/>
    <n v="25"/>
    <n v="0"/>
    <n v="102"/>
    <n v="0"/>
    <n v="28"/>
    <s v="מרכזיית תאורה"/>
    <s v="מכבים"/>
    <s v="ירושלים והנגב"/>
    <s v="איילון"/>
  </r>
  <r>
    <x v="13"/>
    <x v="130"/>
    <s v="פעיל"/>
    <s v="מודיעין מכבים רעות"/>
    <x v="122"/>
    <x v="43"/>
    <s v="נמוך"/>
    <x v="1"/>
    <n v="6640"/>
    <n v="2316"/>
    <n v="0"/>
    <n v="4324"/>
    <n v="0"/>
    <n v="28"/>
    <s v="מרכזיית תאורה"/>
    <s v="מכבים"/>
    <s v="ירושלים והנגב"/>
    <s v="איילון"/>
  </r>
  <r>
    <x v="13"/>
    <x v="131"/>
    <s v="פעיל"/>
    <s v="מודיעין מכבים רעות"/>
    <x v="123"/>
    <x v="47"/>
    <s v="נמוך"/>
    <x v="1"/>
    <n v="11656"/>
    <n v="1468"/>
    <n v="0"/>
    <n v="10188"/>
    <n v="0"/>
    <n v="28"/>
    <s v="בתי ספר"/>
    <s v="מכבים"/>
    <s v="ירושלים והנגב"/>
    <s v="איילון"/>
  </r>
  <r>
    <x v="13"/>
    <x v="132"/>
    <s v="פעיל"/>
    <s v="מודיעין מכבים רעות"/>
    <x v="124"/>
    <x v="13"/>
    <s v="נמוך"/>
    <x v="0"/>
    <n v="1445.86"/>
    <n v="0"/>
    <n v="0"/>
    <n v="0"/>
    <n v="1445.86"/>
    <n v="28"/>
    <s v="מבני ציבור"/>
    <s v="רעות"/>
    <s v="ירושלים והנגב"/>
    <s v="איילון"/>
  </r>
  <r>
    <x v="13"/>
    <x v="133"/>
    <s v="פעיל"/>
    <s v="מודיעין מכבים רעות"/>
    <x v="125"/>
    <x v="1"/>
    <s v="נמוך"/>
    <x v="0"/>
    <n v="2381.44"/>
    <n v="0"/>
    <n v="0"/>
    <n v="0"/>
    <n v="2381.44"/>
    <n v="28"/>
    <s v="מרכזיית תאורה"/>
    <s v="רעות"/>
    <s v="ירושלים והנגב"/>
    <s v="איילון"/>
  </r>
  <r>
    <x v="13"/>
    <x v="134"/>
    <s v="פעיל"/>
    <s v="מודיעין מכבים רעות"/>
    <x v="126"/>
    <x v="48"/>
    <s v="נמוך"/>
    <x v="1"/>
    <n v="36920"/>
    <n v="6780"/>
    <n v="0"/>
    <n v="30140"/>
    <n v="0"/>
    <n v="28"/>
    <s v="בתי ספר"/>
    <s v="רעות"/>
    <s v="ירושלים והנגב"/>
    <s v="איילון"/>
  </r>
  <r>
    <x v="13"/>
    <x v="412"/>
    <s v="פעיל"/>
    <s v="מודיעין מכבים רעות"/>
    <x v="400"/>
    <x v="32"/>
    <s v="נמוך"/>
    <x v="0"/>
    <n v="1299.42"/>
    <n v="0"/>
    <n v="0"/>
    <n v="0"/>
    <n v="1299.42"/>
    <n v="28"/>
    <m/>
    <m/>
    <s v="ירושלים והנגב"/>
    <s v="איילון"/>
  </r>
  <r>
    <x v="13"/>
    <x v="135"/>
    <s v="פעיל"/>
    <s v="מודיעין מכבים רעות"/>
    <x v="127"/>
    <x v="26"/>
    <s v="נמוך"/>
    <x v="0"/>
    <n v="75.45"/>
    <n v="0"/>
    <n v="0"/>
    <n v="0"/>
    <n v="75.45"/>
    <n v="28"/>
    <s v="מקלטים"/>
    <s v="מכבים"/>
    <s v="ירושלים והנגב"/>
    <s v="איילון"/>
  </r>
  <r>
    <x v="13"/>
    <x v="136"/>
    <s v="פעיל"/>
    <s v="מודיעין מכבים רעות"/>
    <x v="128"/>
    <x v="0"/>
    <s v="נמוך"/>
    <x v="0"/>
    <n v="336"/>
    <n v="0"/>
    <n v="0"/>
    <n v="0"/>
    <n v="336"/>
    <n v="28"/>
    <s v="מקלטים"/>
    <s v="מכבים"/>
    <s v="ירושלים והנגב"/>
    <s v="איילון"/>
  </r>
  <r>
    <x v="13"/>
    <x v="137"/>
    <s v="פעיל"/>
    <s v="מודיעין מכבים רעות"/>
    <x v="129"/>
    <x v="13"/>
    <s v="נמוך"/>
    <x v="0"/>
    <n v="1209.31"/>
    <n v="0"/>
    <n v="0"/>
    <n v="0"/>
    <n v="1209.31"/>
    <n v="28"/>
    <s v="גני ילדים"/>
    <s v="כרמים"/>
    <s v="ירושלים והנגב"/>
    <s v="איילון"/>
  </r>
  <r>
    <x v="13"/>
    <x v="138"/>
    <s v="פעיל"/>
    <s v="מודיעין מכבים רעות"/>
    <x v="130"/>
    <x v="49"/>
    <s v="נמוך"/>
    <x v="1"/>
    <n v="5561"/>
    <n v="1945"/>
    <n v="0"/>
    <n v="3616"/>
    <n v="0"/>
    <n v="28"/>
    <s v="מרכזיית תאורה"/>
    <s v="ישפרו"/>
    <s v="ירושלים והנגב"/>
    <s v="איילון"/>
  </r>
  <r>
    <x v="13"/>
    <x v="139"/>
    <s v="פעיל"/>
    <s v="מודיעין מכבים רעות"/>
    <x v="131"/>
    <x v="0"/>
    <s v="נמוך"/>
    <x v="1"/>
    <n v="4570"/>
    <n v="1595"/>
    <n v="0"/>
    <n v="2975"/>
    <n v="0"/>
    <n v="28"/>
    <s v="מרכזיית תאורה"/>
    <s v="ליגד"/>
    <s v="ירושלים והנגב"/>
    <s v="איילון"/>
  </r>
  <r>
    <x v="13"/>
    <x v="140"/>
    <s v="פעיל"/>
    <s v="מודיעין מכבים רעות"/>
    <x v="132"/>
    <x v="0"/>
    <s v="נמוך"/>
    <x v="1"/>
    <n v="7108"/>
    <n v="2264"/>
    <n v="0"/>
    <n v="4844"/>
    <n v="0"/>
    <n v="28"/>
    <s v="מרכזיית תאורה"/>
    <s v="ליגד"/>
    <s v="ירושלים והנגב"/>
    <s v="איילון"/>
  </r>
  <r>
    <x v="13"/>
    <x v="141"/>
    <s v="פעיל"/>
    <s v="מודיעין מכבים רעות"/>
    <x v="133"/>
    <x v="0"/>
    <s v="נמוך"/>
    <x v="1"/>
    <n v="462"/>
    <n v="163"/>
    <n v="0"/>
    <n v="299"/>
    <n v="0"/>
    <n v="28"/>
    <s v="מרכזיית תאורה"/>
    <s v="ליגד"/>
    <s v="ירושלים והנגב"/>
    <s v="איילון"/>
  </r>
  <r>
    <x v="13"/>
    <x v="142"/>
    <s v="פעיל"/>
    <s v="מודיעין מכבים רעות"/>
    <x v="134"/>
    <x v="0"/>
    <s v="נמוך"/>
    <x v="1"/>
    <n v="5112"/>
    <n v="0"/>
    <n v="0"/>
    <n v="0"/>
    <n v="5112"/>
    <n v="28"/>
    <s v="בתי כנסת ומקוואות"/>
    <s v="נביאים"/>
    <s v="ירושלים והנגב"/>
    <s v="איילון"/>
  </r>
  <r>
    <x v="13"/>
    <x v="143"/>
    <s v="פעיל"/>
    <s v="מודיעין מכבים רעות"/>
    <x v="135"/>
    <x v="0"/>
    <s v="נמוך"/>
    <x v="0"/>
    <n v="1515.86"/>
    <n v="0"/>
    <n v="0"/>
    <n v="0"/>
    <n v="1515.86"/>
    <n v="28"/>
    <s v="גני ילדים"/>
    <s v="נביאים"/>
    <s v="ירושלים והנגב"/>
    <s v="איילון"/>
  </r>
  <r>
    <x v="13"/>
    <x v="144"/>
    <s v="פעיל"/>
    <s v="מודיעין מכבים רעות"/>
    <x v="136"/>
    <x v="0"/>
    <s v="נמוך"/>
    <x v="1"/>
    <n v="7003"/>
    <n v="2442"/>
    <n v="0"/>
    <n v="4561"/>
    <n v="0"/>
    <n v="28"/>
    <s v="מרכזיית תאורה"/>
    <s v="נביאים"/>
    <s v="ירושלים והנגב"/>
    <s v="איילון"/>
  </r>
  <r>
    <x v="13"/>
    <x v="145"/>
    <s v="פעיל"/>
    <s v="מודיעין מכבים רעות"/>
    <x v="137"/>
    <x v="26"/>
    <s v="נמוך"/>
    <x v="0"/>
    <n v="107.25"/>
    <n v="0"/>
    <n v="0"/>
    <n v="0"/>
    <n v="107.25"/>
    <n v="28"/>
    <s v="מקלטים"/>
    <s v="מכבים"/>
    <s v="ירושלים והנגב"/>
    <s v="איילון"/>
  </r>
  <r>
    <x v="13"/>
    <x v="146"/>
    <s v="פעיל"/>
    <s v="מודיעין מכבים רעות"/>
    <x v="138"/>
    <x v="0"/>
    <s v="נמוך"/>
    <x v="0"/>
    <n v="393.42"/>
    <n v="0"/>
    <n v="0"/>
    <n v="0"/>
    <n v="393.42"/>
    <n v="28"/>
    <s v="מקלטים"/>
    <s v="מכבים"/>
    <s v="ירושלים והנגב"/>
    <s v="איילון"/>
  </r>
  <r>
    <x v="13"/>
    <x v="147"/>
    <s v="פעיל"/>
    <s v="מודיעין מכבים רעות"/>
    <x v="139"/>
    <x v="26"/>
    <s v="נמוך"/>
    <x v="0"/>
    <n v="114.84"/>
    <n v="0"/>
    <n v="0"/>
    <n v="0"/>
    <n v="114.84"/>
    <n v="28"/>
    <s v="מקלטים"/>
    <s v="מכבים"/>
    <s v="ירושלים והנגב"/>
    <s v="איילון"/>
  </r>
  <r>
    <x v="13"/>
    <x v="148"/>
    <s v="פעיל"/>
    <s v="מודיעין מכבים רעות"/>
    <x v="140"/>
    <x v="50"/>
    <s v="נמוך"/>
    <x v="0"/>
    <n v="158.5"/>
    <n v="0"/>
    <n v="0"/>
    <n v="0"/>
    <n v="158.5"/>
    <n v="28"/>
    <s v="מקלטים"/>
    <s v="מכבים"/>
    <s v="ירושלים והנגב"/>
    <s v="איילון"/>
  </r>
  <r>
    <x v="13"/>
    <x v="149"/>
    <s v="פעיל"/>
    <s v="מודיעין מכבים רעות"/>
    <x v="141"/>
    <x v="0"/>
    <s v="נמוך"/>
    <x v="0"/>
    <n v="63.59"/>
    <n v="0"/>
    <n v="0"/>
    <n v="0"/>
    <n v="63.59"/>
    <n v="28"/>
    <s v="מקלטים"/>
    <s v="מכבים"/>
    <s v="ירושלים והנגב"/>
    <s v="איילון"/>
  </r>
  <r>
    <x v="13"/>
    <x v="150"/>
    <s v="פעיל"/>
    <s v="מודיעין מכבים רעות"/>
    <x v="142"/>
    <x v="26"/>
    <s v="נמוך"/>
    <x v="0"/>
    <n v="189.83"/>
    <n v="0"/>
    <n v="0"/>
    <n v="0"/>
    <n v="189.83"/>
    <n v="28"/>
    <s v="מקלטים"/>
    <s v="מכבים"/>
    <s v="ירושלים והנגב"/>
    <s v="איילון"/>
  </r>
  <r>
    <x v="13"/>
    <x v="151"/>
    <s v="פעיל"/>
    <s v="מודיעין מכבים רעות"/>
    <x v="143"/>
    <x v="51"/>
    <s v="נמוך"/>
    <x v="0"/>
    <n v="195.52"/>
    <n v="0"/>
    <n v="0"/>
    <n v="0"/>
    <n v="195.52"/>
    <n v="28"/>
    <s v="מקלטים"/>
    <s v="מכבים"/>
    <s v="ירושלים והנגב"/>
    <s v="איילון"/>
  </r>
  <r>
    <x v="13"/>
    <x v="152"/>
    <s v="פעיל"/>
    <s v="מודיעין מכבים רעות"/>
    <x v="144"/>
    <x v="52"/>
    <s v="נמוך"/>
    <x v="0"/>
    <n v="298.41000000000003"/>
    <n v="0"/>
    <n v="0"/>
    <n v="0"/>
    <n v="298.41000000000003"/>
    <n v="28"/>
    <s v="גני ילדים"/>
    <s v="מכבים"/>
    <s v="ירושלים והנגב"/>
    <s v="איילון"/>
  </r>
  <r>
    <x v="13"/>
    <x v="153"/>
    <s v="פעיל"/>
    <s v="מודיעין מכבים רעות"/>
    <x v="145"/>
    <x v="0"/>
    <s v="נמוך"/>
    <x v="1"/>
    <n v="19672"/>
    <n v="6848"/>
    <n v="0"/>
    <n v="12824"/>
    <n v="0"/>
    <n v="28"/>
    <s v="מרכזיית תאורה"/>
    <s v="ליגד"/>
    <s v="ירושלים והנגב"/>
    <s v="איילון"/>
  </r>
  <r>
    <x v="13"/>
    <x v="411"/>
    <s v="פעיל"/>
    <s v="מודיעין מכבים רעות"/>
    <x v="399"/>
    <x v="13"/>
    <s v="נמוך"/>
    <x v="0"/>
    <n v="2542.81"/>
    <n v="0"/>
    <n v="0"/>
    <n v="0"/>
    <n v="2542.81"/>
    <n v="28"/>
    <m/>
    <m/>
    <s v="ירושלים והנגב"/>
    <s v="איילון"/>
  </r>
  <r>
    <x v="13"/>
    <x v="154"/>
    <s v="פעיל"/>
    <s v="מודיעין מכבים רעות"/>
    <x v="146"/>
    <x v="0"/>
    <s v="נמוך"/>
    <x v="0"/>
    <n v="1431.37"/>
    <n v="0"/>
    <n v="0"/>
    <n v="0"/>
    <n v="1431.37"/>
    <n v="28"/>
    <s v="גני ילדים"/>
    <s v="מגינים"/>
    <s v="ירושלים והנגב"/>
    <s v="איילון"/>
  </r>
  <r>
    <x v="13"/>
    <x v="155"/>
    <s v="פעיל"/>
    <s v="מודיעין מכבים רעות"/>
    <x v="147"/>
    <x v="0"/>
    <s v="נמוך"/>
    <x v="1"/>
    <n v="2515"/>
    <n v="146"/>
    <n v="0"/>
    <n v="2369"/>
    <n v="0"/>
    <n v="28"/>
    <s v="גני ילדים"/>
    <s v="מגינים"/>
    <s v="ירושלים והנגב"/>
    <s v="איילון"/>
  </r>
  <r>
    <x v="13"/>
    <x v="156"/>
    <s v="פעיל"/>
    <s v="מודיעין מכבים רעות"/>
    <x v="148"/>
    <x v="0"/>
    <s v="נמוך"/>
    <x v="1"/>
    <n v="15508"/>
    <n v="1820"/>
    <n v="0"/>
    <n v="13688"/>
    <n v="0"/>
    <n v="28"/>
    <m/>
    <m/>
    <s v="ירושלים והנגב"/>
    <s v="איילון"/>
  </r>
  <r>
    <x v="13"/>
    <x v="157"/>
    <s v="פעיל"/>
    <s v="מודיעין מכבים רעות"/>
    <x v="149"/>
    <x v="53"/>
    <s v="נמוך"/>
    <x v="0"/>
    <n v="4201.4399999999996"/>
    <n v="0"/>
    <n v="0"/>
    <n v="0"/>
    <n v="4201.4399999999996"/>
    <n v="28"/>
    <m/>
    <m/>
    <s v="ירושלים והנגב"/>
    <s v="איילון"/>
  </r>
  <r>
    <x v="13"/>
    <x v="158"/>
    <s v="פעיל"/>
    <s v="מודיעין מכבים רעות"/>
    <x v="150"/>
    <x v="0"/>
    <s v="נמוך"/>
    <x v="0"/>
    <n v="1937.31"/>
    <n v="0"/>
    <n v="0"/>
    <n v="0"/>
    <n v="1937.31"/>
    <n v="28"/>
    <s v="מרכזיית תאורה"/>
    <s v="ציפורים"/>
    <s v="ירושלים והנגב"/>
    <s v="איילון"/>
  </r>
  <r>
    <x v="13"/>
    <x v="159"/>
    <s v="פעיל"/>
    <s v="מודיעין מכבים רעות"/>
    <x v="151"/>
    <x v="0"/>
    <s v="נמוך"/>
    <x v="1"/>
    <n v="3441"/>
    <n v="1171"/>
    <n v="0"/>
    <n v="2270"/>
    <n v="0"/>
    <n v="28"/>
    <s v="מרכזיית תאורה"/>
    <s v="ציפורים"/>
    <s v="ירושלים והנגב"/>
    <s v="איילון"/>
  </r>
  <r>
    <x v="13"/>
    <x v="160"/>
    <s v="פעיל"/>
    <s v="מודיעין מכבים רעות"/>
    <x v="152"/>
    <x v="26"/>
    <s v="נמוך"/>
    <x v="0"/>
    <n v="271.93"/>
    <n v="0"/>
    <n v="0"/>
    <n v="0"/>
    <n v="271.93"/>
    <n v="28"/>
    <s v="מקלטים"/>
    <s v="רעות"/>
    <s v="ירושלים והנגב"/>
    <s v="איילון"/>
  </r>
  <r>
    <x v="13"/>
    <x v="161"/>
    <s v="פעיל"/>
    <s v="מודיעין מכבים רעות"/>
    <x v="153"/>
    <x v="26"/>
    <s v="נמוך"/>
    <x v="0"/>
    <n v="257.22000000000003"/>
    <n v="0"/>
    <n v="0"/>
    <n v="0"/>
    <n v="257.22000000000003"/>
    <n v="28"/>
    <s v="מקלטים"/>
    <s v="רעות"/>
    <s v="ירושלים והנגב"/>
    <s v="איילון"/>
  </r>
  <r>
    <x v="13"/>
    <x v="162"/>
    <s v="פעיל"/>
    <s v="מודיעין מכבים רעות"/>
    <x v="154"/>
    <x v="13"/>
    <s v="נמוך"/>
    <x v="0"/>
    <n v="2801.4"/>
    <n v="0"/>
    <n v="0"/>
    <n v="0"/>
    <n v="2801.4"/>
    <n v="28"/>
    <s v="גני ילדים"/>
    <s v="פרחים"/>
    <s v="ירושלים והנגב"/>
    <s v="איילון"/>
  </r>
  <r>
    <x v="13"/>
    <x v="163"/>
    <s v="פעיל"/>
    <s v="מודיעין מכבים רעות"/>
    <x v="155"/>
    <x v="0"/>
    <s v="נמוך"/>
    <x v="1"/>
    <n v="5183"/>
    <n v="1823"/>
    <n v="0"/>
    <n v="3360"/>
    <n v="0"/>
    <n v="28"/>
    <s v="מרכזיית תאורה"/>
    <s v="פרחים"/>
    <s v="ירושלים והנגב"/>
    <s v="איילון"/>
  </r>
  <r>
    <x v="13"/>
    <x v="164"/>
    <s v="פעיל"/>
    <s v="מודיעין מכבים רעות"/>
    <x v="156"/>
    <x v="13"/>
    <s v="נמוך"/>
    <x v="0"/>
    <n v="2042.06"/>
    <n v="0"/>
    <n v="0"/>
    <n v="0"/>
    <n v="2042.06"/>
    <n v="28"/>
    <s v="גני ילדים"/>
    <s v="כרמים"/>
    <s v="ירושלים והנגב"/>
    <s v="איילון"/>
  </r>
  <r>
    <x v="13"/>
    <x v="165"/>
    <s v="פעיל"/>
    <s v="מודיעין מכבים רעות"/>
    <x v="157"/>
    <x v="21"/>
    <s v="נמוך"/>
    <x v="1"/>
    <n v="4484"/>
    <n v="1535"/>
    <n v="0"/>
    <n v="2949"/>
    <n v="0"/>
    <n v="28"/>
    <s v="מרכזיית תאורה"/>
    <s v="בוכמן"/>
    <s v="ירושלים והנגב"/>
    <s v="איילון"/>
  </r>
  <r>
    <x v="13"/>
    <x v="410"/>
    <s v="פעיל"/>
    <s v="מודיעין מכבים רעות"/>
    <x v="398"/>
    <x v="0"/>
    <s v="נמוך"/>
    <x v="0"/>
    <n v="328.28"/>
    <n v="0"/>
    <n v="0"/>
    <n v="0"/>
    <n v="328.28"/>
    <n v="28"/>
    <m/>
    <m/>
    <s v="ירושלים והנגב"/>
    <s v="איילון"/>
  </r>
  <r>
    <x v="13"/>
    <x v="166"/>
    <s v="פעיל"/>
    <s v="מודיעין מכבים רעות"/>
    <x v="158"/>
    <x v="12"/>
    <s v="נמוך"/>
    <x v="1"/>
    <n v="6640"/>
    <n v="2176"/>
    <n v="0"/>
    <n v="4464"/>
    <n v="0"/>
    <n v="28"/>
    <s v="מרכזיית תאורה"/>
    <s v="קייזר"/>
    <s v="ירושלים והנגב"/>
    <s v="איילון"/>
  </r>
  <r>
    <x v="13"/>
    <x v="167"/>
    <s v="פעיל"/>
    <s v="מודיעין מכבים רעות"/>
    <x v="159"/>
    <x v="13"/>
    <s v="נמוך"/>
    <x v="1"/>
    <n v="2146"/>
    <n v="158"/>
    <n v="0"/>
    <n v="1988"/>
    <n v="0"/>
    <n v="28"/>
    <s v="גני ילדים"/>
    <s v="קייזר"/>
    <s v="ירושלים והנגב"/>
    <s v="איילון"/>
  </r>
  <r>
    <x v="13"/>
    <x v="168"/>
    <s v="פעיל"/>
    <s v="מודיעין מכבים רעות"/>
    <x v="160"/>
    <x v="54"/>
    <s v="נמוך"/>
    <x v="1"/>
    <n v="4347"/>
    <n v="1497"/>
    <n v="0"/>
    <n v="2850"/>
    <n v="0"/>
    <n v="28"/>
    <s v="מרכזיית תאורה"/>
    <s v="קייזר"/>
    <s v="ירושלים והנגב"/>
    <s v="איילון"/>
  </r>
  <r>
    <x v="13"/>
    <x v="169"/>
    <s v="פעיל"/>
    <s v="מודיעין מכבים רעות"/>
    <x v="161"/>
    <x v="55"/>
    <s v="נמוך"/>
    <x v="1"/>
    <n v="8675"/>
    <n v="1245"/>
    <n v="0"/>
    <n v="7430"/>
    <n v="0"/>
    <n v="28"/>
    <s v="בתי ספר"/>
    <s v="קייזר"/>
    <s v="ירושלים והנגב"/>
    <s v="איילון"/>
  </r>
  <r>
    <x v="13"/>
    <x v="170"/>
    <s v="פעיל"/>
    <s v="מודיעין מכבים רעות"/>
    <x v="161"/>
    <x v="13"/>
    <s v="נמוך"/>
    <x v="0"/>
    <n v="1768"/>
    <n v="0"/>
    <n v="0"/>
    <n v="0"/>
    <n v="1768"/>
    <n v="28"/>
    <s v="גני ילדים"/>
    <s v="קייזר"/>
    <s v="ירושלים והנגב"/>
    <s v="איילון"/>
  </r>
  <r>
    <x v="13"/>
    <x v="171"/>
    <s v="פעיל"/>
    <s v="מודיעין מכבים רעות"/>
    <x v="161"/>
    <x v="13"/>
    <s v="נמוך"/>
    <x v="0"/>
    <n v="1598.41"/>
    <n v="0"/>
    <n v="0"/>
    <n v="0"/>
    <n v="1598.41"/>
    <n v="28"/>
    <s v="תנועות נוער"/>
    <s v="קייזר"/>
    <s v="ירושלים והנגב"/>
    <s v="איילון"/>
  </r>
  <r>
    <x v="13"/>
    <x v="172"/>
    <s v="פעיל"/>
    <s v="מודיעין מכבים רעות"/>
    <x v="162"/>
    <x v="26"/>
    <s v="נמוך"/>
    <x v="0"/>
    <n v="712.81"/>
    <n v="0"/>
    <n v="0"/>
    <n v="0"/>
    <n v="712.81"/>
    <n v="28"/>
    <s v="מקלטים"/>
    <s v="מכבים"/>
    <s v="ירושלים והנגב"/>
    <s v="איילון"/>
  </r>
  <r>
    <x v="13"/>
    <x v="173"/>
    <s v="פעיל"/>
    <s v="מודיעין מכבים רעות"/>
    <x v="163"/>
    <x v="13"/>
    <s v="נמוך"/>
    <x v="1"/>
    <n v="2821"/>
    <n v="554"/>
    <n v="0"/>
    <n v="2267"/>
    <n v="0"/>
    <n v="28"/>
    <s v="גני ילדים"/>
    <s v="נביאים"/>
    <s v="ירושלים והנגב"/>
    <s v="איילון"/>
  </r>
  <r>
    <x v="13"/>
    <x v="174"/>
    <s v="פעיל"/>
    <s v="מודיעין מכבים רעות"/>
    <x v="164"/>
    <x v="15"/>
    <s v="נמוך"/>
    <x v="0"/>
    <n v="776.27"/>
    <n v="0"/>
    <n v="0"/>
    <n v="0"/>
    <n v="776.27"/>
    <n v="28"/>
    <s v="בתי כנסת ומקוואות"/>
    <s v="בוכמן"/>
    <s v="ירושלים והנגב"/>
    <s v="איילון"/>
  </r>
  <r>
    <x v="13"/>
    <x v="175"/>
    <s v="פעיל"/>
    <s v="מודיעין מכבים רעות"/>
    <x v="165"/>
    <x v="0"/>
    <s v="נמוך"/>
    <x v="0"/>
    <n v="1323.72"/>
    <n v="0"/>
    <n v="0"/>
    <n v="0"/>
    <n v="1323.72"/>
    <n v="28"/>
    <s v="מרכזיית תאורה"/>
    <s v="נופים"/>
    <s v="ירושלים והנגב"/>
    <s v="איילון"/>
  </r>
  <r>
    <x v="13"/>
    <x v="176"/>
    <s v="פעיל"/>
    <s v="מודיעין מכבים רעות"/>
    <x v="166"/>
    <x v="0"/>
    <s v="נמוך"/>
    <x v="0"/>
    <n v="276.13"/>
    <n v="0"/>
    <n v="0"/>
    <n v="0"/>
    <n v="276.13"/>
    <n v="28"/>
    <s v="תנועות נוער"/>
    <s v="נופים"/>
    <s v="ירושלים והנגב"/>
    <s v="איילון"/>
  </r>
  <r>
    <x v="13"/>
    <x v="177"/>
    <s v="פעיל"/>
    <s v="מודיעין מכבים רעות"/>
    <x v="167"/>
    <x v="0"/>
    <s v="נמוך"/>
    <x v="0"/>
    <n v="1138.3399999999999"/>
    <n v="0"/>
    <n v="0"/>
    <n v="0"/>
    <n v="1138.3399999999999"/>
    <n v="28"/>
    <s v="מרכזיית תאורה"/>
    <s v="נופים"/>
    <s v="ירושלים והנגב"/>
    <s v="איילון"/>
  </r>
  <r>
    <x v="13"/>
    <x v="178"/>
    <s v="פעיל"/>
    <s v="מודיעין מכבים רעות"/>
    <x v="168"/>
    <x v="0"/>
    <s v="נמוך"/>
    <x v="0"/>
    <n v="1936.49"/>
    <n v="0"/>
    <n v="0"/>
    <n v="0"/>
    <n v="1936.49"/>
    <n v="28"/>
    <s v="גני ילדים"/>
    <s v="נופים"/>
    <s v="ירושלים והנגב"/>
    <s v="איילון"/>
  </r>
  <r>
    <x v="13"/>
    <x v="179"/>
    <s v="פעיל"/>
    <s v="מודיעין מכבים רעות"/>
    <x v="169"/>
    <x v="0"/>
    <s v="נמוך"/>
    <x v="1"/>
    <n v="1432"/>
    <n v="519"/>
    <n v="0"/>
    <n v="913"/>
    <n v="0"/>
    <n v="28"/>
    <s v="מרכזיית תאורה"/>
    <s v="נופים"/>
    <s v="ירושלים והנגב"/>
    <s v="איילון"/>
  </r>
  <r>
    <x v="13"/>
    <x v="180"/>
    <s v="פעיל"/>
    <s v="מודיעין מכבים רעות"/>
    <x v="170"/>
    <x v="0"/>
    <s v="נמוך"/>
    <x v="0"/>
    <n v="2185"/>
    <n v="0"/>
    <n v="0"/>
    <n v="0"/>
    <n v="2185"/>
    <n v="28"/>
    <s v="גני ילדים"/>
    <s v="נופים"/>
    <s v="ירושלים והנגב"/>
    <s v="איילון"/>
  </r>
  <r>
    <x v="13"/>
    <x v="181"/>
    <s v="פעיל"/>
    <s v="מודיעין מכבים רעות"/>
    <x v="171"/>
    <x v="0"/>
    <s v="נמוך"/>
    <x v="1"/>
    <n v="3150"/>
    <n v="980"/>
    <n v="0"/>
    <n v="2170"/>
    <n v="0"/>
    <n v="28"/>
    <s v="בתי ספר"/>
    <s v="נופים"/>
    <s v="ירושלים והנגב"/>
    <s v="איילון"/>
  </r>
  <r>
    <x v="13"/>
    <x v="182"/>
    <s v="פעיל"/>
    <s v="מודיעין מכבים רעות"/>
    <x v="172"/>
    <x v="0"/>
    <s v="נמוך"/>
    <x v="0"/>
    <n v="1794.41"/>
    <n v="0"/>
    <n v="0"/>
    <n v="0"/>
    <n v="1794.41"/>
    <n v="28"/>
    <s v="מרכזיית תאורה"/>
    <s v="נופים"/>
    <s v="ירושלים והנגב"/>
    <s v="איילון"/>
  </r>
  <r>
    <x v="13"/>
    <x v="183"/>
    <s v="פעיל"/>
    <s v="מודיעין מכבים רעות"/>
    <x v="173"/>
    <x v="0"/>
    <s v="נמוך"/>
    <x v="0"/>
    <n v="970.82"/>
    <n v="0"/>
    <n v="0"/>
    <n v="0"/>
    <n v="970.82"/>
    <n v="28"/>
    <s v="בתי ספר"/>
    <s v="נופים"/>
    <s v="ירושלים והנגב"/>
    <s v="איילון"/>
  </r>
  <r>
    <x v="13"/>
    <x v="184"/>
    <s v="פעיל"/>
    <s v="מודיעין מכבים רעות"/>
    <x v="174"/>
    <x v="0"/>
    <s v="נמוך"/>
    <x v="0"/>
    <n v="1737.93"/>
    <n v="0"/>
    <n v="0"/>
    <n v="0"/>
    <n v="1737.93"/>
    <n v="28"/>
    <s v="גני ילדים"/>
    <s v="נופים"/>
    <s v="ירושלים והנגב"/>
    <s v="איילון"/>
  </r>
  <r>
    <x v="13"/>
    <x v="185"/>
    <s v="פעיל"/>
    <s v="מודיעין מכבים רעות"/>
    <x v="175"/>
    <x v="0"/>
    <s v="נמוך"/>
    <x v="1"/>
    <n v="10840"/>
    <n v="2995"/>
    <n v="0"/>
    <n v="7845"/>
    <n v="0"/>
    <n v="28"/>
    <m/>
    <m/>
    <s v="ירושלים והנגב"/>
    <s v="איילון"/>
  </r>
  <r>
    <x v="13"/>
    <x v="186"/>
    <s v="פעיל"/>
    <s v="מודיעין מכבים רעות"/>
    <x v="176"/>
    <x v="0"/>
    <s v="נמוך"/>
    <x v="0"/>
    <n v="2525.15"/>
    <n v="0"/>
    <n v="0"/>
    <n v="0"/>
    <n v="2525.15"/>
    <n v="28"/>
    <s v="מרכזיית תאורה"/>
    <s v="נופים"/>
    <s v="ירושלים והנגב"/>
    <s v="איילון"/>
  </r>
  <r>
    <x v="13"/>
    <x v="187"/>
    <s v="פעיל"/>
    <s v="מודיעין מכבים רעות"/>
    <x v="177"/>
    <x v="0"/>
    <s v="נמוך"/>
    <x v="1"/>
    <n v="6552"/>
    <n v="2200"/>
    <n v="0"/>
    <n v="4352"/>
    <n v="0"/>
    <n v="28"/>
    <s v="גני ילדים"/>
    <s v="נופים"/>
    <s v="ירושלים והנגב"/>
    <s v="איילון"/>
  </r>
  <r>
    <x v="13"/>
    <x v="188"/>
    <s v="פעיל"/>
    <s v="מודיעין מכבים רעות"/>
    <x v="178"/>
    <x v="0"/>
    <s v="נמוך"/>
    <x v="0"/>
    <n v="1644.75"/>
    <n v="0"/>
    <n v="0"/>
    <n v="0"/>
    <n v="1644.75"/>
    <n v="28"/>
    <s v="בתי כנסת ומקוואות"/>
    <s v="נופים"/>
    <s v="ירושלים והנגב"/>
    <s v="איילון"/>
  </r>
  <r>
    <x v="13"/>
    <x v="189"/>
    <s v="פעיל"/>
    <s v="מודיעין מכבים רעות"/>
    <x v="179"/>
    <x v="0"/>
    <s v="נמוך"/>
    <x v="0"/>
    <n v="4463.58"/>
    <n v="0"/>
    <n v="0"/>
    <n v="0"/>
    <n v="4463.58"/>
    <n v="28"/>
    <s v="מרכזיית תאורה"/>
    <s v="נופים"/>
    <s v="ירושלים והנגב"/>
    <s v="איילון"/>
  </r>
  <r>
    <x v="13"/>
    <x v="190"/>
    <s v="פעיל"/>
    <s v="מודיעין מכבים רעות"/>
    <x v="180"/>
    <x v="0"/>
    <s v="נמוך"/>
    <x v="1"/>
    <n v="2772"/>
    <n v="976"/>
    <n v="0"/>
    <n v="1796"/>
    <n v="0"/>
    <n v="28"/>
    <s v="מרכזיית תאורה"/>
    <s v="נופים"/>
    <s v="ירושלים והנגב"/>
    <s v="איילון"/>
  </r>
  <r>
    <x v="13"/>
    <x v="191"/>
    <s v="פעיל"/>
    <s v="מודיעין מכבים רעות"/>
    <x v="181"/>
    <x v="0"/>
    <s v="נמוך"/>
    <x v="0"/>
    <n v="3499.51"/>
    <n v="0"/>
    <n v="0"/>
    <n v="0"/>
    <n v="3499.51"/>
    <n v="28"/>
    <s v="מרכזיית תאורה"/>
    <s v="נופים"/>
    <s v="ירושלים והנגב"/>
    <s v="איילון"/>
  </r>
  <r>
    <x v="13"/>
    <x v="192"/>
    <s v="פעיל"/>
    <s v="מודיעין מכבים רעות"/>
    <x v="182"/>
    <x v="0"/>
    <s v="נמוך"/>
    <x v="0"/>
    <n v="4462.66"/>
    <n v="0"/>
    <n v="0"/>
    <n v="0"/>
    <n v="4462.66"/>
    <n v="28"/>
    <s v="מרכזיית תאורה"/>
    <s v="מורשת"/>
    <s v="ירושלים והנגב"/>
    <s v="איילון"/>
  </r>
  <r>
    <x v="13"/>
    <x v="193"/>
    <s v="פעיל"/>
    <s v="מודיעין מכבים רעות"/>
    <x v="183"/>
    <x v="56"/>
    <s v="נמוך"/>
    <x v="1"/>
    <n v="4225"/>
    <n v="310"/>
    <n v="0"/>
    <n v="3915"/>
    <n v="0"/>
    <n v="28"/>
    <s v="גני ילדים"/>
    <s v="מורשת"/>
    <s v="ירושלים והנגב"/>
    <s v="איילון"/>
  </r>
  <r>
    <x v="13"/>
    <x v="194"/>
    <s v="פעיל"/>
    <s v="מודיעין מכבים רעות"/>
    <x v="184"/>
    <x v="26"/>
    <s v="נמוך"/>
    <x v="0"/>
    <n v="273.83"/>
    <n v="0"/>
    <n v="0"/>
    <n v="0"/>
    <n v="273.83"/>
    <n v="28"/>
    <s v="מקלטים"/>
    <s v="רעות"/>
    <s v="ירושלים והנגב"/>
    <s v="איילון"/>
  </r>
  <r>
    <x v="13"/>
    <x v="195"/>
    <s v="פעיל"/>
    <s v="מודיעין מכבים רעות"/>
    <x v="185"/>
    <x v="13"/>
    <s v="נמוך"/>
    <x v="0"/>
    <n v="1386"/>
    <n v="0"/>
    <n v="0"/>
    <n v="0"/>
    <n v="1386"/>
    <n v="28"/>
    <s v="גני ילדים"/>
    <s v="נביאים"/>
    <s v="ירושלים והנגב"/>
    <s v="איילון"/>
  </r>
  <r>
    <x v="13"/>
    <x v="196"/>
    <s v="פעיל"/>
    <s v="מודיעין מכבים רעות"/>
    <x v="186"/>
    <x v="0"/>
    <s v="נמוך"/>
    <x v="1"/>
    <n v="7984"/>
    <n v="2796"/>
    <n v="0"/>
    <n v="5188"/>
    <n v="0"/>
    <n v="28"/>
    <s v="מרכזיית תאורה"/>
    <s v="נביאים"/>
    <s v="ירושלים והנגב"/>
    <s v="איילון"/>
  </r>
  <r>
    <x v="13"/>
    <x v="197"/>
    <s v="פעיל"/>
    <s v="מודיעין מכבים רעות"/>
    <x v="187"/>
    <x v="0"/>
    <s v="נמוך"/>
    <x v="1"/>
    <n v="15740"/>
    <n v="1864"/>
    <n v="0"/>
    <n v="13876"/>
    <n v="0"/>
    <n v="28"/>
    <m/>
    <m/>
    <s v="ירושלים והנגב"/>
    <s v="איילון"/>
  </r>
  <r>
    <x v="13"/>
    <x v="198"/>
    <s v="פעיל"/>
    <s v="מודיעין מכבים רעות"/>
    <x v="188"/>
    <x v="0"/>
    <s v="נמוך"/>
    <x v="1"/>
    <n v="7692"/>
    <n v="2692"/>
    <n v="0"/>
    <n v="5000"/>
    <n v="0"/>
    <n v="28"/>
    <s v="מרכזיית תאורה"/>
    <s v="נביאים"/>
    <s v="ירושלים והנגב"/>
    <s v="איילון"/>
  </r>
  <r>
    <x v="13"/>
    <x v="199"/>
    <s v="פעיל"/>
    <s v="מודיעין מכבים רעות"/>
    <x v="189"/>
    <x v="1"/>
    <s v="נמוך"/>
    <x v="1"/>
    <n v="9360"/>
    <n v="3247"/>
    <n v="0"/>
    <n v="6113"/>
    <n v="0"/>
    <n v="28"/>
    <s v="מרכזיית תאורה"/>
    <s v="בוכמן"/>
    <s v="ירושלים והנגב"/>
    <s v="איילון"/>
  </r>
  <r>
    <x v="13"/>
    <x v="200"/>
    <s v="פעיל"/>
    <s v="מודיעין מכבים רעות"/>
    <x v="190"/>
    <x v="57"/>
    <s v="נמוך"/>
    <x v="1"/>
    <n v="2275"/>
    <n v="810"/>
    <n v="0"/>
    <n v="1465"/>
    <n v="0"/>
    <n v="28"/>
    <s v="מרכזיית תאורה"/>
    <s v="בוכמן"/>
    <s v="ירושלים והנגב"/>
    <s v="איילון"/>
  </r>
  <r>
    <x v="13"/>
    <x v="201"/>
    <s v="פעיל"/>
    <s v="מודיעין מכבים רעות"/>
    <x v="191"/>
    <x v="0"/>
    <s v="נמוך"/>
    <x v="0"/>
    <n v="4803.22"/>
    <n v="0"/>
    <n v="0"/>
    <n v="0"/>
    <n v="4803.22"/>
    <n v="28"/>
    <s v="מרכזיית תאורה"/>
    <s v="כביש 2"/>
    <s v="ירושלים והנגב"/>
    <s v="איילון"/>
  </r>
  <r>
    <x v="13"/>
    <x v="202"/>
    <s v="פעיל"/>
    <s v="מודיעין מכבים רעות"/>
    <x v="192"/>
    <x v="58"/>
    <s v="נמוך"/>
    <x v="0"/>
    <n v="459.92"/>
    <n v="0"/>
    <n v="0"/>
    <n v="0"/>
    <n v="459.92"/>
    <n v="28"/>
    <s v="רמזורים"/>
    <s v="431"/>
    <s v="ירושלים והנגב"/>
    <s v="איילון"/>
  </r>
  <r>
    <x v="13"/>
    <x v="203"/>
    <s v="פעיל"/>
    <s v="מודיעין מכבים רעות"/>
    <x v="193"/>
    <x v="13"/>
    <s v="נמוך"/>
    <x v="1"/>
    <n v="2686"/>
    <n v="110"/>
    <n v="0"/>
    <n v="2576"/>
    <n v="0"/>
    <n v="28"/>
    <s v="גני ילדים"/>
    <s v="נביאים"/>
    <s v="ירושלים והנגב"/>
    <s v="איילון"/>
  </r>
  <r>
    <x v="13"/>
    <x v="204"/>
    <s v="פעיל"/>
    <s v="מודיעין מכבים רעות"/>
    <x v="194"/>
    <x v="13"/>
    <s v="נמוך"/>
    <x v="0"/>
    <n v="1991.86"/>
    <n v="0"/>
    <n v="0"/>
    <n v="0"/>
    <n v="1991.86"/>
    <n v="28"/>
    <s v="גני ילדים"/>
    <s v="מגינים"/>
    <s v="ירושלים והנגב"/>
    <s v="איילון"/>
  </r>
  <r>
    <x v="13"/>
    <x v="205"/>
    <s v="פעיל"/>
    <s v="מודיעין מכבים רעות"/>
    <x v="195"/>
    <x v="0"/>
    <s v="נמוך"/>
    <x v="0"/>
    <n v="18.82"/>
    <n v="0"/>
    <n v="0"/>
    <n v="0"/>
    <n v="18.82"/>
    <n v="28"/>
    <s v="שונות"/>
    <s v="פרחים"/>
    <s v="ירושלים והנגב"/>
    <s v="איילון"/>
  </r>
  <r>
    <x v="13"/>
    <x v="206"/>
    <s v="פעיל"/>
    <s v="מודיעין מכבים רעות"/>
    <x v="196"/>
    <x v="0"/>
    <s v="נמוך"/>
    <x v="0"/>
    <n v="0"/>
    <n v="0"/>
    <n v="0"/>
    <n v="0"/>
    <n v="0"/>
    <n v="28"/>
    <s v="מרכזיית תאורה"/>
    <s v="נופים"/>
    <s v="ירושלים והנגב"/>
    <s v="איילון"/>
  </r>
  <r>
    <x v="13"/>
    <x v="207"/>
    <s v="פעיל"/>
    <s v="מודיעין מכבים רעות"/>
    <x v="197"/>
    <x v="13"/>
    <s v="נמוך"/>
    <x v="0"/>
    <n v="1349.79"/>
    <n v="0"/>
    <n v="0"/>
    <n v="0"/>
    <n v="1349.79"/>
    <n v="28"/>
    <s v="גני ילדים"/>
    <s v="כרמים"/>
    <s v="ירושלים והנגב"/>
    <s v="איילון"/>
  </r>
  <r>
    <x v="13"/>
    <x v="208"/>
    <s v="פעיל"/>
    <s v="מודיעין מכבים רעות"/>
    <x v="198"/>
    <x v="1"/>
    <s v="נמוך"/>
    <x v="1"/>
    <n v="10963"/>
    <n v="3924"/>
    <n v="0"/>
    <n v="7039"/>
    <n v="0"/>
    <n v="28"/>
    <s v="מרכזיית תאורה"/>
    <s v="כרמים"/>
    <s v="ירושלים והנגב"/>
    <s v="איילון"/>
  </r>
  <r>
    <x v="13"/>
    <x v="209"/>
    <s v="פעיל"/>
    <s v="מודיעין מכבים רעות"/>
    <x v="199"/>
    <x v="13"/>
    <s v="נמוך"/>
    <x v="1"/>
    <n v="4023"/>
    <n v="730"/>
    <n v="0"/>
    <n v="3293"/>
    <n v="0"/>
    <n v="28"/>
    <s v="גני ילדים"/>
    <s v="כרמים"/>
    <s v="ירושלים והנגב"/>
    <s v="איילון"/>
  </r>
  <r>
    <x v="13"/>
    <x v="210"/>
    <s v="פעיל"/>
    <s v="מודיעין מכבים רעות"/>
    <x v="200"/>
    <x v="13"/>
    <s v="נמוך"/>
    <x v="0"/>
    <n v="1606.13"/>
    <n v="0"/>
    <n v="0"/>
    <n v="0"/>
    <n v="1606.13"/>
    <n v="28"/>
    <s v="גני ילדים"/>
    <s v="כרמים"/>
    <s v="ירושלים והנגב"/>
    <s v="איילון"/>
  </r>
  <r>
    <x v="13"/>
    <x v="211"/>
    <s v="פעיל"/>
    <s v="מודיעין מכבים רעות"/>
    <x v="201"/>
    <x v="24"/>
    <s v="נמוך"/>
    <x v="0"/>
    <n v="2296.48"/>
    <n v="0"/>
    <n v="0"/>
    <n v="0"/>
    <n v="2296.48"/>
    <n v="28"/>
    <s v="גני ילדים"/>
    <s v="בוכמן"/>
    <s v="ירושלים והנגב"/>
    <s v="איילון"/>
  </r>
  <r>
    <x v="13"/>
    <x v="212"/>
    <s v="פעיל"/>
    <s v="מודיעין מכבים רעות"/>
    <x v="202"/>
    <x v="59"/>
    <s v="נמוך"/>
    <x v="1"/>
    <n v="3535"/>
    <n v="1265"/>
    <n v="0"/>
    <n v="2270"/>
    <n v="0"/>
    <n v="28"/>
    <s v="שונות"/>
    <s v="לב העיר"/>
    <s v="ירושלים והנגב"/>
    <s v="איילון"/>
  </r>
  <r>
    <x v="13"/>
    <x v="213"/>
    <s v="פעיל"/>
    <s v="מודיעין מכבים רעות"/>
    <x v="203"/>
    <x v="0"/>
    <s v="נמוך"/>
    <x v="1"/>
    <n v="7956"/>
    <n v="2815"/>
    <n v="0"/>
    <n v="5141"/>
    <n v="0"/>
    <n v="28"/>
    <s v="מרכזיית תאורה"/>
    <s v="נחלים"/>
    <s v="ירושלים והנגב"/>
    <s v="איילון"/>
  </r>
  <r>
    <x v="13"/>
    <x v="214"/>
    <s v="פעיל"/>
    <s v="מודיעין מכבים רעות"/>
    <x v="204"/>
    <x v="43"/>
    <s v="נמוך"/>
    <x v="1"/>
    <n v="3406"/>
    <n v="1214"/>
    <n v="0"/>
    <n v="2192"/>
    <n v="0"/>
    <n v="28"/>
    <s v="מרכזיית תאורה"/>
    <s v="בוכמן"/>
    <s v="ירושלים והנגב"/>
    <s v="איילון"/>
  </r>
  <r>
    <x v="13"/>
    <x v="215"/>
    <s v="פעיל"/>
    <s v="מודיעין מכבים רעות"/>
    <x v="205"/>
    <x v="5"/>
    <s v="נמוך"/>
    <x v="0"/>
    <n v="2987.31"/>
    <n v="0"/>
    <n v="0"/>
    <n v="0"/>
    <n v="2987.31"/>
    <n v="28"/>
    <s v="מרכזיית תאורה"/>
    <s v="בוכמן"/>
    <s v="ירושלים והנגב"/>
    <s v="איילון"/>
  </r>
  <r>
    <x v="13"/>
    <x v="216"/>
    <s v="פעיל"/>
    <s v="מודיעין מכבים רעות"/>
    <x v="206"/>
    <x v="14"/>
    <s v="נמוך"/>
    <x v="0"/>
    <n v="2694.64"/>
    <n v="0"/>
    <n v="0"/>
    <n v="0"/>
    <n v="2694.64"/>
    <n v="28"/>
    <s v="מרכזיית תאורה"/>
    <s v="רעות"/>
    <s v="ירושלים והנגב"/>
    <s v="איילון"/>
  </r>
  <r>
    <x v="13"/>
    <x v="217"/>
    <s v="פעיל"/>
    <s v="מודיעין מכבים רעות"/>
    <x v="207"/>
    <x v="14"/>
    <s v="נמוך"/>
    <x v="1"/>
    <n v="3349"/>
    <n v="1132"/>
    <n v="0"/>
    <n v="2217"/>
    <n v="0"/>
    <n v="28"/>
    <s v="מרכזיית תאורה"/>
    <s v="רעות"/>
    <s v="ירושלים והנגב"/>
    <s v="איילון"/>
  </r>
  <r>
    <x v="13"/>
    <x v="218"/>
    <s v="פעיל"/>
    <s v="מודיעין מכבים רעות"/>
    <x v="208"/>
    <x v="60"/>
    <s v="נמוך"/>
    <x v="0"/>
    <n v="1347.86"/>
    <n v="0"/>
    <n v="0"/>
    <n v="0"/>
    <n v="1347.86"/>
    <n v="28"/>
    <s v="גני ילדים"/>
    <s v="קייזר"/>
    <s v="ירושלים והנגב"/>
    <s v="איילון"/>
  </r>
  <r>
    <x v="13"/>
    <x v="219"/>
    <s v="פעיל"/>
    <s v="מודיעין מכבים רעות"/>
    <x v="209"/>
    <x v="0"/>
    <s v="נמוך"/>
    <x v="1"/>
    <n v="15968"/>
    <n v="1376"/>
    <n v="0"/>
    <n v="14592"/>
    <n v="0"/>
    <n v="28"/>
    <s v="בתי ספר"/>
    <s v="רעות"/>
    <s v="ירושלים והנגב"/>
    <s v="איילון"/>
  </r>
  <r>
    <x v="13"/>
    <x v="220"/>
    <s v="פעיל"/>
    <s v="מודיעין מכבים רעות"/>
    <x v="210"/>
    <x v="13"/>
    <s v="נמוך"/>
    <x v="0"/>
    <n v="1141.93"/>
    <n v="0"/>
    <n v="0"/>
    <n v="0"/>
    <n v="1141.93"/>
    <n v="28"/>
    <s v="גני ילדים"/>
    <s v="נחלים"/>
    <s v="ירושלים והנגב"/>
    <s v="איילון"/>
  </r>
  <r>
    <x v="13"/>
    <x v="221"/>
    <s v="פעיל"/>
    <s v="מודיעין מכבים רעות"/>
    <x v="211"/>
    <x v="61"/>
    <s v="נמוך"/>
    <x v="1"/>
    <n v="6763"/>
    <n v="2336"/>
    <n v="0"/>
    <n v="4427"/>
    <n v="0"/>
    <n v="28"/>
    <s v="מרכזיית תאורה"/>
    <s v="נחלים"/>
    <s v="ירושלים והנגב"/>
    <s v="איילון"/>
  </r>
  <r>
    <x v="13"/>
    <x v="222"/>
    <s v="פעיל"/>
    <s v="מודיעין מכבים רעות"/>
    <x v="212"/>
    <x v="37"/>
    <s v="נמוך"/>
    <x v="0"/>
    <n v="2454.19"/>
    <n v="0"/>
    <n v="0"/>
    <n v="0"/>
    <n v="2454.19"/>
    <n v="28"/>
    <s v="בתי כנסת ומקוואות"/>
    <s v="נחלים"/>
    <s v="ירושלים והנגב"/>
    <s v="איילון"/>
  </r>
  <r>
    <x v="13"/>
    <x v="223"/>
    <s v="פעיל"/>
    <s v="מודיעין מכבים רעות"/>
    <x v="213"/>
    <x v="1"/>
    <s v="נמוך"/>
    <x v="1"/>
    <n v="1014"/>
    <n v="349"/>
    <n v="0"/>
    <n v="665"/>
    <n v="0"/>
    <n v="28"/>
    <s v="מרכזיית תאורה"/>
    <s v="נחלים"/>
    <s v="ירושלים והנגב"/>
    <s v="איילון"/>
  </r>
  <r>
    <x v="13"/>
    <x v="224"/>
    <s v="פעיל"/>
    <s v="מודיעין מכבים רעות"/>
    <x v="214"/>
    <x v="0"/>
    <s v="נמוך"/>
    <x v="0"/>
    <n v="866.55"/>
    <n v="0"/>
    <n v="0"/>
    <n v="0"/>
    <n v="866.55"/>
    <n v="28"/>
    <s v="מרכזיית תאורה"/>
    <s v="ציפורים"/>
    <s v="ירושלים והנגב"/>
    <s v="איילון"/>
  </r>
  <r>
    <x v="13"/>
    <x v="413"/>
    <s v="פעיל"/>
    <s v="מודיעין מכבים רעות"/>
    <x v="401"/>
    <x v="113"/>
    <s v="נמוך"/>
    <x v="0"/>
    <n v="454"/>
    <n v="0"/>
    <n v="0"/>
    <n v="0"/>
    <n v="454"/>
    <n v="28"/>
    <m/>
    <m/>
    <s v="ירושלים והנגב"/>
    <s v="איילון"/>
  </r>
  <r>
    <x v="13"/>
    <x v="225"/>
    <s v="פעיל"/>
    <s v="מודיעין מכבים רעות"/>
    <x v="215"/>
    <x v="0"/>
    <s v="נמוך"/>
    <x v="1"/>
    <n v="4893"/>
    <n v="1766"/>
    <n v="0"/>
    <n v="3127"/>
    <n v="0"/>
    <n v="28"/>
    <s v="מרכזיית תאורה"/>
    <s v="431"/>
    <s v="ירושלים והנגב"/>
    <s v="איילון"/>
  </r>
  <r>
    <x v="13"/>
    <x v="226"/>
    <s v="פעיל"/>
    <s v="מודיעין מכבים רעות"/>
    <x v="216"/>
    <x v="13"/>
    <s v="נמוך"/>
    <x v="0"/>
    <n v="1462.27"/>
    <n v="0"/>
    <n v="0"/>
    <n v="0"/>
    <n v="1462.27"/>
    <n v="28"/>
    <s v="גני ילדים"/>
    <s v="נביאים"/>
    <s v="ירושלים והנגב"/>
    <s v="איילון"/>
  </r>
  <r>
    <x v="13"/>
    <x v="227"/>
    <s v="פעיל"/>
    <s v="מודיעין מכבים רעות"/>
    <x v="217"/>
    <x v="14"/>
    <s v="נמוך"/>
    <x v="0"/>
    <n v="1261.44"/>
    <n v="0"/>
    <n v="0"/>
    <n v="0"/>
    <n v="1261.44"/>
    <n v="28"/>
    <s v="מרכזיית תאורה"/>
    <s v="רעות"/>
    <s v="ירושלים והנגב"/>
    <s v="איילון"/>
  </r>
  <r>
    <x v="13"/>
    <x v="228"/>
    <s v="פעיל"/>
    <s v="מודיעין מכבים רעות"/>
    <x v="218"/>
    <x v="62"/>
    <s v="נמוך"/>
    <x v="1"/>
    <n v="6109"/>
    <n v="2268"/>
    <n v="0"/>
    <n v="3841"/>
    <n v="0"/>
    <n v="28"/>
    <s v="מרכזיית תאורה"/>
    <s v="בוכמן"/>
    <s v="ירושלים והנגב"/>
    <s v="איילון"/>
  </r>
  <r>
    <x v="13"/>
    <x v="229"/>
    <s v="פעיל"/>
    <s v="מודיעין מכבים רעות"/>
    <x v="219"/>
    <x v="63"/>
    <s v="נמוך"/>
    <x v="1"/>
    <n v="6564"/>
    <n v="2264"/>
    <n v="0"/>
    <n v="4300"/>
    <n v="0"/>
    <n v="28"/>
    <s v="מרכזיית תאורה"/>
    <s v="בוכמן"/>
    <s v="ירושלים והנגב"/>
    <s v="איילון"/>
  </r>
  <r>
    <x v="13"/>
    <x v="230"/>
    <s v="פעיל"/>
    <s v="מודיעין מכבים רעות"/>
    <x v="220"/>
    <x v="64"/>
    <s v="נמוך"/>
    <x v="0"/>
    <n v="1318.8"/>
    <n v="0"/>
    <n v="0"/>
    <n v="0"/>
    <n v="1318.8"/>
    <n v="28"/>
    <s v="גני ילדים"/>
    <s v="פרחים"/>
    <s v="ירושלים והנגב"/>
    <s v="איילון"/>
  </r>
  <r>
    <x v="13"/>
    <x v="231"/>
    <s v="פעיל"/>
    <s v="מודיעין מכבים רעות"/>
    <x v="221"/>
    <x v="14"/>
    <s v="נמוך"/>
    <x v="1"/>
    <n v="3745"/>
    <n v="1291"/>
    <n v="0"/>
    <n v="2454"/>
    <n v="0"/>
    <n v="28"/>
    <s v="מרכזיית תאורה"/>
    <s v="רעות"/>
    <s v="ירושלים והנגב"/>
    <s v="איילון"/>
  </r>
  <r>
    <x v="13"/>
    <x v="232"/>
    <s v="פעיל"/>
    <s v="מודיעין מכבים רעות"/>
    <x v="222"/>
    <x v="28"/>
    <s v="נמוך"/>
    <x v="1"/>
    <n v="9159"/>
    <n v="3129"/>
    <n v="0"/>
    <n v="6030"/>
    <n v="0"/>
    <n v="28"/>
    <s v="מרכזיית תאורה"/>
    <s v="בוכמן"/>
    <s v="ירושלים והנגב"/>
    <s v="איילון"/>
  </r>
  <r>
    <x v="13"/>
    <x v="233"/>
    <s v="פעיל"/>
    <s v="מודיעין מכבים רעות"/>
    <x v="223"/>
    <x v="65"/>
    <s v="נמוך"/>
    <x v="1"/>
    <n v="6275"/>
    <n v="2055"/>
    <n v="0"/>
    <n v="4220"/>
    <n v="0"/>
    <n v="28"/>
    <s v="בתי ספר"/>
    <s v="מגינים"/>
    <s v="ירושלים והנגב"/>
    <s v="איילון"/>
  </r>
  <r>
    <x v="13"/>
    <x v="234"/>
    <s v="פעיל"/>
    <s v="מודיעין מכבים רעות"/>
    <x v="224"/>
    <x v="14"/>
    <s v="נמוך"/>
    <x v="1"/>
    <n v="6701"/>
    <n v="2332"/>
    <n v="0"/>
    <n v="4369"/>
    <n v="0"/>
    <n v="28"/>
    <s v="מרכזיית תאורה"/>
    <s v="משואה"/>
    <s v="ירושלים והנגב"/>
    <s v="איילון"/>
  </r>
  <r>
    <x v="13"/>
    <x v="235"/>
    <s v="פעיל"/>
    <s v="מודיעין מכבים רעות"/>
    <x v="225"/>
    <x v="0"/>
    <s v="נמוך"/>
    <x v="0"/>
    <n v="1168.06"/>
    <n v="0"/>
    <n v="0"/>
    <n v="0"/>
    <n v="1168.06"/>
    <n v="28"/>
    <s v="גני ילדים"/>
    <s v="משואה"/>
    <s v="ירושלים והנגב"/>
    <s v="איילון"/>
  </r>
  <r>
    <x v="13"/>
    <x v="236"/>
    <s v="פעיל"/>
    <s v="מודיעין מכבים רעות"/>
    <x v="226"/>
    <x v="0"/>
    <s v="נמוך"/>
    <x v="1"/>
    <n v="13766"/>
    <n v="4760"/>
    <n v="0"/>
    <n v="9006"/>
    <n v="0"/>
    <n v="28"/>
    <s v="מרכזיית תאורה"/>
    <s v="משואה"/>
    <s v="ירושלים והנגב"/>
    <s v="איילון"/>
  </r>
  <r>
    <x v="13"/>
    <x v="237"/>
    <s v="פעיל"/>
    <s v="מודיעין מכבים רעות"/>
    <x v="227"/>
    <x v="19"/>
    <s v="נמוך"/>
    <x v="0"/>
    <n v="432.59"/>
    <n v="0"/>
    <n v="0"/>
    <n v="0"/>
    <n v="432.59"/>
    <n v="28"/>
    <s v="תנועות נוער"/>
    <s v="מכבים"/>
    <s v="ירושלים והנגב"/>
    <s v="איילון"/>
  </r>
  <r>
    <x v="13"/>
    <x v="238"/>
    <s v="פעיל"/>
    <s v="מודיעין מכבים רעות"/>
    <x v="228"/>
    <x v="66"/>
    <s v="נמוך"/>
    <x v="0"/>
    <n v="1032.2"/>
    <n v="0"/>
    <n v="0"/>
    <n v="0"/>
    <n v="1032.2"/>
    <n v="28"/>
    <m/>
    <m/>
    <s v="ירושלים והנגב"/>
    <s v="איילון"/>
  </r>
  <r>
    <x v="13"/>
    <x v="239"/>
    <s v="פעיל"/>
    <s v="מודיעין מכבים רעות"/>
    <x v="229"/>
    <x v="0"/>
    <s v="נמוך"/>
    <x v="1"/>
    <n v="2084"/>
    <n v="662"/>
    <n v="0"/>
    <n v="1422"/>
    <n v="0"/>
    <n v="28"/>
    <s v="מרכזיית תאורה"/>
    <s v="מכבים"/>
    <s v="ירושלים והנגב"/>
    <s v="איילון"/>
  </r>
  <r>
    <x v="13"/>
    <x v="240"/>
    <s v="פעיל"/>
    <s v="מודיעין מכבים רעות"/>
    <x v="230"/>
    <x v="67"/>
    <s v="נמוך"/>
    <x v="0"/>
    <n v="121.01"/>
    <n v="0"/>
    <n v="0"/>
    <n v="0"/>
    <n v="121.01"/>
    <n v="28"/>
    <s v="מקלטים"/>
    <s v="מכבים"/>
    <s v="ירושלים והנגב"/>
    <s v="איילון"/>
  </r>
  <r>
    <x v="13"/>
    <x v="241"/>
    <s v="פעיל"/>
    <s v="מודיעין מכבים רעות"/>
    <x v="231"/>
    <x v="0"/>
    <s v="נמוך"/>
    <x v="1"/>
    <n v="8286"/>
    <n v="2875"/>
    <n v="0"/>
    <n v="5411"/>
    <n v="0"/>
    <n v="28"/>
    <s v="מרכזיית תאורה"/>
    <s v="נחלים"/>
    <s v="ירושלים והנגב"/>
    <s v="איילון"/>
  </r>
  <r>
    <x v="13"/>
    <x v="242"/>
    <s v="פעיל"/>
    <s v="מודיעין מכבים רעות"/>
    <x v="232"/>
    <x v="19"/>
    <s v="נמוך"/>
    <x v="0"/>
    <n v="1034.1300000000001"/>
    <n v="0"/>
    <n v="0"/>
    <n v="0"/>
    <n v="1034.1300000000001"/>
    <n v="28"/>
    <s v="תנועות נוער"/>
    <s v="נחלים"/>
    <s v="ירושלים והנגב"/>
    <s v="איילון"/>
  </r>
  <r>
    <x v="13"/>
    <x v="243"/>
    <s v="פעיל"/>
    <s v="מודיעין מכבים רעות"/>
    <x v="233"/>
    <x v="0"/>
    <s v="נמוך"/>
    <x v="0"/>
    <n v="1505.46"/>
    <n v="0"/>
    <n v="0"/>
    <n v="0"/>
    <n v="1505.46"/>
    <n v="28"/>
    <s v="תנועות נוער"/>
    <s v="נחלים"/>
    <s v="ירושלים והנגב"/>
    <s v="איילון"/>
  </r>
  <r>
    <x v="13"/>
    <x v="244"/>
    <s v="פעיל"/>
    <s v="מודיעין מכבים רעות"/>
    <x v="234"/>
    <x v="68"/>
    <s v="נמוך"/>
    <x v="0"/>
    <n v="623.46"/>
    <n v="0"/>
    <n v="0"/>
    <n v="0"/>
    <n v="623.46"/>
    <n v="28"/>
    <m/>
    <m/>
    <s v="ירושלים והנגב"/>
    <s v="איילון"/>
  </r>
  <r>
    <x v="13"/>
    <x v="245"/>
    <s v="פעיל"/>
    <s v="מודיעין מכבים רעות"/>
    <x v="235"/>
    <x v="69"/>
    <s v="נמוך"/>
    <x v="0"/>
    <n v="1331.86"/>
    <n v="0"/>
    <n v="0"/>
    <n v="0"/>
    <n v="1331.86"/>
    <n v="28"/>
    <s v="ג"/>
    <s v="נחלים"/>
    <s v="ירושלים והנגב"/>
    <s v="איילון"/>
  </r>
  <r>
    <x v="13"/>
    <x v="246"/>
    <s v="פעיל"/>
    <s v="מודיעין מכבים רעות"/>
    <x v="236"/>
    <x v="13"/>
    <s v="נמוך"/>
    <x v="0"/>
    <n v="1606.73"/>
    <n v="0"/>
    <n v="0"/>
    <n v="0"/>
    <n v="1606.73"/>
    <n v="28"/>
    <s v="גני ילדים"/>
    <s v="נחלים"/>
    <s v="ירושלים והנגב"/>
    <s v="איילון"/>
  </r>
  <r>
    <x v="13"/>
    <x v="247"/>
    <s v="פעיל"/>
    <s v="מודיעין מכבים רעות"/>
    <x v="237"/>
    <x v="0"/>
    <s v="נמוך"/>
    <x v="1"/>
    <n v="13902"/>
    <n v="4818"/>
    <n v="0"/>
    <n v="9084"/>
    <n v="0"/>
    <n v="28"/>
    <s v="מרכזיית תאורה"/>
    <s v="נחלים"/>
    <s v="ירושלים והנגב"/>
    <s v="איילון"/>
  </r>
  <r>
    <x v="13"/>
    <x v="248"/>
    <s v="פעיל"/>
    <s v="מודיעין מכבים רעות"/>
    <x v="238"/>
    <x v="70"/>
    <s v="נמוך"/>
    <x v="0"/>
    <n v="74.5"/>
    <n v="0"/>
    <n v="0"/>
    <n v="0"/>
    <n v="74.5"/>
    <n v="28"/>
    <s v="מקלטים"/>
    <s v="מכבים"/>
    <s v="ירושלים והנגב"/>
    <s v="איילון"/>
  </r>
  <r>
    <x v="13"/>
    <x v="249"/>
    <s v="פעיל"/>
    <s v="מודיעין מכבים רעות"/>
    <x v="239"/>
    <x v="0"/>
    <s v="נמוך"/>
    <x v="0"/>
    <n v="105.83"/>
    <n v="0"/>
    <n v="0"/>
    <n v="0"/>
    <n v="105.83"/>
    <n v="28"/>
    <s v="מקלטים"/>
    <s v="מכבים"/>
    <s v="ירושלים והנגב"/>
    <s v="איילון"/>
  </r>
  <r>
    <x v="13"/>
    <x v="250"/>
    <s v="פעיל"/>
    <s v="מודיעין מכבים רעות"/>
    <x v="240"/>
    <x v="26"/>
    <s v="נמוך"/>
    <x v="0"/>
    <n v="74.5"/>
    <n v="0"/>
    <n v="0"/>
    <n v="0"/>
    <n v="74.5"/>
    <n v="28"/>
    <s v="מקלטים"/>
    <s v="מכבים"/>
    <s v="ירושלים והנגב"/>
    <s v="איילון"/>
  </r>
  <r>
    <x v="13"/>
    <x v="251"/>
    <s v="פעיל"/>
    <s v="מודיעין מכבים רעות"/>
    <x v="241"/>
    <x v="0"/>
    <s v="גבוה"/>
    <x v="1"/>
    <n v="116420"/>
    <n v="24760"/>
    <n v="0"/>
    <n v="91660"/>
    <n v="0"/>
    <n v="28"/>
    <s v="בתי ספר"/>
    <s v="נחלים"/>
    <s v="ירושלים והנגב"/>
    <s v="איילון"/>
  </r>
  <r>
    <x v="13"/>
    <x v="252"/>
    <s v="פעיל"/>
    <s v="מודיעין מכבים רעות"/>
    <x v="242"/>
    <x v="0"/>
    <s v="נמוך"/>
    <x v="1"/>
    <n v="8702"/>
    <n v="3015"/>
    <n v="0"/>
    <n v="5687"/>
    <n v="0"/>
    <n v="28"/>
    <s v="מרכזיית תאורה"/>
    <s v="נחלים"/>
    <s v="ירושלים והנגב"/>
    <s v="איילון"/>
  </r>
  <r>
    <x v="13"/>
    <x v="253"/>
    <s v="פעיל"/>
    <s v="מודיעין מכבים רעות"/>
    <x v="243"/>
    <x v="71"/>
    <s v="נמוך"/>
    <x v="0"/>
    <n v="1634.5"/>
    <n v="0"/>
    <n v="0"/>
    <n v="0"/>
    <n v="1634.5"/>
    <n v="28"/>
    <s v="גני ילדים"/>
    <s v="נחלים"/>
    <s v="ירושלים והנגב"/>
    <s v="איילון"/>
  </r>
  <r>
    <x v="13"/>
    <x v="254"/>
    <s v="פעיל"/>
    <s v="מודיעין מכבים רעות"/>
    <x v="244"/>
    <x v="0"/>
    <s v="נמוך"/>
    <x v="1"/>
    <n v="6481"/>
    <n v="2278"/>
    <n v="0"/>
    <n v="4203"/>
    <n v="0"/>
    <n v="28"/>
    <s v="מרכזיית תאורה"/>
    <s v="נחלים"/>
    <s v="ירושלים והנגב"/>
    <s v="איילון"/>
  </r>
  <r>
    <x v="13"/>
    <x v="255"/>
    <s v="פעיל"/>
    <s v="מודיעין מכבים רעות"/>
    <x v="245"/>
    <x v="0"/>
    <s v="נמוך"/>
    <x v="0"/>
    <n v="1465.8"/>
    <n v="0"/>
    <n v="0"/>
    <n v="0"/>
    <n v="1465.8"/>
    <n v="28"/>
    <s v="גני ילדים"/>
    <s v="נחלים"/>
    <s v="ירושלים והנגב"/>
    <s v="איילון"/>
  </r>
  <r>
    <x v="13"/>
    <x v="256"/>
    <s v="פעיל"/>
    <s v="מודיעין מכבים רעות"/>
    <x v="246"/>
    <x v="72"/>
    <s v="נמוך"/>
    <x v="0"/>
    <n v="41.53"/>
    <n v="0"/>
    <n v="0"/>
    <n v="0"/>
    <n v="41.53"/>
    <n v="28"/>
    <s v="גני ילדים"/>
    <s v="נחלים"/>
    <s v="ירושלים והנגב"/>
    <s v="איילון"/>
  </r>
  <r>
    <x v="13"/>
    <x v="257"/>
    <s v="פעיל"/>
    <s v="מודיעין מכבים רעות"/>
    <x v="247"/>
    <x v="73"/>
    <s v="נמוך"/>
    <x v="0"/>
    <n v="1005.29"/>
    <n v="0"/>
    <n v="0"/>
    <n v="0"/>
    <n v="1005.29"/>
    <n v="28"/>
    <s v="שונות"/>
    <s v="נחלים"/>
    <s v="ירושלים והנגב"/>
    <s v="איילון"/>
  </r>
  <r>
    <x v="13"/>
    <x v="258"/>
    <s v="פעיל"/>
    <s v="מודיעין מכבים רעות"/>
    <x v="248"/>
    <x v="74"/>
    <s v="נמוך"/>
    <x v="0"/>
    <n v="1814.12"/>
    <n v="0"/>
    <n v="0"/>
    <n v="0"/>
    <n v="1814.12"/>
    <n v="28"/>
    <s v="מבני ציבור"/>
    <s v="נחלים"/>
    <s v="ירושלים והנגב"/>
    <s v="איילון"/>
  </r>
  <r>
    <x v="13"/>
    <x v="259"/>
    <s v="פעיל"/>
    <s v="מודיעין מכבים רעות"/>
    <x v="249"/>
    <x v="75"/>
    <s v="נמוך"/>
    <x v="1"/>
    <n v="3078"/>
    <n v="153"/>
    <n v="0"/>
    <n v="2925"/>
    <n v="0"/>
    <n v="28"/>
    <s v="מבני ציבור"/>
    <s v="נחלים"/>
    <s v="ירושלים והנגב"/>
    <s v="איילון"/>
  </r>
  <r>
    <x v="13"/>
    <x v="260"/>
    <s v="פעיל"/>
    <s v="מודיעין מכבים רעות"/>
    <x v="250"/>
    <x v="76"/>
    <s v="נמוך"/>
    <x v="1"/>
    <n v="27228"/>
    <n v="5060"/>
    <n v="0"/>
    <n v="22168"/>
    <n v="0"/>
    <n v="28"/>
    <s v="בתי ספר"/>
    <s v="נחלים"/>
    <s v="ירושלים והנגב"/>
    <s v="איילון"/>
  </r>
  <r>
    <x v="13"/>
    <x v="261"/>
    <s v="פעיל"/>
    <s v="מודיעין מכבים רעות"/>
    <x v="251"/>
    <x v="77"/>
    <s v="נמוך"/>
    <x v="0"/>
    <n v="1540"/>
    <n v="0"/>
    <n v="0"/>
    <n v="0"/>
    <n v="1540"/>
    <n v="28"/>
    <s v="גני ילדים"/>
    <s v="נחלים"/>
    <s v="ירושלים והנגב"/>
    <s v="איילון"/>
  </r>
  <r>
    <x v="13"/>
    <x v="262"/>
    <s v="פעיל"/>
    <s v="מודיעין מכבים רעות"/>
    <x v="251"/>
    <x v="78"/>
    <s v="נמוך"/>
    <x v="0"/>
    <n v="1097.5899999999999"/>
    <n v="0"/>
    <n v="0"/>
    <n v="0"/>
    <n v="1097.5899999999999"/>
    <n v="28"/>
    <s v="גני ילדים"/>
    <s v="נחלים"/>
    <s v="ירושלים והנגב"/>
    <s v="איילון"/>
  </r>
  <r>
    <x v="13"/>
    <x v="263"/>
    <s v="פעיל"/>
    <s v="מודיעין מכבים רעות"/>
    <x v="252"/>
    <x v="79"/>
    <s v="נמוך"/>
    <x v="0"/>
    <n v="915.6"/>
    <n v="0"/>
    <n v="0"/>
    <n v="0"/>
    <n v="915.6"/>
    <n v="28"/>
    <s v="גני ילדים"/>
    <s v="נחלים"/>
    <s v="ירושלים והנגב"/>
    <s v="איילון"/>
  </r>
  <r>
    <x v="13"/>
    <x v="264"/>
    <s v="פעיל"/>
    <s v="מודיעין מכבים רעות"/>
    <x v="253"/>
    <x v="0"/>
    <s v="נמוך"/>
    <x v="0"/>
    <n v="729.86"/>
    <n v="0"/>
    <n v="0"/>
    <n v="0"/>
    <n v="729.86"/>
    <n v="28"/>
    <s v="מבני ציבור"/>
    <s v="נחלים"/>
    <s v="ירושלים והנגב"/>
    <s v="איילון"/>
  </r>
  <r>
    <x v="13"/>
    <x v="265"/>
    <s v="פעיל"/>
    <s v="מודיעין מכבים רעות"/>
    <x v="254"/>
    <x v="0"/>
    <s v="נמוך"/>
    <x v="0"/>
    <n v="922.52"/>
    <n v="0"/>
    <n v="0"/>
    <n v="0"/>
    <n v="922.52"/>
    <n v="28"/>
    <s v="גני ילדים"/>
    <s v="ציפורים"/>
    <s v="ירושלים והנגב"/>
    <s v="איילון"/>
  </r>
  <r>
    <x v="13"/>
    <x v="266"/>
    <s v="פעיל"/>
    <s v="מודיעין מכבים רעות"/>
    <x v="255"/>
    <x v="0"/>
    <s v="נמוך"/>
    <x v="1"/>
    <n v="3030"/>
    <n v="1160"/>
    <n v="0"/>
    <n v="1870"/>
    <n v="0"/>
    <n v="28"/>
    <s v="בתי ספר"/>
    <s v="ציפורים"/>
    <s v="ירושלים והנגב"/>
    <s v="איילון"/>
  </r>
  <r>
    <x v="13"/>
    <x v="267"/>
    <s v="פעיל"/>
    <s v="מודיעין מכבים רעות"/>
    <x v="256"/>
    <x v="0"/>
    <s v="נמוך"/>
    <x v="1"/>
    <n v="3305"/>
    <n v="295"/>
    <n v="0"/>
    <n v="3010"/>
    <n v="0"/>
    <n v="28"/>
    <s v="גני ילדים"/>
    <s v="ציפורים"/>
    <s v="ירושלים והנגב"/>
    <s v="איילון"/>
  </r>
  <r>
    <x v="13"/>
    <x v="268"/>
    <s v="פעיל"/>
    <s v="מודיעין מכבים רעות"/>
    <x v="257"/>
    <x v="0"/>
    <s v="נמוך"/>
    <x v="1"/>
    <n v="263"/>
    <n v="94"/>
    <n v="0"/>
    <n v="169"/>
    <n v="0"/>
    <n v="28"/>
    <s v="תנועות נוער"/>
    <s v="כרמים"/>
    <s v="ירושלים והנגב"/>
    <s v="איילון"/>
  </r>
  <r>
    <x v="13"/>
    <x v="269"/>
    <s v="פעיל"/>
    <s v="מודיעין מכבים רעות"/>
    <x v="257"/>
    <x v="0"/>
    <s v="נמוך"/>
    <x v="0"/>
    <n v="341.79"/>
    <n v="0"/>
    <n v="0"/>
    <n v="0"/>
    <n v="341.79"/>
    <n v="28"/>
    <s v="מרכזיית תאורה"/>
    <s v="כרמים"/>
    <s v="ירושלים והנגב"/>
    <s v="איילון"/>
  </r>
  <r>
    <x v="13"/>
    <x v="270"/>
    <s v="פעיל"/>
    <s v="מודיעין מכבים רעות"/>
    <x v="258"/>
    <x v="1"/>
    <s v="נמוך"/>
    <x v="0"/>
    <n v="2460.62"/>
    <n v="0"/>
    <n v="0"/>
    <n v="0"/>
    <n v="2460.62"/>
    <n v="28"/>
    <s v="מרכזיית תאורה"/>
    <s v="כרמים"/>
    <s v="ירושלים והנגב"/>
    <s v="איילון"/>
  </r>
  <r>
    <x v="13"/>
    <x v="271"/>
    <s v="פעיל"/>
    <s v="מודיעין מכבים רעות"/>
    <x v="259"/>
    <x v="0"/>
    <s v="נמוך"/>
    <x v="1"/>
    <n v="7730"/>
    <n v="575"/>
    <n v="0"/>
    <n v="7155"/>
    <n v="0"/>
    <n v="28"/>
    <s v="בתי ספר"/>
    <s v="כרמים"/>
    <s v="ירושלים והנגב"/>
    <s v="איילון"/>
  </r>
  <r>
    <x v="13"/>
    <x v="272"/>
    <s v="פעיל"/>
    <s v="מודיעין מכבים רעות"/>
    <x v="260"/>
    <x v="80"/>
    <s v="נמוך"/>
    <x v="0"/>
    <n v="1340.67"/>
    <n v="0"/>
    <n v="0"/>
    <n v="0"/>
    <n v="1340.67"/>
    <n v="28"/>
    <s v="גני ילדים"/>
    <s v="רעות"/>
    <s v="ירושלים והנגב"/>
    <s v="איילון"/>
  </r>
  <r>
    <x v="13"/>
    <x v="273"/>
    <s v="פעיל"/>
    <s v="מודיעין מכבים רעות"/>
    <x v="261"/>
    <x v="13"/>
    <s v="נמוך"/>
    <x v="0"/>
    <n v="1991.86"/>
    <n v="0"/>
    <n v="0"/>
    <n v="0"/>
    <n v="1991.86"/>
    <n v="28"/>
    <s v="גני ילדים"/>
    <s v="כרמים"/>
    <s v="ירושלים והנגב"/>
    <s v="איילון"/>
  </r>
  <r>
    <x v="13"/>
    <x v="274"/>
    <s v="פעיל"/>
    <s v="מודיעין מכבים רעות"/>
    <x v="262"/>
    <x v="1"/>
    <s v="נמוך"/>
    <x v="1"/>
    <n v="5758"/>
    <n v="1979"/>
    <n v="0"/>
    <n v="3779"/>
    <n v="0"/>
    <n v="28"/>
    <s v="מרכזיית תאורה"/>
    <s v="כרמים"/>
    <s v="ירושלים והנגב"/>
    <s v="איילון"/>
  </r>
  <r>
    <x v="13"/>
    <x v="275"/>
    <s v="פעיל"/>
    <s v="מודיעין מכבים רעות"/>
    <x v="263"/>
    <x v="0"/>
    <s v="נמוך"/>
    <x v="0"/>
    <n v="4045.03"/>
    <n v="0"/>
    <n v="0"/>
    <n v="0"/>
    <n v="4045.03"/>
    <n v="28"/>
    <s v="בתי כנסת ומקוואות"/>
    <s v="כרמים"/>
    <s v="ירושלים והנגב"/>
    <s v="איילון"/>
  </r>
  <r>
    <x v="13"/>
    <x v="276"/>
    <s v="פעיל"/>
    <s v="מודיעין מכבים רעות"/>
    <x v="264"/>
    <x v="5"/>
    <s v="נמוך"/>
    <x v="0"/>
    <n v="1566.55"/>
    <n v="0"/>
    <n v="0"/>
    <n v="0"/>
    <n v="1566.55"/>
    <n v="28"/>
    <s v="מרכזיית תאורה"/>
    <s v="ציפורים"/>
    <s v="ירושלים והנגב"/>
    <s v="איילון"/>
  </r>
  <r>
    <x v="13"/>
    <x v="277"/>
    <s v="פעיל"/>
    <s v="מודיעין מכבים רעות"/>
    <x v="265"/>
    <x v="26"/>
    <s v="נמוך"/>
    <x v="0"/>
    <n v="97.28"/>
    <n v="0"/>
    <n v="0"/>
    <n v="0"/>
    <n v="97.28"/>
    <n v="28"/>
    <s v="מקלטים"/>
    <s v="מכבים"/>
    <s v="ירושלים והנגב"/>
    <s v="איילון"/>
  </r>
  <r>
    <x v="13"/>
    <x v="278"/>
    <s v="פעיל"/>
    <s v="מודיעין מכבים רעות"/>
    <x v="266"/>
    <x v="13"/>
    <s v="נמוך"/>
    <x v="0"/>
    <n v="848.39"/>
    <n v="0"/>
    <n v="0"/>
    <n v="0"/>
    <n v="848.39"/>
    <n v="28"/>
    <s v="גני ילדים"/>
    <s v="פרחים"/>
    <s v="ירושלים והנגב"/>
    <s v="איילון"/>
  </r>
  <r>
    <x v="13"/>
    <x v="279"/>
    <s v="פעיל"/>
    <s v="מודיעין מכבים רעות"/>
    <x v="267"/>
    <x v="26"/>
    <s v="נמוך"/>
    <x v="0"/>
    <n v="14.71"/>
    <n v="0"/>
    <n v="0"/>
    <n v="0"/>
    <n v="14.71"/>
    <n v="28"/>
    <s v="מקלטים"/>
    <s v="מכבים"/>
    <s v="ירושלים והנגב"/>
    <s v="איילון"/>
  </r>
  <r>
    <x v="13"/>
    <x v="280"/>
    <s v="פעיל"/>
    <s v="מודיעין מכבים רעות"/>
    <x v="268"/>
    <x v="26"/>
    <s v="נמוך"/>
    <x v="0"/>
    <n v="49.83"/>
    <n v="0"/>
    <n v="0"/>
    <n v="0"/>
    <n v="49.83"/>
    <n v="28"/>
    <s v="מקלטים"/>
    <s v="מכבים"/>
    <s v="ירושלים והנגב"/>
    <s v="איילון"/>
  </r>
  <r>
    <x v="13"/>
    <x v="281"/>
    <s v="פעיל"/>
    <s v="מודיעין מכבים רעות"/>
    <x v="269"/>
    <x v="0"/>
    <s v="נמוך"/>
    <x v="1"/>
    <n v="6938"/>
    <n v="2478"/>
    <n v="0"/>
    <n v="4460"/>
    <n v="0"/>
    <n v="28"/>
    <s v="מרכזיית תאורה"/>
    <s v="פרחים"/>
    <s v="ירושלים והנגב"/>
    <s v="איילון"/>
  </r>
  <r>
    <x v="13"/>
    <x v="282"/>
    <s v="פעיל"/>
    <s v="מודיעין מכבים רעות"/>
    <x v="270"/>
    <x v="14"/>
    <s v="נמוך"/>
    <x v="1"/>
    <n v="4025"/>
    <n v="1433"/>
    <n v="0"/>
    <n v="2592"/>
    <n v="0"/>
    <n v="28"/>
    <s v="מרכזיית תאורה"/>
    <s v="פרחים"/>
    <s v="ירושלים והנגב"/>
    <s v="איילון"/>
  </r>
  <r>
    <x v="13"/>
    <x v="283"/>
    <s v="פעיל"/>
    <s v="מודיעין מכבים רעות"/>
    <x v="271"/>
    <x v="14"/>
    <s v="נמוך"/>
    <x v="1"/>
    <n v="4083"/>
    <n v="1478"/>
    <n v="0"/>
    <n v="2605"/>
    <n v="0"/>
    <n v="28"/>
    <s v="מרכזיית תאורה"/>
    <s v="פרחים"/>
    <s v="ירושלים והנגב"/>
    <s v="איילון"/>
  </r>
  <r>
    <x v="13"/>
    <x v="284"/>
    <s v="פעיל"/>
    <s v="מודיעין מכבים רעות"/>
    <x v="272"/>
    <x v="81"/>
    <s v="נמוך"/>
    <x v="0"/>
    <n v="758"/>
    <n v="0"/>
    <n v="0"/>
    <n v="0"/>
    <n v="758"/>
    <n v="28"/>
    <s v="שונות"/>
    <s v="פרחים"/>
    <s v="ירושלים והנגב"/>
    <s v="איילון"/>
  </r>
  <r>
    <x v="13"/>
    <x v="285"/>
    <s v="פעיל"/>
    <s v="מודיעין מכבים רעות"/>
    <x v="273"/>
    <x v="0"/>
    <s v="נמוך"/>
    <x v="1"/>
    <n v="3976"/>
    <n v="1382"/>
    <n v="0"/>
    <n v="2594"/>
    <n v="0"/>
    <n v="28"/>
    <s v="מרכזיית תאורה"/>
    <s v="נביאים"/>
    <s v="ירושלים והנגב"/>
    <s v="איילון"/>
  </r>
  <r>
    <x v="13"/>
    <x v="286"/>
    <s v="פעיל"/>
    <s v="מודיעין מכבים רעות"/>
    <x v="274"/>
    <x v="82"/>
    <s v="נמוך"/>
    <x v="0"/>
    <n v="600.05999999999995"/>
    <n v="0"/>
    <n v="0"/>
    <n v="0"/>
    <n v="600.05999999999995"/>
    <n v="28"/>
    <s v="רמזורים"/>
    <s v="נביאים"/>
    <s v="ירושלים והנגב"/>
    <s v="איילון"/>
  </r>
  <r>
    <x v="13"/>
    <x v="287"/>
    <s v="פעיל"/>
    <s v="מודיעין מכבים רעות"/>
    <x v="275"/>
    <x v="83"/>
    <s v="נמוך"/>
    <x v="1"/>
    <n v="12100"/>
    <n v="1740"/>
    <n v="0"/>
    <n v="10360"/>
    <n v="0"/>
    <n v="28"/>
    <s v="בתי ספר"/>
    <s v="מגינים"/>
    <s v="ירושלים והנגב"/>
    <s v="איילון"/>
  </r>
  <r>
    <x v="13"/>
    <x v="288"/>
    <s v="פעיל"/>
    <s v="מודיעין מכבים רעות"/>
    <x v="276"/>
    <x v="44"/>
    <s v="נמוך"/>
    <x v="1"/>
    <n v="591"/>
    <n v="198"/>
    <n v="0"/>
    <n v="393"/>
    <n v="0"/>
    <n v="28"/>
    <s v="מרכזיית תאורה"/>
    <s v="נביאים"/>
    <s v="ירושלים והנגב"/>
    <s v="איילון"/>
  </r>
  <r>
    <x v="13"/>
    <x v="289"/>
    <s v="פעיל"/>
    <s v="מודיעין מכבים רעות"/>
    <x v="277"/>
    <x v="84"/>
    <s v="נמוך"/>
    <x v="1"/>
    <n v="15730"/>
    <n v="2565"/>
    <n v="0"/>
    <n v="13165"/>
    <n v="0"/>
    <n v="28"/>
    <s v="בתי ספר"/>
    <s v="מגינים"/>
    <s v="ירושלים והנגב"/>
    <s v="איילון"/>
  </r>
  <r>
    <x v="13"/>
    <x v="290"/>
    <s v="פעיל"/>
    <s v="מודיעין מכבים רעות"/>
    <x v="278"/>
    <x v="85"/>
    <s v="נמוך"/>
    <x v="1"/>
    <n v="9125"/>
    <n v="6490"/>
    <n v="0"/>
    <n v="2635"/>
    <n v="0"/>
    <n v="28"/>
    <s v="ספורט"/>
    <s v="נביאים"/>
    <s v="ירושלים והנגב"/>
    <s v="איילון"/>
  </r>
  <r>
    <x v="13"/>
    <x v="291"/>
    <s v="פעיל"/>
    <s v="מודיעין מכבים רעות"/>
    <x v="279"/>
    <x v="24"/>
    <s v="נמוך"/>
    <x v="1"/>
    <n v="2355"/>
    <n v="103"/>
    <n v="0"/>
    <n v="2252"/>
    <n v="0"/>
    <n v="28"/>
    <s v="גני ילדים"/>
    <s v="נביאים"/>
    <s v="ירושלים והנגב"/>
    <s v="איילון"/>
  </r>
  <r>
    <x v="13"/>
    <x v="292"/>
    <s v="פעיל"/>
    <s v="מודיעין מכבים רעות"/>
    <x v="280"/>
    <x v="46"/>
    <s v="נמוך"/>
    <x v="1"/>
    <n v="1028"/>
    <n v="285"/>
    <n v="0"/>
    <n v="743"/>
    <n v="0"/>
    <n v="28"/>
    <s v="ספורט"/>
    <s v="נביאים"/>
    <s v="ירושלים והנגב"/>
    <s v="איילון"/>
  </r>
  <r>
    <x v="13"/>
    <x v="293"/>
    <s v="פעיל"/>
    <s v="מודיעין מכבים רעות"/>
    <x v="281"/>
    <x v="0"/>
    <s v="נמוך"/>
    <x v="1"/>
    <n v="2613"/>
    <n v="875"/>
    <n v="0"/>
    <n v="1738"/>
    <n v="0"/>
    <n v="28"/>
    <s v="מרכזיית תאורה"/>
    <s v="נחלים"/>
    <s v="ירושלים והנגב"/>
    <s v="איילון"/>
  </r>
  <r>
    <x v="13"/>
    <x v="294"/>
    <s v="פעיל"/>
    <s v="מודיעין מכבים רעות"/>
    <x v="282"/>
    <x v="0"/>
    <s v="נמוך"/>
    <x v="0"/>
    <n v="321.06"/>
    <n v="0"/>
    <n v="0"/>
    <n v="0"/>
    <n v="321.06"/>
    <n v="28"/>
    <s v="רמזורים"/>
    <s v="נחלים"/>
    <s v="ירושלים והנגב"/>
    <s v="איילון"/>
  </r>
  <r>
    <x v="13"/>
    <x v="295"/>
    <s v="פעיל"/>
    <s v="מודיעין מכבים רעות"/>
    <x v="283"/>
    <x v="0"/>
    <s v="נמוך"/>
    <x v="1"/>
    <n v="8710"/>
    <n v="3396"/>
    <n v="0"/>
    <n v="5314"/>
    <n v="0"/>
    <n v="28"/>
    <s v="מרכזיית תאורה"/>
    <s v="נחלים"/>
    <s v="ירושלים והנגב"/>
    <s v="איילון"/>
  </r>
  <r>
    <x v="13"/>
    <x v="296"/>
    <s v="פעיל"/>
    <s v="מודיעין מכבים רעות"/>
    <x v="284"/>
    <x v="0"/>
    <s v="נמוך"/>
    <x v="0"/>
    <n v="1727.13"/>
    <n v="0"/>
    <n v="0"/>
    <n v="0"/>
    <n v="1727.13"/>
    <n v="28"/>
    <s v="בתי כנסת ומקוואות"/>
    <s v="נחלים"/>
    <s v="ירושלים והנגב"/>
    <s v="איילון"/>
  </r>
  <r>
    <x v="13"/>
    <x v="297"/>
    <s v="פעיל"/>
    <s v="מודיעין מכבים רעות"/>
    <x v="285"/>
    <x v="0"/>
    <s v="נמוך"/>
    <x v="0"/>
    <n v="1744.46"/>
    <n v="0"/>
    <n v="0"/>
    <n v="0"/>
    <n v="1744.46"/>
    <n v="28"/>
    <s v="מרכזיית תאורה"/>
    <s v="נחלים"/>
    <s v="ירושלים והנגב"/>
    <s v="איילון"/>
  </r>
  <r>
    <x v="13"/>
    <x v="298"/>
    <s v="פעיל"/>
    <s v="מודיעין מכבים רעות"/>
    <x v="286"/>
    <x v="0"/>
    <s v="נמוך"/>
    <x v="0"/>
    <n v="1057.4100000000001"/>
    <n v="0"/>
    <n v="0"/>
    <n v="0"/>
    <n v="1057.4100000000001"/>
    <n v="28"/>
    <s v="מרכזיית תאורה"/>
    <s v="ליגד"/>
    <s v="ירושלים והנגב"/>
    <s v="איילון"/>
  </r>
  <r>
    <x v="13"/>
    <x v="299"/>
    <s v="פעיל"/>
    <s v="מודיעין מכבים רעות"/>
    <x v="287"/>
    <x v="1"/>
    <s v="נמוך"/>
    <x v="1"/>
    <n v="222"/>
    <n v="77"/>
    <n v="0"/>
    <n v="145"/>
    <n v="0"/>
    <n v="28"/>
    <s v="מרכזיית תאורה"/>
    <s v="כרמים"/>
    <s v="ירושלים והנגב"/>
    <s v="איילון"/>
  </r>
  <r>
    <x v="13"/>
    <x v="300"/>
    <s v="פעיל"/>
    <s v="מודיעין מכבים רעות"/>
    <x v="288"/>
    <x v="0"/>
    <s v="נמוך"/>
    <x v="1"/>
    <n v="683"/>
    <n v="343"/>
    <n v="0"/>
    <n v="340"/>
    <n v="0"/>
    <n v="28"/>
    <s v="מרכזיית תאורה"/>
    <s v="כרמים"/>
    <s v="ירושלים והנגב"/>
    <s v="איילון"/>
  </r>
  <r>
    <x v="13"/>
    <x v="301"/>
    <s v="פעיל"/>
    <s v="מודיעין מכבים רעות"/>
    <x v="289"/>
    <x v="1"/>
    <s v="נמוך"/>
    <x v="1"/>
    <n v="10132"/>
    <n v="3522"/>
    <n v="0"/>
    <n v="6610"/>
    <n v="0"/>
    <n v="28"/>
    <s v="מרכזיית תאורה"/>
    <s v="כרמים"/>
    <s v="ירושלים והנגב"/>
    <s v="איילון"/>
  </r>
  <r>
    <x v="13"/>
    <x v="302"/>
    <s v="פעיל"/>
    <s v="מודיעין מכבים רעות"/>
    <x v="290"/>
    <x v="10"/>
    <s v="נמוך"/>
    <x v="1"/>
    <n v="1499"/>
    <n v="641"/>
    <n v="0"/>
    <n v="858"/>
    <n v="0"/>
    <n v="28"/>
    <s v="מרכזיית תאורה"/>
    <s v="כרמים"/>
    <s v="ירושלים והנגב"/>
    <s v="איילון"/>
  </r>
  <r>
    <x v="13"/>
    <x v="303"/>
    <s v="פעיל"/>
    <s v="מודיעין מכבים רעות"/>
    <x v="291"/>
    <x v="85"/>
    <s v="נמוך"/>
    <x v="1"/>
    <n v="15910"/>
    <n v="8280"/>
    <n v="0"/>
    <n v="7630"/>
    <n v="0"/>
    <n v="28"/>
    <s v="ספורט"/>
    <s v="ליגד"/>
    <s v="ירושלים והנגב"/>
    <s v="איילון"/>
  </r>
  <r>
    <x v="13"/>
    <x v="304"/>
    <s v="פעיל"/>
    <s v="מודיעין מכבים רעות"/>
    <x v="292"/>
    <x v="10"/>
    <s v="נמוך"/>
    <x v="1"/>
    <n v="1177"/>
    <n v="483"/>
    <n v="0"/>
    <n v="694"/>
    <n v="0"/>
    <n v="28"/>
    <s v="מרכזיית תאורה"/>
    <s v="כרמים"/>
    <s v="ירושלים והנגב"/>
    <s v="איילון"/>
  </r>
  <r>
    <x v="13"/>
    <x v="305"/>
    <s v="פעיל"/>
    <s v="מודיעין מכבים רעות"/>
    <x v="293"/>
    <x v="86"/>
    <s v="נמוך"/>
    <x v="0"/>
    <n v="449.93"/>
    <n v="0"/>
    <n v="0"/>
    <n v="0"/>
    <n v="449.93"/>
    <n v="28"/>
    <s v="מרכזיית תאורה"/>
    <s v="כרמים"/>
    <s v="ירושלים והנגב"/>
    <s v="איילון"/>
  </r>
  <r>
    <x v="13"/>
    <x v="306"/>
    <s v="פעיל"/>
    <s v="מודיעין מכבים רעות"/>
    <x v="294"/>
    <x v="0"/>
    <s v="נמוך"/>
    <x v="1"/>
    <n v="8908"/>
    <n v="2618"/>
    <n v="0"/>
    <n v="6290"/>
    <n v="0"/>
    <n v="28"/>
    <s v="מרכזיית תאורה"/>
    <s v="ליגד"/>
    <s v="ירושלים והנגב"/>
    <s v="איילון"/>
  </r>
  <r>
    <x v="13"/>
    <x v="307"/>
    <s v="פעיל"/>
    <s v="מודיעין מכבים רעות"/>
    <x v="295"/>
    <x v="82"/>
    <s v="נמוך"/>
    <x v="1"/>
    <n v="3132"/>
    <n v="630"/>
    <n v="0"/>
    <n v="2502"/>
    <n v="0"/>
    <n v="28"/>
    <s v="רמזורים"/>
    <s v="לב העיר"/>
    <s v="ירושלים והנגב"/>
    <s v="איילון"/>
  </r>
  <r>
    <x v="13"/>
    <x v="308"/>
    <s v="פעיל"/>
    <s v="מודיעין מכבים רעות"/>
    <x v="296"/>
    <x v="0"/>
    <s v="נמוך"/>
    <x v="1"/>
    <n v="2166"/>
    <n v="646"/>
    <n v="0"/>
    <n v="1520"/>
    <n v="0"/>
    <n v="28"/>
    <s v="מבני ציבור"/>
    <s v="משואה"/>
    <s v="ירושלים והנגב"/>
    <s v="איילון"/>
  </r>
  <r>
    <x v="13"/>
    <x v="309"/>
    <s v="פעיל"/>
    <s v="מודיעין מכבים רעות"/>
    <x v="297"/>
    <x v="0"/>
    <s v="נמוך"/>
    <x v="1"/>
    <n v="5368"/>
    <n v="1785"/>
    <n v="0"/>
    <n v="3583"/>
    <n v="0"/>
    <n v="28"/>
    <s v="מרכזיית תאורה"/>
    <s v="נחלים"/>
    <s v="ירושלים והנגב"/>
    <s v="איילון"/>
  </r>
  <r>
    <x v="13"/>
    <x v="310"/>
    <s v="פעיל"/>
    <s v="מודיעין מכבים רעות"/>
    <x v="298"/>
    <x v="87"/>
    <s v="נמוך"/>
    <x v="0"/>
    <n v="325.26"/>
    <n v="0"/>
    <n v="0"/>
    <n v="0"/>
    <n v="325.26"/>
    <n v="28"/>
    <s v="רמזורים"/>
    <s v="נחלים"/>
    <s v="ירושלים והנגב"/>
    <s v="איילון"/>
  </r>
  <r>
    <x v="13"/>
    <x v="311"/>
    <s v="פעיל"/>
    <s v="מודיעין מכבים רעות"/>
    <x v="299"/>
    <x v="0"/>
    <s v="נמוך"/>
    <x v="1"/>
    <n v="6708"/>
    <n v="2397"/>
    <n v="0"/>
    <n v="4311"/>
    <n v="0"/>
    <n v="28"/>
    <s v="מרכזיית תאורה"/>
    <s v="נחלים"/>
    <s v="ירושלים והנגב"/>
    <s v="איילון"/>
  </r>
  <r>
    <x v="13"/>
    <x v="312"/>
    <s v="פעיל"/>
    <s v="מודיעין מכבים רעות"/>
    <x v="300"/>
    <x v="0"/>
    <s v="נמוך"/>
    <x v="0"/>
    <n v="0"/>
    <n v="0"/>
    <n v="0"/>
    <n v="0"/>
    <n v="0"/>
    <n v="28"/>
    <s v="רמזורים"/>
    <s v="נחלים"/>
    <s v="ירושלים והנגב"/>
    <s v="איילון"/>
  </r>
  <r>
    <x v="13"/>
    <x v="313"/>
    <s v="פעיל"/>
    <s v="מודיעין מכבים רעות"/>
    <x v="301"/>
    <x v="88"/>
    <s v="נמוך"/>
    <x v="1"/>
    <n v="10700"/>
    <n v="3225"/>
    <n v="0"/>
    <n v="7475"/>
    <n v="0"/>
    <n v="28"/>
    <s v="מרכזיית תאורה"/>
    <s v="לב העיר"/>
    <s v="ירושלים והנגב"/>
    <s v="איילון"/>
  </r>
  <r>
    <x v="13"/>
    <x v="314"/>
    <s v="פעיל"/>
    <s v="מודיעין מכבים רעות"/>
    <x v="302"/>
    <x v="89"/>
    <s v="נמוך"/>
    <x v="1"/>
    <n v="3732"/>
    <n v="1265"/>
    <n v="0"/>
    <n v="2467"/>
    <n v="0"/>
    <n v="28"/>
    <s v="מרכזיית תאורה"/>
    <s v="קייזר"/>
    <s v="ירושלים והנגב"/>
    <s v="איילון"/>
  </r>
  <r>
    <x v="13"/>
    <x v="315"/>
    <s v="פעיל"/>
    <s v="מודיעין מכבים רעות"/>
    <x v="303"/>
    <x v="90"/>
    <s v="נמוך"/>
    <x v="1"/>
    <n v="2409"/>
    <n v="833"/>
    <n v="0"/>
    <n v="1576"/>
    <n v="0"/>
    <n v="28"/>
    <s v="מרכזיית תאורה"/>
    <s v="קייזר"/>
    <s v="ירושלים והנגב"/>
    <s v="איילון"/>
  </r>
  <r>
    <x v="13"/>
    <x v="316"/>
    <s v="פעיל"/>
    <s v="מודיעין מכבים רעות"/>
    <x v="304"/>
    <x v="91"/>
    <s v="נמוך"/>
    <x v="1"/>
    <n v="6266"/>
    <n v="2197"/>
    <n v="0"/>
    <n v="4069"/>
    <n v="0"/>
    <n v="28"/>
    <s v="מרכזיית תאורה"/>
    <s v="קייזר"/>
    <s v="ירושלים והנגב"/>
    <s v="איילון"/>
  </r>
  <r>
    <x v="13"/>
    <x v="317"/>
    <s v="פעיל"/>
    <s v="מודיעין מכבים רעות"/>
    <x v="305"/>
    <x v="14"/>
    <s v="נמוך"/>
    <x v="1"/>
    <n v="2846"/>
    <n v="1010"/>
    <n v="0"/>
    <n v="1836"/>
    <n v="0"/>
    <n v="28"/>
    <s v="מרכזיית תאורה"/>
    <s v="קייזר"/>
    <s v="ירושלים והנגב"/>
    <s v="איילון"/>
  </r>
  <r>
    <x v="13"/>
    <x v="318"/>
    <s v="פעיל"/>
    <s v="מודיעין מכבים רעות"/>
    <x v="306"/>
    <x v="92"/>
    <s v="נמוך"/>
    <x v="1"/>
    <n v="6265"/>
    <n v="1895"/>
    <n v="0"/>
    <n v="4370"/>
    <n v="0"/>
    <n v="28"/>
    <s v="בתי ספר"/>
    <s v="קייזר"/>
    <s v="ירושלים והנגב"/>
    <s v="איילון"/>
  </r>
  <r>
    <x v="13"/>
    <x v="319"/>
    <s v="פעיל"/>
    <s v="מודיעין מכבים רעות"/>
    <x v="307"/>
    <x v="1"/>
    <s v="נמוך"/>
    <x v="1"/>
    <n v="2429"/>
    <n v="848"/>
    <n v="0"/>
    <n v="1581"/>
    <n v="0"/>
    <n v="28"/>
    <s v="מרכזיית תאורה"/>
    <s v="קייזר"/>
    <s v="ירושלים והנגב"/>
    <s v="איילון"/>
  </r>
  <r>
    <x v="13"/>
    <x v="320"/>
    <s v="פעיל"/>
    <s v="מודיעין מכבים רעות"/>
    <x v="308"/>
    <x v="0"/>
    <s v="נמוך"/>
    <x v="1"/>
    <n v="7395"/>
    <n v="2500"/>
    <n v="0"/>
    <n v="4895"/>
    <n v="0"/>
    <n v="28"/>
    <m/>
    <m/>
    <s v="ירושלים והנגב"/>
    <s v="איילון"/>
  </r>
  <r>
    <x v="13"/>
    <x v="321"/>
    <s v="פעיל"/>
    <s v="מודיעין מכבים רעות"/>
    <x v="309"/>
    <x v="0"/>
    <s v="נמוך"/>
    <x v="1"/>
    <n v="6251"/>
    <n v="0"/>
    <n v="0"/>
    <n v="0"/>
    <n v="6251"/>
    <n v="28"/>
    <m/>
    <m/>
    <s v="ירושלים והנגב"/>
    <s v="איילון"/>
  </r>
  <r>
    <x v="13"/>
    <x v="322"/>
    <s v="פעיל"/>
    <s v="מודיעין מכבים רעות"/>
    <x v="310"/>
    <x v="0"/>
    <s v="נמוך"/>
    <x v="0"/>
    <n v="232.2"/>
    <n v="0"/>
    <n v="0"/>
    <n v="0"/>
    <n v="232.2"/>
    <n v="28"/>
    <m/>
    <m/>
    <s v="ירושלים והנגב"/>
    <s v="איילון"/>
  </r>
  <r>
    <x v="13"/>
    <x v="323"/>
    <s v="פעיל"/>
    <s v="מודיעין מכבים רעות"/>
    <x v="311"/>
    <x v="17"/>
    <s v="נמוך"/>
    <x v="1"/>
    <n v="7690"/>
    <n v="1880"/>
    <n v="0"/>
    <n v="5810"/>
    <n v="0"/>
    <n v="28"/>
    <s v="בתי ספר"/>
    <s v="כרמים"/>
    <s v="ירושלים והנגב"/>
    <s v="איילון"/>
  </r>
  <r>
    <x v="13"/>
    <x v="324"/>
    <s v="פעיל"/>
    <s v="מודיעין מכבים רעות"/>
    <x v="312"/>
    <x v="13"/>
    <s v="נמוך"/>
    <x v="0"/>
    <n v="1390.34"/>
    <n v="0"/>
    <n v="0"/>
    <n v="0"/>
    <n v="1390.34"/>
    <n v="28"/>
    <s v="גני ילדים"/>
    <s v="כרמים"/>
    <s v="ירושלים והנגב"/>
    <s v="איילון"/>
  </r>
  <r>
    <x v="13"/>
    <x v="325"/>
    <s v="פעיל"/>
    <s v="מודיעין מכבים רעות"/>
    <x v="313"/>
    <x v="93"/>
    <s v="נמוך"/>
    <x v="1"/>
    <n v="5095"/>
    <n v="845"/>
    <n v="0"/>
    <n v="4250"/>
    <n v="0"/>
    <n v="28"/>
    <s v="בתי ספר"/>
    <s v="כרמים"/>
    <s v="ירושלים והנגב"/>
    <s v="איילון"/>
  </r>
  <r>
    <x v="13"/>
    <x v="326"/>
    <s v="פעיל"/>
    <s v="מודיעין מכבים רעות"/>
    <x v="314"/>
    <x v="14"/>
    <s v="נמוך"/>
    <x v="1"/>
    <n v="5559"/>
    <n v="1908"/>
    <n v="0"/>
    <n v="3651"/>
    <n v="0"/>
    <n v="28"/>
    <s v="מרכזיית תאורה"/>
    <s v="רעות"/>
    <s v="ירושלים והנגב"/>
    <s v="איילון"/>
  </r>
  <r>
    <x v="13"/>
    <x v="327"/>
    <s v="פעיל"/>
    <s v="מודיעין מכבים רעות"/>
    <x v="315"/>
    <x v="1"/>
    <s v="נמוך"/>
    <x v="1"/>
    <n v="1001"/>
    <n v="213"/>
    <n v="0"/>
    <n v="788"/>
    <n v="0"/>
    <n v="28"/>
    <s v="מרכזיית תאורה"/>
    <s v="לב העיר"/>
    <s v="ירושלים והנגב"/>
    <s v="איילון"/>
  </r>
  <r>
    <x v="13"/>
    <x v="328"/>
    <s v="פעיל"/>
    <s v="מודיעין מכבים רעות"/>
    <x v="316"/>
    <x v="94"/>
    <s v="נמוך"/>
    <x v="1"/>
    <n v="67470"/>
    <n v="17390"/>
    <n v="0"/>
    <n v="50080"/>
    <n v="0"/>
    <n v="28"/>
    <s v="שונות"/>
    <s v="לב העיר"/>
    <s v="ירושלים והנגב"/>
    <s v="איילון"/>
  </r>
  <r>
    <x v="13"/>
    <x v="329"/>
    <s v="פעיל"/>
    <s v="מודיעין מכבים רעות"/>
    <x v="317"/>
    <x v="13"/>
    <s v="נמוך"/>
    <x v="0"/>
    <n v="870.33"/>
    <n v="0"/>
    <n v="0"/>
    <n v="0"/>
    <n v="870.33"/>
    <n v="28"/>
    <s v="גני ילדים"/>
    <s v="פרחים"/>
    <s v="ירושלים והנגב"/>
    <s v="איילון"/>
  </r>
  <r>
    <x v="13"/>
    <x v="330"/>
    <s v="פעיל"/>
    <s v="מודיעין מכבים רעות"/>
    <x v="318"/>
    <x v="19"/>
    <s v="נמוך"/>
    <x v="0"/>
    <n v="676.82"/>
    <n v="0"/>
    <n v="0"/>
    <n v="0"/>
    <n v="676.82"/>
    <n v="28"/>
    <s v="תנועות נוער"/>
    <s v="מגינים"/>
    <s v="ירושלים והנגב"/>
    <s v="איילון"/>
  </r>
  <r>
    <x v="13"/>
    <x v="331"/>
    <s v="פעיל"/>
    <s v="מודיעין מכבים רעות"/>
    <x v="319"/>
    <x v="0"/>
    <s v="נמוך"/>
    <x v="1"/>
    <n v="4437"/>
    <n v="1460"/>
    <n v="0"/>
    <n v="2977"/>
    <n v="0"/>
    <n v="28"/>
    <s v="מרכזיית תאורה"/>
    <s v="דם המכבים 33"/>
    <s v="ירושלים והנגב"/>
    <s v="איילון"/>
  </r>
  <r>
    <x v="13"/>
    <x v="332"/>
    <s v="פעיל"/>
    <s v="מודיעין מכבים רעות"/>
    <x v="320"/>
    <x v="0"/>
    <s v="נמוך"/>
    <x v="0"/>
    <n v="298.66000000000003"/>
    <n v="0"/>
    <n v="0"/>
    <n v="0"/>
    <n v="298.66000000000003"/>
    <n v="28"/>
    <s v="רמזורים"/>
    <s v="פרחים"/>
    <s v="ירושלים והנגב"/>
    <s v="איילון"/>
  </r>
  <r>
    <x v="13"/>
    <x v="333"/>
    <s v="פעיל"/>
    <s v="מודיעין מכבים רעות"/>
    <x v="321"/>
    <x v="10"/>
    <s v="נמוך"/>
    <x v="1"/>
    <n v="6731"/>
    <n v="2375"/>
    <n v="0"/>
    <n v="4356"/>
    <n v="0"/>
    <n v="28"/>
    <s v="מרכזיית תאורה"/>
    <s v="פרחים"/>
    <s v="ירושלים והנגב"/>
    <s v="איילון"/>
  </r>
  <r>
    <x v="13"/>
    <x v="334"/>
    <s v="פעיל"/>
    <s v="מודיעין מכבים רעות"/>
    <x v="322"/>
    <x v="95"/>
    <s v="נמוך"/>
    <x v="1"/>
    <n v="10538"/>
    <n v="3662"/>
    <n v="0"/>
    <n v="6876"/>
    <n v="0"/>
    <n v="28"/>
    <s v="מרכזיית תאורה"/>
    <s v="פרחים"/>
    <s v="ירושלים והנגב"/>
    <s v="איילון"/>
  </r>
  <r>
    <x v="13"/>
    <x v="335"/>
    <s v="פעיל"/>
    <s v="מודיעין מכבים רעות"/>
    <x v="323"/>
    <x v="0"/>
    <s v="נמוך"/>
    <x v="0"/>
    <n v="201.79"/>
    <n v="0"/>
    <n v="0"/>
    <n v="0"/>
    <n v="201.79"/>
    <n v="28"/>
    <s v="רמזורים"/>
    <s v="ציפורים"/>
    <s v="ירושלים והנגב"/>
    <s v="איילון"/>
  </r>
  <r>
    <x v="13"/>
    <x v="336"/>
    <s v="פעיל"/>
    <s v="מודיעין מכבים רעות"/>
    <x v="324"/>
    <x v="0"/>
    <s v="נמוך"/>
    <x v="0"/>
    <n v="1605.33"/>
    <n v="0"/>
    <n v="0"/>
    <n v="0"/>
    <n v="1605.33"/>
    <n v="28"/>
    <s v="מבני ציבור"/>
    <s v="פרחים"/>
    <s v="ירושלים והנגב"/>
    <s v="איילון"/>
  </r>
  <r>
    <x v="13"/>
    <x v="337"/>
    <s v="פעיל"/>
    <s v="מודיעין מכבים רעות"/>
    <x v="325"/>
    <x v="96"/>
    <s v="נמוך"/>
    <x v="1"/>
    <n v="10049"/>
    <n v="3545"/>
    <n v="0"/>
    <n v="6504"/>
    <n v="0"/>
    <n v="28"/>
    <s v="מרכזיית תאורה"/>
    <s v="ליגד"/>
    <s v="ירושלים והנגב"/>
    <s v="איילון"/>
  </r>
  <r>
    <x v="13"/>
    <x v="338"/>
    <s v="פעיל"/>
    <s v="מודיעין מכבים רעות"/>
    <x v="326"/>
    <x v="97"/>
    <s v="נמוך"/>
    <x v="0"/>
    <n v="249.62"/>
    <n v="0"/>
    <n v="0"/>
    <n v="0"/>
    <n v="249.62"/>
    <n v="28"/>
    <s v="מקלטים"/>
    <s v="רעות"/>
    <s v="ירושלים והנגב"/>
    <s v="איילון"/>
  </r>
  <r>
    <x v="13"/>
    <x v="339"/>
    <s v="פעיל"/>
    <s v="מודיעין מכבים רעות"/>
    <x v="327"/>
    <x v="0"/>
    <s v="נמוך"/>
    <x v="1"/>
    <n v="3873"/>
    <n v="1264"/>
    <n v="0"/>
    <n v="2609"/>
    <n v="0"/>
    <n v="28"/>
    <s v="מרכזיית תאורה"/>
    <s v="מכבים"/>
    <s v="ירושלים והנגב"/>
    <s v="איילון"/>
  </r>
  <r>
    <x v="13"/>
    <x v="340"/>
    <s v="פעיל"/>
    <s v="מודיעין מכבים רעות"/>
    <x v="328"/>
    <x v="98"/>
    <s v="נמוך"/>
    <x v="0"/>
    <n v="2519.5300000000002"/>
    <n v="0"/>
    <n v="0"/>
    <n v="0"/>
    <n v="2519.5300000000002"/>
    <n v="28"/>
    <s v="מבני ציבור"/>
    <s v="פרחים"/>
    <s v="ירושלים והנגב"/>
    <s v="איילון"/>
  </r>
  <r>
    <x v="13"/>
    <x v="341"/>
    <s v="פעיל"/>
    <s v="מודיעין מכבים רעות"/>
    <x v="329"/>
    <x v="26"/>
    <s v="נמוך"/>
    <x v="0"/>
    <n v="569.49"/>
    <n v="0"/>
    <n v="0"/>
    <n v="0"/>
    <n v="569.49"/>
    <n v="28"/>
    <s v="מקלטים"/>
    <s v="רעות"/>
    <s v="ירושלים והנגב"/>
    <s v="איילון"/>
  </r>
  <r>
    <x v="13"/>
    <x v="342"/>
    <s v="פעיל"/>
    <s v="מודיעין מכבים רעות"/>
    <x v="330"/>
    <x v="13"/>
    <s v="נמוך"/>
    <x v="0"/>
    <n v="2119.79"/>
    <n v="0"/>
    <n v="0"/>
    <n v="0"/>
    <n v="2119.79"/>
    <n v="28"/>
    <s v="גני ילדים"/>
    <s v="בוכמן"/>
    <s v="ירושלים והנגב"/>
    <s v="איילון"/>
  </r>
  <r>
    <x v="13"/>
    <x v="343"/>
    <s v="פעיל"/>
    <s v="מודיעין מכבים רעות"/>
    <x v="331"/>
    <x v="99"/>
    <s v="נמוך"/>
    <x v="1"/>
    <n v="6735"/>
    <n v="600"/>
    <n v="0"/>
    <n v="6135"/>
    <n v="0"/>
    <n v="28"/>
    <s v="בתי ספר"/>
    <s v="בוכמן"/>
    <s v="ירושלים והנגב"/>
    <s v="איילון"/>
  </r>
  <r>
    <x v="13"/>
    <x v="344"/>
    <s v="פעיל"/>
    <s v="מודיעין מכבים רעות"/>
    <x v="332"/>
    <x v="0"/>
    <s v="נמוך"/>
    <x v="0"/>
    <n v="774.66"/>
    <n v="0"/>
    <n v="0"/>
    <n v="0"/>
    <n v="774.66"/>
    <n v="28"/>
    <s v="גני ילדים"/>
    <s v="בוכמן"/>
    <s v="ירושלים והנגב"/>
    <s v="איילון"/>
  </r>
  <r>
    <x v="13"/>
    <x v="345"/>
    <s v="פעיל"/>
    <s v="מודיעין מכבים רעות"/>
    <x v="333"/>
    <x v="0"/>
    <s v="נמוך"/>
    <x v="0"/>
    <n v="1534.2"/>
    <n v="0"/>
    <n v="0"/>
    <n v="0"/>
    <n v="1534.2"/>
    <n v="28"/>
    <s v="גני ילדים"/>
    <s v="בוכמן"/>
    <s v="ירושלים והנגב"/>
    <s v="איילון"/>
  </r>
  <r>
    <x v="13"/>
    <x v="346"/>
    <s v="פעיל"/>
    <s v="מודיעין מכבים רעות"/>
    <x v="334"/>
    <x v="0"/>
    <s v="נמוך"/>
    <x v="1"/>
    <n v="10505"/>
    <n v="3707"/>
    <n v="0"/>
    <n v="6798"/>
    <n v="0"/>
    <n v="28"/>
    <s v="מרכזיית תאורה"/>
    <s v="מגינים"/>
    <s v="ירושלים והנגב"/>
    <s v="איילון"/>
  </r>
  <r>
    <x v="13"/>
    <x v="347"/>
    <s v="פעיל"/>
    <s v="מודיעין מכבים רעות"/>
    <x v="335"/>
    <x v="21"/>
    <s v="נמוך"/>
    <x v="1"/>
    <n v="5443"/>
    <n v="1875"/>
    <n v="0"/>
    <n v="3568"/>
    <n v="0"/>
    <n v="28"/>
    <s v="מרכזיית תאורה"/>
    <s v="מגינים"/>
    <s v="ירושלים והנגב"/>
    <s v="איילון"/>
  </r>
  <r>
    <x v="13"/>
    <x v="348"/>
    <s v="פעיל"/>
    <s v="מודיעין מכבים רעות"/>
    <x v="336"/>
    <x v="58"/>
    <s v="נמוך"/>
    <x v="0"/>
    <n v="409.9"/>
    <n v="0"/>
    <n v="0"/>
    <n v="0"/>
    <n v="409.9"/>
    <n v="28"/>
    <s v="רמזורים"/>
    <s v="מגינים"/>
    <s v="ירושלים והנגב"/>
    <s v="איילון"/>
  </r>
  <r>
    <x v="13"/>
    <x v="349"/>
    <s v="פעיל"/>
    <s v="מודיעין מכבים רעות"/>
    <x v="337"/>
    <x v="0"/>
    <s v="נמוך"/>
    <x v="1"/>
    <n v="8837"/>
    <n v="3043"/>
    <n v="0"/>
    <n v="5794"/>
    <n v="0"/>
    <n v="28"/>
    <s v="מרכזיית תאורה"/>
    <s v="מגינים"/>
    <s v="ירושלים והנגב"/>
    <s v="איילון"/>
  </r>
  <r>
    <x v="13"/>
    <x v="350"/>
    <s v="פעיל"/>
    <s v="מודיעין מכבים רעות"/>
    <x v="338"/>
    <x v="0"/>
    <s v="נמוך"/>
    <x v="0"/>
    <n v="1608.06"/>
    <n v="0"/>
    <n v="0"/>
    <n v="0"/>
    <n v="1608.06"/>
    <n v="28"/>
    <s v="גני ילדים"/>
    <s v="מגינים"/>
    <s v="ירושלים והנגב"/>
    <s v="איילון"/>
  </r>
  <r>
    <x v="13"/>
    <x v="351"/>
    <s v="פעיל"/>
    <s v="מודיעין מכבים רעות"/>
    <x v="339"/>
    <x v="13"/>
    <s v="נמוך"/>
    <x v="1"/>
    <n v="2965"/>
    <n v="218"/>
    <n v="0"/>
    <n v="2747"/>
    <n v="0"/>
    <n v="28"/>
    <s v="גני ילדים"/>
    <s v="מגינים"/>
    <s v="ירושלים והנגב"/>
    <s v="איילון"/>
  </r>
  <r>
    <x v="13"/>
    <x v="352"/>
    <s v="פעיל"/>
    <s v="מודיעין מכבים רעות"/>
    <x v="340"/>
    <x v="0"/>
    <s v="נמוך"/>
    <x v="1"/>
    <n v="13520"/>
    <n v="2036"/>
    <n v="0"/>
    <n v="11484"/>
    <n v="0"/>
    <n v="28"/>
    <s v="בתי ספר"/>
    <s v="מגינים"/>
    <s v="ירושלים והנגב"/>
    <s v="איילון"/>
  </r>
  <r>
    <x v="13"/>
    <x v="353"/>
    <s v="פעיל"/>
    <s v="מודיעין מכבים רעות"/>
    <x v="341"/>
    <x v="0"/>
    <s v="נמוך"/>
    <x v="1"/>
    <n v="12120"/>
    <n v="4296"/>
    <n v="0"/>
    <n v="7824"/>
    <n v="0"/>
    <n v="28"/>
    <s v="מרכזיית תאורה"/>
    <s v="מגינים"/>
    <s v="ירושלים והנגב"/>
    <s v="איילון"/>
  </r>
  <r>
    <x v="13"/>
    <x v="354"/>
    <s v="פעיל"/>
    <s v="מודיעין מכבים רעות"/>
    <x v="342"/>
    <x v="0"/>
    <s v="נמוך"/>
    <x v="0"/>
    <n v="480.82"/>
    <n v="0"/>
    <n v="0"/>
    <n v="0"/>
    <n v="480.82"/>
    <n v="28"/>
    <s v="מרכזיית תאורה"/>
    <s v="מגינים"/>
    <s v="ירושלים והנגב"/>
    <s v="איילון"/>
  </r>
  <r>
    <x v="13"/>
    <x v="355"/>
    <s v="פעיל"/>
    <s v="מודיעין מכבים רעות"/>
    <x v="343"/>
    <x v="100"/>
    <s v="נמוך"/>
    <x v="0"/>
    <n v="1121.93"/>
    <n v="0"/>
    <n v="0"/>
    <n v="0"/>
    <n v="1121.93"/>
    <n v="28"/>
    <s v="מרכזיית תאורה"/>
    <s v="מגינים"/>
    <s v="ירושלים והנגב"/>
    <s v="איילון"/>
  </r>
  <r>
    <x v="13"/>
    <x v="356"/>
    <s v="פעיל"/>
    <s v="מודיעין מכבים רעות"/>
    <x v="344"/>
    <x v="13"/>
    <s v="נמוך"/>
    <x v="0"/>
    <n v="2290.1999999999998"/>
    <n v="0"/>
    <n v="0"/>
    <n v="0"/>
    <n v="2290.1999999999998"/>
    <n v="28"/>
    <s v="גני ילדים"/>
    <s v="מגינים"/>
    <s v="ירושלים והנגב"/>
    <s v="איילון"/>
  </r>
  <r>
    <x v="13"/>
    <x v="357"/>
    <s v="פעיל"/>
    <s v="מודיעין מכבים רעות"/>
    <x v="345"/>
    <x v="13"/>
    <s v="נמוך"/>
    <x v="0"/>
    <n v="704.82"/>
    <n v="0"/>
    <n v="0"/>
    <n v="0"/>
    <n v="704.82"/>
    <n v="28"/>
    <s v="גני ילדים"/>
    <s v="בוכמן"/>
    <s v="ירושלים והנגב"/>
    <s v="איילון"/>
  </r>
  <r>
    <x v="13"/>
    <x v="358"/>
    <s v="פעיל"/>
    <s v="מודיעין מכבים רעות"/>
    <x v="346"/>
    <x v="26"/>
    <s v="נמוך"/>
    <x v="0"/>
    <n v="480.34"/>
    <n v="0"/>
    <n v="0"/>
    <n v="0"/>
    <n v="480.34"/>
    <n v="28"/>
    <s v="מקלטים"/>
    <s v="רעות"/>
    <s v="ירושלים והנגב"/>
    <s v="איילון"/>
  </r>
  <r>
    <x v="13"/>
    <x v="359"/>
    <s v="פעיל"/>
    <s v="מודיעין מכבים רעות"/>
    <x v="347"/>
    <x v="101"/>
    <s v="נמוך"/>
    <x v="0"/>
    <n v="158.5"/>
    <n v="0"/>
    <n v="0"/>
    <n v="0"/>
    <n v="158.5"/>
    <n v="28"/>
    <s v="מקלטים"/>
    <s v="רעות"/>
    <s v="ירושלים והנגב"/>
    <s v="איילון"/>
  </r>
  <r>
    <x v="13"/>
    <x v="360"/>
    <s v="פעיל"/>
    <s v="מודיעין מכבים רעות"/>
    <x v="348"/>
    <x v="24"/>
    <s v="נמוך"/>
    <x v="0"/>
    <n v="1854.27"/>
    <n v="0"/>
    <n v="0"/>
    <n v="0"/>
    <n v="1854.27"/>
    <n v="28"/>
    <s v="גני ילדים"/>
    <s v="בוכמן"/>
    <s v="ירושלים והנגב"/>
    <s v="איילון"/>
  </r>
  <r>
    <x v="13"/>
    <x v="361"/>
    <s v="פעיל"/>
    <s v="מודיעין מכבים רעות"/>
    <x v="349"/>
    <x v="0"/>
    <s v="נמוך"/>
    <x v="1"/>
    <n v="2518"/>
    <n v="144"/>
    <n v="0"/>
    <n v="2374"/>
    <n v="0"/>
    <n v="28"/>
    <s v="מבני ציבור"/>
    <s v="מכבים"/>
    <s v="ירושלים והנגב"/>
    <s v="איילון"/>
  </r>
  <r>
    <x v="13"/>
    <x v="362"/>
    <s v="פעיל"/>
    <s v="מודיעין מכבים רעות"/>
    <x v="350"/>
    <x v="102"/>
    <s v="נמוך"/>
    <x v="0"/>
    <n v="1366.92"/>
    <n v="0"/>
    <n v="0"/>
    <n v="0"/>
    <n v="1366.92"/>
    <n v="28"/>
    <s v="מבני ציבור"/>
    <s v="מכבים"/>
    <s v="ירושלים והנגב"/>
    <s v="איילון"/>
  </r>
  <r>
    <x v="13"/>
    <x v="363"/>
    <s v="פעיל"/>
    <s v="מודיעין מכבים רעות"/>
    <x v="351"/>
    <x v="0"/>
    <s v="נמוך"/>
    <x v="1"/>
    <n v="3556"/>
    <n v="1243"/>
    <n v="0"/>
    <n v="2313"/>
    <n v="0"/>
    <n v="28"/>
    <s v="מרכזיית תאורה"/>
    <s v="כרמים"/>
    <s v="ירושלים והנגב"/>
    <s v="איילון"/>
  </r>
  <r>
    <x v="13"/>
    <x v="364"/>
    <s v="פעיל"/>
    <s v="מודיעין מכבים רעות"/>
    <x v="352"/>
    <x v="13"/>
    <s v="נמוך"/>
    <x v="0"/>
    <n v="2023.24"/>
    <n v="0"/>
    <n v="0"/>
    <n v="0"/>
    <n v="2023.24"/>
    <n v="28"/>
    <s v="גני ילדים"/>
    <s v="כרמים"/>
    <s v="ירושלים והנגב"/>
    <s v="איילון"/>
  </r>
  <r>
    <x v="13"/>
    <x v="365"/>
    <s v="פעיל"/>
    <s v="מודיעין מכבים רעות"/>
    <x v="353"/>
    <x v="103"/>
    <s v="נמוך"/>
    <x v="1"/>
    <n v="5390"/>
    <n v="2910"/>
    <n v="0"/>
    <n v="2480"/>
    <n v="0"/>
    <n v="28"/>
    <s v="מרכזיית תאורה"/>
    <s v="בוכמן"/>
    <s v="ירושלים והנגב"/>
    <s v="איילון"/>
  </r>
  <r>
    <x v="13"/>
    <x v="366"/>
    <s v="פעיל"/>
    <s v="מודיעין מכבים רעות"/>
    <x v="354"/>
    <x v="0"/>
    <s v="נמוך"/>
    <x v="1"/>
    <n v="8465"/>
    <n v="2070"/>
    <n v="0"/>
    <n v="6395"/>
    <n v="0"/>
    <n v="28"/>
    <m/>
    <s v="רעות"/>
    <s v="ירושלים והנגב"/>
    <s v="איילון"/>
  </r>
  <r>
    <x v="13"/>
    <x v="367"/>
    <s v="פעיל"/>
    <s v="מודיעין מכבים רעות"/>
    <x v="355"/>
    <x v="0"/>
    <s v="נמוך"/>
    <x v="0"/>
    <n v="2186.89"/>
    <n v="0"/>
    <n v="0"/>
    <n v="0"/>
    <n v="2186.89"/>
    <n v="28"/>
    <s v="מרכזיית תאורה"/>
    <s v="רעות"/>
    <s v="ירושלים והנגב"/>
    <s v="איילון"/>
  </r>
  <r>
    <x v="13"/>
    <x v="368"/>
    <s v="פעיל"/>
    <s v="מודיעין מכבים רעות"/>
    <x v="356"/>
    <x v="0"/>
    <s v="נמוך"/>
    <x v="0"/>
    <n v="2455.79"/>
    <n v="0"/>
    <n v="0"/>
    <n v="0"/>
    <n v="2455.79"/>
    <n v="28"/>
    <s v="מרכזיית תאורה"/>
    <s v="רעות"/>
    <s v="ירושלים והנגב"/>
    <s v="איילון"/>
  </r>
  <r>
    <x v="13"/>
    <x v="369"/>
    <s v="פעיל"/>
    <s v="מודיעין מכבים רעות"/>
    <x v="357"/>
    <x v="104"/>
    <s v="נמוך"/>
    <x v="1"/>
    <n v="4258"/>
    <n v="724"/>
    <n v="0"/>
    <n v="3534"/>
    <n v="0"/>
    <n v="28"/>
    <s v="מבני ציבור"/>
    <s v="כרמים"/>
    <s v="ירושלים והנגב"/>
    <s v="איילון"/>
  </r>
  <r>
    <x v="13"/>
    <x v="370"/>
    <s v="פעיל"/>
    <s v="מודיעין מכבים רעות"/>
    <x v="358"/>
    <x v="105"/>
    <s v="נמוך"/>
    <x v="0"/>
    <n v="1023.44"/>
    <n v="0"/>
    <n v="0"/>
    <n v="0"/>
    <n v="1023.44"/>
    <n v="28"/>
    <s v="רמזורים"/>
    <s v="מגינים"/>
    <s v="ירושלים והנגב"/>
    <s v="איילון"/>
  </r>
  <r>
    <x v="13"/>
    <x v="371"/>
    <s v="פעיל"/>
    <s v="מודיעין מכבים רעות"/>
    <x v="359"/>
    <x v="0"/>
    <s v="נמוך"/>
    <x v="1"/>
    <n v="11560"/>
    <n v="3925"/>
    <n v="0"/>
    <n v="7635"/>
    <n v="0"/>
    <n v="28"/>
    <s v="מרכזיית תאורה"/>
    <s v="כרמים"/>
    <s v="ירושלים והנגב"/>
    <s v="איילון"/>
  </r>
  <r>
    <x v="13"/>
    <x v="372"/>
    <s v="פעיל"/>
    <s v="מודיעין מכבים רעות"/>
    <x v="360"/>
    <x v="0"/>
    <s v="נמוך"/>
    <x v="1"/>
    <n v="1682"/>
    <n v="555"/>
    <n v="0"/>
    <n v="1127"/>
    <n v="0"/>
    <n v="28"/>
    <s v="מרכזיית תאורה"/>
    <s v="ישפרו"/>
    <s v="ירושלים והנגב"/>
    <s v="איילון"/>
  </r>
  <r>
    <x v="13"/>
    <x v="373"/>
    <s v="פעיל"/>
    <s v="מודיעין מכבים רעות"/>
    <x v="361"/>
    <x v="0"/>
    <s v="נמוך"/>
    <x v="1"/>
    <n v="3768"/>
    <n v="1241"/>
    <n v="0"/>
    <n v="2527"/>
    <n v="0"/>
    <n v="28"/>
    <s v="מרכזיית תאורה"/>
    <s v="ישפרו"/>
    <s v="ירושלים והנגב"/>
    <s v="איילון"/>
  </r>
  <r>
    <x v="13"/>
    <x v="374"/>
    <s v="פעיל"/>
    <s v="מודיעין מכבים רעות"/>
    <x v="362"/>
    <x v="0"/>
    <s v="נמוך"/>
    <x v="1"/>
    <n v="9925"/>
    <n v="1370"/>
    <n v="0"/>
    <n v="8555"/>
    <n v="0"/>
    <n v="28"/>
    <s v="מבני ציבור"/>
    <s v="ישפרו"/>
    <s v="ירושלים והנגב"/>
    <s v="איילון"/>
  </r>
  <r>
    <x v="13"/>
    <x v="375"/>
    <s v="פעיל"/>
    <s v="מודיעין מכבים רעות"/>
    <x v="363"/>
    <x v="26"/>
    <s v="נמוך"/>
    <x v="0"/>
    <n v="924.47"/>
    <n v="0"/>
    <n v="0"/>
    <n v="0"/>
    <n v="924.47"/>
    <n v="28"/>
    <s v="מקלטים"/>
    <s v="רעות"/>
    <s v="ירושלים והנגב"/>
    <s v="איילון"/>
  </r>
  <r>
    <x v="13"/>
    <x v="376"/>
    <s v="פעיל"/>
    <s v="מודיעין מכבים רעות"/>
    <x v="364"/>
    <x v="106"/>
    <s v="נמוך"/>
    <x v="1"/>
    <n v="12980"/>
    <n v="1280"/>
    <n v="0"/>
    <n v="11700"/>
    <n v="0"/>
    <n v="28"/>
    <s v="בתי ספר"/>
    <s v="בוכמן"/>
    <s v="ירושלים והנגב"/>
    <s v="איילון"/>
  </r>
  <r>
    <x v="13"/>
    <x v="377"/>
    <s v="פעיל"/>
    <s v="מודיעין מכבים רעות"/>
    <x v="365"/>
    <x v="82"/>
    <s v="נמוך"/>
    <x v="0"/>
    <n v="542.73"/>
    <n v="0"/>
    <n v="0"/>
    <n v="0"/>
    <n v="542.73"/>
    <n v="28"/>
    <s v="רמזורים"/>
    <s v="בוכמן"/>
    <s v="ירושלים והנגב"/>
    <s v="איילון"/>
  </r>
  <r>
    <x v="13"/>
    <x v="378"/>
    <s v="פעיל"/>
    <s v="מודיעין מכבים רעות"/>
    <x v="366"/>
    <x v="32"/>
    <s v="נמוך"/>
    <x v="1"/>
    <n v="1222"/>
    <n v="422"/>
    <n v="0"/>
    <n v="800"/>
    <n v="0"/>
    <n v="28"/>
    <s v="מרכזיית תאורה"/>
    <s v="בוכמן"/>
    <s v="ירושלים והנגב"/>
    <s v="איילון"/>
  </r>
  <r>
    <x v="13"/>
    <x v="379"/>
    <s v="פעיל"/>
    <s v="מודיעין מכבים רעות"/>
    <x v="367"/>
    <x v="58"/>
    <s v="נמוך"/>
    <x v="0"/>
    <n v="623"/>
    <n v="0"/>
    <n v="0"/>
    <n v="0"/>
    <n v="623"/>
    <n v="28"/>
    <s v="רמזורים"/>
    <s v="בוכמן"/>
    <s v="ירושלים והנגב"/>
    <s v="איילון"/>
  </r>
  <r>
    <x v="13"/>
    <x v="380"/>
    <s v="פעיל"/>
    <s v="מודיעין מכבים רעות"/>
    <x v="368"/>
    <x v="0"/>
    <s v="נמוך"/>
    <x v="1"/>
    <n v="2843"/>
    <n v="999"/>
    <n v="0"/>
    <n v="1844"/>
    <n v="0"/>
    <n v="28"/>
    <s v="מרכזיית תאורה"/>
    <s v="מורשת"/>
    <s v="ירושלים והנגב"/>
    <s v="איילון"/>
  </r>
  <r>
    <x v="13"/>
    <x v="381"/>
    <s v="פעיל"/>
    <s v="מודיעין מכבים רעות"/>
    <x v="369"/>
    <x v="0"/>
    <s v="נמוך"/>
    <x v="0"/>
    <n v="1314.62"/>
    <n v="0"/>
    <n v="0"/>
    <n v="0"/>
    <n v="1314.62"/>
    <n v="28"/>
    <s v="מרכזיית תאורה"/>
    <s v="מכבים"/>
    <s v="ירושלים והנגב"/>
    <s v="איילון"/>
  </r>
  <r>
    <x v="13"/>
    <x v="382"/>
    <s v="פעיל"/>
    <s v="מודיעין מכבים רעות"/>
    <x v="370"/>
    <x v="1"/>
    <s v="נמוך"/>
    <x v="1"/>
    <n v="2850"/>
    <n v="1013"/>
    <n v="0"/>
    <n v="1837"/>
    <n v="0"/>
    <n v="28"/>
    <s v="מרכזיית תאורה"/>
    <s v="ליגד"/>
    <s v="ירושלים והנגב"/>
    <s v="איילון"/>
  </r>
  <r>
    <x v="13"/>
    <x v="383"/>
    <s v="פעיל"/>
    <s v="מודיעין מכבים רעות"/>
    <x v="371"/>
    <x v="0"/>
    <s v="נמוך"/>
    <x v="1"/>
    <n v="6624"/>
    <n v="2105"/>
    <n v="0"/>
    <n v="4519"/>
    <n v="0"/>
    <n v="28"/>
    <s v="מרכזיית תאורה"/>
    <s v="ליגד"/>
    <s v="ירושלים והנגב"/>
    <s v="איילון"/>
  </r>
  <r>
    <x v="13"/>
    <x v="384"/>
    <s v="פעיל"/>
    <s v="מודיעין מכבים רעות"/>
    <x v="372"/>
    <x v="26"/>
    <s v="נמוך"/>
    <x v="0"/>
    <n v="744.61"/>
    <n v="0"/>
    <n v="0"/>
    <n v="0"/>
    <n v="744.61"/>
    <n v="28"/>
    <s v="מקלטים"/>
    <s v="רעות"/>
    <s v="ירושלים והנגב"/>
    <s v="איילון"/>
  </r>
  <r>
    <x v="13"/>
    <x v="385"/>
    <s v="פעיל"/>
    <s v="מודיעין מכבים רעות"/>
    <x v="373"/>
    <x v="107"/>
    <s v="נמוך"/>
    <x v="0"/>
    <n v="183.66"/>
    <n v="0"/>
    <n v="0"/>
    <n v="0"/>
    <n v="183.66"/>
    <n v="28"/>
    <s v="מקלטים"/>
    <s v="רעות"/>
    <s v="ירושלים והנגב"/>
    <s v="איילון"/>
  </r>
  <r>
    <x v="13"/>
    <x v="386"/>
    <s v="פעיל"/>
    <s v="מודיעין מכבים רעות"/>
    <x v="374"/>
    <x v="108"/>
    <s v="נמוך"/>
    <x v="1"/>
    <n v="7732"/>
    <n v="1436"/>
    <n v="0"/>
    <n v="6296"/>
    <n v="0"/>
    <n v="28"/>
    <s v="בתי ספר"/>
    <s v="רעות"/>
    <s v="ירושלים והנגב"/>
    <s v="איילון"/>
  </r>
  <r>
    <x v="13"/>
    <x v="387"/>
    <s v="פעיל"/>
    <s v="מודיעין מכבים רעות"/>
    <x v="375"/>
    <x v="0"/>
    <s v="נמוך"/>
    <x v="0"/>
    <n v="235.1"/>
    <n v="0"/>
    <n v="0"/>
    <n v="0"/>
    <n v="235.1"/>
    <n v="28"/>
    <s v="רמזורים"/>
    <s v="ציפורים"/>
    <s v="ירושלים והנגב"/>
    <s v="איילון"/>
  </r>
  <r>
    <x v="13"/>
    <x v="388"/>
    <s v="פעיל"/>
    <s v="מודיעין מכבים רעות"/>
    <x v="376"/>
    <x v="13"/>
    <s v="נמוך"/>
    <x v="0"/>
    <n v="1228.6199999999999"/>
    <n v="0"/>
    <n v="0"/>
    <n v="0"/>
    <n v="1228.6199999999999"/>
    <n v="28"/>
    <s v="גני ילדים"/>
    <s v="ציפורים"/>
    <s v="ירושלים והנגב"/>
    <s v="איילון"/>
  </r>
  <r>
    <x v="13"/>
    <x v="389"/>
    <s v="פעיל"/>
    <s v="מודיעין מכבים רעות"/>
    <x v="377"/>
    <x v="13"/>
    <s v="נמוך"/>
    <x v="0"/>
    <n v="1767.86"/>
    <n v="0"/>
    <n v="0"/>
    <n v="0"/>
    <n v="1767.86"/>
    <n v="28"/>
    <s v="גני ילדים"/>
    <s v="בוכמן"/>
    <s v="ירושלים והנגב"/>
    <s v="איילון"/>
  </r>
  <r>
    <x v="13"/>
    <x v="390"/>
    <s v="פעיל"/>
    <s v="מודיעין מכבים רעות"/>
    <x v="378"/>
    <x v="43"/>
    <s v="נמוך"/>
    <x v="1"/>
    <n v="5307"/>
    <n v="1828"/>
    <n v="0"/>
    <n v="3479"/>
    <n v="0"/>
    <n v="28"/>
    <s v="מרכזיית תאורה"/>
    <s v="בוכמן"/>
    <s v="ירושלים והנגב"/>
    <s v="איילון"/>
  </r>
  <r>
    <x v="13"/>
    <x v="391"/>
    <s v="פעיל"/>
    <s v="מודיעין מכבים רעות"/>
    <x v="379"/>
    <x v="0"/>
    <s v="נמוך"/>
    <x v="1"/>
    <n v="3393"/>
    <n v="0"/>
    <n v="0"/>
    <n v="0"/>
    <n v="3393"/>
    <n v="28"/>
    <m/>
    <m/>
    <s v="ירושלים והנגב"/>
    <s v="איילון"/>
  </r>
  <r>
    <x v="13"/>
    <x v="392"/>
    <s v="פעיל"/>
    <s v="מודיעין מכבים רעות"/>
    <x v="380"/>
    <x v="109"/>
    <s v="נמוך"/>
    <x v="0"/>
    <n v="76.75"/>
    <n v="0"/>
    <n v="0"/>
    <n v="0"/>
    <n v="76.75"/>
    <n v="28"/>
    <s v="מרכזיית תאורה"/>
    <s v="קייזר"/>
    <s v="ירושלים והנגב"/>
    <s v="איילון"/>
  </r>
  <r>
    <x v="13"/>
    <x v="393"/>
    <s v="פעיל"/>
    <s v="מודיעין מכבים רעות"/>
    <x v="381"/>
    <x v="0"/>
    <s v="נמוך"/>
    <x v="1"/>
    <n v="9932"/>
    <n v="3425"/>
    <n v="0"/>
    <n v="6507"/>
    <n v="0"/>
    <n v="28"/>
    <s v="מרכזיית תאורה"/>
    <s v="קייזר"/>
    <s v="ירושלים והנגב"/>
    <s v="איילון"/>
  </r>
  <r>
    <x v="13"/>
    <x v="394"/>
    <s v="פעיל"/>
    <s v="מודיעין מכבים רעות"/>
    <x v="382"/>
    <x v="110"/>
    <s v="נמוך"/>
    <x v="1"/>
    <n v="9920"/>
    <n v="852"/>
    <n v="0"/>
    <n v="9068"/>
    <n v="0"/>
    <n v="28"/>
    <m/>
    <m/>
    <s v="ירושלים והנגב"/>
    <s v="איילון"/>
  </r>
  <r>
    <x v="13"/>
    <x v="395"/>
    <s v="פעיל"/>
    <s v="מודיעין מכבים רעות"/>
    <x v="383"/>
    <x v="26"/>
    <s v="נמוך"/>
    <x v="0"/>
    <n v="609.83000000000004"/>
    <n v="0"/>
    <n v="0"/>
    <n v="0"/>
    <n v="609.83000000000004"/>
    <n v="28"/>
    <s v="מקלטים"/>
    <s v="רעות"/>
    <s v="ירושלים והנגב"/>
    <s v="איילון"/>
  </r>
  <r>
    <x v="13"/>
    <x v="396"/>
    <s v="פעיל"/>
    <s v="מודיעין מכבים רעות"/>
    <x v="384"/>
    <x v="111"/>
    <s v="נמוך"/>
    <x v="1"/>
    <n v="10815"/>
    <n v="3725"/>
    <n v="0"/>
    <n v="7090"/>
    <n v="0"/>
    <n v="28"/>
    <s v="מרכזיית תאורה"/>
    <s v="בוכמן"/>
    <s v="ירושלים והנגב"/>
    <s v="איילון"/>
  </r>
  <r>
    <x v="13"/>
    <x v="397"/>
    <s v="פעיל"/>
    <s v="מודיעין מכבים רעות"/>
    <x v="385"/>
    <x v="26"/>
    <s v="נמוך"/>
    <x v="0"/>
    <n v="205.01"/>
    <n v="0"/>
    <n v="0"/>
    <n v="0"/>
    <n v="205.01"/>
    <n v="28"/>
    <s v="מקלטים"/>
    <s v="רעות"/>
    <s v="ירושלים והנגב"/>
    <s v="איילון"/>
  </r>
  <r>
    <x v="13"/>
    <x v="398"/>
    <s v="פעיל"/>
    <s v="מודיעין מכבים רעות"/>
    <x v="386"/>
    <x v="0"/>
    <s v="נמוך"/>
    <x v="1"/>
    <n v="4157"/>
    <n v="1469"/>
    <n v="0"/>
    <n v="2688"/>
    <n v="0"/>
    <n v="28"/>
    <s v="מרכזיית תאורה"/>
    <s v="ישפרו"/>
    <s v="ירושלים והנגב"/>
    <s v="איילון"/>
  </r>
  <r>
    <x v="13"/>
    <x v="399"/>
    <s v="פעיל"/>
    <s v="מודיעין מכבים רעות"/>
    <x v="387"/>
    <x v="0"/>
    <s v="נמוך"/>
    <x v="1"/>
    <n v="3375"/>
    <n v="1248"/>
    <n v="0"/>
    <n v="2127"/>
    <n v="0"/>
    <n v="28"/>
    <m/>
    <m/>
    <s v="ירושלים והנגב"/>
    <s v="איילון"/>
  </r>
  <r>
    <x v="13"/>
    <x v="400"/>
    <s v="פעיל"/>
    <s v="מודיעין מכבים רעות"/>
    <x v="388"/>
    <x v="13"/>
    <s v="נמוך"/>
    <x v="0"/>
    <n v="2082.13"/>
    <n v="0"/>
    <n v="0"/>
    <n v="0"/>
    <n v="2082.13"/>
    <n v="28"/>
    <s v="גני ילדים"/>
    <s v="  קייזר"/>
    <s v="ירושלים והנגב"/>
    <s v="איילון"/>
  </r>
  <r>
    <x v="13"/>
    <x v="401"/>
    <s v="פעיל"/>
    <s v="מודיעין מכבים רעות"/>
    <x v="389"/>
    <x v="14"/>
    <s v="נמוך"/>
    <x v="1"/>
    <n v="2869"/>
    <n v="991"/>
    <n v="0"/>
    <n v="1878"/>
    <n v="0"/>
    <n v="28"/>
    <s v="מרכזיית תאורה"/>
    <s v="קייזר"/>
    <s v="ירושלים והנגב"/>
    <s v="איילון"/>
  </r>
  <r>
    <x v="13"/>
    <x v="402"/>
    <s v="פעיל"/>
    <s v="מודיעין מכבים רעות"/>
    <x v="390"/>
    <x v="13"/>
    <s v="נמוך"/>
    <x v="0"/>
    <n v="1922.34"/>
    <n v="0"/>
    <n v="0"/>
    <n v="0"/>
    <n v="1922.34"/>
    <n v="28"/>
    <s v="גני ילדים"/>
    <s v="קייזר"/>
    <s v="ירושלים והנגב"/>
    <s v="איילון"/>
  </r>
  <r>
    <x v="13"/>
    <x v="403"/>
    <s v="פעיל"/>
    <s v="מודיעין מכבים רעות"/>
    <x v="391"/>
    <x v="0"/>
    <s v="נמוך"/>
    <x v="1"/>
    <n v="37705"/>
    <n v="7070"/>
    <n v="0"/>
    <n v="30635"/>
    <n v="0"/>
    <n v="28"/>
    <s v="מבני ציבור"/>
    <s v="פרחים"/>
    <s v="ירושלים והנגב"/>
    <s v="איילון"/>
  </r>
  <r>
    <x v="13"/>
    <x v="404"/>
    <s v="פעיל"/>
    <s v="מודיעין מכבים רעות"/>
    <x v="392"/>
    <x v="0"/>
    <s v="נמוך"/>
    <x v="1"/>
    <n v="7309"/>
    <n v="2549"/>
    <n v="0"/>
    <n v="4760"/>
    <n v="0"/>
    <n v="28"/>
    <s v="מרכזיית תאורה"/>
    <s v="פרחים"/>
    <s v="ירושלים והנגב"/>
    <s v="איילון"/>
  </r>
  <r>
    <x v="13"/>
    <x v="405"/>
    <s v="פעיל"/>
    <s v="מודיעין מכבים רעות"/>
    <x v="393"/>
    <x v="0"/>
    <s v="גבוה"/>
    <x v="1"/>
    <n v="47680"/>
    <n v="14620"/>
    <n v="0"/>
    <n v="33060"/>
    <n v="0"/>
    <n v="28"/>
    <s v="מבני ציבור"/>
    <s v="לב העיר"/>
    <s v="ירושלים והנגב"/>
    <s v="איילון"/>
  </r>
  <r>
    <x v="13"/>
    <x v="406"/>
    <s v="פעיל"/>
    <s v="מודיעין מכבים רעות"/>
    <x v="394"/>
    <x v="112"/>
    <s v="נמוך"/>
    <x v="0"/>
    <n v="1295.93"/>
    <n v="0"/>
    <n v="0"/>
    <n v="0"/>
    <n v="1295.93"/>
    <n v="28"/>
    <s v="גני ילדים"/>
    <s v="פרחים"/>
    <s v="ירושלים והנגב"/>
    <s v="איילון"/>
  </r>
  <r>
    <x v="13"/>
    <x v="407"/>
    <s v="פעיל"/>
    <s v="מודיעין מכבים רעות"/>
    <x v="395"/>
    <x v="21"/>
    <s v="נמוך"/>
    <x v="1"/>
    <n v="6931"/>
    <n v="2412"/>
    <n v="0"/>
    <n v="4519"/>
    <n v="0"/>
    <n v="28"/>
    <s v="מרכזיית תאורה"/>
    <s v="  קייזר"/>
    <s v="ירושלים והנגב"/>
    <s v="איילון"/>
  </r>
  <r>
    <x v="13"/>
    <x v="408"/>
    <s v="פעיל"/>
    <s v="מודיעין מכבים רעות"/>
    <x v="396"/>
    <x v="0"/>
    <s v="נמוך"/>
    <x v="0"/>
    <n v="1517.31"/>
    <n v="0"/>
    <n v="0"/>
    <n v="0"/>
    <n v="1517.31"/>
    <n v="28"/>
    <s v="גני ילדים"/>
    <s v="קייזר"/>
    <s v="ירושלים והנגב"/>
    <s v="איילון"/>
  </r>
  <r>
    <x v="13"/>
    <x v="409"/>
    <s v="פעיל"/>
    <s v="מודיעין מכבים רעות"/>
    <x v="397"/>
    <x v="23"/>
    <s v="נמוך"/>
    <x v="1"/>
    <n v="9306"/>
    <n v="3217"/>
    <n v="0"/>
    <n v="6089"/>
    <n v="0"/>
    <n v="28"/>
    <s v="מרכזיית תאורה"/>
    <s v="  כרמים"/>
    <s v="ירושלים והנגב"/>
    <s v="איילון"/>
  </r>
  <r>
    <x v="14"/>
    <x v="2"/>
    <s v="לא פעיל"/>
    <s v="מודיעין מכבים רעות"/>
    <x v="2"/>
    <x v="0"/>
    <s v="נמוך"/>
    <x v="0"/>
    <n v="57.33"/>
    <n v="0"/>
    <n v="0"/>
    <n v="0"/>
    <n v="57.33"/>
    <n v="31"/>
    <s v="תנועות נוער"/>
    <s v="נחלים"/>
    <s v="ירושלים והנגב"/>
    <s v="איילון"/>
  </r>
  <r>
    <x v="14"/>
    <x v="5"/>
    <s v="פעיל"/>
    <s v="מודיעין מכבים רעות"/>
    <x v="5"/>
    <x v="0"/>
    <s v="נמוך"/>
    <x v="1"/>
    <n v="4509"/>
    <n v="1068"/>
    <n v="0"/>
    <n v="3441"/>
    <n v="0"/>
    <n v="31"/>
    <s v="מרכזיית תאורה"/>
    <s v="כרמים"/>
    <s v="ירושלים והנגב"/>
    <s v="איילון"/>
  </r>
  <r>
    <x v="14"/>
    <x v="6"/>
    <s v="פעיל"/>
    <s v="מודיעין מכבים רעות"/>
    <x v="6"/>
    <x v="1"/>
    <s v="נמוך"/>
    <x v="1"/>
    <n v="3901"/>
    <n v="936"/>
    <n v="0"/>
    <n v="2965"/>
    <n v="0"/>
    <n v="31"/>
    <s v="מרכזיית תאורה"/>
    <s v="מכבים"/>
    <s v="ירושלים והנגב"/>
    <s v="איילון"/>
  </r>
  <r>
    <x v="14"/>
    <x v="7"/>
    <s v="פעיל"/>
    <s v="מודיעין מכבים רעות"/>
    <x v="7"/>
    <x v="2"/>
    <s v="נמוך"/>
    <x v="0"/>
    <n v="175.08"/>
    <n v="0"/>
    <n v="0"/>
    <n v="0"/>
    <n v="175.08"/>
    <n v="31"/>
    <s v="מרכזיית תאורה"/>
    <s v="בוכמן"/>
    <s v="ירושלים והנגב"/>
    <s v="איילון"/>
  </r>
  <r>
    <x v="14"/>
    <x v="8"/>
    <s v="פעיל"/>
    <s v="מודיעין מכבים רעות"/>
    <x v="7"/>
    <x v="3"/>
    <s v="נמוך"/>
    <x v="0"/>
    <n v="1299.96"/>
    <n v="0"/>
    <n v="0"/>
    <n v="0"/>
    <n v="1299.96"/>
    <n v="31"/>
    <s v="מרכזיית תאורה"/>
    <s v="בוכמן"/>
    <s v="ירושלים והנגב"/>
    <s v="איילון"/>
  </r>
  <r>
    <x v="14"/>
    <x v="9"/>
    <s v="פעיל"/>
    <s v="מודיעין מכבים רעות"/>
    <x v="8"/>
    <x v="0"/>
    <s v="נמוך"/>
    <x v="1"/>
    <n v="1056"/>
    <n v="253"/>
    <n v="0"/>
    <n v="803"/>
    <n v="0"/>
    <n v="31"/>
    <s v="מרכזיית תאורה"/>
    <s v="ליגד"/>
    <s v="ירושלים והנגב"/>
    <s v="איילון"/>
  </r>
  <r>
    <x v="14"/>
    <x v="10"/>
    <s v="פעיל"/>
    <s v="מודיעין מכבים רעות"/>
    <x v="9"/>
    <x v="0"/>
    <s v="נמוך"/>
    <x v="1"/>
    <n v="6369"/>
    <n v="1419"/>
    <n v="0"/>
    <n v="4950"/>
    <n v="0"/>
    <n v="31"/>
    <s v="מרכזיית תאורה"/>
    <s v="נופים"/>
    <s v="ירושלים והנגב"/>
    <s v="איילון"/>
  </r>
  <r>
    <x v="14"/>
    <x v="11"/>
    <s v="פעיל"/>
    <s v="מודיעין מכבים רעות"/>
    <x v="10"/>
    <x v="0"/>
    <s v="נמוך"/>
    <x v="0"/>
    <n v="17.920000000000002"/>
    <n v="0"/>
    <n v="0"/>
    <n v="0"/>
    <n v="17.920000000000002"/>
    <n v="31"/>
    <s v="מרכזיית תאורה"/>
    <s v="כביש 443"/>
    <s v="ירושלים והנגב"/>
    <s v="איילון"/>
  </r>
  <r>
    <x v="14"/>
    <x v="12"/>
    <s v="פעיל"/>
    <s v="מודיעין מכבים רעות"/>
    <x v="11"/>
    <x v="0"/>
    <s v="נמוך"/>
    <x v="1"/>
    <n v="7022"/>
    <n v="1674"/>
    <n v="0"/>
    <n v="5348"/>
    <n v="0"/>
    <n v="31"/>
    <s v="מרכזיית תאורה"/>
    <s v="ליגד"/>
    <s v="ירושלים והנגב"/>
    <s v="איילון"/>
  </r>
  <r>
    <x v="14"/>
    <x v="13"/>
    <s v="פעיל"/>
    <s v="מודיעין מכבים רעות"/>
    <x v="12"/>
    <x v="0"/>
    <s v="נמוך"/>
    <x v="1"/>
    <n v="2660"/>
    <n v="590"/>
    <n v="0"/>
    <n v="2070"/>
    <n v="0"/>
    <n v="31"/>
    <s v="מרכזיית תאורה"/>
    <s v="ליגד"/>
    <s v="ירושלים והנגב"/>
    <s v="איילון"/>
  </r>
  <r>
    <x v="14"/>
    <x v="14"/>
    <s v="פעיל"/>
    <s v="מודיעין מכבים רעות"/>
    <x v="13"/>
    <x v="0"/>
    <s v="נמוך"/>
    <x v="0"/>
    <n v="202.27"/>
    <n v="0"/>
    <n v="0"/>
    <n v="0"/>
    <n v="202.27"/>
    <n v="31"/>
    <s v="רמזורים"/>
    <s v="ציפורים"/>
    <s v="ירושלים והנגב"/>
    <s v="איילון"/>
  </r>
  <r>
    <x v="14"/>
    <x v="15"/>
    <s v="פעיל"/>
    <s v="מודיעין מכבים רעות"/>
    <x v="13"/>
    <x v="0"/>
    <s v="נמוך"/>
    <x v="0"/>
    <n v="197.48"/>
    <n v="0"/>
    <n v="0"/>
    <n v="0"/>
    <n v="197.48"/>
    <n v="31"/>
    <s v="רמזורים"/>
    <s v="ציפורים"/>
    <s v="ירושלים והנגב"/>
    <s v="איילון"/>
  </r>
  <r>
    <x v="14"/>
    <x v="16"/>
    <s v="פעיל"/>
    <s v="מודיעין מכבים רעות"/>
    <x v="14"/>
    <x v="0"/>
    <s v="נמוך"/>
    <x v="1"/>
    <n v="7525"/>
    <n v="1800"/>
    <n v="0"/>
    <n v="5725"/>
    <n v="0"/>
    <n v="31"/>
    <s v="מרכזיית תאורה"/>
    <s v="ישפרו"/>
    <s v="ירושלים והנגב"/>
    <s v="איילון"/>
  </r>
  <r>
    <x v="14"/>
    <x v="17"/>
    <s v="פעיל"/>
    <s v="מודיעין מכבים רעות"/>
    <x v="15"/>
    <x v="4"/>
    <s v="נמוך"/>
    <x v="1"/>
    <n v="4325"/>
    <n v="1038"/>
    <n v="0"/>
    <n v="3287"/>
    <n v="0"/>
    <n v="31"/>
    <s v="מרכזיית תאורה"/>
    <s v="ישפרו"/>
    <s v="ירושלים והנגב"/>
    <s v="איילון"/>
  </r>
  <r>
    <x v="14"/>
    <x v="18"/>
    <s v="פעיל"/>
    <s v="מודיעין מכבים רעות"/>
    <x v="16"/>
    <x v="5"/>
    <s v="נמוך"/>
    <x v="1"/>
    <n v="4596"/>
    <n v="1105"/>
    <n v="0"/>
    <n v="3491"/>
    <n v="0"/>
    <n v="31"/>
    <s v="מרכזיית תאורה"/>
    <s v="ישפרו"/>
    <s v="ירושלים והנגב"/>
    <s v="איילון"/>
  </r>
  <r>
    <x v="14"/>
    <x v="19"/>
    <s v="פעיל"/>
    <s v="מודיעין מכבים רעות"/>
    <x v="17"/>
    <x v="6"/>
    <s v="נמוך"/>
    <x v="0"/>
    <n v="2336.92"/>
    <n v="0"/>
    <n v="0"/>
    <n v="0"/>
    <n v="2336.92"/>
    <n v="31"/>
    <s v="מרכזיית תאורה"/>
    <m/>
    <s v="ירושלים והנגב"/>
    <s v="איילון"/>
  </r>
  <r>
    <x v="14"/>
    <x v="20"/>
    <s v="פעיל"/>
    <s v="מודיעין מכבים רעות"/>
    <x v="18"/>
    <x v="0"/>
    <s v="נמוך"/>
    <x v="0"/>
    <n v="3437.53"/>
    <n v="0"/>
    <n v="0"/>
    <n v="0"/>
    <n v="3437.53"/>
    <n v="31"/>
    <s v="מרכזיית תאורה"/>
    <s v="מורשת"/>
    <s v="ירושלים והנגב"/>
    <s v="איילון"/>
  </r>
  <r>
    <x v="14"/>
    <x v="21"/>
    <s v="פעיל"/>
    <s v="מודיעין מכבים רעות"/>
    <x v="19"/>
    <x v="1"/>
    <s v="נמוך"/>
    <x v="1"/>
    <n v="7053"/>
    <n v="1738"/>
    <n v="0"/>
    <n v="5315"/>
    <n v="0"/>
    <n v="31"/>
    <s v="מרכזיית תאורה"/>
    <s v="כביש 2"/>
    <s v="ירושלים והנגב"/>
    <s v="איילון"/>
  </r>
  <r>
    <x v="14"/>
    <x v="22"/>
    <s v="פעיל"/>
    <s v="מודיעין מכבים רעות"/>
    <x v="20"/>
    <x v="7"/>
    <s v="נמוך"/>
    <x v="0"/>
    <n v="0"/>
    <n v="0"/>
    <n v="0"/>
    <n v="0"/>
    <n v="0"/>
    <n v="31"/>
    <s v="מרכזיית תאורה"/>
    <s v="רעות"/>
    <s v="ירושלים והנגב"/>
    <s v="איילון"/>
  </r>
  <r>
    <x v="14"/>
    <x v="23"/>
    <s v="פעיל"/>
    <s v="מודיעין מכבים רעות"/>
    <x v="21"/>
    <x v="0"/>
    <s v="נמוך"/>
    <x v="1"/>
    <n v="12086"/>
    <n v="2912"/>
    <n v="0"/>
    <n v="9174"/>
    <n v="0"/>
    <n v="31"/>
    <s v="מרכזיית תאורה"/>
    <s v="מכבים"/>
    <s v="ירושלים והנגב"/>
    <s v="איילון"/>
  </r>
  <r>
    <x v="14"/>
    <x v="24"/>
    <s v="פעיל"/>
    <s v="מודיעין מכבים רעות"/>
    <x v="22"/>
    <x v="8"/>
    <s v="נמוך"/>
    <x v="1"/>
    <n v="7916"/>
    <n v="1952"/>
    <n v="0"/>
    <n v="5964"/>
    <n v="0"/>
    <n v="31"/>
    <s v="מרכזיית תאורה"/>
    <s v="מכבים"/>
    <s v="ירושלים והנגב"/>
    <s v="איילון"/>
  </r>
  <r>
    <x v="14"/>
    <x v="25"/>
    <s v="פעיל"/>
    <s v="מודיעין מכבים רעות"/>
    <x v="23"/>
    <x v="9"/>
    <s v="נמוך"/>
    <x v="1"/>
    <n v="2400"/>
    <n v="501"/>
    <n v="0"/>
    <n v="1899"/>
    <n v="0"/>
    <n v="31"/>
    <s v="מרכזיית תאורה"/>
    <s v="מכבים"/>
    <s v="ירושלים והנגב"/>
    <s v="איילון"/>
  </r>
  <r>
    <x v="14"/>
    <x v="26"/>
    <s v="פעיל"/>
    <s v="מודיעין מכבים רעות"/>
    <x v="24"/>
    <x v="0"/>
    <s v="נמוך"/>
    <x v="1"/>
    <n v="9417"/>
    <n v="2267"/>
    <n v="0"/>
    <n v="7150"/>
    <n v="0"/>
    <n v="31"/>
    <s v="מרכזיית תאורה"/>
    <s v="כביש 2"/>
    <s v="ירושלים והנגב"/>
    <s v="איילון"/>
  </r>
  <r>
    <x v="14"/>
    <x v="27"/>
    <s v="פעיל"/>
    <s v="מודיעין מכבים רעות"/>
    <x v="25"/>
    <x v="10"/>
    <s v="נמוך"/>
    <x v="1"/>
    <n v="6522"/>
    <n v="1626"/>
    <n v="0"/>
    <n v="4896"/>
    <n v="0"/>
    <n v="31"/>
    <s v="מרכזיית תאורה"/>
    <s v="ציפורים"/>
    <s v="ירושלים והנגב"/>
    <s v="איילון"/>
  </r>
  <r>
    <x v="14"/>
    <x v="28"/>
    <s v="פעיל"/>
    <s v="מודיעין מכבים רעות"/>
    <x v="26"/>
    <x v="0"/>
    <s v="נמוך"/>
    <x v="1"/>
    <n v="5865"/>
    <n v="1501"/>
    <n v="0"/>
    <n v="4364"/>
    <n v="0"/>
    <n v="31"/>
    <s v="מרכזיית תאורה"/>
    <s v="ציפורים"/>
    <s v="ירושלים והנגב"/>
    <s v="איילון"/>
  </r>
  <r>
    <x v="14"/>
    <x v="29"/>
    <s v="פעיל"/>
    <s v="מודיעין מכבים רעות"/>
    <x v="27"/>
    <x v="10"/>
    <s v="נמוך"/>
    <x v="0"/>
    <n v="3373"/>
    <n v="0"/>
    <n v="0"/>
    <n v="0"/>
    <n v="3373"/>
    <n v="31"/>
    <s v="מרכזיית תאורה"/>
    <s v="ציפורים"/>
    <s v="ירושלים והנגב"/>
    <s v="איילון"/>
  </r>
  <r>
    <x v="14"/>
    <x v="30"/>
    <s v="פעיל"/>
    <s v="מודיעין מכבים רעות"/>
    <x v="28"/>
    <x v="11"/>
    <s v="נמוך"/>
    <x v="1"/>
    <n v="9152"/>
    <n v="2124"/>
    <n v="0"/>
    <n v="7028"/>
    <n v="0"/>
    <n v="31"/>
    <s v="מרכזיית תאורה"/>
    <s v="ציפורים"/>
    <s v="ירושלים והנגב"/>
    <s v="איילון"/>
  </r>
  <r>
    <x v="14"/>
    <x v="31"/>
    <s v="פעיל"/>
    <s v="מודיעין מכבים רעות"/>
    <x v="29"/>
    <x v="12"/>
    <s v="נמוך"/>
    <x v="1"/>
    <n v="15290"/>
    <n v="3560"/>
    <n v="0"/>
    <n v="11730"/>
    <n v="0"/>
    <n v="31"/>
    <s v="מרכזיית תאורה"/>
    <s v="ישפרו"/>
    <s v="ירושלים והנגב"/>
    <s v="איילון"/>
  </r>
  <r>
    <x v="14"/>
    <x v="32"/>
    <s v="פעיל"/>
    <s v="מודיעין מכבים רעות"/>
    <x v="30"/>
    <x v="0"/>
    <s v="נמוך"/>
    <x v="0"/>
    <n v="0"/>
    <n v="0"/>
    <n v="0"/>
    <n v="0"/>
    <n v="0"/>
    <n v="31"/>
    <s v="מרכזיית תאורה"/>
    <s v="ליגד"/>
    <s v="ירושלים והנגב"/>
    <s v="איילון"/>
  </r>
  <r>
    <x v="14"/>
    <x v="33"/>
    <s v="פעיל"/>
    <s v="מודיעין מכבים רעות"/>
    <x v="31"/>
    <x v="13"/>
    <s v="נמוך"/>
    <x v="0"/>
    <n v="1135.55"/>
    <n v="0"/>
    <n v="0"/>
    <n v="0"/>
    <n v="1135.55"/>
    <n v="31"/>
    <s v="גני ילדים"/>
    <s v="רעות"/>
    <s v="ירושלים והנגב"/>
    <s v="איילון"/>
  </r>
  <r>
    <x v="14"/>
    <x v="34"/>
    <s v="פעיל"/>
    <s v="מודיעין מכבים רעות"/>
    <x v="32"/>
    <x v="14"/>
    <s v="נמוך"/>
    <x v="0"/>
    <n v="2179.75"/>
    <n v="0"/>
    <n v="0"/>
    <n v="0"/>
    <n v="2179.75"/>
    <n v="31"/>
    <s v="מרכזיית תאורה"/>
    <s v="רעות"/>
    <s v="ירושלים והנגב"/>
    <s v="איילון"/>
  </r>
  <r>
    <x v="14"/>
    <x v="35"/>
    <s v="פעיל"/>
    <s v="מודיעין מכבים רעות"/>
    <x v="33"/>
    <x v="0"/>
    <s v="נמוך"/>
    <x v="0"/>
    <n v="1984.3"/>
    <n v="0"/>
    <n v="0"/>
    <n v="0"/>
    <n v="1984.3"/>
    <n v="31"/>
    <s v="מרכזיית תאורה"/>
    <s v="רעות"/>
    <s v="ירושלים והנגב"/>
    <s v="איילון"/>
  </r>
  <r>
    <x v="14"/>
    <x v="36"/>
    <s v="פעיל"/>
    <s v="מודיעין מכבים רעות"/>
    <x v="34"/>
    <x v="0"/>
    <s v="נמוך"/>
    <x v="1"/>
    <n v="9452"/>
    <n v="2227"/>
    <n v="0"/>
    <n v="7225"/>
    <n v="0"/>
    <n v="31"/>
    <s v="מרכזיית תאורה"/>
    <s v="קייזר"/>
    <s v="ירושלים והנגב"/>
    <s v="איילון"/>
  </r>
  <r>
    <x v="14"/>
    <x v="37"/>
    <s v="פעיל"/>
    <s v="מודיעין מכבים רעות"/>
    <x v="35"/>
    <x v="15"/>
    <s v="נמוך"/>
    <x v="0"/>
    <n v="860.61"/>
    <n v="0"/>
    <n v="0"/>
    <n v="0"/>
    <n v="860.61"/>
    <n v="31"/>
    <s v="בתי כנסת ומקוואות"/>
    <s v="קייזר"/>
    <s v="ירושלים והנגב"/>
    <s v="איילון"/>
  </r>
  <r>
    <x v="14"/>
    <x v="38"/>
    <s v="פעיל"/>
    <s v="מודיעין מכבים רעות"/>
    <x v="36"/>
    <x v="16"/>
    <s v="נמוך"/>
    <x v="0"/>
    <n v="842.82"/>
    <n v="0"/>
    <n v="0"/>
    <n v="0"/>
    <n v="842.82"/>
    <n v="31"/>
    <s v="ספורט"/>
    <s v="קייזר"/>
    <s v="ירושלים והנגב"/>
    <s v="איילון"/>
  </r>
  <r>
    <x v="14"/>
    <x v="39"/>
    <s v="פעיל"/>
    <s v="מודיעין מכבים רעות"/>
    <x v="37"/>
    <x v="13"/>
    <s v="נמוך"/>
    <x v="0"/>
    <n v="1715.61"/>
    <n v="0"/>
    <n v="0"/>
    <n v="0"/>
    <n v="1715.61"/>
    <n v="31"/>
    <s v="גני ילדים"/>
    <s v="קייזר"/>
    <s v="ירושלים והנגב"/>
    <s v="איילון"/>
  </r>
  <r>
    <x v="14"/>
    <x v="40"/>
    <s v="פעיל"/>
    <s v="מודיעין מכבים רעות"/>
    <x v="38"/>
    <x v="17"/>
    <s v="נמוך"/>
    <x v="1"/>
    <n v="2145"/>
    <n v="670"/>
    <n v="0"/>
    <n v="1475"/>
    <n v="0"/>
    <n v="31"/>
    <s v="בתי ספר"/>
    <s v="קייזר"/>
    <s v="ירושלים והנגב"/>
    <s v="איילון"/>
  </r>
  <r>
    <x v="14"/>
    <x v="41"/>
    <s v="פעיל"/>
    <s v="מודיעין מכבים רעות"/>
    <x v="39"/>
    <x v="18"/>
    <s v="נמוך"/>
    <x v="1"/>
    <n v="12050"/>
    <n v="5230"/>
    <n v="0"/>
    <n v="6820"/>
    <n v="0"/>
    <n v="31"/>
    <s v="בתי ספר"/>
    <s v="קייזר"/>
    <s v="ירושלים והנגב"/>
    <s v="איילון"/>
  </r>
  <r>
    <x v="14"/>
    <x v="42"/>
    <s v="פעיל"/>
    <s v="מודיעין מכבים רעות"/>
    <x v="40"/>
    <x v="0"/>
    <s v="נמוך"/>
    <x v="0"/>
    <n v="2286.88"/>
    <n v="0"/>
    <n v="0"/>
    <n v="0"/>
    <n v="2286.88"/>
    <n v="31"/>
    <s v="תנועות נוער"/>
    <s v="קייזר"/>
    <s v="ירושלים והנגב"/>
    <s v="איילון"/>
  </r>
  <r>
    <x v="14"/>
    <x v="43"/>
    <s v="פעיל"/>
    <s v="מודיעין מכבים רעות"/>
    <x v="41"/>
    <x v="5"/>
    <s v="נמוך"/>
    <x v="1"/>
    <n v="3254"/>
    <n v="734"/>
    <n v="0"/>
    <n v="2520"/>
    <n v="0"/>
    <n v="31"/>
    <s v="מרכזיית תאורה"/>
    <s v="קייזר"/>
    <s v="ירושלים והנגב"/>
    <s v="איילון"/>
  </r>
  <r>
    <x v="14"/>
    <x v="44"/>
    <s v="פעיל"/>
    <s v="מודיעין מכבים רעות"/>
    <x v="42"/>
    <x v="19"/>
    <s v="נמוך"/>
    <x v="0"/>
    <n v="382.19"/>
    <n v="0"/>
    <n v="0"/>
    <n v="0"/>
    <n v="382.19"/>
    <n v="31"/>
    <s v="תנועות נוער"/>
    <s v="קייזר"/>
    <s v="ירושלים והנגב"/>
    <s v="איילון"/>
  </r>
  <r>
    <x v="14"/>
    <x v="45"/>
    <s v="פעיל"/>
    <s v="מודיעין מכבים רעות"/>
    <x v="43"/>
    <x v="20"/>
    <s v="נמוך"/>
    <x v="0"/>
    <n v="418"/>
    <n v="0"/>
    <n v="0"/>
    <n v="0"/>
    <n v="418"/>
    <n v="31"/>
    <s v="מקלטים"/>
    <s v="רעות"/>
    <s v="ירושלים והנגב"/>
    <s v="איילון"/>
  </r>
  <r>
    <x v="14"/>
    <x v="46"/>
    <s v="פעיל"/>
    <s v="מודיעין מכבים רעות"/>
    <x v="44"/>
    <x v="0"/>
    <s v="נמוך"/>
    <x v="0"/>
    <n v="992.96"/>
    <n v="0"/>
    <n v="0"/>
    <n v="0"/>
    <n v="992.96"/>
    <n v="31"/>
    <s v="תנועות נוער"/>
    <s v="מכבים"/>
    <s v="ירושלים והנגב"/>
    <s v="איילון"/>
  </r>
  <r>
    <x v="14"/>
    <x v="47"/>
    <s v="פעיל"/>
    <s v="מודיעין מכבים רעות"/>
    <x v="45"/>
    <x v="21"/>
    <s v="נמוך"/>
    <x v="1"/>
    <n v="5452"/>
    <n v="1298"/>
    <n v="0"/>
    <n v="4154"/>
    <n v="0"/>
    <n v="31"/>
    <s v="מרכזיית תאורה"/>
    <s v="קייזר"/>
    <s v="ירושלים והנגב"/>
    <s v="איילון"/>
  </r>
  <r>
    <x v="14"/>
    <x v="48"/>
    <s v="פעיל"/>
    <s v="מודיעין מכבים רעות"/>
    <x v="46"/>
    <x v="13"/>
    <s v="נמוך"/>
    <x v="0"/>
    <n v="2692.55"/>
    <n v="0"/>
    <n v="0"/>
    <n v="0"/>
    <n v="2692.55"/>
    <n v="31"/>
    <s v="גני ילדים"/>
    <s v="קייזר"/>
    <s v="ירושלים והנגב"/>
    <s v="איילון"/>
  </r>
  <r>
    <x v="14"/>
    <x v="49"/>
    <s v="פעיל"/>
    <s v="מודיעין מכבים רעות"/>
    <x v="47"/>
    <x v="22"/>
    <s v="נמוך"/>
    <x v="1"/>
    <n v="2662"/>
    <n v="338"/>
    <n v="0"/>
    <n v="2324"/>
    <n v="0"/>
    <n v="31"/>
    <s v="גני ילדים"/>
    <s v="קייזר"/>
    <s v="ירושלים והנגב"/>
    <s v="איילון"/>
  </r>
  <r>
    <x v="14"/>
    <x v="50"/>
    <s v="פעיל"/>
    <s v="מודיעין מכבים רעות"/>
    <x v="48"/>
    <x v="13"/>
    <s v="נמוך"/>
    <x v="0"/>
    <n v="1659.59"/>
    <n v="0"/>
    <n v="0"/>
    <n v="0"/>
    <n v="1659.59"/>
    <n v="31"/>
    <m/>
    <m/>
    <s v="ירושלים והנגב"/>
    <s v="איילון"/>
  </r>
  <r>
    <x v="14"/>
    <x v="51"/>
    <s v="פעיל"/>
    <s v="מודיעין מכבים רעות"/>
    <x v="49"/>
    <x v="23"/>
    <s v="נמוך"/>
    <x v="1"/>
    <n v="6256"/>
    <n v="1498"/>
    <n v="0"/>
    <n v="4758"/>
    <n v="0"/>
    <n v="31"/>
    <s v="מרכזיית תאורה"/>
    <s v="כרמים"/>
    <s v="ירושלים והנגב"/>
    <s v="איילון"/>
  </r>
  <r>
    <x v="14"/>
    <x v="52"/>
    <s v="פעיל"/>
    <s v="מודיעין מכבים רעות"/>
    <x v="50"/>
    <x v="24"/>
    <s v="נמוך"/>
    <x v="0"/>
    <n v="1608.79"/>
    <n v="0"/>
    <n v="0"/>
    <n v="0"/>
    <n v="1608.79"/>
    <n v="31"/>
    <s v="גני ילדים"/>
    <s v="כרמים"/>
    <s v="ירושלים והנגב"/>
    <s v="איילון"/>
  </r>
  <r>
    <x v="14"/>
    <x v="53"/>
    <s v="פעיל"/>
    <s v="מודיעין מכבים רעות"/>
    <x v="51"/>
    <x v="0"/>
    <s v="נמוך"/>
    <x v="0"/>
    <n v="570.91"/>
    <n v="0"/>
    <n v="0"/>
    <n v="0"/>
    <n v="570.91"/>
    <n v="31"/>
    <s v="תנועות נוער"/>
    <s v="כרמים"/>
    <s v="ירושלים והנגב"/>
    <s v="איילון"/>
  </r>
  <r>
    <x v="14"/>
    <x v="54"/>
    <s v="פעיל"/>
    <s v="מודיעין מכבים רעות"/>
    <x v="52"/>
    <x v="13"/>
    <s v="נמוך"/>
    <x v="0"/>
    <n v="1870.42"/>
    <n v="0"/>
    <n v="0"/>
    <n v="0"/>
    <n v="1870.42"/>
    <n v="31"/>
    <s v="גני ילדים"/>
    <s v="כרמים"/>
    <s v="ירושלים והנגב"/>
    <s v="איילון"/>
  </r>
  <r>
    <x v="14"/>
    <x v="55"/>
    <s v="פעיל"/>
    <s v="מודיעין מכבים רעות"/>
    <x v="53"/>
    <x v="25"/>
    <s v="נמוך"/>
    <x v="1"/>
    <n v="4200"/>
    <n v="635"/>
    <n v="0"/>
    <n v="3565"/>
    <n v="0"/>
    <n v="31"/>
    <s v="בתי ספר"/>
    <s v="כרמים"/>
    <s v="ירושלים והנגב"/>
    <s v="איילון"/>
  </r>
  <r>
    <x v="14"/>
    <x v="56"/>
    <s v="פעיל"/>
    <s v="מודיעין מכבים רעות"/>
    <x v="54"/>
    <x v="26"/>
    <s v="נמוך"/>
    <x v="0"/>
    <n v="154.52000000000001"/>
    <n v="0"/>
    <n v="0"/>
    <n v="0"/>
    <n v="154.52000000000001"/>
    <n v="31"/>
    <s v="מקלטים"/>
    <s v="רעות"/>
    <s v="ירושלים והנגב"/>
    <s v="איילון"/>
  </r>
  <r>
    <x v="14"/>
    <x v="57"/>
    <s v="פעיל"/>
    <s v="מודיעין מכבים רעות"/>
    <x v="55"/>
    <x v="26"/>
    <s v="נמוך"/>
    <x v="0"/>
    <n v="3466.79"/>
    <n v="0"/>
    <n v="0"/>
    <n v="0"/>
    <n v="3466.79"/>
    <n v="31"/>
    <s v="מבני ציבור"/>
    <s v="רעות"/>
    <s v="ירושלים והנגב"/>
    <s v="איילון"/>
  </r>
  <r>
    <x v="14"/>
    <x v="58"/>
    <s v="פעיל"/>
    <s v="מודיעין מכבים רעות"/>
    <x v="55"/>
    <x v="26"/>
    <s v="נמוך"/>
    <x v="0"/>
    <n v="260.29000000000002"/>
    <n v="0"/>
    <n v="0"/>
    <n v="0"/>
    <n v="260.29000000000002"/>
    <n v="31"/>
    <s v="מקלטים"/>
    <s v="רעות"/>
    <s v="ירושלים והנגב"/>
    <s v="איילון"/>
  </r>
  <r>
    <x v="14"/>
    <x v="59"/>
    <s v="פעיל"/>
    <s v="מודיעין מכבים רעות"/>
    <x v="56"/>
    <x v="1"/>
    <s v="נמוך"/>
    <x v="0"/>
    <n v="1886.53"/>
    <n v="0"/>
    <n v="0"/>
    <n v="0"/>
    <n v="1886.53"/>
    <n v="31"/>
    <s v="מרכזיית תאורה"/>
    <s v="רעות"/>
    <s v="ירושלים והנגב"/>
    <s v="איילון"/>
  </r>
  <r>
    <x v="14"/>
    <x v="60"/>
    <s v="פעיל"/>
    <s v="מודיעין מכבים רעות"/>
    <x v="57"/>
    <x v="0"/>
    <s v="נמוך"/>
    <x v="1"/>
    <n v="4888"/>
    <n v="1555"/>
    <n v="0"/>
    <n v="3333"/>
    <n v="0"/>
    <n v="31"/>
    <s v="מרכזיית תאורה"/>
    <s v="כרמים"/>
    <s v="ירושלים והנגב"/>
    <s v="איילון"/>
  </r>
  <r>
    <x v="14"/>
    <x v="61"/>
    <s v="פעיל"/>
    <s v="מודיעין מכבים רעות"/>
    <x v="58"/>
    <x v="0"/>
    <s v="נמוך"/>
    <x v="0"/>
    <n v="1454.4"/>
    <n v="0"/>
    <n v="0"/>
    <n v="0"/>
    <n v="1454.4"/>
    <n v="31"/>
    <s v="בתי כנסת ומקוואות"/>
    <s v="נביאים"/>
    <s v="ירושלים והנגב"/>
    <s v="איילון"/>
  </r>
  <r>
    <x v="14"/>
    <x v="62"/>
    <s v="פעיל"/>
    <s v="מודיעין מכבים רעות"/>
    <x v="59"/>
    <x v="0"/>
    <s v="נמוך"/>
    <x v="1"/>
    <n v="9270"/>
    <n v="1050"/>
    <n v="0"/>
    <n v="8220"/>
    <n v="0"/>
    <n v="31"/>
    <s v="בתי ספר"/>
    <s v="נביאים"/>
    <s v="ירושלים והנגב"/>
    <s v="איילון"/>
  </r>
  <r>
    <x v="14"/>
    <x v="63"/>
    <s v="פעיל"/>
    <s v="מודיעין מכבים רעות"/>
    <x v="60"/>
    <x v="0"/>
    <s v="נמוך"/>
    <x v="1"/>
    <n v="6770"/>
    <n v="1654"/>
    <n v="0"/>
    <n v="5116"/>
    <n v="0"/>
    <n v="31"/>
    <s v="מרכזיית תאורה"/>
    <s v="רעות"/>
    <s v="ירושלים והנגב"/>
    <s v="איילון"/>
  </r>
  <r>
    <x v="14"/>
    <x v="64"/>
    <s v="פעיל"/>
    <s v="מודיעין מכבים רעות"/>
    <x v="61"/>
    <x v="26"/>
    <s v="נמוך"/>
    <x v="0"/>
    <n v="113.93"/>
    <n v="0"/>
    <n v="0"/>
    <n v="0"/>
    <n v="113.93"/>
    <n v="31"/>
    <s v="מקלטים"/>
    <s v="מכבים"/>
    <s v="ירושלים והנגב"/>
    <s v="איילון"/>
  </r>
  <r>
    <x v="14"/>
    <x v="65"/>
    <s v="פעיל"/>
    <s v="מודיעין מכבים רעות"/>
    <x v="62"/>
    <x v="26"/>
    <s v="נמוך"/>
    <x v="0"/>
    <n v="10.85"/>
    <n v="0"/>
    <n v="0"/>
    <n v="0"/>
    <n v="10.85"/>
    <n v="31"/>
    <s v="מקלטים"/>
    <s v="מכבים"/>
    <s v="ירושלים והנגב"/>
    <s v="איילון"/>
  </r>
  <r>
    <x v="14"/>
    <x v="66"/>
    <s v="פעיל"/>
    <s v="מודיעין מכבים רעות"/>
    <x v="63"/>
    <x v="27"/>
    <s v="נמוך"/>
    <x v="1"/>
    <n v="13155"/>
    <n v="1925"/>
    <n v="0"/>
    <n v="11230"/>
    <n v="0"/>
    <n v="31"/>
    <s v="בתי ספר"/>
    <s v="בוכמן"/>
    <s v="ירושלים והנגב"/>
    <s v="איילון"/>
  </r>
  <r>
    <x v="14"/>
    <x v="67"/>
    <s v="פעיל"/>
    <s v="מודיעין מכבים רעות"/>
    <x v="63"/>
    <x v="13"/>
    <s v="נמוך"/>
    <x v="0"/>
    <n v="1473.58"/>
    <n v="0"/>
    <n v="0"/>
    <n v="0"/>
    <n v="1473.58"/>
    <n v="31"/>
    <s v="גני ילדים"/>
    <s v="בוכמן"/>
    <s v="ירושלים והנגב"/>
    <s v="איילון"/>
  </r>
  <r>
    <x v="14"/>
    <x v="68"/>
    <s v="פעיל"/>
    <s v="מודיעין מכבים רעות"/>
    <x v="64"/>
    <x v="28"/>
    <s v="נמוך"/>
    <x v="1"/>
    <n v="9122"/>
    <n v="2164"/>
    <n v="0"/>
    <n v="6958"/>
    <n v="0"/>
    <n v="31"/>
    <s v="מרכזיית תאורה"/>
    <s v="בוכמן"/>
    <s v="ירושלים והנגב"/>
    <s v="איילון"/>
  </r>
  <r>
    <x v="14"/>
    <x v="69"/>
    <s v="פעיל"/>
    <s v="מודיעין מכבים רעות"/>
    <x v="65"/>
    <x v="13"/>
    <s v="נמוך"/>
    <x v="0"/>
    <n v="1636.14"/>
    <n v="0"/>
    <n v="0"/>
    <n v="0"/>
    <n v="1636.14"/>
    <n v="31"/>
    <s v="גני ילדים"/>
    <s v="בוכמן"/>
    <s v="ירושלים והנגב"/>
    <s v="איילון"/>
  </r>
  <r>
    <x v="14"/>
    <x v="70"/>
    <s v="פעיל"/>
    <s v="מודיעין מכבים רעות"/>
    <x v="66"/>
    <x v="24"/>
    <s v="נמוך"/>
    <x v="0"/>
    <n v="1176.49"/>
    <n v="0"/>
    <n v="0"/>
    <n v="0"/>
    <n v="1176.49"/>
    <n v="31"/>
    <s v="גני ילדים"/>
    <s v="בוכמן"/>
    <s v="ירושלים והנגב"/>
    <s v="איילון"/>
  </r>
  <r>
    <x v="14"/>
    <x v="71"/>
    <s v="פעיל"/>
    <s v="מודיעין מכבים רעות"/>
    <x v="67"/>
    <x v="17"/>
    <s v="נמוך"/>
    <x v="1"/>
    <n v="16030"/>
    <n v="1890"/>
    <n v="0"/>
    <n v="14140"/>
    <n v="0"/>
    <n v="31"/>
    <m/>
    <m/>
    <s v="ירושלים והנגב"/>
    <s v="איילון"/>
  </r>
  <r>
    <x v="14"/>
    <x v="72"/>
    <s v="פעיל"/>
    <s v="מודיעין מכבים רעות"/>
    <x v="68"/>
    <x v="29"/>
    <s v="נמוך"/>
    <x v="1"/>
    <n v="2950"/>
    <n v="0"/>
    <n v="0"/>
    <n v="0"/>
    <n v="2950"/>
    <n v="31"/>
    <m/>
    <m/>
    <s v="ירושלים והנגב"/>
    <s v="איילון"/>
  </r>
  <r>
    <x v="14"/>
    <x v="73"/>
    <s v="פעיל"/>
    <s v="מודיעין מכבים רעות"/>
    <x v="69"/>
    <x v="0"/>
    <s v="נמוך"/>
    <x v="1"/>
    <n v="5820"/>
    <n v="985"/>
    <n v="0"/>
    <n v="4835"/>
    <n v="0"/>
    <n v="31"/>
    <s v="מבני ציבור"/>
    <s v="מורשת"/>
    <s v="ירושלים והנגב"/>
    <s v="איילון"/>
  </r>
  <r>
    <x v="14"/>
    <x v="74"/>
    <s v="פעיל"/>
    <s v="מודיעין מכבים רעות"/>
    <x v="70"/>
    <x v="28"/>
    <s v="נמוך"/>
    <x v="1"/>
    <n v="5190"/>
    <n v="1255"/>
    <n v="0"/>
    <n v="3935"/>
    <n v="0"/>
    <n v="31"/>
    <s v="מרכזיית תאורה"/>
    <s v="בוכמן"/>
    <s v="ירושלים והנגב"/>
    <s v="איילון"/>
  </r>
  <r>
    <x v="14"/>
    <x v="75"/>
    <s v="פעיל"/>
    <s v="מודיעין מכבים רעות"/>
    <x v="71"/>
    <x v="30"/>
    <s v="נמוך"/>
    <x v="0"/>
    <n v="2575"/>
    <n v="0"/>
    <n v="0"/>
    <n v="0"/>
    <n v="2575"/>
    <n v="31"/>
    <s v="מרכזיית תאורה"/>
    <s v="בוכמן"/>
    <s v="ירושלים והנגב"/>
    <s v="איילון"/>
  </r>
  <r>
    <x v="14"/>
    <x v="76"/>
    <s v="פעיל"/>
    <s v="מודיעין מכבים רעות"/>
    <x v="72"/>
    <x v="31"/>
    <s v="נמוך"/>
    <x v="1"/>
    <n v="6595"/>
    <n v="2955"/>
    <n v="0"/>
    <n v="3640"/>
    <n v="0"/>
    <n v="31"/>
    <s v="מרכזיית תאורה"/>
    <s v="בוכמן"/>
    <s v="ירושלים והנגב"/>
    <s v="איילון"/>
  </r>
  <r>
    <x v="14"/>
    <x v="77"/>
    <s v="פעיל"/>
    <s v="מודיעין מכבים רעות"/>
    <x v="73"/>
    <x v="14"/>
    <s v="נמוך"/>
    <x v="1"/>
    <n v="3324"/>
    <n v="774"/>
    <n v="0"/>
    <n v="2550"/>
    <n v="0"/>
    <n v="31"/>
    <s v="מרכזיית תאורה"/>
    <s v="בוכמן"/>
    <s v="ירושלים והנגב"/>
    <s v="איילון"/>
  </r>
  <r>
    <x v="14"/>
    <x v="78"/>
    <s v="פעיל"/>
    <s v="מודיעין מכבים רעות"/>
    <x v="74"/>
    <x v="32"/>
    <s v="נמוך"/>
    <x v="1"/>
    <n v="1624"/>
    <n v="366"/>
    <n v="0"/>
    <n v="1258"/>
    <n v="0"/>
    <n v="31"/>
    <s v="מרכזיית תאורה"/>
    <s v="בוכמן"/>
    <s v="ירושלים והנגב"/>
    <s v="איילון"/>
  </r>
  <r>
    <x v="14"/>
    <x v="79"/>
    <s v="פעיל"/>
    <s v="מודיעין מכבים רעות"/>
    <x v="75"/>
    <x v="13"/>
    <s v="נמוך"/>
    <x v="0"/>
    <n v="2305.6"/>
    <n v="0"/>
    <n v="0"/>
    <n v="0"/>
    <n v="2305.6"/>
    <n v="31"/>
    <s v="מבני ציבור"/>
    <s v="בוכמן"/>
    <s v="ירושלים והנגב"/>
    <s v="איילון"/>
  </r>
  <r>
    <x v="14"/>
    <x v="80"/>
    <s v="פעיל"/>
    <s v="מודיעין מכבים רעות"/>
    <x v="76"/>
    <x v="33"/>
    <s v="נמוך"/>
    <x v="1"/>
    <n v="13770"/>
    <n v="1630"/>
    <n v="0"/>
    <n v="12140"/>
    <n v="0"/>
    <n v="31"/>
    <s v="בתי ספר"/>
    <s v="בוכמן"/>
    <s v="ירושלים והנגב"/>
    <s v="איילון"/>
  </r>
  <r>
    <x v="14"/>
    <x v="81"/>
    <s v="פעיל"/>
    <s v="מודיעין מכבים רעות"/>
    <x v="77"/>
    <x v="32"/>
    <s v="נמוך"/>
    <x v="1"/>
    <n v="2314"/>
    <n v="546"/>
    <n v="0"/>
    <n v="1768"/>
    <n v="0"/>
    <n v="31"/>
    <s v="מרכזיית תאורה"/>
    <s v="בוכמן"/>
    <s v="ירושלים והנגב"/>
    <s v="איילון"/>
  </r>
  <r>
    <x v="14"/>
    <x v="82"/>
    <s v="פעיל"/>
    <s v="מודיעין מכבים רעות"/>
    <x v="78"/>
    <x v="34"/>
    <s v="נמוך"/>
    <x v="0"/>
    <n v="1421.25"/>
    <n v="0"/>
    <n v="0"/>
    <n v="0"/>
    <n v="1421.25"/>
    <n v="31"/>
    <s v="מבני ציבור"/>
    <s v="בוכמן"/>
    <s v="ירושלים והנגב"/>
    <s v="איילון"/>
  </r>
  <r>
    <x v="14"/>
    <x v="83"/>
    <s v="פעיל"/>
    <s v="מודיעין מכבים רעות"/>
    <x v="79"/>
    <x v="35"/>
    <s v="נמוך"/>
    <x v="0"/>
    <n v="1725"/>
    <n v="0"/>
    <n v="0"/>
    <n v="0"/>
    <n v="1725"/>
    <n v="31"/>
    <s v="תנועות נוער"/>
    <s v="בוכמן"/>
    <s v="ירושלים והנגב"/>
    <s v="איילון"/>
  </r>
  <r>
    <x v="14"/>
    <x v="84"/>
    <s v="פעיל"/>
    <s v="מודיעין מכבים רעות"/>
    <x v="80"/>
    <x v="36"/>
    <s v="נמוך"/>
    <x v="1"/>
    <n v="9812"/>
    <n v="2351"/>
    <n v="0"/>
    <n v="7461"/>
    <n v="0"/>
    <n v="31"/>
    <s v="מרכזיית תאורה"/>
    <s v="בוכמן"/>
    <s v="ירושלים והנגב"/>
    <s v="איילון"/>
  </r>
  <r>
    <x v="14"/>
    <x v="85"/>
    <s v="פעיל"/>
    <s v="מודיעין מכבים רעות"/>
    <x v="81"/>
    <x v="37"/>
    <s v="נמוך"/>
    <x v="1"/>
    <n v="2048"/>
    <n v="343"/>
    <n v="0"/>
    <n v="1705"/>
    <n v="0"/>
    <n v="31"/>
    <s v="בתי כנסת ומקוואות"/>
    <s v="קייזר"/>
    <s v="ירושלים והנגב"/>
    <s v="איילון"/>
  </r>
  <r>
    <x v="14"/>
    <x v="86"/>
    <s v="פעיל"/>
    <s v="מודיעין מכבים רעות"/>
    <x v="82"/>
    <x v="0"/>
    <s v="נמוך"/>
    <x v="0"/>
    <n v="1789.08"/>
    <n v="0"/>
    <n v="0"/>
    <n v="0"/>
    <n v="1789.08"/>
    <n v="31"/>
    <s v="גני ילדים"/>
    <s v="קייזר"/>
    <s v="ירושלים והנגב"/>
    <s v="איילון"/>
  </r>
  <r>
    <x v="14"/>
    <x v="87"/>
    <s v="פעיל"/>
    <s v="מודיעין מכבים רעות"/>
    <x v="83"/>
    <x v="0"/>
    <s v="נמוך"/>
    <x v="1"/>
    <n v="4428"/>
    <n v="1065"/>
    <n v="0"/>
    <n v="3363"/>
    <n v="0"/>
    <n v="31"/>
    <s v="מרכזיית תאורה"/>
    <s v="בוכמן"/>
    <s v="ירושלים והנגב"/>
    <s v="איילון"/>
  </r>
  <r>
    <x v="14"/>
    <x v="88"/>
    <s v="פעיל"/>
    <s v="מודיעין מכבים רעות"/>
    <x v="84"/>
    <x v="13"/>
    <s v="נמוך"/>
    <x v="0"/>
    <n v="281.26"/>
    <n v="0"/>
    <n v="0"/>
    <n v="0"/>
    <n v="281.26"/>
    <n v="31"/>
    <s v="גני ילדים"/>
    <s v="בוכמן"/>
    <s v="ירושלים והנגב"/>
    <s v="איילון"/>
  </r>
  <r>
    <x v="14"/>
    <x v="89"/>
    <s v="פעיל"/>
    <s v="מודיעין מכבים רעות"/>
    <x v="85"/>
    <x v="13"/>
    <s v="נמוך"/>
    <x v="0"/>
    <n v="944.56"/>
    <n v="0"/>
    <n v="0"/>
    <n v="0"/>
    <n v="944.56"/>
    <n v="31"/>
    <s v="מבני ציבור"/>
    <s v="בוכמן"/>
    <s v="ירושלים והנגב"/>
    <s v="איילון"/>
  </r>
  <r>
    <x v="14"/>
    <x v="90"/>
    <s v="פעיל"/>
    <s v="מודיעין מכבים רעות"/>
    <x v="86"/>
    <x v="26"/>
    <s v="נמוך"/>
    <x v="0"/>
    <n v="6.67"/>
    <n v="0"/>
    <n v="0"/>
    <n v="0"/>
    <n v="6.67"/>
    <n v="31"/>
    <s v="מקלטים"/>
    <s v="מכבים"/>
    <s v="ירושלים והנגב"/>
    <s v="איילון"/>
  </r>
  <r>
    <x v="14"/>
    <x v="91"/>
    <s v="פעיל"/>
    <s v="מודיעין מכבים רעות"/>
    <x v="87"/>
    <x v="38"/>
    <s v="נמוך"/>
    <x v="0"/>
    <n v="1263.72"/>
    <n v="0"/>
    <n v="0"/>
    <n v="0"/>
    <n v="1263.72"/>
    <n v="31"/>
    <s v="בתי כנסת ומקוואות"/>
    <s v="רעות"/>
    <s v="ירושלים והנגב"/>
    <s v="איילון"/>
  </r>
  <r>
    <x v="14"/>
    <x v="92"/>
    <s v="פעיל"/>
    <s v="מודיעין מכבים רעות"/>
    <x v="88"/>
    <x v="26"/>
    <s v="נמוך"/>
    <x v="0"/>
    <n v="22.43"/>
    <n v="0"/>
    <n v="0"/>
    <n v="0"/>
    <n v="22.43"/>
    <n v="31"/>
    <s v="מקלטים"/>
    <s v="מכבים"/>
    <s v="ירושלים והנגב"/>
    <s v="איילון"/>
  </r>
  <r>
    <x v="14"/>
    <x v="93"/>
    <s v="פעיל"/>
    <s v="מודיעין מכבים רעות"/>
    <x v="89"/>
    <x v="0"/>
    <s v="נמוך"/>
    <x v="1"/>
    <n v="11340"/>
    <n v="1060"/>
    <n v="0"/>
    <n v="10280"/>
    <n v="0"/>
    <n v="31"/>
    <s v="בתי ספר"/>
    <s v="מורשת"/>
    <s v="ירושלים והנגב"/>
    <s v="איילון"/>
  </r>
  <r>
    <x v="14"/>
    <x v="94"/>
    <s v="פעיל"/>
    <s v="מודיעין מכבים רעות"/>
    <x v="89"/>
    <x v="0"/>
    <s v="נמוך"/>
    <x v="1"/>
    <n v="4750"/>
    <n v="0"/>
    <n v="0"/>
    <n v="0"/>
    <n v="4750"/>
    <n v="31"/>
    <s v="גני ילדים"/>
    <s v="מורשת"/>
    <s v="ירושלים והנגב"/>
    <s v="איילון"/>
  </r>
  <r>
    <x v="14"/>
    <x v="95"/>
    <s v="פעיל"/>
    <s v="מודיעין מכבים רעות"/>
    <x v="90"/>
    <x v="19"/>
    <s v="נמוך"/>
    <x v="0"/>
    <n v="625.64"/>
    <n v="0"/>
    <n v="0"/>
    <n v="0"/>
    <n v="625.64"/>
    <n v="31"/>
    <s v="תנועות נוער"/>
    <s v="נחלים"/>
    <s v="ירושלים והנגב"/>
    <s v="איילון"/>
  </r>
  <r>
    <x v="14"/>
    <x v="96"/>
    <s v="פעיל"/>
    <s v="מודיעין מכבים רעות"/>
    <x v="91"/>
    <x v="39"/>
    <s v="נמוך"/>
    <x v="0"/>
    <n v="1479.08"/>
    <n v="0"/>
    <n v="0"/>
    <n v="0"/>
    <n v="1479.08"/>
    <n v="31"/>
    <s v="גני ילדים"/>
    <s v="נחלים"/>
    <s v="ירושלים והנגב"/>
    <s v="איילון"/>
  </r>
  <r>
    <x v="14"/>
    <x v="97"/>
    <s v="פעיל"/>
    <s v="מודיעין מכבים רעות"/>
    <x v="1"/>
    <x v="0"/>
    <s v="נמוך"/>
    <x v="0"/>
    <n v="357.86"/>
    <n v="0"/>
    <n v="0"/>
    <n v="0"/>
    <n v="357.86"/>
    <n v="31"/>
    <s v="מרכזיית תאורה"/>
    <s v="נחלים"/>
    <s v="ירושלים והנגב"/>
    <s v="איילון"/>
  </r>
  <r>
    <x v="14"/>
    <x v="98"/>
    <s v="פעיל"/>
    <s v="מודיעין מכבים רעות"/>
    <x v="92"/>
    <x v="40"/>
    <s v="נמוך"/>
    <x v="0"/>
    <n v="345.13"/>
    <n v="0"/>
    <n v="0"/>
    <n v="0"/>
    <n v="345.13"/>
    <n v="31"/>
    <s v="שונות"/>
    <s v="נחלים"/>
    <s v="ירושלים והנגב"/>
    <s v="איילון"/>
  </r>
  <r>
    <x v="14"/>
    <x v="99"/>
    <s v="פעיל"/>
    <s v="מודיעין מכבים רעות"/>
    <x v="93"/>
    <x v="41"/>
    <s v="נמוך"/>
    <x v="1"/>
    <n v="14900"/>
    <n v="1904"/>
    <n v="0"/>
    <n v="12996"/>
    <n v="0"/>
    <n v="31"/>
    <s v="בתי ספר"/>
    <s v="נחלים"/>
    <s v="ירושלים והנגב"/>
    <s v="איילון"/>
  </r>
  <r>
    <x v="14"/>
    <x v="100"/>
    <s v="פעיל"/>
    <s v="מודיעין מכבים רעות"/>
    <x v="94"/>
    <x v="5"/>
    <s v="נמוך"/>
    <x v="1"/>
    <n v="6709"/>
    <n v="1658"/>
    <n v="0"/>
    <n v="5051"/>
    <n v="0"/>
    <n v="31"/>
    <s v="מרכזיית תאורה"/>
    <s v="קייזר"/>
    <s v="ירושלים והנגב"/>
    <s v="איילון"/>
  </r>
  <r>
    <x v="14"/>
    <x v="101"/>
    <s v="פעיל"/>
    <s v="מודיעין מכבים רעות"/>
    <x v="95"/>
    <x v="0"/>
    <s v="נמוך"/>
    <x v="1"/>
    <n v="5115"/>
    <n v="995"/>
    <n v="0"/>
    <n v="4120"/>
    <n v="0"/>
    <n v="31"/>
    <s v="מבני ציבור"/>
    <s v="בוכמן"/>
    <s v="ירושלים והנגב"/>
    <s v="איילון"/>
  </r>
  <r>
    <x v="14"/>
    <x v="102"/>
    <s v="פעיל"/>
    <s v="מודיעין מכבים רעות"/>
    <x v="96"/>
    <x v="19"/>
    <s v="נמוך"/>
    <x v="0"/>
    <n v="1600.95"/>
    <n v="0"/>
    <n v="0"/>
    <n v="0"/>
    <n v="1600.95"/>
    <n v="31"/>
    <s v="מבני ציבור"/>
    <s v="נביאים"/>
    <s v="ירושלים והנגב"/>
    <s v="איילון"/>
  </r>
  <r>
    <x v="14"/>
    <x v="103"/>
    <s v="פעיל"/>
    <s v="מודיעין מכבים רעות"/>
    <x v="97"/>
    <x v="0"/>
    <s v="נמוך"/>
    <x v="1"/>
    <n v="5860"/>
    <n v="1840"/>
    <n v="0"/>
    <n v="4020"/>
    <n v="0"/>
    <n v="31"/>
    <s v="מבני ציבור"/>
    <s v="כרמים"/>
    <s v="ירושלים והנגב"/>
    <s v="איילון"/>
  </r>
  <r>
    <x v="14"/>
    <x v="104"/>
    <s v="פעיל"/>
    <s v="מודיעין מכבים רעות"/>
    <x v="98"/>
    <x v="0"/>
    <s v="נמוך"/>
    <x v="1"/>
    <n v="8000"/>
    <n v="1545"/>
    <n v="0"/>
    <n v="6455"/>
    <n v="0"/>
    <n v="31"/>
    <s v="מבני ציבור"/>
    <s v="כרמים"/>
    <s v="ירושלים והנגב"/>
    <s v="איילון"/>
  </r>
  <r>
    <x v="14"/>
    <x v="105"/>
    <s v="פעיל"/>
    <s v="מודיעין מכבים רעות"/>
    <x v="99"/>
    <x v="42"/>
    <s v="נמוך"/>
    <x v="1"/>
    <n v="1416"/>
    <n v="332"/>
    <n v="0"/>
    <n v="1084"/>
    <n v="0"/>
    <n v="31"/>
    <s v="מבני ציבור"/>
    <s v="כרמים"/>
    <s v="ירושלים והנגב"/>
    <s v="איילון"/>
  </r>
  <r>
    <x v="14"/>
    <x v="106"/>
    <s v="פעיל"/>
    <s v="מודיעין מכבים רעות"/>
    <x v="100"/>
    <x v="0"/>
    <s v="נמוך"/>
    <x v="1"/>
    <n v="3196"/>
    <n v="1120"/>
    <n v="0"/>
    <n v="2076"/>
    <n v="0"/>
    <n v="31"/>
    <s v="בתי ספר"/>
    <s v="כרמים"/>
    <s v="ירושלים והנגב"/>
    <s v="איילון"/>
  </r>
  <r>
    <x v="14"/>
    <x v="107"/>
    <s v="פעיל"/>
    <s v="מודיעין מכבים רעות"/>
    <x v="101"/>
    <x v="43"/>
    <s v="נמוך"/>
    <x v="1"/>
    <n v="1222"/>
    <n v="306"/>
    <n v="0"/>
    <n v="916"/>
    <n v="0"/>
    <n v="31"/>
    <s v="מרכזיית תאורה"/>
    <s v="נביאים"/>
    <s v="ירושלים והנגב"/>
    <s v="איילון"/>
  </r>
  <r>
    <x v="14"/>
    <x v="108"/>
    <s v="פעיל"/>
    <s v="מודיעין מכבים רעות"/>
    <x v="102"/>
    <x v="44"/>
    <s v="נמוך"/>
    <x v="1"/>
    <n v="572"/>
    <n v="136"/>
    <n v="0"/>
    <n v="436"/>
    <n v="0"/>
    <n v="31"/>
    <s v="מרכזיית תאורה"/>
    <s v="נביאים"/>
    <s v="ירושלים והנגב"/>
    <s v="איילון"/>
  </r>
  <r>
    <x v="14"/>
    <x v="109"/>
    <s v="פעיל"/>
    <s v="מודיעין מכבים רעות"/>
    <x v="103"/>
    <x v="19"/>
    <s v="נמוך"/>
    <x v="0"/>
    <n v="762.61"/>
    <n v="0"/>
    <n v="0"/>
    <n v="0"/>
    <n v="762.61"/>
    <n v="31"/>
    <s v="תנועות נוער"/>
    <s v="נביאים"/>
    <s v="ירושלים והנגב"/>
    <s v="איילון"/>
  </r>
  <r>
    <x v="14"/>
    <x v="110"/>
    <s v="פעיל"/>
    <s v="מודיעין מכבים רעות"/>
    <x v="104"/>
    <x v="1"/>
    <s v="נמוך"/>
    <x v="1"/>
    <n v="4688"/>
    <n v="1104"/>
    <n v="0"/>
    <n v="3584"/>
    <n v="0"/>
    <n v="31"/>
    <s v="מרכזיית תאורה"/>
    <s v="בוכמן"/>
    <s v="ירושלים והנגב"/>
    <s v="איילון"/>
  </r>
  <r>
    <x v="14"/>
    <x v="111"/>
    <s v="פעיל"/>
    <s v="מודיעין מכבים רעות"/>
    <x v="105"/>
    <x v="45"/>
    <s v="נמוך"/>
    <x v="0"/>
    <n v="1119.5899999999999"/>
    <n v="0"/>
    <n v="0"/>
    <n v="0"/>
    <n v="1119.5899999999999"/>
    <n v="31"/>
    <s v="תנועות נוער"/>
    <s v="משואה"/>
    <s v="ירושלים והנגב"/>
    <s v="איילון"/>
  </r>
  <r>
    <x v="14"/>
    <x v="112"/>
    <s v="פעיל"/>
    <s v="מודיעין מכבים רעות"/>
    <x v="106"/>
    <x v="46"/>
    <s v="נמוך"/>
    <x v="1"/>
    <n v="6212"/>
    <n v="1580"/>
    <n v="0"/>
    <n v="4632"/>
    <n v="0"/>
    <n v="31"/>
    <s v="ספורט"/>
    <s v="בוכמן"/>
    <s v="ירושלים והנגב"/>
    <s v="איילון"/>
  </r>
  <r>
    <x v="14"/>
    <x v="113"/>
    <s v="פעיל"/>
    <s v="מודיעין מכבים רעות"/>
    <x v="107"/>
    <x v="13"/>
    <s v="נמוך"/>
    <x v="0"/>
    <n v="1367.24"/>
    <n v="0"/>
    <n v="0"/>
    <n v="0"/>
    <n v="1367.24"/>
    <n v="31"/>
    <s v="גני ילדים"/>
    <s v="בוכמן"/>
    <s v="ירושלים והנגב"/>
    <s v="איילון"/>
  </r>
  <r>
    <x v="14"/>
    <x v="114"/>
    <s v="פעיל"/>
    <s v="מודיעין מכבים רעות"/>
    <x v="108"/>
    <x v="26"/>
    <s v="נמוך"/>
    <x v="0"/>
    <n v="525.11"/>
    <n v="0"/>
    <n v="0"/>
    <n v="0"/>
    <n v="525.11"/>
    <n v="31"/>
    <s v="מקלטים"/>
    <s v="רעות"/>
    <s v="ירושלים והנגב"/>
    <s v="איילון"/>
  </r>
  <r>
    <x v="14"/>
    <x v="115"/>
    <s v="פעיל"/>
    <s v="מודיעין מכבים רעות"/>
    <x v="109"/>
    <x v="5"/>
    <s v="נמוך"/>
    <x v="0"/>
    <n v="2000.14"/>
    <n v="0"/>
    <n v="0"/>
    <n v="0"/>
    <n v="2000.14"/>
    <n v="31"/>
    <s v="מרכזיית תאורה"/>
    <s v="רעות"/>
    <s v="ירושלים והנגב"/>
    <s v="איילון"/>
  </r>
  <r>
    <x v="14"/>
    <x v="116"/>
    <s v="פעיל"/>
    <s v="מודיעין מכבים רעות"/>
    <x v="110"/>
    <x v="0"/>
    <s v="נמוך"/>
    <x v="0"/>
    <n v="2186.59"/>
    <n v="0"/>
    <n v="0"/>
    <n v="0"/>
    <n v="2186.59"/>
    <n v="31"/>
    <s v="מרכזיית תאורה"/>
    <s v="ציפורים"/>
    <s v="ירושלים והנגב"/>
    <s v="איילון"/>
  </r>
  <r>
    <x v="14"/>
    <x v="117"/>
    <s v="פעיל"/>
    <s v="מודיעין מכבים רעות"/>
    <x v="111"/>
    <x v="0"/>
    <s v="נמוך"/>
    <x v="0"/>
    <n v="347.58"/>
    <n v="0"/>
    <n v="0"/>
    <n v="0"/>
    <n v="347.58"/>
    <n v="31"/>
    <s v="תנועות נוער"/>
    <s v="ציפורים"/>
    <s v="ירושלים והנגב"/>
    <s v="איילון"/>
  </r>
  <r>
    <x v="14"/>
    <x v="118"/>
    <s v="פעיל"/>
    <s v="מודיעין מכבים רעות"/>
    <x v="112"/>
    <x v="0"/>
    <s v="נמוך"/>
    <x v="1"/>
    <n v="7895"/>
    <n v="1844"/>
    <n v="0"/>
    <n v="6051"/>
    <n v="0"/>
    <n v="31"/>
    <s v="מרכזיית תאורה"/>
    <s v="ציפורים"/>
    <s v="ירושלים והנגב"/>
    <s v="איילון"/>
  </r>
  <r>
    <x v="14"/>
    <x v="119"/>
    <s v="פעיל"/>
    <s v="מודיעין מכבים רעות"/>
    <x v="113"/>
    <x v="0"/>
    <s v="נמוך"/>
    <x v="1"/>
    <n v="15160"/>
    <n v="3780"/>
    <n v="0"/>
    <n v="11380"/>
    <n v="0"/>
    <n v="31"/>
    <s v="מרכזיית תאורה"/>
    <s v="לב העיר"/>
    <s v="ירושלים והנגב"/>
    <s v="איילון"/>
  </r>
  <r>
    <x v="14"/>
    <x v="120"/>
    <s v="פעיל"/>
    <s v="מודיעין מכבים רעות"/>
    <x v="113"/>
    <x v="0"/>
    <s v="נמוך"/>
    <x v="1"/>
    <n v="9852"/>
    <n v="1900"/>
    <n v="0"/>
    <n v="7952"/>
    <n v="0"/>
    <n v="31"/>
    <s v="מרכזיית תאורה"/>
    <s v="פרחים"/>
    <s v="ירושלים והנגב"/>
    <s v="איילון"/>
  </r>
  <r>
    <x v="14"/>
    <x v="121"/>
    <s v="פעיל"/>
    <s v="מודיעין מכבים רעות"/>
    <x v="114"/>
    <x v="0"/>
    <s v="נמוך"/>
    <x v="1"/>
    <n v="4750"/>
    <n v="580"/>
    <n v="0"/>
    <n v="4170"/>
    <n v="0"/>
    <n v="31"/>
    <s v="מבני ציבור"/>
    <s v="לב העיר"/>
    <s v="ירושלים והנגב"/>
    <s v="איילון"/>
  </r>
  <r>
    <x v="14"/>
    <x v="122"/>
    <s v="פעיל"/>
    <s v="מודיעין מכבים רעות"/>
    <x v="115"/>
    <x v="0"/>
    <s v="נמוך"/>
    <x v="1"/>
    <n v="6451"/>
    <n v="1024"/>
    <n v="0"/>
    <n v="5427"/>
    <n v="0"/>
    <n v="31"/>
    <s v="שונות"/>
    <s v="לב העיר"/>
    <s v="ירושלים והנגב"/>
    <s v="איילון"/>
  </r>
  <r>
    <x v="14"/>
    <x v="123"/>
    <s v="פעיל"/>
    <s v="מודיעין מכבים רעות"/>
    <x v="116"/>
    <x v="0"/>
    <s v="נמוך"/>
    <x v="1"/>
    <n v="20285"/>
    <n v="2750"/>
    <n v="0"/>
    <n v="17535"/>
    <n v="0"/>
    <n v="31"/>
    <s v="מבני ציבור"/>
    <s v="לב העיר"/>
    <s v="ירושלים והנגב"/>
    <s v="איילון"/>
  </r>
  <r>
    <x v="14"/>
    <x v="124"/>
    <s v="פעיל"/>
    <s v="מודיעין מכבים רעות"/>
    <x v="117"/>
    <x v="13"/>
    <s v="נמוך"/>
    <x v="0"/>
    <n v="288.12"/>
    <n v="0"/>
    <n v="0"/>
    <n v="0"/>
    <n v="288.12"/>
    <n v="31"/>
    <s v="גני ילדים"/>
    <s v="בוכמן"/>
    <s v="ירושלים והנגב"/>
    <s v="איילון"/>
  </r>
  <r>
    <x v="14"/>
    <x v="125"/>
    <s v="פעיל"/>
    <s v="מודיעין מכבים רעות"/>
    <x v="117"/>
    <x v="13"/>
    <s v="נמוך"/>
    <x v="0"/>
    <n v="511.53"/>
    <n v="0"/>
    <n v="0"/>
    <n v="0"/>
    <n v="511.53"/>
    <n v="31"/>
    <s v="גני ילדים"/>
    <s v="בוכמן"/>
    <s v="ירושלים והנגב"/>
    <s v="איילון"/>
  </r>
  <r>
    <x v="14"/>
    <x v="126"/>
    <s v="פעיל"/>
    <s v="מודיעין מכבים רעות"/>
    <x v="118"/>
    <x v="1"/>
    <s v="נמוך"/>
    <x v="1"/>
    <n v="3232"/>
    <n v="754"/>
    <n v="0"/>
    <n v="2478"/>
    <n v="0"/>
    <n v="31"/>
    <s v="מרכזיית תאורה"/>
    <s v="בוכמן"/>
    <s v="ירושלים והנגב"/>
    <s v="איילון"/>
  </r>
  <r>
    <x v="14"/>
    <x v="127"/>
    <s v="פעיל"/>
    <s v="מודיעין מכבים רעות"/>
    <x v="119"/>
    <x v="0"/>
    <s v="נמוך"/>
    <x v="1"/>
    <n v="8981"/>
    <n v="2110"/>
    <n v="0"/>
    <n v="6871"/>
    <n v="0"/>
    <n v="31"/>
    <s v="מרכזיית תאורה"/>
    <s v="פרחים"/>
    <s v="ירושלים והנגב"/>
    <s v="איילון"/>
  </r>
  <r>
    <x v="14"/>
    <x v="128"/>
    <s v="פעיל"/>
    <s v="מודיעין מכבים רעות"/>
    <x v="120"/>
    <x v="13"/>
    <s v="נמוך"/>
    <x v="0"/>
    <n v="1095.1600000000001"/>
    <n v="0"/>
    <n v="0"/>
    <n v="0"/>
    <n v="1095.1600000000001"/>
    <n v="31"/>
    <s v="מבני ציבור"/>
    <s v="מכבים"/>
    <s v="ירושלים והנגב"/>
    <s v="איילון"/>
  </r>
  <r>
    <x v="14"/>
    <x v="129"/>
    <s v="פעיל"/>
    <s v="מודיעין מכבים רעות"/>
    <x v="121"/>
    <x v="0"/>
    <s v="נמוך"/>
    <x v="1"/>
    <n v="336"/>
    <n v="44"/>
    <n v="0"/>
    <n v="292"/>
    <n v="0"/>
    <n v="31"/>
    <s v="מרכזיית תאורה"/>
    <s v="מכבים"/>
    <s v="ירושלים והנגב"/>
    <s v="איילון"/>
  </r>
  <r>
    <x v="14"/>
    <x v="130"/>
    <s v="פעיל"/>
    <s v="מודיעין מכבים רעות"/>
    <x v="122"/>
    <x v="43"/>
    <s v="נמוך"/>
    <x v="1"/>
    <n v="7157"/>
    <n v="1762"/>
    <n v="0"/>
    <n v="5395"/>
    <n v="0"/>
    <n v="31"/>
    <s v="מרכזיית תאורה"/>
    <s v="מכבים"/>
    <s v="ירושלים והנגב"/>
    <s v="איילון"/>
  </r>
  <r>
    <x v="14"/>
    <x v="131"/>
    <s v="פעיל"/>
    <s v="מודיעין מכבים רעות"/>
    <x v="123"/>
    <x v="47"/>
    <s v="נמוך"/>
    <x v="1"/>
    <n v="9776"/>
    <n v="1148"/>
    <n v="0"/>
    <n v="8628"/>
    <n v="0"/>
    <n v="31"/>
    <s v="בתי ספר"/>
    <s v="מכבים"/>
    <s v="ירושלים והנגב"/>
    <s v="איילון"/>
  </r>
  <r>
    <x v="14"/>
    <x v="132"/>
    <s v="פעיל"/>
    <s v="מודיעין מכבים רעות"/>
    <x v="124"/>
    <x v="13"/>
    <s v="נמוך"/>
    <x v="0"/>
    <n v="1600.94"/>
    <n v="0"/>
    <n v="0"/>
    <n v="0"/>
    <n v="1600.94"/>
    <n v="31"/>
    <s v="מבני ציבור"/>
    <s v="רעות"/>
    <s v="ירושלים והנגב"/>
    <s v="איילון"/>
  </r>
  <r>
    <x v="14"/>
    <x v="133"/>
    <s v="פעיל"/>
    <s v="מודיעין מכבים רעות"/>
    <x v="125"/>
    <x v="1"/>
    <s v="נמוך"/>
    <x v="0"/>
    <n v="2636.74"/>
    <n v="0"/>
    <n v="0"/>
    <n v="0"/>
    <n v="2636.74"/>
    <n v="31"/>
    <s v="מרכזיית תאורה"/>
    <s v="רעות"/>
    <s v="ירושלים והנגב"/>
    <s v="איילון"/>
  </r>
  <r>
    <x v="14"/>
    <x v="134"/>
    <s v="פעיל"/>
    <s v="מודיעין מכבים רעות"/>
    <x v="126"/>
    <x v="48"/>
    <s v="נמוך"/>
    <x v="1"/>
    <n v="21380"/>
    <n v="4910"/>
    <n v="0"/>
    <n v="16470"/>
    <n v="0"/>
    <n v="31"/>
    <s v="בתי ספר"/>
    <s v="רעות"/>
    <s v="ירושלים והנגב"/>
    <s v="איילון"/>
  </r>
  <r>
    <x v="14"/>
    <x v="412"/>
    <s v="פעיל"/>
    <s v="מודיעין מכבים רעות"/>
    <x v="400"/>
    <x v="32"/>
    <s v="נמוך"/>
    <x v="0"/>
    <n v="1308.49"/>
    <n v="0"/>
    <n v="0"/>
    <n v="0"/>
    <n v="1308.49"/>
    <n v="31"/>
    <m/>
    <m/>
    <s v="ירושלים והנגב"/>
    <s v="איילון"/>
  </r>
  <r>
    <x v="14"/>
    <x v="135"/>
    <s v="פעיל"/>
    <s v="מודיעין מכבים רעות"/>
    <x v="127"/>
    <x v="26"/>
    <s v="נמוך"/>
    <x v="0"/>
    <n v="79.05"/>
    <n v="0"/>
    <n v="0"/>
    <n v="0"/>
    <n v="79.05"/>
    <n v="31"/>
    <s v="מקלטים"/>
    <s v="מכבים"/>
    <s v="ירושלים והנגב"/>
    <s v="איילון"/>
  </r>
  <r>
    <x v="14"/>
    <x v="136"/>
    <s v="פעיל"/>
    <s v="מודיעין מכבים רעות"/>
    <x v="128"/>
    <x v="0"/>
    <s v="נמוך"/>
    <x v="0"/>
    <n v="378.22"/>
    <n v="0"/>
    <n v="0"/>
    <n v="0"/>
    <n v="378.22"/>
    <n v="31"/>
    <s v="מקלטים"/>
    <s v="מכבים"/>
    <s v="ירושלים והנגב"/>
    <s v="איילון"/>
  </r>
  <r>
    <x v="14"/>
    <x v="137"/>
    <s v="פעיל"/>
    <s v="מודיעין מכבים רעות"/>
    <x v="129"/>
    <x v="13"/>
    <s v="נמוך"/>
    <x v="0"/>
    <n v="1339.83"/>
    <n v="0"/>
    <n v="0"/>
    <n v="0"/>
    <n v="1339.83"/>
    <n v="31"/>
    <s v="גני ילדים"/>
    <s v="כרמים"/>
    <s v="ירושלים והנגב"/>
    <s v="איילון"/>
  </r>
  <r>
    <x v="14"/>
    <x v="138"/>
    <s v="פעיל"/>
    <s v="מודיעין מכבים רעות"/>
    <x v="130"/>
    <x v="49"/>
    <s v="נמוך"/>
    <x v="1"/>
    <n v="6270"/>
    <n v="1497"/>
    <n v="0"/>
    <n v="4773"/>
    <n v="0"/>
    <n v="31"/>
    <s v="מרכזיית תאורה"/>
    <s v="ישפרו"/>
    <s v="ירושלים והנגב"/>
    <s v="איילון"/>
  </r>
  <r>
    <x v="14"/>
    <x v="139"/>
    <s v="פעיל"/>
    <s v="מודיעין מכבים רעות"/>
    <x v="131"/>
    <x v="0"/>
    <s v="נמוך"/>
    <x v="1"/>
    <n v="4985"/>
    <n v="1205"/>
    <n v="0"/>
    <n v="3780"/>
    <n v="0"/>
    <n v="31"/>
    <s v="מרכזיית תאורה"/>
    <s v="ליגד"/>
    <s v="ירושלים והנגב"/>
    <s v="איילון"/>
  </r>
  <r>
    <x v="14"/>
    <x v="140"/>
    <s v="פעיל"/>
    <s v="מודיעין מכבים רעות"/>
    <x v="132"/>
    <x v="0"/>
    <s v="נמוך"/>
    <x v="1"/>
    <n v="5206"/>
    <n v="1114"/>
    <n v="0"/>
    <n v="4092"/>
    <n v="0"/>
    <n v="31"/>
    <s v="מרכזיית תאורה"/>
    <s v="ליגד"/>
    <s v="ירושלים והנגב"/>
    <s v="איילון"/>
  </r>
  <r>
    <x v="14"/>
    <x v="141"/>
    <s v="פעיל"/>
    <s v="מודיעין מכבים רעות"/>
    <x v="133"/>
    <x v="0"/>
    <s v="נמוך"/>
    <x v="1"/>
    <n v="430"/>
    <n v="105"/>
    <n v="0"/>
    <n v="325"/>
    <n v="0"/>
    <n v="31"/>
    <s v="מרכזיית תאורה"/>
    <s v="ליגד"/>
    <s v="ירושלים והנגב"/>
    <s v="איילון"/>
  </r>
  <r>
    <x v="14"/>
    <x v="142"/>
    <s v="פעיל"/>
    <s v="מודיעין מכבים רעות"/>
    <x v="134"/>
    <x v="0"/>
    <s v="נמוך"/>
    <x v="1"/>
    <n v="4094"/>
    <n v="0"/>
    <n v="0"/>
    <n v="0"/>
    <n v="4094"/>
    <n v="31"/>
    <s v="בתי כנסת ומקוואות"/>
    <s v="נביאים"/>
    <s v="ירושלים והנגב"/>
    <s v="איילון"/>
  </r>
  <r>
    <x v="14"/>
    <x v="143"/>
    <s v="פעיל"/>
    <s v="מודיעין מכבים רעות"/>
    <x v="135"/>
    <x v="0"/>
    <s v="נמוך"/>
    <x v="0"/>
    <n v="1565.73"/>
    <n v="0"/>
    <n v="0"/>
    <n v="0"/>
    <n v="1565.73"/>
    <n v="31"/>
    <s v="גני ילדים"/>
    <s v="נביאים"/>
    <s v="ירושלים והנגב"/>
    <s v="איילון"/>
  </r>
  <r>
    <x v="14"/>
    <x v="144"/>
    <s v="פעיל"/>
    <s v="מודיעין מכבים רעות"/>
    <x v="136"/>
    <x v="0"/>
    <s v="נמוך"/>
    <x v="1"/>
    <n v="7351"/>
    <n v="1775"/>
    <n v="0"/>
    <n v="5576"/>
    <n v="0"/>
    <n v="31"/>
    <s v="מרכזיית תאורה"/>
    <s v="נביאים"/>
    <s v="ירושלים והנגב"/>
    <s v="איילון"/>
  </r>
  <r>
    <x v="14"/>
    <x v="145"/>
    <s v="פעיל"/>
    <s v="מודיעין מכבים רעות"/>
    <x v="137"/>
    <x v="26"/>
    <s v="נמוך"/>
    <x v="0"/>
    <n v="118.57"/>
    <n v="0"/>
    <n v="0"/>
    <n v="0"/>
    <n v="118.57"/>
    <n v="31"/>
    <s v="מקלטים"/>
    <s v="מכבים"/>
    <s v="ירושלים והנגב"/>
    <s v="איילון"/>
  </r>
  <r>
    <x v="14"/>
    <x v="146"/>
    <s v="פעיל"/>
    <s v="מודיעין מכבים רעות"/>
    <x v="138"/>
    <x v="0"/>
    <s v="נמוך"/>
    <x v="0"/>
    <n v="408.35"/>
    <n v="0"/>
    <n v="0"/>
    <n v="0"/>
    <n v="408.35"/>
    <n v="31"/>
    <s v="מקלטים"/>
    <s v="מכבים"/>
    <s v="ירושלים והנגב"/>
    <s v="איילון"/>
  </r>
  <r>
    <x v="14"/>
    <x v="147"/>
    <s v="פעיל"/>
    <s v="מודיעין מכבים רעות"/>
    <x v="139"/>
    <x v="26"/>
    <s v="נמוך"/>
    <x v="0"/>
    <n v="122.74"/>
    <n v="0"/>
    <n v="0"/>
    <n v="0"/>
    <n v="122.74"/>
    <n v="31"/>
    <s v="מקלטים"/>
    <s v="מכבים"/>
    <s v="ירושלים והנגב"/>
    <s v="איילון"/>
  </r>
  <r>
    <x v="14"/>
    <x v="148"/>
    <s v="פעיל"/>
    <s v="מודיעין מכבים רעות"/>
    <x v="140"/>
    <x v="50"/>
    <s v="נמוך"/>
    <x v="0"/>
    <n v="195.79"/>
    <n v="0"/>
    <n v="0"/>
    <n v="0"/>
    <n v="195.79"/>
    <n v="31"/>
    <s v="מקלטים"/>
    <s v="מכבים"/>
    <s v="ירושלים והנגב"/>
    <s v="איילון"/>
  </r>
  <r>
    <x v="14"/>
    <x v="149"/>
    <s v="פעיל"/>
    <s v="מודיעין מכבים רעות"/>
    <x v="141"/>
    <x v="0"/>
    <s v="נמוך"/>
    <x v="0"/>
    <n v="73.58"/>
    <n v="0"/>
    <n v="0"/>
    <n v="0"/>
    <n v="73.58"/>
    <n v="31"/>
    <s v="מקלטים"/>
    <s v="מכבים"/>
    <s v="ירושלים והנגב"/>
    <s v="איילון"/>
  </r>
  <r>
    <x v="14"/>
    <x v="150"/>
    <s v="פעיל"/>
    <s v="מודיעין מכבים רעות"/>
    <x v="142"/>
    <x v="26"/>
    <s v="נמוך"/>
    <x v="0"/>
    <n v="211.77"/>
    <n v="0"/>
    <n v="0"/>
    <n v="0"/>
    <n v="211.77"/>
    <n v="31"/>
    <s v="מקלטים"/>
    <s v="מכבים"/>
    <s v="ירושלים והנגב"/>
    <s v="איילון"/>
  </r>
  <r>
    <x v="14"/>
    <x v="151"/>
    <s v="פעיל"/>
    <s v="מודיעין מכבים רעות"/>
    <x v="143"/>
    <x v="51"/>
    <s v="נמוך"/>
    <x v="0"/>
    <n v="216.67"/>
    <n v="0"/>
    <n v="0"/>
    <n v="0"/>
    <n v="216.67"/>
    <n v="31"/>
    <s v="מקלטים"/>
    <s v="מכבים"/>
    <s v="ירושלים והנגב"/>
    <s v="איילון"/>
  </r>
  <r>
    <x v="14"/>
    <x v="152"/>
    <s v="פעיל"/>
    <s v="מודיעין מכבים רעות"/>
    <x v="144"/>
    <x v="52"/>
    <s v="נמוך"/>
    <x v="0"/>
    <n v="285.08999999999997"/>
    <n v="0"/>
    <n v="0"/>
    <n v="0"/>
    <n v="285.08999999999997"/>
    <n v="31"/>
    <s v="גני ילדים"/>
    <s v="מכבים"/>
    <s v="ירושלים והנגב"/>
    <s v="איילון"/>
  </r>
  <r>
    <x v="14"/>
    <x v="153"/>
    <s v="פעיל"/>
    <s v="מודיעין מכבים רעות"/>
    <x v="145"/>
    <x v="0"/>
    <s v="נמוך"/>
    <x v="1"/>
    <n v="19852"/>
    <n v="4776"/>
    <n v="0"/>
    <n v="15076"/>
    <n v="0"/>
    <n v="31"/>
    <s v="מרכזיית תאורה"/>
    <s v="ליגד"/>
    <s v="ירושלים והנגב"/>
    <s v="איילון"/>
  </r>
  <r>
    <x v="14"/>
    <x v="411"/>
    <s v="פעיל"/>
    <s v="מודיעין מכבים רעות"/>
    <x v="399"/>
    <x v="13"/>
    <s v="נמוך"/>
    <x v="0"/>
    <n v="2193"/>
    <n v="0"/>
    <n v="0"/>
    <n v="0"/>
    <n v="2193"/>
    <n v="31"/>
    <m/>
    <m/>
    <s v="ירושלים והנגב"/>
    <s v="איילון"/>
  </r>
  <r>
    <x v="14"/>
    <x v="154"/>
    <s v="פעיל"/>
    <s v="מודיעין מכבים רעות"/>
    <x v="146"/>
    <x v="0"/>
    <s v="נמוך"/>
    <x v="0"/>
    <n v="1467.54"/>
    <n v="0"/>
    <n v="0"/>
    <n v="0"/>
    <n v="1467.54"/>
    <n v="31"/>
    <s v="גני ילדים"/>
    <s v="מגינים"/>
    <s v="ירושלים והנגב"/>
    <s v="איילון"/>
  </r>
  <r>
    <x v="14"/>
    <x v="155"/>
    <s v="פעיל"/>
    <s v="מודיעין מכבים רעות"/>
    <x v="147"/>
    <x v="0"/>
    <s v="נמוך"/>
    <x v="1"/>
    <n v="1614"/>
    <n v="91"/>
    <n v="0"/>
    <n v="1523"/>
    <n v="0"/>
    <n v="31"/>
    <s v="גני ילדים"/>
    <s v="מגינים"/>
    <s v="ירושלים והנגב"/>
    <s v="איילון"/>
  </r>
  <r>
    <x v="14"/>
    <x v="156"/>
    <s v="פעיל"/>
    <s v="מודיעין מכבים רעות"/>
    <x v="148"/>
    <x v="0"/>
    <s v="נמוך"/>
    <x v="1"/>
    <n v="12740"/>
    <n v="1360"/>
    <n v="0"/>
    <n v="11380"/>
    <n v="0"/>
    <n v="31"/>
    <m/>
    <m/>
    <s v="ירושלים והנגב"/>
    <s v="איילון"/>
  </r>
  <r>
    <x v="14"/>
    <x v="157"/>
    <s v="פעיל"/>
    <s v="מודיעין מכבים רעות"/>
    <x v="149"/>
    <x v="53"/>
    <s v="נמוך"/>
    <x v="0"/>
    <n v="4651.74"/>
    <n v="0"/>
    <n v="0"/>
    <n v="0"/>
    <n v="4651.74"/>
    <n v="31"/>
    <m/>
    <m/>
    <s v="ירושלים והנגב"/>
    <s v="איילון"/>
  </r>
  <r>
    <x v="14"/>
    <x v="158"/>
    <s v="פעיל"/>
    <s v="מודיעין מכבים רעות"/>
    <x v="150"/>
    <x v="0"/>
    <s v="נמוך"/>
    <x v="0"/>
    <n v="2145.04"/>
    <n v="0"/>
    <n v="0"/>
    <n v="0"/>
    <n v="2145.04"/>
    <n v="31"/>
    <s v="מרכזיית תאורה"/>
    <s v="ציפורים"/>
    <s v="ירושלים והנגב"/>
    <s v="איילון"/>
  </r>
  <r>
    <x v="14"/>
    <x v="159"/>
    <s v="פעיל"/>
    <s v="מודיעין מכבים רעות"/>
    <x v="151"/>
    <x v="0"/>
    <s v="נמוך"/>
    <x v="1"/>
    <n v="3624"/>
    <n v="920"/>
    <n v="0"/>
    <n v="2704"/>
    <n v="0"/>
    <n v="31"/>
    <s v="מרכזיית תאורה"/>
    <s v="ציפורים"/>
    <s v="ירושלים והנגב"/>
    <s v="איילון"/>
  </r>
  <r>
    <x v="14"/>
    <x v="160"/>
    <s v="פעיל"/>
    <s v="מודיעין מכבים רעות"/>
    <x v="152"/>
    <x v="26"/>
    <s v="נמוך"/>
    <x v="0"/>
    <n v="367.07"/>
    <n v="0"/>
    <n v="0"/>
    <n v="0"/>
    <n v="367.07"/>
    <n v="31"/>
    <s v="מקלטים"/>
    <s v="רעות"/>
    <s v="ירושלים והנגב"/>
    <s v="איילון"/>
  </r>
  <r>
    <x v="14"/>
    <x v="161"/>
    <s v="פעיל"/>
    <s v="מודיעין מכבים רעות"/>
    <x v="153"/>
    <x v="26"/>
    <s v="נמוך"/>
    <x v="0"/>
    <n v="275.11"/>
    <n v="0"/>
    <n v="0"/>
    <n v="0"/>
    <n v="275.11"/>
    <n v="31"/>
    <s v="מקלטים"/>
    <s v="רעות"/>
    <s v="ירושלים והנגב"/>
    <s v="איילון"/>
  </r>
  <r>
    <x v="14"/>
    <x v="162"/>
    <s v="פעיל"/>
    <s v="מודיעין מכבים רעות"/>
    <x v="154"/>
    <x v="13"/>
    <s v="נמוך"/>
    <x v="0"/>
    <n v="3071.97"/>
    <n v="0"/>
    <n v="0"/>
    <n v="0"/>
    <n v="3071.97"/>
    <n v="31"/>
    <s v="גני ילדים"/>
    <s v="פרחים"/>
    <s v="ירושלים והנגב"/>
    <s v="איילון"/>
  </r>
  <r>
    <x v="14"/>
    <x v="163"/>
    <s v="פעיל"/>
    <s v="מודיעין מכבים רעות"/>
    <x v="155"/>
    <x v="0"/>
    <s v="נמוך"/>
    <x v="1"/>
    <n v="5449"/>
    <n v="1316"/>
    <n v="0"/>
    <n v="4133"/>
    <n v="0"/>
    <n v="31"/>
    <s v="מרכזיית תאורה"/>
    <s v="פרחים"/>
    <s v="ירושלים והנגב"/>
    <s v="איילון"/>
  </r>
  <r>
    <x v="14"/>
    <x v="164"/>
    <s v="פעיל"/>
    <s v="מודיעין מכבים רעות"/>
    <x v="156"/>
    <x v="13"/>
    <s v="נמוך"/>
    <x v="0"/>
    <n v="2182.6"/>
    <n v="0"/>
    <n v="0"/>
    <n v="0"/>
    <n v="2182.6"/>
    <n v="31"/>
    <s v="גני ילדים"/>
    <s v="כרמים"/>
    <s v="ירושלים והנגב"/>
    <s v="איילון"/>
  </r>
  <r>
    <x v="14"/>
    <x v="165"/>
    <s v="פעיל"/>
    <s v="מודיעין מכבים רעות"/>
    <x v="157"/>
    <x v="21"/>
    <s v="נמוך"/>
    <x v="1"/>
    <n v="4684"/>
    <n v="1107"/>
    <n v="0"/>
    <n v="3577"/>
    <n v="0"/>
    <n v="31"/>
    <s v="מרכזיית תאורה"/>
    <s v="בוכמן"/>
    <s v="ירושלים והנגב"/>
    <s v="איילון"/>
  </r>
  <r>
    <x v="14"/>
    <x v="410"/>
    <s v="פעיל"/>
    <s v="מודיעין מכבים רעות"/>
    <x v="398"/>
    <x v="0"/>
    <s v="נמוך"/>
    <x v="0"/>
    <n v="195.71"/>
    <n v="0"/>
    <n v="0"/>
    <n v="0"/>
    <n v="195.71"/>
    <n v="31"/>
    <m/>
    <m/>
    <s v="ירושלים והנגב"/>
    <s v="איילון"/>
  </r>
  <r>
    <x v="14"/>
    <x v="166"/>
    <s v="פעיל"/>
    <s v="מודיעין מכבים רעות"/>
    <x v="158"/>
    <x v="12"/>
    <s v="נמוך"/>
    <x v="1"/>
    <n v="6639"/>
    <n v="1507"/>
    <n v="0"/>
    <n v="5132"/>
    <n v="0"/>
    <n v="31"/>
    <s v="מרכזיית תאורה"/>
    <s v="קייזר"/>
    <s v="ירושלים והנגב"/>
    <s v="איילון"/>
  </r>
  <r>
    <x v="14"/>
    <x v="167"/>
    <s v="פעיל"/>
    <s v="מודיעין מכבים רעות"/>
    <x v="159"/>
    <x v="13"/>
    <s v="נמוך"/>
    <x v="1"/>
    <n v="2249"/>
    <n v="123"/>
    <n v="0"/>
    <n v="2126"/>
    <n v="0"/>
    <n v="31"/>
    <s v="גני ילדים"/>
    <s v="קייזר"/>
    <s v="ירושלים והנגב"/>
    <s v="איילון"/>
  </r>
  <r>
    <x v="14"/>
    <x v="168"/>
    <s v="פעיל"/>
    <s v="מודיעין מכבים רעות"/>
    <x v="160"/>
    <x v="54"/>
    <s v="נמוך"/>
    <x v="1"/>
    <n v="4613"/>
    <n v="1110"/>
    <n v="0"/>
    <n v="3503"/>
    <n v="0"/>
    <n v="31"/>
    <s v="מרכזיית תאורה"/>
    <s v="קייזר"/>
    <s v="ירושלים והנגב"/>
    <s v="איילון"/>
  </r>
  <r>
    <x v="14"/>
    <x v="169"/>
    <s v="פעיל"/>
    <s v="מודיעין מכבים רעות"/>
    <x v="161"/>
    <x v="55"/>
    <s v="נמוך"/>
    <x v="1"/>
    <n v="8605"/>
    <n v="1255"/>
    <n v="0"/>
    <n v="7350"/>
    <n v="0"/>
    <n v="31"/>
    <s v="בתי ספר"/>
    <s v="קייזר"/>
    <s v="ירושלים והנגב"/>
    <s v="איילון"/>
  </r>
  <r>
    <x v="14"/>
    <x v="170"/>
    <s v="פעיל"/>
    <s v="מודיעין מכבים רעות"/>
    <x v="161"/>
    <x v="13"/>
    <s v="נמוך"/>
    <x v="0"/>
    <n v="1959.4"/>
    <n v="0"/>
    <n v="0"/>
    <n v="0"/>
    <n v="1959.4"/>
    <n v="31"/>
    <s v="גני ילדים"/>
    <s v="קייזר"/>
    <s v="ירושלים והנגב"/>
    <s v="איילון"/>
  </r>
  <r>
    <x v="14"/>
    <x v="171"/>
    <s v="פעיל"/>
    <s v="מודיעין מכבים רעות"/>
    <x v="161"/>
    <x v="13"/>
    <s v="נמוך"/>
    <x v="0"/>
    <n v="1753.82"/>
    <n v="0"/>
    <n v="0"/>
    <n v="0"/>
    <n v="1753.82"/>
    <n v="31"/>
    <s v="תנועות נוער"/>
    <s v="קייזר"/>
    <s v="ירושלים והנגב"/>
    <s v="איילון"/>
  </r>
  <r>
    <x v="14"/>
    <x v="172"/>
    <s v="פעיל"/>
    <s v="מודיעין מכבים רעות"/>
    <x v="162"/>
    <x v="26"/>
    <s v="נמוך"/>
    <x v="0"/>
    <n v="785.12"/>
    <n v="0"/>
    <n v="0"/>
    <n v="0"/>
    <n v="785.12"/>
    <n v="31"/>
    <s v="מקלטים"/>
    <s v="מכבים"/>
    <s v="ירושלים והנגב"/>
    <s v="איילון"/>
  </r>
  <r>
    <x v="14"/>
    <x v="173"/>
    <s v="פעיל"/>
    <s v="מודיעין מכבים רעות"/>
    <x v="163"/>
    <x v="13"/>
    <s v="נמוך"/>
    <x v="1"/>
    <n v="2934"/>
    <n v="413"/>
    <n v="0"/>
    <n v="2521"/>
    <n v="0"/>
    <n v="31"/>
    <s v="גני ילדים"/>
    <s v="נביאים"/>
    <s v="ירושלים והנגב"/>
    <s v="איילון"/>
  </r>
  <r>
    <x v="14"/>
    <x v="174"/>
    <s v="פעיל"/>
    <s v="מודיעין מכבים רעות"/>
    <x v="164"/>
    <x v="15"/>
    <s v="נמוך"/>
    <x v="0"/>
    <n v="859.47"/>
    <n v="0"/>
    <n v="0"/>
    <n v="0"/>
    <n v="859.47"/>
    <n v="31"/>
    <s v="בתי כנסת ומקוואות"/>
    <s v="בוכמן"/>
    <s v="ירושלים והנגב"/>
    <s v="איילון"/>
  </r>
  <r>
    <x v="14"/>
    <x v="175"/>
    <s v="פעיל"/>
    <s v="מודיעין מכבים רעות"/>
    <x v="165"/>
    <x v="0"/>
    <s v="נמוך"/>
    <x v="0"/>
    <n v="1465.68"/>
    <n v="0"/>
    <n v="0"/>
    <n v="0"/>
    <n v="1465.68"/>
    <n v="31"/>
    <s v="מרכזיית תאורה"/>
    <s v="נופים"/>
    <s v="ירושלים והנגב"/>
    <s v="איילון"/>
  </r>
  <r>
    <x v="14"/>
    <x v="176"/>
    <s v="פעיל"/>
    <s v="מודיעין מכבים רעות"/>
    <x v="166"/>
    <x v="0"/>
    <s v="נמוך"/>
    <x v="0"/>
    <n v="305.77"/>
    <n v="0"/>
    <n v="0"/>
    <n v="0"/>
    <n v="305.77"/>
    <n v="31"/>
    <s v="תנועות נוער"/>
    <s v="נופים"/>
    <s v="ירושלים והנגב"/>
    <s v="איילון"/>
  </r>
  <r>
    <x v="14"/>
    <x v="177"/>
    <s v="פעיל"/>
    <s v="מודיעין מכבים רעות"/>
    <x v="167"/>
    <x v="0"/>
    <s v="נמוך"/>
    <x v="0"/>
    <n v="1260.3599999999999"/>
    <n v="0"/>
    <n v="0"/>
    <n v="0"/>
    <n v="1260.3599999999999"/>
    <n v="31"/>
    <s v="מרכזיית תאורה"/>
    <s v="נופים"/>
    <s v="ירושלים והנגב"/>
    <s v="איילון"/>
  </r>
  <r>
    <x v="14"/>
    <x v="178"/>
    <s v="פעיל"/>
    <s v="מודיעין מכבים רעות"/>
    <x v="168"/>
    <x v="0"/>
    <s v="נמוך"/>
    <x v="0"/>
    <n v="1822.45"/>
    <n v="0"/>
    <n v="0"/>
    <n v="0"/>
    <n v="1822.45"/>
    <n v="31"/>
    <s v="גני ילדים"/>
    <s v="נופים"/>
    <s v="ירושלים והנגב"/>
    <s v="איילון"/>
  </r>
  <r>
    <x v="14"/>
    <x v="179"/>
    <s v="פעיל"/>
    <s v="מודיעין מכבים רעות"/>
    <x v="169"/>
    <x v="0"/>
    <s v="נמוך"/>
    <x v="1"/>
    <n v="1498"/>
    <n v="409"/>
    <n v="0"/>
    <n v="1089"/>
    <n v="0"/>
    <n v="31"/>
    <s v="מרכזיית תאורה"/>
    <s v="נופים"/>
    <s v="ירושלים והנגב"/>
    <s v="איילון"/>
  </r>
  <r>
    <x v="14"/>
    <x v="180"/>
    <s v="פעיל"/>
    <s v="מודיעין מכבים רעות"/>
    <x v="170"/>
    <x v="0"/>
    <s v="נמוך"/>
    <x v="0"/>
    <n v="2130"/>
    <n v="0"/>
    <n v="0"/>
    <n v="0"/>
    <n v="2130"/>
    <n v="31"/>
    <s v="גני ילדים"/>
    <s v="נופים"/>
    <s v="ירושלים והנגב"/>
    <s v="איילון"/>
  </r>
  <r>
    <x v="14"/>
    <x v="181"/>
    <s v="פעיל"/>
    <s v="מודיעין מכבים רעות"/>
    <x v="171"/>
    <x v="0"/>
    <s v="נמוך"/>
    <x v="1"/>
    <n v="1740"/>
    <n v="700"/>
    <n v="0"/>
    <n v="1040"/>
    <n v="0"/>
    <n v="31"/>
    <s v="בתי ספר"/>
    <s v="נופים"/>
    <s v="ירושלים והנגב"/>
    <s v="איילון"/>
  </r>
  <r>
    <x v="14"/>
    <x v="182"/>
    <s v="פעיל"/>
    <s v="מודיעין מכבים רעות"/>
    <x v="172"/>
    <x v="0"/>
    <s v="נמוך"/>
    <x v="0"/>
    <n v="1986.71"/>
    <n v="0"/>
    <n v="0"/>
    <n v="0"/>
    <n v="1986.71"/>
    <n v="31"/>
    <s v="מרכזיית תאורה"/>
    <s v="נופים"/>
    <s v="ירושלים והנגב"/>
    <s v="איילון"/>
  </r>
  <r>
    <x v="14"/>
    <x v="183"/>
    <s v="פעיל"/>
    <s v="מודיעין מכבים רעות"/>
    <x v="173"/>
    <x v="0"/>
    <s v="נמוך"/>
    <x v="0"/>
    <n v="1074.8900000000001"/>
    <n v="0"/>
    <n v="0"/>
    <n v="0"/>
    <n v="1074.8900000000001"/>
    <n v="31"/>
    <s v="בתי ספר"/>
    <s v="נופים"/>
    <s v="ירושלים והנגב"/>
    <s v="איילון"/>
  </r>
  <r>
    <x v="14"/>
    <x v="184"/>
    <s v="פעיל"/>
    <s v="מודיעין מכבים רעות"/>
    <x v="174"/>
    <x v="0"/>
    <s v="נמוך"/>
    <x v="0"/>
    <n v="1924.26"/>
    <n v="0"/>
    <n v="0"/>
    <n v="0"/>
    <n v="1924.26"/>
    <n v="31"/>
    <s v="גני ילדים"/>
    <s v="נופים"/>
    <s v="ירושלים והנגב"/>
    <s v="איילון"/>
  </r>
  <r>
    <x v="14"/>
    <x v="185"/>
    <s v="פעיל"/>
    <s v="מודיעין מכבים רעות"/>
    <x v="175"/>
    <x v="0"/>
    <s v="נמוך"/>
    <x v="1"/>
    <n v="9645"/>
    <n v="2245"/>
    <n v="0"/>
    <n v="7400"/>
    <n v="0"/>
    <n v="31"/>
    <m/>
    <m/>
    <s v="ירושלים והנגב"/>
    <s v="איילון"/>
  </r>
  <r>
    <x v="14"/>
    <x v="186"/>
    <s v="פעיל"/>
    <s v="מודיעין מכבים רעות"/>
    <x v="176"/>
    <x v="0"/>
    <s v="נמוך"/>
    <x v="0"/>
    <n v="2228.85"/>
    <n v="0"/>
    <n v="0"/>
    <n v="0"/>
    <n v="2228.85"/>
    <n v="31"/>
    <s v="מרכזיית תאורה"/>
    <s v="נופים"/>
    <s v="ירושלים והנגב"/>
    <s v="איילון"/>
  </r>
  <r>
    <x v="14"/>
    <x v="187"/>
    <s v="פעיל"/>
    <s v="מודיעין מכבים רעות"/>
    <x v="177"/>
    <x v="0"/>
    <s v="נמוך"/>
    <x v="1"/>
    <n v="6775"/>
    <n v="1653"/>
    <n v="0"/>
    <n v="5122"/>
    <n v="0"/>
    <n v="31"/>
    <s v="גני ילדים"/>
    <s v="נופים"/>
    <s v="ירושלים והנגב"/>
    <s v="איילון"/>
  </r>
  <r>
    <x v="14"/>
    <x v="188"/>
    <s v="פעיל"/>
    <s v="מודיעין מכבים רעות"/>
    <x v="178"/>
    <x v="0"/>
    <s v="נמוך"/>
    <x v="0"/>
    <n v="1821.08"/>
    <n v="0"/>
    <n v="0"/>
    <n v="0"/>
    <n v="1821.08"/>
    <n v="31"/>
    <s v="בתי כנסת ומקוואות"/>
    <s v="נופים"/>
    <s v="ירושלים והנגב"/>
    <s v="איילון"/>
  </r>
  <r>
    <x v="14"/>
    <x v="189"/>
    <s v="פעיל"/>
    <s v="מודיעין מכבים רעות"/>
    <x v="179"/>
    <x v="0"/>
    <s v="נמוך"/>
    <x v="0"/>
    <n v="4941.8999999999996"/>
    <n v="0"/>
    <n v="0"/>
    <n v="0"/>
    <n v="4941.8999999999996"/>
    <n v="31"/>
    <s v="מרכזיית תאורה"/>
    <s v="נופים"/>
    <s v="ירושלים והנגב"/>
    <s v="איילון"/>
  </r>
  <r>
    <x v="14"/>
    <x v="190"/>
    <s v="פעיל"/>
    <s v="מודיעין מכבים רעות"/>
    <x v="180"/>
    <x v="0"/>
    <s v="נמוך"/>
    <x v="1"/>
    <n v="2908"/>
    <n v="767"/>
    <n v="0"/>
    <n v="2141"/>
    <n v="0"/>
    <n v="31"/>
    <s v="מרכזיית תאורה"/>
    <s v="נופים"/>
    <s v="ירושלים והנגב"/>
    <s v="איילון"/>
  </r>
  <r>
    <x v="14"/>
    <x v="191"/>
    <s v="פעיל"/>
    <s v="מודיעין מכבים רעות"/>
    <x v="181"/>
    <x v="0"/>
    <s v="נמוך"/>
    <x v="0"/>
    <n v="3874.43"/>
    <n v="0"/>
    <n v="0"/>
    <n v="0"/>
    <n v="3874.43"/>
    <n v="31"/>
    <s v="מרכזיית תאורה"/>
    <s v="נופים"/>
    <s v="ירושלים והנגב"/>
    <s v="איילון"/>
  </r>
  <r>
    <x v="14"/>
    <x v="192"/>
    <s v="פעיל"/>
    <s v="מודיעין מכבים רעות"/>
    <x v="182"/>
    <x v="0"/>
    <s v="נמוך"/>
    <x v="0"/>
    <n v="4940.8"/>
    <n v="0"/>
    <n v="0"/>
    <n v="0"/>
    <n v="4940.8"/>
    <n v="31"/>
    <s v="מרכזיית תאורה"/>
    <s v="מורשת"/>
    <s v="ירושלים והנגב"/>
    <s v="איילון"/>
  </r>
  <r>
    <x v="14"/>
    <x v="193"/>
    <s v="פעיל"/>
    <s v="מודיעין מכבים רעות"/>
    <x v="183"/>
    <x v="56"/>
    <s v="נמוך"/>
    <x v="1"/>
    <n v="3615"/>
    <n v="200"/>
    <n v="0"/>
    <n v="3415"/>
    <n v="0"/>
    <n v="31"/>
    <s v="גני ילדים"/>
    <s v="מורשת"/>
    <s v="ירושלים והנגב"/>
    <s v="איילון"/>
  </r>
  <r>
    <x v="14"/>
    <x v="194"/>
    <s v="פעיל"/>
    <s v="מודיעין מכבים רעות"/>
    <x v="184"/>
    <x v="26"/>
    <s v="נמוך"/>
    <x v="0"/>
    <n v="310.47000000000003"/>
    <n v="0"/>
    <n v="0"/>
    <n v="0"/>
    <n v="310.47000000000003"/>
    <n v="31"/>
    <s v="מקלטים"/>
    <s v="רעות"/>
    <s v="ירושלים והנגב"/>
    <s v="איילון"/>
  </r>
  <r>
    <x v="14"/>
    <x v="195"/>
    <s v="פעיל"/>
    <s v="מודיעין מכבים רעות"/>
    <x v="185"/>
    <x v="13"/>
    <s v="נמוך"/>
    <x v="0"/>
    <n v="1461.88"/>
    <n v="0"/>
    <n v="0"/>
    <n v="0"/>
    <n v="1461.88"/>
    <n v="31"/>
    <s v="גני ילדים"/>
    <s v="נביאים"/>
    <s v="ירושלים והנגב"/>
    <s v="איילון"/>
  </r>
  <r>
    <x v="14"/>
    <x v="196"/>
    <s v="פעיל"/>
    <s v="מודיעין מכבים רעות"/>
    <x v="186"/>
    <x v="0"/>
    <s v="נמוך"/>
    <x v="1"/>
    <n v="8038"/>
    <n v="1930"/>
    <n v="0"/>
    <n v="6108"/>
    <n v="0"/>
    <n v="31"/>
    <s v="מרכזיית תאורה"/>
    <s v="נביאים"/>
    <s v="ירושלים והנגב"/>
    <s v="איילון"/>
  </r>
  <r>
    <x v="14"/>
    <x v="197"/>
    <s v="פעיל"/>
    <s v="מודיעין מכבים רעות"/>
    <x v="187"/>
    <x v="0"/>
    <s v="נמוך"/>
    <x v="1"/>
    <n v="12656"/>
    <n v="1232"/>
    <n v="0"/>
    <n v="11424"/>
    <n v="0"/>
    <n v="31"/>
    <m/>
    <m/>
    <s v="ירושלים והנגב"/>
    <s v="איילון"/>
  </r>
  <r>
    <x v="14"/>
    <x v="198"/>
    <s v="פעיל"/>
    <s v="מודיעין מכבים רעות"/>
    <x v="188"/>
    <x v="0"/>
    <s v="נמוך"/>
    <x v="1"/>
    <n v="8809"/>
    <n v="2160"/>
    <n v="0"/>
    <n v="6649"/>
    <n v="0"/>
    <n v="31"/>
    <s v="מרכזיית תאורה"/>
    <s v="נביאים"/>
    <s v="ירושלים והנגב"/>
    <s v="איילון"/>
  </r>
  <r>
    <x v="14"/>
    <x v="199"/>
    <s v="פעיל"/>
    <s v="מודיעין מכבים רעות"/>
    <x v="189"/>
    <x v="1"/>
    <s v="נמוך"/>
    <x v="1"/>
    <n v="9891"/>
    <n v="2380"/>
    <n v="0"/>
    <n v="7511"/>
    <n v="0"/>
    <n v="31"/>
    <s v="מרכזיית תאורה"/>
    <s v="בוכמן"/>
    <s v="ירושלים והנגב"/>
    <s v="איילון"/>
  </r>
  <r>
    <x v="14"/>
    <x v="200"/>
    <s v="פעיל"/>
    <s v="מודיעין מכבים רעות"/>
    <x v="190"/>
    <x v="57"/>
    <s v="נמוך"/>
    <x v="1"/>
    <n v="2284"/>
    <n v="559"/>
    <n v="0"/>
    <n v="1725"/>
    <n v="0"/>
    <n v="31"/>
    <s v="מרכזיית תאורה"/>
    <s v="בוכמן"/>
    <s v="ירושלים והנגב"/>
    <s v="איילון"/>
  </r>
  <r>
    <x v="14"/>
    <x v="201"/>
    <s v="פעיל"/>
    <s v="מודיעין מכבים רעות"/>
    <x v="191"/>
    <x v="0"/>
    <s v="נמוך"/>
    <x v="0"/>
    <n v="1046"/>
    <n v="0"/>
    <n v="0"/>
    <n v="0"/>
    <n v="1046"/>
    <n v="31"/>
    <s v="מרכזיית תאורה"/>
    <s v="כביש 2"/>
    <s v="ירושלים והנגב"/>
    <s v="איילון"/>
  </r>
  <r>
    <x v="14"/>
    <x v="202"/>
    <s v="פעיל"/>
    <s v="מודיעין מכבים רעות"/>
    <x v="192"/>
    <x v="58"/>
    <s v="נמוך"/>
    <x v="0"/>
    <n v="513.17999999999995"/>
    <n v="0"/>
    <n v="0"/>
    <n v="0"/>
    <n v="513.17999999999995"/>
    <n v="31"/>
    <s v="רמזורים"/>
    <s v="431"/>
    <s v="ירושלים והנגב"/>
    <s v="איילון"/>
  </r>
  <r>
    <x v="14"/>
    <x v="203"/>
    <s v="פעיל"/>
    <s v="מודיעין מכבים רעות"/>
    <x v="193"/>
    <x v="13"/>
    <s v="נמוך"/>
    <x v="1"/>
    <n v="1611"/>
    <n v="74"/>
    <n v="0"/>
    <n v="1537"/>
    <n v="0"/>
    <n v="31"/>
    <s v="גני ילדים"/>
    <s v="נביאים"/>
    <s v="ירושלים והנגב"/>
    <s v="איילון"/>
  </r>
  <r>
    <x v="14"/>
    <x v="204"/>
    <s v="פעיל"/>
    <s v="מודיעין מכבים רעות"/>
    <x v="194"/>
    <x v="13"/>
    <s v="נמוך"/>
    <x v="0"/>
    <n v="2117.87"/>
    <n v="0"/>
    <n v="0"/>
    <n v="0"/>
    <n v="2117.87"/>
    <n v="31"/>
    <s v="גני ילדים"/>
    <s v="מגינים"/>
    <s v="ירושלים והנגב"/>
    <s v="איילון"/>
  </r>
  <r>
    <x v="14"/>
    <x v="205"/>
    <s v="פעיל"/>
    <s v="מודיעין מכבים רעות"/>
    <x v="195"/>
    <x v="0"/>
    <s v="נמוך"/>
    <x v="0"/>
    <n v="3.36"/>
    <n v="0"/>
    <n v="0"/>
    <n v="0"/>
    <n v="3.36"/>
    <n v="31"/>
    <s v="שונות"/>
    <s v="פרחים"/>
    <s v="ירושלים והנגב"/>
    <s v="איילון"/>
  </r>
  <r>
    <x v="14"/>
    <x v="206"/>
    <s v="פעיל"/>
    <s v="מודיעין מכבים רעות"/>
    <x v="196"/>
    <x v="0"/>
    <s v="נמוך"/>
    <x v="0"/>
    <n v="0"/>
    <n v="0"/>
    <n v="0"/>
    <n v="0"/>
    <n v="0"/>
    <n v="31"/>
    <s v="מרכזיית תאורה"/>
    <s v="נופים"/>
    <s v="ירושלים והנגב"/>
    <s v="איילון"/>
  </r>
  <r>
    <x v="14"/>
    <x v="207"/>
    <s v="פעיל"/>
    <s v="מודיעין מכבים רעות"/>
    <x v="197"/>
    <x v="13"/>
    <s v="נמוך"/>
    <x v="0"/>
    <n v="1493.83"/>
    <n v="0"/>
    <n v="0"/>
    <n v="0"/>
    <n v="1493.83"/>
    <n v="31"/>
    <s v="גני ילדים"/>
    <s v="כרמים"/>
    <s v="ירושלים והנגב"/>
    <s v="איילון"/>
  </r>
  <r>
    <x v="14"/>
    <x v="208"/>
    <s v="פעיל"/>
    <s v="מודיעין מכבים רעות"/>
    <x v="198"/>
    <x v="1"/>
    <s v="נמוך"/>
    <x v="1"/>
    <n v="11255"/>
    <n v="2786"/>
    <n v="0"/>
    <n v="8469"/>
    <n v="0"/>
    <n v="31"/>
    <s v="מרכזיית תאורה"/>
    <s v="כרמים"/>
    <s v="ירושלים והנגב"/>
    <s v="איילון"/>
  </r>
  <r>
    <x v="14"/>
    <x v="209"/>
    <s v="פעיל"/>
    <s v="מודיעין מכבים רעות"/>
    <x v="199"/>
    <x v="13"/>
    <s v="נמוך"/>
    <x v="1"/>
    <n v="3558"/>
    <n v="430"/>
    <n v="0"/>
    <n v="3128"/>
    <n v="0"/>
    <n v="31"/>
    <s v="גני ילדים"/>
    <s v="כרמים"/>
    <s v="ירושלים והנגב"/>
    <s v="איילון"/>
  </r>
  <r>
    <x v="14"/>
    <x v="210"/>
    <s v="פעיל"/>
    <s v="מודיעין מכבים רעות"/>
    <x v="200"/>
    <x v="13"/>
    <s v="נמוך"/>
    <x v="0"/>
    <n v="1779.09"/>
    <n v="0"/>
    <n v="0"/>
    <n v="0"/>
    <n v="1779.09"/>
    <n v="31"/>
    <s v="גני ילדים"/>
    <s v="כרמים"/>
    <s v="ירושלים והנגב"/>
    <s v="איילון"/>
  </r>
  <r>
    <x v="14"/>
    <x v="211"/>
    <s v="פעיל"/>
    <s v="מודיעין מכבים רעות"/>
    <x v="201"/>
    <x v="24"/>
    <s v="נמוך"/>
    <x v="0"/>
    <n v="2542.6"/>
    <n v="0"/>
    <n v="0"/>
    <n v="0"/>
    <n v="2542.6"/>
    <n v="31"/>
    <s v="גני ילדים"/>
    <s v="בוכמן"/>
    <s v="ירושלים והנגב"/>
    <s v="איילון"/>
  </r>
  <r>
    <x v="14"/>
    <x v="212"/>
    <s v="פעיל"/>
    <s v="מודיעין מכבים רעות"/>
    <x v="202"/>
    <x v="59"/>
    <s v="נמוך"/>
    <x v="1"/>
    <n v="3695"/>
    <n v="795"/>
    <n v="0"/>
    <n v="2900"/>
    <n v="0"/>
    <n v="31"/>
    <s v="שונות"/>
    <s v="לב העיר"/>
    <s v="ירושלים והנגב"/>
    <s v="איילון"/>
  </r>
  <r>
    <x v="14"/>
    <x v="213"/>
    <s v="פעיל"/>
    <s v="מודיעין מכבים רעות"/>
    <x v="203"/>
    <x v="0"/>
    <s v="נמוך"/>
    <x v="1"/>
    <n v="8657"/>
    <n v="2153"/>
    <n v="0"/>
    <n v="6504"/>
    <n v="0"/>
    <n v="31"/>
    <s v="מרכזיית תאורה"/>
    <s v="נחלים"/>
    <s v="ירושלים והנגב"/>
    <s v="איילון"/>
  </r>
  <r>
    <x v="14"/>
    <x v="214"/>
    <s v="פעיל"/>
    <s v="מודיעין מכבים רעות"/>
    <x v="204"/>
    <x v="43"/>
    <s v="נמוך"/>
    <x v="1"/>
    <n v="3501"/>
    <n v="869"/>
    <n v="0"/>
    <n v="2632"/>
    <n v="0"/>
    <n v="31"/>
    <s v="מרכזיית תאורה"/>
    <s v="בוכמן"/>
    <s v="ירושלים והנגב"/>
    <s v="איילון"/>
  </r>
  <r>
    <x v="14"/>
    <x v="215"/>
    <s v="פעיל"/>
    <s v="מודיעין מכבים רעות"/>
    <x v="205"/>
    <x v="5"/>
    <s v="נמוך"/>
    <x v="0"/>
    <n v="3307.42"/>
    <n v="0"/>
    <n v="0"/>
    <n v="0"/>
    <n v="3307.42"/>
    <n v="31"/>
    <s v="מרכזיית תאורה"/>
    <s v="בוכמן"/>
    <s v="ירושלים והנגב"/>
    <s v="איילון"/>
  </r>
  <r>
    <x v="14"/>
    <x v="216"/>
    <s v="פעיל"/>
    <s v="מודיעין מכבים רעות"/>
    <x v="206"/>
    <x v="14"/>
    <s v="נמוך"/>
    <x v="0"/>
    <n v="2983.1"/>
    <n v="0"/>
    <n v="0"/>
    <n v="0"/>
    <n v="2983.1"/>
    <n v="31"/>
    <s v="מרכזיית תאורה"/>
    <s v="רעות"/>
    <s v="ירושלים והנגב"/>
    <s v="איילון"/>
  </r>
  <r>
    <x v="14"/>
    <x v="217"/>
    <s v="פעיל"/>
    <s v="מודיעין מכבים רעות"/>
    <x v="207"/>
    <x v="14"/>
    <s v="נמוך"/>
    <x v="1"/>
    <n v="3531"/>
    <n v="888"/>
    <n v="0"/>
    <n v="2643"/>
    <n v="0"/>
    <n v="31"/>
    <s v="מרכזיית תאורה"/>
    <s v="רעות"/>
    <s v="ירושלים והנגב"/>
    <s v="איילון"/>
  </r>
  <r>
    <x v="14"/>
    <x v="218"/>
    <s v="פעיל"/>
    <s v="מודיעין מכבים רעות"/>
    <x v="208"/>
    <x v="60"/>
    <s v="נמוך"/>
    <x v="0"/>
    <n v="1456.68"/>
    <n v="0"/>
    <n v="0"/>
    <n v="0"/>
    <n v="1456.68"/>
    <n v="31"/>
    <s v="גני ילדים"/>
    <s v="קייזר"/>
    <s v="ירושלים והנגב"/>
    <s v="איילון"/>
  </r>
  <r>
    <x v="14"/>
    <x v="219"/>
    <s v="פעיל"/>
    <s v="מודיעין מכבים רעות"/>
    <x v="209"/>
    <x v="0"/>
    <s v="נמוך"/>
    <x v="1"/>
    <n v="11488"/>
    <n v="924"/>
    <n v="0"/>
    <n v="10564"/>
    <n v="0"/>
    <n v="31"/>
    <s v="בתי ספר"/>
    <s v="רעות"/>
    <s v="ירושלים והנגב"/>
    <s v="איילון"/>
  </r>
  <r>
    <x v="14"/>
    <x v="220"/>
    <s v="פעיל"/>
    <s v="מודיעין מכבים רעות"/>
    <x v="210"/>
    <x v="13"/>
    <s v="נמוך"/>
    <x v="0"/>
    <n v="1221.24"/>
    <n v="0"/>
    <n v="0"/>
    <n v="0"/>
    <n v="1221.24"/>
    <n v="31"/>
    <s v="גני ילדים"/>
    <s v="נחלים"/>
    <s v="ירושלים והנגב"/>
    <s v="איילון"/>
  </r>
  <r>
    <x v="14"/>
    <x v="221"/>
    <s v="פעיל"/>
    <s v="מודיעין מכבים רעות"/>
    <x v="211"/>
    <x v="61"/>
    <s v="נמוך"/>
    <x v="1"/>
    <n v="7168"/>
    <n v="1720"/>
    <n v="0"/>
    <n v="5448"/>
    <n v="0"/>
    <n v="31"/>
    <s v="מרכזיית תאורה"/>
    <s v="נחלים"/>
    <s v="ירושלים והנגב"/>
    <s v="איילון"/>
  </r>
  <r>
    <x v="14"/>
    <x v="222"/>
    <s v="פעיל"/>
    <s v="מודיעין מכבים רעות"/>
    <x v="212"/>
    <x v="37"/>
    <s v="נמוך"/>
    <x v="0"/>
    <n v="2663.71"/>
    <n v="0"/>
    <n v="0"/>
    <n v="0"/>
    <n v="2663.71"/>
    <n v="31"/>
    <s v="בתי כנסת ומקוואות"/>
    <s v="נחלים"/>
    <s v="ירושלים והנגב"/>
    <s v="איילון"/>
  </r>
  <r>
    <x v="14"/>
    <x v="223"/>
    <s v="פעיל"/>
    <s v="מודיעין מכבים רעות"/>
    <x v="213"/>
    <x v="1"/>
    <s v="נמוך"/>
    <x v="1"/>
    <n v="914"/>
    <n v="230"/>
    <n v="0"/>
    <n v="684"/>
    <n v="0"/>
    <n v="31"/>
    <s v="מרכזיית תאורה"/>
    <s v="נחלים"/>
    <s v="ירושלים והנגב"/>
    <s v="איילון"/>
  </r>
  <r>
    <x v="14"/>
    <x v="224"/>
    <s v="פעיל"/>
    <s v="מודיעין מכבים רעות"/>
    <x v="214"/>
    <x v="0"/>
    <s v="נמוך"/>
    <x v="0"/>
    <n v="624.62"/>
    <n v="0"/>
    <n v="0"/>
    <n v="0"/>
    <n v="624.62"/>
    <n v="31"/>
    <s v="מרכזיית תאורה"/>
    <s v="ציפורים"/>
    <s v="ירושלים והנגב"/>
    <s v="איילון"/>
  </r>
  <r>
    <x v="14"/>
    <x v="413"/>
    <s v="פעיל"/>
    <s v="מודיעין מכבים רעות"/>
    <x v="401"/>
    <x v="113"/>
    <s v="נמוך"/>
    <x v="0"/>
    <n v="461"/>
    <n v="0"/>
    <n v="0"/>
    <n v="0"/>
    <n v="461"/>
    <n v="31"/>
    <m/>
    <m/>
    <s v="ירושלים והנגב"/>
    <s v="איילון"/>
  </r>
  <r>
    <x v="14"/>
    <x v="225"/>
    <s v="פעיל"/>
    <s v="מודיעין מכבים רעות"/>
    <x v="215"/>
    <x v="0"/>
    <s v="נמוך"/>
    <x v="1"/>
    <n v="5676"/>
    <n v="1401"/>
    <n v="0"/>
    <n v="4275"/>
    <n v="0"/>
    <n v="31"/>
    <s v="מרכזיית תאורה"/>
    <s v="431"/>
    <s v="ירושלים והנגב"/>
    <s v="איילון"/>
  </r>
  <r>
    <x v="14"/>
    <x v="226"/>
    <s v="פעיל"/>
    <s v="מודיעין מכבים רעות"/>
    <x v="216"/>
    <x v="13"/>
    <s v="נמוך"/>
    <x v="0"/>
    <n v="1571.5"/>
    <n v="0"/>
    <n v="0"/>
    <n v="0"/>
    <n v="1571.5"/>
    <n v="31"/>
    <s v="גני ילדים"/>
    <s v="נביאים"/>
    <s v="ירושלים והנגב"/>
    <s v="איילון"/>
  </r>
  <r>
    <x v="14"/>
    <x v="227"/>
    <s v="פעיל"/>
    <s v="מודיעין מכבים רעות"/>
    <x v="217"/>
    <x v="14"/>
    <s v="נמוך"/>
    <x v="0"/>
    <n v="1396.74"/>
    <n v="0"/>
    <n v="0"/>
    <n v="0"/>
    <n v="1396.74"/>
    <n v="31"/>
    <s v="מרכזיית תאורה"/>
    <s v="רעות"/>
    <s v="ירושלים והנגב"/>
    <s v="איילון"/>
  </r>
  <r>
    <x v="14"/>
    <x v="228"/>
    <s v="פעיל"/>
    <s v="מודיעין מכבים רעות"/>
    <x v="218"/>
    <x v="62"/>
    <s v="נמוך"/>
    <x v="1"/>
    <n v="6273"/>
    <n v="1601"/>
    <n v="0"/>
    <n v="4672"/>
    <n v="0"/>
    <n v="31"/>
    <s v="מרכזיית תאורה"/>
    <s v="בוכמן"/>
    <s v="ירושלים והנגב"/>
    <s v="איילון"/>
  </r>
  <r>
    <x v="14"/>
    <x v="229"/>
    <s v="פעיל"/>
    <s v="מודיעין מכבים רעות"/>
    <x v="219"/>
    <x v="63"/>
    <s v="נמוך"/>
    <x v="1"/>
    <n v="6703"/>
    <n v="1571"/>
    <n v="0"/>
    <n v="5132"/>
    <n v="0"/>
    <n v="31"/>
    <s v="מרכזיית תאורה"/>
    <s v="בוכמן"/>
    <s v="ירושלים והנגב"/>
    <s v="איילון"/>
  </r>
  <r>
    <x v="14"/>
    <x v="230"/>
    <s v="פעיל"/>
    <s v="מודיעין מכבים רעות"/>
    <x v="220"/>
    <x v="64"/>
    <s v="נמוך"/>
    <x v="0"/>
    <n v="1364.84"/>
    <n v="0"/>
    <n v="0"/>
    <n v="0"/>
    <n v="1364.84"/>
    <n v="31"/>
    <s v="גני ילדים"/>
    <s v="פרחים"/>
    <s v="ירושלים והנגב"/>
    <s v="איילון"/>
  </r>
  <r>
    <x v="14"/>
    <x v="231"/>
    <s v="פעיל"/>
    <s v="מודיעין מכבים רעות"/>
    <x v="221"/>
    <x v="14"/>
    <s v="נמוך"/>
    <x v="1"/>
    <n v="3543"/>
    <n v="777"/>
    <n v="0"/>
    <n v="2766"/>
    <n v="0"/>
    <n v="31"/>
    <s v="מרכזיית תאורה"/>
    <s v="רעות"/>
    <s v="ירושלים והנגב"/>
    <s v="איילון"/>
  </r>
  <r>
    <x v="14"/>
    <x v="232"/>
    <s v="פעיל"/>
    <s v="מודיעין מכבים רעות"/>
    <x v="222"/>
    <x v="28"/>
    <s v="נמוך"/>
    <x v="1"/>
    <n v="9668"/>
    <n v="2284"/>
    <n v="0"/>
    <n v="7384"/>
    <n v="0"/>
    <n v="31"/>
    <s v="מרכזיית תאורה"/>
    <s v="בוכמן"/>
    <s v="ירושלים והנגב"/>
    <s v="איילון"/>
  </r>
  <r>
    <x v="14"/>
    <x v="233"/>
    <s v="פעיל"/>
    <s v="מודיעין מכבים רעות"/>
    <x v="223"/>
    <x v="65"/>
    <s v="נמוך"/>
    <x v="1"/>
    <n v="3790"/>
    <n v="1255"/>
    <n v="0"/>
    <n v="2535"/>
    <n v="0"/>
    <n v="31"/>
    <s v="בתי ספר"/>
    <s v="מגינים"/>
    <s v="ירושלים והנגב"/>
    <s v="איילון"/>
  </r>
  <r>
    <x v="14"/>
    <x v="234"/>
    <s v="פעיל"/>
    <s v="מודיעין מכבים רעות"/>
    <x v="224"/>
    <x v="14"/>
    <s v="נמוך"/>
    <x v="1"/>
    <n v="6859"/>
    <n v="1657"/>
    <n v="0"/>
    <n v="5202"/>
    <n v="0"/>
    <n v="31"/>
    <s v="מרכזיית תאורה"/>
    <s v="משואה"/>
    <s v="ירושלים והנגב"/>
    <s v="איילון"/>
  </r>
  <r>
    <x v="14"/>
    <x v="235"/>
    <s v="פעיל"/>
    <s v="מודיעין מכבים רעות"/>
    <x v="225"/>
    <x v="0"/>
    <s v="נמוך"/>
    <x v="0"/>
    <n v="1193.97"/>
    <n v="0"/>
    <n v="0"/>
    <n v="0"/>
    <n v="1193.97"/>
    <n v="31"/>
    <s v="גני ילדים"/>
    <s v="משואה"/>
    <s v="ירושלים והנגב"/>
    <s v="איילון"/>
  </r>
  <r>
    <x v="14"/>
    <x v="236"/>
    <s v="פעיל"/>
    <s v="מודיעין מכבים רעות"/>
    <x v="226"/>
    <x v="0"/>
    <s v="נמוך"/>
    <x v="1"/>
    <n v="13998"/>
    <n v="3339"/>
    <n v="0"/>
    <n v="10659"/>
    <n v="0"/>
    <n v="31"/>
    <s v="מרכזיית תאורה"/>
    <s v="משואה"/>
    <s v="ירושלים והנגב"/>
    <s v="איילון"/>
  </r>
  <r>
    <x v="14"/>
    <x v="237"/>
    <s v="פעיל"/>
    <s v="מודיעין מכבים רעות"/>
    <x v="227"/>
    <x v="19"/>
    <s v="נמוך"/>
    <x v="0"/>
    <n v="479"/>
    <n v="0"/>
    <n v="0"/>
    <n v="0"/>
    <n v="479"/>
    <n v="31"/>
    <s v="תנועות נוער"/>
    <s v="מכבים"/>
    <s v="ירושלים והנגב"/>
    <s v="איילון"/>
  </r>
  <r>
    <x v="14"/>
    <x v="238"/>
    <s v="פעיל"/>
    <s v="מודיעין מכבים רעות"/>
    <x v="228"/>
    <x v="66"/>
    <s v="נמוך"/>
    <x v="0"/>
    <n v="1077.6300000000001"/>
    <n v="0"/>
    <n v="0"/>
    <n v="0"/>
    <n v="1077.6300000000001"/>
    <n v="31"/>
    <m/>
    <m/>
    <s v="ירושלים והנגב"/>
    <s v="איילון"/>
  </r>
  <r>
    <x v="14"/>
    <x v="239"/>
    <s v="פעיל"/>
    <s v="מודיעין מכבים רעות"/>
    <x v="229"/>
    <x v="0"/>
    <s v="נמוך"/>
    <x v="1"/>
    <n v="2216"/>
    <n v="521"/>
    <n v="0"/>
    <n v="1695"/>
    <n v="0"/>
    <n v="31"/>
    <s v="מרכזיית תאורה"/>
    <s v="מכבים"/>
    <s v="ירושלים והנגב"/>
    <s v="איילון"/>
  </r>
  <r>
    <x v="14"/>
    <x v="240"/>
    <s v="פעיל"/>
    <s v="מודיעין מכבים רעות"/>
    <x v="230"/>
    <x v="67"/>
    <s v="נמוך"/>
    <x v="0"/>
    <n v="123.31"/>
    <n v="0"/>
    <n v="0"/>
    <n v="0"/>
    <n v="123.31"/>
    <n v="31"/>
    <s v="מקלטים"/>
    <s v="מכבים"/>
    <s v="ירושלים והנגב"/>
    <s v="איילון"/>
  </r>
  <r>
    <x v="14"/>
    <x v="241"/>
    <s v="פעיל"/>
    <s v="מודיעין מכבים רעות"/>
    <x v="231"/>
    <x v="0"/>
    <s v="נמוך"/>
    <x v="1"/>
    <n v="8889"/>
    <n v="2148"/>
    <n v="0"/>
    <n v="6741"/>
    <n v="0"/>
    <n v="31"/>
    <s v="מרכזיית תאורה"/>
    <s v="נחלים"/>
    <s v="ירושלים והנגב"/>
    <s v="איילון"/>
  </r>
  <r>
    <x v="14"/>
    <x v="242"/>
    <s v="פעיל"/>
    <s v="מודיעין מכבים רעות"/>
    <x v="232"/>
    <x v="19"/>
    <s v="נמוך"/>
    <x v="0"/>
    <n v="1153.6199999999999"/>
    <n v="0"/>
    <n v="0"/>
    <n v="0"/>
    <n v="1153.6199999999999"/>
    <n v="31"/>
    <s v="תנועות נוער"/>
    <s v="נחלים"/>
    <s v="ירושלים והנגב"/>
    <s v="איילון"/>
  </r>
  <r>
    <x v="14"/>
    <x v="243"/>
    <s v="פעיל"/>
    <s v="מודיעין מכבים רעות"/>
    <x v="233"/>
    <x v="0"/>
    <s v="נמוך"/>
    <x v="0"/>
    <n v="1521.06"/>
    <n v="0"/>
    <n v="0"/>
    <n v="0"/>
    <n v="1521.06"/>
    <n v="31"/>
    <s v="תנועות נוער"/>
    <s v="נחלים"/>
    <s v="ירושלים והנגב"/>
    <s v="איילון"/>
  </r>
  <r>
    <x v="14"/>
    <x v="244"/>
    <s v="פעיל"/>
    <s v="מודיעין מכבים רעות"/>
    <x v="234"/>
    <x v="68"/>
    <s v="נמוך"/>
    <x v="0"/>
    <n v="665.95"/>
    <n v="0"/>
    <n v="0"/>
    <n v="0"/>
    <n v="665.95"/>
    <n v="31"/>
    <m/>
    <m/>
    <s v="ירושלים והנגב"/>
    <s v="איילון"/>
  </r>
  <r>
    <x v="14"/>
    <x v="245"/>
    <s v="פעיל"/>
    <s v="מודיעין מכבים רעות"/>
    <x v="235"/>
    <x v="69"/>
    <s v="נמוך"/>
    <x v="0"/>
    <n v="1371.82"/>
    <n v="0"/>
    <n v="0"/>
    <n v="0"/>
    <n v="1371.82"/>
    <n v="31"/>
    <s v="ג"/>
    <s v="נחלים"/>
    <s v="ירושלים והנגב"/>
    <s v="איילון"/>
  </r>
  <r>
    <x v="14"/>
    <x v="246"/>
    <s v="פעיל"/>
    <s v="מודיעין מכבים רעות"/>
    <x v="236"/>
    <x v="13"/>
    <s v="נמוך"/>
    <x v="0"/>
    <n v="1686.42"/>
    <n v="0"/>
    <n v="0"/>
    <n v="0"/>
    <n v="1686.42"/>
    <n v="31"/>
    <s v="גני ילדים"/>
    <s v="נחלים"/>
    <s v="ירושלים והנגב"/>
    <s v="איילון"/>
  </r>
  <r>
    <x v="14"/>
    <x v="247"/>
    <s v="פעיל"/>
    <s v="מודיעין מכבים רעות"/>
    <x v="237"/>
    <x v="0"/>
    <s v="נמוך"/>
    <x v="1"/>
    <n v="14350"/>
    <n v="3438"/>
    <n v="0"/>
    <n v="10912"/>
    <n v="0"/>
    <n v="31"/>
    <s v="מרכזיית תאורה"/>
    <s v="נחלים"/>
    <s v="ירושלים והנגב"/>
    <s v="איילון"/>
  </r>
  <r>
    <x v="14"/>
    <x v="248"/>
    <s v="פעיל"/>
    <s v="מודיעין מכבים רעות"/>
    <x v="238"/>
    <x v="70"/>
    <s v="נמוך"/>
    <x v="0"/>
    <n v="80.040000000000006"/>
    <n v="0"/>
    <n v="0"/>
    <n v="0"/>
    <n v="80.040000000000006"/>
    <n v="31"/>
    <s v="מקלטים"/>
    <s v="מכבים"/>
    <s v="ירושלים והנגב"/>
    <s v="איילון"/>
  </r>
  <r>
    <x v="14"/>
    <x v="249"/>
    <s v="פעיל"/>
    <s v="מודיעין מכבים רעות"/>
    <x v="239"/>
    <x v="0"/>
    <s v="נמוך"/>
    <x v="0"/>
    <n v="112.67"/>
    <n v="0"/>
    <n v="0"/>
    <n v="0"/>
    <n v="112.67"/>
    <n v="31"/>
    <s v="מקלטים"/>
    <s v="מכבים"/>
    <s v="ירושלים והנגב"/>
    <s v="איילון"/>
  </r>
  <r>
    <x v="14"/>
    <x v="250"/>
    <s v="פעיל"/>
    <s v="מודיעין מכבים רעות"/>
    <x v="240"/>
    <x v="26"/>
    <s v="נמוך"/>
    <x v="0"/>
    <n v="72.760000000000005"/>
    <n v="0"/>
    <n v="0"/>
    <n v="0"/>
    <n v="72.760000000000005"/>
    <n v="31"/>
    <s v="מקלטים"/>
    <s v="מכבים"/>
    <s v="ירושלים והנגב"/>
    <s v="איילון"/>
  </r>
  <r>
    <x v="14"/>
    <x v="251"/>
    <s v="פעיל"/>
    <s v="מודיעין מכבים רעות"/>
    <x v="241"/>
    <x v="0"/>
    <s v="גבוה"/>
    <x v="1"/>
    <n v="94080"/>
    <n v="15680"/>
    <n v="0"/>
    <n v="78400"/>
    <n v="0"/>
    <n v="31"/>
    <s v="בתי ספר"/>
    <s v="נחלים"/>
    <s v="ירושלים והנגב"/>
    <s v="איילון"/>
  </r>
  <r>
    <x v="14"/>
    <x v="252"/>
    <s v="פעיל"/>
    <s v="מודיעין מכבים רעות"/>
    <x v="242"/>
    <x v="0"/>
    <s v="נמוך"/>
    <x v="1"/>
    <n v="9249"/>
    <n v="2146"/>
    <n v="0"/>
    <n v="7103"/>
    <n v="0"/>
    <n v="31"/>
    <s v="מרכזיית תאורה"/>
    <s v="נחלים"/>
    <s v="ירושלים והנגב"/>
    <s v="איילון"/>
  </r>
  <r>
    <x v="14"/>
    <x v="253"/>
    <s v="פעיל"/>
    <s v="מודיעין מכבים רעות"/>
    <x v="243"/>
    <x v="71"/>
    <s v="נמוך"/>
    <x v="0"/>
    <n v="1642"/>
    <n v="0"/>
    <n v="0"/>
    <n v="0"/>
    <n v="1642"/>
    <n v="31"/>
    <s v="גני ילדים"/>
    <s v="נחלים"/>
    <s v="ירושלים והנגב"/>
    <s v="איילון"/>
  </r>
  <r>
    <x v="14"/>
    <x v="254"/>
    <s v="פעיל"/>
    <s v="מודיעין מכבים רעות"/>
    <x v="244"/>
    <x v="0"/>
    <s v="נמוך"/>
    <x v="1"/>
    <n v="6645"/>
    <n v="1613"/>
    <n v="0"/>
    <n v="5032"/>
    <n v="0"/>
    <n v="31"/>
    <s v="מרכזיית תאורה"/>
    <s v="נחלים"/>
    <s v="ירושלים והנגב"/>
    <s v="איילון"/>
  </r>
  <r>
    <x v="14"/>
    <x v="255"/>
    <s v="פעיל"/>
    <s v="מודיעין מכבים רעות"/>
    <x v="245"/>
    <x v="0"/>
    <s v="נמוך"/>
    <x v="0"/>
    <n v="1433.51"/>
    <n v="0"/>
    <n v="0"/>
    <n v="0"/>
    <n v="1433.51"/>
    <n v="31"/>
    <s v="גני ילדים"/>
    <s v="נחלים"/>
    <s v="ירושלים והנגב"/>
    <s v="איילון"/>
  </r>
  <r>
    <x v="14"/>
    <x v="256"/>
    <s v="פעיל"/>
    <s v="מודיעין מכבים רעות"/>
    <x v="246"/>
    <x v="72"/>
    <s v="נמוך"/>
    <x v="0"/>
    <n v="46.93"/>
    <n v="0"/>
    <n v="0"/>
    <n v="0"/>
    <n v="46.93"/>
    <n v="31"/>
    <s v="גני ילדים"/>
    <s v="נחלים"/>
    <s v="ירושלים והנגב"/>
    <s v="איילון"/>
  </r>
  <r>
    <x v="14"/>
    <x v="257"/>
    <s v="פעיל"/>
    <s v="מודיעין מכבים רעות"/>
    <x v="247"/>
    <x v="73"/>
    <s v="נמוך"/>
    <x v="0"/>
    <n v="1102.6199999999999"/>
    <n v="0"/>
    <n v="0"/>
    <n v="0"/>
    <n v="1102.6199999999999"/>
    <n v="31"/>
    <s v="שונות"/>
    <s v="נחלים"/>
    <s v="ירושלים והנגב"/>
    <s v="איילון"/>
  </r>
  <r>
    <x v="14"/>
    <x v="258"/>
    <s v="פעיל"/>
    <s v="מודיעין מכבים רעות"/>
    <x v="248"/>
    <x v="74"/>
    <s v="נמוך"/>
    <x v="0"/>
    <n v="2008.61"/>
    <n v="0"/>
    <n v="0"/>
    <n v="0"/>
    <n v="2008.61"/>
    <n v="31"/>
    <s v="מבני ציבור"/>
    <s v="נחלים"/>
    <s v="ירושלים והנגב"/>
    <s v="איילון"/>
  </r>
  <r>
    <x v="14"/>
    <x v="259"/>
    <s v="פעיל"/>
    <s v="מודיעין מכבים רעות"/>
    <x v="249"/>
    <x v="75"/>
    <s v="נמוך"/>
    <x v="1"/>
    <n v="2089"/>
    <n v="98"/>
    <n v="0"/>
    <n v="1991"/>
    <n v="0"/>
    <n v="31"/>
    <s v="מבני ציבור"/>
    <s v="נחלים"/>
    <s v="ירושלים והנגב"/>
    <s v="איילון"/>
  </r>
  <r>
    <x v="14"/>
    <x v="260"/>
    <s v="פעיל"/>
    <s v="מודיעין מכבים רעות"/>
    <x v="250"/>
    <x v="76"/>
    <s v="נמוך"/>
    <x v="1"/>
    <n v="20868"/>
    <n v="2752"/>
    <n v="0"/>
    <n v="18116"/>
    <n v="0"/>
    <n v="31"/>
    <s v="בתי ספר"/>
    <s v="נחלים"/>
    <s v="ירושלים והנגב"/>
    <s v="איילון"/>
  </r>
  <r>
    <x v="14"/>
    <x v="261"/>
    <s v="פעיל"/>
    <s v="מודיעין מכבים רעות"/>
    <x v="251"/>
    <x v="77"/>
    <s v="נמוך"/>
    <x v="0"/>
    <n v="1596.11"/>
    <n v="0"/>
    <n v="0"/>
    <n v="0"/>
    <n v="1596.11"/>
    <n v="31"/>
    <s v="גני ילדים"/>
    <s v="נחלים"/>
    <s v="ירושלים והנגב"/>
    <s v="איילון"/>
  </r>
  <r>
    <x v="14"/>
    <x v="262"/>
    <s v="פעיל"/>
    <s v="מודיעין מכבים רעות"/>
    <x v="251"/>
    <x v="78"/>
    <s v="נמוך"/>
    <x v="0"/>
    <n v="1168.46"/>
    <n v="0"/>
    <n v="0"/>
    <n v="0"/>
    <n v="1168.46"/>
    <n v="31"/>
    <s v="גני ילדים"/>
    <s v="נחלים"/>
    <s v="ירושלים והנגב"/>
    <s v="איילון"/>
  </r>
  <r>
    <x v="14"/>
    <x v="263"/>
    <s v="פעיל"/>
    <s v="מודיעין מכבים רעות"/>
    <x v="252"/>
    <x v="79"/>
    <s v="נמוך"/>
    <x v="0"/>
    <n v="1012.8"/>
    <n v="0"/>
    <n v="0"/>
    <n v="0"/>
    <n v="1012.8"/>
    <n v="31"/>
    <s v="גני ילדים"/>
    <s v="נחלים"/>
    <s v="ירושלים והנגב"/>
    <s v="איילון"/>
  </r>
  <r>
    <x v="14"/>
    <x v="264"/>
    <s v="פעיל"/>
    <s v="מודיעין מכבים רעות"/>
    <x v="253"/>
    <x v="0"/>
    <s v="נמוך"/>
    <x v="0"/>
    <n v="735.93"/>
    <n v="0"/>
    <n v="0"/>
    <n v="0"/>
    <n v="735.93"/>
    <n v="31"/>
    <s v="מבני ציבור"/>
    <s v="נחלים"/>
    <s v="ירושלים והנגב"/>
    <s v="איילון"/>
  </r>
  <r>
    <x v="14"/>
    <x v="265"/>
    <s v="פעיל"/>
    <s v="מודיעין מכבים רעות"/>
    <x v="254"/>
    <x v="0"/>
    <s v="נמוך"/>
    <x v="0"/>
    <n v="1021.39"/>
    <n v="0"/>
    <n v="0"/>
    <n v="0"/>
    <n v="1021.39"/>
    <n v="31"/>
    <s v="גני ילדים"/>
    <s v="ציפורים"/>
    <s v="ירושלים והנגב"/>
    <s v="איילון"/>
  </r>
  <r>
    <x v="14"/>
    <x v="266"/>
    <s v="פעיל"/>
    <s v="מודיעין מכבים רעות"/>
    <x v="255"/>
    <x v="0"/>
    <s v="נמוך"/>
    <x v="1"/>
    <n v="2680"/>
    <n v="1010"/>
    <n v="0"/>
    <n v="1670"/>
    <n v="0"/>
    <n v="31"/>
    <s v="בתי ספר"/>
    <s v="ציפורים"/>
    <s v="ירושלים והנגב"/>
    <s v="איילון"/>
  </r>
  <r>
    <x v="14"/>
    <x v="267"/>
    <s v="פעיל"/>
    <s v="מודיעין מכבים רעות"/>
    <x v="256"/>
    <x v="0"/>
    <s v="נמוך"/>
    <x v="1"/>
    <n v="2570"/>
    <n v="160"/>
    <n v="0"/>
    <n v="2410"/>
    <n v="0"/>
    <n v="31"/>
    <s v="גני ילדים"/>
    <s v="ציפורים"/>
    <s v="ירושלים והנגב"/>
    <s v="איילון"/>
  </r>
  <r>
    <x v="14"/>
    <x v="268"/>
    <s v="פעיל"/>
    <s v="מודיעין מכבים רעות"/>
    <x v="257"/>
    <x v="0"/>
    <s v="נמוך"/>
    <x v="1"/>
    <n v="252"/>
    <n v="58"/>
    <n v="0"/>
    <n v="194"/>
    <n v="0"/>
    <n v="31"/>
    <s v="תנועות נוער"/>
    <s v="כרמים"/>
    <s v="ירושלים והנגב"/>
    <s v="איילון"/>
  </r>
  <r>
    <x v="14"/>
    <x v="269"/>
    <s v="פעיל"/>
    <s v="מודיעין מכבים רעות"/>
    <x v="257"/>
    <x v="0"/>
    <s v="נמוך"/>
    <x v="0"/>
    <n v="410.12"/>
    <n v="0"/>
    <n v="0"/>
    <n v="0"/>
    <n v="410.12"/>
    <n v="31"/>
    <s v="מרכזיית תאורה"/>
    <s v="כרמים"/>
    <s v="ירושלים והנגב"/>
    <s v="איילון"/>
  </r>
  <r>
    <x v="14"/>
    <x v="270"/>
    <s v="פעיל"/>
    <s v="מודיעין מכבים רעות"/>
    <x v="258"/>
    <x v="1"/>
    <s v="נמוך"/>
    <x v="0"/>
    <n v="2619.17"/>
    <n v="0"/>
    <n v="0"/>
    <n v="0"/>
    <n v="2619.17"/>
    <n v="31"/>
    <s v="מרכזיית תאורה"/>
    <s v="כרמים"/>
    <s v="ירושלים והנגב"/>
    <s v="איילון"/>
  </r>
  <r>
    <x v="14"/>
    <x v="271"/>
    <s v="פעיל"/>
    <s v="מודיעין מכבים רעות"/>
    <x v="259"/>
    <x v="0"/>
    <s v="נמוך"/>
    <x v="1"/>
    <n v="5825"/>
    <n v="695"/>
    <n v="0"/>
    <n v="5130"/>
    <n v="0"/>
    <n v="31"/>
    <s v="בתי ספר"/>
    <s v="כרמים"/>
    <s v="ירושלים והנגב"/>
    <s v="איילון"/>
  </r>
  <r>
    <x v="14"/>
    <x v="272"/>
    <s v="פעיל"/>
    <s v="מודיעין מכבים רעות"/>
    <x v="260"/>
    <x v="80"/>
    <s v="נמוך"/>
    <x v="0"/>
    <n v="1339.39"/>
    <n v="0"/>
    <n v="0"/>
    <n v="0"/>
    <n v="1339.39"/>
    <n v="31"/>
    <s v="גני ילדים"/>
    <s v="רעות"/>
    <s v="ירושלים והנגב"/>
    <s v="איילון"/>
  </r>
  <r>
    <x v="14"/>
    <x v="273"/>
    <s v="פעיל"/>
    <s v="מודיעין מכבים רעות"/>
    <x v="261"/>
    <x v="13"/>
    <s v="נמוך"/>
    <x v="0"/>
    <n v="2131.21"/>
    <n v="0"/>
    <n v="0"/>
    <n v="0"/>
    <n v="2131.21"/>
    <n v="31"/>
    <s v="גני ילדים"/>
    <s v="כרמים"/>
    <s v="ירושלים והנגב"/>
    <s v="איילון"/>
  </r>
  <r>
    <x v="14"/>
    <x v="274"/>
    <s v="פעיל"/>
    <s v="מודיעין מכבים רעות"/>
    <x v="262"/>
    <x v="1"/>
    <s v="נמוך"/>
    <x v="1"/>
    <n v="5836"/>
    <n v="1381"/>
    <n v="0"/>
    <n v="4455"/>
    <n v="0"/>
    <n v="31"/>
    <s v="מרכזיית תאורה"/>
    <s v="כרמים"/>
    <s v="ירושלים והנגב"/>
    <s v="איילון"/>
  </r>
  <r>
    <x v="14"/>
    <x v="275"/>
    <s v="פעיל"/>
    <s v="מודיעין מכבים רעות"/>
    <x v="263"/>
    <x v="0"/>
    <s v="נמוך"/>
    <x v="0"/>
    <n v="4156.49"/>
    <n v="0"/>
    <n v="0"/>
    <n v="0"/>
    <n v="4156.49"/>
    <n v="31"/>
    <s v="בתי כנסת ומקוואות"/>
    <s v="כרמים"/>
    <s v="ירושלים והנגב"/>
    <s v="איילון"/>
  </r>
  <r>
    <x v="14"/>
    <x v="276"/>
    <s v="פעיל"/>
    <s v="מודיעין מכבים רעות"/>
    <x v="264"/>
    <x v="5"/>
    <s v="נמוך"/>
    <x v="0"/>
    <n v="1734.49"/>
    <n v="0"/>
    <n v="0"/>
    <n v="0"/>
    <n v="1734.49"/>
    <n v="31"/>
    <s v="מרכזיית תאורה"/>
    <s v="ציפורים"/>
    <s v="ירושלים והנגב"/>
    <s v="איילון"/>
  </r>
  <r>
    <x v="14"/>
    <x v="277"/>
    <s v="פעיל"/>
    <s v="מודיעין מכבים רעות"/>
    <x v="265"/>
    <x v="26"/>
    <s v="נמוך"/>
    <x v="0"/>
    <n v="105.15"/>
    <n v="0"/>
    <n v="0"/>
    <n v="0"/>
    <n v="105.15"/>
    <n v="31"/>
    <s v="מקלטים"/>
    <s v="מכבים"/>
    <s v="ירושלים והנגב"/>
    <s v="איילון"/>
  </r>
  <r>
    <x v="14"/>
    <x v="278"/>
    <s v="פעיל"/>
    <s v="מודיעין מכבים רעות"/>
    <x v="266"/>
    <x v="13"/>
    <s v="נמוך"/>
    <x v="0"/>
    <n v="924.08"/>
    <n v="0"/>
    <n v="0"/>
    <n v="0"/>
    <n v="924.08"/>
    <n v="31"/>
    <s v="גני ילדים"/>
    <s v="פרחים"/>
    <s v="ירושלים והנגב"/>
    <s v="איילון"/>
  </r>
  <r>
    <x v="14"/>
    <x v="279"/>
    <s v="פעיל"/>
    <s v="מודיעין מכבים רעות"/>
    <x v="267"/>
    <x v="26"/>
    <s v="נמוך"/>
    <x v="0"/>
    <n v="16.350000000000001"/>
    <n v="0"/>
    <n v="0"/>
    <n v="0"/>
    <n v="16.350000000000001"/>
    <n v="31"/>
    <s v="מקלטים"/>
    <s v="מכבים"/>
    <s v="ירושלים והנגב"/>
    <s v="איילון"/>
  </r>
  <r>
    <x v="14"/>
    <x v="280"/>
    <s v="פעיל"/>
    <s v="מודיעין מכבים רעות"/>
    <x v="268"/>
    <x v="26"/>
    <s v="נמוך"/>
    <x v="0"/>
    <n v="56.7"/>
    <n v="0"/>
    <n v="0"/>
    <n v="0"/>
    <n v="56.7"/>
    <n v="31"/>
    <s v="מקלטים"/>
    <s v="מכבים"/>
    <s v="ירושלים והנגב"/>
    <s v="איילון"/>
  </r>
  <r>
    <x v="14"/>
    <x v="281"/>
    <s v="פעיל"/>
    <s v="מודיעין מכבים רעות"/>
    <x v="269"/>
    <x v="0"/>
    <s v="נמוך"/>
    <x v="1"/>
    <n v="7707"/>
    <n v="1949"/>
    <n v="0"/>
    <n v="5758"/>
    <n v="0"/>
    <n v="31"/>
    <s v="מרכזיית תאורה"/>
    <s v="פרחים"/>
    <s v="ירושלים והנגב"/>
    <s v="איילון"/>
  </r>
  <r>
    <x v="14"/>
    <x v="282"/>
    <s v="פעיל"/>
    <s v="מודיעין מכבים רעות"/>
    <x v="270"/>
    <x v="14"/>
    <s v="נמוך"/>
    <x v="1"/>
    <n v="4222"/>
    <n v="1066"/>
    <n v="0"/>
    <n v="3156"/>
    <n v="0"/>
    <n v="31"/>
    <s v="מרכזיית תאורה"/>
    <s v="פרחים"/>
    <s v="ירושלים והנגב"/>
    <s v="איילון"/>
  </r>
  <r>
    <x v="14"/>
    <x v="283"/>
    <s v="פעיל"/>
    <s v="מודיעין מכבים רעות"/>
    <x v="271"/>
    <x v="14"/>
    <s v="נמוך"/>
    <x v="1"/>
    <n v="4438"/>
    <n v="1136"/>
    <n v="0"/>
    <n v="3302"/>
    <n v="0"/>
    <n v="31"/>
    <s v="מרכזיית תאורה"/>
    <s v="פרחים"/>
    <s v="ירושלים והנגב"/>
    <s v="איילון"/>
  </r>
  <r>
    <x v="14"/>
    <x v="284"/>
    <s v="פעיל"/>
    <s v="מודיעין מכבים רעות"/>
    <x v="272"/>
    <x v="81"/>
    <s v="נמוך"/>
    <x v="0"/>
    <n v="764.51"/>
    <n v="0"/>
    <n v="0"/>
    <n v="0"/>
    <n v="764.51"/>
    <n v="31"/>
    <s v="שונות"/>
    <s v="פרחים"/>
    <s v="ירושלים והנגב"/>
    <s v="איילון"/>
  </r>
  <r>
    <x v="14"/>
    <x v="285"/>
    <s v="פעיל"/>
    <s v="מודיעין מכבים רעות"/>
    <x v="273"/>
    <x v="0"/>
    <s v="נמוך"/>
    <x v="1"/>
    <n v="4161"/>
    <n v="996"/>
    <n v="0"/>
    <n v="3165"/>
    <n v="0"/>
    <n v="31"/>
    <s v="מרכזיית תאורה"/>
    <s v="נביאים"/>
    <s v="ירושלים והנגב"/>
    <s v="איילון"/>
  </r>
  <r>
    <x v="14"/>
    <x v="286"/>
    <s v="פעיל"/>
    <s v="מודיעין מכבים רעות"/>
    <x v="274"/>
    <x v="82"/>
    <s v="נמוך"/>
    <x v="0"/>
    <n v="665.2"/>
    <n v="0"/>
    <n v="0"/>
    <n v="0"/>
    <n v="665.2"/>
    <n v="31"/>
    <s v="רמזורים"/>
    <s v="נביאים"/>
    <s v="ירושלים והנגב"/>
    <s v="איילון"/>
  </r>
  <r>
    <x v="14"/>
    <x v="287"/>
    <s v="פעיל"/>
    <s v="מודיעין מכבים רעות"/>
    <x v="275"/>
    <x v="83"/>
    <s v="נמוך"/>
    <x v="1"/>
    <n v="9780"/>
    <n v="1255"/>
    <n v="0"/>
    <n v="8525"/>
    <n v="0"/>
    <n v="31"/>
    <s v="בתי ספר"/>
    <s v="מגינים"/>
    <s v="ירושלים והנגב"/>
    <s v="איילון"/>
  </r>
  <r>
    <x v="14"/>
    <x v="288"/>
    <s v="פעיל"/>
    <s v="מודיעין מכבים רעות"/>
    <x v="276"/>
    <x v="44"/>
    <s v="נמוך"/>
    <x v="1"/>
    <n v="661"/>
    <n v="155"/>
    <n v="0"/>
    <n v="506"/>
    <n v="0"/>
    <n v="31"/>
    <s v="מרכזיית תאורה"/>
    <s v="נביאים"/>
    <s v="ירושלים והנגב"/>
    <s v="איילון"/>
  </r>
  <r>
    <x v="14"/>
    <x v="289"/>
    <s v="פעיל"/>
    <s v="מודיעין מכבים רעות"/>
    <x v="277"/>
    <x v="84"/>
    <s v="נמוך"/>
    <x v="1"/>
    <n v="12325"/>
    <n v="1795"/>
    <n v="0"/>
    <n v="10530"/>
    <n v="0"/>
    <n v="31"/>
    <s v="בתי ספר"/>
    <s v="מגינים"/>
    <s v="ירושלים והנגב"/>
    <s v="איילון"/>
  </r>
  <r>
    <x v="14"/>
    <x v="290"/>
    <s v="פעיל"/>
    <s v="מודיעין מכבים רעות"/>
    <x v="278"/>
    <x v="85"/>
    <s v="נמוך"/>
    <x v="1"/>
    <n v="8735"/>
    <n v="5165"/>
    <n v="0"/>
    <n v="3570"/>
    <n v="0"/>
    <n v="31"/>
    <s v="ספורט"/>
    <s v="נביאים"/>
    <s v="ירושלים והנגב"/>
    <s v="איילון"/>
  </r>
  <r>
    <x v="14"/>
    <x v="291"/>
    <s v="פעיל"/>
    <s v="מודיעין מכבים רעות"/>
    <x v="279"/>
    <x v="24"/>
    <s v="נמוך"/>
    <x v="1"/>
    <n v="2186"/>
    <n v="89"/>
    <n v="0"/>
    <n v="2097"/>
    <n v="0"/>
    <n v="31"/>
    <s v="גני ילדים"/>
    <s v="נביאים"/>
    <s v="ירושלים והנגב"/>
    <s v="איילון"/>
  </r>
  <r>
    <x v="14"/>
    <x v="292"/>
    <s v="פעיל"/>
    <s v="מודיעין מכבים רעות"/>
    <x v="280"/>
    <x v="46"/>
    <s v="נמוך"/>
    <x v="1"/>
    <n v="2624"/>
    <n v="675"/>
    <n v="0"/>
    <n v="1949"/>
    <n v="0"/>
    <n v="31"/>
    <s v="ספורט"/>
    <s v="נביאים"/>
    <s v="ירושלים והנגב"/>
    <s v="איילון"/>
  </r>
  <r>
    <x v="14"/>
    <x v="293"/>
    <s v="פעיל"/>
    <s v="מודיעין מכבים רעות"/>
    <x v="281"/>
    <x v="0"/>
    <s v="נמוך"/>
    <x v="1"/>
    <n v="2924"/>
    <n v="681"/>
    <n v="0"/>
    <n v="2243"/>
    <n v="0"/>
    <n v="31"/>
    <s v="מרכזיית תאורה"/>
    <s v="נחלים"/>
    <s v="ירושלים והנגב"/>
    <s v="איילון"/>
  </r>
  <r>
    <x v="14"/>
    <x v="294"/>
    <s v="פעיל"/>
    <s v="מודיעין מכבים רעות"/>
    <x v="282"/>
    <x v="0"/>
    <s v="נמוך"/>
    <x v="0"/>
    <n v="355.42"/>
    <n v="0"/>
    <n v="0"/>
    <n v="0"/>
    <n v="355.42"/>
    <n v="31"/>
    <s v="רמזורים"/>
    <s v="נחלים"/>
    <s v="ירושלים והנגב"/>
    <s v="איילון"/>
  </r>
  <r>
    <x v="14"/>
    <x v="295"/>
    <s v="פעיל"/>
    <s v="מודיעין מכבים רעות"/>
    <x v="283"/>
    <x v="0"/>
    <s v="נמוך"/>
    <x v="1"/>
    <n v="9085"/>
    <n v="2401"/>
    <n v="0"/>
    <n v="6684"/>
    <n v="0"/>
    <n v="31"/>
    <s v="מרכזיית תאורה"/>
    <s v="נחלים"/>
    <s v="ירושלים והנגב"/>
    <s v="איילון"/>
  </r>
  <r>
    <x v="14"/>
    <x v="296"/>
    <s v="פעיל"/>
    <s v="מודיעין מכבים רעות"/>
    <x v="284"/>
    <x v="0"/>
    <s v="נמוך"/>
    <x v="0"/>
    <n v="1857.28"/>
    <n v="0"/>
    <n v="0"/>
    <n v="0"/>
    <n v="1857.28"/>
    <n v="31"/>
    <s v="בתי כנסת ומקוואות"/>
    <s v="נחלים"/>
    <s v="ירושלים והנגב"/>
    <s v="איילון"/>
  </r>
  <r>
    <x v="14"/>
    <x v="297"/>
    <s v="פעיל"/>
    <s v="מודיעין מכבים רעות"/>
    <x v="285"/>
    <x v="0"/>
    <s v="נמוך"/>
    <x v="0"/>
    <n v="1764.18"/>
    <n v="0"/>
    <n v="0"/>
    <n v="0"/>
    <n v="1764.18"/>
    <n v="31"/>
    <s v="מרכזיית תאורה"/>
    <s v="נחלים"/>
    <s v="ירושלים והנגב"/>
    <s v="איילון"/>
  </r>
  <r>
    <x v="14"/>
    <x v="298"/>
    <s v="פעיל"/>
    <s v="מודיעין מכבים רעות"/>
    <x v="286"/>
    <x v="0"/>
    <s v="נמוך"/>
    <x v="0"/>
    <n v="1289.6500000000001"/>
    <n v="0"/>
    <n v="0"/>
    <n v="0"/>
    <n v="1289.6500000000001"/>
    <n v="31"/>
    <s v="מרכזיית תאורה"/>
    <s v="ליגד"/>
    <s v="ירושלים והנגב"/>
    <s v="איילון"/>
  </r>
  <r>
    <x v="14"/>
    <x v="299"/>
    <s v="פעיל"/>
    <s v="מודיעין מכבים רעות"/>
    <x v="287"/>
    <x v="1"/>
    <s v="נמוך"/>
    <x v="1"/>
    <n v="253"/>
    <n v="60"/>
    <n v="0"/>
    <n v="193"/>
    <n v="0"/>
    <n v="31"/>
    <s v="מרכזיית תאורה"/>
    <s v="כרמים"/>
    <s v="ירושלים והנגב"/>
    <s v="איילון"/>
  </r>
  <r>
    <x v="14"/>
    <x v="300"/>
    <s v="פעיל"/>
    <s v="מודיעין מכבים רעות"/>
    <x v="288"/>
    <x v="0"/>
    <s v="נמוך"/>
    <x v="1"/>
    <n v="732"/>
    <n v="263"/>
    <n v="0"/>
    <n v="469"/>
    <n v="0"/>
    <n v="31"/>
    <s v="מרכזיית תאורה"/>
    <s v="כרמים"/>
    <s v="ירושלים והנגב"/>
    <s v="איילון"/>
  </r>
  <r>
    <x v="14"/>
    <x v="301"/>
    <s v="פעיל"/>
    <s v="מודיעין מכבים רעות"/>
    <x v="289"/>
    <x v="1"/>
    <s v="נמוך"/>
    <x v="1"/>
    <n v="10336"/>
    <n v="2478"/>
    <n v="0"/>
    <n v="7858"/>
    <n v="0"/>
    <n v="31"/>
    <s v="מרכזיית תאורה"/>
    <s v="כרמים"/>
    <s v="ירושלים והנגב"/>
    <s v="איילון"/>
  </r>
  <r>
    <x v="14"/>
    <x v="302"/>
    <s v="פעיל"/>
    <s v="מודיעין מכבים רעות"/>
    <x v="290"/>
    <x v="10"/>
    <s v="נמוך"/>
    <x v="1"/>
    <n v="1550"/>
    <n v="467"/>
    <n v="0"/>
    <n v="1083"/>
    <n v="0"/>
    <n v="31"/>
    <s v="מרכזיית תאורה"/>
    <s v="כרמים"/>
    <s v="ירושלים והנגב"/>
    <s v="איילון"/>
  </r>
  <r>
    <x v="14"/>
    <x v="303"/>
    <s v="פעיל"/>
    <s v="מודיעין מכבים רעות"/>
    <x v="291"/>
    <x v="85"/>
    <s v="נמוך"/>
    <x v="1"/>
    <n v="16495"/>
    <n v="7050"/>
    <n v="0"/>
    <n v="9445"/>
    <n v="0"/>
    <n v="31"/>
    <s v="ספורט"/>
    <s v="ליגד"/>
    <s v="ירושלים והנגב"/>
    <s v="איילון"/>
  </r>
  <r>
    <x v="14"/>
    <x v="304"/>
    <s v="פעיל"/>
    <s v="מודיעין מכבים רעות"/>
    <x v="292"/>
    <x v="10"/>
    <s v="נמוך"/>
    <x v="1"/>
    <n v="1239"/>
    <n v="362"/>
    <n v="0"/>
    <n v="877"/>
    <n v="0"/>
    <n v="31"/>
    <s v="מרכזיית תאורה"/>
    <s v="כרמים"/>
    <s v="ירושלים והנגב"/>
    <s v="איילון"/>
  </r>
  <r>
    <x v="14"/>
    <x v="305"/>
    <s v="פעיל"/>
    <s v="מודיעין מכבים רעות"/>
    <x v="293"/>
    <x v="86"/>
    <s v="נמוך"/>
    <x v="0"/>
    <n v="495.24"/>
    <n v="0"/>
    <n v="0"/>
    <n v="0"/>
    <n v="495.24"/>
    <n v="31"/>
    <s v="מרכזיית תאורה"/>
    <s v="כרמים"/>
    <s v="ירושלים והנגב"/>
    <s v="איילון"/>
  </r>
  <r>
    <x v="14"/>
    <x v="306"/>
    <s v="פעיל"/>
    <s v="מודיעין מכבים רעות"/>
    <x v="294"/>
    <x v="0"/>
    <s v="נמוך"/>
    <x v="1"/>
    <n v="8177"/>
    <n v="1663"/>
    <n v="0"/>
    <n v="6514"/>
    <n v="0"/>
    <n v="31"/>
    <s v="מרכזיית תאורה"/>
    <s v="ליגד"/>
    <s v="ירושלים והנגב"/>
    <s v="איילון"/>
  </r>
  <r>
    <x v="14"/>
    <x v="307"/>
    <s v="פעיל"/>
    <s v="מודיעין מכבים רעות"/>
    <x v="295"/>
    <x v="82"/>
    <s v="נמוך"/>
    <x v="1"/>
    <n v="3477"/>
    <n v="496"/>
    <n v="0"/>
    <n v="2981"/>
    <n v="0"/>
    <n v="31"/>
    <s v="רמזורים"/>
    <s v="לב העיר"/>
    <s v="ירושלים והנגב"/>
    <s v="איילון"/>
  </r>
  <r>
    <x v="14"/>
    <x v="308"/>
    <s v="פעיל"/>
    <s v="מודיעין מכבים רעות"/>
    <x v="296"/>
    <x v="0"/>
    <s v="נמוך"/>
    <x v="1"/>
    <n v="1660"/>
    <n v="420"/>
    <n v="0"/>
    <n v="1240"/>
    <n v="0"/>
    <n v="31"/>
    <s v="מבני ציבור"/>
    <s v="משואה"/>
    <s v="ירושלים והנגב"/>
    <s v="איילון"/>
  </r>
  <r>
    <x v="14"/>
    <x v="309"/>
    <s v="פעיל"/>
    <s v="מודיעין מכבים רעות"/>
    <x v="297"/>
    <x v="0"/>
    <s v="נמוך"/>
    <x v="1"/>
    <n v="5716"/>
    <n v="1299"/>
    <n v="0"/>
    <n v="4417"/>
    <n v="0"/>
    <n v="31"/>
    <s v="מרכזיית תאורה"/>
    <s v="נחלים"/>
    <s v="ירושלים והנגב"/>
    <s v="איילון"/>
  </r>
  <r>
    <x v="14"/>
    <x v="310"/>
    <s v="פעיל"/>
    <s v="מודיעין מכבים רעות"/>
    <x v="298"/>
    <x v="87"/>
    <s v="נמוך"/>
    <x v="0"/>
    <n v="361.13"/>
    <n v="0"/>
    <n v="0"/>
    <n v="0"/>
    <n v="361.13"/>
    <n v="31"/>
    <s v="רמזורים"/>
    <s v="נחלים"/>
    <s v="ירושלים והנגב"/>
    <s v="איילון"/>
  </r>
  <r>
    <x v="14"/>
    <x v="311"/>
    <s v="פעיל"/>
    <s v="מודיעין מכבים רעות"/>
    <x v="299"/>
    <x v="0"/>
    <s v="נמוך"/>
    <x v="1"/>
    <n v="7149"/>
    <n v="1681"/>
    <n v="0"/>
    <n v="5468"/>
    <n v="0"/>
    <n v="31"/>
    <s v="מרכזיית תאורה"/>
    <s v="נחלים"/>
    <s v="ירושלים והנגב"/>
    <s v="איילון"/>
  </r>
  <r>
    <x v="14"/>
    <x v="312"/>
    <s v="פעיל"/>
    <s v="מודיעין מכבים רעות"/>
    <x v="300"/>
    <x v="0"/>
    <s v="נמוך"/>
    <x v="0"/>
    <n v="0"/>
    <n v="0"/>
    <n v="0"/>
    <n v="0"/>
    <n v="0"/>
    <n v="31"/>
    <s v="רמזורים"/>
    <s v="נחלים"/>
    <s v="ירושלים והנגב"/>
    <s v="איילון"/>
  </r>
  <r>
    <x v="14"/>
    <x v="313"/>
    <s v="פעיל"/>
    <s v="מודיעין מכבים רעות"/>
    <x v="301"/>
    <x v="88"/>
    <s v="נמוך"/>
    <x v="1"/>
    <n v="11530"/>
    <n v="2405"/>
    <n v="0"/>
    <n v="9125"/>
    <n v="0"/>
    <n v="31"/>
    <s v="מרכזיית תאורה"/>
    <s v="לב העיר"/>
    <s v="ירושלים והנגב"/>
    <s v="איילון"/>
  </r>
  <r>
    <x v="14"/>
    <x v="314"/>
    <s v="פעיל"/>
    <s v="מודיעין מכבים רעות"/>
    <x v="302"/>
    <x v="89"/>
    <s v="נמוך"/>
    <x v="1"/>
    <n v="3819"/>
    <n v="930"/>
    <n v="0"/>
    <n v="2889"/>
    <n v="0"/>
    <n v="31"/>
    <s v="מרכזיית תאורה"/>
    <s v="קייזר"/>
    <s v="ירושלים והנגב"/>
    <s v="איילון"/>
  </r>
  <r>
    <x v="14"/>
    <x v="315"/>
    <s v="פעיל"/>
    <s v="מודיעין מכבים רעות"/>
    <x v="303"/>
    <x v="90"/>
    <s v="נמוך"/>
    <x v="1"/>
    <n v="2511"/>
    <n v="604"/>
    <n v="0"/>
    <n v="1907"/>
    <n v="0"/>
    <n v="31"/>
    <s v="מרכזיית תאורה"/>
    <s v="קייזר"/>
    <s v="ירושלים והנגב"/>
    <s v="איילון"/>
  </r>
  <r>
    <x v="14"/>
    <x v="316"/>
    <s v="פעיל"/>
    <s v="מודיעין מכבים רעות"/>
    <x v="304"/>
    <x v="91"/>
    <s v="נמוך"/>
    <x v="1"/>
    <n v="6432"/>
    <n v="1554"/>
    <n v="0"/>
    <n v="4878"/>
    <n v="0"/>
    <n v="31"/>
    <s v="מרכזיית תאורה"/>
    <s v="קייזר"/>
    <s v="ירושלים והנגב"/>
    <s v="איילון"/>
  </r>
  <r>
    <x v="14"/>
    <x v="317"/>
    <s v="פעיל"/>
    <s v="מודיעין מכבים רעות"/>
    <x v="305"/>
    <x v="14"/>
    <s v="נמוך"/>
    <x v="1"/>
    <n v="2928"/>
    <n v="736"/>
    <n v="0"/>
    <n v="2192"/>
    <n v="0"/>
    <n v="31"/>
    <s v="מרכזיית תאורה"/>
    <s v="קייזר"/>
    <s v="ירושלים והנגב"/>
    <s v="איילון"/>
  </r>
  <r>
    <x v="14"/>
    <x v="318"/>
    <s v="פעיל"/>
    <s v="מודיעין מכבים רעות"/>
    <x v="306"/>
    <x v="92"/>
    <s v="נמוך"/>
    <x v="1"/>
    <n v="4785"/>
    <n v="1480"/>
    <n v="0"/>
    <n v="3305"/>
    <n v="0"/>
    <n v="31"/>
    <s v="בתי ספר"/>
    <s v="קייזר"/>
    <s v="ירושלים והנגב"/>
    <s v="איילון"/>
  </r>
  <r>
    <x v="14"/>
    <x v="319"/>
    <s v="פעיל"/>
    <s v="מודיעין מכבים רעות"/>
    <x v="307"/>
    <x v="1"/>
    <s v="נמוך"/>
    <x v="1"/>
    <n v="2453"/>
    <n v="586"/>
    <n v="0"/>
    <n v="1867"/>
    <n v="0"/>
    <n v="31"/>
    <s v="מרכזיית תאורה"/>
    <s v="קייזר"/>
    <s v="ירושלים והנגב"/>
    <s v="איילון"/>
  </r>
  <r>
    <x v="14"/>
    <x v="320"/>
    <s v="פעיל"/>
    <s v="מודיעין מכבים רעות"/>
    <x v="308"/>
    <x v="0"/>
    <s v="נמוך"/>
    <x v="1"/>
    <n v="6435"/>
    <n v="1780"/>
    <n v="0"/>
    <n v="4655"/>
    <n v="0"/>
    <n v="31"/>
    <m/>
    <m/>
    <s v="ירושלים והנגב"/>
    <s v="איילון"/>
  </r>
  <r>
    <x v="14"/>
    <x v="321"/>
    <s v="פעיל"/>
    <s v="מודיעין מכבים רעות"/>
    <x v="309"/>
    <x v="0"/>
    <s v="נמוך"/>
    <x v="1"/>
    <n v="1453"/>
    <n v="0"/>
    <n v="0"/>
    <n v="0"/>
    <n v="1453"/>
    <n v="31"/>
    <m/>
    <m/>
    <s v="ירושלים והנגב"/>
    <s v="איילון"/>
  </r>
  <r>
    <x v="14"/>
    <x v="322"/>
    <s v="פעיל"/>
    <s v="מודיעין מכבים רעות"/>
    <x v="310"/>
    <x v="0"/>
    <s v="נמוך"/>
    <x v="0"/>
    <n v="257.12"/>
    <n v="0"/>
    <n v="0"/>
    <n v="0"/>
    <n v="257.12"/>
    <n v="31"/>
    <m/>
    <m/>
    <s v="ירושלים והנגב"/>
    <s v="איילון"/>
  </r>
  <r>
    <x v="14"/>
    <x v="323"/>
    <s v="פעיל"/>
    <s v="מודיעין מכבים רעות"/>
    <x v="311"/>
    <x v="17"/>
    <s v="נמוך"/>
    <x v="1"/>
    <n v="4125"/>
    <n v="1135"/>
    <n v="0"/>
    <n v="2990"/>
    <n v="0"/>
    <n v="31"/>
    <s v="בתי ספר"/>
    <s v="כרמים"/>
    <s v="ירושלים והנגב"/>
    <s v="איילון"/>
  </r>
  <r>
    <x v="14"/>
    <x v="324"/>
    <s v="פעיל"/>
    <s v="מודיעין מכבים רעות"/>
    <x v="312"/>
    <x v="13"/>
    <s v="נמוך"/>
    <x v="0"/>
    <n v="1526.61"/>
    <n v="0"/>
    <n v="0"/>
    <n v="0"/>
    <n v="1526.61"/>
    <n v="31"/>
    <s v="גני ילדים"/>
    <s v="כרמים"/>
    <s v="ירושלים והנגב"/>
    <s v="איילון"/>
  </r>
  <r>
    <x v="14"/>
    <x v="325"/>
    <s v="פעיל"/>
    <s v="מודיעין מכבים רעות"/>
    <x v="313"/>
    <x v="93"/>
    <s v="נמוך"/>
    <x v="1"/>
    <n v="2220"/>
    <n v="600"/>
    <n v="0"/>
    <n v="1620"/>
    <n v="0"/>
    <n v="31"/>
    <s v="בתי ספר"/>
    <s v="כרמים"/>
    <s v="ירושלים והנגב"/>
    <s v="איילון"/>
  </r>
  <r>
    <x v="14"/>
    <x v="326"/>
    <s v="פעיל"/>
    <s v="מודיעין מכבים רעות"/>
    <x v="314"/>
    <x v="14"/>
    <s v="נמוך"/>
    <x v="1"/>
    <n v="5498"/>
    <n v="1238"/>
    <n v="0"/>
    <n v="4260"/>
    <n v="0"/>
    <n v="31"/>
    <s v="מרכזיית תאורה"/>
    <s v="רעות"/>
    <s v="ירושלים והנגב"/>
    <s v="איילון"/>
  </r>
  <r>
    <x v="14"/>
    <x v="327"/>
    <s v="פעיל"/>
    <s v="מודיעין מכבים רעות"/>
    <x v="315"/>
    <x v="1"/>
    <s v="נמוך"/>
    <x v="1"/>
    <n v="1108"/>
    <n v="167"/>
    <n v="0"/>
    <n v="941"/>
    <n v="0"/>
    <n v="31"/>
    <s v="מרכזיית תאורה"/>
    <s v="לב העיר"/>
    <s v="ירושלים והנגב"/>
    <s v="איילון"/>
  </r>
  <r>
    <x v="14"/>
    <x v="328"/>
    <s v="פעיל"/>
    <s v="מודיעין מכבים רעות"/>
    <x v="316"/>
    <x v="94"/>
    <s v="נמוך"/>
    <x v="1"/>
    <n v="59650"/>
    <n v="11470"/>
    <n v="0"/>
    <n v="48180"/>
    <n v="0"/>
    <n v="31"/>
    <s v="שונות"/>
    <s v="לב העיר"/>
    <s v="ירושלים והנגב"/>
    <s v="איילון"/>
  </r>
  <r>
    <x v="14"/>
    <x v="329"/>
    <s v="פעיל"/>
    <s v="מודיעין מכבים רעות"/>
    <x v="317"/>
    <x v="13"/>
    <s v="נמוך"/>
    <x v="0"/>
    <n v="907"/>
    <n v="0"/>
    <n v="0"/>
    <n v="0"/>
    <n v="907"/>
    <n v="31"/>
    <s v="גני ילדים"/>
    <s v="פרחים"/>
    <s v="ירושלים והנגב"/>
    <s v="איילון"/>
  </r>
  <r>
    <x v="14"/>
    <x v="330"/>
    <s v="פעיל"/>
    <s v="מודיעין מכבים רעות"/>
    <x v="318"/>
    <x v="19"/>
    <s v="נמוך"/>
    <x v="0"/>
    <n v="788.69"/>
    <n v="0"/>
    <n v="0"/>
    <n v="0"/>
    <n v="788.69"/>
    <n v="31"/>
    <s v="תנועות נוער"/>
    <s v="מגינים"/>
    <s v="ירושלים והנגב"/>
    <s v="איילון"/>
  </r>
  <r>
    <x v="14"/>
    <x v="331"/>
    <s v="פעיל"/>
    <s v="מודיעין מכבים רעות"/>
    <x v="319"/>
    <x v="0"/>
    <s v="נמוך"/>
    <x v="1"/>
    <n v="5258"/>
    <n v="1172"/>
    <n v="0"/>
    <n v="4086"/>
    <n v="0"/>
    <n v="31"/>
    <s v="מרכזיית תאורה"/>
    <s v="דם המכבים 33"/>
    <s v="ירושלים והנגב"/>
    <s v="איילון"/>
  </r>
  <r>
    <x v="14"/>
    <x v="332"/>
    <s v="פעיל"/>
    <s v="מודיעין מכבים רעות"/>
    <x v="320"/>
    <x v="0"/>
    <s v="נמוך"/>
    <x v="0"/>
    <n v="332.11"/>
    <n v="0"/>
    <n v="0"/>
    <n v="0"/>
    <n v="332.11"/>
    <n v="31"/>
    <s v="רמזורים"/>
    <s v="פרחים"/>
    <s v="ירושלים והנגב"/>
    <s v="איילון"/>
  </r>
  <r>
    <x v="14"/>
    <x v="333"/>
    <s v="פעיל"/>
    <s v="מודיעין מכבים רעות"/>
    <x v="321"/>
    <x v="10"/>
    <s v="נמוך"/>
    <x v="1"/>
    <n v="7108"/>
    <n v="1801"/>
    <n v="0"/>
    <n v="5307"/>
    <n v="0"/>
    <n v="31"/>
    <s v="מרכזיית תאורה"/>
    <s v="פרחים"/>
    <s v="ירושלים והנגב"/>
    <s v="איילון"/>
  </r>
  <r>
    <x v="14"/>
    <x v="334"/>
    <s v="פעיל"/>
    <s v="מודיעין מכבים רעות"/>
    <x v="322"/>
    <x v="95"/>
    <s v="נמוך"/>
    <x v="1"/>
    <n v="10840"/>
    <n v="2613"/>
    <n v="0"/>
    <n v="8227"/>
    <n v="0"/>
    <n v="31"/>
    <s v="מרכזיית תאורה"/>
    <s v="פרחים"/>
    <s v="ירושלים והנגב"/>
    <s v="איילון"/>
  </r>
  <r>
    <x v="14"/>
    <x v="335"/>
    <s v="פעיל"/>
    <s v="מודיעין מכבים רעות"/>
    <x v="323"/>
    <x v="0"/>
    <s v="נמוך"/>
    <x v="0"/>
    <n v="223.49"/>
    <n v="0"/>
    <n v="0"/>
    <n v="0"/>
    <n v="223.49"/>
    <n v="31"/>
    <s v="רמזורים"/>
    <s v="ציפורים"/>
    <s v="ירושלים והנגב"/>
    <s v="איילון"/>
  </r>
  <r>
    <x v="14"/>
    <x v="336"/>
    <s v="פעיל"/>
    <s v="מודיעין מכבים רעות"/>
    <x v="324"/>
    <x v="0"/>
    <s v="נמוך"/>
    <x v="0"/>
    <n v="1711.33"/>
    <n v="0"/>
    <n v="0"/>
    <n v="0"/>
    <n v="1711.33"/>
    <n v="31"/>
    <s v="מבני ציבור"/>
    <s v="פרחים"/>
    <s v="ירושלים והנגב"/>
    <s v="איילון"/>
  </r>
  <r>
    <x v="14"/>
    <x v="337"/>
    <s v="פעיל"/>
    <s v="מודיעין מכבים רעות"/>
    <x v="325"/>
    <x v="96"/>
    <s v="נמוך"/>
    <x v="1"/>
    <n v="11140"/>
    <n v="2709"/>
    <n v="0"/>
    <n v="8431"/>
    <n v="0"/>
    <n v="31"/>
    <s v="מרכזיית תאורה"/>
    <s v="ליגד"/>
    <s v="ירושלים והנגב"/>
    <s v="איילון"/>
  </r>
  <r>
    <x v="14"/>
    <x v="338"/>
    <s v="פעיל"/>
    <s v="מודיעין מכבים רעות"/>
    <x v="326"/>
    <x v="97"/>
    <s v="נמוך"/>
    <x v="0"/>
    <n v="270.67"/>
    <n v="0"/>
    <n v="0"/>
    <n v="0"/>
    <n v="270.67"/>
    <n v="31"/>
    <s v="מקלטים"/>
    <s v="רעות"/>
    <s v="ירושלים והנגב"/>
    <s v="איילון"/>
  </r>
  <r>
    <x v="14"/>
    <x v="339"/>
    <s v="פעיל"/>
    <s v="מודיעין מכבים רעות"/>
    <x v="327"/>
    <x v="0"/>
    <s v="נמוך"/>
    <x v="1"/>
    <n v="4102"/>
    <n v="993"/>
    <n v="0"/>
    <n v="3109"/>
    <n v="0"/>
    <n v="31"/>
    <s v="מרכזיית תאורה"/>
    <s v="מכבים"/>
    <s v="ירושלים והנגב"/>
    <s v="איילון"/>
  </r>
  <r>
    <x v="14"/>
    <x v="340"/>
    <s v="פעיל"/>
    <s v="מודיעין מכבים רעות"/>
    <x v="328"/>
    <x v="98"/>
    <s v="נמוך"/>
    <x v="0"/>
    <n v="2748.59"/>
    <n v="0"/>
    <n v="0"/>
    <n v="0"/>
    <n v="2748.59"/>
    <n v="31"/>
    <s v="מבני ציבור"/>
    <s v="פרחים"/>
    <s v="ירושלים והנגב"/>
    <s v="איילון"/>
  </r>
  <r>
    <x v="14"/>
    <x v="341"/>
    <s v="פעיל"/>
    <s v="מודיעין מכבים רעות"/>
    <x v="329"/>
    <x v="26"/>
    <s v="נמוך"/>
    <x v="0"/>
    <n v="634"/>
    <n v="0"/>
    <n v="0"/>
    <n v="0"/>
    <n v="634"/>
    <n v="31"/>
    <s v="מקלטים"/>
    <s v="רעות"/>
    <s v="ירושלים והנגב"/>
    <s v="איילון"/>
  </r>
  <r>
    <x v="14"/>
    <x v="342"/>
    <s v="פעיל"/>
    <s v="מודיעין מכבים רעות"/>
    <x v="330"/>
    <x v="13"/>
    <s v="נמוך"/>
    <x v="0"/>
    <n v="2346.9499999999998"/>
    <n v="0"/>
    <n v="0"/>
    <n v="0"/>
    <n v="2346.9499999999998"/>
    <n v="31"/>
    <s v="גני ילדים"/>
    <s v="בוכמן"/>
    <s v="ירושלים והנגב"/>
    <s v="איילון"/>
  </r>
  <r>
    <x v="14"/>
    <x v="343"/>
    <s v="פעיל"/>
    <s v="מודיעין מכבים רעות"/>
    <x v="331"/>
    <x v="99"/>
    <s v="נמוך"/>
    <x v="1"/>
    <n v="5835"/>
    <n v="695"/>
    <n v="0"/>
    <n v="5140"/>
    <n v="0"/>
    <n v="31"/>
    <s v="בתי ספר"/>
    <s v="בוכמן"/>
    <s v="ירושלים והנגב"/>
    <s v="איילון"/>
  </r>
  <r>
    <x v="14"/>
    <x v="344"/>
    <s v="פעיל"/>
    <s v="מודיעין מכבים רעות"/>
    <x v="332"/>
    <x v="0"/>
    <s v="נמוך"/>
    <x v="0"/>
    <n v="857.66"/>
    <n v="0"/>
    <n v="0"/>
    <n v="0"/>
    <n v="857.66"/>
    <n v="31"/>
    <s v="גני ילדים"/>
    <s v="בוכמן"/>
    <s v="ירושלים והנגב"/>
    <s v="איילון"/>
  </r>
  <r>
    <x v="14"/>
    <x v="345"/>
    <s v="פעיל"/>
    <s v="מודיעין מכבים רעות"/>
    <x v="333"/>
    <x v="0"/>
    <s v="נמוך"/>
    <x v="0"/>
    <n v="1698.74"/>
    <n v="0"/>
    <n v="0"/>
    <n v="0"/>
    <n v="1698.74"/>
    <n v="31"/>
    <s v="גני ילדים"/>
    <s v="בוכמן"/>
    <s v="ירושלים והנגב"/>
    <s v="איילון"/>
  </r>
  <r>
    <x v="14"/>
    <x v="346"/>
    <s v="פעיל"/>
    <s v="מודיעין מכבים רעות"/>
    <x v="334"/>
    <x v="0"/>
    <s v="נמוך"/>
    <x v="1"/>
    <n v="10806"/>
    <n v="2613"/>
    <n v="0"/>
    <n v="8193"/>
    <n v="0"/>
    <n v="31"/>
    <s v="מרכזיית תאורה"/>
    <s v="מגינים"/>
    <s v="ירושלים והנגב"/>
    <s v="איילון"/>
  </r>
  <r>
    <x v="14"/>
    <x v="347"/>
    <s v="פעיל"/>
    <s v="מודיעין מכבים רעות"/>
    <x v="335"/>
    <x v="21"/>
    <s v="נמוך"/>
    <x v="1"/>
    <n v="5437"/>
    <n v="1296"/>
    <n v="0"/>
    <n v="4141"/>
    <n v="0"/>
    <n v="31"/>
    <s v="מרכזיית תאורה"/>
    <s v="מגינים"/>
    <s v="ירושלים והנגב"/>
    <s v="איילון"/>
  </r>
  <r>
    <x v="14"/>
    <x v="348"/>
    <s v="פעיל"/>
    <s v="מודיעין מכבים רעות"/>
    <x v="336"/>
    <x v="58"/>
    <s v="נמוך"/>
    <x v="0"/>
    <n v="453.81"/>
    <n v="0"/>
    <n v="0"/>
    <n v="0"/>
    <n v="453.81"/>
    <n v="31"/>
    <s v="רמזורים"/>
    <s v="מגינים"/>
    <s v="ירושלים והנגב"/>
    <s v="איילון"/>
  </r>
  <r>
    <x v="14"/>
    <x v="349"/>
    <s v="פעיל"/>
    <s v="מודיעין מכבים רעות"/>
    <x v="337"/>
    <x v="0"/>
    <s v="נמוך"/>
    <x v="1"/>
    <n v="8823"/>
    <n v="2077"/>
    <n v="0"/>
    <n v="6746"/>
    <n v="0"/>
    <n v="31"/>
    <s v="מרכזיית תאורה"/>
    <s v="מגינים"/>
    <s v="ירושלים והנגב"/>
    <s v="איילון"/>
  </r>
  <r>
    <x v="14"/>
    <x v="350"/>
    <s v="פעיל"/>
    <s v="מודיעין מכבים רעות"/>
    <x v="338"/>
    <x v="0"/>
    <s v="נמוך"/>
    <x v="0"/>
    <n v="1670.82"/>
    <n v="0"/>
    <n v="0"/>
    <n v="0"/>
    <n v="1670.82"/>
    <n v="31"/>
    <s v="גני ילדים"/>
    <s v="מגינים"/>
    <s v="ירושלים והנגב"/>
    <s v="איילון"/>
  </r>
  <r>
    <x v="14"/>
    <x v="351"/>
    <s v="פעיל"/>
    <s v="מודיעין מכבים רעות"/>
    <x v="339"/>
    <x v="13"/>
    <s v="נמוך"/>
    <x v="1"/>
    <n v="1529"/>
    <n v="81"/>
    <n v="0"/>
    <n v="1448"/>
    <n v="0"/>
    <n v="31"/>
    <s v="גני ילדים"/>
    <s v="מגינים"/>
    <s v="ירושלים והנגב"/>
    <s v="איילון"/>
  </r>
  <r>
    <x v="14"/>
    <x v="352"/>
    <s v="פעיל"/>
    <s v="מודיעין מכבים רעות"/>
    <x v="340"/>
    <x v="0"/>
    <s v="נמוך"/>
    <x v="1"/>
    <n v="11852"/>
    <n v="1892"/>
    <n v="0"/>
    <n v="9960"/>
    <n v="0"/>
    <n v="31"/>
    <s v="בתי ספר"/>
    <s v="מגינים"/>
    <s v="ירושלים והנגב"/>
    <s v="איילון"/>
  </r>
  <r>
    <x v="14"/>
    <x v="353"/>
    <s v="פעיל"/>
    <s v="מודיעין מכבים רעות"/>
    <x v="341"/>
    <x v="0"/>
    <s v="נמוך"/>
    <x v="1"/>
    <n v="12384"/>
    <n v="3032"/>
    <n v="0"/>
    <n v="9352"/>
    <n v="0"/>
    <n v="31"/>
    <s v="מרכזיית תאורה"/>
    <s v="מגינים"/>
    <s v="ירושלים והנגב"/>
    <s v="איילון"/>
  </r>
  <r>
    <x v="14"/>
    <x v="354"/>
    <s v="פעיל"/>
    <s v="מודיעין מכבים רעות"/>
    <x v="342"/>
    <x v="0"/>
    <s v="נמוך"/>
    <x v="0"/>
    <n v="561.78"/>
    <n v="0"/>
    <n v="0"/>
    <n v="0"/>
    <n v="561.78"/>
    <n v="31"/>
    <s v="מרכזיית תאורה"/>
    <s v="מגינים"/>
    <s v="ירושלים והנגב"/>
    <s v="איילון"/>
  </r>
  <r>
    <x v="14"/>
    <x v="355"/>
    <s v="פעיל"/>
    <s v="מודיעין מכבים רעות"/>
    <x v="343"/>
    <x v="100"/>
    <s v="נמוך"/>
    <x v="0"/>
    <n v="1210.29"/>
    <n v="0"/>
    <n v="0"/>
    <n v="0"/>
    <n v="1210.29"/>
    <n v="31"/>
    <s v="מרכזיית תאורה"/>
    <s v="מגינים"/>
    <s v="ירושלים והנגב"/>
    <s v="איילון"/>
  </r>
  <r>
    <x v="14"/>
    <x v="356"/>
    <s v="פעיל"/>
    <s v="מודיעין מכבים רעות"/>
    <x v="344"/>
    <x v="13"/>
    <s v="נמוך"/>
    <x v="0"/>
    <n v="2405.77"/>
    <n v="0"/>
    <n v="0"/>
    <n v="0"/>
    <n v="2405.77"/>
    <n v="31"/>
    <s v="גני ילדים"/>
    <s v="מגינים"/>
    <s v="ירושלים והנגב"/>
    <s v="איילון"/>
  </r>
  <r>
    <x v="14"/>
    <x v="357"/>
    <s v="פעיל"/>
    <s v="מודיעין מכבים רעות"/>
    <x v="345"/>
    <x v="13"/>
    <s v="נמוך"/>
    <x v="0"/>
    <n v="780.35"/>
    <n v="0"/>
    <n v="0"/>
    <n v="0"/>
    <n v="780.35"/>
    <n v="31"/>
    <s v="גני ילדים"/>
    <s v="בוכמן"/>
    <s v="ירושלים והנגב"/>
    <s v="איילון"/>
  </r>
  <r>
    <x v="14"/>
    <x v="358"/>
    <s v="פעיל"/>
    <s v="מודיעין מכבים רעות"/>
    <x v="346"/>
    <x v="26"/>
    <s v="נמוך"/>
    <x v="0"/>
    <n v="464.22"/>
    <n v="0"/>
    <n v="0"/>
    <n v="0"/>
    <n v="464.22"/>
    <n v="31"/>
    <s v="מקלטים"/>
    <s v="רעות"/>
    <s v="ירושלים והנגב"/>
    <s v="איילון"/>
  </r>
  <r>
    <x v="14"/>
    <x v="359"/>
    <s v="פעיל"/>
    <s v="מודיעין מכבים רעות"/>
    <x v="347"/>
    <x v="101"/>
    <s v="נמוך"/>
    <x v="0"/>
    <n v="174.81"/>
    <n v="0"/>
    <n v="0"/>
    <n v="0"/>
    <n v="174.81"/>
    <n v="31"/>
    <s v="מקלטים"/>
    <s v="רעות"/>
    <s v="ירושלים והנגב"/>
    <s v="איילון"/>
  </r>
  <r>
    <x v="14"/>
    <x v="360"/>
    <s v="פעיל"/>
    <s v="מודיעין מכבים רעות"/>
    <x v="348"/>
    <x v="24"/>
    <s v="נמוך"/>
    <x v="0"/>
    <n v="2053.17"/>
    <n v="0"/>
    <n v="0"/>
    <n v="0"/>
    <n v="2053.17"/>
    <n v="31"/>
    <s v="גני ילדים"/>
    <s v="בוכמן"/>
    <s v="ירושלים והנגב"/>
    <s v="איילון"/>
  </r>
  <r>
    <x v="14"/>
    <x v="361"/>
    <s v="פעיל"/>
    <s v="מודיעין מכבים רעות"/>
    <x v="349"/>
    <x v="0"/>
    <s v="נמוך"/>
    <x v="1"/>
    <n v="1690"/>
    <n v="86"/>
    <n v="0"/>
    <n v="1604"/>
    <n v="0"/>
    <n v="31"/>
    <s v="מבני ציבור"/>
    <s v="מכבים"/>
    <s v="ירושלים והנגב"/>
    <s v="איילון"/>
  </r>
  <r>
    <x v="14"/>
    <x v="362"/>
    <s v="פעיל"/>
    <s v="מודיעין מכבים רעות"/>
    <x v="350"/>
    <x v="102"/>
    <s v="נמוך"/>
    <x v="0"/>
    <n v="916.78"/>
    <n v="0"/>
    <n v="0"/>
    <n v="0"/>
    <n v="916.78"/>
    <n v="31"/>
    <s v="מבני ציבור"/>
    <s v="מכבים"/>
    <s v="ירושלים והנגב"/>
    <s v="איילון"/>
  </r>
  <r>
    <x v="14"/>
    <x v="363"/>
    <s v="פעיל"/>
    <s v="מודיעין מכבים רעות"/>
    <x v="351"/>
    <x v="0"/>
    <s v="נמוך"/>
    <x v="1"/>
    <n v="3688"/>
    <n v="891"/>
    <n v="0"/>
    <n v="2797"/>
    <n v="0"/>
    <n v="31"/>
    <s v="מרכזיית תאורה"/>
    <s v="כרמים"/>
    <s v="ירושלים והנגב"/>
    <s v="איילון"/>
  </r>
  <r>
    <x v="14"/>
    <x v="364"/>
    <s v="פעיל"/>
    <s v="מודיעין מכבים רעות"/>
    <x v="352"/>
    <x v="13"/>
    <s v="נמוך"/>
    <x v="0"/>
    <n v="2148.75"/>
    <n v="0"/>
    <n v="0"/>
    <n v="0"/>
    <n v="2148.75"/>
    <n v="31"/>
    <s v="גני ילדים"/>
    <s v="כרמים"/>
    <s v="ירושלים והנגב"/>
    <s v="איילון"/>
  </r>
  <r>
    <x v="14"/>
    <x v="365"/>
    <s v="פעיל"/>
    <s v="מודיעין מכבים רעות"/>
    <x v="353"/>
    <x v="103"/>
    <s v="נמוך"/>
    <x v="1"/>
    <n v="6290"/>
    <n v="2400"/>
    <n v="0"/>
    <n v="3890"/>
    <n v="0"/>
    <n v="31"/>
    <s v="מרכזיית תאורה"/>
    <s v="בוכמן"/>
    <s v="ירושלים והנגב"/>
    <s v="איילון"/>
  </r>
  <r>
    <x v="14"/>
    <x v="366"/>
    <s v="פעיל"/>
    <s v="מודיעין מכבים רעות"/>
    <x v="354"/>
    <x v="0"/>
    <s v="נמוך"/>
    <x v="1"/>
    <n v="4470"/>
    <n v="705"/>
    <n v="0"/>
    <n v="3765"/>
    <n v="0"/>
    <n v="31"/>
    <m/>
    <s v="רעות"/>
    <s v="ירושלים והנגב"/>
    <s v="איילון"/>
  </r>
  <r>
    <x v="14"/>
    <x v="367"/>
    <s v="פעיל"/>
    <s v="מודיעין מכבים רעות"/>
    <x v="355"/>
    <x v="0"/>
    <s v="נמוך"/>
    <x v="0"/>
    <n v="2421.59"/>
    <n v="0"/>
    <n v="0"/>
    <n v="0"/>
    <n v="2421.59"/>
    <n v="31"/>
    <s v="מרכזיית תאורה"/>
    <s v="רעות"/>
    <s v="ירושלים והנגב"/>
    <s v="איילון"/>
  </r>
  <r>
    <x v="14"/>
    <x v="368"/>
    <s v="פעיל"/>
    <s v="מודיעין מכבים רעות"/>
    <x v="356"/>
    <x v="0"/>
    <s v="נמוך"/>
    <x v="0"/>
    <n v="2718.92"/>
    <n v="0"/>
    <n v="0"/>
    <n v="0"/>
    <n v="2718.92"/>
    <n v="31"/>
    <s v="מרכזיית תאורה"/>
    <s v="רעות"/>
    <s v="ירושלים והנגב"/>
    <s v="איילון"/>
  </r>
  <r>
    <x v="14"/>
    <x v="369"/>
    <s v="פעיל"/>
    <s v="מודיעין מכבים רעות"/>
    <x v="357"/>
    <x v="104"/>
    <s v="נמוך"/>
    <x v="1"/>
    <n v="4157"/>
    <n v="567"/>
    <n v="0"/>
    <n v="3590"/>
    <n v="0"/>
    <n v="31"/>
    <s v="מבני ציבור"/>
    <s v="כרמים"/>
    <s v="ירושלים והנגב"/>
    <s v="איילון"/>
  </r>
  <r>
    <x v="14"/>
    <x v="370"/>
    <s v="פעיל"/>
    <s v="מודיעין מכבים רעות"/>
    <x v="358"/>
    <x v="105"/>
    <s v="נמוך"/>
    <x v="0"/>
    <n v="1133.07"/>
    <n v="0"/>
    <n v="0"/>
    <n v="0"/>
    <n v="1133.07"/>
    <n v="31"/>
    <s v="רמזורים"/>
    <s v="מגינים"/>
    <s v="ירושלים והנגב"/>
    <s v="איילון"/>
  </r>
  <r>
    <x v="14"/>
    <x v="371"/>
    <s v="פעיל"/>
    <s v="מודיעין מכבים רעות"/>
    <x v="359"/>
    <x v="0"/>
    <s v="נמוך"/>
    <x v="1"/>
    <n v="11990"/>
    <n v="2800"/>
    <n v="0"/>
    <n v="9190"/>
    <n v="0"/>
    <n v="31"/>
    <s v="מרכזיית תאורה"/>
    <s v="כרמים"/>
    <s v="ירושלים והנגב"/>
    <s v="איילון"/>
  </r>
  <r>
    <x v="14"/>
    <x v="372"/>
    <s v="פעיל"/>
    <s v="מודיעין מכבים רעות"/>
    <x v="360"/>
    <x v="0"/>
    <s v="נמוך"/>
    <x v="1"/>
    <n v="1753"/>
    <n v="396"/>
    <n v="0"/>
    <n v="1357"/>
    <n v="0"/>
    <n v="31"/>
    <s v="מרכזיית תאורה"/>
    <s v="ישפרו"/>
    <s v="ירושלים והנגב"/>
    <s v="איילון"/>
  </r>
  <r>
    <x v="14"/>
    <x v="373"/>
    <s v="פעיל"/>
    <s v="מודיעין מכבים רעות"/>
    <x v="361"/>
    <x v="0"/>
    <s v="נמוך"/>
    <x v="1"/>
    <n v="3751"/>
    <n v="873"/>
    <n v="0"/>
    <n v="2878"/>
    <n v="0"/>
    <n v="31"/>
    <s v="מרכזיית תאורה"/>
    <s v="ישפרו"/>
    <s v="ירושלים והנגב"/>
    <s v="איילון"/>
  </r>
  <r>
    <x v="14"/>
    <x v="374"/>
    <s v="פעיל"/>
    <s v="מודיעין מכבים רעות"/>
    <x v="362"/>
    <x v="0"/>
    <s v="נמוך"/>
    <x v="1"/>
    <n v="7780"/>
    <n v="945"/>
    <n v="0"/>
    <n v="6835"/>
    <n v="0"/>
    <n v="31"/>
    <s v="מבני ציבור"/>
    <s v="ישפרו"/>
    <s v="ירושלים והנגב"/>
    <s v="איילון"/>
  </r>
  <r>
    <x v="14"/>
    <x v="375"/>
    <s v="פעיל"/>
    <s v="מודיעין מכבים רעות"/>
    <x v="363"/>
    <x v="26"/>
    <s v="נמוך"/>
    <x v="0"/>
    <n v="981.81"/>
    <n v="0"/>
    <n v="0"/>
    <n v="0"/>
    <n v="981.81"/>
    <n v="31"/>
    <s v="מקלטים"/>
    <s v="רעות"/>
    <s v="ירושלים והנגב"/>
    <s v="איילון"/>
  </r>
  <r>
    <x v="14"/>
    <x v="376"/>
    <s v="פעיל"/>
    <s v="מודיעין מכבים רעות"/>
    <x v="364"/>
    <x v="106"/>
    <s v="נמוך"/>
    <x v="1"/>
    <n v="9884"/>
    <n v="944"/>
    <n v="0"/>
    <n v="8940"/>
    <n v="0"/>
    <n v="31"/>
    <s v="בתי ספר"/>
    <s v="בוכמן"/>
    <s v="ירושלים והנגב"/>
    <s v="איילון"/>
  </r>
  <r>
    <x v="14"/>
    <x v="377"/>
    <s v="פעיל"/>
    <s v="מודיעין מכבים רעות"/>
    <x v="365"/>
    <x v="82"/>
    <s v="נמוך"/>
    <x v="0"/>
    <n v="608.53"/>
    <n v="0"/>
    <n v="0"/>
    <n v="0"/>
    <n v="608.53"/>
    <n v="31"/>
    <s v="רמזורים"/>
    <s v="בוכמן"/>
    <s v="ירושלים והנגב"/>
    <s v="איילון"/>
  </r>
  <r>
    <x v="14"/>
    <x v="378"/>
    <s v="פעיל"/>
    <s v="מודיעין מכבים רעות"/>
    <x v="366"/>
    <x v="32"/>
    <s v="נמוך"/>
    <x v="1"/>
    <n v="1360"/>
    <n v="334"/>
    <n v="0"/>
    <n v="1026"/>
    <n v="0"/>
    <n v="31"/>
    <s v="מרכזיית תאורה"/>
    <s v="בוכמן"/>
    <s v="ירושלים והנגב"/>
    <s v="איילון"/>
  </r>
  <r>
    <x v="14"/>
    <x v="379"/>
    <s v="פעיל"/>
    <s v="מודיעין מכבים רעות"/>
    <x v="367"/>
    <x v="58"/>
    <s v="נמוך"/>
    <x v="0"/>
    <n v="689.48"/>
    <n v="0"/>
    <n v="0"/>
    <n v="0"/>
    <n v="689.48"/>
    <n v="31"/>
    <s v="רמזורים"/>
    <s v="בוכמן"/>
    <s v="ירושלים והנגב"/>
    <s v="איילון"/>
  </r>
  <r>
    <x v="14"/>
    <x v="380"/>
    <s v="פעיל"/>
    <s v="מודיעין מכבים רעות"/>
    <x v="368"/>
    <x v="0"/>
    <s v="נמוך"/>
    <x v="1"/>
    <n v="2905"/>
    <n v="701"/>
    <n v="0"/>
    <n v="2204"/>
    <n v="0"/>
    <n v="31"/>
    <s v="מרכזיית תאורה"/>
    <s v="מורשת"/>
    <s v="ירושלים והנגב"/>
    <s v="איילון"/>
  </r>
  <r>
    <x v="14"/>
    <x v="381"/>
    <s v="פעיל"/>
    <s v="מודיעין מכבים רעות"/>
    <x v="369"/>
    <x v="0"/>
    <s v="נמוך"/>
    <x v="0"/>
    <n v="1455.12"/>
    <n v="0"/>
    <n v="0"/>
    <n v="0"/>
    <n v="1455.12"/>
    <n v="31"/>
    <s v="מרכזיית תאורה"/>
    <s v="מכבים"/>
    <s v="ירושלים והנגב"/>
    <s v="איילון"/>
  </r>
  <r>
    <x v="14"/>
    <x v="382"/>
    <s v="פעיל"/>
    <s v="מודיעין מכבים רעות"/>
    <x v="370"/>
    <x v="1"/>
    <s v="נמוך"/>
    <x v="1"/>
    <n v="2892"/>
    <n v="704"/>
    <n v="0"/>
    <n v="2188"/>
    <n v="0"/>
    <n v="31"/>
    <s v="מרכזיית תאורה"/>
    <s v="ליגד"/>
    <s v="ירושלים והנגב"/>
    <s v="איילון"/>
  </r>
  <r>
    <x v="14"/>
    <x v="383"/>
    <s v="פעיל"/>
    <s v="מודיעין מכבים רעות"/>
    <x v="371"/>
    <x v="0"/>
    <s v="נמוך"/>
    <x v="1"/>
    <n v="6666"/>
    <n v="1474"/>
    <n v="0"/>
    <n v="5192"/>
    <n v="0"/>
    <n v="31"/>
    <s v="מרכזיית תאורה"/>
    <s v="ליגד"/>
    <s v="ירושלים והנגב"/>
    <s v="איילון"/>
  </r>
  <r>
    <x v="14"/>
    <x v="384"/>
    <s v="פעיל"/>
    <s v="מודיעין מכבים רעות"/>
    <x v="372"/>
    <x v="26"/>
    <s v="נמוך"/>
    <x v="0"/>
    <n v="927.45"/>
    <n v="0"/>
    <n v="0"/>
    <n v="0"/>
    <n v="927.45"/>
    <n v="31"/>
    <s v="מקלטים"/>
    <s v="רעות"/>
    <s v="ירושלים והנגב"/>
    <s v="איילון"/>
  </r>
  <r>
    <x v="14"/>
    <x v="385"/>
    <s v="פעיל"/>
    <s v="מודיעין מכבים רעות"/>
    <x v="373"/>
    <x v="107"/>
    <s v="נמוך"/>
    <x v="0"/>
    <n v="197.69"/>
    <n v="0"/>
    <n v="0"/>
    <n v="0"/>
    <n v="197.69"/>
    <n v="31"/>
    <s v="מקלטים"/>
    <s v="רעות"/>
    <s v="ירושלים והנגב"/>
    <s v="איילון"/>
  </r>
  <r>
    <x v="14"/>
    <x v="386"/>
    <s v="פעיל"/>
    <s v="מודיעין מכבים רעות"/>
    <x v="374"/>
    <x v="108"/>
    <s v="נמוך"/>
    <x v="1"/>
    <n v="6500"/>
    <n v="1164"/>
    <n v="0"/>
    <n v="5336"/>
    <n v="0"/>
    <n v="31"/>
    <s v="בתי ספר"/>
    <s v="רעות"/>
    <s v="ירושלים והנגב"/>
    <s v="איילון"/>
  </r>
  <r>
    <x v="14"/>
    <x v="387"/>
    <s v="פעיל"/>
    <s v="מודיעין מכבים רעות"/>
    <x v="375"/>
    <x v="0"/>
    <s v="נמוך"/>
    <x v="0"/>
    <n v="260.29000000000002"/>
    <n v="0"/>
    <n v="0"/>
    <n v="0"/>
    <n v="260.29000000000002"/>
    <n v="31"/>
    <s v="רמזורים"/>
    <s v="ציפורים"/>
    <s v="ירושלים והנגב"/>
    <s v="איילון"/>
  </r>
  <r>
    <x v="14"/>
    <x v="388"/>
    <s v="פעיל"/>
    <s v="מודיעין מכבים רעות"/>
    <x v="376"/>
    <x v="13"/>
    <s v="נמוך"/>
    <x v="0"/>
    <n v="1360.38"/>
    <n v="0"/>
    <n v="0"/>
    <n v="0"/>
    <n v="1360.38"/>
    <n v="31"/>
    <s v="גני ילדים"/>
    <s v="ציפורים"/>
    <s v="ירושלים והנגב"/>
    <s v="איילון"/>
  </r>
  <r>
    <x v="14"/>
    <x v="389"/>
    <s v="פעיל"/>
    <s v="מודיעין מכבים רעות"/>
    <x v="377"/>
    <x v="13"/>
    <s v="נמוך"/>
    <x v="0"/>
    <n v="1957.37"/>
    <n v="0"/>
    <n v="0"/>
    <n v="0"/>
    <n v="1957.37"/>
    <n v="31"/>
    <s v="גני ילדים"/>
    <s v="בוכמן"/>
    <s v="ירושלים והנגב"/>
    <s v="איילון"/>
  </r>
  <r>
    <x v="14"/>
    <x v="390"/>
    <s v="פעיל"/>
    <s v="מודיעין מכבים רעות"/>
    <x v="378"/>
    <x v="43"/>
    <s v="נמוך"/>
    <x v="1"/>
    <n v="5329"/>
    <n v="1266"/>
    <n v="0"/>
    <n v="4063"/>
    <n v="0"/>
    <n v="31"/>
    <s v="מרכזיית תאורה"/>
    <s v="בוכמן"/>
    <s v="ירושלים והנגב"/>
    <s v="איילון"/>
  </r>
  <r>
    <x v="14"/>
    <x v="391"/>
    <s v="פעיל"/>
    <s v="מודיעין מכבים רעות"/>
    <x v="379"/>
    <x v="0"/>
    <s v="נמוך"/>
    <x v="1"/>
    <n v="715"/>
    <n v="0"/>
    <n v="0"/>
    <n v="0"/>
    <n v="715"/>
    <n v="31"/>
    <m/>
    <m/>
    <s v="ירושלים והנגב"/>
    <s v="איילון"/>
  </r>
  <r>
    <x v="14"/>
    <x v="392"/>
    <s v="פעיל"/>
    <s v="מודיעין מכבים רעות"/>
    <x v="380"/>
    <x v="109"/>
    <s v="נמוך"/>
    <x v="0"/>
    <n v="85.1"/>
    <n v="0"/>
    <n v="0"/>
    <n v="0"/>
    <n v="85.1"/>
    <n v="31"/>
    <s v="מרכזיית תאורה"/>
    <s v="קייזר"/>
    <s v="ירושלים והנגב"/>
    <s v="איילון"/>
  </r>
  <r>
    <x v="14"/>
    <x v="393"/>
    <s v="פעיל"/>
    <s v="מודיעין מכבים רעות"/>
    <x v="381"/>
    <x v="0"/>
    <s v="נמוך"/>
    <x v="1"/>
    <n v="11001"/>
    <n v="2695"/>
    <n v="0"/>
    <n v="8306"/>
    <n v="0"/>
    <n v="31"/>
    <s v="מרכזיית תאורה"/>
    <s v="קייזר"/>
    <s v="ירושלים והנגב"/>
    <s v="איילון"/>
  </r>
  <r>
    <x v="14"/>
    <x v="394"/>
    <s v="פעיל"/>
    <s v="מודיעין מכבים רעות"/>
    <x v="382"/>
    <x v="110"/>
    <s v="נמוך"/>
    <x v="1"/>
    <n v="7480"/>
    <n v="676"/>
    <n v="0"/>
    <n v="6804"/>
    <n v="0"/>
    <n v="31"/>
    <m/>
    <m/>
    <s v="ירושלים והנגב"/>
    <s v="איילון"/>
  </r>
  <r>
    <x v="14"/>
    <x v="395"/>
    <s v="פעיל"/>
    <s v="מודיעין מכבים רעות"/>
    <x v="383"/>
    <x v="26"/>
    <s v="נמוך"/>
    <x v="0"/>
    <n v="676.96"/>
    <n v="0"/>
    <n v="0"/>
    <n v="0"/>
    <n v="676.96"/>
    <n v="31"/>
    <s v="מקלטים"/>
    <s v="רעות"/>
    <s v="ירושלים והנגב"/>
    <s v="איילון"/>
  </r>
  <r>
    <x v="14"/>
    <x v="396"/>
    <s v="פעיל"/>
    <s v="מודיעין מכבים רעות"/>
    <x v="384"/>
    <x v="111"/>
    <s v="נמוך"/>
    <x v="1"/>
    <n v="11229"/>
    <n v="2683"/>
    <n v="0"/>
    <n v="8546"/>
    <n v="0"/>
    <n v="31"/>
    <s v="מרכזיית תאורה"/>
    <s v="בוכמן"/>
    <s v="ירושלים והנגב"/>
    <s v="איילון"/>
  </r>
  <r>
    <x v="14"/>
    <x v="397"/>
    <s v="פעיל"/>
    <s v="מודיעין מכבים רעות"/>
    <x v="385"/>
    <x v="26"/>
    <s v="נמוך"/>
    <x v="0"/>
    <n v="250.08"/>
    <n v="0"/>
    <n v="0"/>
    <n v="0"/>
    <n v="250.08"/>
    <n v="31"/>
    <s v="מקלטים"/>
    <s v="רעות"/>
    <s v="ירושלים והנגב"/>
    <s v="איילון"/>
  </r>
  <r>
    <x v="14"/>
    <x v="398"/>
    <s v="פעיל"/>
    <s v="מודיעין מכבים רעות"/>
    <x v="386"/>
    <x v="0"/>
    <s v="נמוך"/>
    <x v="1"/>
    <n v="4416"/>
    <n v="1072"/>
    <n v="0"/>
    <n v="3344"/>
    <n v="0"/>
    <n v="31"/>
    <s v="מרכזיית תאורה"/>
    <s v="ישפרו"/>
    <s v="ירושלים והנגב"/>
    <s v="איילון"/>
  </r>
  <r>
    <x v="14"/>
    <x v="399"/>
    <s v="פעיל"/>
    <s v="מודיעין מכבים רעות"/>
    <x v="387"/>
    <x v="0"/>
    <s v="נמוך"/>
    <x v="1"/>
    <n v="3687"/>
    <n v="929"/>
    <n v="0"/>
    <n v="2758"/>
    <n v="0"/>
    <n v="31"/>
    <m/>
    <m/>
    <s v="ירושלים והנגב"/>
    <s v="איילון"/>
  </r>
  <r>
    <x v="14"/>
    <x v="400"/>
    <s v="פעיל"/>
    <s v="מודיעין מכבים רעות"/>
    <x v="388"/>
    <x v="13"/>
    <s v="נמוך"/>
    <x v="0"/>
    <n v="2380"/>
    <n v="0"/>
    <n v="0"/>
    <n v="0"/>
    <n v="2380"/>
    <n v="31"/>
    <s v="גני ילדים"/>
    <s v="  קייזר"/>
    <s v="ירושלים והנגב"/>
    <s v="איילון"/>
  </r>
  <r>
    <x v="14"/>
    <x v="401"/>
    <s v="פעיל"/>
    <s v="מודיעין מכבים רעות"/>
    <x v="389"/>
    <x v="14"/>
    <s v="נמוך"/>
    <x v="1"/>
    <n v="2939"/>
    <n v="694"/>
    <n v="0"/>
    <n v="2245"/>
    <n v="0"/>
    <n v="31"/>
    <s v="מרכזיית תאורה"/>
    <s v="קייזר"/>
    <s v="ירושלים והנגב"/>
    <s v="איילון"/>
  </r>
  <r>
    <x v="14"/>
    <x v="402"/>
    <s v="פעיל"/>
    <s v="מודיעין מכבים רעות"/>
    <x v="390"/>
    <x v="13"/>
    <s v="נמוך"/>
    <x v="0"/>
    <n v="2153.9"/>
    <n v="0"/>
    <n v="0"/>
    <n v="0"/>
    <n v="2153.9"/>
    <n v="31"/>
    <s v="גני ילדים"/>
    <s v="קייזר"/>
    <s v="ירושלים והנגב"/>
    <s v="איילון"/>
  </r>
  <r>
    <x v="14"/>
    <x v="403"/>
    <s v="פעיל"/>
    <s v="מודיעין מכבים רעות"/>
    <x v="391"/>
    <x v="0"/>
    <s v="נמוך"/>
    <x v="1"/>
    <n v="35960"/>
    <n v="5190"/>
    <n v="0"/>
    <n v="30770"/>
    <n v="0"/>
    <n v="31"/>
    <s v="מבני ציבור"/>
    <s v="פרחים"/>
    <s v="ירושלים והנגב"/>
    <s v="איילון"/>
  </r>
  <r>
    <x v="14"/>
    <x v="404"/>
    <s v="פעיל"/>
    <s v="מודיעין מכבים רעות"/>
    <x v="392"/>
    <x v="0"/>
    <s v="נמוך"/>
    <x v="1"/>
    <n v="7317"/>
    <n v="1786"/>
    <n v="0"/>
    <n v="5531"/>
    <n v="0"/>
    <n v="31"/>
    <s v="מרכזיית תאורה"/>
    <s v="פרחים"/>
    <s v="ירושלים והנגב"/>
    <s v="איילון"/>
  </r>
  <r>
    <x v="14"/>
    <x v="405"/>
    <s v="פעיל"/>
    <s v="מודיעין מכבים רעות"/>
    <x v="393"/>
    <x v="0"/>
    <s v="גבוה"/>
    <x v="1"/>
    <n v="56200"/>
    <n v="10480"/>
    <n v="0"/>
    <n v="45720"/>
    <n v="0"/>
    <n v="31"/>
    <s v="מבני ציבור"/>
    <s v="לב העיר"/>
    <s v="ירושלים והנגב"/>
    <s v="איילון"/>
  </r>
  <r>
    <x v="14"/>
    <x v="406"/>
    <s v="פעיל"/>
    <s v="מודיעין מכבים רעות"/>
    <x v="394"/>
    <x v="112"/>
    <s v="נמוך"/>
    <x v="0"/>
    <n v="1333.91"/>
    <n v="0"/>
    <n v="0"/>
    <n v="0"/>
    <n v="1333.91"/>
    <n v="31"/>
    <s v="גני ילדים"/>
    <s v="פרחים"/>
    <s v="ירושלים והנגב"/>
    <s v="איילון"/>
  </r>
  <r>
    <x v="14"/>
    <x v="407"/>
    <s v="פעיל"/>
    <s v="מודיעין מכבים רעות"/>
    <x v="395"/>
    <x v="21"/>
    <s v="נמוך"/>
    <x v="1"/>
    <n v="7304"/>
    <n v="1748"/>
    <n v="0"/>
    <n v="5556"/>
    <n v="0"/>
    <n v="31"/>
    <s v="מרכזיית תאורה"/>
    <s v="  קייזר"/>
    <s v="ירושלים והנגב"/>
    <s v="איילון"/>
  </r>
  <r>
    <x v="14"/>
    <x v="408"/>
    <s v="פעיל"/>
    <s v="מודיעין מכבים רעות"/>
    <x v="396"/>
    <x v="0"/>
    <s v="נמוך"/>
    <x v="0"/>
    <n v="1670.83"/>
    <n v="0"/>
    <n v="0"/>
    <n v="0"/>
    <n v="1670.83"/>
    <n v="31"/>
    <s v="גני ילדים"/>
    <s v="קייזר"/>
    <s v="ירושלים והנגב"/>
    <s v="איילון"/>
  </r>
  <r>
    <x v="14"/>
    <x v="409"/>
    <s v="פעיל"/>
    <s v="מודיעין מכבים רעות"/>
    <x v="397"/>
    <x v="23"/>
    <s v="נמוך"/>
    <x v="1"/>
    <n v="10425"/>
    <n v="2563"/>
    <n v="0"/>
    <n v="7862"/>
    <n v="0"/>
    <n v="31"/>
    <s v="מרכזיית תאורה"/>
    <s v="  כרמים"/>
    <s v="ירושלים והנגב"/>
    <s v="איילון"/>
  </r>
  <r>
    <x v="15"/>
    <x v="2"/>
    <s v="לא פעיל"/>
    <s v="מודיעין מכבים רעות"/>
    <x v="2"/>
    <x v="0"/>
    <s v="נמוך"/>
    <x v="0"/>
    <n v="74.28"/>
    <n v="0"/>
    <n v="0"/>
    <n v="0"/>
    <n v="74.28"/>
    <n v="30"/>
    <s v="תנועות נוער"/>
    <s v="נחלים"/>
    <s v="ירושלים והנגב"/>
    <s v="איילון"/>
  </r>
  <r>
    <x v="15"/>
    <x v="5"/>
    <s v="פעיל"/>
    <s v="מודיעין מכבים רעות"/>
    <x v="5"/>
    <x v="0"/>
    <s v="נמוך"/>
    <x v="1"/>
    <n v="4037"/>
    <n v="666"/>
    <n v="0"/>
    <n v="3371"/>
    <n v="0"/>
    <n v="30"/>
    <s v="מרכזיית תאורה"/>
    <s v="כרמים"/>
    <s v="ירושלים והנגב"/>
    <s v="איילון"/>
  </r>
  <r>
    <x v="15"/>
    <x v="6"/>
    <s v="פעיל"/>
    <s v="מודיעין מכבים רעות"/>
    <x v="6"/>
    <x v="1"/>
    <s v="נמוך"/>
    <x v="1"/>
    <n v="3500"/>
    <n v="601"/>
    <n v="0"/>
    <n v="2899"/>
    <n v="0"/>
    <n v="30"/>
    <s v="מרכזיית תאורה"/>
    <s v="מכבים"/>
    <s v="ירושלים והנגב"/>
    <s v="איילון"/>
  </r>
  <r>
    <x v="15"/>
    <x v="7"/>
    <s v="פעיל"/>
    <s v="מודיעין מכבים רעות"/>
    <x v="7"/>
    <x v="2"/>
    <s v="נמוך"/>
    <x v="0"/>
    <n v="110.95"/>
    <n v="0"/>
    <n v="0"/>
    <n v="0"/>
    <n v="110.95"/>
    <n v="30"/>
    <s v="מרכזיית תאורה"/>
    <s v="בוכמן"/>
    <s v="ירושלים והנגב"/>
    <s v="איילון"/>
  </r>
  <r>
    <x v="15"/>
    <x v="8"/>
    <s v="פעיל"/>
    <s v="מודיעין מכבים רעות"/>
    <x v="7"/>
    <x v="3"/>
    <s v="נמוך"/>
    <x v="0"/>
    <n v="1258.57"/>
    <n v="0"/>
    <n v="0"/>
    <n v="0"/>
    <n v="1258.57"/>
    <n v="30"/>
    <s v="מרכזיית תאורה"/>
    <s v="בוכמן"/>
    <s v="ירושלים והנגב"/>
    <s v="איילון"/>
  </r>
  <r>
    <x v="15"/>
    <x v="9"/>
    <s v="פעיל"/>
    <s v="מודיעין מכבים רעות"/>
    <x v="8"/>
    <x v="0"/>
    <s v="נמוך"/>
    <x v="1"/>
    <n v="942"/>
    <n v="161"/>
    <n v="0"/>
    <n v="781"/>
    <n v="0"/>
    <n v="30"/>
    <s v="מרכזיית תאורה"/>
    <s v="ליגד"/>
    <s v="ירושלים והנגב"/>
    <s v="איילון"/>
  </r>
  <r>
    <x v="15"/>
    <x v="10"/>
    <s v="פעיל"/>
    <s v="מודיעין מכבים רעות"/>
    <x v="9"/>
    <x v="0"/>
    <s v="נמוך"/>
    <x v="1"/>
    <n v="6030"/>
    <n v="1032"/>
    <n v="0"/>
    <n v="4998"/>
    <n v="0"/>
    <n v="30"/>
    <s v="מרכזיית תאורה"/>
    <s v="נופים"/>
    <s v="ירושלים והנגב"/>
    <s v="איילון"/>
  </r>
  <r>
    <x v="15"/>
    <x v="11"/>
    <s v="פעיל"/>
    <s v="מודיעין מכבים רעות"/>
    <x v="10"/>
    <x v="0"/>
    <s v="נמוך"/>
    <x v="0"/>
    <n v="12.38"/>
    <n v="0"/>
    <n v="0"/>
    <n v="0"/>
    <n v="12.38"/>
    <n v="30"/>
    <s v="מרכזיית תאורה"/>
    <s v="כביש 443"/>
    <s v="ירושלים והנגב"/>
    <s v="איילון"/>
  </r>
  <r>
    <x v="15"/>
    <x v="12"/>
    <s v="פעיל"/>
    <s v="מודיעין מכבים רעות"/>
    <x v="11"/>
    <x v="0"/>
    <s v="נמוך"/>
    <x v="1"/>
    <n v="5736"/>
    <n v="976"/>
    <n v="0"/>
    <n v="4760"/>
    <n v="0"/>
    <n v="30"/>
    <s v="מרכזיית תאורה"/>
    <s v="ליגד"/>
    <s v="ירושלים והנגב"/>
    <s v="איילון"/>
  </r>
  <r>
    <x v="15"/>
    <x v="13"/>
    <s v="פעיל"/>
    <s v="מודיעין מכבים רעות"/>
    <x v="12"/>
    <x v="0"/>
    <s v="נמוך"/>
    <x v="1"/>
    <n v="2175"/>
    <n v="365"/>
    <n v="0"/>
    <n v="1810"/>
    <n v="0"/>
    <n v="30"/>
    <s v="מרכזיית תאורה"/>
    <s v="ליגד"/>
    <s v="ירושלים והנגב"/>
    <s v="איילון"/>
  </r>
  <r>
    <x v="15"/>
    <x v="14"/>
    <s v="פעיל"/>
    <s v="מודיעין מכבים רעות"/>
    <x v="13"/>
    <x v="0"/>
    <s v="נמוך"/>
    <x v="0"/>
    <n v="196.66"/>
    <n v="0"/>
    <n v="0"/>
    <n v="0"/>
    <n v="196.66"/>
    <n v="30"/>
    <s v="רמזורים"/>
    <s v="ציפורים"/>
    <s v="ירושלים והנגב"/>
    <s v="איילון"/>
  </r>
  <r>
    <x v="15"/>
    <x v="15"/>
    <s v="פעיל"/>
    <s v="מודיעין מכבים רעות"/>
    <x v="13"/>
    <x v="0"/>
    <s v="נמוך"/>
    <x v="0"/>
    <n v="186.66"/>
    <n v="0"/>
    <n v="0"/>
    <n v="0"/>
    <n v="186.66"/>
    <n v="30"/>
    <s v="רמזורים"/>
    <s v="ציפורים"/>
    <s v="ירושלים והנגב"/>
    <s v="איילון"/>
  </r>
  <r>
    <x v="15"/>
    <x v="16"/>
    <s v="פעיל"/>
    <s v="מודיעין מכבים רעות"/>
    <x v="14"/>
    <x v="0"/>
    <s v="נמוך"/>
    <x v="1"/>
    <n v="6625"/>
    <n v="1117"/>
    <n v="0"/>
    <n v="5508"/>
    <n v="0"/>
    <n v="30"/>
    <s v="מרכזיית תאורה"/>
    <s v="ישפרו"/>
    <s v="ירושלים והנגב"/>
    <s v="איילון"/>
  </r>
  <r>
    <x v="15"/>
    <x v="17"/>
    <s v="פעיל"/>
    <s v="מודיעין מכבים רעות"/>
    <x v="15"/>
    <x v="4"/>
    <s v="נמוך"/>
    <x v="1"/>
    <n v="3790"/>
    <n v="666"/>
    <n v="0"/>
    <n v="3124"/>
    <n v="0"/>
    <n v="30"/>
    <s v="מרכזיית תאורה"/>
    <s v="ישפרו"/>
    <s v="ירושלים והנגב"/>
    <s v="איילון"/>
  </r>
  <r>
    <x v="15"/>
    <x v="18"/>
    <s v="פעיל"/>
    <s v="מודיעין מכבים רעות"/>
    <x v="16"/>
    <x v="5"/>
    <s v="נמוך"/>
    <x v="1"/>
    <n v="4098"/>
    <n v="713"/>
    <n v="0"/>
    <n v="3385"/>
    <n v="0"/>
    <n v="30"/>
    <s v="מרכזיית תאורה"/>
    <s v="ישפרו"/>
    <s v="ירושלים והנגב"/>
    <s v="איילון"/>
  </r>
  <r>
    <x v="15"/>
    <x v="19"/>
    <s v="פעיל"/>
    <s v="מודיעין מכבים רעות"/>
    <x v="17"/>
    <x v="6"/>
    <s v="נמוך"/>
    <x v="0"/>
    <n v="2114.2800000000002"/>
    <n v="0"/>
    <n v="0"/>
    <n v="0"/>
    <n v="2114.2800000000002"/>
    <n v="30"/>
    <s v="מרכזיית תאורה"/>
    <m/>
    <s v="ירושלים והנגב"/>
    <s v="איילון"/>
  </r>
  <r>
    <x v="15"/>
    <x v="20"/>
    <s v="פעיל"/>
    <s v="מודיעין מכבים רעות"/>
    <x v="18"/>
    <x v="0"/>
    <s v="נמוך"/>
    <x v="0"/>
    <n v="3457.61"/>
    <n v="0"/>
    <n v="0"/>
    <n v="0"/>
    <n v="3457.61"/>
    <n v="30"/>
    <s v="מרכזיית תאורה"/>
    <s v="מורשת"/>
    <s v="ירושלים והנגב"/>
    <s v="איילון"/>
  </r>
  <r>
    <x v="15"/>
    <x v="21"/>
    <s v="פעיל"/>
    <s v="מודיעין מכבים רעות"/>
    <x v="19"/>
    <x v="1"/>
    <s v="נמוך"/>
    <x v="1"/>
    <n v="6266"/>
    <n v="1106"/>
    <n v="0"/>
    <n v="5160"/>
    <n v="0"/>
    <n v="30"/>
    <s v="מרכזיית תאורה"/>
    <s v="כביש 2"/>
    <s v="ירושלים והנגב"/>
    <s v="איילון"/>
  </r>
  <r>
    <x v="15"/>
    <x v="22"/>
    <s v="פעיל"/>
    <s v="מודיעין מכבים רעות"/>
    <x v="20"/>
    <x v="7"/>
    <s v="נמוך"/>
    <x v="0"/>
    <n v="0"/>
    <n v="0"/>
    <n v="0"/>
    <n v="0"/>
    <n v="0"/>
    <n v="30"/>
    <s v="מרכזיית תאורה"/>
    <s v="רעות"/>
    <s v="ירושלים והנגב"/>
    <s v="איילון"/>
  </r>
  <r>
    <x v="15"/>
    <x v="23"/>
    <s v="פעיל"/>
    <s v="מודיעין מכבים רעות"/>
    <x v="21"/>
    <x v="0"/>
    <s v="נמוך"/>
    <x v="1"/>
    <n v="10855"/>
    <n v="1959"/>
    <n v="0"/>
    <n v="8896"/>
    <n v="0"/>
    <n v="30"/>
    <s v="מרכזיית תאורה"/>
    <s v="מכבים"/>
    <s v="ירושלים והנגב"/>
    <s v="איילון"/>
  </r>
  <r>
    <x v="15"/>
    <x v="24"/>
    <s v="פעיל"/>
    <s v="מודיעין מכבים רעות"/>
    <x v="22"/>
    <x v="8"/>
    <s v="נמוך"/>
    <x v="1"/>
    <n v="7052"/>
    <n v="1225"/>
    <n v="0"/>
    <n v="5827"/>
    <n v="0"/>
    <n v="30"/>
    <s v="מרכזיית תאורה"/>
    <s v="מכבים"/>
    <s v="ירושלים והנגב"/>
    <s v="איילון"/>
  </r>
  <r>
    <x v="15"/>
    <x v="25"/>
    <s v="פעיל"/>
    <s v="מודיעין מכבים רעות"/>
    <x v="23"/>
    <x v="9"/>
    <s v="נמוך"/>
    <x v="1"/>
    <n v="4382"/>
    <n v="770"/>
    <n v="0"/>
    <n v="3612"/>
    <n v="0"/>
    <n v="30"/>
    <s v="מרכזיית תאורה"/>
    <s v="מכבים"/>
    <s v="ירושלים והנגב"/>
    <s v="איילון"/>
  </r>
  <r>
    <x v="15"/>
    <x v="26"/>
    <s v="פעיל"/>
    <s v="מודיעין מכבים רעות"/>
    <x v="24"/>
    <x v="0"/>
    <s v="נמוך"/>
    <x v="1"/>
    <n v="8340"/>
    <n v="1413"/>
    <n v="0"/>
    <n v="6927"/>
    <n v="0"/>
    <n v="30"/>
    <s v="מרכזיית תאורה"/>
    <s v="כביש 2"/>
    <s v="ירושלים והנגב"/>
    <s v="איילון"/>
  </r>
  <r>
    <x v="15"/>
    <x v="27"/>
    <s v="פעיל"/>
    <s v="מודיעין מכבים רעות"/>
    <x v="25"/>
    <x v="10"/>
    <s v="נמוך"/>
    <x v="1"/>
    <n v="5830"/>
    <n v="1096"/>
    <n v="0"/>
    <n v="4734"/>
    <n v="0"/>
    <n v="30"/>
    <s v="מרכזיית תאורה"/>
    <s v="ציפורים"/>
    <s v="ירושלים והנגב"/>
    <s v="איילון"/>
  </r>
  <r>
    <x v="15"/>
    <x v="28"/>
    <s v="פעיל"/>
    <s v="מודיעין מכבים רעות"/>
    <x v="26"/>
    <x v="0"/>
    <s v="נמוך"/>
    <x v="1"/>
    <n v="5176"/>
    <n v="959"/>
    <n v="0"/>
    <n v="4217"/>
    <n v="0"/>
    <n v="30"/>
    <s v="מרכזיית תאורה"/>
    <s v="ציפורים"/>
    <s v="ירושלים והנגב"/>
    <s v="איילון"/>
  </r>
  <r>
    <x v="15"/>
    <x v="29"/>
    <s v="פעיל"/>
    <s v="מודיעין מכבים רעות"/>
    <x v="27"/>
    <x v="10"/>
    <s v="נמוך"/>
    <x v="0"/>
    <n v="2994"/>
    <n v="0"/>
    <n v="0"/>
    <n v="0"/>
    <n v="2994"/>
    <n v="30"/>
    <s v="מרכזיית תאורה"/>
    <s v="ציפורים"/>
    <s v="ירושלים והנגב"/>
    <s v="איילון"/>
  </r>
  <r>
    <x v="15"/>
    <x v="30"/>
    <s v="פעיל"/>
    <s v="מודיעין מכבים רעות"/>
    <x v="28"/>
    <x v="11"/>
    <s v="נמוך"/>
    <x v="1"/>
    <n v="8102"/>
    <n v="1386"/>
    <n v="0"/>
    <n v="6716"/>
    <n v="0"/>
    <n v="30"/>
    <s v="מרכזיית תאורה"/>
    <s v="ציפורים"/>
    <s v="ירושלים והנגב"/>
    <s v="איילון"/>
  </r>
  <r>
    <x v="15"/>
    <x v="31"/>
    <s v="פעיל"/>
    <s v="מודיעין מכבים רעות"/>
    <x v="29"/>
    <x v="12"/>
    <s v="נמוך"/>
    <x v="1"/>
    <n v="14300"/>
    <n v="2480"/>
    <n v="0"/>
    <n v="11820"/>
    <n v="0"/>
    <n v="30"/>
    <s v="מרכזיית תאורה"/>
    <s v="ישפרו"/>
    <s v="ירושלים והנגב"/>
    <s v="איילון"/>
  </r>
  <r>
    <x v="15"/>
    <x v="32"/>
    <s v="פעיל"/>
    <s v="מודיעין מכבים רעות"/>
    <x v="30"/>
    <x v="0"/>
    <s v="נמוך"/>
    <x v="0"/>
    <n v="0"/>
    <n v="0"/>
    <n v="0"/>
    <n v="0"/>
    <n v="0"/>
    <n v="30"/>
    <s v="מרכזיית תאורה"/>
    <s v="ליגד"/>
    <s v="ירושלים והנגב"/>
    <s v="איילון"/>
  </r>
  <r>
    <x v="15"/>
    <x v="33"/>
    <s v="פעיל"/>
    <s v="מודיעין מכבים רעות"/>
    <x v="31"/>
    <x v="13"/>
    <s v="נמוך"/>
    <x v="0"/>
    <n v="1200.46"/>
    <n v="0"/>
    <n v="0"/>
    <n v="0"/>
    <n v="1200.46"/>
    <n v="30"/>
    <s v="גני ילדים"/>
    <s v="רעות"/>
    <s v="ירושלים והנגב"/>
    <s v="איילון"/>
  </r>
  <r>
    <x v="15"/>
    <x v="34"/>
    <s v="פעיל"/>
    <s v="מודיעין מכבים רעות"/>
    <x v="32"/>
    <x v="14"/>
    <s v="נמוך"/>
    <x v="0"/>
    <n v="2109.23"/>
    <n v="0"/>
    <n v="0"/>
    <n v="0"/>
    <n v="2109.23"/>
    <n v="30"/>
    <s v="מרכזיית תאורה"/>
    <s v="רעות"/>
    <s v="ירושלים והנגב"/>
    <s v="איילון"/>
  </r>
  <r>
    <x v="15"/>
    <x v="35"/>
    <s v="פעיל"/>
    <s v="מודיעין מכבים רעות"/>
    <x v="33"/>
    <x v="0"/>
    <s v="נמוך"/>
    <x v="0"/>
    <n v="1920.46"/>
    <n v="0"/>
    <n v="0"/>
    <n v="0"/>
    <n v="1920.46"/>
    <n v="30"/>
    <s v="מרכזיית תאורה"/>
    <s v="רעות"/>
    <s v="ירושלים והנגב"/>
    <s v="איילון"/>
  </r>
  <r>
    <x v="15"/>
    <x v="36"/>
    <s v="פעיל"/>
    <s v="מודיעין מכבים רעות"/>
    <x v="34"/>
    <x v="0"/>
    <s v="נמוך"/>
    <x v="1"/>
    <n v="8451"/>
    <n v="1417"/>
    <n v="0"/>
    <n v="7034"/>
    <n v="0"/>
    <n v="30"/>
    <s v="מרכזיית תאורה"/>
    <s v="קייזר"/>
    <s v="ירושלים והנגב"/>
    <s v="איילון"/>
  </r>
  <r>
    <x v="15"/>
    <x v="37"/>
    <s v="פעיל"/>
    <s v="מודיעין מכבים רעות"/>
    <x v="35"/>
    <x v="15"/>
    <s v="נמוך"/>
    <x v="0"/>
    <n v="850.47"/>
    <n v="0"/>
    <n v="0"/>
    <n v="0"/>
    <n v="850.47"/>
    <n v="30"/>
    <s v="בתי כנסת ומקוואות"/>
    <s v="קייזר"/>
    <s v="ירושלים והנגב"/>
    <s v="איילון"/>
  </r>
  <r>
    <x v="15"/>
    <x v="38"/>
    <s v="פעיל"/>
    <s v="מודיעין מכבים רעות"/>
    <x v="36"/>
    <x v="16"/>
    <s v="נמוך"/>
    <x v="0"/>
    <n v="617.14"/>
    <n v="0"/>
    <n v="0"/>
    <n v="0"/>
    <n v="617.14"/>
    <n v="30"/>
    <s v="ספורט"/>
    <s v="קייזר"/>
    <s v="ירושלים והנגב"/>
    <s v="איילון"/>
  </r>
  <r>
    <x v="15"/>
    <x v="39"/>
    <s v="פעיל"/>
    <s v="מודיעין מכבים רעות"/>
    <x v="37"/>
    <x v="13"/>
    <s v="נמוך"/>
    <x v="0"/>
    <n v="1418.57"/>
    <n v="0"/>
    <n v="0"/>
    <n v="0"/>
    <n v="1418.57"/>
    <n v="30"/>
    <s v="גני ילדים"/>
    <s v="קייזר"/>
    <s v="ירושלים והנגב"/>
    <s v="איילון"/>
  </r>
  <r>
    <x v="15"/>
    <x v="40"/>
    <s v="פעיל"/>
    <s v="מודיעין מכבים רעות"/>
    <x v="38"/>
    <x v="17"/>
    <s v="נמוך"/>
    <x v="1"/>
    <n v="1345"/>
    <n v="355"/>
    <n v="0"/>
    <n v="990"/>
    <n v="0"/>
    <n v="30"/>
    <s v="בתי ספר"/>
    <s v="קייזר"/>
    <s v="ירושלים והנגב"/>
    <s v="איילון"/>
  </r>
  <r>
    <x v="15"/>
    <x v="41"/>
    <s v="פעיל"/>
    <s v="מודיעין מכבים רעות"/>
    <x v="39"/>
    <x v="18"/>
    <s v="נמוך"/>
    <x v="1"/>
    <n v="9230"/>
    <n v="3120"/>
    <n v="0"/>
    <n v="6110"/>
    <n v="0"/>
    <n v="30"/>
    <s v="בתי ספר"/>
    <s v="קייזר"/>
    <s v="ירושלים והנגב"/>
    <s v="איילון"/>
  </r>
  <r>
    <x v="15"/>
    <x v="42"/>
    <s v="פעיל"/>
    <s v="מודיעין מכבים רעות"/>
    <x v="40"/>
    <x v="0"/>
    <s v="נמוך"/>
    <x v="0"/>
    <n v="1744.76"/>
    <n v="0"/>
    <n v="0"/>
    <n v="0"/>
    <n v="1744.76"/>
    <n v="30"/>
    <s v="תנועות נוער"/>
    <s v="קייזר"/>
    <s v="ירושלים והנגב"/>
    <s v="איילון"/>
  </r>
  <r>
    <x v="15"/>
    <x v="43"/>
    <s v="פעיל"/>
    <s v="מודיעין מכבים רעות"/>
    <x v="41"/>
    <x v="5"/>
    <s v="נמוך"/>
    <x v="1"/>
    <n v="2881"/>
    <n v="485"/>
    <n v="0"/>
    <n v="2396"/>
    <n v="0"/>
    <n v="30"/>
    <s v="מרכזיית תאורה"/>
    <s v="קייזר"/>
    <s v="ירושלים והנגב"/>
    <s v="איילון"/>
  </r>
  <r>
    <x v="15"/>
    <x v="44"/>
    <s v="פעיל"/>
    <s v="מודיעין מכבים רעות"/>
    <x v="42"/>
    <x v="19"/>
    <s v="נמוך"/>
    <x v="0"/>
    <n v="365.71"/>
    <n v="0"/>
    <n v="0"/>
    <n v="0"/>
    <n v="365.71"/>
    <n v="30"/>
    <s v="תנועות נוער"/>
    <s v="קייזר"/>
    <s v="ירושלים והנגב"/>
    <s v="איילון"/>
  </r>
  <r>
    <x v="15"/>
    <x v="45"/>
    <s v="פעיל"/>
    <s v="מודיעין מכבים רעות"/>
    <x v="43"/>
    <x v="20"/>
    <s v="נמוך"/>
    <x v="0"/>
    <n v="475.08"/>
    <n v="0"/>
    <n v="0"/>
    <n v="0"/>
    <n v="475.08"/>
    <n v="30"/>
    <s v="מקלטים"/>
    <s v="רעות"/>
    <s v="ירושלים והנגב"/>
    <s v="איילון"/>
  </r>
  <r>
    <x v="15"/>
    <x v="46"/>
    <s v="פעיל"/>
    <s v="מודיעין מכבים רעות"/>
    <x v="44"/>
    <x v="0"/>
    <s v="נמוך"/>
    <x v="0"/>
    <n v="960.88"/>
    <n v="0"/>
    <n v="0"/>
    <n v="0"/>
    <n v="960.88"/>
    <n v="30"/>
    <s v="תנועות נוער"/>
    <s v="מכבים"/>
    <s v="ירושלים והנגב"/>
    <s v="איילון"/>
  </r>
  <r>
    <x v="15"/>
    <x v="47"/>
    <s v="פעיל"/>
    <s v="מודיעין מכבים רעות"/>
    <x v="45"/>
    <x v="21"/>
    <s v="נמוך"/>
    <x v="1"/>
    <n v="4755"/>
    <n v="798"/>
    <n v="0"/>
    <n v="3957"/>
    <n v="0"/>
    <n v="30"/>
    <s v="מרכזיית תאורה"/>
    <s v="קייזר"/>
    <s v="ירושלים והנגב"/>
    <s v="איילון"/>
  </r>
  <r>
    <x v="15"/>
    <x v="48"/>
    <s v="פעיל"/>
    <s v="מודיעין מכבים רעות"/>
    <x v="46"/>
    <x v="13"/>
    <s v="נמוך"/>
    <x v="0"/>
    <n v="2480"/>
    <n v="0"/>
    <n v="0"/>
    <n v="0"/>
    <n v="2480"/>
    <n v="30"/>
    <s v="גני ילדים"/>
    <s v="קייזר"/>
    <s v="ירושלים והנגב"/>
    <s v="איילון"/>
  </r>
  <r>
    <x v="15"/>
    <x v="49"/>
    <s v="פעיל"/>
    <s v="מודיעין מכבים רעות"/>
    <x v="47"/>
    <x v="22"/>
    <s v="נמוך"/>
    <x v="1"/>
    <n v="2291"/>
    <n v="223"/>
    <n v="0"/>
    <n v="2068"/>
    <n v="0"/>
    <n v="30"/>
    <s v="גני ילדים"/>
    <s v="קייזר"/>
    <s v="ירושלים והנגב"/>
    <s v="איילון"/>
  </r>
  <r>
    <x v="15"/>
    <x v="50"/>
    <s v="פעיל"/>
    <s v="מודיעין מכבים רעות"/>
    <x v="48"/>
    <x v="13"/>
    <s v="נמוך"/>
    <x v="0"/>
    <n v="1569.52"/>
    <n v="0"/>
    <n v="0"/>
    <n v="0"/>
    <n v="1569.52"/>
    <n v="30"/>
    <m/>
    <m/>
    <s v="ירושלים והנגב"/>
    <s v="איילון"/>
  </r>
  <r>
    <x v="15"/>
    <x v="51"/>
    <s v="פעיל"/>
    <s v="מודיעין מכבים רעות"/>
    <x v="49"/>
    <x v="23"/>
    <s v="נמוך"/>
    <x v="1"/>
    <n v="5577"/>
    <n v="966"/>
    <n v="0"/>
    <n v="4611"/>
    <n v="0"/>
    <n v="30"/>
    <s v="מרכזיית תאורה"/>
    <s v="כרמים"/>
    <s v="ירושלים והנגב"/>
    <s v="איילון"/>
  </r>
  <r>
    <x v="15"/>
    <x v="52"/>
    <s v="פעיל"/>
    <s v="מודיעין מכבים רעות"/>
    <x v="50"/>
    <x v="24"/>
    <s v="נמוך"/>
    <x v="0"/>
    <n v="1282.6199999999999"/>
    <n v="0"/>
    <n v="0"/>
    <n v="0"/>
    <n v="1282.6199999999999"/>
    <n v="30"/>
    <s v="גני ילדים"/>
    <s v="כרמים"/>
    <s v="ירושלים והנגב"/>
    <s v="איילון"/>
  </r>
  <r>
    <x v="15"/>
    <x v="53"/>
    <s v="פעיל"/>
    <s v="מודיעין מכבים רעות"/>
    <x v="51"/>
    <x v="0"/>
    <s v="נמוך"/>
    <x v="0"/>
    <n v="532.85"/>
    <n v="0"/>
    <n v="0"/>
    <n v="0"/>
    <n v="532.85"/>
    <n v="30"/>
    <s v="תנועות נוער"/>
    <s v="כרמים"/>
    <s v="ירושלים והנגב"/>
    <s v="איילון"/>
  </r>
  <r>
    <x v="15"/>
    <x v="54"/>
    <s v="פעיל"/>
    <s v="מודיעין מכבים רעות"/>
    <x v="52"/>
    <x v="13"/>
    <s v="נמוך"/>
    <x v="0"/>
    <n v="1260"/>
    <n v="0"/>
    <n v="0"/>
    <n v="0"/>
    <n v="1260"/>
    <n v="30"/>
    <s v="גני ילדים"/>
    <s v="כרמים"/>
    <s v="ירושלים והנגב"/>
    <s v="איילון"/>
  </r>
  <r>
    <x v="15"/>
    <x v="55"/>
    <s v="פעיל"/>
    <s v="מודיעין מכבים רעות"/>
    <x v="53"/>
    <x v="25"/>
    <s v="נמוך"/>
    <x v="1"/>
    <n v="2775"/>
    <n v="450"/>
    <n v="0"/>
    <n v="2325"/>
    <n v="0"/>
    <n v="30"/>
    <s v="בתי ספר"/>
    <s v="כרמים"/>
    <s v="ירושלים והנגב"/>
    <s v="איילון"/>
  </r>
  <r>
    <x v="15"/>
    <x v="56"/>
    <s v="פעיל"/>
    <s v="מודיעין מכבים רעות"/>
    <x v="54"/>
    <x v="26"/>
    <s v="נמוך"/>
    <x v="0"/>
    <n v="259.67"/>
    <n v="0"/>
    <n v="0"/>
    <n v="0"/>
    <n v="259.67"/>
    <n v="30"/>
    <s v="מקלטים"/>
    <s v="רעות"/>
    <s v="ירושלים והנגב"/>
    <s v="איילון"/>
  </r>
  <r>
    <x v="15"/>
    <x v="57"/>
    <s v="פעיל"/>
    <s v="מודיעין מכבים רעות"/>
    <x v="55"/>
    <x v="26"/>
    <s v="נמוך"/>
    <x v="0"/>
    <n v="3796.56"/>
    <n v="0"/>
    <n v="0"/>
    <n v="0"/>
    <n v="3796.56"/>
    <n v="30"/>
    <s v="מבני ציבור"/>
    <s v="רעות"/>
    <s v="ירושלים והנגב"/>
    <s v="איילון"/>
  </r>
  <r>
    <x v="15"/>
    <x v="58"/>
    <s v="פעיל"/>
    <s v="מודיעין מכבים רעות"/>
    <x v="55"/>
    <x v="26"/>
    <s v="נמוך"/>
    <x v="0"/>
    <n v="424.91"/>
    <n v="0"/>
    <n v="0"/>
    <n v="0"/>
    <n v="424.91"/>
    <n v="30"/>
    <s v="מקלטים"/>
    <s v="רעות"/>
    <s v="ירושלים והנגב"/>
    <s v="איילון"/>
  </r>
  <r>
    <x v="15"/>
    <x v="59"/>
    <s v="פעיל"/>
    <s v="מודיעין מכבים רעות"/>
    <x v="56"/>
    <x v="1"/>
    <s v="נמוך"/>
    <x v="0"/>
    <n v="1825.52"/>
    <n v="0"/>
    <n v="0"/>
    <n v="0"/>
    <n v="1825.52"/>
    <n v="30"/>
    <s v="מרכזיית תאורה"/>
    <s v="רעות"/>
    <s v="ירושלים והנגב"/>
    <s v="איילון"/>
  </r>
  <r>
    <x v="15"/>
    <x v="60"/>
    <s v="פעיל"/>
    <s v="מודיעין מכבים רעות"/>
    <x v="57"/>
    <x v="0"/>
    <s v="נמוך"/>
    <x v="1"/>
    <n v="5019"/>
    <n v="1396"/>
    <n v="0"/>
    <n v="3623"/>
    <n v="0"/>
    <n v="30"/>
    <s v="מרכזיית תאורה"/>
    <s v="כרמים"/>
    <s v="ירושלים והנגב"/>
    <s v="איילון"/>
  </r>
  <r>
    <x v="15"/>
    <x v="61"/>
    <s v="פעיל"/>
    <s v="מודיעין מכבים רעות"/>
    <x v="58"/>
    <x v="0"/>
    <s v="נמוך"/>
    <x v="0"/>
    <n v="1414.28"/>
    <n v="0"/>
    <n v="0"/>
    <n v="0"/>
    <n v="1414.28"/>
    <n v="30"/>
    <s v="בתי כנסת ומקוואות"/>
    <s v="נביאים"/>
    <s v="ירושלים והנגב"/>
    <s v="איילון"/>
  </r>
  <r>
    <x v="15"/>
    <x v="62"/>
    <s v="פעיל"/>
    <s v="מודיעין מכבים רעות"/>
    <x v="59"/>
    <x v="0"/>
    <s v="נמוך"/>
    <x v="1"/>
    <n v="6774"/>
    <n v="792"/>
    <n v="0"/>
    <n v="5982"/>
    <n v="0"/>
    <n v="30"/>
    <s v="בתי ספר"/>
    <s v="נביאים"/>
    <s v="ירושלים והנגב"/>
    <s v="איילון"/>
  </r>
  <r>
    <x v="15"/>
    <x v="63"/>
    <s v="פעיל"/>
    <s v="מודיעין מכבים רעות"/>
    <x v="60"/>
    <x v="0"/>
    <s v="נמוך"/>
    <x v="1"/>
    <n v="5818"/>
    <n v="1073"/>
    <n v="0"/>
    <n v="4745"/>
    <n v="0"/>
    <n v="30"/>
    <s v="מרכזיית תאורה"/>
    <s v="רעות"/>
    <s v="ירושלים והנגב"/>
    <s v="איילון"/>
  </r>
  <r>
    <x v="15"/>
    <x v="64"/>
    <s v="פעיל"/>
    <s v="מודיעין מכבים רעות"/>
    <x v="61"/>
    <x v="26"/>
    <s v="נמוך"/>
    <x v="0"/>
    <n v="126.88"/>
    <n v="0"/>
    <n v="0"/>
    <n v="0"/>
    <n v="126.88"/>
    <n v="30"/>
    <s v="מקלטים"/>
    <s v="מכבים"/>
    <s v="ירושלים והנגב"/>
    <s v="איילון"/>
  </r>
  <r>
    <x v="15"/>
    <x v="65"/>
    <s v="פעיל"/>
    <s v="מודיעין מכבים רעות"/>
    <x v="62"/>
    <x v="26"/>
    <s v="נמוך"/>
    <x v="0"/>
    <n v="12.78"/>
    <n v="0"/>
    <n v="0"/>
    <n v="0"/>
    <n v="12.78"/>
    <n v="30"/>
    <s v="מקלטים"/>
    <s v="מכבים"/>
    <s v="ירושלים והנגב"/>
    <s v="איילון"/>
  </r>
  <r>
    <x v="15"/>
    <x v="66"/>
    <s v="פעיל"/>
    <s v="מודיעין מכבים רעות"/>
    <x v="63"/>
    <x v="27"/>
    <s v="נמוך"/>
    <x v="1"/>
    <n v="9615"/>
    <n v="1400"/>
    <n v="0"/>
    <n v="8215"/>
    <n v="0"/>
    <n v="30"/>
    <s v="בתי ספר"/>
    <s v="בוכמן"/>
    <s v="ירושלים והנגב"/>
    <s v="איילון"/>
  </r>
  <r>
    <x v="15"/>
    <x v="67"/>
    <s v="פעיל"/>
    <s v="מודיעין מכבים רעות"/>
    <x v="63"/>
    <x v="13"/>
    <s v="נמוך"/>
    <x v="0"/>
    <n v="1426.15"/>
    <n v="0"/>
    <n v="0"/>
    <n v="0"/>
    <n v="1426.15"/>
    <n v="30"/>
    <s v="גני ילדים"/>
    <s v="בוכמן"/>
    <s v="ירושלים והנגב"/>
    <s v="איילון"/>
  </r>
  <r>
    <x v="15"/>
    <x v="68"/>
    <s v="פעיל"/>
    <s v="מודיעין מכבים רעות"/>
    <x v="64"/>
    <x v="28"/>
    <s v="נמוך"/>
    <x v="1"/>
    <n v="8236"/>
    <n v="1371"/>
    <n v="0"/>
    <n v="6865"/>
    <n v="0"/>
    <n v="30"/>
    <s v="מרכזיית תאורה"/>
    <s v="בוכמן"/>
    <s v="ירושלים והנגב"/>
    <s v="איילון"/>
  </r>
  <r>
    <x v="15"/>
    <x v="69"/>
    <s v="פעיל"/>
    <s v="מודיעין מכבים רעות"/>
    <x v="65"/>
    <x v="13"/>
    <s v="נמוך"/>
    <x v="0"/>
    <n v="1583.8"/>
    <n v="0"/>
    <n v="0"/>
    <n v="0"/>
    <n v="1583.8"/>
    <n v="30"/>
    <s v="גני ילדים"/>
    <s v="בוכמן"/>
    <s v="ירושלים והנגב"/>
    <s v="איילון"/>
  </r>
  <r>
    <x v="15"/>
    <x v="70"/>
    <s v="פעיל"/>
    <s v="מודיעין מכבים רעות"/>
    <x v="66"/>
    <x v="24"/>
    <s v="נמוך"/>
    <x v="0"/>
    <n v="1139.04"/>
    <n v="0"/>
    <n v="0"/>
    <n v="0"/>
    <n v="1139.04"/>
    <n v="30"/>
    <s v="גני ילדים"/>
    <s v="בוכמן"/>
    <s v="ירושלים והנגב"/>
    <s v="איילון"/>
  </r>
  <r>
    <x v="15"/>
    <x v="71"/>
    <s v="פעיל"/>
    <s v="מודיעין מכבים רעות"/>
    <x v="67"/>
    <x v="17"/>
    <s v="נמוך"/>
    <x v="1"/>
    <n v="12990"/>
    <n v="1360"/>
    <n v="0"/>
    <n v="11630"/>
    <n v="0"/>
    <n v="30"/>
    <m/>
    <m/>
    <s v="ירושלים והנגב"/>
    <s v="איילון"/>
  </r>
  <r>
    <x v="15"/>
    <x v="72"/>
    <s v="פעיל"/>
    <s v="מודיעין מכבים רעות"/>
    <x v="68"/>
    <x v="29"/>
    <s v="נמוך"/>
    <x v="1"/>
    <n v="2580"/>
    <n v="105"/>
    <n v="0"/>
    <n v="2475"/>
    <n v="0"/>
    <n v="30"/>
    <m/>
    <m/>
    <s v="ירושלים והנגב"/>
    <s v="איילון"/>
  </r>
  <r>
    <x v="15"/>
    <x v="73"/>
    <s v="פעיל"/>
    <s v="מודיעין מכבים רעות"/>
    <x v="69"/>
    <x v="0"/>
    <s v="נמוך"/>
    <x v="1"/>
    <n v="5155"/>
    <n v="855"/>
    <n v="0"/>
    <n v="4300"/>
    <n v="0"/>
    <n v="30"/>
    <s v="מבני ציבור"/>
    <s v="מורשת"/>
    <s v="ירושלים והנגב"/>
    <s v="איילון"/>
  </r>
  <r>
    <x v="15"/>
    <x v="74"/>
    <s v="פעיל"/>
    <s v="מודיעין מכבים רעות"/>
    <x v="70"/>
    <x v="28"/>
    <s v="נמוך"/>
    <x v="1"/>
    <n v="4108"/>
    <n v="734"/>
    <n v="0"/>
    <n v="3374"/>
    <n v="0"/>
    <n v="30"/>
    <s v="מרכזיית תאורה"/>
    <s v="בוכמן"/>
    <s v="ירושלים והנגב"/>
    <s v="איילון"/>
  </r>
  <r>
    <x v="15"/>
    <x v="75"/>
    <s v="פעיל"/>
    <s v="מודיעין מכבים רעות"/>
    <x v="71"/>
    <x v="30"/>
    <s v="נמוך"/>
    <x v="0"/>
    <n v="2330"/>
    <n v="0"/>
    <n v="0"/>
    <n v="0"/>
    <n v="2330"/>
    <n v="30"/>
    <s v="מרכזיית תאורה"/>
    <s v="בוכמן"/>
    <s v="ירושלים והנגב"/>
    <s v="איילון"/>
  </r>
  <r>
    <x v="15"/>
    <x v="76"/>
    <s v="פעיל"/>
    <s v="מודיעין מכבים רעות"/>
    <x v="72"/>
    <x v="31"/>
    <s v="נמוך"/>
    <x v="1"/>
    <n v="6385"/>
    <n v="2120"/>
    <n v="0"/>
    <n v="4265"/>
    <n v="0"/>
    <n v="30"/>
    <s v="מרכזיית תאורה"/>
    <s v="בוכמן"/>
    <s v="ירושלים והנגב"/>
    <s v="איילון"/>
  </r>
  <r>
    <x v="15"/>
    <x v="77"/>
    <s v="פעיל"/>
    <s v="מודיעין מכבים רעות"/>
    <x v="73"/>
    <x v="14"/>
    <s v="נמוך"/>
    <x v="1"/>
    <n v="2942"/>
    <n v="486"/>
    <n v="0"/>
    <n v="2456"/>
    <n v="0"/>
    <n v="30"/>
    <s v="מרכזיית תאורה"/>
    <s v="בוכמן"/>
    <s v="ירושלים והנגב"/>
    <s v="איילון"/>
  </r>
  <r>
    <x v="15"/>
    <x v="78"/>
    <s v="פעיל"/>
    <s v="מודיעין מכבים רעות"/>
    <x v="74"/>
    <x v="32"/>
    <s v="נמוך"/>
    <x v="1"/>
    <n v="1481"/>
    <n v="264"/>
    <n v="0"/>
    <n v="1217"/>
    <n v="0"/>
    <n v="30"/>
    <s v="מרכזיית תאורה"/>
    <s v="בוכמן"/>
    <s v="ירושלים והנגב"/>
    <s v="איילון"/>
  </r>
  <r>
    <x v="15"/>
    <x v="79"/>
    <s v="פעיל"/>
    <s v="מודיעין מכבים רעות"/>
    <x v="75"/>
    <x v="13"/>
    <s v="נמוך"/>
    <x v="0"/>
    <n v="1919.13"/>
    <n v="0"/>
    <n v="0"/>
    <n v="0"/>
    <n v="1919.13"/>
    <n v="30"/>
    <s v="מבני ציבור"/>
    <s v="בוכמן"/>
    <s v="ירושלים והנגב"/>
    <s v="איילון"/>
  </r>
  <r>
    <x v="15"/>
    <x v="80"/>
    <s v="פעיל"/>
    <s v="מודיעין מכבים רעות"/>
    <x v="76"/>
    <x v="33"/>
    <s v="נמוך"/>
    <x v="1"/>
    <n v="14520"/>
    <n v="1515"/>
    <n v="0"/>
    <n v="13005"/>
    <n v="0"/>
    <n v="30"/>
    <s v="בתי ספר"/>
    <s v="בוכמן"/>
    <s v="ירושלים והנגב"/>
    <s v="איילון"/>
  </r>
  <r>
    <x v="15"/>
    <x v="81"/>
    <s v="פעיל"/>
    <s v="מודיעין מכבים רעות"/>
    <x v="77"/>
    <x v="32"/>
    <s v="נמוך"/>
    <x v="1"/>
    <n v="2044"/>
    <n v="346"/>
    <n v="0"/>
    <n v="1698"/>
    <n v="0"/>
    <n v="30"/>
    <s v="מרכזיית תאורה"/>
    <s v="בוכמן"/>
    <s v="ירושלים והנגב"/>
    <s v="איילון"/>
  </r>
  <r>
    <x v="15"/>
    <x v="82"/>
    <s v="פעיל"/>
    <s v="מודיעין מכבים רעות"/>
    <x v="78"/>
    <x v="34"/>
    <s v="נמוך"/>
    <x v="0"/>
    <n v="1029.02"/>
    <n v="0"/>
    <n v="0"/>
    <n v="0"/>
    <n v="1029.02"/>
    <n v="30"/>
    <s v="מבני ציבור"/>
    <s v="בוכמן"/>
    <s v="ירושלים והנגב"/>
    <s v="איילון"/>
  </r>
  <r>
    <x v="15"/>
    <x v="83"/>
    <s v="פעיל"/>
    <s v="מודיעין מכבים רעות"/>
    <x v="79"/>
    <x v="35"/>
    <s v="נמוך"/>
    <x v="0"/>
    <n v="1035"/>
    <n v="0"/>
    <n v="0"/>
    <n v="0"/>
    <n v="1035"/>
    <n v="30"/>
    <s v="תנועות נוער"/>
    <s v="בוכמן"/>
    <s v="ירושלים והנגב"/>
    <s v="איילון"/>
  </r>
  <r>
    <x v="15"/>
    <x v="84"/>
    <s v="פעיל"/>
    <s v="מודיעין מכבים רעות"/>
    <x v="80"/>
    <x v="36"/>
    <s v="נמוך"/>
    <x v="1"/>
    <n v="8757"/>
    <n v="1575"/>
    <n v="0"/>
    <n v="7182"/>
    <n v="0"/>
    <n v="30"/>
    <s v="מרכזיית תאורה"/>
    <s v="בוכמן"/>
    <s v="ירושלים והנגב"/>
    <s v="איילון"/>
  </r>
  <r>
    <x v="15"/>
    <x v="85"/>
    <s v="פעיל"/>
    <s v="מודיעין מכבים רעות"/>
    <x v="81"/>
    <x v="37"/>
    <s v="נמוך"/>
    <x v="1"/>
    <n v="2170"/>
    <n v="306"/>
    <n v="0"/>
    <n v="1864"/>
    <n v="0"/>
    <n v="30"/>
    <s v="בתי כנסת ומקוואות"/>
    <s v="קייזר"/>
    <s v="ירושלים והנגב"/>
    <s v="איילון"/>
  </r>
  <r>
    <x v="15"/>
    <x v="86"/>
    <s v="פעיל"/>
    <s v="מודיעין מכבים רעות"/>
    <x v="82"/>
    <x v="0"/>
    <s v="נמוך"/>
    <x v="0"/>
    <n v="1538.09"/>
    <n v="0"/>
    <n v="0"/>
    <n v="0"/>
    <n v="1538.09"/>
    <n v="30"/>
    <s v="גני ילדים"/>
    <s v="קייזר"/>
    <s v="ירושלים והנגב"/>
    <s v="איילון"/>
  </r>
  <r>
    <x v="15"/>
    <x v="87"/>
    <s v="פעיל"/>
    <s v="מודיעין מכבים רעות"/>
    <x v="83"/>
    <x v="0"/>
    <s v="נמוך"/>
    <x v="1"/>
    <n v="4241"/>
    <n v="688"/>
    <n v="0"/>
    <n v="3553"/>
    <n v="0"/>
    <n v="30"/>
    <s v="מרכזיית תאורה"/>
    <s v="בוכמן"/>
    <s v="ירושלים והנגב"/>
    <s v="איילון"/>
  </r>
  <r>
    <x v="15"/>
    <x v="88"/>
    <s v="פעיל"/>
    <s v="מודיעין מכבים רעות"/>
    <x v="84"/>
    <x v="13"/>
    <s v="נמוך"/>
    <x v="0"/>
    <n v="272.85000000000002"/>
    <n v="0"/>
    <n v="0"/>
    <n v="0"/>
    <n v="272.85000000000002"/>
    <n v="30"/>
    <s v="גני ילדים"/>
    <s v="בוכמן"/>
    <s v="ירושלים והנגב"/>
    <s v="איילון"/>
  </r>
  <r>
    <x v="15"/>
    <x v="89"/>
    <s v="פעיל"/>
    <s v="מודיעין מכבים רעות"/>
    <x v="85"/>
    <x v="13"/>
    <s v="נמוך"/>
    <x v="0"/>
    <n v="914.76"/>
    <n v="0"/>
    <n v="0"/>
    <n v="0"/>
    <n v="914.76"/>
    <n v="30"/>
    <s v="מבני ציבור"/>
    <s v="בוכמן"/>
    <s v="ירושלים והנגב"/>
    <s v="איילון"/>
  </r>
  <r>
    <x v="15"/>
    <x v="90"/>
    <s v="פעיל"/>
    <s v="מודיעין מכבים רעות"/>
    <x v="86"/>
    <x v="26"/>
    <s v="נמוך"/>
    <x v="0"/>
    <n v="8.85"/>
    <n v="0"/>
    <n v="0"/>
    <n v="0"/>
    <n v="8.85"/>
    <n v="30"/>
    <s v="מקלטים"/>
    <s v="מכבים"/>
    <s v="ירושלים והנגב"/>
    <s v="איילון"/>
  </r>
  <r>
    <x v="15"/>
    <x v="91"/>
    <s v="פעיל"/>
    <s v="מודיעין מכבים רעות"/>
    <x v="87"/>
    <x v="38"/>
    <s v="נמוך"/>
    <x v="0"/>
    <n v="1223.07"/>
    <n v="0"/>
    <n v="0"/>
    <n v="0"/>
    <n v="1223.07"/>
    <n v="30"/>
    <s v="בתי כנסת ומקוואות"/>
    <s v="רעות"/>
    <s v="ירושלים והנגב"/>
    <s v="איילון"/>
  </r>
  <r>
    <x v="15"/>
    <x v="92"/>
    <s v="פעיל"/>
    <s v="מודיעין מכבים רעות"/>
    <x v="88"/>
    <x v="26"/>
    <s v="נמוך"/>
    <x v="0"/>
    <n v="24.09"/>
    <n v="0"/>
    <n v="0"/>
    <n v="0"/>
    <n v="24.09"/>
    <n v="30"/>
    <s v="מקלטים"/>
    <s v="מכבים"/>
    <s v="ירושלים והנגב"/>
    <s v="איילון"/>
  </r>
  <r>
    <x v="15"/>
    <x v="93"/>
    <s v="פעיל"/>
    <s v="מודיעין מכבים רעות"/>
    <x v="89"/>
    <x v="0"/>
    <s v="נמוך"/>
    <x v="1"/>
    <n v="11830"/>
    <n v="1250"/>
    <n v="0"/>
    <n v="10580"/>
    <n v="0"/>
    <n v="30"/>
    <s v="בתי ספר"/>
    <s v="מורשת"/>
    <s v="ירושלים והנגב"/>
    <s v="איילון"/>
  </r>
  <r>
    <x v="15"/>
    <x v="94"/>
    <s v="פעיל"/>
    <s v="מודיעין מכבים רעות"/>
    <x v="89"/>
    <x v="0"/>
    <s v="נמוך"/>
    <x v="1"/>
    <n v="3520"/>
    <n v="130"/>
    <n v="0"/>
    <n v="3390"/>
    <n v="0"/>
    <n v="30"/>
    <s v="גני ילדים"/>
    <s v="מורשת"/>
    <s v="ירושלים והנגב"/>
    <s v="איילון"/>
  </r>
  <r>
    <x v="15"/>
    <x v="95"/>
    <s v="פעיל"/>
    <s v="מודיעין מכבים רעות"/>
    <x v="90"/>
    <x v="19"/>
    <s v="נמוך"/>
    <x v="0"/>
    <n v="344.76"/>
    <n v="0"/>
    <n v="0"/>
    <n v="0"/>
    <n v="344.76"/>
    <n v="30"/>
    <s v="תנועות נוער"/>
    <s v="נחלים"/>
    <s v="ירושלים והנגב"/>
    <s v="איילון"/>
  </r>
  <r>
    <x v="15"/>
    <x v="96"/>
    <s v="פעיל"/>
    <s v="מודיעין מכבים רעות"/>
    <x v="91"/>
    <x v="39"/>
    <s v="נמוך"/>
    <x v="0"/>
    <n v="942.38"/>
    <n v="0"/>
    <n v="0"/>
    <n v="0"/>
    <n v="942.38"/>
    <n v="30"/>
    <s v="גני ילדים"/>
    <s v="נחלים"/>
    <s v="ירושלים והנגב"/>
    <s v="איילון"/>
  </r>
  <r>
    <x v="15"/>
    <x v="97"/>
    <s v="פעיל"/>
    <s v="מודיעין מכבים רעות"/>
    <x v="1"/>
    <x v="0"/>
    <s v="נמוך"/>
    <x v="0"/>
    <n v="242.85"/>
    <n v="0"/>
    <n v="0"/>
    <n v="0"/>
    <n v="242.85"/>
    <n v="30"/>
    <s v="מרכזיית תאורה"/>
    <s v="נחלים"/>
    <s v="ירושלים והנגב"/>
    <s v="איילון"/>
  </r>
  <r>
    <x v="15"/>
    <x v="98"/>
    <s v="פעיל"/>
    <s v="מודיעין מכבים רעות"/>
    <x v="92"/>
    <x v="40"/>
    <s v="נמוך"/>
    <x v="0"/>
    <n v="532.85"/>
    <n v="0"/>
    <n v="0"/>
    <n v="0"/>
    <n v="532.85"/>
    <n v="30"/>
    <s v="שונות"/>
    <s v="נחלים"/>
    <s v="ירושלים והנגב"/>
    <s v="איילון"/>
  </r>
  <r>
    <x v="15"/>
    <x v="99"/>
    <s v="פעיל"/>
    <s v="מודיעין מכבים רעות"/>
    <x v="93"/>
    <x v="41"/>
    <s v="נמוך"/>
    <x v="1"/>
    <n v="10280"/>
    <n v="1364"/>
    <n v="0"/>
    <n v="8916"/>
    <n v="0"/>
    <n v="30"/>
    <s v="בתי ספר"/>
    <s v="נחלים"/>
    <s v="ירושלים והנגב"/>
    <s v="איילון"/>
  </r>
  <r>
    <x v="15"/>
    <x v="100"/>
    <s v="פעיל"/>
    <s v="מודיעין מכבים רעות"/>
    <x v="94"/>
    <x v="5"/>
    <s v="נמוך"/>
    <x v="1"/>
    <n v="5849"/>
    <n v="1006"/>
    <n v="0"/>
    <n v="4843"/>
    <n v="0"/>
    <n v="30"/>
    <s v="מרכזיית תאורה"/>
    <s v="קייזר"/>
    <s v="ירושלים והנגב"/>
    <s v="איילון"/>
  </r>
  <r>
    <x v="15"/>
    <x v="101"/>
    <s v="פעיל"/>
    <s v="מודיעין מכבים רעות"/>
    <x v="95"/>
    <x v="0"/>
    <s v="נמוך"/>
    <x v="1"/>
    <n v="3760"/>
    <n v="585"/>
    <n v="0"/>
    <n v="3175"/>
    <n v="0"/>
    <n v="30"/>
    <s v="מבני ציבור"/>
    <s v="בוכמן"/>
    <s v="ירושלים והנגב"/>
    <s v="איילון"/>
  </r>
  <r>
    <x v="15"/>
    <x v="102"/>
    <s v="פעיל"/>
    <s v="מודיעין מכבים רעות"/>
    <x v="96"/>
    <x v="19"/>
    <s v="נמוך"/>
    <x v="0"/>
    <n v="1000.47"/>
    <n v="0"/>
    <n v="0"/>
    <n v="0"/>
    <n v="1000.47"/>
    <n v="30"/>
    <s v="מבני ציבור"/>
    <s v="נביאים"/>
    <s v="ירושלים והנגב"/>
    <s v="איילון"/>
  </r>
  <r>
    <x v="15"/>
    <x v="103"/>
    <s v="פעיל"/>
    <s v="מודיעין מכבים רעות"/>
    <x v="97"/>
    <x v="0"/>
    <s v="נמוך"/>
    <x v="1"/>
    <n v="7610"/>
    <n v="1625"/>
    <n v="0"/>
    <n v="5985"/>
    <n v="0"/>
    <n v="30"/>
    <s v="מבני ציבור"/>
    <s v="כרמים"/>
    <s v="ירושלים והנגב"/>
    <s v="איילון"/>
  </r>
  <r>
    <x v="15"/>
    <x v="104"/>
    <s v="פעיל"/>
    <s v="מודיעין מכבים רעות"/>
    <x v="98"/>
    <x v="0"/>
    <s v="נמוך"/>
    <x v="1"/>
    <n v="5875"/>
    <n v="1235"/>
    <n v="0"/>
    <n v="4640"/>
    <n v="0"/>
    <n v="30"/>
    <s v="מבני ציבור"/>
    <s v="כרמים"/>
    <s v="ירושלים והנגב"/>
    <s v="איילון"/>
  </r>
  <r>
    <x v="15"/>
    <x v="105"/>
    <s v="פעיל"/>
    <s v="מודיעין מכבים רעות"/>
    <x v="99"/>
    <x v="42"/>
    <s v="נמוך"/>
    <x v="1"/>
    <n v="1342"/>
    <n v="241"/>
    <n v="0"/>
    <n v="1101"/>
    <n v="0"/>
    <n v="30"/>
    <s v="מבני ציבור"/>
    <s v="כרמים"/>
    <s v="ירושלים והנגב"/>
    <s v="איילון"/>
  </r>
  <r>
    <x v="15"/>
    <x v="106"/>
    <s v="פעיל"/>
    <s v="מודיעין מכבים רעות"/>
    <x v="100"/>
    <x v="0"/>
    <s v="נמוך"/>
    <x v="1"/>
    <n v="2324"/>
    <n v="708"/>
    <n v="0"/>
    <n v="1616"/>
    <n v="0"/>
    <n v="30"/>
    <s v="בתי ספר"/>
    <s v="כרמים"/>
    <s v="ירושלים והנגב"/>
    <s v="איילון"/>
  </r>
  <r>
    <x v="15"/>
    <x v="107"/>
    <s v="פעיל"/>
    <s v="מודיעין מכבים רעות"/>
    <x v="101"/>
    <x v="43"/>
    <s v="נמוך"/>
    <x v="1"/>
    <n v="1249"/>
    <n v="269"/>
    <n v="0"/>
    <n v="980"/>
    <n v="0"/>
    <n v="30"/>
    <s v="מרכזיית תאורה"/>
    <s v="נביאים"/>
    <s v="ירושלים והנגב"/>
    <s v="איילון"/>
  </r>
  <r>
    <x v="15"/>
    <x v="108"/>
    <s v="פעיל"/>
    <s v="מודיעין מכבים רעות"/>
    <x v="102"/>
    <x v="44"/>
    <s v="נמוך"/>
    <x v="1"/>
    <n v="517"/>
    <n v="88"/>
    <n v="0"/>
    <n v="429"/>
    <n v="0"/>
    <n v="30"/>
    <s v="מרכזיית תאורה"/>
    <s v="נביאים"/>
    <s v="ירושלים והנגב"/>
    <s v="איילון"/>
  </r>
  <r>
    <x v="15"/>
    <x v="109"/>
    <s v="פעיל"/>
    <s v="מודיעין מכבים רעות"/>
    <x v="103"/>
    <x v="19"/>
    <s v="נמוך"/>
    <x v="0"/>
    <n v="1106.19"/>
    <n v="0"/>
    <n v="0"/>
    <n v="0"/>
    <n v="1106.19"/>
    <n v="30"/>
    <s v="תנועות נוער"/>
    <s v="נביאים"/>
    <s v="ירושלים והנגב"/>
    <s v="איילון"/>
  </r>
  <r>
    <x v="15"/>
    <x v="110"/>
    <s v="פעיל"/>
    <s v="מודיעין מכבים רעות"/>
    <x v="104"/>
    <x v="1"/>
    <s v="נמוך"/>
    <x v="1"/>
    <n v="4150"/>
    <n v="696"/>
    <n v="0"/>
    <n v="3454"/>
    <n v="0"/>
    <n v="30"/>
    <s v="מרכזיית תאורה"/>
    <s v="בוכמן"/>
    <s v="ירושלים והנגב"/>
    <s v="איילון"/>
  </r>
  <r>
    <x v="15"/>
    <x v="111"/>
    <s v="פעיל"/>
    <s v="מודיעין מכבים רעות"/>
    <x v="105"/>
    <x v="45"/>
    <s v="נמוך"/>
    <x v="0"/>
    <n v="1082.8699999999999"/>
    <n v="0"/>
    <n v="0"/>
    <n v="0"/>
    <n v="1082.8699999999999"/>
    <n v="30"/>
    <s v="תנועות נוער"/>
    <s v="משואה"/>
    <s v="ירושלים והנגב"/>
    <s v="איילון"/>
  </r>
  <r>
    <x v="15"/>
    <x v="112"/>
    <s v="פעיל"/>
    <s v="מודיעין מכבים רעות"/>
    <x v="106"/>
    <x v="46"/>
    <s v="נמוך"/>
    <x v="1"/>
    <n v="6332"/>
    <n v="1724"/>
    <n v="0"/>
    <n v="4608"/>
    <n v="0"/>
    <n v="30"/>
    <s v="ספורט"/>
    <s v="בוכמן"/>
    <s v="ירושלים והנגב"/>
    <s v="איילון"/>
  </r>
  <r>
    <x v="15"/>
    <x v="113"/>
    <s v="פעיל"/>
    <s v="מודיעין מכבים רעות"/>
    <x v="107"/>
    <x v="13"/>
    <s v="נמוך"/>
    <x v="0"/>
    <n v="1323.33"/>
    <n v="0"/>
    <n v="0"/>
    <n v="0"/>
    <n v="1323.33"/>
    <n v="30"/>
    <s v="גני ילדים"/>
    <s v="בוכמן"/>
    <s v="ירושלים והנגב"/>
    <s v="איילון"/>
  </r>
  <r>
    <x v="15"/>
    <x v="114"/>
    <s v="פעיל"/>
    <s v="מודיעין מכבים רעות"/>
    <x v="108"/>
    <x v="26"/>
    <s v="נמוך"/>
    <x v="0"/>
    <n v="530.16"/>
    <n v="0"/>
    <n v="0"/>
    <n v="0"/>
    <n v="530.16"/>
    <n v="30"/>
    <s v="מקלטים"/>
    <s v="רעות"/>
    <s v="ירושלים והנגב"/>
    <s v="איילון"/>
  </r>
  <r>
    <x v="15"/>
    <x v="115"/>
    <s v="פעיל"/>
    <s v="מודיעין מכבים רעות"/>
    <x v="109"/>
    <x v="5"/>
    <s v="נמוך"/>
    <x v="0"/>
    <n v="1935.71"/>
    <n v="0"/>
    <n v="0"/>
    <n v="0"/>
    <n v="1935.71"/>
    <n v="30"/>
    <s v="מרכזיית תאורה"/>
    <s v="רעות"/>
    <s v="ירושלים והנגב"/>
    <s v="איילון"/>
  </r>
  <r>
    <x v="15"/>
    <x v="116"/>
    <s v="פעיל"/>
    <s v="מודיעין מכבים רעות"/>
    <x v="110"/>
    <x v="0"/>
    <s v="נמוך"/>
    <x v="0"/>
    <n v="2116.19"/>
    <n v="0"/>
    <n v="0"/>
    <n v="0"/>
    <n v="2116.19"/>
    <n v="30"/>
    <s v="מרכזיית תאורה"/>
    <s v="ציפורים"/>
    <s v="ירושלים והנגב"/>
    <s v="איילון"/>
  </r>
  <r>
    <x v="15"/>
    <x v="117"/>
    <s v="פעיל"/>
    <s v="מודיעין מכבים רעות"/>
    <x v="111"/>
    <x v="0"/>
    <s v="נמוך"/>
    <x v="0"/>
    <n v="429.93"/>
    <n v="0"/>
    <n v="0"/>
    <n v="0"/>
    <n v="429.93"/>
    <n v="30"/>
    <s v="תנועות נוער"/>
    <s v="ציפורים"/>
    <s v="ירושלים והנגב"/>
    <s v="איילון"/>
  </r>
  <r>
    <x v="15"/>
    <x v="118"/>
    <s v="פעיל"/>
    <s v="מודיעין מכבים רעות"/>
    <x v="112"/>
    <x v="0"/>
    <s v="נמוך"/>
    <x v="1"/>
    <n v="7130"/>
    <n v="1169"/>
    <n v="0"/>
    <n v="5961"/>
    <n v="0"/>
    <n v="30"/>
    <s v="מרכזיית תאורה"/>
    <s v="ציפורים"/>
    <s v="ירושלים והנגב"/>
    <s v="איילון"/>
  </r>
  <r>
    <x v="15"/>
    <x v="119"/>
    <s v="פעיל"/>
    <s v="מודיעין מכבים רעות"/>
    <x v="113"/>
    <x v="0"/>
    <s v="נמוך"/>
    <x v="1"/>
    <n v="14960"/>
    <n v="3300"/>
    <n v="0"/>
    <n v="11660"/>
    <n v="0"/>
    <n v="30"/>
    <s v="מרכזיית תאורה"/>
    <s v="לב העיר"/>
    <s v="ירושלים והנגב"/>
    <s v="איילון"/>
  </r>
  <r>
    <x v="15"/>
    <x v="120"/>
    <s v="פעיל"/>
    <s v="מודיעין מכבים רעות"/>
    <x v="113"/>
    <x v="0"/>
    <s v="נמוך"/>
    <x v="1"/>
    <n v="8140"/>
    <n v="1536"/>
    <n v="0"/>
    <n v="6604"/>
    <n v="0"/>
    <n v="30"/>
    <s v="מרכזיית תאורה"/>
    <s v="פרחים"/>
    <s v="ירושלים והנגב"/>
    <s v="איילון"/>
  </r>
  <r>
    <x v="15"/>
    <x v="121"/>
    <s v="פעיל"/>
    <s v="מודיעין מכבים רעות"/>
    <x v="114"/>
    <x v="0"/>
    <s v="נמוך"/>
    <x v="1"/>
    <n v="5110"/>
    <n v="565"/>
    <n v="0"/>
    <n v="4545"/>
    <n v="0"/>
    <n v="30"/>
    <s v="מבני ציבור"/>
    <s v="לב העיר"/>
    <s v="ירושלים והנגב"/>
    <s v="איילון"/>
  </r>
  <r>
    <x v="15"/>
    <x v="122"/>
    <s v="פעיל"/>
    <s v="מודיעין מכבים רעות"/>
    <x v="115"/>
    <x v="0"/>
    <s v="נמוך"/>
    <x v="1"/>
    <n v="6252"/>
    <n v="922"/>
    <n v="0"/>
    <n v="5330"/>
    <n v="0"/>
    <n v="30"/>
    <s v="שונות"/>
    <s v="לב העיר"/>
    <s v="ירושלים והנגב"/>
    <s v="איילון"/>
  </r>
  <r>
    <x v="15"/>
    <x v="123"/>
    <s v="פעיל"/>
    <s v="מודיעין מכבים רעות"/>
    <x v="116"/>
    <x v="0"/>
    <s v="נמוך"/>
    <x v="1"/>
    <n v="19085"/>
    <n v="2725"/>
    <n v="0"/>
    <n v="16360"/>
    <n v="0"/>
    <n v="30"/>
    <s v="מבני ציבור"/>
    <s v="לב העיר"/>
    <s v="ירושלים והנגב"/>
    <s v="איילון"/>
  </r>
  <r>
    <x v="15"/>
    <x v="124"/>
    <s v="פעיל"/>
    <s v="מודיעין מכבים רעות"/>
    <x v="117"/>
    <x v="13"/>
    <s v="נמוך"/>
    <x v="0"/>
    <n v="279.04000000000002"/>
    <n v="0"/>
    <n v="0"/>
    <n v="0"/>
    <n v="279.04000000000002"/>
    <n v="30"/>
    <s v="גני ילדים"/>
    <s v="בוכמן"/>
    <s v="ירושלים והנגב"/>
    <s v="איילון"/>
  </r>
  <r>
    <x v="15"/>
    <x v="125"/>
    <s v="פעיל"/>
    <s v="מודיעין מכבים רעות"/>
    <x v="117"/>
    <x v="13"/>
    <s v="נמוך"/>
    <x v="0"/>
    <n v="495.23"/>
    <n v="0"/>
    <n v="0"/>
    <n v="0"/>
    <n v="495.23"/>
    <n v="30"/>
    <s v="גני ילדים"/>
    <s v="בוכמן"/>
    <s v="ירושלים והנגב"/>
    <s v="איילון"/>
  </r>
  <r>
    <x v="15"/>
    <x v="126"/>
    <s v="פעיל"/>
    <s v="מודיעין מכבים רעות"/>
    <x v="118"/>
    <x v="1"/>
    <s v="נמוך"/>
    <x v="1"/>
    <n v="2915"/>
    <n v="477"/>
    <n v="0"/>
    <n v="2438"/>
    <n v="0"/>
    <n v="30"/>
    <s v="מרכזיית תאורה"/>
    <s v="בוכמן"/>
    <s v="ירושלים והנגב"/>
    <s v="איילון"/>
  </r>
  <r>
    <x v="15"/>
    <x v="127"/>
    <s v="פעיל"/>
    <s v="מודיעין מכבים רעות"/>
    <x v="119"/>
    <x v="0"/>
    <s v="נמוך"/>
    <x v="1"/>
    <n v="8032"/>
    <n v="1326"/>
    <n v="0"/>
    <n v="6706"/>
    <n v="0"/>
    <n v="30"/>
    <s v="מרכזיית תאורה"/>
    <s v="פרחים"/>
    <s v="ירושלים והנגב"/>
    <s v="איילון"/>
  </r>
  <r>
    <x v="15"/>
    <x v="128"/>
    <s v="פעיל"/>
    <s v="מודיעין מכבים רעות"/>
    <x v="120"/>
    <x v="13"/>
    <s v="נמוך"/>
    <x v="0"/>
    <n v="1059.8399999999999"/>
    <n v="0"/>
    <n v="0"/>
    <n v="0"/>
    <n v="1059.8399999999999"/>
    <n v="30"/>
    <s v="מבני ציבור"/>
    <s v="מכבים"/>
    <s v="ירושלים והנגב"/>
    <s v="איילון"/>
  </r>
  <r>
    <x v="15"/>
    <x v="129"/>
    <s v="פעיל"/>
    <s v="מודיעין מכבים רעות"/>
    <x v="121"/>
    <x v="0"/>
    <s v="נמוך"/>
    <x v="1"/>
    <n v="112"/>
    <n v="15"/>
    <n v="0"/>
    <n v="97"/>
    <n v="0"/>
    <n v="30"/>
    <s v="מרכזיית תאורה"/>
    <s v="מכבים"/>
    <s v="ירושלים והנגב"/>
    <s v="איילון"/>
  </r>
  <r>
    <x v="15"/>
    <x v="130"/>
    <s v="פעיל"/>
    <s v="מודיעין מכבים רעות"/>
    <x v="122"/>
    <x v="43"/>
    <s v="נמוך"/>
    <x v="1"/>
    <n v="6007"/>
    <n v="1026"/>
    <n v="0"/>
    <n v="4981"/>
    <n v="0"/>
    <n v="30"/>
    <s v="מרכזיית תאורה"/>
    <s v="מכבים"/>
    <s v="ירושלים והנגב"/>
    <s v="איילון"/>
  </r>
  <r>
    <x v="15"/>
    <x v="131"/>
    <s v="פעיל"/>
    <s v="מודיעין מכבים רעות"/>
    <x v="123"/>
    <x v="47"/>
    <s v="נמוך"/>
    <x v="1"/>
    <n v="7356"/>
    <n v="888"/>
    <n v="0"/>
    <n v="6468"/>
    <n v="0"/>
    <n v="30"/>
    <s v="בתי ספר"/>
    <s v="מכבים"/>
    <s v="ירושלים והנגב"/>
    <s v="איילון"/>
  </r>
  <r>
    <x v="15"/>
    <x v="132"/>
    <s v="פעיל"/>
    <s v="מודיעין מכבים רעות"/>
    <x v="124"/>
    <x v="13"/>
    <s v="נמוך"/>
    <x v="0"/>
    <n v="1549.38"/>
    <n v="0"/>
    <n v="0"/>
    <n v="0"/>
    <n v="1549.38"/>
    <n v="30"/>
    <s v="מבני ציבור"/>
    <s v="רעות"/>
    <s v="ירושלים והנגב"/>
    <s v="איילון"/>
  </r>
  <r>
    <x v="15"/>
    <x v="133"/>
    <s v="פעיל"/>
    <s v="מודיעין מכבים רעות"/>
    <x v="125"/>
    <x v="1"/>
    <s v="נמוך"/>
    <x v="0"/>
    <n v="2551.7600000000002"/>
    <n v="0"/>
    <n v="0"/>
    <n v="0"/>
    <n v="2551.7600000000002"/>
    <n v="30"/>
    <s v="מרכזיית תאורה"/>
    <s v="רעות"/>
    <s v="ירושלים והנגב"/>
    <s v="איילון"/>
  </r>
  <r>
    <x v="15"/>
    <x v="134"/>
    <s v="פעיל"/>
    <s v="מודיעין מכבים רעות"/>
    <x v="126"/>
    <x v="48"/>
    <s v="נמוך"/>
    <x v="1"/>
    <n v="13830"/>
    <n v="2950"/>
    <n v="0"/>
    <n v="10880"/>
    <n v="0"/>
    <n v="30"/>
    <s v="בתי ספר"/>
    <s v="רעות"/>
    <s v="ירושלים והנגב"/>
    <s v="איילון"/>
  </r>
  <r>
    <x v="15"/>
    <x v="412"/>
    <s v="פעיל"/>
    <s v="מודיעין מכבים רעות"/>
    <x v="400"/>
    <x v="32"/>
    <s v="נמוך"/>
    <x v="0"/>
    <n v="1214.76"/>
    <n v="0"/>
    <n v="0"/>
    <n v="0"/>
    <n v="1214.76"/>
    <n v="30"/>
    <m/>
    <m/>
    <s v="ירושלים והנגב"/>
    <s v="איילון"/>
  </r>
  <r>
    <x v="15"/>
    <x v="135"/>
    <s v="פעיל"/>
    <s v="מודיעין מכבים רעות"/>
    <x v="127"/>
    <x v="26"/>
    <s v="נמוך"/>
    <x v="0"/>
    <n v="47.21"/>
    <n v="0"/>
    <n v="0"/>
    <n v="0"/>
    <n v="47.21"/>
    <n v="30"/>
    <s v="מקלטים"/>
    <s v="מכבים"/>
    <s v="ירושלים והנגב"/>
    <s v="איילון"/>
  </r>
  <r>
    <x v="15"/>
    <x v="136"/>
    <s v="פעיל"/>
    <s v="מודיעין מכבים רעות"/>
    <x v="128"/>
    <x v="0"/>
    <s v="נמוך"/>
    <x v="0"/>
    <n v="406.72"/>
    <n v="0"/>
    <n v="0"/>
    <n v="0"/>
    <n v="406.72"/>
    <n v="30"/>
    <s v="מקלטים"/>
    <s v="מכבים"/>
    <s v="ירושלים והנגב"/>
    <s v="איילון"/>
  </r>
  <r>
    <x v="15"/>
    <x v="137"/>
    <s v="פעיל"/>
    <s v="מודיעין מכבים רעות"/>
    <x v="129"/>
    <x v="13"/>
    <s v="נמוך"/>
    <x v="0"/>
    <n v="1300.47"/>
    <n v="0"/>
    <n v="0"/>
    <n v="0"/>
    <n v="1300.47"/>
    <n v="30"/>
    <s v="גני ילדים"/>
    <s v="כרמים"/>
    <s v="ירושלים והנגב"/>
    <s v="איילון"/>
  </r>
  <r>
    <x v="15"/>
    <x v="138"/>
    <s v="פעיל"/>
    <s v="מודיעין מכבים רעות"/>
    <x v="130"/>
    <x v="49"/>
    <s v="נמוך"/>
    <x v="1"/>
    <n v="6228"/>
    <n v="1049"/>
    <n v="0"/>
    <n v="5179"/>
    <n v="0"/>
    <n v="30"/>
    <s v="מרכזיית תאורה"/>
    <s v="ישפרו"/>
    <s v="ירושלים והנגב"/>
    <s v="איילון"/>
  </r>
  <r>
    <x v="15"/>
    <x v="139"/>
    <s v="פעיל"/>
    <s v="מודיעין מכבים רעות"/>
    <x v="131"/>
    <x v="0"/>
    <s v="נמוך"/>
    <x v="1"/>
    <n v="3910"/>
    <n v="659"/>
    <n v="0"/>
    <n v="3251"/>
    <n v="0"/>
    <n v="30"/>
    <s v="מרכזיית תאורה"/>
    <s v="ליגד"/>
    <s v="ירושלים והנגב"/>
    <s v="איילון"/>
  </r>
  <r>
    <x v="15"/>
    <x v="140"/>
    <s v="פעיל"/>
    <s v="מודיעין מכבים רעות"/>
    <x v="132"/>
    <x v="0"/>
    <s v="נמוך"/>
    <x v="1"/>
    <n v="6580"/>
    <n v="1066"/>
    <n v="0"/>
    <n v="5514"/>
    <n v="0"/>
    <n v="30"/>
    <s v="מרכזיית תאורה"/>
    <s v="ליגד"/>
    <s v="ירושלים והנגב"/>
    <s v="איילון"/>
  </r>
  <r>
    <x v="15"/>
    <x v="141"/>
    <s v="פעיל"/>
    <s v="מודיעין מכבים רעות"/>
    <x v="133"/>
    <x v="0"/>
    <s v="נמוך"/>
    <x v="1"/>
    <n v="308"/>
    <n v="54"/>
    <n v="0"/>
    <n v="254"/>
    <n v="0"/>
    <n v="30"/>
    <s v="מרכזיית תאורה"/>
    <s v="ליגד"/>
    <s v="ירושלים והנגב"/>
    <s v="איילון"/>
  </r>
  <r>
    <x v="15"/>
    <x v="142"/>
    <s v="פעיל"/>
    <s v="מודיעין מכבים רעות"/>
    <x v="134"/>
    <x v="0"/>
    <s v="נמוך"/>
    <x v="1"/>
    <n v="3890"/>
    <n v="158"/>
    <n v="0"/>
    <n v="897"/>
    <n v="2835"/>
    <n v="30"/>
    <s v="בתי כנסת ומקוואות"/>
    <s v="נביאים"/>
    <s v="ירושלים והנגב"/>
    <s v="איילון"/>
  </r>
  <r>
    <x v="15"/>
    <x v="143"/>
    <s v="פעיל"/>
    <s v="מודיעין מכבים רעות"/>
    <x v="135"/>
    <x v="0"/>
    <s v="נמוך"/>
    <x v="0"/>
    <n v="1061.42"/>
    <n v="0"/>
    <n v="0"/>
    <n v="0"/>
    <n v="1061.42"/>
    <n v="30"/>
    <s v="גני ילדים"/>
    <s v="נביאים"/>
    <s v="ירושלים והנגב"/>
    <s v="איילון"/>
  </r>
  <r>
    <x v="15"/>
    <x v="144"/>
    <s v="פעיל"/>
    <s v="מודיעין מכבים רעות"/>
    <x v="136"/>
    <x v="0"/>
    <s v="נמוך"/>
    <x v="1"/>
    <n v="6743"/>
    <n v="1148"/>
    <n v="0"/>
    <n v="5595"/>
    <n v="0"/>
    <n v="30"/>
    <s v="מרכזיית תאורה"/>
    <s v="נביאים"/>
    <s v="ירושלים והנגב"/>
    <s v="איילון"/>
  </r>
  <r>
    <x v="15"/>
    <x v="145"/>
    <s v="פעיל"/>
    <s v="מודיעין מכבים רעות"/>
    <x v="137"/>
    <x v="26"/>
    <s v="נמוך"/>
    <x v="0"/>
    <n v="113.6"/>
    <n v="0"/>
    <n v="0"/>
    <n v="0"/>
    <n v="113.6"/>
    <n v="30"/>
    <s v="מקלטים"/>
    <s v="מכבים"/>
    <s v="ירושלים והנגב"/>
    <s v="איילון"/>
  </r>
  <r>
    <x v="15"/>
    <x v="146"/>
    <s v="פעיל"/>
    <s v="מודיעין מכבים רעות"/>
    <x v="138"/>
    <x v="0"/>
    <s v="נמוך"/>
    <x v="0"/>
    <n v="217.37"/>
    <n v="0"/>
    <n v="0"/>
    <n v="0"/>
    <n v="217.37"/>
    <n v="30"/>
    <s v="מקלטים"/>
    <s v="מכבים"/>
    <s v="ירושלים והנגב"/>
    <s v="איילון"/>
  </r>
  <r>
    <x v="15"/>
    <x v="147"/>
    <s v="פעיל"/>
    <s v="מודיעין מכבים רעות"/>
    <x v="139"/>
    <x v="26"/>
    <s v="נמוך"/>
    <x v="0"/>
    <n v="90"/>
    <n v="0"/>
    <n v="0"/>
    <n v="0"/>
    <n v="90"/>
    <n v="30"/>
    <s v="מקלטים"/>
    <s v="מכבים"/>
    <s v="ירושלים והנגב"/>
    <s v="איילון"/>
  </r>
  <r>
    <x v="15"/>
    <x v="148"/>
    <s v="פעיל"/>
    <s v="מודיעין מכבים רעות"/>
    <x v="140"/>
    <x v="50"/>
    <s v="נמוך"/>
    <x v="0"/>
    <n v="322.13"/>
    <n v="0"/>
    <n v="0"/>
    <n v="0"/>
    <n v="322.13"/>
    <n v="30"/>
    <s v="מקלטים"/>
    <s v="מכבים"/>
    <s v="ירושלים והנגב"/>
    <s v="איילון"/>
  </r>
  <r>
    <x v="15"/>
    <x v="149"/>
    <s v="פעיל"/>
    <s v="מודיעין מכבים רעות"/>
    <x v="141"/>
    <x v="0"/>
    <s v="נמוך"/>
    <x v="0"/>
    <n v="91.96"/>
    <n v="0"/>
    <n v="0"/>
    <n v="0"/>
    <n v="91.96"/>
    <n v="30"/>
    <s v="מקלטים"/>
    <s v="מכבים"/>
    <s v="ירושלים והנגב"/>
    <s v="איילון"/>
  </r>
  <r>
    <x v="15"/>
    <x v="150"/>
    <s v="פעיל"/>
    <s v="מודיעין מכבים רעות"/>
    <x v="142"/>
    <x v="26"/>
    <s v="נמוך"/>
    <x v="0"/>
    <n v="215.4"/>
    <n v="0"/>
    <n v="0"/>
    <n v="0"/>
    <n v="215.4"/>
    <n v="30"/>
    <s v="מקלטים"/>
    <s v="מכבים"/>
    <s v="ירושלים והנגב"/>
    <s v="איילון"/>
  </r>
  <r>
    <x v="15"/>
    <x v="151"/>
    <s v="פעיל"/>
    <s v="מודיעין מכבים רעות"/>
    <x v="143"/>
    <x v="51"/>
    <s v="נמוך"/>
    <x v="0"/>
    <n v="210.98"/>
    <n v="0"/>
    <n v="0"/>
    <n v="0"/>
    <n v="210.98"/>
    <n v="30"/>
    <s v="מקלטים"/>
    <s v="מכבים"/>
    <s v="ירושלים והנגב"/>
    <s v="איילון"/>
  </r>
  <r>
    <x v="15"/>
    <x v="152"/>
    <s v="פעיל"/>
    <s v="מודיעין מכבים רעות"/>
    <x v="144"/>
    <x v="52"/>
    <s v="נמוך"/>
    <x v="0"/>
    <n v="284.76"/>
    <n v="0"/>
    <n v="0"/>
    <n v="0"/>
    <n v="284.76"/>
    <n v="30"/>
    <s v="גני ילדים"/>
    <s v="מכבים"/>
    <s v="ירושלים והנגב"/>
    <s v="איילון"/>
  </r>
  <r>
    <x v="15"/>
    <x v="153"/>
    <s v="פעיל"/>
    <s v="מודיעין מכבים רעות"/>
    <x v="145"/>
    <x v="0"/>
    <s v="נמוך"/>
    <x v="1"/>
    <n v="17640"/>
    <n v="3032"/>
    <n v="0"/>
    <n v="14608"/>
    <n v="0"/>
    <n v="30"/>
    <s v="מרכזיית תאורה"/>
    <s v="ליגד"/>
    <s v="ירושלים והנגב"/>
    <s v="איילון"/>
  </r>
  <r>
    <x v="15"/>
    <x v="411"/>
    <s v="פעיל"/>
    <s v="מודיעין מכבים רעות"/>
    <x v="399"/>
    <x v="13"/>
    <s v="נמוך"/>
    <x v="0"/>
    <n v="1994"/>
    <n v="0"/>
    <n v="0"/>
    <n v="0"/>
    <n v="1994"/>
    <n v="30"/>
    <m/>
    <m/>
    <s v="ירושלים והנגב"/>
    <s v="איילון"/>
  </r>
  <r>
    <x v="15"/>
    <x v="154"/>
    <s v="פעיל"/>
    <s v="מודיעין מכבים רעות"/>
    <x v="146"/>
    <x v="0"/>
    <s v="נמוך"/>
    <x v="0"/>
    <n v="947.61"/>
    <n v="0"/>
    <n v="0"/>
    <n v="0"/>
    <n v="947.61"/>
    <n v="30"/>
    <s v="גני ילדים"/>
    <s v="מגינים"/>
    <s v="ירושלים והנגב"/>
    <s v="איילון"/>
  </r>
  <r>
    <x v="15"/>
    <x v="155"/>
    <s v="פעיל"/>
    <s v="מודיעין מכבים רעות"/>
    <x v="147"/>
    <x v="0"/>
    <s v="נמוך"/>
    <x v="1"/>
    <n v="1239"/>
    <n v="80"/>
    <n v="0"/>
    <n v="1159"/>
    <n v="0"/>
    <n v="30"/>
    <s v="גני ילדים"/>
    <s v="מגינים"/>
    <s v="ירושלים והנגב"/>
    <s v="איילון"/>
  </r>
  <r>
    <x v="15"/>
    <x v="156"/>
    <s v="פעיל"/>
    <s v="מודיעין מכבים רעות"/>
    <x v="148"/>
    <x v="0"/>
    <s v="נמוך"/>
    <x v="1"/>
    <n v="10588"/>
    <n v="1140"/>
    <n v="0"/>
    <n v="9448"/>
    <n v="0"/>
    <n v="30"/>
    <m/>
    <m/>
    <s v="ירושלים והנגב"/>
    <s v="איילון"/>
  </r>
  <r>
    <x v="15"/>
    <x v="157"/>
    <s v="פעיל"/>
    <s v="מודיעין מכבים רעות"/>
    <x v="149"/>
    <x v="53"/>
    <s v="נמוך"/>
    <x v="0"/>
    <n v="4502.38"/>
    <n v="0"/>
    <n v="0"/>
    <n v="0"/>
    <n v="4502.38"/>
    <n v="30"/>
    <m/>
    <m/>
    <s v="ירושלים והנגב"/>
    <s v="איילון"/>
  </r>
  <r>
    <x v="15"/>
    <x v="158"/>
    <s v="פעיל"/>
    <s v="מודיעין מכבים רעות"/>
    <x v="150"/>
    <x v="0"/>
    <s v="נמוך"/>
    <x v="0"/>
    <n v="2076.66"/>
    <n v="0"/>
    <n v="0"/>
    <n v="0"/>
    <n v="2076.66"/>
    <n v="30"/>
    <s v="מרכזיית תאורה"/>
    <s v="ציפורים"/>
    <s v="ירושלים והנגב"/>
    <s v="איילון"/>
  </r>
  <r>
    <x v="15"/>
    <x v="159"/>
    <s v="פעיל"/>
    <s v="מודיעין מכבים רעות"/>
    <x v="151"/>
    <x v="0"/>
    <s v="נמוך"/>
    <x v="1"/>
    <n v="3400"/>
    <n v="670"/>
    <n v="0"/>
    <n v="2730"/>
    <n v="0"/>
    <n v="30"/>
    <s v="מרכזיית תאורה"/>
    <s v="ציפורים"/>
    <s v="ירושלים והנגב"/>
    <s v="איילון"/>
  </r>
  <r>
    <x v="15"/>
    <x v="160"/>
    <s v="פעיל"/>
    <s v="מודיעין מכבים רעות"/>
    <x v="152"/>
    <x v="26"/>
    <s v="נמוך"/>
    <x v="0"/>
    <n v="786.39"/>
    <n v="0"/>
    <n v="0"/>
    <n v="0"/>
    <n v="786.39"/>
    <n v="30"/>
    <s v="מקלטים"/>
    <s v="רעות"/>
    <s v="ירושלים והנגב"/>
    <s v="איילון"/>
  </r>
  <r>
    <x v="15"/>
    <x v="161"/>
    <s v="פעיל"/>
    <s v="מודיעין מכבים רעות"/>
    <x v="153"/>
    <x v="26"/>
    <s v="נמוך"/>
    <x v="0"/>
    <n v="203.11"/>
    <n v="0"/>
    <n v="0"/>
    <n v="0"/>
    <n v="203.11"/>
    <n v="30"/>
    <s v="מקלטים"/>
    <s v="רעות"/>
    <s v="ירושלים והנגב"/>
    <s v="איילון"/>
  </r>
  <r>
    <x v="15"/>
    <x v="162"/>
    <s v="פעיל"/>
    <s v="מודיעין מכבים רעות"/>
    <x v="154"/>
    <x v="13"/>
    <s v="נמוך"/>
    <x v="0"/>
    <n v="2874.76"/>
    <n v="0"/>
    <n v="0"/>
    <n v="0"/>
    <n v="2874.76"/>
    <n v="30"/>
    <s v="גני ילדים"/>
    <s v="פרחים"/>
    <s v="ירושלים והנגב"/>
    <s v="איילון"/>
  </r>
  <r>
    <x v="15"/>
    <x v="163"/>
    <s v="פעיל"/>
    <s v="מודיעין מכבים רעות"/>
    <x v="155"/>
    <x v="0"/>
    <s v="נמוך"/>
    <x v="1"/>
    <n v="4957"/>
    <n v="865"/>
    <n v="0"/>
    <n v="4092"/>
    <n v="0"/>
    <n v="30"/>
    <s v="מרכזיית תאורה"/>
    <s v="פרחים"/>
    <s v="ירושלים והנגב"/>
    <s v="איילון"/>
  </r>
  <r>
    <x v="15"/>
    <x v="164"/>
    <s v="פעיל"/>
    <s v="מודיעין מכבים רעות"/>
    <x v="156"/>
    <x v="13"/>
    <s v="נמוך"/>
    <x v="0"/>
    <n v="1796.66"/>
    <n v="0"/>
    <n v="0"/>
    <n v="0"/>
    <n v="1796.66"/>
    <n v="30"/>
    <s v="גני ילדים"/>
    <s v="כרמים"/>
    <s v="ירושלים והנגב"/>
    <s v="איילון"/>
  </r>
  <r>
    <x v="15"/>
    <x v="165"/>
    <s v="פעיל"/>
    <s v="מודיעין מכבים רעות"/>
    <x v="157"/>
    <x v="21"/>
    <s v="נמוך"/>
    <x v="1"/>
    <n v="4152"/>
    <n v="723"/>
    <n v="0"/>
    <n v="3429"/>
    <n v="0"/>
    <n v="30"/>
    <s v="מרכזיית תאורה"/>
    <s v="בוכמן"/>
    <s v="ירושלים והנגב"/>
    <s v="איילון"/>
  </r>
  <r>
    <x v="15"/>
    <x v="410"/>
    <s v="פעיל"/>
    <s v="מודיעין מכבים רעות"/>
    <x v="398"/>
    <x v="0"/>
    <s v="נמוך"/>
    <x v="0"/>
    <n v="168.21"/>
    <n v="0"/>
    <n v="0"/>
    <n v="0"/>
    <n v="168.21"/>
    <n v="30"/>
    <m/>
    <m/>
    <s v="ירושלים והנגב"/>
    <s v="איילון"/>
  </r>
  <r>
    <x v="15"/>
    <x v="166"/>
    <s v="פעיל"/>
    <s v="מודיעין מכבים רעות"/>
    <x v="158"/>
    <x v="12"/>
    <s v="נמוך"/>
    <x v="1"/>
    <n v="6254"/>
    <n v="1020"/>
    <n v="0"/>
    <n v="5234"/>
    <n v="0"/>
    <n v="30"/>
    <s v="מרכזיית תאורה"/>
    <s v="קייזר"/>
    <s v="ירושלים והנגב"/>
    <s v="איילון"/>
  </r>
  <r>
    <x v="15"/>
    <x v="167"/>
    <s v="פעיל"/>
    <s v="מודיעין מכבים רעות"/>
    <x v="159"/>
    <x v="13"/>
    <s v="נמוך"/>
    <x v="1"/>
    <n v="2075"/>
    <n v="103"/>
    <n v="0"/>
    <n v="1972"/>
    <n v="0"/>
    <n v="30"/>
    <s v="גני ילדים"/>
    <s v="קייזר"/>
    <s v="ירושלים והנגב"/>
    <s v="איילון"/>
  </r>
  <r>
    <x v="15"/>
    <x v="168"/>
    <s v="פעיל"/>
    <s v="מודיעין מכבים רעות"/>
    <x v="160"/>
    <x v="54"/>
    <s v="נמוך"/>
    <x v="1"/>
    <n v="4017"/>
    <n v="739"/>
    <n v="0"/>
    <n v="3278"/>
    <n v="0"/>
    <n v="30"/>
    <s v="מרכזיית תאורה"/>
    <s v="קייזר"/>
    <s v="ירושלים והנגב"/>
    <s v="איילון"/>
  </r>
  <r>
    <x v="15"/>
    <x v="169"/>
    <s v="פעיל"/>
    <s v="מודיעין מכבים רעות"/>
    <x v="161"/>
    <x v="55"/>
    <s v="נמוך"/>
    <x v="1"/>
    <n v="7815"/>
    <n v="1030"/>
    <n v="0"/>
    <n v="6785"/>
    <n v="0"/>
    <n v="30"/>
    <s v="בתי ספר"/>
    <s v="קייזר"/>
    <s v="ירושלים והנגב"/>
    <s v="איילון"/>
  </r>
  <r>
    <x v="15"/>
    <x v="170"/>
    <s v="פעיל"/>
    <s v="מודיעין מכבים רעות"/>
    <x v="161"/>
    <x v="13"/>
    <s v="נמוך"/>
    <x v="0"/>
    <n v="1953.5"/>
    <n v="0"/>
    <n v="0"/>
    <n v="0"/>
    <n v="1953.5"/>
    <n v="30"/>
    <s v="גני ילדים"/>
    <s v="קייזר"/>
    <s v="ירושלים והנגב"/>
    <s v="איילון"/>
  </r>
  <r>
    <x v="15"/>
    <x v="171"/>
    <s v="פעיל"/>
    <s v="מודיעין מכבים רעות"/>
    <x v="161"/>
    <x v="13"/>
    <s v="נמוך"/>
    <x v="0"/>
    <n v="1633.33"/>
    <n v="0"/>
    <n v="0"/>
    <n v="0"/>
    <n v="1633.33"/>
    <n v="30"/>
    <s v="תנועות נוער"/>
    <s v="קייזר"/>
    <s v="ירושלים והנגב"/>
    <s v="איילון"/>
  </r>
  <r>
    <x v="15"/>
    <x v="172"/>
    <s v="פעיל"/>
    <s v="מודיעין מכבים רעות"/>
    <x v="162"/>
    <x v="26"/>
    <s v="נמוך"/>
    <x v="0"/>
    <n v="733.27"/>
    <n v="0"/>
    <n v="0"/>
    <n v="0"/>
    <n v="733.27"/>
    <n v="30"/>
    <s v="מקלטים"/>
    <s v="מכבים"/>
    <s v="ירושלים והנגב"/>
    <s v="איילון"/>
  </r>
  <r>
    <x v="15"/>
    <x v="173"/>
    <s v="פעיל"/>
    <s v="מודיעין מכבים רעות"/>
    <x v="163"/>
    <x v="13"/>
    <s v="נמוך"/>
    <x v="1"/>
    <n v="3089"/>
    <n v="441"/>
    <n v="0"/>
    <n v="2648"/>
    <n v="0"/>
    <n v="30"/>
    <s v="גני ילדים"/>
    <s v="נביאים"/>
    <s v="ירושלים והנגב"/>
    <s v="איילון"/>
  </r>
  <r>
    <x v="15"/>
    <x v="174"/>
    <s v="פעיל"/>
    <s v="מודיעין מכבים רעות"/>
    <x v="164"/>
    <x v="15"/>
    <s v="נמוך"/>
    <x v="0"/>
    <n v="831.9"/>
    <n v="0"/>
    <n v="0"/>
    <n v="0"/>
    <n v="831.9"/>
    <n v="30"/>
    <s v="בתי כנסת ומקוואות"/>
    <s v="בוכמן"/>
    <s v="ירושלים והנגב"/>
    <s v="איילון"/>
  </r>
  <r>
    <x v="15"/>
    <x v="175"/>
    <s v="פעיל"/>
    <s v="מודיעין מכבים רעות"/>
    <x v="165"/>
    <x v="0"/>
    <s v="נמוך"/>
    <x v="0"/>
    <n v="1419.04"/>
    <n v="0"/>
    <n v="0"/>
    <n v="0"/>
    <n v="1419.04"/>
    <n v="30"/>
    <s v="מרכזיית תאורה"/>
    <s v="נופים"/>
    <s v="ירושלים והנגב"/>
    <s v="איילון"/>
  </r>
  <r>
    <x v="15"/>
    <x v="176"/>
    <s v="פעיל"/>
    <s v="מודיעין מכבים רעות"/>
    <x v="166"/>
    <x v="0"/>
    <s v="נמוך"/>
    <x v="0"/>
    <n v="296.19"/>
    <n v="0"/>
    <n v="0"/>
    <n v="0"/>
    <n v="296.19"/>
    <n v="30"/>
    <s v="תנועות נוער"/>
    <s v="נופים"/>
    <s v="ירושלים והנגב"/>
    <s v="איילון"/>
  </r>
  <r>
    <x v="15"/>
    <x v="177"/>
    <s v="פעיל"/>
    <s v="מודיעין מכבים רעות"/>
    <x v="167"/>
    <x v="0"/>
    <s v="נמוך"/>
    <x v="0"/>
    <n v="1220"/>
    <n v="0"/>
    <n v="0"/>
    <n v="0"/>
    <n v="1220"/>
    <n v="30"/>
    <s v="מרכזיית תאורה"/>
    <s v="נופים"/>
    <s v="ירושלים והנגב"/>
    <s v="איילון"/>
  </r>
  <r>
    <x v="15"/>
    <x v="178"/>
    <s v="פעיל"/>
    <s v="מודיעין מכבים רעות"/>
    <x v="168"/>
    <x v="0"/>
    <s v="נמוך"/>
    <x v="0"/>
    <n v="1770.51"/>
    <n v="0"/>
    <n v="0"/>
    <n v="0"/>
    <n v="1770.51"/>
    <n v="30"/>
    <s v="גני ילדים"/>
    <s v="נופים"/>
    <s v="ירושלים והנגב"/>
    <s v="איילון"/>
  </r>
  <r>
    <x v="15"/>
    <x v="179"/>
    <s v="פעיל"/>
    <s v="מודיעין מכבים רעות"/>
    <x v="169"/>
    <x v="0"/>
    <s v="נמוך"/>
    <x v="1"/>
    <n v="1252"/>
    <n v="229"/>
    <n v="0"/>
    <n v="1023"/>
    <n v="0"/>
    <n v="30"/>
    <s v="מרכזיית תאורה"/>
    <s v="נופים"/>
    <s v="ירושלים והנגב"/>
    <s v="איילון"/>
  </r>
  <r>
    <x v="15"/>
    <x v="180"/>
    <s v="פעיל"/>
    <s v="מודיעין מכבים רעות"/>
    <x v="170"/>
    <x v="0"/>
    <s v="נמוך"/>
    <x v="0"/>
    <n v="2385"/>
    <n v="0"/>
    <n v="0"/>
    <n v="0"/>
    <n v="2385"/>
    <n v="30"/>
    <s v="גני ילדים"/>
    <s v="נופים"/>
    <s v="ירושלים והנגב"/>
    <s v="איילון"/>
  </r>
  <r>
    <x v="15"/>
    <x v="181"/>
    <s v="פעיל"/>
    <s v="מודיעין מכבים רעות"/>
    <x v="171"/>
    <x v="0"/>
    <s v="נמוך"/>
    <x v="1"/>
    <n v="1340"/>
    <n v="400"/>
    <n v="0"/>
    <n v="940"/>
    <n v="0"/>
    <n v="30"/>
    <s v="בתי ספר"/>
    <s v="נופים"/>
    <s v="ירושלים והנגב"/>
    <s v="איילון"/>
  </r>
  <r>
    <x v="15"/>
    <x v="182"/>
    <s v="פעיל"/>
    <s v="מודיעין מכבים רעות"/>
    <x v="172"/>
    <x v="0"/>
    <s v="נמוך"/>
    <x v="0"/>
    <n v="1922.85"/>
    <n v="0"/>
    <n v="0"/>
    <n v="0"/>
    <n v="1922.85"/>
    <n v="30"/>
    <s v="מרכזיית תאורה"/>
    <s v="נופים"/>
    <s v="ירושלים והנגב"/>
    <s v="איילון"/>
  </r>
  <r>
    <x v="15"/>
    <x v="183"/>
    <s v="פעיל"/>
    <s v="מודיעין מכבים רעות"/>
    <x v="173"/>
    <x v="0"/>
    <s v="נמוך"/>
    <x v="0"/>
    <n v="1040.47"/>
    <n v="0"/>
    <n v="0"/>
    <n v="0"/>
    <n v="1040.47"/>
    <n v="30"/>
    <s v="בתי ספר"/>
    <s v="נופים"/>
    <s v="ירושלים והנגב"/>
    <s v="איילון"/>
  </r>
  <r>
    <x v="15"/>
    <x v="184"/>
    <s v="פעיל"/>
    <s v="מודיעין מכבים רעות"/>
    <x v="174"/>
    <x v="0"/>
    <s v="נמוך"/>
    <x v="0"/>
    <n v="1862.85"/>
    <n v="0"/>
    <n v="0"/>
    <n v="0"/>
    <n v="1862.85"/>
    <n v="30"/>
    <s v="גני ילדים"/>
    <s v="נופים"/>
    <s v="ירושלים והנגב"/>
    <s v="איילון"/>
  </r>
  <r>
    <x v="15"/>
    <x v="185"/>
    <s v="פעיל"/>
    <s v="מודיעין מכבים רעות"/>
    <x v="175"/>
    <x v="0"/>
    <s v="נמוך"/>
    <x v="1"/>
    <n v="8485"/>
    <n v="1865"/>
    <n v="0"/>
    <n v="6620"/>
    <n v="0"/>
    <n v="30"/>
    <m/>
    <m/>
    <s v="ירושלים והנגב"/>
    <s v="איילון"/>
  </r>
  <r>
    <x v="15"/>
    <x v="186"/>
    <s v="פעיל"/>
    <s v="מודיעין מכבים רעות"/>
    <x v="176"/>
    <x v="0"/>
    <s v="נמוך"/>
    <x v="0"/>
    <n v="1951.03"/>
    <n v="0"/>
    <n v="0"/>
    <n v="0"/>
    <n v="1951.03"/>
    <n v="30"/>
    <s v="מרכזיית תאורה"/>
    <s v="נופים"/>
    <s v="ירושלים והנגב"/>
    <s v="איילון"/>
  </r>
  <r>
    <x v="15"/>
    <x v="187"/>
    <s v="פעיל"/>
    <s v="מודיעין מכבים רעות"/>
    <x v="177"/>
    <x v="0"/>
    <s v="נמוך"/>
    <x v="1"/>
    <n v="5700"/>
    <n v="856"/>
    <n v="0"/>
    <n v="4844"/>
    <n v="0"/>
    <n v="30"/>
    <s v="גני ילדים"/>
    <s v="נופים"/>
    <s v="ירושלים והנגב"/>
    <s v="איילון"/>
  </r>
  <r>
    <x v="15"/>
    <x v="188"/>
    <s v="פעיל"/>
    <s v="מודיעין מכבים רעות"/>
    <x v="178"/>
    <x v="0"/>
    <s v="נמוך"/>
    <x v="0"/>
    <n v="1762.85"/>
    <n v="0"/>
    <n v="0"/>
    <n v="0"/>
    <n v="1762.85"/>
    <n v="30"/>
    <s v="בתי כנסת ומקוואות"/>
    <s v="נופים"/>
    <s v="ירושלים והנגב"/>
    <s v="איילון"/>
  </r>
  <r>
    <x v="15"/>
    <x v="189"/>
    <s v="פעיל"/>
    <s v="מודיעין מכבים רעות"/>
    <x v="179"/>
    <x v="0"/>
    <s v="נמוך"/>
    <x v="0"/>
    <n v="4782.8500000000004"/>
    <n v="0"/>
    <n v="0"/>
    <n v="0"/>
    <n v="4782.8500000000004"/>
    <n v="30"/>
    <s v="מרכזיית תאורה"/>
    <s v="נופים"/>
    <s v="ירושלים והנגב"/>
    <s v="איילון"/>
  </r>
  <r>
    <x v="15"/>
    <x v="190"/>
    <s v="פעיל"/>
    <s v="מודיעין מכבים רעות"/>
    <x v="180"/>
    <x v="0"/>
    <s v="נמוך"/>
    <x v="1"/>
    <n v="2305"/>
    <n v="402"/>
    <n v="0"/>
    <n v="1903"/>
    <n v="0"/>
    <n v="30"/>
    <s v="מרכזיית תאורה"/>
    <s v="נופים"/>
    <s v="ירושלים והנגב"/>
    <s v="איילון"/>
  </r>
  <r>
    <x v="15"/>
    <x v="191"/>
    <s v="פעיל"/>
    <s v="מודיעין מכבים רעות"/>
    <x v="181"/>
    <x v="0"/>
    <s v="נמוך"/>
    <x v="0"/>
    <n v="3749.28"/>
    <n v="0"/>
    <n v="0"/>
    <n v="0"/>
    <n v="3749.28"/>
    <n v="30"/>
    <s v="מרכזיית תאורה"/>
    <s v="נופים"/>
    <s v="ירושלים והנגב"/>
    <s v="איילון"/>
  </r>
  <r>
    <x v="15"/>
    <x v="192"/>
    <s v="פעיל"/>
    <s v="מודיעין מכבים רעות"/>
    <x v="182"/>
    <x v="0"/>
    <s v="נמוך"/>
    <x v="0"/>
    <n v="4243"/>
    <n v="0"/>
    <n v="0"/>
    <n v="0"/>
    <n v="4243"/>
    <n v="30"/>
    <s v="מרכזיית תאורה"/>
    <s v="מורשת"/>
    <s v="ירושלים והנגב"/>
    <s v="איילון"/>
  </r>
  <r>
    <x v="15"/>
    <x v="193"/>
    <s v="פעיל"/>
    <s v="מודיעין מכבים רעות"/>
    <x v="183"/>
    <x v="56"/>
    <s v="נמוך"/>
    <x v="1"/>
    <n v="3510"/>
    <n v="195"/>
    <n v="0"/>
    <n v="3315"/>
    <n v="0"/>
    <n v="30"/>
    <s v="גני ילדים"/>
    <s v="מורשת"/>
    <s v="ירושלים והנגב"/>
    <s v="איילון"/>
  </r>
  <r>
    <x v="15"/>
    <x v="194"/>
    <s v="פעיל"/>
    <s v="מודיעין מכבים רעות"/>
    <x v="184"/>
    <x v="26"/>
    <s v="נמוך"/>
    <x v="0"/>
    <n v="348.19"/>
    <n v="0"/>
    <n v="0"/>
    <n v="0"/>
    <n v="348.19"/>
    <n v="30"/>
    <s v="מקלטים"/>
    <s v="רעות"/>
    <s v="ירושלים והנגב"/>
    <s v="איילון"/>
  </r>
  <r>
    <x v="15"/>
    <x v="195"/>
    <s v="פעיל"/>
    <s v="מודיעין מכבים רעות"/>
    <x v="185"/>
    <x v="13"/>
    <s v="נמוך"/>
    <x v="0"/>
    <n v="1121.9000000000001"/>
    <n v="0"/>
    <n v="0"/>
    <n v="0"/>
    <n v="1121.9000000000001"/>
    <n v="30"/>
    <s v="גני ילדים"/>
    <s v="נביאים"/>
    <s v="ירושלים והנגב"/>
    <s v="איילון"/>
  </r>
  <r>
    <x v="15"/>
    <x v="196"/>
    <s v="פעיל"/>
    <s v="מודיעין מכבים רעות"/>
    <x v="186"/>
    <x v="0"/>
    <s v="נמוך"/>
    <x v="1"/>
    <n v="7031"/>
    <n v="1201"/>
    <n v="0"/>
    <n v="5830"/>
    <n v="0"/>
    <n v="30"/>
    <s v="מרכזיית תאורה"/>
    <s v="נביאים"/>
    <s v="ירושלים והנגב"/>
    <s v="איילון"/>
  </r>
  <r>
    <x v="15"/>
    <x v="197"/>
    <s v="פעיל"/>
    <s v="מודיעין מכבים רעות"/>
    <x v="187"/>
    <x v="0"/>
    <s v="נמוך"/>
    <x v="1"/>
    <n v="11564"/>
    <n v="1380"/>
    <n v="0"/>
    <n v="10184"/>
    <n v="0"/>
    <n v="30"/>
    <m/>
    <m/>
    <s v="ירושלים והנגב"/>
    <s v="איילון"/>
  </r>
  <r>
    <x v="15"/>
    <x v="198"/>
    <s v="פעיל"/>
    <s v="מודיעין מכבים רעות"/>
    <x v="188"/>
    <x v="0"/>
    <s v="נמוך"/>
    <x v="1"/>
    <n v="7389"/>
    <n v="1263"/>
    <n v="0"/>
    <n v="6126"/>
    <n v="0"/>
    <n v="30"/>
    <s v="מרכזיית תאורה"/>
    <s v="נביאים"/>
    <s v="ירושלים והנגב"/>
    <s v="איילון"/>
  </r>
  <r>
    <x v="15"/>
    <x v="199"/>
    <s v="פעיל"/>
    <s v="מודיעין מכבים רעות"/>
    <x v="189"/>
    <x v="1"/>
    <s v="נמוך"/>
    <x v="1"/>
    <n v="9244"/>
    <n v="1716"/>
    <n v="0"/>
    <n v="7528"/>
    <n v="0"/>
    <n v="30"/>
    <s v="מרכזיית תאורה"/>
    <s v="בוכמן"/>
    <s v="ירושלים והנגב"/>
    <s v="איילון"/>
  </r>
  <r>
    <x v="15"/>
    <x v="200"/>
    <s v="פעיל"/>
    <s v="מודיעין מכבים רעות"/>
    <x v="190"/>
    <x v="57"/>
    <s v="נמוך"/>
    <x v="1"/>
    <n v="2029"/>
    <n v="359"/>
    <n v="0"/>
    <n v="1670"/>
    <n v="0"/>
    <n v="30"/>
    <s v="מרכזיית תאורה"/>
    <s v="בוכמן"/>
    <s v="ירושלים והנגב"/>
    <s v="איילון"/>
  </r>
  <r>
    <x v="15"/>
    <x v="201"/>
    <s v="פעיל"/>
    <s v="מודיעין מכבים רעות"/>
    <x v="191"/>
    <x v="0"/>
    <s v="נמוך"/>
    <x v="0"/>
    <n v="4826"/>
    <n v="0"/>
    <n v="0"/>
    <n v="0"/>
    <n v="4826"/>
    <n v="30"/>
    <s v="מרכזיית תאורה"/>
    <s v="כביש 2"/>
    <s v="ירושלים והנגב"/>
    <s v="איילון"/>
  </r>
  <r>
    <x v="15"/>
    <x v="202"/>
    <s v="פעיל"/>
    <s v="מודיעין מכבים רעות"/>
    <x v="192"/>
    <x v="58"/>
    <s v="נמוך"/>
    <x v="0"/>
    <n v="498.75"/>
    <n v="0"/>
    <n v="0"/>
    <n v="0"/>
    <n v="498.75"/>
    <n v="30"/>
    <s v="רמזורים"/>
    <s v="431"/>
    <s v="ירושלים והנגב"/>
    <s v="איילון"/>
  </r>
  <r>
    <x v="15"/>
    <x v="203"/>
    <s v="פעיל"/>
    <s v="מודיעין מכבים רעות"/>
    <x v="193"/>
    <x v="13"/>
    <s v="נמוך"/>
    <x v="1"/>
    <n v="1143"/>
    <n v="58"/>
    <n v="0"/>
    <n v="1085"/>
    <n v="0"/>
    <n v="30"/>
    <s v="גני ילדים"/>
    <s v="נביאים"/>
    <s v="ירושלים והנגב"/>
    <s v="איילון"/>
  </r>
  <r>
    <x v="15"/>
    <x v="204"/>
    <s v="פעיל"/>
    <s v="מודיעין מכבים רעות"/>
    <x v="194"/>
    <x v="13"/>
    <s v="נמוך"/>
    <x v="0"/>
    <n v="1697.14"/>
    <n v="0"/>
    <n v="0"/>
    <n v="0"/>
    <n v="1697.14"/>
    <n v="30"/>
    <s v="גני ילדים"/>
    <s v="מגינים"/>
    <s v="ירושלים והנגב"/>
    <s v="איילון"/>
  </r>
  <r>
    <x v="15"/>
    <x v="205"/>
    <s v="פעיל"/>
    <s v="מודיעין מכבים רעות"/>
    <x v="195"/>
    <x v="0"/>
    <s v="נמוך"/>
    <x v="0"/>
    <n v="0"/>
    <n v="0"/>
    <n v="0"/>
    <n v="0"/>
    <n v="0"/>
    <n v="30"/>
    <s v="שונות"/>
    <s v="פרחים"/>
    <s v="ירושלים והנגב"/>
    <s v="איילון"/>
  </r>
  <r>
    <x v="15"/>
    <x v="206"/>
    <s v="פעיל"/>
    <s v="מודיעין מכבים רעות"/>
    <x v="196"/>
    <x v="0"/>
    <s v="נמוך"/>
    <x v="0"/>
    <n v="0"/>
    <n v="0"/>
    <n v="0"/>
    <n v="0"/>
    <n v="0"/>
    <n v="30"/>
    <s v="מרכזיית תאורה"/>
    <s v="נופים"/>
    <s v="ירושלים והנגב"/>
    <s v="איילון"/>
  </r>
  <r>
    <x v="15"/>
    <x v="207"/>
    <s v="פעיל"/>
    <s v="מודיעין מכבים רעות"/>
    <x v="197"/>
    <x v="13"/>
    <s v="נמוך"/>
    <x v="0"/>
    <n v="1443.33"/>
    <n v="0"/>
    <n v="0"/>
    <n v="0"/>
    <n v="1443.33"/>
    <n v="30"/>
    <s v="גני ילדים"/>
    <s v="כרמים"/>
    <s v="ירושלים והנגב"/>
    <s v="איילון"/>
  </r>
  <r>
    <x v="15"/>
    <x v="208"/>
    <s v="פעיל"/>
    <s v="מודיעין מכבים רעות"/>
    <x v="198"/>
    <x v="1"/>
    <s v="נמוך"/>
    <x v="1"/>
    <n v="10033"/>
    <n v="1744"/>
    <n v="0"/>
    <n v="8289"/>
    <n v="0"/>
    <n v="30"/>
    <s v="מרכזיית תאורה"/>
    <s v="כרמים"/>
    <s v="ירושלים והנגב"/>
    <s v="איילון"/>
  </r>
  <r>
    <x v="15"/>
    <x v="209"/>
    <s v="פעיל"/>
    <s v="מודיעין מכבים רעות"/>
    <x v="199"/>
    <x v="13"/>
    <s v="נמוך"/>
    <x v="1"/>
    <n v="2957"/>
    <n v="391"/>
    <n v="0"/>
    <n v="2566"/>
    <n v="0"/>
    <n v="30"/>
    <s v="גני ילדים"/>
    <s v="כרמים"/>
    <s v="ירושלים והנגב"/>
    <s v="איילון"/>
  </r>
  <r>
    <x v="15"/>
    <x v="210"/>
    <s v="פעיל"/>
    <s v="מודיעין מכבים רעות"/>
    <x v="200"/>
    <x v="13"/>
    <s v="נמוך"/>
    <x v="0"/>
    <n v="1725.23"/>
    <n v="0"/>
    <n v="0"/>
    <n v="0"/>
    <n v="1725.23"/>
    <n v="30"/>
    <s v="גני ילדים"/>
    <s v="כרמים"/>
    <s v="ירושלים והנגב"/>
    <s v="איילון"/>
  </r>
  <r>
    <x v="15"/>
    <x v="211"/>
    <s v="פעיל"/>
    <s v="מודיעין מכבים רעות"/>
    <x v="201"/>
    <x v="24"/>
    <s v="נמוך"/>
    <x v="0"/>
    <n v="2460.9499999999998"/>
    <n v="0"/>
    <n v="0"/>
    <n v="0"/>
    <n v="2460.9499999999998"/>
    <n v="30"/>
    <s v="גני ילדים"/>
    <s v="בוכמן"/>
    <s v="ירושלים והנגב"/>
    <s v="איילון"/>
  </r>
  <r>
    <x v="15"/>
    <x v="212"/>
    <s v="פעיל"/>
    <s v="מודיעין מכבים רעות"/>
    <x v="202"/>
    <x v="59"/>
    <s v="נמוך"/>
    <x v="1"/>
    <n v="3530"/>
    <n v="490"/>
    <n v="0"/>
    <n v="3040"/>
    <n v="0"/>
    <n v="30"/>
    <s v="שונות"/>
    <s v="לב העיר"/>
    <s v="ירושלים והנגב"/>
    <s v="איילון"/>
  </r>
  <r>
    <x v="15"/>
    <x v="213"/>
    <s v="פעיל"/>
    <s v="מודיעין מכבים רעות"/>
    <x v="203"/>
    <x v="0"/>
    <s v="נמוך"/>
    <x v="1"/>
    <n v="7270"/>
    <n v="1263"/>
    <n v="0"/>
    <n v="6007"/>
    <n v="0"/>
    <n v="30"/>
    <s v="מרכזיית תאורה"/>
    <s v="נחלים"/>
    <s v="ירושלים והנגב"/>
    <s v="איילון"/>
  </r>
  <r>
    <x v="15"/>
    <x v="214"/>
    <s v="פעיל"/>
    <s v="מודיעין מכבים רעות"/>
    <x v="204"/>
    <x v="43"/>
    <s v="נמוך"/>
    <x v="1"/>
    <n v="3119"/>
    <n v="586"/>
    <n v="0"/>
    <n v="2533"/>
    <n v="0"/>
    <n v="30"/>
    <s v="מרכזיית תאורה"/>
    <s v="בוכמן"/>
    <s v="ירושלים והנגב"/>
    <s v="איילון"/>
  </r>
  <r>
    <x v="15"/>
    <x v="215"/>
    <s v="פעיל"/>
    <s v="מודיעין מכבים רעות"/>
    <x v="205"/>
    <x v="5"/>
    <s v="נמוך"/>
    <x v="0"/>
    <n v="3200.95"/>
    <n v="0"/>
    <n v="0"/>
    <n v="0"/>
    <n v="3200.95"/>
    <n v="30"/>
    <s v="מרכזיית תאורה"/>
    <s v="בוכמן"/>
    <s v="ירושלים והנגב"/>
    <s v="איילון"/>
  </r>
  <r>
    <x v="15"/>
    <x v="216"/>
    <s v="פעיל"/>
    <s v="מודיעין מכבים רעות"/>
    <x v="206"/>
    <x v="14"/>
    <s v="נמוך"/>
    <x v="0"/>
    <n v="2886.71"/>
    <n v="0"/>
    <n v="0"/>
    <n v="0"/>
    <n v="2886.71"/>
    <n v="30"/>
    <s v="מרכזיית תאורה"/>
    <s v="רעות"/>
    <s v="ירושלים והנגב"/>
    <s v="איילון"/>
  </r>
  <r>
    <x v="15"/>
    <x v="217"/>
    <s v="פעיל"/>
    <s v="מודיעין מכבים רעות"/>
    <x v="207"/>
    <x v="14"/>
    <s v="נמוך"/>
    <x v="1"/>
    <n v="3314"/>
    <n v="647"/>
    <n v="0"/>
    <n v="2667"/>
    <n v="0"/>
    <n v="30"/>
    <s v="מרכזיית תאורה"/>
    <s v="רעות"/>
    <s v="ירושלים והנגב"/>
    <s v="איילון"/>
  </r>
  <r>
    <x v="15"/>
    <x v="218"/>
    <s v="פעיל"/>
    <s v="מודיעין מכבים רעות"/>
    <x v="208"/>
    <x v="60"/>
    <s v="נמוך"/>
    <x v="0"/>
    <n v="1266.19"/>
    <n v="0"/>
    <n v="0"/>
    <n v="0"/>
    <n v="1266.19"/>
    <n v="30"/>
    <s v="גני ילדים"/>
    <s v="קייזר"/>
    <s v="ירושלים והנגב"/>
    <s v="איילון"/>
  </r>
  <r>
    <x v="15"/>
    <x v="219"/>
    <s v="פעיל"/>
    <s v="מודיעין מכבים רעות"/>
    <x v="209"/>
    <x v="0"/>
    <s v="נמוך"/>
    <x v="1"/>
    <n v="12056"/>
    <n v="1544"/>
    <n v="0"/>
    <n v="10512"/>
    <n v="0"/>
    <n v="30"/>
    <s v="בתי ספר"/>
    <s v="רעות"/>
    <s v="ירושלים והנגב"/>
    <s v="איילון"/>
  </r>
  <r>
    <x v="15"/>
    <x v="220"/>
    <s v="פעיל"/>
    <s v="מודיעין מכבים רעות"/>
    <x v="210"/>
    <x v="13"/>
    <s v="נמוך"/>
    <x v="0"/>
    <n v="1039.04"/>
    <n v="0"/>
    <n v="0"/>
    <n v="0"/>
    <n v="1039.04"/>
    <n v="30"/>
    <s v="גני ילדים"/>
    <s v="נחלים"/>
    <s v="ירושלים והנגב"/>
    <s v="איילון"/>
  </r>
  <r>
    <x v="15"/>
    <x v="221"/>
    <s v="פעיל"/>
    <s v="מודיעין מכבים רעות"/>
    <x v="211"/>
    <x v="61"/>
    <s v="נמוך"/>
    <x v="1"/>
    <n v="6605"/>
    <n v="1172"/>
    <n v="0"/>
    <n v="5433"/>
    <n v="0"/>
    <n v="30"/>
    <s v="מרכזיית תאורה"/>
    <s v="נחלים"/>
    <s v="ירושלים והנגב"/>
    <s v="איילון"/>
  </r>
  <r>
    <x v="15"/>
    <x v="222"/>
    <s v="פעיל"/>
    <s v="מודיעין מכבים רעות"/>
    <x v="212"/>
    <x v="37"/>
    <s v="נמוך"/>
    <x v="0"/>
    <n v="2400.4699999999998"/>
    <n v="0"/>
    <n v="0"/>
    <n v="0"/>
    <n v="2400.4699999999998"/>
    <n v="30"/>
    <s v="בתי כנסת ומקוואות"/>
    <s v="נחלים"/>
    <s v="ירושלים והנגב"/>
    <s v="איילון"/>
  </r>
  <r>
    <x v="15"/>
    <x v="223"/>
    <s v="פעיל"/>
    <s v="מודיעין מכבים רעות"/>
    <x v="213"/>
    <x v="1"/>
    <s v="נמוך"/>
    <x v="1"/>
    <n v="973"/>
    <n v="169"/>
    <n v="0"/>
    <n v="804"/>
    <n v="0"/>
    <n v="30"/>
    <s v="מרכזיית תאורה"/>
    <s v="נחלים"/>
    <s v="ירושלים והנגב"/>
    <s v="איילון"/>
  </r>
  <r>
    <x v="15"/>
    <x v="224"/>
    <s v="פעיל"/>
    <s v="מודיעין מכבים רעות"/>
    <x v="214"/>
    <x v="0"/>
    <s v="נמוך"/>
    <x v="0"/>
    <n v="542.16999999999996"/>
    <n v="0"/>
    <n v="0"/>
    <n v="0"/>
    <n v="542.16999999999996"/>
    <n v="30"/>
    <s v="מרכזיית תאורה"/>
    <s v="ציפורים"/>
    <s v="ירושלים והנגב"/>
    <s v="איילון"/>
  </r>
  <r>
    <x v="15"/>
    <x v="413"/>
    <s v="פעיל"/>
    <s v="מודיעין מכבים רעות"/>
    <x v="401"/>
    <x v="113"/>
    <s v="נמוך"/>
    <x v="0"/>
    <n v="414"/>
    <n v="0"/>
    <n v="0"/>
    <n v="0"/>
    <n v="414"/>
    <n v="30"/>
    <m/>
    <m/>
    <s v="ירושלים והנגב"/>
    <s v="איילון"/>
  </r>
  <r>
    <x v="15"/>
    <x v="225"/>
    <s v="פעיל"/>
    <s v="מודיעין מכבים רעות"/>
    <x v="215"/>
    <x v="0"/>
    <s v="נמוך"/>
    <x v="1"/>
    <n v="5060"/>
    <n v="895"/>
    <n v="0"/>
    <n v="4165"/>
    <n v="0"/>
    <n v="30"/>
    <s v="מרכזיית תאורה"/>
    <s v="431"/>
    <s v="ירושלים והנגב"/>
    <s v="איילון"/>
  </r>
  <r>
    <x v="15"/>
    <x v="226"/>
    <s v="פעיל"/>
    <s v="מודיעין מכבים רעות"/>
    <x v="216"/>
    <x v="13"/>
    <s v="נמוך"/>
    <x v="0"/>
    <n v="1329.52"/>
    <n v="0"/>
    <n v="0"/>
    <n v="0"/>
    <n v="1329.52"/>
    <n v="30"/>
    <s v="גני ילדים"/>
    <s v="נביאים"/>
    <s v="ירושלים והנגב"/>
    <s v="איילון"/>
  </r>
  <r>
    <x v="15"/>
    <x v="227"/>
    <s v="פעיל"/>
    <s v="מודיעין מכבים רעות"/>
    <x v="217"/>
    <x v="14"/>
    <s v="נמוך"/>
    <x v="0"/>
    <n v="1351.76"/>
    <n v="0"/>
    <n v="0"/>
    <n v="0"/>
    <n v="1351.76"/>
    <n v="30"/>
    <s v="מרכזיית תאורה"/>
    <s v="רעות"/>
    <s v="ירושלים והנגב"/>
    <s v="איילון"/>
  </r>
  <r>
    <x v="15"/>
    <x v="228"/>
    <s v="פעיל"/>
    <s v="מודיעין מכבים רעות"/>
    <x v="218"/>
    <x v="62"/>
    <s v="נמוך"/>
    <x v="1"/>
    <n v="5444"/>
    <n v="993"/>
    <n v="0"/>
    <n v="4451"/>
    <n v="0"/>
    <n v="30"/>
    <s v="מרכזיית תאורה"/>
    <s v="בוכמן"/>
    <s v="ירושלים והנגב"/>
    <s v="איילון"/>
  </r>
  <r>
    <x v="15"/>
    <x v="229"/>
    <s v="פעיל"/>
    <s v="מודיעין מכבים רעות"/>
    <x v="219"/>
    <x v="63"/>
    <s v="נמוך"/>
    <x v="1"/>
    <n v="5893"/>
    <n v="984"/>
    <n v="0"/>
    <n v="4909"/>
    <n v="0"/>
    <n v="30"/>
    <s v="מרכזיית תאורה"/>
    <s v="בוכמן"/>
    <s v="ירושלים והנגב"/>
    <s v="איילון"/>
  </r>
  <r>
    <x v="15"/>
    <x v="230"/>
    <s v="פעיל"/>
    <s v="מודיעין מכבים רעות"/>
    <x v="220"/>
    <x v="64"/>
    <s v="נמוך"/>
    <x v="0"/>
    <n v="1004.76"/>
    <n v="0"/>
    <n v="0"/>
    <n v="0"/>
    <n v="1004.76"/>
    <n v="30"/>
    <s v="גני ילדים"/>
    <s v="פרחים"/>
    <s v="ירושלים והנגב"/>
    <s v="איילון"/>
  </r>
  <r>
    <x v="15"/>
    <x v="231"/>
    <s v="פעיל"/>
    <s v="מודיעין מכבים רעות"/>
    <x v="221"/>
    <x v="14"/>
    <s v="נמוך"/>
    <x v="1"/>
    <n v="3172"/>
    <n v="467"/>
    <n v="0"/>
    <n v="2705"/>
    <n v="0"/>
    <n v="30"/>
    <s v="מרכזיית תאורה"/>
    <s v="רעות"/>
    <s v="ירושלים והנגב"/>
    <s v="איילון"/>
  </r>
  <r>
    <x v="15"/>
    <x v="232"/>
    <s v="פעיל"/>
    <s v="מודיעין מכבים רעות"/>
    <x v="222"/>
    <x v="28"/>
    <s v="נמוך"/>
    <x v="1"/>
    <n v="8643"/>
    <n v="1425"/>
    <n v="0"/>
    <n v="7218"/>
    <n v="0"/>
    <n v="30"/>
    <s v="מרכזיית תאורה"/>
    <s v="בוכמן"/>
    <s v="ירושלים והנגב"/>
    <s v="איילון"/>
  </r>
  <r>
    <x v="15"/>
    <x v="233"/>
    <s v="פעיל"/>
    <s v="מודיעין מכבים רעות"/>
    <x v="223"/>
    <x v="65"/>
    <s v="נמוך"/>
    <x v="1"/>
    <n v="2490"/>
    <n v="430"/>
    <n v="0"/>
    <n v="2060"/>
    <n v="0"/>
    <n v="30"/>
    <s v="בתי ספר"/>
    <s v="מגינים"/>
    <s v="ירושלים והנגב"/>
    <s v="איילון"/>
  </r>
  <r>
    <x v="15"/>
    <x v="234"/>
    <s v="פעיל"/>
    <s v="מודיעין מכבים רעות"/>
    <x v="224"/>
    <x v="14"/>
    <s v="נמוך"/>
    <x v="1"/>
    <n v="6012"/>
    <n v="1037"/>
    <n v="0"/>
    <n v="4975"/>
    <n v="0"/>
    <n v="30"/>
    <s v="מרכזיית תאורה"/>
    <s v="משואה"/>
    <s v="ירושלים והנגב"/>
    <s v="איילון"/>
  </r>
  <r>
    <x v="15"/>
    <x v="235"/>
    <s v="פעיל"/>
    <s v="מודיעין מכבים רעות"/>
    <x v="225"/>
    <x v="0"/>
    <s v="נמוך"/>
    <x v="0"/>
    <n v="826.19"/>
    <n v="0"/>
    <n v="0"/>
    <n v="0"/>
    <n v="826.19"/>
    <n v="30"/>
    <s v="גני ילדים"/>
    <s v="משואה"/>
    <s v="ירושלים והנגב"/>
    <s v="איילון"/>
  </r>
  <r>
    <x v="15"/>
    <x v="236"/>
    <s v="פעיל"/>
    <s v="מודיעין מכבים רעות"/>
    <x v="226"/>
    <x v="0"/>
    <s v="נמוך"/>
    <x v="1"/>
    <n v="12456"/>
    <n v="2109"/>
    <n v="0"/>
    <n v="10347"/>
    <n v="0"/>
    <n v="30"/>
    <s v="מרכזיית תאורה"/>
    <s v="משואה"/>
    <s v="ירושלים והנגב"/>
    <s v="איילון"/>
  </r>
  <r>
    <x v="15"/>
    <x v="237"/>
    <s v="פעיל"/>
    <s v="מודיעין מכבים רעות"/>
    <x v="227"/>
    <x v="19"/>
    <s v="נמוך"/>
    <x v="0"/>
    <n v="643.41"/>
    <n v="0"/>
    <n v="0"/>
    <n v="0"/>
    <n v="643.41"/>
    <n v="30"/>
    <s v="תנועות נוער"/>
    <s v="מכבים"/>
    <s v="ירושלים והנגב"/>
    <s v="איילון"/>
  </r>
  <r>
    <x v="15"/>
    <x v="238"/>
    <s v="פעיל"/>
    <s v="מודיעין מכבים רעות"/>
    <x v="228"/>
    <x v="66"/>
    <s v="נמוך"/>
    <x v="0"/>
    <n v="617.21"/>
    <n v="0"/>
    <n v="0"/>
    <n v="0"/>
    <n v="617.21"/>
    <n v="30"/>
    <m/>
    <m/>
    <s v="ירושלים והנגב"/>
    <s v="איילון"/>
  </r>
  <r>
    <x v="15"/>
    <x v="239"/>
    <s v="פעיל"/>
    <s v="מודיעין מכבים רעות"/>
    <x v="229"/>
    <x v="0"/>
    <s v="נמוך"/>
    <x v="1"/>
    <n v="2089"/>
    <n v="378"/>
    <n v="0"/>
    <n v="1711"/>
    <n v="0"/>
    <n v="30"/>
    <s v="מרכזיית תאורה"/>
    <s v="מכבים"/>
    <s v="ירושלים והנגב"/>
    <s v="איילון"/>
  </r>
  <r>
    <x v="15"/>
    <x v="240"/>
    <s v="פעיל"/>
    <s v="מודיעין מכבים רעות"/>
    <x v="230"/>
    <x v="67"/>
    <s v="נמוך"/>
    <x v="0"/>
    <n v="49.67"/>
    <n v="0"/>
    <n v="0"/>
    <n v="0"/>
    <n v="49.67"/>
    <n v="30"/>
    <s v="מקלטים"/>
    <s v="מכבים"/>
    <s v="ירושלים והנגב"/>
    <s v="איילון"/>
  </r>
  <r>
    <x v="15"/>
    <x v="241"/>
    <s v="פעיל"/>
    <s v="מודיעין מכבים רעות"/>
    <x v="231"/>
    <x v="0"/>
    <s v="נמוך"/>
    <x v="1"/>
    <n v="7842"/>
    <n v="1371"/>
    <n v="0"/>
    <n v="6471"/>
    <n v="0"/>
    <n v="30"/>
    <s v="מרכזיית תאורה"/>
    <s v="נחלים"/>
    <s v="ירושלים והנגב"/>
    <s v="איילון"/>
  </r>
  <r>
    <x v="15"/>
    <x v="242"/>
    <s v="פעיל"/>
    <s v="מודיעין מכבים רעות"/>
    <x v="232"/>
    <x v="19"/>
    <s v="נמוך"/>
    <x v="0"/>
    <n v="1145.23"/>
    <n v="0"/>
    <n v="0"/>
    <n v="0"/>
    <n v="1145.23"/>
    <n v="30"/>
    <s v="תנועות נוער"/>
    <s v="נחלים"/>
    <s v="ירושלים והנגב"/>
    <s v="איילון"/>
  </r>
  <r>
    <x v="15"/>
    <x v="243"/>
    <s v="פעיל"/>
    <s v="מודיעין מכבים רעות"/>
    <x v="233"/>
    <x v="0"/>
    <s v="נמוך"/>
    <x v="0"/>
    <n v="988.57"/>
    <n v="0"/>
    <n v="0"/>
    <n v="0"/>
    <n v="988.57"/>
    <n v="30"/>
    <s v="תנועות נוער"/>
    <s v="נחלים"/>
    <s v="ירושלים והנגב"/>
    <s v="איילון"/>
  </r>
  <r>
    <x v="15"/>
    <x v="244"/>
    <s v="פעיל"/>
    <s v="מודיעין מכבים רעות"/>
    <x v="234"/>
    <x v="68"/>
    <s v="נמוך"/>
    <x v="0"/>
    <n v="563.79999999999995"/>
    <n v="0"/>
    <n v="0"/>
    <n v="0"/>
    <n v="563.79999999999995"/>
    <n v="30"/>
    <m/>
    <m/>
    <s v="ירושלים והנגב"/>
    <s v="איילון"/>
  </r>
  <r>
    <x v="15"/>
    <x v="245"/>
    <s v="פעיל"/>
    <s v="מודיעין מכבים רעות"/>
    <x v="235"/>
    <x v="69"/>
    <s v="נמוך"/>
    <x v="0"/>
    <n v="986.66"/>
    <n v="0"/>
    <n v="0"/>
    <n v="0"/>
    <n v="986.66"/>
    <n v="30"/>
    <s v="ג"/>
    <s v="נחלים"/>
    <s v="ירושלים והנגב"/>
    <s v="איילון"/>
  </r>
  <r>
    <x v="15"/>
    <x v="246"/>
    <s v="פעיל"/>
    <s v="מודיעין מכבים רעות"/>
    <x v="236"/>
    <x v="13"/>
    <s v="נמוך"/>
    <x v="0"/>
    <n v="1325.23"/>
    <n v="0"/>
    <n v="0"/>
    <n v="0"/>
    <n v="1325.23"/>
    <n v="30"/>
    <s v="גני ילדים"/>
    <s v="נחלים"/>
    <s v="ירושלים והנגב"/>
    <s v="איילון"/>
  </r>
  <r>
    <x v="15"/>
    <x v="247"/>
    <s v="פעיל"/>
    <s v="מודיעין מכבים רעות"/>
    <x v="237"/>
    <x v="0"/>
    <s v="נמוך"/>
    <x v="1"/>
    <n v="12884"/>
    <n v="2247"/>
    <n v="0"/>
    <n v="10637"/>
    <n v="0"/>
    <n v="30"/>
    <s v="מרכזיית תאורה"/>
    <s v="נחלים"/>
    <s v="ירושלים והנגב"/>
    <s v="איילון"/>
  </r>
  <r>
    <x v="15"/>
    <x v="248"/>
    <s v="פעיל"/>
    <s v="מודיעין מכבים רעות"/>
    <x v="238"/>
    <x v="70"/>
    <s v="נמוך"/>
    <x v="0"/>
    <n v="61.47"/>
    <n v="0"/>
    <n v="0"/>
    <n v="0"/>
    <n v="61.47"/>
    <n v="30"/>
    <s v="מקלטים"/>
    <s v="מכבים"/>
    <s v="ירושלים והנגב"/>
    <s v="איילון"/>
  </r>
  <r>
    <x v="15"/>
    <x v="249"/>
    <s v="פעיל"/>
    <s v="מודיעין מכבים רעות"/>
    <x v="239"/>
    <x v="0"/>
    <s v="נמוך"/>
    <x v="0"/>
    <n v="79.67"/>
    <n v="0"/>
    <n v="0"/>
    <n v="0"/>
    <n v="79.67"/>
    <n v="30"/>
    <s v="מקלטים"/>
    <s v="מכבים"/>
    <s v="ירושלים והנגב"/>
    <s v="איילון"/>
  </r>
  <r>
    <x v="15"/>
    <x v="250"/>
    <s v="פעיל"/>
    <s v="מודיעין מכבים רעות"/>
    <x v="240"/>
    <x v="26"/>
    <s v="נמוך"/>
    <x v="0"/>
    <n v="6.88"/>
    <n v="0"/>
    <n v="0"/>
    <n v="0"/>
    <n v="6.88"/>
    <n v="30"/>
    <s v="מקלטים"/>
    <s v="מכבים"/>
    <s v="ירושלים והנגב"/>
    <s v="איילון"/>
  </r>
  <r>
    <x v="15"/>
    <x v="251"/>
    <s v="פעיל"/>
    <s v="מודיעין מכבים רעות"/>
    <x v="241"/>
    <x v="0"/>
    <s v="גבוה"/>
    <x v="1"/>
    <n v="77400"/>
    <n v="13280"/>
    <n v="0"/>
    <n v="64120"/>
    <n v="0"/>
    <n v="30"/>
    <s v="בתי ספר"/>
    <s v="נחלים"/>
    <s v="ירושלים והנגב"/>
    <s v="איילון"/>
  </r>
  <r>
    <x v="15"/>
    <x v="252"/>
    <s v="פעיל"/>
    <s v="מודיעין מכבים רעות"/>
    <x v="242"/>
    <x v="0"/>
    <s v="נמוך"/>
    <x v="1"/>
    <n v="8149"/>
    <n v="1364"/>
    <n v="0"/>
    <n v="6785"/>
    <n v="0"/>
    <n v="30"/>
    <s v="מרכזיית תאורה"/>
    <s v="נחלים"/>
    <s v="ירושלים והנגב"/>
    <s v="איילון"/>
  </r>
  <r>
    <x v="15"/>
    <x v="253"/>
    <s v="פעיל"/>
    <s v="מודיעין מכבים רעות"/>
    <x v="243"/>
    <x v="71"/>
    <s v="נמוך"/>
    <x v="0"/>
    <n v="1032.8499999999999"/>
    <n v="0"/>
    <n v="0"/>
    <n v="0"/>
    <n v="1032.8499999999999"/>
    <n v="30"/>
    <s v="גני ילדים"/>
    <s v="נחלים"/>
    <s v="ירושלים והנגב"/>
    <s v="איילון"/>
  </r>
  <r>
    <x v="15"/>
    <x v="254"/>
    <s v="פעיל"/>
    <s v="מודיעין מכבים רעות"/>
    <x v="244"/>
    <x v="0"/>
    <s v="נמוך"/>
    <x v="1"/>
    <n v="5929"/>
    <n v="1015"/>
    <n v="0"/>
    <n v="4914"/>
    <n v="0"/>
    <n v="30"/>
    <s v="מרכזיית תאורה"/>
    <s v="נחלים"/>
    <s v="ירושלים והנגב"/>
    <s v="איילון"/>
  </r>
  <r>
    <x v="15"/>
    <x v="255"/>
    <s v="פעיל"/>
    <s v="מודיעין מכבים רעות"/>
    <x v="245"/>
    <x v="0"/>
    <s v="נמוך"/>
    <x v="0"/>
    <n v="759.04"/>
    <n v="0"/>
    <n v="0"/>
    <n v="0"/>
    <n v="759.04"/>
    <n v="30"/>
    <s v="גני ילדים"/>
    <s v="נחלים"/>
    <s v="ירושלים והנגב"/>
    <s v="איילון"/>
  </r>
  <r>
    <x v="15"/>
    <x v="256"/>
    <s v="פעיל"/>
    <s v="מודיעין מכבים רעות"/>
    <x v="246"/>
    <x v="72"/>
    <s v="נמוך"/>
    <x v="0"/>
    <n v="48.57"/>
    <n v="0"/>
    <n v="0"/>
    <n v="0"/>
    <n v="48.57"/>
    <n v="30"/>
    <s v="גני ילדים"/>
    <s v="נחלים"/>
    <s v="ירושלים והנגב"/>
    <s v="איילון"/>
  </r>
  <r>
    <x v="15"/>
    <x v="257"/>
    <s v="פעיל"/>
    <s v="מודיעין מכבים רעות"/>
    <x v="247"/>
    <x v="73"/>
    <s v="נמוך"/>
    <x v="0"/>
    <n v="1025.23"/>
    <n v="0"/>
    <n v="0"/>
    <n v="0"/>
    <n v="1025.23"/>
    <n v="30"/>
    <s v="שונות"/>
    <s v="נחלים"/>
    <s v="ירושלים והנגב"/>
    <s v="איילון"/>
  </r>
  <r>
    <x v="15"/>
    <x v="258"/>
    <s v="פעיל"/>
    <s v="מודיעין מכבים רעות"/>
    <x v="248"/>
    <x v="74"/>
    <s v="נמוך"/>
    <x v="0"/>
    <n v="1944.28"/>
    <n v="0"/>
    <n v="0"/>
    <n v="0"/>
    <n v="1944.28"/>
    <n v="30"/>
    <s v="מבני ציבור"/>
    <s v="נחלים"/>
    <s v="ירושלים והנגב"/>
    <s v="איילון"/>
  </r>
  <r>
    <x v="15"/>
    <x v="259"/>
    <s v="פעיל"/>
    <s v="מודיעין מכבים רעות"/>
    <x v="249"/>
    <x v="75"/>
    <s v="נמוך"/>
    <x v="1"/>
    <n v="1304"/>
    <n v="82"/>
    <n v="0"/>
    <n v="1222"/>
    <n v="0"/>
    <n v="30"/>
    <s v="מבני ציבור"/>
    <s v="נחלים"/>
    <s v="ירושלים והנגב"/>
    <s v="איילון"/>
  </r>
  <r>
    <x v="15"/>
    <x v="260"/>
    <s v="פעיל"/>
    <s v="מודיעין מכבים רעות"/>
    <x v="250"/>
    <x v="76"/>
    <s v="נמוך"/>
    <x v="1"/>
    <n v="15568"/>
    <n v="2064"/>
    <n v="0"/>
    <n v="13504"/>
    <n v="0"/>
    <n v="30"/>
    <s v="בתי ספר"/>
    <s v="נחלים"/>
    <s v="ירושלים והנגב"/>
    <s v="איילון"/>
  </r>
  <r>
    <x v="15"/>
    <x v="261"/>
    <s v="פעיל"/>
    <s v="מודיעין מכבים רעות"/>
    <x v="251"/>
    <x v="77"/>
    <s v="נמוך"/>
    <x v="0"/>
    <n v="1183.33"/>
    <n v="0"/>
    <n v="0"/>
    <n v="0"/>
    <n v="1183.33"/>
    <n v="30"/>
    <s v="גני ילדים"/>
    <s v="נחלים"/>
    <s v="ירושלים והנגב"/>
    <s v="איילון"/>
  </r>
  <r>
    <x v="15"/>
    <x v="262"/>
    <s v="פעיל"/>
    <s v="מודיעין מכבים רעות"/>
    <x v="251"/>
    <x v="78"/>
    <s v="נמוך"/>
    <x v="0"/>
    <n v="975.71"/>
    <n v="0"/>
    <n v="0"/>
    <n v="0"/>
    <n v="975.71"/>
    <n v="30"/>
    <s v="גני ילדים"/>
    <s v="נחלים"/>
    <s v="ירושלים והנגב"/>
    <s v="איילון"/>
  </r>
  <r>
    <x v="15"/>
    <x v="263"/>
    <s v="פעיל"/>
    <s v="מודיעין מכבים רעות"/>
    <x v="252"/>
    <x v="79"/>
    <s v="נמוך"/>
    <x v="0"/>
    <n v="977.14"/>
    <n v="0"/>
    <n v="0"/>
    <n v="0"/>
    <n v="977.14"/>
    <n v="30"/>
    <s v="גני ילדים"/>
    <s v="נחלים"/>
    <s v="ירושלים והנגב"/>
    <s v="איילון"/>
  </r>
  <r>
    <x v="15"/>
    <x v="264"/>
    <s v="פעיל"/>
    <s v="מודיעין מכבים רעות"/>
    <x v="253"/>
    <x v="0"/>
    <s v="נמוך"/>
    <x v="0"/>
    <n v="472.85"/>
    <n v="0"/>
    <n v="0"/>
    <n v="0"/>
    <n v="472.85"/>
    <n v="30"/>
    <s v="מבני ציבור"/>
    <s v="נחלים"/>
    <s v="ירושלים והנגב"/>
    <s v="איילון"/>
  </r>
  <r>
    <x v="15"/>
    <x v="265"/>
    <s v="פעיל"/>
    <s v="מודיעין מכבים רעות"/>
    <x v="254"/>
    <x v="0"/>
    <s v="נמוך"/>
    <x v="0"/>
    <n v="988.57"/>
    <n v="0"/>
    <n v="0"/>
    <n v="0"/>
    <n v="988.57"/>
    <n v="30"/>
    <s v="גני ילדים"/>
    <s v="ציפורים"/>
    <s v="ירושלים והנגב"/>
    <s v="איילון"/>
  </r>
  <r>
    <x v="15"/>
    <x v="266"/>
    <s v="פעיל"/>
    <s v="מודיעין מכבים רעות"/>
    <x v="255"/>
    <x v="0"/>
    <s v="נמוך"/>
    <x v="1"/>
    <n v="1870"/>
    <n v="630"/>
    <n v="0"/>
    <n v="1240"/>
    <n v="0"/>
    <n v="30"/>
    <s v="בתי ספר"/>
    <s v="ציפורים"/>
    <s v="ירושלים והנגב"/>
    <s v="איילון"/>
  </r>
  <r>
    <x v="15"/>
    <x v="267"/>
    <s v="פעיל"/>
    <s v="מודיעין מכבים רעות"/>
    <x v="256"/>
    <x v="0"/>
    <s v="נמוך"/>
    <x v="1"/>
    <n v="2380"/>
    <n v="155"/>
    <n v="0"/>
    <n v="2225"/>
    <n v="0"/>
    <n v="30"/>
    <s v="גני ילדים"/>
    <s v="ציפורים"/>
    <s v="ירושלים והנגב"/>
    <s v="איילון"/>
  </r>
  <r>
    <x v="15"/>
    <x v="268"/>
    <s v="פעיל"/>
    <s v="מודיעין מכבים רעות"/>
    <x v="257"/>
    <x v="0"/>
    <s v="נמוך"/>
    <x v="1"/>
    <n v="216"/>
    <n v="45"/>
    <n v="0"/>
    <n v="171"/>
    <n v="0"/>
    <n v="30"/>
    <s v="תנועות נוער"/>
    <s v="כרמים"/>
    <s v="ירושלים והנגב"/>
    <s v="איילון"/>
  </r>
  <r>
    <x v="15"/>
    <x v="269"/>
    <s v="פעיל"/>
    <s v="מודיעין מכבים רעות"/>
    <x v="257"/>
    <x v="0"/>
    <s v="נמוך"/>
    <x v="0"/>
    <n v="524.76"/>
    <n v="0"/>
    <n v="0"/>
    <n v="0"/>
    <n v="524.76"/>
    <n v="30"/>
    <s v="מרכזיית תאורה"/>
    <s v="כרמים"/>
    <s v="ירושלים והנגב"/>
    <s v="איילון"/>
  </r>
  <r>
    <x v="15"/>
    <x v="270"/>
    <s v="פעיל"/>
    <s v="מודיעין מכבים רעות"/>
    <x v="258"/>
    <x v="1"/>
    <s v="נמוך"/>
    <x v="0"/>
    <n v="2110.9499999999998"/>
    <n v="0"/>
    <n v="0"/>
    <n v="0"/>
    <n v="2110.9499999999998"/>
    <n v="30"/>
    <s v="מרכזיית תאורה"/>
    <s v="כרמים"/>
    <s v="ירושלים והנגב"/>
    <s v="איילון"/>
  </r>
  <r>
    <x v="15"/>
    <x v="271"/>
    <s v="פעיל"/>
    <s v="מודיעין מכבים רעות"/>
    <x v="259"/>
    <x v="0"/>
    <s v="נמוך"/>
    <x v="1"/>
    <n v="4470"/>
    <n v="355"/>
    <n v="0"/>
    <n v="4115"/>
    <n v="0"/>
    <n v="30"/>
    <s v="בתי ספר"/>
    <s v="כרמים"/>
    <s v="ירושלים והנגב"/>
    <s v="איילון"/>
  </r>
  <r>
    <x v="15"/>
    <x v="272"/>
    <s v="פעיל"/>
    <s v="מודיעין מכבים רעות"/>
    <x v="260"/>
    <x v="80"/>
    <s v="נמוך"/>
    <x v="0"/>
    <n v="1207.6099999999999"/>
    <n v="0"/>
    <n v="0"/>
    <n v="0"/>
    <n v="1207.6099999999999"/>
    <n v="30"/>
    <s v="גני ילדים"/>
    <s v="רעות"/>
    <s v="ירושלים והנגב"/>
    <s v="איילון"/>
  </r>
  <r>
    <x v="15"/>
    <x v="273"/>
    <s v="פעיל"/>
    <s v="מודיעין מכבים רעות"/>
    <x v="261"/>
    <x v="13"/>
    <s v="נמוך"/>
    <x v="0"/>
    <n v="1763.8"/>
    <n v="0"/>
    <n v="0"/>
    <n v="0"/>
    <n v="1763.8"/>
    <n v="30"/>
    <s v="גני ילדים"/>
    <s v="כרמים"/>
    <s v="ירושלים והנגב"/>
    <s v="איילון"/>
  </r>
  <r>
    <x v="15"/>
    <x v="274"/>
    <s v="פעיל"/>
    <s v="מודיעין מכבים רעות"/>
    <x v="262"/>
    <x v="1"/>
    <s v="נמוך"/>
    <x v="1"/>
    <n v="5071"/>
    <n v="843"/>
    <n v="0"/>
    <n v="4228"/>
    <n v="0"/>
    <n v="30"/>
    <s v="מרכזיית תאורה"/>
    <s v="כרמים"/>
    <s v="ירושלים והנגב"/>
    <s v="איילון"/>
  </r>
  <r>
    <x v="15"/>
    <x v="275"/>
    <s v="פעיל"/>
    <s v="מודיעין מכבים רעות"/>
    <x v="263"/>
    <x v="0"/>
    <s v="נמוך"/>
    <x v="0"/>
    <n v="2724.28"/>
    <n v="0"/>
    <n v="0"/>
    <n v="0"/>
    <n v="2724.28"/>
    <n v="30"/>
    <s v="בתי כנסת ומקוואות"/>
    <s v="כרמים"/>
    <s v="ירושלים והנגב"/>
    <s v="איילון"/>
  </r>
  <r>
    <x v="15"/>
    <x v="276"/>
    <s v="פעיל"/>
    <s v="מודיעין מכבים רעות"/>
    <x v="264"/>
    <x v="5"/>
    <s v="נמוך"/>
    <x v="0"/>
    <n v="1679.04"/>
    <n v="0"/>
    <n v="0"/>
    <n v="0"/>
    <n v="1679.04"/>
    <n v="30"/>
    <s v="מרכזיית תאורה"/>
    <s v="ציפורים"/>
    <s v="ירושלים והנגב"/>
    <s v="איילון"/>
  </r>
  <r>
    <x v="15"/>
    <x v="277"/>
    <s v="פעיל"/>
    <s v="מודיעין מכבים רעות"/>
    <x v="265"/>
    <x v="26"/>
    <s v="נמוך"/>
    <x v="0"/>
    <n v="85.08"/>
    <n v="0"/>
    <n v="0"/>
    <n v="0"/>
    <n v="85.08"/>
    <n v="30"/>
    <s v="מקלטים"/>
    <s v="מכבים"/>
    <s v="ירושלים והנגב"/>
    <s v="איילון"/>
  </r>
  <r>
    <x v="15"/>
    <x v="278"/>
    <s v="פעיל"/>
    <s v="מודיעין מכבים רעות"/>
    <x v="266"/>
    <x v="13"/>
    <s v="נמוך"/>
    <x v="0"/>
    <n v="843.8"/>
    <n v="0"/>
    <n v="0"/>
    <n v="0"/>
    <n v="843.8"/>
    <n v="30"/>
    <s v="גני ילדים"/>
    <s v="פרחים"/>
    <s v="ירושלים והנגב"/>
    <s v="איילון"/>
  </r>
  <r>
    <x v="15"/>
    <x v="279"/>
    <s v="פעיל"/>
    <s v="מודיעין מכבים רעות"/>
    <x v="267"/>
    <x v="26"/>
    <s v="נמוך"/>
    <x v="0"/>
    <n v="16.22"/>
    <n v="0"/>
    <n v="0"/>
    <n v="0"/>
    <n v="16.22"/>
    <n v="30"/>
    <s v="מקלטים"/>
    <s v="מכבים"/>
    <s v="ירושלים והנגב"/>
    <s v="איילון"/>
  </r>
  <r>
    <x v="15"/>
    <x v="280"/>
    <s v="פעיל"/>
    <s v="מודיעין מכבים רעות"/>
    <x v="268"/>
    <x v="26"/>
    <s v="נמוך"/>
    <x v="0"/>
    <n v="64.91"/>
    <n v="0"/>
    <n v="0"/>
    <n v="0"/>
    <n v="64.91"/>
    <n v="30"/>
    <s v="מקלטים"/>
    <s v="מכבים"/>
    <s v="ירושלים והנגב"/>
    <s v="איילון"/>
  </r>
  <r>
    <x v="15"/>
    <x v="281"/>
    <s v="פעיל"/>
    <s v="מודיעין מכבים רעות"/>
    <x v="269"/>
    <x v="0"/>
    <s v="נמוך"/>
    <x v="1"/>
    <n v="6320"/>
    <n v="1139"/>
    <n v="0"/>
    <n v="5181"/>
    <n v="0"/>
    <n v="30"/>
    <s v="מרכזיית תאורה"/>
    <s v="פרחים"/>
    <s v="ירושלים והנגב"/>
    <s v="איילון"/>
  </r>
  <r>
    <x v="15"/>
    <x v="282"/>
    <s v="פעיל"/>
    <s v="מודיעין מכבים רעות"/>
    <x v="270"/>
    <x v="14"/>
    <s v="נמוך"/>
    <x v="1"/>
    <n v="3646"/>
    <n v="638"/>
    <n v="0"/>
    <n v="3008"/>
    <n v="0"/>
    <n v="30"/>
    <s v="מרכזיית תאורה"/>
    <s v="פרחים"/>
    <s v="ירושלים והנגב"/>
    <s v="איילון"/>
  </r>
  <r>
    <x v="15"/>
    <x v="283"/>
    <s v="פעיל"/>
    <s v="מודיעין מכבים רעות"/>
    <x v="271"/>
    <x v="14"/>
    <s v="נמוך"/>
    <x v="1"/>
    <n v="3706"/>
    <n v="643"/>
    <n v="0"/>
    <n v="3063"/>
    <n v="0"/>
    <n v="30"/>
    <s v="מרכזיית תאורה"/>
    <s v="פרחים"/>
    <s v="ירושלים והנגב"/>
    <s v="איילון"/>
  </r>
  <r>
    <x v="15"/>
    <x v="284"/>
    <s v="פעיל"/>
    <s v="מודיעין מכבים רעות"/>
    <x v="272"/>
    <x v="81"/>
    <s v="נמוך"/>
    <x v="0"/>
    <n v="659.73"/>
    <n v="0"/>
    <n v="0"/>
    <n v="0"/>
    <n v="659.73"/>
    <n v="30"/>
    <s v="שונות"/>
    <s v="פרחים"/>
    <s v="ירושלים והנגב"/>
    <s v="איילון"/>
  </r>
  <r>
    <x v="15"/>
    <x v="285"/>
    <s v="פעיל"/>
    <s v="מודיעין מכבים רעות"/>
    <x v="273"/>
    <x v="0"/>
    <s v="נמוך"/>
    <x v="1"/>
    <n v="3661"/>
    <n v="620"/>
    <n v="0"/>
    <n v="3041"/>
    <n v="0"/>
    <n v="30"/>
    <s v="מרכזיית תאורה"/>
    <s v="נביאים"/>
    <s v="ירושלים והנגב"/>
    <s v="איילון"/>
  </r>
  <r>
    <x v="15"/>
    <x v="286"/>
    <s v="פעיל"/>
    <s v="מודיעין מכבים רעות"/>
    <x v="274"/>
    <x v="82"/>
    <s v="נמוך"/>
    <x v="0"/>
    <n v="647.14"/>
    <n v="0"/>
    <n v="0"/>
    <n v="0"/>
    <n v="647.14"/>
    <n v="30"/>
    <s v="רמזורים"/>
    <s v="נביאים"/>
    <s v="ירושלים והנגב"/>
    <s v="איילון"/>
  </r>
  <r>
    <x v="15"/>
    <x v="287"/>
    <s v="פעיל"/>
    <s v="מודיעין מכבים רעות"/>
    <x v="275"/>
    <x v="83"/>
    <s v="נמוך"/>
    <x v="1"/>
    <n v="8250"/>
    <n v="1050"/>
    <n v="0"/>
    <n v="7200"/>
    <n v="0"/>
    <n v="30"/>
    <s v="בתי ספר"/>
    <s v="מגינים"/>
    <s v="ירושלים והנגב"/>
    <s v="איילון"/>
  </r>
  <r>
    <x v="15"/>
    <x v="288"/>
    <s v="פעיל"/>
    <s v="מודיעין מכבים רעות"/>
    <x v="276"/>
    <x v="44"/>
    <s v="נמוך"/>
    <x v="1"/>
    <n v="642"/>
    <n v="130"/>
    <n v="0"/>
    <n v="512"/>
    <n v="0"/>
    <n v="30"/>
    <s v="מרכזיית תאורה"/>
    <s v="נביאים"/>
    <s v="ירושלים והנגב"/>
    <s v="איילון"/>
  </r>
  <r>
    <x v="15"/>
    <x v="289"/>
    <s v="פעיל"/>
    <s v="מודיעין מכבים רעות"/>
    <x v="277"/>
    <x v="84"/>
    <s v="נמוך"/>
    <x v="1"/>
    <n v="8150"/>
    <n v="885"/>
    <n v="0"/>
    <n v="7265"/>
    <n v="0"/>
    <n v="30"/>
    <s v="בתי ספר"/>
    <s v="מגינים"/>
    <s v="ירושלים והנגב"/>
    <s v="איילון"/>
  </r>
  <r>
    <x v="15"/>
    <x v="290"/>
    <s v="פעיל"/>
    <s v="מודיעין מכבים רעות"/>
    <x v="278"/>
    <x v="85"/>
    <s v="נמוך"/>
    <x v="1"/>
    <n v="7170"/>
    <n v="3850"/>
    <n v="0"/>
    <n v="3320"/>
    <n v="0"/>
    <n v="30"/>
    <s v="ספורט"/>
    <s v="נביאים"/>
    <s v="ירושלים והנגב"/>
    <s v="איילון"/>
  </r>
  <r>
    <x v="15"/>
    <x v="291"/>
    <s v="פעיל"/>
    <s v="מודיעין מכבים רעות"/>
    <x v="279"/>
    <x v="24"/>
    <s v="נמוך"/>
    <x v="1"/>
    <n v="1930"/>
    <n v="75"/>
    <n v="0"/>
    <n v="1855"/>
    <n v="0"/>
    <n v="30"/>
    <s v="גני ילדים"/>
    <s v="נביאים"/>
    <s v="ירושלים והנגב"/>
    <s v="איילון"/>
  </r>
  <r>
    <x v="15"/>
    <x v="292"/>
    <s v="פעיל"/>
    <s v="מודיעין מכבים רעות"/>
    <x v="280"/>
    <x v="46"/>
    <s v="נמוך"/>
    <x v="1"/>
    <n v="2412"/>
    <n v="796"/>
    <n v="0"/>
    <n v="1616"/>
    <n v="0"/>
    <n v="30"/>
    <s v="ספורט"/>
    <s v="נביאים"/>
    <s v="ירושלים והנגב"/>
    <s v="איילון"/>
  </r>
  <r>
    <x v="15"/>
    <x v="293"/>
    <s v="פעיל"/>
    <s v="מודיעין מכבים רעות"/>
    <x v="281"/>
    <x v="0"/>
    <s v="נמוך"/>
    <x v="1"/>
    <n v="2649"/>
    <n v="424"/>
    <n v="0"/>
    <n v="2225"/>
    <n v="0"/>
    <n v="30"/>
    <s v="מרכזיית תאורה"/>
    <s v="נחלים"/>
    <s v="ירושלים והנגב"/>
    <s v="איילון"/>
  </r>
  <r>
    <x v="15"/>
    <x v="294"/>
    <s v="פעיל"/>
    <s v="מודיעין מכבים רעות"/>
    <x v="282"/>
    <x v="0"/>
    <s v="נמוך"/>
    <x v="0"/>
    <n v="343.8"/>
    <n v="0"/>
    <n v="0"/>
    <n v="0"/>
    <n v="343.8"/>
    <n v="30"/>
    <s v="רמזורים"/>
    <s v="נחלים"/>
    <s v="ירושלים והנגב"/>
    <s v="איילון"/>
  </r>
  <r>
    <x v="15"/>
    <x v="295"/>
    <s v="פעיל"/>
    <s v="מודיעין מכבים רעות"/>
    <x v="283"/>
    <x v="0"/>
    <s v="נמוך"/>
    <x v="1"/>
    <n v="7779"/>
    <n v="1492"/>
    <n v="0"/>
    <n v="6287"/>
    <n v="0"/>
    <n v="30"/>
    <s v="מרכזיית תאורה"/>
    <s v="נחלים"/>
    <s v="ירושלים והנגב"/>
    <s v="איילון"/>
  </r>
  <r>
    <x v="15"/>
    <x v="296"/>
    <s v="פעיל"/>
    <s v="מודיעין מכבים רעות"/>
    <x v="284"/>
    <x v="0"/>
    <s v="נמוך"/>
    <x v="0"/>
    <n v="1615.23"/>
    <n v="0"/>
    <n v="0"/>
    <n v="0"/>
    <n v="1615.23"/>
    <n v="30"/>
    <s v="בתי כנסת ומקוואות"/>
    <s v="נחלים"/>
    <s v="ירושלים והנגב"/>
    <s v="איילון"/>
  </r>
  <r>
    <x v="15"/>
    <x v="297"/>
    <s v="פעיל"/>
    <s v="מודיעין מכבים רעות"/>
    <x v="285"/>
    <x v="0"/>
    <s v="נמוך"/>
    <x v="0"/>
    <n v="1808.72"/>
    <n v="0"/>
    <n v="0"/>
    <n v="0"/>
    <n v="1808.72"/>
    <n v="30"/>
    <s v="מרכזיית תאורה"/>
    <s v="נחלים"/>
    <s v="ירושלים והנגב"/>
    <s v="איילון"/>
  </r>
  <r>
    <x v="15"/>
    <x v="298"/>
    <s v="פעיל"/>
    <s v="מודיעין מכבים רעות"/>
    <x v="286"/>
    <x v="0"/>
    <s v="נמוך"/>
    <x v="0"/>
    <n v="1268.8499999999999"/>
    <n v="0"/>
    <n v="0"/>
    <n v="0"/>
    <n v="1268.8499999999999"/>
    <n v="30"/>
    <s v="מרכזיית תאורה"/>
    <s v="ליגד"/>
    <s v="ירושלים והנגב"/>
    <s v="איילון"/>
  </r>
  <r>
    <x v="15"/>
    <x v="299"/>
    <s v="פעיל"/>
    <s v="מודיעין מכבים רעות"/>
    <x v="287"/>
    <x v="1"/>
    <s v="נמוך"/>
    <x v="1"/>
    <n v="221"/>
    <n v="37"/>
    <n v="0"/>
    <n v="184"/>
    <n v="0"/>
    <n v="30"/>
    <s v="מרכזיית תאורה"/>
    <s v="כרמים"/>
    <s v="ירושלים והנגב"/>
    <s v="איילון"/>
  </r>
  <r>
    <x v="15"/>
    <x v="300"/>
    <s v="פעיל"/>
    <s v="מודיעין מכבים רעות"/>
    <x v="288"/>
    <x v="0"/>
    <s v="נמוך"/>
    <x v="1"/>
    <n v="689"/>
    <n v="233"/>
    <n v="0"/>
    <n v="456"/>
    <n v="0"/>
    <n v="30"/>
    <s v="מרכזיית תאורה"/>
    <s v="כרמים"/>
    <s v="ירושלים והנגב"/>
    <s v="איילון"/>
  </r>
  <r>
    <x v="15"/>
    <x v="301"/>
    <s v="פעיל"/>
    <s v="מודיעין מכבים רעות"/>
    <x v="289"/>
    <x v="1"/>
    <s v="נמוך"/>
    <x v="1"/>
    <n v="9234"/>
    <n v="1578"/>
    <n v="0"/>
    <n v="7656"/>
    <n v="0"/>
    <n v="30"/>
    <s v="מרכזיית תאורה"/>
    <s v="כרמים"/>
    <s v="ירושלים והנגב"/>
    <s v="איילון"/>
  </r>
  <r>
    <x v="15"/>
    <x v="302"/>
    <s v="פעיל"/>
    <s v="מודיעין מכבים רעות"/>
    <x v="290"/>
    <x v="10"/>
    <s v="נמוך"/>
    <x v="1"/>
    <n v="1412"/>
    <n v="336"/>
    <n v="0"/>
    <n v="1076"/>
    <n v="0"/>
    <n v="30"/>
    <s v="מרכזיית תאורה"/>
    <s v="כרמים"/>
    <s v="ירושלים והנגב"/>
    <s v="איילון"/>
  </r>
  <r>
    <x v="15"/>
    <x v="303"/>
    <s v="פעיל"/>
    <s v="מודיעין מכבים רעות"/>
    <x v="291"/>
    <x v="85"/>
    <s v="נמוך"/>
    <x v="1"/>
    <n v="12590"/>
    <n v="4800"/>
    <n v="0"/>
    <n v="7790"/>
    <n v="0"/>
    <n v="30"/>
    <s v="ספורט"/>
    <s v="ליגד"/>
    <s v="ירושלים והנגב"/>
    <s v="איילון"/>
  </r>
  <r>
    <x v="15"/>
    <x v="304"/>
    <s v="פעיל"/>
    <s v="מודיעין מכבים רעות"/>
    <x v="292"/>
    <x v="10"/>
    <s v="נמוך"/>
    <x v="1"/>
    <n v="1041"/>
    <n v="210"/>
    <n v="0"/>
    <n v="831"/>
    <n v="0"/>
    <n v="30"/>
    <s v="מרכזיית תאורה"/>
    <s v="כרמים"/>
    <s v="ירושלים והנגב"/>
    <s v="איילון"/>
  </r>
  <r>
    <x v="15"/>
    <x v="305"/>
    <s v="פעיל"/>
    <s v="מודיעין מכבים רעות"/>
    <x v="293"/>
    <x v="86"/>
    <s v="נמוך"/>
    <x v="0"/>
    <n v="467.61"/>
    <n v="0"/>
    <n v="0"/>
    <n v="0"/>
    <n v="467.61"/>
    <n v="30"/>
    <s v="מרכזיית תאורה"/>
    <s v="כרמים"/>
    <s v="ירושלים והנגב"/>
    <s v="איילון"/>
  </r>
  <r>
    <x v="15"/>
    <x v="306"/>
    <s v="פעיל"/>
    <s v="מודיעין מכבים רעות"/>
    <x v="294"/>
    <x v="0"/>
    <s v="נמוך"/>
    <x v="1"/>
    <n v="5521"/>
    <n v="931"/>
    <n v="0"/>
    <n v="4590"/>
    <n v="0"/>
    <n v="30"/>
    <s v="מרכזיית תאורה"/>
    <s v="ליגד"/>
    <s v="ירושלים והנגב"/>
    <s v="איילון"/>
  </r>
  <r>
    <x v="15"/>
    <x v="307"/>
    <s v="פעיל"/>
    <s v="מודיעין מכבים רעות"/>
    <x v="295"/>
    <x v="82"/>
    <s v="נמוך"/>
    <x v="1"/>
    <n v="3370"/>
    <n v="360"/>
    <n v="0"/>
    <n v="3010"/>
    <n v="0"/>
    <n v="30"/>
    <s v="רמזורים"/>
    <s v="לב העיר"/>
    <s v="ירושלים והנגב"/>
    <s v="איילון"/>
  </r>
  <r>
    <x v="15"/>
    <x v="308"/>
    <s v="פעיל"/>
    <s v="מודיעין מכבים רעות"/>
    <x v="296"/>
    <x v="0"/>
    <s v="נמוך"/>
    <x v="1"/>
    <n v="1182"/>
    <n v="255"/>
    <n v="0"/>
    <n v="927"/>
    <n v="0"/>
    <n v="30"/>
    <s v="מבני ציבור"/>
    <s v="משואה"/>
    <s v="ירושלים והנגב"/>
    <s v="איילון"/>
  </r>
  <r>
    <x v="15"/>
    <x v="309"/>
    <s v="פעיל"/>
    <s v="מודיעין מכבים רעות"/>
    <x v="297"/>
    <x v="0"/>
    <s v="נמוך"/>
    <x v="1"/>
    <n v="5078"/>
    <n v="821"/>
    <n v="0"/>
    <n v="4257"/>
    <n v="0"/>
    <n v="30"/>
    <s v="מרכזיית תאורה"/>
    <s v="נחלים"/>
    <s v="ירושלים והנגב"/>
    <s v="איילון"/>
  </r>
  <r>
    <x v="15"/>
    <x v="310"/>
    <s v="פעיל"/>
    <s v="מודיעין מכבים רעות"/>
    <x v="298"/>
    <x v="87"/>
    <s v="נמוך"/>
    <x v="0"/>
    <n v="352.85"/>
    <n v="0"/>
    <n v="0"/>
    <n v="0"/>
    <n v="352.85"/>
    <n v="30"/>
    <s v="רמזורים"/>
    <s v="נחלים"/>
    <s v="ירושלים והנגב"/>
    <s v="איילון"/>
  </r>
  <r>
    <x v="15"/>
    <x v="311"/>
    <s v="פעיל"/>
    <s v="מודיעין מכבים רעות"/>
    <x v="299"/>
    <x v="0"/>
    <s v="נמוך"/>
    <x v="1"/>
    <n v="6113"/>
    <n v="1024"/>
    <n v="0"/>
    <n v="5089"/>
    <n v="0"/>
    <n v="30"/>
    <s v="מרכזיית תאורה"/>
    <s v="נחלים"/>
    <s v="ירושלים והנגב"/>
    <s v="איילון"/>
  </r>
  <r>
    <x v="15"/>
    <x v="312"/>
    <s v="פעיל"/>
    <s v="מודיעין מכבים רעות"/>
    <x v="300"/>
    <x v="0"/>
    <s v="נמוך"/>
    <x v="0"/>
    <n v="0"/>
    <n v="0"/>
    <n v="0"/>
    <n v="0"/>
    <n v="0"/>
    <n v="30"/>
    <s v="רמזורים"/>
    <s v="נחלים"/>
    <s v="ירושלים והנגב"/>
    <s v="איילון"/>
  </r>
  <r>
    <x v="15"/>
    <x v="313"/>
    <s v="פעיל"/>
    <s v="מודיעין מכבים רעות"/>
    <x v="301"/>
    <x v="88"/>
    <s v="נמוך"/>
    <x v="1"/>
    <n v="14765"/>
    <n v="2635"/>
    <n v="0"/>
    <n v="12130"/>
    <n v="0"/>
    <n v="30"/>
    <s v="מרכזיית תאורה"/>
    <s v="לב העיר"/>
    <s v="ירושלים והנגב"/>
    <s v="איילון"/>
  </r>
  <r>
    <x v="15"/>
    <x v="314"/>
    <s v="פעיל"/>
    <s v="מודיעין מכבים רעות"/>
    <x v="302"/>
    <x v="89"/>
    <s v="נמוך"/>
    <x v="1"/>
    <n v="3519"/>
    <n v="655"/>
    <n v="0"/>
    <n v="2864"/>
    <n v="0"/>
    <n v="30"/>
    <s v="מרכזיית תאורה"/>
    <s v="קייזר"/>
    <s v="ירושלים והנגב"/>
    <s v="איילון"/>
  </r>
  <r>
    <x v="15"/>
    <x v="315"/>
    <s v="פעיל"/>
    <s v="מודיעין מכבים רעות"/>
    <x v="303"/>
    <x v="90"/>
    <s v="נמוך"/>
    <x v="1"/>
    <n v="2263"/>
    <n v="389"/>
    <n v="0"/>
    <n v="1874"/>
    <n v="0"/>
    <n v="30"/>
    <s v="מרכזיית תאורה"/>
    <s v="קייזר"/>
    <s v="ירושלים והנגב"/>
    <s v="איילון"/>
  </r>
  <r>
    <x v="15"/>
    <x v="316"/>
    <s v="פעיל"/>
    <s v="מודיעין מכבים רעות"/>
    <x v="304"/>
    <x v="91"/>
    <s v="נמוך"/>
    <x v="1"/>
    <n v="5396"/>
    <n v="952"/>
    <n v="0"/>
    <n v="4444"/>
    <n v="0"/>
    <n v="30"/>
    <s v="מרכזיית תאורה"/>
    <s v="קייזר"/>
    <s v="ירושלים והנגב"/>
    <s v="איילון"/>
  </r>
  <r>
    <x v="15"/>
    <x v="317"/>
    <s v="פעיל"/>
    <s v="מודיעין מכבים רעות"/>
    <x v="305"/>
    <x v="14"/>
    <s v="נמוך"/>
    <x v="1"/>
    <n v="2624"/>
    <n v="465"/>
    <n v="0"/>
    <n v="2159"/>
    <n v="0"/>
    <n v="30"/>
    <s v="מרכזיית תאורה"/>
    <s v="קייזר"/>
    <s v="ירושלים והנגב"/>
    <s v="איילון"/>
  </r>
  <r>
    <x v="15"/>
    <x v="318"/>
    <s v="פעיל"/>
    <s v="מודיעין מכבים רעות"/>
    <x v="306"/>
    <x v="92"/>
    <s v="נמוך"/>
    <x v="1"/>
    <n v="3345"/>
    <n v="870"/>
    <n v="0"/>
    <n v="2475"/>
    <n v="0"/>
    <n v="30"/>
    <s v="בתי ספר"/>
    <s v="קייזר"/>
    <s v="ירושלים והנגב"/>
    <s v="איילון"/>
  </r>
  <r>
    <x v="15"/>
    <x v="319"/>
    <s v="פעיל"/>
    <s v="מודיעין מכבים רעות"/>
    <x v="307"/>
    <x v="1"/>
    <s v="נמוך"/>
    <x v="1"/>
    <n v="2185"/>
    <n v="371"/>
    <n v="0"/>
    <n v="1814"/>
    <n v="0"/>
    <n v="30"/>
    <s v="מרכזיית תאורה"/>
    <s v="קייזר"/>
    <s v="ירושלים והנגב"/>
    <s v="איילון"/>
  </r>
  <r>
    <x v="15"/>
    <x v="320"/>
    <s v="פעיל"/>
    <s v="מודיעין מכבים רעות"/>
    <x v="308"/>
    <x v="0"/>
    <s v="נמוך"/>
    <x v="1"/>
    <n v="4160"/>
    <n v="810"/>
    <n v="0"/>
    <n v="3350"/>
    <n v="0"/>
    <n v="30"/>
    <m/>
    <m/>
    <s v="ירושלים והנגב"/>
    <s v="איילון"/>
  </r>
  <r>
    <x v="15"/>
    <x v="321"/>
    <s v="פעיל"/>
    <s v="מודיעין מכבים רעות"/>
    <x v="309"/>
    <x v="0"/>
    <s v="נמוך"/>
    <x v="1"/>
    <n v="5723"/>
    <n v="177"/>
    <n v="0"/>
    <n v="1155"/>
    <n v="4391"/>
    <n v="30"/>
    <m/>
    <m/>
    <s v="ירושלים והנגב"/>
    <s v="איילון"/>
  </r>
  <r>
    <x v="15"/>
    <x v="322"/>
    <s v="פעיל"/>
    <s v="מודיעין מכבים רעות"/>
    <x v="310"/>
    <x v="0"/>
    <s v="נמוך"/>
    <x v="0"/>
    <n v="249.04"/>
    <n v="0"/>
    <n v="0"/>
    <n v="0"/>
    <n v="249.04"/>
    <n v="30"/>
    <m/>
    <m/>
    <s v="ירושלים והנגב"/>
    <s v="איילון"/>
  </r>
  <r>
    <x v="15"/>
    <x v="323"/>
    <s v="פעיל"/>
    <s v="מודיעין מכבים רעות"/>
    <x v="311"/>
    <x v="17"/>
    <s v="נמוך"/>
    <x v="1"/>
    <n v="3155"/>
    <n v="710"/>
    <n v="0"/>
    <n v="2445"/>
    <n v="0"/>
    <n v="30"/>
    <s v="בתי ספר"/>
    <s v="כרמים"/>
    <s v="ירושלים והנגב"/>
    <s v="איילון"/>
  </r>
  <r>
    <x v="15"/>
    <x v="324"/>
    <s v="פעיל"/>
    <s v="מודיעין מכבים רעות"/>
    <x v="312"/>
    <x v="13"/>
    <s v="נמוך"/>
    <x v="0"/>
    <n v="1426.19"/>
    <n v="0"/>
    <n v="0"/>
    <n v="0"/>
    <n v="1426.19"/>
    <n v="30"/>
    <s v="גני ילדים"/>
    <s v="כרמים"/>
    <s v="ירושלים והנגב"/>
    <s v="איילון"/>
  </r>
  <r>
    <x v="15"/>
    <x v="325"/>
    <s v="פעיל"/>
    <s v="מודיעין מכבים רעות"/>
    <x v="313"/>
    <x v="93"/>
    <s v="נמוך"/>
    <x v="1"/>
    <n v="1680"/>
    <n v="330"/>
    <n v="0"/>
    <n v="1350"/>
    <n v="0"/>
    <n v="30"/>
    <s v="בתי ספר"/>
    <s v="כרמים"/>
    <s v="ירושלים והנגב"/>
    <s v="איילון"/>
  </r>
  <r>
    <x v="15"/>
    <x v="326"/>
    <s v="פעיל"/>
    <s v="מודיעין מכבים רעות"/>
    <x v="314"/>
    <x v="14"/>
    <s v="נמוך"/>
    <x v="1"/>
    <n v="5184"/>
    <n v="891"/>
    <n v="0"/>
    <n v="4293"/>
    <n v="0"/>
    <n v="30"/>
    <s v="מרכזיית תאורה"/>
    <s v="רעות"/>
    <s v="ירושלים והנגב"/>
    <s v="איילון"/>
  </r>
  <r>
    <x v="15"/>
    <x v="327"/>
    <s v="פעיל"/>
    <s v="מודיעין מכבים רעות"/>
    <x v="315"/>
    <x v="1"/>
    <s v="נמוך"/>
    <x v="1"/>
    <n v="999"/>
    <n v="140"/>
    <n v="0"/>
    <n v="859"/>
    <n v="0"/>
    <n v="30"/>
    <s v="מרכזיית תאורה"/>
    <s v="לב העיר"/>
    <s v="ירושלים והנגב"/>
    <s v="איילון"/>
  </r>
  <r>
    <x v="15"/>
    <x v="328"/>
    <s v="פעיל"/>
    <s v="מודיעין מכבים רעות"/>
    <x v="316"/>
    <x v="94"/>
    <s v="נמוך"/>
    <x v="1"/>
    <n v="56120"/>
    <n v="9840"/>
    <n v="0"/>
    <n v="46280"/>
    <n v="0"/>
    <n v="30"/>
    <s v="שונות"/>
    <s v="לב העיר"/>
    <s v="ירושלים והנגב"/>
    <s v="איילון"/>
  </r>
  <r>
    <x v="15"/>
    <x v="329"/>
    <s v="פעיל"/>
    <s v="מודיעין מכבים רעות"/>
    <x v="317"/>
    <x v="13"/>
    <s v="נמוך"/>
    <x v="0"/>
    <n v="690"/>
    <n v="0"/>
    <n v="0"/>
    <n v="0"/>
    <n v="690"/>
    <n v="30"/>
    <s v="גני ילדים"/>
    <s v="פרחים"/>
    <s v="ירושלים והנגב"/>
    <s v="איילון"/>
  </r>
  <r>
    <x v="15"/>
    <x v="330"/>
    <s v="פעיל"/>
    <s v="מודיעין מכבים רעות"/>
    <x v="318"/>
    <x v="19"/>
    <s v="נמוך"/>
    <x v="0"/>
    <n v="921.9"/>
    <n v="0"/>
    <n v="0"/>
    <n v="0"/>
    <n v="921.9"/>
    <n v="30"/>
    <s v="תנועות נוער"/>
    <s v="מגינים"/>
    <s v="ירושלים והנגב"/>
    <s v="איילון"/>
  </r>
  <r>
    <x v="15"/>
    <x v="331"/>
    <s v="פעיל"/>
    <s v="מודיעין מכבים רעות"/>
    <x v="319"/>
    <x v="0"/>
    <s v="נמוך"/>
    <x v="1"/>
    <n v="4902"/>
    <n v="822"/>
    <n v="0"/>
    <n v="4080"/>
    <n v="0"/>
    <n v="30"/>
    <s v="מרכזיית תאורה"/>
    <s v="דם המכבים 33"/>
    <s v="ירושלים והנגב"/>
    <s v="איילון"/>
  </r>
  <r>
    <x v="15"/>
    <x v="332"/>
    <s v="פעיל"/>
    <s v="מודיעין מכבים רעות"/>
    <x v="320"/>
    <x v="0"/>
    <s v="נמוך"/>
    <x v="0"/>
    <n v="326.19"/>
    <n v="0"/>
    <n v="0"/>
    <n v="0"/>
    <n v="326.19"/>
    <n v="30"/>
    <s v="רמזורים"/>
    <s v="פרחים"/>
    <s v="ירושלים והנגב"/>
    <s v="איילון"/>
  </r>
  <r>
    <x v="15"/>
    <x v="333"/>
    <s v="פעיל"/>
    <s v="מודיעין מכבים רעות"/>
    <x v="321"/>
    <x v="10"/>
    <s v="נמוך"/>
    <x v="1"/>
    <n v="5953"/>
    <n v="1071"/>
    <n v="0"/>
    <n v="4882"/>
    <n v="0"/>
    <n v="30"/>
    <s v="מרכזיית תאורה"/>
    <s v="פרחים"/>
    <s v="ירושלים והנגב"/>
    <s v="איילון"/>
  </r>
  <r>
    <x v="15"/>
    <x v="334"/>
    <s v="פעיל"/>
    <s v="מודיעין מכבים רעות"/>
    <x v="322"/>
    <x v="95"/>
    <s v="נמוך"/>
    <x v="1"/>
    <n v="9806"/>
    <n v="1726"/>
    <n v="0"/>
    <n v="8080"/>
    <n v="0"/>
    <n v="30"/>
    <s v="מרכזיית תאורה"/>
    <s v="פרחים"/>
    <s v="ירושלים והנגב"/>
    <s v="איילון"/>
  </r>
  <r>
    <x v="15"/>
    <x v="335"/>
    <s v="פעיל"/>
    <s v="מודיעין מכבים רעות"/>
    <x v="323"/>
    <x v="0"/>
    <s v="נמוך"/>
    <x v="0"/>
    <n v="216.66"/>
    <n v="0"/>
    <n v="0"/>
    <n v="0"/>
    <n v="216.66"/>
    <n v="30"/>
    <s v="רמזורים"/>
    <s v="ציפורים"/>
    <s v="ירושלים והנגב"/>
    <s v="איילון"/>
  </r>
  <r>
    <x v="15"/>
    <x v="336"/>
    <s v="פעיל"/>
    <s v="מודיעין מכבים רעות"/>
    <x v="324"/>
    <x v="0"/>
    <s v="נמוך"/>
    <x v="0"/>
    <n v="1437.14"/>
    <n v="0"/>
    <n v="0"/>
    <n v="0"/>
    <n v="1437.14"/>
    <n v="30"/>
    <s v="מבני ציבור"/>
    <s v="פרחים"/>
    <s v="ירושלים והנגב"/>
    <s v="איילון"/>
  </r>
  <r>
    <x v="15"/>
    <x v="337"/>
    <s v="פעיל"/>
    <s v="מודיעין מכבים רעות"/>
    <x v="325"/>
    <x v="96"/>
    <s v="נמוך"/>
    <x v="1"/>
    <n v="8755"/>
    <n v="1532"/>
    <n v="0"/>
    <n v="7223"/>
    <n v="0"/>
    <n v="30"/>
    <s v="מרכזיית תאורה"/>
    <s v="ליגד"/>
    <s v="ירושלים והנגב"/>
    <s v="איילון"/>
  </r>
  <r>
    <x v="15"/>
    <x v="338"/>
    <s v="פעיל"/>
    <s v="מודיעין מכבים רעות"/>
    <x v="326"/>
    <x v="97"/>
    <s v="נמוך"/>
    <x v="0"/>
    <n v="224.75"/>
    <n v="0"/>
    <n v="0"/>
    <n v="0"/>
    <n v="224.75"/>
    <n v="30"/>
    <s v="מקלטים"/>
    <s v="רעות"/>
    <s v="ירושלים והנגב"/>
    <s v="איילון"/>
  </r>
  <r>
    <x v="15"/>
    <x v="339"/>
    <s v="פעיל"/>
    <s v="מודיעין מכבים רעות"/>
    <x v="327"/>
    <x v="0"/>
    <s v="נמוך"/>
    <x v="1"/>
    <n v="3860"/>
    <n v="722"/>
    <n v="0"/>
    <n v="3138"/>
    <n v="0"/>
    <n v="30"/>
    <s v="מרכזיית תאורה"/>
    <s v="מכבים"/>
    <s v="ירושלים והנגב"/>
    <s v="איילון"/>
  </r>
  <r>
    <x v="15"/>
    <x v="340"/>
    <s v="פעיל"/>
    <s v="מודיעין מכבים רעות"/>
    <x v="328"/>
    <x v="98"/>
    <s v="נמוך"/>
    <x v="0"/>
    <n v="2524.2800000000002"/>
    <n v="0"/>
    <n v="0"/>
    <n v="0"/>
    <n v="2524.2800000000002"/>
    <n v="30"/>
    <s v="מבני ציבור"/>
    <s v="פרחים"/>
    <s v="ירושלים והנגב"/>
    <s v="איילון"/>
  </r>
  <r>
    <x v="15"/>
    <x v="341"/>
    <s v="פעיל"/>
    <s v="מודיעין מכבים רעות"/>
    <x v="329"/>
    <x v="26"/>
    <s v="נמוך"/>
    <x v="0"/>
    <n v="636.39"/>
    <n v="0"/>
    <n v="0"/>
    <n v="0"/>
    <n v="636.39"/>
    <n v="30"/>
    <s v="מקלטים"/>
    <s v="רעות"/>
    <s v="ירושלים והנגב"/>
    <s v="איילון"/>
  </r>
  <r>
    <x v="15"/>
    <x v="342"/>
    <s v="פעיל"/>
    <s v="מודיעין מכבים רעות"/>
    <x v="330"/>
    <x v="13"/>
    <s v="נמוך"/>
    <x v="0"/>
    <n v="2271.42"/>
    <n v="0"/>
    <n v="0"/>
    <n v="0"/>
    <n v="2271.42"/>
    <n v="30"/>
    <s v="גני ילדים"/>
    <s v="בוכמן"/>
    <s v="ירושלים והנגב"/>
    <s v="איילון"/>
  </r>
  <r>
    <x v="15"/>
    <x v="343"/>
    <s v="פעיל"/>
    <s v="מודיעין מכבים רעות"/>
    <x v="331"/>
    <x v="99"/>
    <s v="נמוך"/>
    <x v="1"/>
    <n v="5060"/>
    <n v="560"/>
    <n v="0"/>
    <n v="4500"/>
    <n v="0"/>
    <n v="30"/>
    <s v="בתי ספר"/>
    <s v="בוכמן"/>
    <s v="ירושלים והנגב"/>
    <s v="איילון"/>
  </r>
  <r>
    <x v="15"/>
    <x v="344"/>
    <s v="פעיל"/>
    <s v="מודיעין מכבים רעות"/>
    <x v="332"/>
    <x v="0"/>
    <s v="נמוך"/>
    <x v="0"/>
    <n v="905.03"/>
    <n v="0"/>
    <n v="0"/>
    <n v="0"/>
    <n v="905.03"/>
    <n v="30"/>
    <s v="גני ילדים"/>
    <s v="בוכמן"/>
    <s v="ירושלים והנגב"/>
    <s v="איילון"/>
  </r>
  <r>
    <x v="15"/>
    <x v="345"/>
    <s v="פעיל"/>
    <s v="מודיעין מכבים רעות"/>
    <x v="333"/>
    <x v="0"/>
    <s v="נמוך"/>
    <x v="0"/>
    <n v="1644.76"/>
    <n v="0"/>
    <n v="0"/>
    <n v="0"/>
    <n v="1644.76"/>
    <n v="30"/>
    <s v="גני ילדים"/>
    <s v="בוכמן"/>
    <s v="ירושלים והנגב"/>
    <s v="איילון"/>
  </r>
  <r>
    <x v="15"/>
    <x v="346"/>
    <s v="פעיל"/>
    <s v="מודיעין מכבים רעות"/>
    <x v="334"/>
    <x v="0"/>
    <s v="נמוך"/>
    <x v="1"/>
    <n v="9698"/>
    <n v="1699"/>
    <n v="0"/>
    <n v="7999"/>
    <n v="0"/>
    <n v="30"/>
    <s v="מרכזיית תאורה"/>
    <s v="מגינים"/>
    <s v="ירושלים והנגב"/>
    <s v="איילון"/>
  </r>
  <r>
    <x v="15"/>
    <x v="347"/>
    <s v="פעיל"/>
    <s v="מודיעין מכבים רעות"/>
    <x v="335"/>
    <x v="21"/>
    <s v="נמוך"/>
    <x v="1"/>
    <n v="4637"/>
    <n v="767"/>
    <n v="0"/>
    <n v="3870"/>
    <n v="0"/>
    <n v="30"/>
    <s v="מרכזיית תאורה"/>
    <s v="מגינים"/>
    <s v="ירושלים והנגב"/>
    <s v="איילון"/>
  </r>
  <r>
    <x v="15"/>
    <x v="348"/>
    <s v="פעיל"/>
    <s v="מודיעין מכבים רעות"/>
    <x v="336"/>
    <x v="58"/>
    <s v="נמוך"/>
    <x v="0"/>
    <n v="439.09"/>
    <n v="0"/>
    <n v="0"/>
    <n v="0"/>
    <n v="439.09"/>
    <n v="30"/>
    <s v="רמזורים"/>
    <s v="מגינים"/>
    <s v="ירושלים והנגב"/>
    <s v="איילון"/>
  </r>
  <r>
    <x v="15"/>
    <x v="349"/>
    <s v="פעיל"/>
    <s v="מודיעין מכבים רעות"/>
    <x v="337"/>
    <x v="0"/>
    <s v="נמוך"/>
    <x v="1"/>
    <n v="7890"/>
    <n v="1309"/>
    <n v="0"/>
    <n v="6581"/>
    <n v="0"/>
    <n v="30"/>
    <s v="מרכזיית תאורה"/>
    <s v="מגינים"/>
    <s v="ירושלים והנגב"/>
    <s v="איילון"/>
  </r>
  <r>
    <x v="15"/>
    <x v="350"/>
    <s v="פעיל"/>
    <s v="מודיעין מכבים רעות"/>
    <x v="338"/>
    <x v="0"/>
    <s v="נמוך"/>
    <x v="0"/>
    <n v="1175.23"/>
    <n v="0"/>
    <n v="0"/>
    <n v="0"/>
    <n v="1175.23"/>
    <n v="30"/>
    <s v="גני ילדים"/>
    <s v="מגינים"/>
    <s v="ירושלים והנגב"/>
    <s v="איילון"/>
  </r>
  <r>
    <x v="15"/>
    <x v="351"/>
    <s v="פעיל"/>
    <s v="מודיעין מכבים רעות"/>
    <x v="339"/>
    <x v="13"/>
    <s v="נמוך"/>
    <x v="1"/>
    <n v="1165"/>
    <n v="68"/>
    <n v="0"/>
    <n v="1097"/>
    <n v="0"/>
    <n v="30"/>
    <s v="גני ילדים"/>
    <s v="מגינים"/>
    <s v="ירושלים והנגב"/>
    <s v="איילון"/>
  </r>
  <r>
    <x v="15"/>
    <x v="352"/>
    <s v="פעיל"/>
    <s v="מודיעין מכבים רעות"/>
    <x v="340"/>
    <x v="0"/>
    <s v="נמוך"/>
    <x v="1"/>
    <n v="9200"/>
    <n v="1388"/>
    <n v="0"/>
    <n v="7812"/>
    <n v="0"/>
    <n v="30"/>
    <s v="בתי ספר"/>
    <s v="מגינים"/>
    <s v="ירושלים והנגב"/>
    <s v="איילון"/>
  </r>
  <r>
    <x v="15"/>
    <x v="353"/>
    <s v="פעיל"/>
    <s v="מודיעין מכבים רעות"/>
    <x v="341"/>
    <x v="0"/>
    <s v="נמוך"/>
    <x v="1"/>
    <n v="11256"/>
    <n v="2029"/>
    <n v="0"/>
    <n v="9227"/>
    <n v="0"/>
    <n v="30"/>
    <s v="מרכזיית תאורה"/>
    <s v="מגינים"/>
    <s v="ירושלים והנגב"/>
    <s v="איילון"/>
  </r>
  <r>
    <x v="15"/>
    <x v="354"/>
    <s v="פעיל"/>
    <s v="מודיעין מכבים רעות"/>
    <x v="342"/>
    <x v="0"/>
    <s v="נמוך"/>
    <x v="0"/>
    <n v="662.38"/>
    <n v="0"/>
    <n v="0"/>
    <n v="0"/>
    <n v="662.38"/>
    <n v="30"/>
    <s v="מרכזיית תאורה"/>
    <s v="מגינים"/>
    <s v="ירושלים והנגב"/>
    <s v="איילון"/>
  </r>
  <r>
    <x v="15"/>
    <x v="355"/>
    <s v="פעיל"/>
    <s v="מודיעין מכבים רעות"/>
    <x v="343"/>
    <x v="100"/>
    <s v="נמוך"/>
    <x v="0"/>
    <n v="1042.8499999999999"/>
    <n v="0"/>
    <n v="0"/>
    <n v="0"/>
    <n v="1042.8499999999999"/>
    <n v="30"/>
    <s v="מרכזיית תאורה"/>
    <s v="מגינים"/>
    <s v="ירושלים והנגב"/>
    <s v="איילון"/>
  </r>
  <r>
    <x v="15"/>
    <x v="356"/>
    <s v="פעיל"/>
    <s v="מודיעין מכבים רעות"/>
    <x v="344"/>
    <x v="13"/>
    <s v="נמוך"/>
    <x v="0"/>
    <n v="1804.76"/>
    <n v="0"/>
    <n v="0"/>
    <n v="0"/>
    <n v="1804.76"/>
    <n v="30"/>
    <s v="גני ילדים"/>
    <s v="מגינים"/>
    <s v="ירושלים והנגב"/>
    <s v="איילון"/>
  </r>
  <r>
    <x v="15"/>
    <x v="357"/>
    <s v="פעיל"/>
    <s v="מודיעין מכבים רעות"/>
    <x v="345"/>
    <x v="13"/>
    <s v="נמוך"/>
    <x v="0"/>
    <n v="755.23"/>
    <n v="0"/>
    <n v="0"/>
    <n v="0"/>
    <n v="755.23"/>
    <n v="30"/>
    <s v="גני ילדים"/>
    <s v="בוכמן"/>
    <s v="ירושלים והנגב"/>
    <s v="איילון"/>
  </r>
  <r>
    <x v="15"/>
    <x v="358"/>
    <s v="פעיל"/>
    <s v="מודיעין מכבים רעות"/>
    <x v="346"/>
    <x v="26"/>
    <s v="נמוך"/>
    <x v="0"/>
    <n v="436.66"/>
    <n v="0"/>
    <n v="0"/>
    <n v="0"/>
    <n v="436.66"/>
    <n v="30"/>
    <s v="מקלטים"/>
    <s v="רעות"/>
    <s v="ירושלים והנגב"/>
    <s v="איילון"/>
  </r>
  <r>
    <x v="15"/>
    <x v="359"/>
    <s v="פעיל"/>
    <s v="מודיעין מכבים רעות"/>
    <x v="347"/>
    <x v="101"/>
    <s v="נמוך"/>
    <x v="0"/>
    <n v="164.75"/>
    <n v="0"/>
    <n v="0"/>
    <n v="0"/>
    <n v="164.75"/>
    <n v="30"/>
    <s v="מקלטים"/>
    <s v="רעות"/>
    <s v="ירושלים והנגב"/>
    <s v="איילון"/>
  </r>
  <r>
    <x v="15"/>
    <x v="360"/>
    <s v="פעיל"/>
    <s v="מודיעין מכבים רעות"/>
    <x v="348"/>
    <x v="24"/>
    <s v="נמוך"/>
    <x v="0"/>
    <n v="1993.19"/>
    <n v="0"/>
    <n v="0"/>
    <n v="0"/>
    <n v="1993.19"/>
    <n v="30"/>
    <s v="גני ילדים"/>
    <s v="בוכמן"/>
    <s v="ירושלים והנגב"/>
    <s v="איילון"/>
  </r>
  <r>
    <x v="15"/>
    <x v="361"/>
    <s v="פעיל"/>
    <s v="מודיעין מכבים רעות"/>
    <x v="349"/>
    <x v="0"/>
    <s v="נמוך"/>
    <x v="1"/>
    <n v="1370"/>
    <n v="76"/>
    <n v="0"/>
    <n v="1294"/>
    <n v="0"/>
    <n v="30"/>
    <s v="מבני ציבור"/>
    <s v="מכבים"/>
    <s v="ירושלים והנגב"/>
    <s v="איילון"/>
  </r>
  <r>
    <x v="15"/>
    <x v="362"/>
    <s v="פעיל"/>
    <s v="מודיעין מכבים רעות"/>
    <x v="350"/>
    <x v="102"/>
    <s v="נמוך"/>
    <x v="0"/>
    <n v="887.16"/>
    <n v="0"/>
    <n v="0"/>
    <n v="0"/>
    <n v="887.16"/>
    <n v="30"/>
    <s v="מבני ציבור"/>
    <s v="מכבים"/>
    <s v="ירושלים והנגב"/>
    <s v="איילון"/>
  </r>
  <r>
    <x v="15"/>
    <x v="363"/>
    <s v="פעיל"/>
    <s v="מודיעין מכבים רעות"/>
    <x v="351"/>
    <x v="0"/>
    <s v="נמוך"/>
    <x v="1"/>
    <n v="3309"/>
    <n v="572"/>
    <n v="0"/>
    <n v="2737"/>
    <n v="0"/>
    <n v="30"/>
    <s v="מרכזיית תאורה"/>
    <s v="כרמים"/>
    <s v="ירושלים והנגב"/>
    <s v="איילון"/>
  </r>
  <r>
    <x v="15"/>
    <x v="364"/>
    <s v="פעיל"/>
    <s v="מודיעין מכבים רעות"/>
    <x v="352"/>
    <x v="13"/>
    <s v="נמוך"/>
    <x v="0"/>
    <n v="1711.42"/>
    <n v="0"/>
    <n v="0"/>
    <n v="0"/>
    <n v="1711.42"/>
    <n v="30"/>
    <s v="גני ילדים"/>
    <s v="כרמים"/>
    <s v="ירושלים והנגב"/>
    <s v="איילון"/>
  </r>
  <r>
    <x v="15"/>
    <x v="365"/>
    <s v="פעיל"/>
    <s v="מודיעין מכבים רעות"/>
    <x v="353"/>
    <x v="103"/>
    <s v="נמוך"/>
    <x v="1"/>
    <n v="5450"/>
    <n v="1750"/>
    <n v="0"/>
    <n v="3700"/>
    <n v="0"/>
    <n v="30"/>
    <s v="מרכזיית תאורה"/>
    <s v="בוכמן"/>
    <s v="ירושלים והנגב"/>
    <s v="איילון"/>
  </r>
  <r>
    <x v="15"/>
    <x v="366"/>
    <s v="פעיל"/>
    <s v="מודיעין מכבים רעות"/>
    <x v="354"/>
    <x v="0"/>
    <s v="נמוך"/>
    <x v="1"/>
    <n v="3300"/>
    <n v="545"/>
    <n v="0"/>
    <n v="2755"/>
    <n v="0"/>
    <n v="30"/>
    <m/>
    <s v="רעות"/>
    <s v="ירושלים והנגב"/>
    <s v="איילון"/>
  </r>
  <r>
    <x v="15"/>
    <x v="367"/>
    <s v="פעיל"/>
    <s v="מודיעין מכבים רעות"/>
    <x v="355"/>
    <x v="0"/>
    <s v="נמוך"/>
    <x v="0"/>
    <n v="2343.69"/>
    <n v="0"/>
    <n v="0"/>
    <n v="0"/>
    <n v="2343.69"/>
    <n v="30"/>
    <s v="מרכזיית תאורה"/>
    <s v="רעות"/>
    <s v="ירושלים והנגב"/>
    <s v="איילון"/>
  </r>
  <r>
    <x v="15"/>
    <x v="368"/>
    <s v="פעיל"/>
    <s v="מודיעין מכבים רעות"/>
    <x v="356"/>
    <x v="0"/>
    <s v="נמוך"/>
    <x v="0"/>
    <n v="2631.23"/>
    <n v="0"/>
    <n v="0"/>
    <n v="0"/>
    <n v="2631.23"/>
    <n v="30"/>
    <s v="מרכזיית תאורה"/>
    <s v="רעות"/>
    <s v="ירושלים והנגב"/>
    <s v="איילון"/>
  </r>
  <r>
    <x v="15"/>
    <x v="369"/>
    <s v="פעיל"/>
    <s v="מודיעין מכבים רעות"/>
    <x v="357"/>
    <x v="104"/>
    <s v="נמוך"/>
    <x v="1"/>
    <n v="4272"/>
    <n v="607"/>
    <n v="0"/>
    <n v="3665"/>
    <n v="0"/>
    <n v="30"/>
    <s v="מבני ציבור"/>
    <s v="כרמים"/>
    <s v="ירושלים והנגב"/>
    <s v="איילון"/>
  </r>
  <r>
    <x v="15"/>
    <x v="370"/>
    <s v="פעיל"/>
    <s v="מודיעין מכבים רעות"/>
    <x v="358"/>
    <x v="105"/>
    <s v="נמוך"/>
    <x v="0"/>
    <n v="1096.4000000000001"/>
    <n v="0"/>
    <n v="0"/>
    <n v="0"/>
    <n v="1096.4000000000001"/>
    <n v="30"/>
    <s v="רמזורים"/>
    <s v="מגינים"/>
    <s v="ירושלים והנגב"/>
    <s v="איילון"/>
  </r>
  <r>
    <x v="15"/>
    <x v="371"/>
    <s v="פעיל"/>
    <s v="מודיעין מכבים רעות"/>
    <x v="359"/>
    <x v="0"/>
    <s v="נמוך"/>
    <x v="1"/>
    <n v="10765"/>
    <n v="1870"/>
    <n v="0"/>
    <n v="8895"/>
    <n v="0"/>
    <n v="30"/>
    <s v="מרכזיית תאורה"/>
    <s v="כרמים"/>
    <s v="ירושלים והנגב"/>
    <s v="איילון"/>
  </r>
  <r>
    <x v="15"/>
    <x v="372"/>
    <s v="פעיל"/>
    <s v="מודיעין מכבים רעות"/>
    <x v="360"/>
    <x v="0"/>
    <s v="נמוך"/>
    <x v="1"/>
    <n v="1577"/>
    <n v="266"/>
    <n v="0"/>
    <n v="1311"/>
    <n v="0"/>
    <n v="30"/>
    <s v="מרכזיית תאורה"/>
    <s v="ישפרו"/>
    <s v="ירושלים והנגב"/>
    <s v="איילון"/>
  </r>
  <r>
    <x v="15"/>
    <x v="373"/>
    <s v="פעיל"/>
    <s v="מודיעין מכבים רעות"/>
    <x v="361"/>
    <x v="0"/>
    <s v="נמוך"/>
    <x v="1"/>
    <n v="3342"/>
    <n v="564"/>
    <n v="0"/>
    <n v="2778"/>
    <n v="0"/>
    <n v="30"/>
    <s v="מרכזיית תאורה"/>
    <s v="ישפרו"/>
    <s v="ירושלים והנגב"/>
    <s v="איילון"/>
  </r>
  <r>
    <x v="15"/>
    <x v="374"/>
    <s v="פעיל"/>
    <s v="מודיעין מכבים רעות"/>
    <x v="362"/>
    <x v="0"/>
    <s v="נמוך"/>
    <x v="1"/>
    <n v="7300"/>
    <n v="845"/>
    <n v="0"/>
    <n v="6455"/>
    <n v="0"/>
    <n v="30"/>
    <s v="מבני ציבור"/>
    <s v="ישפרו"/>
    <s v="ירושלים והנגב"/>
    <s v="איילון"/>
  </r>
  <r>
    <x v="15"/>
    <x v="375"/>
    <s v="פעיל"/>
    <s v="מודיעין מכבים רעות"/>
    <x v="363"/>
    <x v="26"/>
    <s v="נמוך"/>
    <x v="0"/>
    <n v="677.7"/>
    <n v="0"/>
    <n v="0"/>
    <n v="0"/>
    <n v="677.7"/>
    <n v="30"/>
    <s v="מקלטים"/>
    <s v="רעות"/>
    <s v="ירושלים והנגב"/>
    <s v="איילון"/>
  </r>
  <r>
    <x v="15"/>
    <x v="376"/>
    <s v="פעיל"/>
    <s v="מודיעין מכבים רעות"/>
    <x v="364"/>
    <x v="106"/>
    <s v="נמוך"/>
    <x v="1"/>
    <n v="6896"/>
    <n v="628"/>
    <n v="0"/>
    <n v="6268"/>
    <n v="0"/>
    <n v="30"/>
    <s v="בתי ספר"/>
    <s v="בוכמן"/>
    <s v="ירושלים והנגב"/>
    <s v="איילון"/>
  </r>
  <r>
    <x v="15"/>
    <x v="377"/>
    <s v="פעיל"/>
    <s v="מודיעין מכבים רעות"/>
    <x v="365"/>
    <x v="82"/>
    <s v="נמוך"/>
    <x v="0"/>
    <n v="614.28"/>
    <n v="0"/>
    <n v="0"/>
    <n v="0"/>
    <n v="614.28"/>
    <n v="30"/>
    <s v="רמזורים"/>
    <s v="בוכמן"/>
    <s v="ירושלים והנגב"/>
    <s v="איילון"/>
  </r>
  <r>
    <x v="15"/>
    <x v="378"/>
    <s v="פעיל"/>
    <s v="מודיעין מכבים רעות"/>
    <x v="366"/>
    <x v="32"/>
    <s v="נמוך"/>
    <x v="1"/>
    <n v="1087"/>
    <n v="178"/>
    <n v="0"/>
    <n v="909"/>
    <n v="0"/>
    <n v="30"/>
    <s v="מרכזיית תאורה"/>
    <s v="בוכמן"/>
    <s v="ירושלים והנגב"/>
    <s v="איילון"/>
  </r>
  <r>
    <x v="15"/>
    <x v="379"/>
    <s v="פעיל"/>
    <s v="מודיעין מכבים רעות"/>
    <x v="367"/>
    <x v="58"/>
    <s v="נמוך"/>
    <x v="0"/>
    <n v="667.14"/>
    <n v="0"/>
    <n v="0"/>
    <n v="0"/>
    <n v="667.14"/>
    <n v="30"/>
    <s v="רמזורים"/>
    <s v="בוכמן"/>
    <s v="ירושלים והנגב"/>
    <s v="איילון"/>
  </r>
  <r>
    <x v="15"/>
    <x v="380"/>
    <s v="פעיל"/>
    <s v="מודיעין מכבים רעות"/>
    <x v="368"/>
    <x v="0"/>
    <s v="נמוך"/>
    <x v="1"/>
    <n v="2590"/>
    <n v="441"/>
    <n v="0"/>
    <n v="2149"/>
    <n v="0"/>
    <n v="30"/>
    <s v="מרכזיית תאורה"/>
    <s v="מורשת"/>
    <s v="ירושלים והנגב"/>
    <s v="איילון"/>
  </r>
  <r>
    <x v="15"/>
    <x v="381"/>
    <s v="פעיל"/>
    <s v="מודיעין מכבים רעות"/>
    <x v="369"/>
    <x v="0"/>
    <s v="נמוך"/>
    <x v="0"/>
    <n v="1634.46"/>
    <n v="0"/>
    <n v="0"/>
    <n v="0"/>
    <n v="1634.46"/>
    <n v="30"/>
    <s v="מרכזיית תאורה"/>
    <s v="מכבים"/>
    <s v="ירושלים והנגב"/>
    <s v="איילון"/>
  </r>
  <r>
    <x v="15"/>
    <x v="382"/>
    <s v="פעיל"/>
    <s v="מודיעין מכבים רעות"/>
    <x v="370"/>
    <x v="1"/>
    <s v="נמוך"/>
    <x v="1"/>
    <n v="2547"/>
    <n v="458"/>
    <n v="0"/>
    <n v="2089"/>
    <n v="0"/>
    <n v="30"/>
    <s v="מרכזיית תאורה"/>
    <s v="ליגד"/>
    <s v="ירושלים והנגב"/>
    <s v="איילון"/>
  </r>
  <r>
    <x v="15"/>
    <x v="383"/>
    <s v="פעיל"/>
    <s v="מודיעין מכבים רעות"/>
    <x v="371"/>
    <x v="0"/>
    <s v="נמוך"/>
    <x v="1"/>
    <n v="6000"/>
    <n v="990"/>
    <n v="0"/>
    <n v="5010"/>
    <n v="0"/>
    <n v="30"/>
    <s v="מרכזיית תאורה"/>
    <s v="ליגד"/>
    <s v="ירושלים והנגב"/>
    <s v="איילון"/>
  </r>
  <r>
    <x v="15"/>
    <x v="384"/>
    <s v="פעיל"/>
    <s v="מודיעין מכבים רעות"/>
    <x v="372"/>
    <x v="26"/>
    <s v="נמוך"/>
    <x v="0"/>
    <n v="1570.81"/>
    <n v="0"/>
    <n v="0"/>
    <n v="0"/>
    <n v="1570.81"/>
    <n v="30"/>
    <s v="מקלטים"/>
    <s v="רעות"/>
    <s v="ירושלים והנגב"/>
    <s v="איילון"/>
  </r>
  <r>
    <x v="15"/>
    <x v="385"/>
    <s v="פעיל"/>
    <s v="מודיעין מכבים רעות"/>
    <x v="373"/>
    <x v="107"/>
    <s v="נמוך"/>
    <x v="0"/>
    <n v="154.41999999999999"/>
    <n v="0"/>
    <n v="0"/>
    <n v="0"/>
    <n v="154.41999999999999"/>
    <n v="30"/>
    <s v="מקלטים"/>
    <s v="רעות"/>
    <s v="ירושלים והנגב"/>
    <s v="איילון"/>
  </r>
  <r>
    <x v="15"/>
    <x v="386"/>
    <s v="פעיל"/>
    <s v="מודיעין מכבים רעות"/>
    <x v="374"/>
    <x v="108"/>
    <s v="נמוך"/>
    <x v="1"/>
    <n v="5788"/>
    <n v="848"/>
    <n v="0"/>
    <n v="4940"/>
    <n v="0"/>
    <n v="30"/>
    <s v="בתי ספר"/>
    <s v="רעות"/>
    <s v="ירושלים והנגב"/>
    <s v="איילון"/>
  </r>
  <r>
    <x v="15"/>
    <x v="387"/>
    <s v="פעיל"/>
    <s v="מודיעין מכבים רעות"/>
    <x v="375"/>
    <x v="0"/>
    <s v="נמוך"/>
    <x v="0"/>
    <n v="251.9"/>
    <n v="0"/>
    <n v="0"/>
    <n v="0"/>
    <n v="251.9"/>
    <n v="30"/>
    <s v="רמזורים"/>
    <s v="ציפורים"/>
    <s v="ירושלים והנגב"/>
    <s v="איילון"/>
  </r>
  <r>
    <x v="15"/>
    <x v="388"/>
    <s v="פעיל"/>
    <s v="מודיעין מכבים רעות"/>
    <x v="376"/>
    <x v="13"/>
    <s v="נמוך"/>
    <x v="0"/>
    <n v="1317.14"/>
    <n v="0"/>
    <n v="0"/>
    <n v="0"/>
    <n v="1317.14"/>
    <n v="30"/>
    <s v="גני ילדים"/>
    <s v="ציפורים"/>
    <s v="ירושלים והנגב"/>
    <s v="איילון"/>
  </r>
  <r>
    <x v="15"/>
    <x v="389"/>
    <s v="פעיל"/>
    <s v="מודיעין מכבים רעות"/>
    <x v="377"/>
    <x v="13"/>
    <s v="נמוך"/>
    <x v="0"/>
    <n v="1894.76"/>
    <n v="0"/>
    <n v="0"/>
    <n v="0"/>
    <n v="1894.76"/>
    <n v="30"/>
    <s v="גני ילדים"/>
    <s v="בוכמן"/>
    <s v="ירושלים והנגב"/>
    <s v="איילון"/>
  </r>
  <r>
    <x v="15"/>
    <x v="390"/>
    <s v="פעיל"/>
    <s v="מודיעין מכבים רעות"/>
    <x v="378"/>
    <x v="43"/>
    <s v="נמוך"/>
    <x v="1"/>
    <n v="4819"/>
    <n v="824"/>
    <n v="0"/>
    <n v="3995"/>
    <n v="0"/>
    <n v="30"/>
    <s v="מרכזיית תאורה"/>
    <s v="בוכמן"/>
    <s v="ירושלים והנגב"/>
    <s v="איילון"/>
  </r>
  <r>
    <x v="15"/>
    <x v="391"/>
    <s v="פעיל"/>
    <s v="מודיעין מכבים רעות"/>
    <x v="379"/>
    <x v="0"/>
    <s v="נמוך"/>
    <x v="1"/>
    <n v="2959"/>
    <n v="102"/>
    <n v="0"/>
    <n v="576"/>
    <n v="2281"/>
    <n v="30"/>
    <m/>
    <m/>
    <s v="ירושלים והנגב"/>
    <s v="איילון"/>
  </r>
  <r>
    <x v="15"/>
    <x v="392"/>
    <s v="פעיל"/>
    <s v="מודיעין מכבים רעות"/>
    <x v="380"/>
    <x v="109"/>
    <s v="נמוך"/>
    <x v="0"/>
    <n v="82.85"/>
    <n v="0"/>
    <n v="0"/>
    <n v="0"/>
    <n v="82.85"/>
    <n v="30"/>
    <s v="מרכזיית תאורה"/>
    <s v="קייזר"/>
    <s v="ירושלים והנגב"/>
    <s v="איילון"/>
  </r>
  <r>
    <x v="15"/>
    <x v="393"/>
    <s v="פעיל"/>
    <s v="מודיעין מכבים רעות"/>
    <x v="381"/>
    <x v="0"/>
    <s v="נמוך"/>
    <x v="1"/>
    <n v="8592"/>
    <n v="1515"/>
    <n v="0"/>
    <n v="7077"/>
    <n v="0"/>
    <n v="30"/>
    <s v="מרכזיית תאורה"/>
    <s v="קייזר"/>
    <s v="ירושלים והנגב"/>
    <s v="איילון"/>
  </r>
  <r>
    <x v="15"/>
    <x v="394"/>
    <s v="פעיל"/>
    <s v="מודיעין מכבים רעות"/>
    <x v="382"/>
    <x v="110"/>
    <s v="נמוך"/>
    <x v="1"/>
    <n v="6056"/>
    <n v="588"/>
    <n v="0"/>
    <n v="5468"/>
    <n v="0"/>
    <n v="30"/>
    <m/>
    <m/>
    <s v="ירושלים והנגב"/>
    <s v="איילון"/>
  </r>
  <r>
    <x v="15"/>
    <x v="395"/>
    <s v="פעיל"/>
    <s v="מודיעין מכבים רעות"/>
    <x v="383"/>
    <x v="26"/>
    <s v="נמוך"/>
    <x v="0"/>
    <n v="666.88"/>
    <n v="0"/>
    <n v="0"/>
    <n v="0"/>
    <n v="666.88"/>
    <n v="30"/>
    <s v="מקלטים"/>
    <s v="רעות"/>
    <s v="ירושלים והנגב"/>
    <s v="איילון"/>
  </r>
  <r>
    <x v="15"/>
    <x v="396"/>
    <s v="פעיל"/>
    <s v="מודיעין מכבים רעות"/>
    <x v="384"/>
    <x v="111"/>
    <s v="נמוך"/>
    <x v="1"/>
    <n v="9976"/>
    <n v="1752"/>
    <n v="0"/>
    <n v="8224"/>
    <n v="0"/>
    <n v="30"/>
    <s v="מרכזיית תאורה"/>
    <s v="בוכמן"/>
    <s v="ירושלים והנגב"/>
    <s v="איילון"/>
  </r>
  <r>
    <x v="15"/>
    <x v="397"/>
    <s v="פעיל"/>
    <s v="מודיעין מכבים רעות"/>
    <x v="385"/>
    <x v="26"/>
    <s v="נמוך"/>
    <x v="0"/>
    <n v="392.95"/>
    <n v="0"/>
    <n v="0"/>
    <n v="0"/>
    <n v="392.95"/>
    <n v="30"/>
    <s v="מקלטים"/>
    <s v="רעות"/>
    <s v="ירושלים והנגב"/>
    <s v="איילון"/>
  </r>
  <r>
    <x v="15"/>
    <x v="398"/>
    <s v="פעיל"/>
    <s v="מודיעין מכבים רעות"/>
    <x v="386"/>
    <x v="0"/>
    <s v="נמוך"/>
    <x v="1"/>
    <n v="3955"/>
    <n v="704"/>
    <n v="0"/>
    <n v="3251"/>
    <n v="0"/>
    <n v="30"/>
    <s v="מרכזיית תאורה"/>
    <s v="ישפרו"/>
    <s v="ירושלים והנגב"/>
    <s v="איילון"/>
  </r>
  <r>
    <x v="15"/>
    <x v="399"/>
    <s v="פעיל"/>
    <s v="מודיעין מכבים רעות"/>
    <x v="387"/>
    <x v="0"/>
    <s v="נמוך"/>
    <x v="1"/>
    <n v="3426"/>
    <n v="602"/>
    <n v="0"/>
    <n v="2824"/>
    <n v="0"/>
    <n v="30"/>
    <m/>
    <m/>
    <s v="ירושלים והנגב"/>
    <s v="איילון"/>
  </r>
  <r>
    <x v="15"/>
    <x v="400"/>
    <s v="פעיל"/>
    <s v="מודיעין מכבים רעות"/>
    <x v="388"/>
    <x v="13"/>
    <s v="נמוך"/>
    <x v="0"/>
    <n v="2604.7600000000002"/>
    <n v="0"/>
    <n v="0"/>
    <n v="0"/>
    <n v="2604.7600000000002"/>
    <n v="30"/>
    <s v="גני ילדים"/>
    <s v="  קייזר"/>
    <s v="ירושלים והנגב"/>
    <s v="איילון"/>
  </r>
  <r>
    <x v="15"/>
    <x v="401"/>
    <s v="פעיל"/>
    <s v="מודיעין מכבים רעות"/>
    <x v="389"/>
    <x v="14"/>
    <s v="נמוך"/>
    <x v="1"/>
    <n v="2748"/>
    <n v="461"/>
    <n v="0"/>
    <n v="2287"/>
    <n v="0"/>
    <n v="30"/>
    <s v="מרכזיית תאורה"/>
    <s v="קייזר"/>
    <s v="ירושלים והנגב"/>
    <s v="איילון"/>
  </r>
  <r>
    <x v="15"/>
    <x v="402"/>
    <s v="פעיל"/>
    <s v="מודיעין מכבים רעות"/>
    <x v="390"/>
    <x v="13"/>
    <s v="נמוך"/>
    <x v="0"/>
    <n v="2187.61"/>
    <n v="0"/>
    <n v="0"/>
    <n v="0"/>
    <n v="2187.61"/>
    <n v="30"/>
    <s v="גני ילדים"/>
    <s v="קייזר"/>
    <s v="ירושלים והנגב"/>
    <s v="איילון"/>
  </r>
  <r>
    <x v="15"/>
    <x v="403"/>
    <s v="פעיל"/>
    <s v="מודיעין מכבים רעות"/>
    <x v="391"/>
    <x v="0"/>
    <s v="נמוך"/>
    <x v="1"/>
    <n v="35655"/>
    <n v="4865"/>
    <n v="0"/>
    <n v="30790"/>
    <n v="0"/>
    <n v="30"/>
    <s v="מבני ציבור"/>
    <s v="פרחים"/>
    <s v="ירושלים והנגב"/>
    <s v="איילון"/>
  </r>
  <r>
    <x v="15"/>
    <x v="404"/>
    <s v="פעיל"/>
    <s v="מודיעין מכבים רעות"/>
    <x v="392"/>
    <x v="0"/>
    <s v="נמוך"/>
    <x v="1"/>
    <n v="6482"/>
    <n v="1174"/>
    <n v="0"/>
    <n v="5308"/>
    <n v="0"/>
    <n v="30"/>
    <s v="מרכזיית תאורה"/>
    <s v="פרחים"/>
    <s v="ירושלים והנגב"/>
    <s v="איילון"/>
  </r>
  <r>
    <x v="15"/>
    <x v="405"/>
    <s v="פעיל"/>
    <s v="מודיעין מכבים רעות"/>
    <x v="393"/>
    <x v="0"/>
    <s v="גבוה"/>
    <x v="1"/>
    <n v="41040"/>
    <n v="7480"/>
    <n v="0"/>
    <n v="33560"/>
    <n v="0"/>
    <n v="30"/>
    <s v="מבני ציבור"/>
    <s v="לב העיר"/>
    <s v="ירושלים והנגב"/>
    <s v="איילון"/>
  </r>
  <r>
    <x v="15"/>
    <x v="406"/>
    <s v="פעיל"/>
    <s v="מודיעין מכבים רעות"/>
    <x v="394"/>
    <x v="112"/>
    <s v="נמוך"/>
    <x v="0"/>
    <n v="956.19"/>
    <n v="0"/>
    <n v="0"/>
    <n v="0"/>
    <n v="956.19"/>
    <n v="30"/>
    <s v="גני ילדים"/>
    <s v="פרחים"/>
    <s v="ירושלים והנגב"/>
    <s v="איילון"/>
  </r>
  <r>
    <x v="15"/>
    <x v="407"/>
    <s v="פעיל"/>
    <s v="מודיעין מכבים רעות"/>
    <x v="395"/>
    <x v="21"/>
    <s v="נמוך"/>
    <x v="1"/>
    <n v="6611"/>
    <n v="1151"/>
    <n v="0"/>
    <n v="5460"/>
    <n v="0"/>
    <n v="30"/>
    <s v="מרכזיית תאורה"/>
    <s v="  קייזר"/>
    <s v="ירושלים והנגב"/>
    <s v="איילון"/>
  </r>
  <r>
    <x v="15"/>
    <x v="408"/>
    <s v="פעיל"/>
    <s v="מודיעין מכבים רעות"/>
    <x v="396"/>
    <x v="0"/>
    <s v="נמוך"/>
    <x v="0"/>
    <n v="1580.47"/>
    <n v="0"/>
    <n v="0"/>
    <n v="0"/>
    <n v="1580.47"/>
    <n v="30"/>
    <s v="גני ילדים"/>
    <s v="קייזר"/>
    <s v="ירושלים והנגב"/>
    <s v="איילון"/>
  </r>
  <r>
    <x v="15"/>
    <x v="409"/>
    <s v="פעיל"/>
    <s v="מודיעין מכבים רעות"/>
    <x v="397"/>
    <x v="23"/>
    <s v="נמוך"/>
    <x v="1"/>
    <n v="8202"/>
    <n v="1410"/>
    <n v="0"/>
    <n v="6792"/>
    <n v="0"/>
    <n v="30"/>
    <s v="מרכזיית תאורה"/>
    <s v="  כרמים"/>
    <s v="ירושלים והנגב"/>
    <s v="איילון"/>
  </r>
  <r>
    <x v="16"/>
    <x v="2"/>
    <s v="לא פעיל"/>
    <s v="מודיעין מכבים רעות"/>
    <x v="2"/>
    <x v="0"/>
    <s v="נמוך"/>
    <x v="0"/>
    <n v="110.93"/>
    <n v="0"/>
    <n v="0"/>
    <n v="0"/>
    <n v="110.93"/>
    <n v="31"/>
    <s v="תנועות נוער"/>
    <s v="נחלים"/>
    <s v="ירושלים והנגב"/>
    <s v="איילון"/>
  </r>
  <r>
    <x v="16"/>
    <x v="5"/>
    <s v="פעיל"/>
    <s v="מודיעין מכבים רעות"/>
    <x v="5"/>
    <x v="0"/>
    <s v="נמוך"/>
    <x v="1"/>
    <n v="3816"/>
    <n v="564"/>
    <n v="0"/>
    <n v="3252"/>
    <n v="0"/>
    <n v="31"/>
    <s v="מרכזיית תאורה"/>
    <s v="כרמים"/>
    <s v="ירושלים והנגב"/>
    <s v="איילון"/>
  </r>
  <r>
    <x v="16"/>
    <x v="6"/>
    <s v="פעיל"/>
    <s v="מודיעין מכבים רעות"/>
    <x v="6"/>
    <x v="1"/>
    <s v="נמוך"/>
    <x v="1"/>
    <n v="3409"/>
    <n v="556"/>
    <n v="0"/>
    <n v="2853"/>
    <n v="0"/>
    <n v="31"/>
    <s v="מרכזיית תאורה"/>
    <s v="מכבים"/>
    <s v="ירושלים והנגב"/>
    <s v="איילון"/>
  </r>
  <r>
    <x v="16"/>
    <x v="7"/>
    <s v="פעיל"/>
    <s v="מודיעין מכבים רעות"/>
    <x v="7"/>
    <x v="2"/>
    <s v="נמוך"/>
    <x v="0"/>
    <n v="138.4"/>
    <n v="0"/>
    <n v="0"/>
    <n v="0"/>
    <n v="138.4"/>
    <n v="31"/>
    <s v="מרכזיית תאורה"/>
    <s v="בוכמן"/>
    <s v="ירושלים והנגב"/>
    <s v="איילון"/>
  </r>
  <r>
    <x v="16"/>
    <x v="8"/>
    <s v="פעיל"/>
    <s v="מודיעין מכבים רעות"/>
    <x v="7"/>
    <x v="3"/>
    <s v="נמוך"/>
    <x v="0"/>
    <n v="1268.56"/>
    <n v="0"/>
    <n v="0"/>
    <n v="0"/>
    <n v="1268.56"/>
    <n v="31"/>
    <s v="מרכזיית תאורה"/>
    <s v="בוכמן"/>
    <s v="ירושלים והנגב"/>
    <s v="איילון"/>
  </r>
  <r>
    <x v="16"/>
    <x v="9"/>
    <s v="פעיל"/>
    <s v="מודיעין מכבים רעות"/>
    <x v="8"/>
    <x v="0"/>
    <s v="נמוך"/>
    <x v="1"/>
    <n v="904"/>
    <n v="142"/>
    <n v="0"/>
    <n v="762"/>
    <n v="0"/>
    <n v="31"/>
    <s v="מרכזיית תאורה"/>
    <s v="ליגד"/>
    <s v="ירושלים והנגב"/>
    <s v="איילון"/>
  </r>
  <r>
    <x v="16"/>
    <x v="10"/>
    <s v="פעיל"/>
    <s v="מודיעין מכבים רעות"/>
    <x v="9"/>
    <x v="0"/>
    <s v="נמוך"/>
    <x v="1"/>
    <n v="6319"/>
    <n v="1291"/>
    <n v="0"/>
    <n v="5028"/>
    <n v="0"/>
    <n v="31"/>
    <s v="מרכזיית תאורה"/>
    <s v="נופים"/>
    <s v="ירושלים והנגב"/>
    <s v="איילון"/>
  </r>
  <r>
    <x v="16"/>
    <x v="11"/>
    <s v="פעיל"/>
    <s v="מודיעין מכבים רעות"/>
    <x v="10"/>
    <x v="0"/>
    <s v="נמוך"/>
    <x v="0"/>
    <n v="11.43"/>
    <n v="0"/>
    <n v="0"/>
    <n v="0"/>
    <n v="11.43"/>
    <n v="31"/>
    <s v="מרכזיית תאורה"/>
    <s v="כביש 443"/>
    <s v="ירושלים והנגב"/>
    <s v="איילון"/>
  </r>
  <r>
    <x v="16"/>
    <x v="12"/>
    <s v="פעיל"/>
    <s v="מודיעין מכבים רעות"/>
    <x v="11"/>
    <x v="0"/>
    <s v="נמוך"/>
    <x v="1"/>
    <n v="5122"/>
    <n v="770"/>
    <n v="0"/>
    <n v="4352"/>
    <n v="0"/>
    <n v="31"/>
    <s v="מרכזיית תאורה"/>
    <s v="ליגד"/>
    <s v="ירושלים והנגב"/>
    <s v="איילון"/>
  </r>
  <r>
    <x v="16"/>
    <x v="13"/>
    <s v="פעיל"/>
    <s v="מודיעין מכבים רעות"/>
    <x v="12"/>
    <x v="0"/>
    <s v="נמוך"/>
    <x v="1"/>
    <n v="1745"/>
    <n v="265"/>
    <n v="0"/>
    <n v="1480"/>
    <n v="0"/>
    <n v="31"/>
    <s v="מרכזיית תאורה"/>
    <s v="ליגד"/>
    <s v="ירושלים והנגב"/>
    <s v="איילון"/>
  </r>
  <r>
    <x v="16"/>
    <x v="14"/>
    <s v="פעיל"/>
    <s v="מודיעין מכבים רעות"/>
    <x v="13"/>
    <x v="0"/>
    <s v="נמוך"/>
    <x v="0"/>
    <n v="203.49"/>
    <n v="0"/>
    <n v="0"/>
    <n v="0"/>
    <n v="203.49"/>
    <n v="31"/>
    <s v="רמזורים"/>
    <s v="ציפורים"/>
    <s v="ירושלים והנגב"/>
    <s v="איילון"/>
  </r>
  <r>
    <x v="16"/>
    <x v="15"/>
    <s v="פעיל"/>
    <s v="מודיעין מכבים רעות"/>
    <x v="13"/>
    <x v="0"/>
    <s v="נמוך"/>
    <x v="0"/>
    <n v="195.34"/>
    <n v="0"/>
    <n v="0"/>
    <n v="0"/>
    <n v="195.34"/>
    <n v="31"/>
    <s v="רמזורים"/>
    <s v="ציפורים"/>
    <s v="ירושלים והנגב"/>
    <s v="איילון"/>
  </r>
  <r>
    <x v="16"/>
    <x v="16"/>
    <s v="פעיל"/>
    <s v="מודיעין מכבים רעות"/>
    <x v="14"/>
    <x v="0"/>
    <s v="נמוך"/>
    <x v="1"/>
    <n v="6269"/>
    <n v="940"/>
    <n v="0"/>
    <n v="5329"/>
    <n v="0"/>
    <n v="31"/>
    <s v="מרכזיית תאורה"/>
    <s v="ישפרו"/>
    <s v="ירושלים והנגב"/>
    <s v="איילון"/>
  </r>
  <r>
    <x v="16"/>
    <x v="17"/>
    <s v="פעיל"/>
    <s v="מודיעין מכבים רעות"/>
    <x v="15"/>
    <x v="4"/>
    <s v="נמוך"/>
    <x v="1"/>
    <n v="3778"/>
    <n v="617"/>
    <n v="0"/>
    <n v="3161"/>
    <n v="0"/>
    <n v="31"/>
    <s v="מרכזיית תאורה"/>
    <s v="ישפרו"/>
    <s v="ירושלים והנגב"/>
    <s v="איילון"/>
  </r>
  <r>
    <x v="16"/>
    <x v="18"/>
    <s v="פעיל"/>
    <s v="מודיעין מכבים רעות"/>
    <x v="16"/>
    <x v="5"/>
    <s v="נמוך"/>
    <x v="1"/>
    <n v="3946"/>
    <n v="630"/>
    <n v="0"/>
    <n v="3316"/>
    <n v="0"/>
    <n v="31"/>
    <s v="מרכזיית תאורה"/>
    <s v="ישפרו"/>
    <s v="ירושלים והנגב"/>
    <s v="איילון"/>
  </r>
  <r>
    <x v="16"/>
    <x v="19"/>
    <s v="פעיל"/>
    <s v="מודיעין מכבים רעות"/>
    <x v="17"/>
    <x v="6"/>
    <s v="נמוך"/>
    <x v="0"/>
    <n v="2236.96"/>
    <n v="0"/>
    <n v="0"/>
    <n v="0"/>
    <n v="2236.96"/>
    <n v="31"/>
    <s v="מרכזיית תאורה"/>
    <m/>
    <s v="ירושלים והנגב"/>
    <s v="איילון"/>
  </r>
  <r>
    <x v="16"/>
    <x v="20"/>
    <s v="פעיל"/>
    <s v="מודיעין מכבים רעות"/>
    <x v="18"/>
    <x v="0"/>
    <s v="נמוך"/>
    <x v="0"/>
    <n v="3788.48"/>
    <n v="0"/>
    <n v="0"/>
    <n v="0"/>
    <n v="3788.48"/>
    <n v="31"/>
    <s v="מרכזיית תאורה"/>
    <s v="מורשת"/>
    <s v="ירושלים והנגב"/>
    <s v="איילון"/>
  </r>
  <r>
    <x v="16"/>
    <x v="21"/>
    <s v="פעיל"/>
    <s v="מודיעין מכבים רעות"/>
    <x v="19"/>
    <x v="1"/>
    <s v="נמוך"/>
    <x v="1"/>
    <n v="5943"/>
    <n v="958"/>
    <n v="0"/>
    <n v="4985"/>
    <n v="0"/>
    <n v="31"/>
    <s v="מרכזיית תאורה"/>
    <s v="כביש 2"/>
    <s v="ירושלים והנגב"/>
    <s v="איילון"/>
  </r>
  <r>
    <x v="16"/>
    <x v="22"/>
    <s v="פעיל"/>
    <s v="מודיעין מכבים רעות"/>
    <x v="20"/>
    <x v="7"/>
    <s v="נמוך"/>
    <x v="0"/>
    <n v="0"/>
    <n v="0"/>
    <n v="0"/>
    <n v="0"/>
    <n v="0"/>
    <n v="31"/>
    <s v="מרכזיית תאורה"/>
    <s v="רעות"/>
    <s v="ירושלים והנגב"/>
    <s v="איילון"/>
  </r>
  <r>
    <x v="16"/>
    <x v="23"/>
    <s v="פעיל"/>
    <s v="מודיעין מכבים רעות"/>
    <x v="21"/>
    <x v="0"/>
    <s v="נמוך"/>
    <x v="1"/>
    <n v="10375"/>
    <n v="1742"/>
    <n v="0"/>
    <n v="8633"/>
    <n v="0"/>
    <n v="31"/>
    <s v="מרכזיית תאורה"/>
    <s v="מכבים"/>
    <s v="ירושלים והנגב"/>
    <s v="איילון"/>
  </r>
  <r>
    <x v="16"/>
    <x v="24"/>
    <s v="פעיל"/>
    <s v="מודיעין מכבים רעות"/>
    <x v="22"/>
    <x v="8"/>
    <s v="נמוך"/>
    <x v="1"/>
    <n v="6815"/>
    <n v="1106"/>
    <n v="0"/>
    <n v="5709"/>
    <n v="0"/>
    <n v="31"/>
    <s v="מרכזיית תאורה"/>
    <s v="מכבים"/>
    <s v="ירושלים והנגב"/>
    <s v="איילון"/>
  </r>
  <r>
    <x v="16"/>
    <x v="25"/>
    <s v="פעיל"/>
    <s v="מודיעין מכבים רעות"/>
    <x v="23"/>
    <x v="9"/>
    <s v="נמוך"/>
    <x v="1"/>
    <n v="4364"/>
    <n v="679"/>
    <n v="0"/>
    <n v="3685"/>
    <n v="0"/>
    <n v="31"/>
    <s v="מרכזיית תאורה"/>
    <s v="מכבים"/>
    <s v="ירושלים והנגב"/>
    <s v="איילון"/>
  </r>
  <r>
    <x v="16"/>
    <x v="26"/>
    <s v="פעיל"/>
    <s v="מודיעין מכבים רעות"/>
    <x v="24"/>
    <x v="0"/>
    <s v="נמוך"/>
    <x v="1"/>
    <n v="7886"/>
    <n v="1208"/>
    <n v="0"/>
    <n v="6678"/>
    <n v="0"/>
    <n v="31"/>
    <s v="מרכזיית תאורה"/>
    <s v="כביש 2"/>
    <s v="ירושלים והנגב"/>
    <s v="איילון"/>
  </r>
  <r>
    <x v="16"/>
    <x v="27"/>
    <s v="פעיל"/>
    <s v="מודיעין מכבים רעות"/>
    <x v="25"/>
    <x v="10"/>
    <s v="נמוך"/>
    <x v="1"/>
    <n v="5610"/>
    <n v="936"/>
    <n v="0"/>
    <n v="4674"/>
    <n v="0"/>
    <n v="31"/>
    <s v="מרכזיית תאורה"/>
    <s v="ציפורים"/>
    <s v="ירושלים והנגב"/>
    <s v="איילון"/>
  </r>
  <r>
    <x v="16"/>
    <x v="28"/>
    <s v="פעיל"/>
    <s v="מודיעין מכבים רעות"/>
    <x v="26"/>
    <x v="0"/>
    <s v="נמוך"/>
    <x v="1"/>
    <n v="5216"/>
    <n v="914"/>
    <n v="0"/>
    <n v="4302"/>
    <n v="0"/>
    <n v="31"/>
    <s v="מרכזיית תאורה"/>
    <s v="ציפורים"/>
    <s v="ירושלים והנגב"/>
    <s v="איילון"/>
  </r>
  <r>
    <x v="16"/>
    <x v="29"/>
    <s v="פעיל"/>
    <s v="מודיעין מכבים רעות"/>
    <x v="27"/>
    <x v="10"/>
    <s v="נמוך"/>
    <x v="0"/>
    <n v="2841"/>
    <n v="0"/>
    <n v="0"/>
    <n v="0"/>
    <n v="2841"/>
    <n v="31"/>
    <s v="מרכזיית תאורה"/>
    <s v="ציפורים"/>
    <s v="ירושלים והנגב"/>
    <s v="איילון"/>
  </r>
  <r>
    <x v="16"/>
    <x v="30"/>
    <s v="פעיל"/>
    <s v="מודיעין מכבים רעות"/>
    <x v="28"/>
    <x v="11"/>
    <s v="נמוך"/>
    <x v="1"/>
    <n v="7800"/>
    <n v="1210"/>
    <n v="0"/>
    <n v="6590"/>
    <n v="0"/>
    <n v="31"/>
    <s v="מרכזיית תאורה"/>
    <s v="ציפורים"/>
    <s v="ירושלים והנגב"/>
    <s v="איילון"/>
  </r>
  <r>
    <x v="16"/>
    <x v="31"/>
    <s v="פעיל"/>
    <s v="מודיעין מכבים רעות"/>
    <x v="29"/>
    <x v="12"/>
    <s v="נמוך"/>
    <x v="1"/>
    <n v="15260"/>
    <n v="2325"/>
    <n v="0"/>
    <n v="12935"/>
    <n v="0"/>
    <n v="31"/>
    <s v="מרכזיית תאורה"/>
    <s v="ישפרו"/>
    <s v="ירושלים והנגב"/>
    <s v="איילון"/>
  </r>
  <r>
    <x v="16"/>
    <x v="32"/>
    <s v="פעיל"/>
    <s v="מודיעין מכבים רעות"/>
    <x v="30"/>
    <x v="0"/>
    <s v="נמוך"/>
    <x v="0"/>
    <n v="0"/>
    <n v="0"/>
    <n v="0"/>
    <n v="0"/>
    <n v="0"/>
    <n v="31"/>
    <s v="מרכזיית תאורה"/>
    <s v="ליגד"/>
    <s v="ירושלים והנגב"/>
    <s v="איילון"/>
  </r>
  <r>
    <x v="16"/>
    <x v="33"/>
    <s v="פעיל"/>
    <s v="מודיעין מכבים רעות"/>
    <x v="31"/>
    <x v="13"/>
    <s v="נמוך"/>
    <x v="0"/>
    <n v="790.61"/>
    <n v="0"/>
    <n v="0"/>
    <n v="0"/>
    <n v="790.61"/>
    <n v="31"/>
    <s v="גני ילדים"/>
    <s v="רעות"/>
    <s v="ירושלים והנגב"/>
    <s v="איילון"/>
  </r>
  <r>
    <x v="16"/>
    <x v="34"/>
    <s v="פעיל"/>
    <s v="מודיעין מכבים רעות"/>
    <x v="32"/>
    <x v="14"/>
    <s v="נמוך"/>
    <x v="0"/>
    <n v="2179.94"/>
    <n v="0"/>
    <n v="0"/>
    <n v="0"/>
    <n v="2179.94"/>
    <n v="31"/>
    <s v="מרכזיית תאורה"/>
    <s v="רעות"/>
    <s v="ירושלים והנגב"/>
    <s v="איילון"/>
  </r>
  <r>
    <x v="16"/>
    <x v="35"/>
    <s v="פעיל"/>
    <s v="מודיעין מכבים רעות"/>
    <x v="33"/>
    <x v="0"/>
    <s v="נמוך"/>
    <x v="0"/>
    <n v="1626.66"/>
    <n v="0"/>
    <n v="0"/>
    <n v="0"/>
    <n v="1626.66"/>
    <n v="31"/>
    <s v="מרכזיית תאורה"/>
    <s v="רעות"/>
    <s v="ירושלים והנגב"/>
    <s v="איילון"/>
  </r>
  <r>
    <x v="16"/>
    <x v="36"/>
    <s v="פעיל"/>
    <s v="מודיעין מכבים רעות"/>
    <x v="34"/>
    <x v="0"/>
    <s v="נמוך"/>
    <x v="1"/>
    <n v="7552"/>
    <n v="1132"/>
    <n v="0"/>
    <n v="6420"/>
    <n v="0"/>
    <n v="31"/>
    <s v="מרכזיית תאורה"/>
    <s v="קייזר"/>
    <s v="ירושלים והנגב"/>
    <s v="איילון"/>
  </r>
  <r>
    <x v="16"/>
    <x v="37"/>
    <s v="פעיל"/>
    <s v="מודיעין מכבים רעות"/>
    <x v="35"/>
    <x v="15"/>
    <s v="נמוך"/>
    <x v="0"/>
    <n v="927.35"/>
    <n v="0"/>
    <n v="0"/>
    <n v="0"/>
    <n v="927.35"/>
    <n v="31"/>
    <s v="בתי כנסת ומקוואות"/>
    <s v="קייזר"/>
    <s v="ירושלים והנגב"/>
    <s v="איילון"/>
  </r>
  <r>
    <x v="16"/>
    <x v="38"/>
    <s v="פעיל"/>
    <s v="מודיעין מכבים רעות"/>
    <x v="36"/>
    <x v="16"/>
    <s v="נמוך"/>
    <x v="0"/>
    <n v="717.63"/>
    <n v="0"/>
    <n v="0"/>
    <n v="0"/>
    <n v="717.63"/>
    <n v="31"/>
    <s v="ספורט"/>
    <s v="קייזר"/>
    <s v="ירושלים והנגב"/>
    <s v="איילון"/>
  </r>
  <r>
    <x v="16"/>
    <x v="39"/>
    <s v="פעיל"/>
    <s v="מודיעין מכבים רעות"/>
    <x v="37"/>
    <x v="13"/>
    <s v="נמוך"/>
    <x v="0"/>
    <n v="1620.71"/>
    <n v="0"/>
    <n v="0"/>
    <n v="0"/>
    <n v="1620.71"/>
    <n v="31"/>
    <s v="גני ילדים"/>
    <s v="קייזר"/>
    <s v="ירושלים והנגב"/>
    <s v="איילון"/>
  </r>
  <r>
    <x v="16"/>
    <x v="40"/>
    <s v="פעיל"/>
    <s v="מודיעין מכבים רעות"/>
    <x v="38"/>
    <x v="17"/>
    <s v="נמוך"/>
    <x v="1"/>
    <n v="1715"/>
    <n v="435"/>
    <n v="0"/>
    <n v="1280"/>
    <n v="0"/>
    <n v="31"/>
    <s v="בתי ספר"/>
    <s v="קייזר"/>
    <s v="ירושלים והנגב"/>
    <s v="איילון"/>
  </r>
  <r>
    <x v="16"/>
    <x v="41"/>
    <s v="פעיל"/>
    <s v="מודיעין מכבים רעות"/>
    <x v="39"/>
    <x v="18"/>
    <s v="נמוך"/>
    <x v="1"/>
    <n v="13680"/>
    <n v="4570"/>
    <n v="0"/>
    <n v="9110"/>
    <n v="0"/>
    <n v="31"/>
    <s v="בתי ספר"/>
    <s v="קייזר"/>
    <s v="ירושלים והנגב"/>
    <s v="איילון"/>
  </r>
  <r>
    <x v="16"/>
    <x v="42"/>
    <s v="פעיל"/>
    <s v="מודיעין מכבים רעות"/>
    <x v="40"/>
    <x v="0"/>
    <s v="נמוך"/>
    <x v="0"/>
    <n v="1946.42"/>
    <n v="0"/>
    <n v="0"/>
    <n v="0"/>
    <n v="1946.42"/>
    <n v="31"/>
    <s v="תנועות נוער"/>
    <s v="קייזר"/>
    <s v="ירושלים והנגב"/>
    <s v="איילון"/>
  </r>
  <r>
    <x v="16"/>
    <x v="43"/>
    <s v="פעיל"/>
    <s v="מודיעין מכבים רעות"/>
    <x v="41"/>
    <x v="5"/>
    <s v="נמוך"/>
    <x v="1"/>
    <n v="2673"/>
    <n v="405"/>
    <n v="0"/>
    <n v="2268"/>
    <n v="0"/>
    <n v="31"/>
    <s v="מרכזיית תאורה"/>
    <s v="קייזר"/>
    <s v="ירושלים והנגב"/>
    <s v="איילון"/>
  </r>
  <r>
    <x v="16"/>
    <x v="44"/>
    <s v="פעיל"/>
    <s v="מודיעין מכבים רעות"/>
    <x v="42"/>
    <x v="19"/>
    <s v="נמוך"/>
    <x v="0"/>
    <n v="353.9"/>
    <n v="0"/>
    <n v="0"/>
    <n v="0"/>
    <n v="353.9"/>
    <n v="31"/>
    <s v="תנועות נוער"/>
    <s v="קייזר"/>
    <s v="ירושלים והנגב"/>
    <s v="איילון"/>
  </r>
  <r>
    <x v="16"/>
    <x v="45"/>
    <s v="פעיל"/>
    <s v="מודיעין מכבים רעות"/>
    <x v="43"/>
    <x v="20"/>
    <s v="נמוך"/>
    <x v="0"/>
    <n v="548.15"/>
    <n v="0"/>
    <n v="0"/>
    <n v="0"/>
    <n v="548.15"/>
    <n v="31"/>
    <s v="מקלטים"/>
    <s v="רעות"/>
    <s v="ירושלים והנגב"/>
    <s v="איילון"/>
  </r>
  <r>
    <x v="16"/>
    <x v="46"/>
    <s v="פעיל"/>
    <s v="מודיעין מכבים רעות"/>
    <x v="44"/>
    <x v="0"/>
    <s v="נמוך"/>
    <x v="0"/>
    <n v="1177.47"/>
    <n v="0"/>
    <n v="0"/>
    <n v="0"/>
    <n v="1177.47"/>
    <n v="31"/>
    <s v="תנועות נוער"/>
    <s v="מכבים"/>
    <s v="ירושלים והנגב"/>
    <s v="איילון"/>
  </r>
  <r>
    <x v="16"/>
    <x v="47"/>
    <s v="פעיל"/>
    <s v="מודיעין מכבים רעות"/>
    <x v="45"/>
    <x v="21"/>
    <s v="נמוך"/>
    <x v="1"/>
    <n v="4354"/>
    <n v="659"/>
    <n v="0"/>
    <n v="3695"/>
    <n v="0"/>
    <n v="31"/>
    <s v="מרכזיית תאורה"/>
    <s v="קייזר"/>
    <s v="ירושלים והנגב"/>
    <s v="איילון"/>
  </r>
  <r>
    <x v="16"/>
    <x v="48"/>
    <s v="פעיל"/>
    <s v="מודיעין מכבים רעות"/>
    <x v="46"/>
    <x v="13"/>
    <s v="נמוך"/>
    <x v="0"/>
    <n v="2736.55"/>
    <n v="0"/>
    <n v="0"/>
    <n v="0"/>
    <n v="2736.55"/>
    <n v="31"/>
    <s v="גני ילדים"/>
    <s v="קייזר"/>
    <s v="ירושלים והנגב"/>
    <s v="איילון"/>
  </r>
  <r>
    <x v="16"/>
    <x v="49"/>
    <s v="פעיל"/>
    <s v="מודיעין מכבים רעות"/>
    <x v="47"/>
    <x v="22"/>
    <s v="נמוך"/>
    <x v="1"/>
    <n v="3542"/>
    <n v="270"/>
    <n v="0"/>
    <n v="3272"/>
    <n v="0"/>
    <n v="31"/>
    <s v="גני ילדים"/>
    <s v="קייזר"/>
    <s v="ירושלים והנגב"/>
    <s v="איילון"/>
  </r>
  <r>
    <x v="16"/>
    <x v="50"/>
    <s v="פעיל"/>
    <s v="מודיעין מכבים רעות"/>
    <x v="48"/>
    <x v="13"/>
    <s v="נמוך"/>
    <x v="0"/>
    <n v="1744.15"/>
    <n v="0"/>
    <n v="0"/>
    <n v="0"/>
    <n v="1744.15"/>
    <n v="31"/>
    <m/>
    <m/>
    <s v="ירושלים והנגב"/>
    <s v="איילון"/>
  </r>
  <r>
    <x v="16"/>
    <x v="51"/>
    <s v="פעיל"/>
    <s v="מודיעין מכבים רעות"/>
    <x v="49"/>
    <x v="23"/>
    <s v="נמוך"/>
    <x v="1"/>
    <n v="4832"/>
    <n v="722"/>
    <n v="0"/>
    <n v="4110"/>
    <n v="0"/>
    <n v="31"/>
    <s v="מרכזיית תאורה"/>
    <s v="כרמים"/>
    <s v="ירושלים והנגב"/>
    <s v="איילון"/>
  </r>
  <r>
    <x v="16"/>
    <x v="52"/>
    <s v="פעיל"/>
    <s v="מודיעין מכבים רעות"/>
    <x v="50"/>
    <x v="24"/>
    <s v="נמוך"/>
    <x v="0"/>
    <n v="1454.77"/>
    <n v="0"/>
    <n v="0"/>
    <n v="0"/>
    <n v="1454.77"/>
    <n v="31"/>
    <s v="גני ילדים"/>
    <s v="כרמים"/>
    <s v="ירושלים והנגב"/>
    <s v="איילון"/>
  </r>
  <r>
    <x v="16"/>
    <x v="53"/>
    <s v="פעיל"/>
    <s v="מודיעין מכבים רעות"/>
    <x v="51"/>
    <x v="0"/>
    <s v="נמוך"/>
    <x v="0"/>
    <n v="890.89"/>
    <n v="0"/>
    <n v="0"/>
    <n v="0"/>
    <n v="890.89"/>
    <n v="31"/>
    <s v="תנועות נוער"/>
    <s v="כרמים"/>
    <s v="ירושלים והנגב"/>
    <s v="איילון"/>
  </r>
  <r>
    <x v="16"/>
    <x v="54"/>
    <s v="פעיל"/>
    <s v="מודיעין מכבים רעות"/>
    <x v="52"/>
    <x v="13"/>
    <s v="נמוך"/>
    <x v="0"/>
    <n v="1402.13"/>
    <n v="0"/>
    <n v="0"/>
    <n v="0"/>
    <n v="1402.13"/>
    <n v="31"/>
    <s v="גני ילדים"/>
    <s v="כרמים"/>
    <s v="ירושלים והנגב"/>
    <s v="איילון"/>
  </r>
  <r>
    <x v="16"/>
    <x v="55"/>
    <s v="פעיל"/>
    <s v="מודיעין מכבים רעות"/>
    <x v="53"/>
    <x v="25"/>
    <s v="נמוך"/>
    <x v="1"/>
    <n v="6480"/>
    <n v="825"/>
    <n v="0"/>
    <n v="5655"/>
    <n v="0"/>
    <n v="31"/>
    <s v="בתי ספר"/>
    <s v="כרמים"/>
    <s v="ירושלים והנגב"/>
    <s v="איילון"/>
  </r>
  <r>
    <x v="16"/>
    <x v="56"/>
    <s v="פעיל"/>
    <s v="מודיעין מכבים רעות"/>
    <x v="54"/>
    <x v="26"/>
    <s v="נמוך"/>
    <x v="0"/>
    <n v="278.72000000000003"/>
    <n v="0"/>
    <n v="0"/>
    <n v="0"/>
    <n v="278.72000000000003"/>
    <n v="31"/>
    <s v="מקלטים"/>
    <s v="רעות"/>
    <s v="ירושלים והנגב"/>
    <s v="איילון"/>
  </r>
  <r>
    <x v="16"/>
    <x v="57"/>
    <s v="פעיל"/>
    <s v="מודיעין מכבים רעות"/>
    <x v="55"/>
    <x v="26"/>
    <s v="נמוך"/>
    <x v="0"/>
    <n v="2647.48"/>
    <n v="0"/>
    <n v="0"/>
    <n v="0"/>
    <n v="2647.48"/>
    <n v="31"/>
    <s v="מבני ציבור"/>
    <s v="רעות"/>
    <s v="ירושלים והנגב"/>
    <s v="איילון"/>
  </r>
  <r>
    <x v="16"/>
    <x v="58"/>
    <s v="פעיל"/>
    <s v="מודיעין מכבים רעות"/>
    <x v="55"/>
    <x v="26"/>
    <s v="נמוך"/>
    <x v="0"/>
    <n v="495.58"/>
    <n v="0"/>
    <n v="0"/>
    <n v="0"/>
    <n v="495.58"/>
    <n v="31"/>
    <s v="מקלטים"/>
    <s v="רעות"/>
    <s v="ירושלים והנגב"/>
    <s v="איילון"/>
  </r>
  <r>
    <x v="16"/>
    <x v="59"/>
    <s v="פעיל"/>
    <s v="מודיעין מכבים רעות"/>
    <x v="56"/>
    <x v="1"/>
    <s v="נמוך"/>
    <x v="0"/>
    <n v="2226.6999999999998"/>
    <n v="0"/>
    <n v="0"/>
    <n v="0"/>
    <n v="2226.6999999999998"/>
    <n v="31"/>
    <s v="מרכזיית תאורה"/>
    <s v="רעות"/>
    <s v="ירושלים והנגב"/>
    <s v="איילון"/>
  </r>
  <r>
    <x v="16"/>
    <x v="60"/>
    <s v="פעיל"/>
    <s v="מודיעין מכבים רעות"/>
    <x v="57"/>
    <x v="0"/>
    <s v="נמוך"/>
    <x v="1"/>
    <n v="4405"/>
    <n v="1213"/>
    <n v="0"/>
    <n v="3192"/>
    <n v="0"/>
    <n v="31"/>
    <s v="מרכזיית תאורה"/>
    <s v="כרמים"/>
    <s v="ירושלים והנגב"/>
    <s v="איילון"/>
  </r>
  <r>
    <x v="16"/>
    <x v="61"/>
    <s v="פעיל"/>
    <s v="מודיעין מכבים רעות"/>
    <x v="58"/>
    <x v="0"/>
    <s v="נמוך"/>
    <x v="0"/>
    <n v="1517.47"/>
    <n v="0"/>
    <n v="0"/>
    <n v="0"/>
    <n v="1517.47"/>
    <n v="31"/>
    <s v="בתי כנסת ומקוואות"/>
    <s v="נביאים"/>
    <s v="ירושלים והנגב"/>
    <s v="איילון"/>
  </r>
  <r>
    <x v="16"/>
    <x v="62"/>
    <s v="פעיל"/>
    <s v="מודיעין מכבים רעות"/>
    <x v="59"/>
    <x v="0"/>
    <s v="נמוך"/>
    <x v="1"/>
    <n v="11532"/>
    <n v="1026"/>
    <n v="0"/>
    <n v="10506"/>
    <n v="0"/>
    <n v="31"/>
    <s v="בתי ספר"/>
    <s v="נביאים"/>
    <s v="ירושלים והנגב"/>
    <s v="איילון"/>
  </r>
  <r>
    <x v="16"/>
    <x v="63"/>
    <s v="פעיל"/>
    <s v="מודיעין מכבים רעות"/>
    <x v="60"/>
    <x v="0"/>
    <s v="נמוך"/>
    <x v="1"/>
    <n v="5334"/>
    <n v="890"/>
    <n v="0"/>
    <n v="4444"/>
    <n v="0"/>
    <n v="31"/>
    <s v="מרכזיית תאורה"/>
    <s v="רעות"/>
    <s v="ירושלים והנגב"/>
    <s v="איילון"/>
  </r>
  <r>
    <x v="16"/>
    <x v="64"/>
    <s v="פעיל"/>
    <s v="מודיעין מכבים רעות"/>
    <x v="61"/>
    <x v="26"/>
    <s v="נמוך"/>
    <x v="0"/>
    <n v="128.59"/>
    <n v="0"/>
    <n v="0"/>
    <n v="0"/>
    <n v="128.59"/>
    <n v="31"/>
    <s v="מקלטים"/>
    <s v="מכבים"/>
    <s v="ירושלים והנגב"/>
    <s v="איילון"/>
  </r>
  <r>
    <x v="16"/>
    <x v="65"/>
    <s v="פעיל"/>
    <s v="מודיעין מכבים רעות"/>
    <x v="62"/>
    <x v="26"/>
    <s v="נמוך"/>
    <x v="0"/>
    <n v="24.59"/>
    <n v="0"/>
    <n v="0"/>
    <n v="0"/>
    <n v="24.59"/>
    <n v="31"/>
    <s v="מקלטים"/>
    <s v="מכבים"/>
    <s v="ירושלים והנגב"/>
    <s v="איילון"/>
  </r>
  <r>
    <x v="16"/>
    <x v="66"/>
    <s v="פעיל"/>
    <s v="מודיעין מכבים רעות"/>
    <x v="63"/>
    <x v="27"/>
    <s v="נמוך"/>
    <x v="1"/>
    <n v="14830"/>
    <n v="1940"/>
    <n v="0"/>
    <n v="12890"/>
    <n v="0"/>
    <n v="31"/>
    <s v="בתי ספר"/>
    <s v="בוכמן"/>
    <s v="ירושלים והנגב"/>
    <s v="איילון"/>
  </r>
  <r>
    <x v="16"/>
    <x v="67"/>
    <s v="פעיל"/>
    <s v="מודיעין מכבים רעות"/>
    <x v="63"/>
    <x v="13"/>
    <s v="נמוך"/>
    <x v="0"/>
    <n v="1733.5"/>
    <n v="0"/>
    <n v="0"/>
    <n v="0"/>
    <n v="1733.5"/>
    <n v="31"/>
    <s v="גני ילדים"/>
    <s v="בוכמן"/>
    <s v="ירושלים והנגב"/>
    <s v="איילון"/>
  </r>
  <r>
    <x v="16"/>
    <x v="68"/>
    <s v="פעיל"/>
    <s v="מודיעין מכבים רעות"/>
    <x v="64"/>
    <x v="28"/>
    <s v="נמוך"/>
    <x v="1"/>
    <n v="7854"/>
    <n v="1182"/>
    <n v="0"/>
    <n v="6672"/>
    <n v="0"/>
    <n v="31"/>
    <s v="מרכזיית תאורה"/>
    <s v="בוכמן"/>
    <s v="ירושלים והנגב"/>
    <s v="איילון"/>
  </r>
  <r>
    <x v="16"/>
    <x v="69"/>
    <s v="פעיל"/>
    <s v="מודיעין מכבים רעות"/>
    <x v="65"/>
    <x v="13"/>
    <s v="נמוך"/>
    <x v="0"/>
    <n v="1714.47"/>
    <n v="0"/>
    <n v="0"/>
    <n v="0"/>
    <n v="1714.47"/>
    <n v="31"/>
    <s v="גני ילדים"/>
    <s v="בוכמן"/>
    <s v="ירושלים והנגב"/>
    <s v="איילון"/>
  </r>
  <r>
    <x v="16"/>
    <x v="70"/>
    <s v="פעיל"/>
    <s v="מודיעין מכבים רעות"/>
    <x v="66"/>
    <x v="24"/>
    <s v="נמוך"/>
    <x v="0"/>
    <n v="1225.71"/>
    <n v="0"/>
    <n v="0"/>
    <n v="0"/>
    <n v="1225.71"/>
    <n v="31"/>
    <s v="גני ילדים"/>
    <s v="בוכמן"/>
    <s v="ירושלים והנגב"/>
    <s v="איילון"/>
  </r>
  <r>
    <x v="16"/>
    <x v="71"/>
    <s v="פעיל"/>
    <s v="מודיעין מכבים רעות"/>
    <x v="67"/>
    <x v="17"/>
    <s v="נמוך"/>
    <x v="1"/>
    <n v="21070"/>
    <n v="1700"/>
    <n v="0"/>
    <n v="19370"/>
    <n v="0"/>
    <n v="31"/>
    <m/>
    <m/>
    <s v="ירושלים והנגב"/>
    <s v="איילון"/>
  </r>
  <r>
    <x v="16"/>
    <x v="72"/>
    <s v="פעיל"/>
    <s v="מודיעין מכבים רעות"/>
    <x v="68"/>
    <x v="29"/>
    <s v="נמוך"/>
    <x v="1"/>
    <n v="4005"/>
    <n v="125"/>
    <n v="0"/>
    <n v="3880"/>
    <n v="0"/>
    <n v="31"/>
    <m/>
    <m/>
    <s v="ירושלים והנגב"/>
    <s v="איילון"/>
  </r>
  <r>
    <x v="16"/>
    <x v="73"/>
    <s v="פעיל"/>
    <s v="מודיעין מכבים רעות"/>
    <x v="69"/>
    <x v="0"/>
    <s v="נמוך"/>
    <x v="1"/>
    <n v="5475"/>
    <n v="880"/>
    <n v="0"/>
    <n v="4595"/>
    <n v="0"/>
    <n v="31"/>
    <s v="מבני ציבור"/>
    <s v="מורשת"/>
    <s v="ירושלים והנגב"/>
    <s v="איילון"/>
  </r>
  <r>
    <x v="16"/>
    <x v="74"/>
    <s v="פעיל"/>
    <s v="מודיעין מכבים רעות"/>
    <x v="70"/>
    <x v="28"/>
    <s v="נמוך"/>
    <x v="1"/>
    <n v="4105"/>
    <n v="688"/>
    <n v="0"/>
    <n v="3417"/>
    <n v="0"/>
    <n v="31"/>
    <s v="מרכזיית תאורה"/>
    <s v="בוכמן"/>
    <s v="ירושלים והנגב"/>
    <s v="איילון"/>
  </r>
  <r>
    <x v="16"/>
    <x v="75"/>
    <s v="פעיל"/>
    <s v="מודיעין מכבים רעות"/>
    <x v="71"/>
    <x v="30"/>
    <s v="נמוך"/>
    <x v="0"/>
    <n v="2215"/>
    <n v="0"/>
    <n v="0"/>
    <n v="0"/>
    <n v="2215"/>
    <n v="31"/>
    <s v="מרכזיית תאורה"/>
    <s v="בוכמן"/>
    <s v="ירושלים והנגב"/>
    <s v="איילון"/>
  </r>
  <r>
    <x v="16"/>
    <x v="76"/>
    <s v="פעיל"/>
    <s v="מודיעין מכבים רעות"/>
    <x v="72"/>
    <x v="31"/>
    <s v="נמוך"/>
    <x v="1"/>
    <n v="6605"/>
    <n v="2115"/>
    <n v="0"/>
    <n v="4490"/>
    <n v="0"/>
    <n v="31"/>
    <s v="מרכזיית תאורה"/>
    <s v="בוכמן"/>
    <s v="ירושלים והנגב"/>
    <s v="איילון"/>
  </r>
  <r>
    <x v="16"/>
    <x v="77"/>
    <s v="פעיל"/>
    <s v="מודיעין מכבים רעות"/>
    <x v="73"/>
    <x v="14"/>
    <s v="נמוך"/>
    <x v="1"/>
    <n v="2774"/>
    <n v="413"/>
    <n v="0"/>
    <n v="2361"/>
    <n v="0"/>
    <n v="31"/>
    <s v="מרכזיית תאורה"/>
    <s v="בוכמן"/>
    <s v="ירושלים והנגב"/>
    <s v="איילון"/>
  </r>
  <r>
    <x v="16"/>
    <x v="78"/>
    <s v="פעיל"/>
    <s v="מודיעין מכבים רעות"/>
    <x v="74"/>
    <x v="32"/>
    <s v="נמוך"/>
    <x v="1"/>
    <n v="1308"/>
    <n v="202"/>
    <n v="0"/>
    <n v="1106"/>
    <n v="0"/>
    <n v="31"/>
    <s v="מרכזיית תאורה"/>
    <s v="בוכמן"/>
    <s v="ירושלים והנגב"/>
    <s v="איילון"/>
  </r>
  <r>
    <x v="16"/>
    <x v="79"/>
    <s v="פעיל"/>
    <s v="מודיעין מכבים רעות"/>
    <x v="75"/>
    <x v="13"/>
    <s v="נמוך"/>
    <x v="0"/>
    <n v="1983.1"/>
    <n v="0"/>
    <n v="0"/>
    <n v="0"/>
    <n v="1983.1"/>
    <n v="31"/>
    <s v="מבני ציבור"/>
    <s v="בוכמן"/>
    <s v="ירושלים והנגב"/>
    <s v="איילון"/>
  </r>
  <r>
    <x v="16"/>
    <x v="80"/>
    <s v="פעיל"/>
    <s v="מודיעין מכבים רעות"/>
    <x v="76"/>
    <x v="33"/>
    <s v="נמוך"/>
    <x v="1"/>
    <n v="24115"/>
    <n v="2650"/>
    <n v="0"/>
    <n v="21465"/>
    <n v="0"/>
    <n v="31"/>
    <s v="בתי ספר"/>
    <s v="בוכמן"/>
    <s v="ירושלים והנגב"/>
    <s v="איילון"/>
  </r>
  <r>
    <x v="16"/>
    <x v="81"/>
    <s v="פעיל"/>
    <s v="מודיעין מכבים רעות"/>
    <x v="77"/>
    <x v="32"/>
    <s v="נמוך"/>
    <x v="1"/>
    <n v="1929"/>
    <n v="292"/>
    <n v="0"/>
    <n v="1637"/>
    <n v="0"/>
    <n v="31"/>
    <s v="מרכזיית תאורה"/>
    <s v="בוכמן"/>
    <s v="ירושלים והנגב"/>
    <s v="איילון"/>
  </r>
  <r>
    <x v="16"/>
    <x v="82"/>
    <s v="פעיל"/>
    <s v="מודיעין מכבים רעות"/>
    <x v="78"/>
    <x v="34"/>
    <s v="נמוך"/>
    <x v="0"/>
    <n v="1405.72"/>
    <n v="0"/>
    <n v="0"/>
    <n v="0"/>
    <n v="1405.72"/>
    <n v="31"/>
    <s v="מבני ציבור"/>
    <s v="בוכמן"/>
    <s v="ירושלים והנגב"/>
    <s v="איילון"/>
  </r>
  <r>
    <x v="16"/>
    <x v="83"/>
    <s v="פעיל"/>
    <s v="מודיעין מכבים רעות"/>
    <x v="79"/>
    <x v="35"/>
    <s v="נמוך"/>
    <x v="0"/>
    <n v="1700"/>
    <n v="0"/>
    <n v="0"/>
    <n v="0"/>
    <n v="1700"/>
    <n v="31"/>
    <s v="תנועות נוער"/>
    <s v="בוכמן"/>
    <s v="ירושלים והנגב"/>
    <s v="איילון"/>
  </r>
  <r>
    <x v="16"/>
    <x v="84"/>
    <s v="פעיל"/>
    <s v="מודיעין מכבים רעות"/>
    <x v="80"/>
    <x v="36"/>
    <s v="נמוך"/>
    <x v="1"/>
    <n v="8283"/>
    <n v="1326"/>
    <n v="0"/>
    <n v="6957"/>
    <n v="0"/>
    <n v="31"/>
    <s v="מרכזיית תאורה"/>
    <s v="בוכמן"/>
    <s v="ירושלים והנגב"/>
    <s v="איילון"/>
  </r>
  <r>
    <x v="16"/>
    <x v="85"/>
    <s v="פעיל"/>
    <s v="מודיעין מכבים רעות"/>
    <x v="81"/>
    <x v="37"/>
    <s v="נמוך"/>
    <x v="1"/>
    <n v="3170"/>
    <n v="512"/>
    <n v="0"/>
    <n v="2658"/>
    <n v="0"/>
    <n v="31"/>
    <s v="בתי כנסת ומקוואות"/>
    <s v="קייזר"/>
    <s v="ירושלים והנגב"/>
    <s v="איילון"/>
  </r>
  <r>
    <x v="16"/>
    <x v="86"/>
    <s v="פעיל"/>
    <s v="מודיעין מכבים רעות"/>
    <x v="82"/>
    <x v="0"/>
    <s v="נמוך"/>
    <x v="0"/>
    <n v="1682.49"/>
    <n v="0"/>
    <n v="0"/>
    <n v="0"/>
    <n v="1682.49"/>
    <n v="31"/>
    <s v="גני ילדים"/>
    <s v="קייזר"/>
    <s v="ירושלים והנגב"/>
    <s v="איילון"/>
  </r>
  <r>
    <x v="16"/>
    <x v="87"/>
    <s v="פעיל"/>
    <s v="מודיעין מכבים רעות"/>
    <x v="83"/>
    <x v="0"/>
    <s v="נמוך"/>
    <x v="1"/>
    <n v="3941"/>
    <n v="586"/>
    <n v="0"/>
    <n v="3355"/>
    <n v="0"/>
    <n v="31"/>
    <s v="מרכזיית תאורה"/>
    <s v="בוכמן"/>
    <s v="ירושלים והנגב"/>
    <s v="איילון"/>
  </r>
  <r>
    <x v="16"/>
    <x v="88"/>
    <s v="פעיל"/>
    <s v="מודיעין מכבים רעות"/>
    <x v="84"/>
    <x v="13"/>
    <s v="נמוך"/>
    <x v="0"/>
    <n v="280.20999999999998"/>
    <n v="0"/>
    <n v="0"/>
    <n v="0"/>
    <n v="280.20999999999998"/>
    <n v="31"/>
    <s v="גני ילדים"/>
    <s v="בוכמן"/>
    <s v="ירושלים והנגב"/>
    <s v="איילון"/>
  </r>
  <r>
    <x v="16"/>
    <x v="89"/>
    <s v="פעיל"/>
    <s v="מודיעין מכבים רעות"/>
    <x v="85"/>
    <x v="13"/>
    <s v="נמוך"/>
    <x v="0"/>
    <n v="1000.17"/>
    <n v="0"/>
    <n v="0"/>
    <n v="0"/>
    <n v="1000.17"/>
    <n v="31"/>
    <s v="מבני ציבור"/>
    <s v="בוכמן"/>
    <s v="ירושלים והנגב"/>
    <s v="איילון"/>
  </r>
  <r>
    <x v="16"/>
    <x v="90"/>
    <s v="פעיל"/>
    <s v="מודיעין מכבים רעות"/>
    <x v="86"/>
    <x v="26"/>
    <s v="נמוך"/>
    <x v="0"/>
    <n v="10"/>
    <n v="0"/>
    <n v="0"/>
    <n v="0"/>
    <n v="10"/>
    <n v="31"/>
    <s v="מקלטים"/>
    <s v="מכבים"/>
    <s v="ירושלים והנגב"/>
    <s v="איילון"/>
  </r>
  <r>
    <x v="16"/>
    <x v="91"/>
    <s v="פעיל"/>
    <s v="מודיעין מכבים רעות"/>
    <x v="87"/>
    <x v="38"/>
    <s v="נמוך"/>
    <x v="0"/>
    <n v="1000.17"/>
    <n v="0"/>
    <n v="0"/>
    <n v="0"/>
    <n v="1000.17"/>
    <n v="31"/>
    <s v="בתי כנסת ומקוואות"/>
    <s v="רעות"/>
    <s v="ירושלים והנגב"/>
    <s v="איילון"/>
  </r>
  <r>
    <x v="16"/>
    <x v="92"/>
    <s v="פעיל"/>
    <s v="מודיעין מכבים רעות"/>
    <x v="88"/>
    <x v="26"/>
    <s v="נמוך"/>
    <x v="0"/>
    <n v="33.25"/>
    <n v="0"/>
    <n v="0"/>
    <n v="0"/>
    <n v="33.25"/>
    <n v="31"/>
    <s v="מקלטים"/>
    <s v="מכבים"/>
    <s v="ירושלים והנגב"/>
    <s v="איילון"/>
  </r>
  <r>
    <x v="16"/>
    <x v="93"/>
    <s v="פעיל"/>
    <s v="מודיעין מכבים רעות"/>
    <x v="89"/>
    <x v="0"/>
    <s v="נמוך"/>
    <x v="1"/>
    <n v="16310"/>
    <n v="1500"/>
    <n v="0"/>
    <n v="14810"/>
    <n v="0"/>
    <n v="31"/>
    <s v="בתי ספר"/>
    <s v="מורשת"/>
    <s v="ירושלים והנגב"/>
    <s v="איילון"/>
  </r>
  <r>
    <x v="16"/>
    <x v="94"/>
    <s v="פעיל"/>
    <s v="מודיעין מכבים רעות"/>
    <x v="89"/>
    <x v="0"/>
    <s v="נמוך"/>
    <x v="1"/>
    <n v="5765"/>
    <n v="130"/>
    <n v="0"/>
    <n v="5635"/>
    <n v="0"/>
    <n v="31"/>
    <s v="גני ילדים"/>
    <s v="מורשת"/>
    <s v="ירושלים והנגב"/>
    <s v="איילון"/>
  </r>
  <r>
    <x v="16"/>
    <x v="95"/>
    <s v="פעיל"/>
    <s v="מודיעין מכבים רעות"/>
    <x v="90"/>
    <x v="19"/>
    <s v="נמוך"/>
    <x v="0"/>
    <n v="401.29"/>
    <n v="0"/>
    <n v="0"/>
    <n v="0"/>
    <n v="401.29"/>
    <n v="31"/>
    <s v="תנועות נוער"/>
    <s v="נחלים"/>
    <s v="ירושלים והנגב"/>
    <s v="איילון"/>
  </r>
  <r>
    <x v="16"/>
    <x v="96"/>
    <s v="פעיל"/>
    <s v="מודיעין מכבים רעות"/>
    <x v="91"/>
    <x v="39"/>
    <s v="נמוך"/>
    <x v="0"/>
    <n v="1070.5999999999999"/>
    <n v="0"/>
    <n v="0"/>
    <n v="0"/>
    <n v="1070.5999999999999"/>
    <n v="31"/>
    <s v="גני ילדים"/>
    <s v="נחלים"/>
    <s v="ירושלים והנגב"/>
    <s v="איילון"/>
  </r>
  <r>
    <x v="16"/>
    <x v="97"/>
    <s v="פעיל"/>
    <s v="מודיעין מכבים רעות"/>
    <x v="1"/>
    <x v="0"/>
    <s v="נמוך"/>
    <x v="0"/>
    <n v="272.70999999999998"/>
    <n v="0"/>
    <n v="0"/>
    <n v="0"/>
    <n v="272.70999999999998"/>
    <n v="31"/>
    <s v="מרכזיית תאורה"/>
    <s v="נחלים"/>
    <s v="ירושלים והנגב"/>
    <s v="איילון"/>
  </r>
  <r>
    <x v="16"/>
    <x v="98"/>
    <s v="פעיל"/>
    <s v="מודיעין מכבים רעות"/>
    <x v="92"/>
    <x v="40"/>
    <s v="נמוך"/>
    <x v="0"/>
    <n v="510.68"/>
    <n v="0"/>
    <n v="0"/>
    <n v="0"/>
    <n v="510.68"/>
    <n v="31"/>
    <s v="שונות"/>
    <s v="נחלים"/>
    <s v="ירושלים והנגב"/>
    <s v="איילון"/>
  </r>
  <r>
    <x v="16"/>
    <x v="99"/>
    <s v="פעיל"/>
    <s v="מודיעין מכבים רעות"/>
    <x v="93"/>
    <x v="41"/>
    <s v="נמוך"/>
    <x v="1"/>
    <n v="16072"/>
    <n v="2168"/>
    <n v="0"/>
    <n v="13904"/>
    <n v="0"/>
    <n v="31"/>
    <s v="בתי ספר"/>
    <s v="נחלים"/>
    <s v="ירושלים והנגב"/>
    <s v="איילון"/>
  </r>
  <r>
    <x v="16"/>
    <x v="100"/>
    <s v="פעיל"/>
    <s v="מודיעין מכבים רעות"/>
    <x v="94"/>
    <x v="5"/>
    <s v="נמוך"/>
    <x v="1"/>
    <n v="5737"/>
    <n v="954"/>
    <n v="0"/>
    <n v="4783"/>
    <n v="0"/>
    <n v="31"/>
    <s v="מרכזיית תאורה"/>
    <s v="קייזר"/>
    <s v="ירושלים והנגב"/>
    <s v="איילון"/>
  </r>
  <r>
    <x v="16"/>
    <x v="101"/>
    <s v="פעיל"/>
    <s v="מודיעין מכבים רעות"/>
    <x v="95"/>
    <x v="0"/>
    <s v="נמוך"/>
    <x v="1"/>
    <n v="6950"/>
    <n v="1165"/>
    <n v="0"/>
    <n v="5785"/>
    <n v="0"/>
    <n v="31"/>
    <s v="מבני ציבור"/>
    <s v="בוכמן"/>
    <s v="ירושלים והנגב"/>
    <s v="איילון"/>
  </r>
  <r>
    <x v="16"/>
    <x v="102"/>
    <s v="פעיל"/>
    <s v="מודיעין מכבים רעות"/>
    <x v="96"/>
    <x v="19"/>
    <s v="נמוך"/>
    <x v="0"/>
    <n v="1150.08"/>
    <n v="0"/>
    <n v="0"/>
    <n v="0"/>
    <n v="1150.08"/>
    <n v="31"/>
    <s v="מבני ציבור"/>
    <s v="נביאים"/>
    <s v="ירושלים והנגב"/>
    <s v="איילון"/>
  </r>
  <r>
    <x v="16"/>
    <x v="103"/>
    <s v="פעיל"/>
    <s v="מודיעין מכבים רעות"/>
    <x v="97"/>
    <x v="0"/>
    <s v="נמוך"/>
    <x v="1"/>
    <n v="9285"/>
    <n v="2010"/>
    <n v="0"/>
    <n v="7275"/>
    <n v="0"/>
    <n v="31"/>
    <s v="מבני ציבור"/>
    <s v="כרמים"/>
    <s v="ירושלים והנגב"/>
    <s v="איילון"/>
  </r>
  <r>
    <x v="16"/>
    <x v="104"/>
    <s v="פעיל"/>
    <s v="מודיעין מכבים רעות"/>
    <x v="98"/>
    <x v="0"/>
    <s v="נמוך"/>
    <x v="1"/>
    <n v="5965"/>
    <n v="1225"/>
    <n v="0"/>
    <n v="4740"/>
    <n v="0"/>
    <n v="31"/>
    <s v="מבני ציבור"/>
    <s v="כרמים"/>
    <s v="ירושלים והנגב"/>
    <s v="איילון"/>
  </r>
  <r>
    <x v="16"/>
    <x v="105"/>
    <s v="פעיל"/>
    <s v="מודיעין מכבים רעות"/>
    <x v="99"/>
    <x v="42"/>
    <s v="נמוך"/>
    <x v="1"/>
    <n v="1126"/>
    <n v="179"/>
    <n v="0"/>
    <n v="947"/>
    <n v="0"/>
    <n v="31"/>
    <s v="מבני ציבור"/>
    <s v="כרמים"/>
    <s v="ירושלים והנגב"/>
    <s v="איילון"/>
  </r>
  <r>
    <x v="16"/>
    <x v="106"/>
    <s v="פעיל"/>
    <s v="מודיעין מכבים רעות"/>
    <x v="100"/>
    <x v="0"/>
    <s v="נמוך"/>
    <x v="1"/>
    <n v="3040"/>
    <n v="812"/>
    <n v="0"/>
    <n v="2228"/>
    <n v="0"/>
    <n v="31"/>
    <s v="בתי ספר"/>
    <s v="כרמים"/>
    <s v="ירושלים והנגב"/>
    <s v="איילון"/>
  </r>
  <r>
    <x v="16"/>
    <x v="107"/>
    <s v="פעיל"/>
    <s v="מודיעין מכבים רעות"/>
    <x v="101"/>
    <x v="43"/>
    <s v="נמוך"/>
    <x v="1"/>
    <n v="1171"/>
    <n v="238"/>
    <n v="0"/>
    <n v="933"/>
    <n v="0"/>
    <n v="31"/>
    <s v="מרכזיית תאורה"/>
    <s v="נביאים"/>
    <s v="ירושלים והנגב"/>
    <s v="איילון"/>
  </r>
  <r>
    <x v="16"/>
    <x v="108"/>
    <s v="פעיל"/>
    <s v="מודיעין מכבים רעות"/>
    <x v="102"/>
    <x v="44"/>
    <s v="נמוך"/>
    <x v="1"/>
    <n v="478"/>
    <n v="74"/>
    <n v="0"/>
    <n v="404"/>
    <n v="0"/>
    <n v="31"/>
    <s v="מרכזיית תאורה"/>
    <s v="נביאים"/>
    <s v="ירושלים והנגב"/>
    <s v="איילון"/>
  </r>
  <r>
    <x v="16"/>
    <x v="109"/>
    <s v="פעיל"/>
    <s v="מודיעין מכבים רעות"/>
    <x v="103"/>
    <x v="19"/>
    <s v="נמוך"/>
    <x v="0"/>
    <n v="1188.3900000000001"/>
    <n v="0"/>
    <n v="0"/>
    <n v="0"/>
    <n v="1188.3900000000001"/>
    <n v="31"/>
    <s v="תנועות נוער"/>
    <s v="נביאים"/>
    <s v="ירושלים והנגב"/>
    <s v="איילון"/>
  </r>
  <r>
    <x v="16"/>
    <x v="110"/>
    <s v="פעיל"/>
    <s v="מודיעין מכבים רעות"/>
    <x v="104"/>
    <x v="1"/>
    <s v="נמוך"/>
    <x v="1"/>
    <n v="3928"/>
    <n v="590"/>
    <n v="0"/>
    <n v="3338"/>
    <n v="0"/>
    <n v="31"/>
    <s v="מרכזיית תאורה"/>
    <s v="בוכמן"/>
    <s v="ירושלים והנגב"/>
    <s v="איילון"/>
  </r>
  <r>
    <x v="16"/>
    <x v="111"/>
    <s v="פעיל"/>
    <s v="מודיעין מכבים רעות"/>
    <x v="105"/>
    <x v="45"/>
    <s v="נמוך"/>
    <x v="0"/>
    <n v="1118.95"/>
    <n v="0"/>
    <n v="0"/>
    <n v="0"/>
    <n v="1118.95"/>
    <n v="31"/>
    <s v="תנועות נוער"/>
    <s v="משואה"/>
    <s v="ירושלים והנגב"/>
    <s v="איילון"/>
  </r>
  <r>
    <x v="16"/>
    <x v="112"/>
    <s v="פעיל"/>
    <s v="מודיעין מכבים רעות"/>
    <x v="106"/>
    <x v="46"/>
    <s v="נמוך"/>
    <x v="1"/>
    <n v="13192"/>
    <n v="4024"/>
    <n v="0"/>
    <n v="9168"/>
    <n v="0"/>
    <n v="31"/>
    <s v="ספורט"/>
    <s v="בוכמן"/>
    <s v="ירושלים והנגב"/>
    <s v="איילון"/>
  </r>
  <r>
    <x v="16"/>
    <x v="113"/>
    <s v="פעיל"/>
    <s v="מודיעין מכבים רעות"/>
    <x v="107"/>
    <x v="13"/>
    <s v="נמוך"/>
    <x v="0"/>
    <n v="1404.86"/>
    <n v="0"/>
    <n v="0"/>
    <n v="0"/>
    <n v="1404.86"/>
    <n v="31"/>
    <s v="גני ילדים"/>
    <s v="בוכמן"/>
    <s v="ירושלים והנגב"/>
    <s v="איילון"/>
  </r>
  <r>
    <x v="16"/>
    <x v="114"/>
    <s v="פעיל"/>
    <s v="מודיעין מכבים רעות"/>
    <x v="108"/>
    <x v="26"/>
    <s v="נמוך"/>
    <x v="0"/>
    <n v="620.55999999999995"/>
    <n v="0"/>
    <n v="0"/>
    <n v="0"/>
    <n v="620.55999999999995"/>
    <n v="31"/>
    <s v="מקלטים"/>
    <s v="רעות"/>
    <s v="ירושלים והנגב"/>
    <s v="איילון"/>
  </r>
  <r>
    <x v="16"/>
    <x v="115"/>
    <s v="פעיל"/>
    <s v="מודיעין מכבים רעות"/>
    <x v="109"/>
    <x v="5"/>
    <s v="נמוך"/>
    <x v="0"/>
    <n v="1285.77"/>
    <n v="0"/>
    <n v="0"/>
    <n v="0"/>
    <n v="1285.77"/>
    <n v="31"/>
    <s v="מרכזיית תאורה"/>
    <s v="רעות"/>
    <s v="ירושלים והנגב"/>
    <s v="איילון"/>
  </r>
  <r>
    <x v="16"/>
    <x v="116"/>
    <s v="פעיל"/>
    <s v="מודיעין מכבים רעות"/>
    <x v="110"/>
    <x v="0"/>
    <s v="נמוך"/>
    <x v="0"/>
    <n v="2186.75"/>
    <n v="0"/>
    <n v="0"/>
    <n v="0"/>
    <n v="2186.75"/>
    <n v="31"/>
    <s v="מרכזיית תאורה"/>
    <s v="ציפורים"/>
    <s v="ירושלים והנגב"/>
    <s v="איילון"/>
  </r>
  <r>
    <x v="16"/>
    <x v="117"/>
    <s v="פעיל"/>
    <s v="מודיעין מכבים רעות"/>
    <x v="111"/>
    <x v="0"/>
    <s v="נמוך"/>
    <x v="0"/>
    <n v="420.08"/>
    <n v="0"/>
    <n v="0"/>
    <n v="0"/>
    <n v="420.08"/>
    <n v="31"/>
    <s v="תנועות נוער"/>
    <s v="ציפורים"/>
    <s v="ירושלים והנגב"/>
    <s v="איילון"/>
  </r>
  <r>
    <x v="16"/>
    <x v="118"/>
    <s v="פעיל"/>
    <s v="מודיעין מכבים רעות"/>
    <x v="112"/>
    <x v="0"/>
    <s v="נמוך"/>
    <x v="1"/>
    <n v="6540"/>
    <n v="951"/>
    <n v="0"/>
    <n v="5589"/>
    <n v="0"/>
    <n v="31"/>
    <s v="מרכזיית תאורה"/>
    <s v="ציפורים"/>
    <s v="ירושלים והנגב"/>
    <s v="איילון"/>
  </r>
  <r>
    <x v="16"/>
    <x v="119"/>
    <s v="פעיל"/>
    <s v="מודיעין מכבים רעות"/>
    <x v="113"/>
    <x v="0"/>
    <s v="נמוך"/>
    <x v="1"/>
    <n v="15160"/>
    <n v="3360"/>
    <n v="0"/>
    <n v="11800"/>
    <n v="0"/>
    <n v="31"/>
    <s v="מרכזיית תאורה"/>
    <s v="לב העיר"/>
    <s v="ירושלים והנגב"/>
    <s v="איילון"/>
  </r>
  <r>
    <x v="16"/>
    <x v="120"/>
    <s v="פעיל"/>
    <s v="מודיעין מכבים רעות"/>
    <x v="113"/>
    <x v="0"/>
    <s v="נמוך"/>
    <x v="1"/>
    <n v="9352"/>
    <n v="1724"/>
    <n v="0"/>
    <n v="7628"/>
    <n v="0"/>
    <n v="31"/>
    <s v="מרכזיית תאורה"/>
    <s v="פרחים"/>
    <s v="ירושלים והנגב"/>
    <s v="איילון"/>
  </r>
  <r>
    <x v="16"/>
    <x v="121"/>
    <s v="פעיל"/>
    <s v="מודיעין מכבים רעות"/>
    <x v="114"/>
    <x v="0"/>
    <s v="נמוך"/>
    <x v="1"/>
    <n v="7190"/>
    <n v="810"/>
    <n v="0"/>
    <n v="6380"/>
    <n v="0"/>
    <n v="31"/>
    <s v="מבני ציבור"/>
    <s v="לב העיר"/>
    <s v="ירושלים והנגב"/>
    <s v="איילון"/>
  </r>
  <r>
    <x v="16"/>
    <x v="122"/>
    <s v="פעיל"/>
    <s v="מודיעין מכבים רעות"/>
    <x v="115"/>
    <x v="0"/>
    <s v="נמוך"/>
    <x v="1"/>
    <n v="6280"/>
    <n v="900"/>
    <n v="0"/>
    <n v="5380"/>
    <n v="0"/>
    <n v="31"/>
    <s v="שונות"/>
    <s v="לב העיר"/>
    <s v="ירושלים והנגב"/>
    <s v="איילון"/>
  </r>
  <r>
    <x v="16"/>
    <x v="123"/>
    <s v="פעיל"/>
    <s v="מודיעין מכבים רעות"/>
    <x v="116"/>
    <x v="0"/>
    <s v="נמוך"/>
    <x v="1"/>
    <n v="23320"/>
    <n v="3090"/>
    <n v="0"/>
    <n v="20230"/>
    <n v="0"/>
    <n v="31"/>
    <s v="מבני ציבור"/>
    <s v="לב העיר"/>
    <s v="ירושלים והנגב"/>
    <s v="איילון"/>
  </r>
  <r>
    <x v="16"/>
    <x v="124"/>
    <s v="פעיל"/>
    <s v="מודיעין מכבים רעות"/>
    <x v="117"/>
    <x v="13"/>
    <s v="נמוך"/>
    <x v="0"/>
    <n v="276.64"/>
    <n v="0"/>
    <n v="0"/>
    <n v="0"/>
    <n v="276.64"/>
    <n v="31"/>
    <s v="גני ילדים"/>
    <s v="בוכמן"/>
    <s v="ירושלים והנגב"/>
    <s v="איילון"/>
  </r>
  <r>
    <x v="16"/>
    <x v="125"/>
    <s v="פעיל"/>
    <s v="מודיעין מכבים רעות"/>
    <x v="117"/>
    <x v="13"/>
    <s v="נמוך"/>
    <x v="0"/>
    <n v="487.87"/>
    <n v="0"/>
    <n v="0"/>
    <n v="0"/>
    <n v="487.87"/>
    <n v="31"/>
    <s v="גני ילדים"/>
    <s v="בוכמן"/>
    <s v="ירושלים והנגב"/>
    <s v="איילון"/>
  </r>
  <r>
    <x v="16"/>
    <x v="126"/>
    <s v="פעיל"/>
    <s v="מודיעין מכבים רעות"/>
    <x v="118"/>
    <x v="1"/>
    <s v="נמוך"/>
    <x v="1"/>
    <n v="2764"/>
    <n v="405"/>
    <n v="0"/>
    <n v="2359"/>
    <n v="0"/>
    <n v="31"/>
    <s v="מרכזיית תאורה"/>
    <s v="בוכמן"/>
    <s v="ירושלים והנגב"/>
    <s v="איילון"/>
  </r>
  <r>
    <x v="16"/>
    <x v="127"/>
    <s v="פעיל"/>
    <s v="מודיעין מכבים רעות"/>
    <x v="119"/>
    <x v="0"/>
    <s v="נמוך"/>
    <x v="1"/>
    <n v="7339"/>
    <n v="1101"/>
    <n v="0"/>
    <n v="6238"/>
    <n v="0"/>
    <n v="31"/>
    <s v="מרכזיית תאורה"/>
    <s v="פרחים"/>
    <s v="ירושלים והנגב"/>
    <s v="איילון"/>
  </r>
  <r>
    <x v="16"/>
    <x v="128"/>
    <s v="פעיל"/>
    <s v="מודיעין מכבים רעות"/>
    <x v="120"/>
    <x v="13"/>
    <s v="נמוך"/>
    <x v="0"/>
    <n v="1095.18"/>
    <n v="0"/>
    <n v="0"/>
    <n v="0"/>
    <n v="1095.18"/>
    <n v="31"/>
    <s v="מבני ציבור"/>
    <s v="מכבים"/>
    <s v="ירושלים והנגב"/>
    <s v="איילון"/>
  </r>
  <r>
    <x v="16"/>
    <x v="129"/>
    <s v="פעיל"/>
    <s v="מודיעין מכבים רעות"/>
    <x v="121"/>
    <x v="0"/>
    <s v="נמוך"/>
    <x v="1"/>
    <n v="190"/>
    <n v="26"/>
    <n v="0"/>
    <n v="164"/>
    <n v="0"/>
    <n v="31"/>
    <s v="מרכזיית תאורה"/>
    <s v="מכבים"/>
    <s v="ירושלים והנגב"/>
    <s v="איילון"/>
  </r>
  <r>
    <x v="16"/>
    <x v="130"/>
    <s v="פעיל"/>
    <s v="מודיעין מכבים רעות"/>
    <x v="122"/>
    <x v="43"/>
    <s v="נמוך"/>
    <x v="1"/>
    <n v="5721"/>
    <n v="895"/>
    <n v="0"/>
    <n v="4826"/>
    <n v="0"/>
    <n v="31"/>
    <s v="מרכזיית תאורה"/>
    <s v="מכבים"/>
    <s v="ירושלים והנגב"/>
    <s v="איילון"/>
  </r>
  <r>
    <x v="16"/>
    <x v="131"/>
    <s v="פעיל"/>
    <s v="מודיעין מכבים רעות"/>
    <x v="123"/>
    <x v="47"/>
    <s v="נמוך"/>
    <x v="1"/>
    <n v="12480"/>
    <n v="1248"/>
    <n v="0"/>
    <n v="11232"/>
    <n v="0"/>
    <n v="31"/>
    <s v="בתי ספר"/>
    <s v="מכבים"/>
    <s v="ירושלים והנגב"/>
    <s v="איילון"/>
  </r>
  <r>
    <x v="16"/>
    <x v="132"/>
    <s v="פעיל"/>
    <s v="מודיעין מכבים רעות"/>
    <x v="124"/>
    <x v="13"/>
    <s v="נמוך"/>
    <x v="0"/>
    <n v="1305.6600000000001"/>
    <n v="0"/>
    <n v="0"/>
    <n v="0"/>
    <n v="1305.6600000000001"/>
    <n v="31"/>
    <s v="מבני ציבור"/>
    <s v="רעות"/>
    <s v="ירושלים והנגב"/>
    <s v="איילון"/>
  </r>
  <r>
    <x v="16"/>
    <x v="133"/>
    <s v="פעיל"/>
    <s v="מודיעין מכבים רעות"/>
    <x v="125"/>
    <x v="1"/>
    <s v="נמוך"/>
    <x v="0"/>
    <n v="2636.54"/>
    <n v="0"/>
    <n v="0"/>
    <n v="0"/>
    <n v="2636.54"/>
    <n v="31"/>
    <s v="מרכזיית תאורה"/>
    <s v="רעות"/>
    <s v="ירושלים והנגב"/>
    <s v="איילון"/>
  </r>
  <r>
    <x v="16"/>
    <x v="134"/>
    <s v="פעיל"/>
    <s v="מודיעין מכבים רעות"/>
    <x v="126"/>
    <x v="48"/>
    <s v="נמוך"/>
    <x v="1"/>
    <n v="20890"/>
    <n v="3390"/>
    <n v="0"/>
    <n v="17500"/>
    <n v="0"/>
    <n v="31"/>
    <s v="בתי ספר"/>
    <s v="רעות"/>
    <s v="ירושלים והנגב"/>
    <s v="איילון"/>
  </r>
  <r>
    <x v="16"/>
    <x v="412"/>
    <s v="פעיל"/>
    <s v="מודיעין מכבים רעות"/>
    <x v="400"/>
    <x v="32"/>
    <s v="נמוך"/>
    <x v="0"/>
    <n v="1142.6500000000001"/>
    <n v="0"/>
    <n v="0"/>
    <n v="0"/>
    <n v="1142.6500000000001"/>
    <n v="31"/>
    <m/>
    <m/>
    <s v="ירושלים והנגב"/>
    <s v="איילון"/>
  </r>
  <r>
    <x v="16"/>
    <x v="135"/>
    <s v="פעיל"/>
    <s v="מודיעין מכבים רעות"/>
    <x v="127"/>
    <x v="26"/>
    <s v="נמוך"/>
    <x v="0"/>
    <n v="50.92"/>
    <n v="0"/>
    <n v="0"/>
    <n v="0"/>
    <n v="50.92"/>
    <n v="31"/>
    <s v="מקלטים"/>
    <s v="מכבים"/>
    <s v="ירושלים והנגב"/>
    <s v="איילון"/>
  </r>
  <r>
    <x v="16"/>
    <x v="136"/>
    <s v="פעיל"/>
    <s v="מודיעין מכבים רעות"/>
    <x v="128"/>
    <x v="0"/>
    <s v="נמוך"/>
    <x v="0"/>
    <n v="419.5"/>
    <n v="0"/>
    <n v="0"/>
    <n v="0"/>
    <n v="419.5"/>
    <n v="31"/>
    <s v="מקלטים"/>
    <s v="מכבים"/>
    <s v="ירושלים והנגב"/>
    <s v="איילון"/>
  </r>
  <r>
    <x v="16"/>
    <x v="137"/>
    <s v="פעיל"/>
    <s v="מודיעין מכבים רעות"/>
    <x v="129"/>
    <x v="13"/>
    <s v="נמוך"/>
    <x v="0"/>
    <n v="1439.18"/>
    <n v="0"/>
    <n v="0"/>
    <n v="0"/>
    <n v="1439.18"/>
    <n v="31"/>
    <s v="גני ילדים"/>
    <s v="כרמים"/>
    <s v="ירושלים והנגב"/>
    <s v="איילון"/>
  </r>
  <r>
    <x v="16"/>
    <x v="138"/>
    <s v="פעיל"/>
    <s v="מודיעין מכבים רעות"/>
    <x v="130"/>
    <x v="49"/>
    <s v="נמוך"/>
    <x v="1"/>
    <n v="5763"/>
    <n v="885"/>
    <n v="0"/>
    <n v="4878"/>
    <n v="0"/>
    <n v="31"/>
    <s v="מרכזיית תאורה"/>
    <s v="ישפרו"/>
    <s v="ירושלים והנגב"/>
    <s v="איילון"/>
  </r>
  <r>
    <x v="16"/>
    <x v="139"/>
    <s v="פעיל"/>
    <s v="מודיעין מכבים רעות"/>
    <x v="131"/>
    <x v="0"/>
    <s v="נמוך"/>
    <x v="1"/>
    <n v="2774"/>
    <n v="455"/>
    <n v="0"/>
    <n v="2319"/>
    <n v="0"/>
    <n v="31"/>
    <s v="מרכזיית תאורה"/>
    <s v="ליגד"/>
    <s v="ירושלים והנגב"/>
    <s v="איילון"/>
  </r>
  <r>
    <x v="16"/>
    <x v="140"/>
    <s v="פעיל"/>
    <s v="מודיעין מכבים רעות"/>
    <x v="132"/>
    <x v="0"/>
    <s v="נמוך"/>
    <x v="1"/>
    <n v="6299"/>
    <n v="937"/>
    <n v="0"/>
    <n v="5362"/>
    <n v="0"/>
    <n v="31"/>
    <s v="מרכזיית תאורה"/>
    <s v="ליגד"/>
    <s v="ירושלים והנגב"/>
    <s v="איילון"/>
  </r>
  <r>
    <x v="16"/>
    <x v="141"/>
    <s v="פעיל"/>
    <s v="מודיעין מכבים רעות"/>
    <x v="133"/>
    <x v="0"/>
    <s v="נמוך"/>
    <x v="1"/>
    <n v="294"/>
    <n v="47"/>
    <n v="0"/>
    <n v="247"/>
    <n v="0"/>
    <n v="31"/>
    <s v="מרכזיית תאורה"/>
    <s v="ליגד"/>
    <s v="ירושלים והנגב"/>
    <s v="איילון"/>
  </r>
  <r>
    <x v="16"/>
    <x v="142"/>
    <s v="פעיל"/>
    <s v="מודיעין מכבים רעות"/>
    <x v="134"/>
    <x v="0"/>
    <s v="נמוך"/>
    <x v="1"/>
    <n v="6451"/>
    <n v="1022"/>
    <n v="0"/>
    <n v="5429"/>
    <n v="0"/>
    <n v="31"/>
    <s v="בתי כנסת ומקוואות"/>
    <s v="נביאים"/>
    <s v="ירושלים והנגב"/>
    <s v="איילון"/>
  </r>
  <r>
    <x v="16"/>
    <x v="143"/>
    <s v="פעיל"/>
    <s v="מודיעין מכבים רעות"/>
    <x v="135"/>
    <x v="0"/>
    <s v="נמוך"/>
    <x v="0"/>
    <n v="1177.3499999999999"/>
    <n v="0"/>
    <n v="0"/>
    <n v="0"/>
    <n v="1177.3499999999999"/>
    <n v="31"/>
    <s v="גני ילדים"/>
    <s v="נביאים"/>
    <s v="ירושלים והנגב"/>
    <s v="איילון"/>
  </r>
  <r>
    <x v="16"/>
    <x v="144"/>
    <s v="פעיל"/>
    <s v="מודיעין מכבים רעות"/>
    <x v="136"/>
    <x v="0"/>
    <s v="נמוך"/>
    <x v="1"/>
    <n v="6488"/>
    <n v="992"/>
    <n v="0"/>
    <n v="5496"/>
    <n v="0"/>
    <n v="31"/>
    <s v="מרכזיית תאורה"/>
    <s v="נביאים"/>
    <s v="ירושלים והנגב"/>
    <s v="איילון"/>
  </r>
  <r>
    <x v="16"/>
    <x v="145"/>
    <s v="פעיל"/>
    <s v="מודיעין מכבים רעות"/>
    <x v="137"/>
    <x v="26"/>
    <s v="נמוך"/>
    <x v="0"/>
    <n v="113.59"/>
    <n v="0"/>
    <n v="0"/>
    <n v="0"/>
    <n v="113.59"/>
    <n v="31"/>
    <s v="מקלטים"/>
    <s v="מכבים"/>
    <s v="ירושלים והנגב"/>
    <s v="איילון"/>
  </r>
  <r>
    <x v="16"/>
    <x v="146"/>
    <s v="פעיל"/>
    <s v="מודיעין מכבים רעות"/>
    <x v="138"/>
    <x v="0"/>
    <s v="נמוך"/>
    <x v="0"/>
    <n v="254.18"/>
    <n v="0"/>
    <n v="0"/>
    <n v="0"/>
    <n v="254.18"/>
    <n v="31"/>
    <s v="מקלטים"/>
    <s v="מכבים"/>
    <s v="ירושלים והנגב"/>
    <s v="איילון"/>
  </r>
  <r>
    <x v="16"/>
    <x v="147"/>
    <s v="פעיל"/>
    <s v="מודיעין מכבים רעות"/>
    <x v="139"/>
    <x v="26"/>
    <s v="נמוך"/>
    <x v="0"/>
    <n v="89.5"/>
    <n v="0"/>
    <n v="0"/>
    <n v="0"/>
    <n v="89.5"/>
    <n v="31"/>
    <s v="מקלטים"/>
    <s v="מכבים"/>
    <s v="ירושלים והנגב"/>
    <s v="איילון"/>
  </r>
  <r>
    <x v="16"/>
    <x v="148"/>
    <s v="פעיל"/>
    <s v="מודיעין מכבים רעות"/>
    <x v="140"/>
    <x v="50"/>
    <s v="נמוך"/>
    <x v="0"/>
    <n v="384.97"/>
    <n v="0"/>
    <n v="0"/>
    <n v="0"/>
    <n v="384.97"/>
    <n v="31"/>
    <s v="מקלטים"/>
    <s v="מכבים"/>
    <s v="ירושלים והנגב"/>
    <s v="איילון"/>
  </r>
  <r>
    <x v="16"/>
    <x v="149"/>
    <s v="פעיל"/>
    <s v="מודיעין מכבים רעות"/>
    <x v="141"/>
    <x v="0"/>
    <s v="נמוך"/>
    <x v="0"/>
    <n v="93.17"/>
    <n v="0"/>
    <n v="0"/>
    <n v="0"/>
    <n v="93.17"/>
    <n v="31"/>
    <s v="מקלטים"/>
    <s v="מכבים"/>
    <s v="ירושלים והנגב"/>
    <s v="איילון"/>
  </r>
  <r>
    <x v="16"/>
    <x v="150"/>
    <s v="פעיל"/>
    <s v="מודיעין מכבים רעות"/>
    <x v="142"/>
    <x v="26"/>
    <s v="נמוך"/>
    <x v="0"/>
    <n v="213.28"/>
    <n v="0"/>
    <n v="0"/>
    <n v="0"/>
    <n v="213.28"/>
    <n v="31"/>
    <s v="מקלטים"/>
    <s v="מכבים"/>
    <s v="ירושלים והנגב"/>
    <s v="איילון"/>
  </r>
  <r>
    <x v="16"/>
    <x v="151"/>
    <s v="פעיל"/>
    <s v="מודיעין מכבים רעות"/>
    <x v="143"/>
    <x v="51"/>
    <s v="נמוך"/>
    <x v="0"/>
    <n v="214.46"/>
    <n v="0"/>
    <n v="0"/>
    <n v="0"/>
    <n v="214.46"/>
    <n v="31"/>
    <s v="מקלטים"/>
    <s v="מכבים"/>
    <s v="ירושלים והנגב"/>
    <s v="איילון"/>
  </r>
  <r>
    <x v="16"/>
    <x v="152"/>
    <s v="פעיל"/>
    <s v="מודיעין מכבים רעות"/>
    <x v="144"/>
    <x v="52"/>
    <s v="נמוך"/>
    <x v="0"/>
    <n v="312.58"/>
    <n v="0"/>
    <n v="0"/>
    <n v="0"/>
    <n v="312.58"/>
    <n v="31"/>
    <s v="גני ילדים"/>
    <s v="מכבים"/>
    <s v="ירושלים והנגב"/>
    <s v="איילון"/>
  </r>
  <r>
    <x v="16"/>
    <x v="153"/>
    <s v="פעיל"/>
    <s v="מודיעין מכבים רעות"/>
    <x v="145"/>
    <x v="0"/>
    <s v="נמוך"/>
    <x v="1"/>
    <n v="16452"/>
    <n v="2564"/>
    <n v="0"/>
    <n v="13888"/>
    <n v="0"/>
    <n v="31"/>
    <s v="מרכזיית תאורה"/>
    <s v="ליגד"/>
    <s v="ירושלים והנגב"/>
    <s v="איילון"/>
  </r>
  <r>
    <x v="16"/>
    <x v="411"/>
    <s v="פעיל"/>
    <s v="מודיעין מכבים רעות"/>
    <x v="399"/>
    <x v="13"/>
    <s v="נמוך"/>
    <x v="0"/>
    <n v="3047"/>
    <n v="0"/>
    <n v="0"/>
    <n v="0"/>
    <n v="3047"/>
    <n v="31"/>
    <m/>
    <m/>
    <s v="ירושלים והנגב"/>
    <s v="איילון"/>
  </r>
  <r>
    <x v="16"/>
    <x v="154"/>
    <s v="פעיל"/>
    <s v="מודיעין מכבים רעות"/>
    <x v="146"/>
    <x v="0"/>
    <s v="נמוך"/>
    <x v="0"/>
    <n v="1053.68"/>
    <n v="0"/>
    <n v="0"/>
    <n v="0"/>
    <n v="1053.68"/>
    <n v="31"/>
    <s v="גני ילדים"/>
    <s v="מגינים"/>
    <s v="ירושלים והנגב"/>
    <s v="איילון"/>
  </r>
  <r>
    <x v="16"/>
    <x v="155"/>
    <s v="פעיל"/>
    <s v="מודיעין מכבים רעות"/>
    <x v="147"/>
    <x v="0"/>
    <s v="נמוך"/>
    <x v="1"/>
    <n v="2009"/>
    <n v="95"/>
    <n v="0"/>
    <n v="1914"/>
    <n v="0"/>
    <n v="31"/>
    <s v="גני ילדים"/>
    <s v="מגינים"/>
    <s v="ירושלים והנגב"/>
    <s v="איילון"/>
  </r>
  <r>
    <x v="16"/>
    <x v="156"/>
    <s v="פעיל"/>
    <s v="מודיעין מכבים רעות"/>
    <x v="148"/>
    <x v="0"/>
    <s v="נמוך"/>
    <x v="1"/>
    <n v="16428"/>
    <n v="1600"/>
    <n v="0"/>
    <n v="14828"/>
    <n v="0"/>
    <n v="31"/>
    <m/>
    <m/>
    <s v="ירושלים והנגב"/>
    <s v="איילון"/>
  </r>
  <r>
    <x v="16"/>
    <x v="157"/>
    <s v="פעיל"/>
    <s v="מודיעין מכבים רעות"/>
    <x v="149"/>
    <x v="53"/>
    <s v="נמוך"/>
    <x v="0"/>
    <n v="4571.17"/>
    <n v="0"/>
    <n v="0"/>
    <n v="0"/>
    <n v="4571.17"/>
    <n v="31"/>
    <m/>
    <m/>
    <s v="ירושלים והנגב"/>
    <s v="איילון"/>
  </r>
  <r>
    <x v="16"/>
    <x v="414"/>
    <s v="פעיל"/>
    <s v="מודיעין מכבים רעות"/>
    <x v="402"/>
    <x v="0"/>
    <s v="נמוך"/>
    <x v="0"/>
    <n v="965.44"/>
    <n v="0"/>
    <n v="0"/>
    <n v="0"/>
    <n v="965.44"/>
    <n v="31"/>
    <m/>
    <m/>
    <s v="ירושלים והנגב"/>
    <s v="איילון"/>
  </r>
  <r>
    <x v="16"/>
    <x v="158"/>
    <s v="פעיל"/>
    <s v="מודיעין מכבים רעות"/>
    <x v="150"/>
    <x v="0"/>
    <s v="נמוך"/>
    <x v="0"/>
    <n v="2112.52"/>
    <n v="0"/>
    <n v="0"/>
    <n v="0"/>
    <n v="2112.52"/>
    <n v="31"/>
    <s v="מרכזיית תאורה"/>
    <s v="ציפורים"/>
    <s v="ירושלים והנגב"/>
    <s v="איילון"/>
  </r>
  <r>
    <x v="16"/>
    <x v="159"/>
    <s v="פעיל"/>
    <s v="מודיעין מכבים רעות"/>
    <x v="151"/>
    <x v="0"/>
    <s v="נמוך"/>
    <x v="1"/>
    <n v="3585"/>
    <n v="837"/>
    <n v="0"/>
    <n v="2748"/>
    <n v="0"/>
    <n v="31"/>
    <s v="מרכזיית תאורה"/>
    <s v="ציפורים"/>
    <s v="ירושלים והנגב"/>
    <s v="איילון"/>
  </r>
  <r>
    <x v="16"/>
    <x v="160"/>
    <s v="פעיל"/>
    <s v="מודיעין מכבים רעות"/>
    <x v="152"/>
    <x v="26"/>
    <s v="נמוך"/>
    <x v="0"/>
    <n v="876.77"/>
    <n v="0"/>
    <n v="0"/>
    <n v="0"/>
    <n v="876.77"/>
    <n v="31"/>
    <s v="מקלטים"/>
    <s v="רעות"/>
    <s v="ירושלים והנגב"/>
    <s v="איילון"/>
  </r>
  <r>
    <x v="16"/>
    <x v="161"/>
    <s v="פעיל"/>
    <s v="מודיעין מכבים רעות"/>
    <x v="153"/>
    <x v="26"/>
    <s v="נמוך"/>
    <x v="0"/>
    <n v="294.22000000000003"/>
    <n v="0"/>
    <n v="0"/>
    <n v="0"/>
    <n v="294.22000000000003"/>
    <n v="31"/>
    <s v="מקלטים"/>
    <s v="רעות"/>
    <s v="ירושלים והנגב"/>
    <s v="איילון"/>
  </r>
  <r>
    <x v="16"/>
    <x v="162"/>
    <s v="פעיל"/>
    <s v="מודיעין מכבים רעות"/>
    <x v="154"/>
    <x v="13"/>
    <s v="נמוך"/>
    <x v="0"/>
    <n v="3182.23"/>
    <n v="0"/>
    <n v="0"/>
    <n v="0"/>
    <n v="3182.23"/>
    <n v="31"/>
    <s v="גני ילדים"/>
    <s v="פרחים"/>
    <s v="ירושלים והנגב"/>
    <s v="איילון"/>
  </r>
  <r>
    <x v="16"/>
    <x v="163"/>
    <s v="פעיל"/>
    <s v="מודיעין מכבים רעות"/>
    <x v="155"/>
    <x v="0"/>
    <s v="נמוך"/>
    <x v="1"/>
    <n v="4562"/>
    <n v="723"/>
    <n v="0"/>
    <n v="3839"/>
    <n v="0"/>
    <n v="31"/>
    <s v="מרכזיית תאורה"/>
    <s v="פרחים"/>
    <s v="ירושלים והנגב"/>
    <s v="איילון"/>
  </r>
  <r>
    <x v="16"/>
    <x v="164"/>
    <s v="פעיל"/>
    <s v="מודיעין מכבים רעות"/>
    <x v="156"/>
    <x v="13"/>
    <s v="נמוך"/>
    <x v="0"/>
    <n v="1971.55"/>
    <n v="0"/>
    <n v="0"/>
    <n v="0"/>
    <n v="1971.55"/>
    <n v="31"/>
    <s v="גני ילדים"/>
    <s v="כרמים"/>
    <s v="ירושלים והנגב"/>
    <s v="איילון"/>
  </r>
  <r>
    <x v="16"/>
    <x v="165"/>
    <s v="פעיל"/>
    <s v="מודיעין מכבים רעות"/>
    <x v="157"/>
    <x v="21"/>
    <s v="נמוך"/>
    <x v="1"/>
    <n v="4029"/>
    <n v="635"/>
    <n v="0"/>
    <n v="3394"/>
    <n v="0"/>
    <n v="31"/>
    <s v="מרכזיית תאורה"/>
    <s v="בוכמן"/>
    <s v="ירושלים והנגב"/>
    <s v="איילון"/>
  </r>
  <r>
    <x v="16"/>
    <x v="410"/>
    <s v="פעיל"/>
    <s v="מודיעין מכבים רעות"/>
    <x v="398"/>
    <x v="0"/>
    <s v="נמוך"/>
    <x v="0"/>
    <n v="254.78"/>
    <n v="0"/>
    <n v="0"/>
    <n v="0"/>
    <n v="254.78"/>
    <n v="31"/>
    <m/>
    <m/>
    <s v="ירושלים והנגב"/>
    <s v="איילון"/>
  </r>
  <r>
    <x v="16"/>
    <x v="166"/>
    <s v="פעיל"/>
    <s v="מודיעין מכבים רעות"/>
    <x v="158"/>
    <x v="12"/>
    <s v="נמוך"/>
    <x v="1"/>
    <n v="6117"/>
    <n v="893"/>
    <n v="0"/>
    <n v="5224"/>
    <n v="0"/>
    <n v="31"/>
    <s v="מרכזיית תאורה"/>
    <s v="קייזר"/>
    <s v="ירושלים והנגב"/>
    <s v="איילון"/>
  </r>
  <r>
    <x v="16"/>
    <x v="167"/>
    <s v="פעיל"/>
    <s v="מודיעין מכבים רעות"/>
    <x v="159"/>
    <x v="13"/>
    <s v="נמוך"/>
    <x v="1"/>
    <n v="3151"/>
    <n v="110"/>
    <n v="0"/>
    <n v="3041"/>
    <n v="0"/>
    <n v="31"/>
    <s v="גני ילדים"/>
    <s v="קייזר"/>
    <s v="ירושלים והנגב"/>
    <s v="איילון"/>
  </r>
  <r>
    <x v="16"/>
    <x v="168"/>
    <s v="פעיל"/>
    <s v="מודיעין מכבים רעות"/>
    <x v="160"/>
    <x v="54"/>
    <s v="נמוך"/>
    <x v="1"/>
    <n v="3698"/>
    <n v="625"/>
    <n v="0"/>
    <n v="3073"/>
    <n v="0"/>
    <n v="31"/>
    <s v="מרכזיית תאורה"/>
    <s v="קייזר"/>
    <s v="ירושלים והנגב"/>
    <s v="איילון"/>
  </r>
  <r>
    <x v="16"/>
    <x v="169"/>
    <s v="פעיל"/>
    <s v="מודיעין מכבים רעות"/>
    <x v="161"/>
    <x v="55"/>
    <s v="נמוך"/>
    <x v="1"/>
    <n v="14345"/>
    <n v="1730"/>
    <n v="0"/>
    <n v="12615"/>
    <n v="0"/>
    <n v="31"/>
    <s v="בתי ספר"/>
    <s v="קייזר"/>
    <s v="ירושלים והנגב"/>
    <s v="איילון"/>
  </r>
  <r>
    <x v="16"/>
    <x v="170"/>
    <s v="פעיל"/>
    <s v="מודיעין מכבים רעות"/>
    <x v="161"/>
    <x v="13"/>
    <s v="נמוך"/>
    <x v="0"/>
    <n v="2058.4499999999998"/>
    <n v="0"/>
    <n v="0"/>
    <n v="0"/>
    <n v="2058.4499999999998"/>
    <n v="31"/>
    <s v="גני ילדים"/>
    <s v="קייזר"/>
    <s v="ירושלים והנגב"/>
    <s v="איילון"/>
  </r>
  <r>
    <x v="16"/>
    <x v="171"/>
    <s v="פעיל"/>
    <s v="מודיעין מכבים רעות"/>
    <x v="161"/>
    <x v="13"/>
    <s v="נמוך"/>
    <x v="0"/>
    <n v="1816.13"/>
    <n v="0"/>
    <n v="0"/>
    <n v="0"/>
    <n v="1816.13"/>
    <n v="31"/>
    <s v="תנועות נוער"/>
    <s v="קייזר"/>
    <s v="ירושלים והנגב"/>
    <s v="איילון"/>
  </r>
  <r>
    <x v="16"/>
    <x v="172"/>
    <s v="פעיל"/>
    <s v="מודיעין מכבים רעות"/>
    <x v="162"/>
    <x v="26"/>
    <s v="נמוך"/>
    <x v="0"/>
    <n v="714.78"/>
    <n v="0"/>
    <n v="0"/>
    <n v="0"/>
    <n v="714.78"/>
    <n v="31"/>
    <s v="מקלטים"/>
    <s v="מכבים"/>
    <s v="ירושלים והנגב"/>
    <s v="איילון"/>
  </r>
  <r>
    <x v="16"/>
    <x v="173"/>
    <s v="פעיל"/>
    <s v="מודיעין מכבים רעות"/>
    <x v="163"/>
    <x v="13"/>
    <s v="נמוך"/>
    <x v="1"/>
    <n v="4803"/>
    <n v="609"/>
    <n v="0"/>
    <n v="4194"/>
    <n v="0"/>
    <n v="31"/>
    <s v="גני ילדים"/>
    <s v="נביאים"/>
    <s v="ירושלים והנגב"/>
    <s v="איילון"/>
  </r>
  <r>
    <x v="16"/>
    <x v="174"/>
    <s v="פעיל"/>
    <s v="מודיעין מכבים רעות"/>
    <x v="164"/>
    <x v="15"/>
    <s v="נמוך"/>
    <x v="0"/>
    <n v="889.54"/>
    <n v="0"/>
    <n v="0"/>
    <n v="0"/>
    <n v="889.54"/>
    <n v="31"/>
    <s v="בתי כנסת ומקוואות"/>
    <s v="בוכמן"/>
    <s v="ירושלים והנגב"/>
    <s v="איילון"/>
  </r>
  <r>
    <x v="16"/>
    <x v="175"/>
    <s v="פעיל"/>
    <s v="מודיעין מכבים רעות"/>
    <x v="165"/>
    <x v="0"/>
    <s v="נמוך"/>
    <x v="0"/>
    <n v="1444.39"/>
    <n v="0"/>
    <n v="0"/>
    <n v="0"/>
    <n v="1444.39"/>
    <n v="31"/>
    <s v="מרכזיית תאורה"/>
    <s v="נופים"/>
    <s v="ירושלים והנגב"/>
    <s v="איילון"/>
  </r>
  <r>
    <x v="16"/>
    <x v="176"/>
    <s v="פעיל"/>
    <s v="מודיעין מכבים רעות"/>
    <x v="166"/>
    <x v="0"/>
    <s v="נמוך"/>
    <x v="0"/>
    <n v="319.44"/>
    <n v="0"/>
    <n v="0"/>
    <n v="0"/>
    <n v="319.44"/>
    <n v="31"/>
    <s v="תנועות נוער"/>
    <s v="נופים"/>
    <s v="ירושלים והנגב"/>
    <s v="איילון"/>
  </r>
  <r>
    <x v="16"/>
    <x v="177"/>
    <s v="פעיל"/>
    <s v="מודיעין מכבים רעות"/>
    <x v="167"/>
    <x v="0"/>
    <s v="נמוך"/>
    <x v="0"/>
    <n v="1236.1400000000001"/>
    <n v="0"/>
    <n v="0"/>
    <n v="0"/>
    <n v="1236.1400000000001"/>
    <n v="31"/>
    <s v="מרכזיית תאורה"/>
    <s v="נופים"/>
    <s v="ירושלים והנגב"/>
    <s v="איילון"/>
  </r>
  <r>
    <x v="16"/>
    <x v="178"/>
    <s v="פעיל"/>
    <s v="מודיעין מכבים רעות"/>
    <x v="168"/>
    <x v="0"/>
    <s v="נמוך"/>
    <x v="0"/>
    <n v="2622.92"/>
    <n v="0"/>
    <n v="0"/>
    <n v="0"/>
    <n v="2622.92"/>
    <n v="31"/>
    <s v="גני ילדים"/>
    <s v="נופים"/>
    <s v="ירושלים והנגב"/>
    <s v="איילון"/>
  </r>
  <r>
    <x v="16"/>
    <x v="179"/>
    <s v="פעיל"/>
    <s v="מודיעין מכבים רעות"/>
    <x v="169"/>
    <x v="0"/>
    <s v="נמוך"/>
    <x v="1"/>
    <n v="1152"/>
    <n v="191"/>
    <n v="0"/>
    <n v="961"/>
    <n v="0"/>
    <n v="31"/>
    <s v="מרכזיית תאורה"/>
    <s v="נופים"/>
    <s v="ירושלים והנגב"/>
    <s v="איילון"/>
  </r>
  <r>
    <x v="16"/>
    <x v="180"/>
    <s v="פעיל"/>
    <s v="מודיעין מכבים רעות"/>
    <x v="170"/>
    <x v="0"/>
    <s v="נמוך"/>
    <x v="0"/>
    <n v="3525"/>
    <n v="0"/>
    <n v="0"/>
    <n v="0"/>
    <n v="3525"/>
    <n v="31"/>
    <s v="גני ילדים"/>
    <s v="נופים"/>
    <s v="ירושלים והנגב"/>
    <s v="איילון"/>
  </r>
  <r>
    <x v="16"/>
    <x v="181"/>
    <s v="פעיל"/>
    <s v="מודיעין מכבים רעות"/>
    <x v="171"/>
    <x v="0"/>
    <s v="נמוך"/>
    <x v="1"/>
    <n v="1870"/>
    <n v="570"/>
    <n v="0"/>
    <n v="1300"/>
    <n v="0"/>
    <n v="31"/>
    <s v="בתי ספר"/>
    <s v="נופים"/>
    <s v="ירושלים והנגב"/>
    <s v="איילון"/>
  </r>
  <r>
    <x v="16"/>
    <x v="182"/>
    <s v="פעיל"/>
    <s v="מודיעין מכבים רעות"/>
    <x v="172"/>
    <x v="0"/>
    <s v="נמוך"/>
    <x v="0"/>
    <n v="1970.41"/>
    <n v="0"/>
    <n v="0"/>
    <n v="0"/>
    <n v="1970.41"/>
    <n v="31"/>
    <s v="מרכזיית תאורה"/>
    <s v="נופים"/>
    <s v="ירושלים והנגב"/>
    <s v="איילון"/>
  </r>
  <r>
    <x v="16"/>
    <x v="183"/>
    <s v="פעיל"/>
    <s v="מודיעין מכבים רעות"/>
    <x v="173"/>
    <x v="0"/>
    <s v="נמוך"/>
    <x v="0"/>
    <n v="1197.46"/>
    <n v="0"/>
    <n v="0"/>
    <n v="0"/>
    <n v="1197.46"/>
    <n v="31"/>
    <s v="בתי ספר"/>
    <s v="נופים"/>
    <s v="ירושלים והנגב"/>
    <s v="איילון"/>
  </r>
  <r>
    <x v="16"/>
    <x v="184"/>
    <s v="פעיל"/>
    <s v="מודיעין מכבים רעות"/>
    <x v="174"/>
    <x v="0"/>
    <s v="נמוך"/>
    <x v="0"/>
    <n v="2094.7600000000002"/>
    <n v="0"/>
    <n v="0"/>
    <n v="0"/>
    <n v="2094.7600000000002"/>
    <n v="31"/>
    <s v="גני ילדים"/>
    <s v="נופים"/>
    <s v="ירושלים והנגב"/>
    <s v="איילון"/>
  </r>
  <r>
    <x v="16"/>
    <x v="185"/>
    <s v="פעיל"/>
    <s v="מודיעין מכבים רעות"/>
    <x v="175"/>
    <x v="0"/>
    <s v="נמוך"/>
    <x v="1"/>
    <n v="13360"/>
    <n v="2350"/>
    <n v="0"/>
    <n v="11010"/>
    <n v="0"/>
    <n v="31"/>
    <m/>
    <m/>
    <s v="ירושלים והנגב"/>
    <s v="איילון"/>
  </r>
  <r>
    <x v="16"/>
    <x v="186"/>
    <s v="פעיל"/>
    <s v="מודיעין מכבים רעות"/>
    <x v="176"/>
    <x v="0"/>
    <s v="נמוך"/>
    <x v="0"/>
    <n v="2885.14"/>
    <n v="0"/>
    <n v="0"/>
    <n v="0"/>
    <n v="2885.14"/>
    <n v="31"/>
    <s v="מרכזיית תאורה"/>
    <s v="נופים"/>
    <s v="ירושלים והנגב"/>
    <s v="איילון"/>
  </r>
  <r>
    <x v="16"/>
    <x v="187"/>
    <s v="פעיל"/>
    <s v="מודיעין מכבים רעות"/>
    <x v="177"/>
    <x v="0"/>
    <s v="נמוך"/>
    <x v="1"/>
    <n v="5904"/>
    <n v="1072"/>
    <n v="0"/>
    <n v="4832"/>
    <n v="0"/>
    <n v="31"/>
    <s v="גני ילדים"/>
    <s v="נופים"/>
    <s v="ירושלים והנגב"/>
    <s v="איילון"/>
  </r>
  <r>
    <x v="16"/>
    <x v="188"/>
    <s v="פעיל"/>
    <s v="מודיעין מכבים רעות"/>
    <x v="178"/>
    <x v="0"/>
    <s v="נמוך"/>
    <x v="0"/>
    <n v="1919.78"/>
    <n v="0"/>
    <n v="0"/>
    <n v="0"/>
    <n v="1919.78"/>
    <n v="31"/>
    <s v="בתי כנסת ומקוואות"/>
    <s v="נופים"/>
    <s v="ירושלים והנגב"/>
    <s v="איילון"/>
  </r>
  <r>
    <x v="16"/>
    <x v="189"/>
    <s v="פעיל"/>
    <s v="מודיעין מכבים רעות"/>
    <x v="179"/>
    <x v="0"/>
    <s v="נמוך"/>
    <x v="0"/>
    <n v="4867.3900000000003"/>
    <n v="0"/>
    <n v="0"/>
    <n v="0"/>
    <n v="4867.3900000000003"/>
    <n v="31"/>
    <s v="מרכזיית תאורה"/>
    <s v="נופים"/>
    <s v="ירושלים והנגב"/>
    <s v="איילון"/>
  </r>
  <r>
    <x v="16"/>
    <x v="190"/>
    <s v="פעיל"/>
    <s v="מודיעין מכבים רעות"/>
    <x v="180"/>
    <x v="0"/>
    <s v="נמוך"/>
    <x v="1"/>
    <n v="2163"/>
    <n v="330"/>
    <n v="0"/>
    <n v="1833"/>
    <n v="0"/>
    <n v="31"/>
    <s v="מרכזיית תאורה"/>
    <s v="נופים"/>
    <s v="ירושלים והנגב"/>
    <s v="איילון"/>
  </r>
  <r>
    <x v="16"/>
    <x v="191"/>
    <s v="פעיל"/>
    <s v="מודיעין מכבים רעות"/>
    <x v="181"/>
    <x v="0"/>
    <s v="נמוך"/>
    <x v="0"/>
    <n v="3414.83"/>
    <n v="0"/>
    <n v="0"/>
    <n v="0"/>
    <n v="3414.83"/>
    <n v="31"/>
    <s v="מרכזיית תאורה"/>
    <s v="נופים"/>
    <s v="ירושלים והנגב"/>
    <s v="איילון"/>
  </r>
  <r>
    <x v="16"/>
    <x v="192"/>
    <s v="פעיל"/>
    <s v="מודיעין מכבים רעות"/>
    <x v="182"/>
    <x v="0"/>
    <s v="נמוך"/>
    <x v="0"/>
    <n v="4263"/>
    <n v="0"/>
    <n v="0"/>
    <n v="0"/>
    <n v="4263"/>
    <n v="31"/>
    <s v="מרכזיית תאורה"/>
    <s v="מורשת"/>
    <s v="ירושלים והנגב"/>
    <s v="איילון"/>
  </r>
  <r>
    <x v="16"/>
    <x v="193"/>
    <s v="פעיל"/>
    <s v="מודיעין מכבים רעות"/>
    <x v="183"/>
    <x v="56"/>
    <s v="נמוך"/>
    <x v="1"/>
    <n v="5560"/>
    <n v="230"/>
    <n v="0"/>
    <n v="5330"/>
    <n v="0"/>
    <n v="31"/>
    <s v="גני ילדים"/>
    <s v="מורשת"/>
    <s v="ירושלים והנגב"/>
    <s v="איילון"/>
  </r>
  <r>
    <x v="16"/>
    <x v="194"/>
    <s v="פעיל"/>
    <s v="מודיעין מכבים רעות"/>
    <x v="184"/>
    <x v="26"/>
    <s v="נמוך"/>
    <x v="0"/>
    <n v="389.3"/>
    <n v="0"/>
    <n v="0"/>
    <n v="0"/>
    <n v="389.3"/>
    <n v="31"/>
    <s v="מקלטים"/>
    <s v="רעות"/>
    <s v="ירושלים והנגב"/>
    <s v="איילון"/>
  </r>
  <r>
    <x v="16"/>
    <x v="195"/>
    <s v="פעיל"/>
    <s v="מודיעין מכבים רעות"/>
    <x v="185"/>
    <x v="13"/>
    <s v="נמוך"/>
    <x v="0"/>
    <n v="1231.3599999999999"/>
    <n v="0"/>
    <n v="0"/>
    <n v="0"/>
    <n v="1231.3599999999999"/>
    <n v="31"/>
    <s v="גני ילדים"/>
    <s v="נביאים"/>
    <s v="ירושלים והנגב"/>
    <s v="איילון"/>
  </r>
  <r>
    <x v="16"/>
    <x v="196"/>
    <s v="פעיל"/>
    <s v="מודיעין מכבים רעות"/>
    <x v="186"/>
    <x v="0"/>
    <s v="נמוך"/>
    <x v="1"/>
    <n v="6586"/>
    <n v="1000"/>
    <n v="0"/>
    <n v="5586"/>
    <n v="0"/>
    <n v="31"/>
    <s v="מרכזיית תאורה"/>
    <s v="נביאים"/>
    <s v="ירושלים והנגב"/>
    <s v="איילון"/>
  </r>
  <r>
    <x v="16"/>
    <x v="197"/>
    <s v="פעיל"/>
    <s v="מודיעין מכבים רעות"/>
    <x v="187"/>
    <x v="0"/>
    <s v="נמוך"/>
    <x v="1"/>
    <n v="18608"/>
    <n v="1676"/>
    <n v="0"/>
    <n v="16932"/>
    <n v="0"/>
    <n v="31"/>
    <m/>
    <m/>
    <s v="ירושלים והנגב"/>
    <s v="איילון"/>
  </r>
  <r>
    <x v="16"/>
    <x v="198"/>
    <s v="פעיל"/>
    <s v="מודיעין מכבים רעות"/>
    <x v="188"/>
    <x v="0"/>
    <s v="נמוך"/>
    <x v="1"/>
    <n v="7275"/>
    <n v="1197"/>
    <n v="0"/>
    <n v="6078"/>
    <n v="0"/>
    <n v="31"/>
    <s v="מרכזיית תאורה"/>
    <s v="נביאים"/>
    <s v="ירושלים והנגב"/>
    <s v="איילון"/>
  </r>
  <r>
    <x v="16"/>
    <x v="199"/>
    <s v="פעיל"/>
    <s v="מודיעין מכבים רעות"/>
    <x v="189"/>
    <x v="1"/>
    <s v="נמוך"/>
    <x v="1"/>
    <n v="8825"/>
    <n v="1491"/>
    <n v="0"/>
    <n v="7334"/>
    <n v="0"/>
    <n v="31"/>
    <s v="מרכזיית תאורה"/>
    <s v="בוכמן"/>
    <s v="ירושלים והנגב"/>
    <s v="איילון"/>
  </r>
  <r>
    <x v="16"/>
    <x v="200"/>
    <s v="פעיל"/>
    <s v="מודיעין מכבים רעות"/>
    <x v="190"/>
    <x v="57"/>
    <s v="נמוך"/>
    <x v="1"/>
    <n v="1892"/>
    <n v="305"/>
    <n v="0"/>
    <n v="1587"/>
    <n v="0"/>
    <n v="31"/>
    <s v="מרכזיית תאורה"/>
    <s v="בוכמן"/>
    <s v="ירושלים והנגב"/>
    <s v="איילון"/>
  </r>
  <r>
    <x v="16"/>
    <x v="201"/>
    <s v="פעיל"/>
    <s v="מודיעין מכבים רעות"/>
    <x v="191"/>
    <x v="0"/>
    <s v="נמוך"/>
    <x v="0"/>
    <n v="4327.0600000000004"/>
    <n v="0"/>
    <n v="0"/>
    <n v="0"/>
    <n v="4327.0600000000004"/>
    <n v="31"/>
    <s v="מרכזיית תאורה"/>
    <s v="כביש 2"/>
    <s v="ירושלים והנגב"/>
    <s v="איילון"/>
  </r>
  <r>
    <x v="16"/>
    <x v="202"/>
    <s v="פעיל"/>
    <s v="מודיעין מכבים רעות"/>
    <x v="192"/>
    <x v="58"/>
    <s v="נמוך"/>
    <x v="0"/>
    <n v="526.38"/>
    <n v="0"/>
    <n v="0"/>
    <n v="0"/>
    <n v="526.38"/>
    <n v="31"/>
    <s v="רמזורים"/>
    <s v="431"/>
    <s v="ירושלים והנגב"/>
    <s v="איילון"/>
  </r>
  <r>
    <x v="16"/>
    <x v="203"/>
    <s v="פעיל"/>
    <s v="מודיעין מכבים רעות"/>
    <x v="193"/>
    <x v="13"/>
    <s v="נמוך"/>
    <x v="1"/>
    <n v="2040"/>
    <n v="79"/>
    <n v="0"/>
    <n v="1961"/>
    <n v="0"/>
    <n v="31"/>
    <s v="גני ילדים"/>
    <s v="נביאים"/>
    <s v="ירושלים והנגב"/>
    <s v="איילון"/>
  </r>
  <r>
    <x v="16"/>
    <x v="204"/>
    <s v="פעיל"/>
    <s v="מודיעין מכבים רעות"/>
    <x v="194"/>
    <x v="13"/>
    <s v="נמוך"/>
    <x v="0"/>
    <n v="1753.01"/>
    <n v="0"/>
    <n v="0"/>
    <n v="0"/>
    <n v="1753.01"/>
    <n v="31"/>
    <s v="גני ילדים"/>
    <s v="מגינים"/>
    <s v="ירושלים והנגב"/>
    <s v="איילון"/>
  </r>
  <r>
    <x v="16"/>
    <x v="205"/>
    <s v="פעיל"/>
    <s v="מודיעין מכבים רעות"/>
    <x v="195"/>
    <x v="0"/>
    <s v="נמוך"/>
    <x v="0"/>
    <n v="0"/>
    <n v="0"/>
    <n v="0"/>
    <n v="0"/>
    <n v="0"/>
    <n v="31"/>
    <s v="שונות"/>
    <s v="פרחים"/>
    <s v="ירושלים והנגב"/>
    <s v="איילון"/>
  </r>
  <r>
    <x v="16"/>
    <x v="206"/>
    <s v="פעיל"/>
    <s v="מודיעין מכבים רעות"/>
    <x v="196"/>
    <x v="0"/>
    <s v="נמוך"/>
    <x v="0"/>
    <n v="0"/>
    <n v="0"/>
    <n v="0"/>
    <n v="0"/>
    <n v="0"/>
    <n v="31"/>
    <s v="מרכזיית תאורה"/>
    <s v="נופים"/>
    <s v="ירושלים והנגב"/>
    <s v="איילון"/>
  </r>
  <r>
    <x v="16"/>
    <x v="207"/>
    <s v="פעיל"/>
    <s v="מודיעין מכבים רעות"/>
    <x v="197"/>
    <x v="13"/>
    <s v="נמוך"/>
    <x v="0"/>
    <n v="1559.96"/>
    <n v="0"/>
    <n v="0"/>
    <n v="0"/>
    <n v="1559.96"/>
    <n v="31"/>
    <s v="גני ילדים"/>
    <s v="כרמים"/>
    <s v="ירושלים והנגב"/>
    <s v="איילון"/>
  </r>
  <r>
    <x v="16"/>
    <x v="208"/>
    <s v="פעיל"/>
    <s v="מודיעין מכבים רעות"/>
    <x v="198"/>
    <x v="1"/>
    <s v="נמוך"/>
    <x v="1"/>
    <n v="9136"/>
    <n v="1446"/>
    <n v="0"/>
    <n v="7690"/>
    <n v="0"/>
    <n v="31"/>
    <s v="מרכזיית תאורה"/>
    <s v="כרמים"/>
    <s v="ירושלים והנגב"/>
    <s v="איילון"/>
  </r>
  <r>
    <x v="16"/>
    <x v="209"/>
    <s v="פעיל"/>
    <s v="מודיעין מכבים רעות"/>
    <x v="199"/>
    <x v="13"/>
    <s v="נמוך"/>
    <x v="1"/>
    <n v="4631"/>
    <n v="525"/>
    <n v="0"/>
    <n v="4106"/>
    <n v="0"/>
    <n v="31"/>
    <s v="גני ילדים"/>
    <s v="כרמים"/>
    <s v="ירושלים והנגב"/>
    <s v="איילון"/>
  </r>
  <r>
    <x v="16"/>
    <x v="210"/>
    <s v="פעיל"/>
    <s v="מודיעין מכבים רעות"/>
    <x v="200"/>
    <x v="13"/>
    <s v="נמוך"/>
    <x v="0"/>
    <n v="1905.74"/>
    <n v="0"/>
    <n v="0"/>
    <n v="0"/>
    <n v="1905.74"/>
    <n v="31"/>
    <s v="גני ילדים"/>
    <s v="כרמים"/>
    <s v="ירושלים והנגב"/>
    <s v="איילון"/>
  </r>
  <r>
    <x v="16"/>
    <x v="211"/>
    <s v="פעיל"/>
    <s v="מודיעין מכבים רעות"/>
    <x v="201"/>
    <x v="24"/>
    <s v="נמוך"/>
    <x v="0"/>
    <n v="2624.43"/>
    <n v="0"/>
    <n v="0"/>
    <n v="0"/>
    <n v="2624.43"/>
    <n v="31"/>
    <s v="גני ילדים"/>
    <s v="בוכמן"/>
    <s v="ירושלים והנגב"/>
    <s v="איילון"/>
  </r>
  <r>
    <x v="16"/>
    <x v="212"/>
    <s v="פעיל"/>
    <s v="מודיעין מכבים רעות"/>
    <x v="202"/>
    <x v="59"/>
    <s v="נמוך"/>
    <x v="1"/>
    <n v="3770"/>
    <n v="675"/>
    <n v="0"/>
    <n v="3095"/>
    <n v="0"/>
    <n v="31"/>
    <s v="שונות"/>
    <s v="לב העיר"/>
    <s v="ירושלים והנגב"/>
    <s v="איילון"/>
  </r>
  <r>
    <x v="16"/>
    <x v="213"/>
    <s v="פעיל"/>
    <s v="מודיעין מכבים רעות"/>
    <x v="203"/>
    <x v="0"/>
    <s v="נמוך"/>
    <x v="1"/>
    <n v="7009"/>
    <n v="1220"/>
    <n v="0"/>
    <n v="5789"/>
    <n v="0"/>
    <n v="31"/>
    <s v="מרכזיית תאורה"/>
    <s v="נחלים"/>
    <s v="ירושלים והנגב"/>
    <s v="איילון"/>
  </r>
  <r>
    <x v="16"/>
    <x v="214"/>
    <s v="פעיל"/>
    <s v="מודיעין מכבים רעות"/>
    <x v="204"/>
    <x v="43"/>
    <s v="נמוך"/>
    <x v="1"/>
    <n v="2948"/>
    <n v="506"/>
    <n v="0"/>
    <n v="2442"/>
    <n v="0"/>
    <n v="31"/>
    <s v="מרכזיית תאורה"/>
    <s v="בוכמן"/>
    <s v="ירושלים והנגב"/>
    <s v="איילון"/>
  </r>
  <r>
    <x v="16"/>
    <x v="215"/>
    <s v="פעיל"/>
    <s v="מודיעין מכבים רעות"/>
    <x v="205"/>
    <x v="5"/>
    <s v="נמוך"/>
    <x v="0"/>
    <n v="3252.25"/>
    <n v="0"/>
    <n v="0"/>
    <n v="0"/>
    <n v="3252.25"/>
    <n v="31"/>
    <s v="מרכזיית תאורה"/>
    <s v="בוכמן"/>
    <s v="ירושלים והנגב"/>
    <s v="איילון"/>
  </r>
  <r>
    <x v="16"/>
    <x v="216"/>
    <s v="פעיל"/>
    <s v="מודיעין מכבים רעות"/>
    <x v="206"/>
    <x v="14"/>
    <s v="נמוך"/>
    <x v="0"/>
    <n v="2983.22"/>
    <n v="0"/>
    <n v="0"/>
    <n v="0"/>
    <n v="2983.22"/>
    <n v="31"/>
    <s v="מרכזיית תאורה"/>
    <s v="רעות"/>
    <s v="ירושלים והנגב"/>
    <s v="איילון"/>
  </r>
  <r>
    <x v="16"/>
    <x v="217"/>
    <s v="פעיל"/>
    <s v="מודיעין מכבים רעות"/>
    <x v="207"/>
    <x v="14"/>
    <s v="נמוך"/>
    <x v="1"/>
    <n v="3492"/>
    <n v="808"/>
    <n v="0"/>
    <n v="2684"/>
    <n v="0"/>
    <n v="31"/>
    <s v="מרכזיית תאורה"/>
    <s v="רעות"/>
    <s v="ירושלים והנגב"/>
    <s v="איילון"/>
  </r>
  <r>
    <x v="16"/>
    <x v="218"/>
    <s v="פעיל"/>
    <s v="מודיעין מכבים רעות"/>
    <x v="208"/>
    <x v="60"/>
    <s v="נמוך"/>
    <x v="0"/>
    <n v="1398.05"/>
    <n v="0"/>
    <n v="0"/>
    <n v="0"/>
    <n v="1398.05"/>
    <n v="31"/>
    <s v="גני ילדים"/>
    <s v="קייזר"/>
    <s v="ירושלים והנגב"/>
    <s v="איילון"/>
  </r>
  <r>
    <x v="16"/>
    <x v="219"/>
    <s v="פעיל"/>
    <s v="מודיעין מכבים רעות"/>
    <x v="209"/>
    <x v="0"/>
    <s v="נמוך"/>
    <x v="1"/>
    <n v="17228"/>
    <n v="1684"/>
    <n v="0"/>
    <n v="15544"/>
    <n v="0"/>
    <n v="31"/>
    <s v="בתי ספר"/>
    <s v="רעות"/>
    <s v="ירושלים והנגב"/>
    <s v="איילון"/>
  </r>
  <r>
    <x v="16"/>
    <x v="220"/>
    <s v="פעיל"/>
    <s v="מודיעין מכבים רעות"/>
    <x v="210"/>
    <x v="13"/>
    <s v="נמוך"/>
    <x v="0"/>
    <n v="1151.28"/>
    <n v="0"/>
    <n v="0"/>
    <n v="0"/>
    <n v="1151.28"/>
    <n v="31"/>
    <s v="גני ילדים"/>
    <s v="נחלים"/>
    <s v="ירושלים והנגב"/>
    <s v="איילון"/>
  </r>
  <r>
    <x v="16"/>
    <x v="221"/>
    <s v="פעיל"/>
    <s v="מודיעין מכבים רעות"/>
    <x v="211"/>
    <x v="61"/>
    <s v="נמוך"/>
    <x v="1"/>
    <n v="6074"/>
    <n v="951"/>
    <n v="0"/>
    <n v="5123"/>
    <n v="0"/>
    <n v="31"/>
    <s v="מרכזיית תאורה"/>
    <s v="נחלים"/>
    <s v="ירושלים והנגב"/>
    <s v="איילון"/>
  </r>
  <r>
    <x v="16"/>
    <x v="222"/>
    <s v="פעיל"/>
    <s v="מודיעין מכבים רעות"/>
    <x v="212"/>
    <x v="37"/>
    <s v="נמוך"/>
    <x v="0"/>
    <n v="2735.32"/>
    <n v="0"/>
    <n v="0"/>
    <n v="0"/>
    <n v="2735.32"/>
    <n v="31"/>
    <s v="בתי כנסת ומקוואות"/>
    <s v="נחלים"/>
    <s v="ירושלים והנגב"/>
    <s v="איילון"/>
  </r>
  <r>
    <x v="16"/>
    <x v="223"/>
    <s v="פעיל"/>
    <s v="מודיעין מכבים רעות"/>
    <x v="213"/>
    <x v="1"/>
    <s v="נמוך"/>
    <x v="1"/>
    <n v="882"/>
    <n v="138"/>
    <n v="0"/>
    <n v="744"/>
    <n v="0"/>
    <n v="31"/>
    <s v="מרכזיית תאורה"/>
    <s v="נחלים"/>
    <s v="ירושלים והנגב"/>
    <s v="איילון"/>
  </r>
  <r>
    <x v="16"/>
    <x v="224"/>
    <s v="פעיל"/>
    <s v="מודיעין מכבים רעות"/>
    <x v="214"/>
    <x v="0"/>
    <s v="נמוך"/>
    <x v="0"/>
    <n v="535.6"/>
    <n v="0"/>
    <n v="0"/>
    <n v="0"/>
    <n v="535.6"/>
    <n v="31"/>
    <s v="מרכזיית תאורה"/>
    <s v="ציפורים"/>
    <s v="ירושלים והנגב"/>
    <s v="איילון"/>
  </r>
  <r>
    <x v="16"/>
    <x v="413"/>
    <s v="פעיל"/>
    <s v="מודיעין מכבים רעות"/>
    <x v="401"/>
    <x v="113"/>
    <s v="נמוך"/>
    <x v="0"/>
    <n v="416"/>
    <n v="0"/>
    <n v="0"/>
    <n v="0"/>
    <n v="416"/>
    <n v="31"/>
    <m/>
    <m/>
    <s v="ירושלים והנגב"/>
    <s v="איילון"/>
  </r>
  <r>
    <x v="16"/>
    <x v="225"/>
    <s v="פעיל"/>
    <s v="מודיעין מכבים רעות"/>
    <x v="215"/>
    <x v="0"/>
    <s v="נמוך"/>
    <x v="1"/>
    <n v="4802"/>
    <n v="774"/>
    <n v="0"/>
    <n v="4028"/>
    <n v="0"/>
    <n v="31"/>
    <s v="מרכזיית תאורה"/>
    <s v="431"/>
    <s v="ירושלים והנגב"/>
    <s v="איילון"/>
  </r>
  <r>
    <x v="16"/>
    <x v="226"/>
    <s v="פעיל"/>
    <s v="מודיעין מכבים רעות"/>
    <x v="216"/>
    <x v="13"/>
    <s v="נמוך"/>
    <x v="0"/>
    <n v="1470.5"/>
    <n v="0"/>
    <n v="0"/>
    <n v="0"/>
    <n v="1470.5"/>
    <n v="31"/>
    <s v="גני ילדים"/>
    <s v="נביאים"/>
    <s v="ירושלים והנגב"/>
    <s v="איילון"/>
  </r>
  <r>
    <x v="16"/>
    <x v="227"/>
    <s v="פעיל"/>
    <s v="מודיעין מכבים רעות"/>
    <x v="217"/>
    <x v="14"/>
    <s v="נמוך"/>
    <x v="0"/>
    <n v="1283.47"/>
    <n v="0"/>
    <n v="0"/>
    <n v="0"/>
    <n v="1283.47"/>
    <n v="31"/>
    <s v="מרכזיית תאורה"/>
    <s v="רעות"/>
    <s v="ירושלים והנגב"/>
    <s v="איילון"/>
  </r>
  <r>
    <x v="16"/>
    <x v="228"/>
    <s v="פעיל"/>
    <s v="מודיעין מכבים רעות"/>
    <x v="218"/>
    <x v="62"/>
    <s v="נמוך"/>
    <x v="1"/>
    <n v="5279"/>
    <n v="850"/>
    <n v="0"/>
    <n v="4429"/>
    <n v="0"/>
    <n v="31"/>
    <s v="מרכזיית תאורה"/>
    <s v="בוכמן"/>
    <s v="ירושלים והנגב"/>
    <s v="איילון"/>
  </r>
  <r>
    <x v="16"/>
    <x v="229"/>
    <s v="פעיל"/>
    <s v="מודיעין מכבים רעות"/>
    <x v="219"/>
    <x v="63"/>
    <s v="נמוך"/>
    <x v="1"/>
    <n v="5547"/>
    <n v="821"/>
    <n v="0"/>
    <n v="4726"/>
    <n v="0"/>
    <n v="31"/>
    <s v="מרכזיית תאורה"/>
    <s v="בוכמן"/>
    <s v="ירושלים והנגב"/>
    <s v="איילון"/>
  </r>
  <r>
    <x v="16"/>
    <x v="230"/>
    <s v="פעיל"/>
    <s v="מודיעין מכבים רעות"/>
    <x v="220"/>
    <x v="64"/>
    <s v="נמוך"/>
    <x v="0"/>
    <n v="1126.9100000000001"/>
    <n v="0"/>
    <n v="0"/>
    <n v="0"/>
    <n v="1126.9100000000001"/>
    <n v="31"/>
    <s v="גני ילדים"/>
    <s v="פרחים"/>
    <s v="ירושלים והנגב"/>
    <s v="איילון"/>
  </r>
  <r>
    <x v="16"/>
    <x v="231"/>
    <s v="פעיל"/>
    <s v="מודיעין מכבים רעות"/>
    <x v="221"/>
    <x v="14"/>
    <s v="נמוך"/>
    <x v="1"/>
    <n v="3259"/>
    <n v="537"/>
    <n v="0"/>
    <n v="2722"/>
    <n v="0"/>
    <n v="31"/>
    <s v="מרכזיית תאורה"/>
    <s v="רעות"/>
    <s v="ירושלים והנגב"/>
    <s v="איילון"/>
  </r>
  <r>
    <x v="16"/>
    <x v="232"/>
    <s v="פעיל"/>
    <s v="מודיעין מכבים רעות"/>
    <x v="222"/>
    <x v="28"/>
    <s v="נמוך"/>
    <x v="1"/>
    <n v="8304"/>
    <n v="1245"/>
    <n v="0"/>
    <n v="7059"/>
    <n v="0"/>
    <n v="31"/>
    <s v="מרכזיית תאורה"/>
    <s v="בוכמן"/>
    <s v="ירושלים והנגב"/>
    <s v="איילון"/>
  </r>
  <r>
    <x v="16"/>
    <x v="233"/>
    <s v="פעיל"/>
    <s v="מודיעין מכבים רעות"/>
    <x v="223"/>
    <x v="65"/>
    <s v="נמוך"/>
    <x v="1"/>
    <n v="3310"/>
    <n v="610"/>
    <n v="0"/>
    <n v="2700"/>
    <n v="0"/>
    <n v="31"/>
    <s v="בתי ספר"/>
    <s v="מגינים"/>
    <s v="ירושלים והנגב"/>
    <s v="איילון"/>
  </r>
  <r>
    <x v="16"/>
    <x v="234"/>
    <s v="פעיל"/>
    <s v="מודיעין מכבים רעות"/>
    <x v="224"/>
    <x v="14"/>
    <s v="נמוך"/>
    <x v="1"/>
    <n v="5671"/>
    <n v="883"/>
    <n v="0"/>
    <n v="4788"/>
    <n v="0"/>
    <n v="31"/>
    <s v="מרכזיית תאורה"/>
    <s v="משואה"/>
    <s v="ירושלים והנגב"/>
    <s v="איילון"/>
  </r>
  <r>
    <x v="16"/>
    <x v="235"/>
    <s v="פעיל"/>
    <s v="מודיעין מכבים רעות"/>
    <x v="225"/>
    <x v="0"/>
    <s v="נמוך"/>
    <x v="0"/>
    <n v="901.2"/>
    <n v="0"/>
    <n v="0"/>
    <n v="0"/>
    <n v="901.2"/>
    <n v="31"/>
    <s v="גני ילדים"/>
    <s v="משואה"/>
    <s v="ירושלים והנגב"/>
    <s v="איילון"/>
  </r>
  <r>
    <x v="16"/>
    <x v="236"/>
    <s v="פעיל"/>
    <s v="מודיעין מכבים רעות"/>
    <x v="226"/>
    <x v="0"/>
    <s v="נמוך"/>
    <x v="1"/>
    <n v="11874"/>
    <n v="1806"/>
    <n v="0"/>
    <n v="10068"/>
    <n v="0"/>
    <n v="31"/>
    <s v="מרכזיית תאורה"/>
    <s v="משואה"/>
    <s v="ירושלים והנגב"/>
    <s v="איילון"/>
  </r>
  <r>
    <x v="16"/>
    <x v="237"/>
    <s v="פעיל"/>
    <s v="מודיעין מכבים רעות"/>
    <x v="227"/>
    <x v="19"/>
    <s v="נמוך"/>
    <x v="0"/>
    <n v="1098.53"/>
    <n v="0"/>
    <n v="0"/>
    <n v="0"/>
    <n v="1098.53"/>
    <n v="31"/>
    <s v="תנועות נוער"/>
    <s v="מכבים"/>
    <s v="ירושלים והנגב"/>
    <s v="איילון"/>
  </r>
  <r>
    <x v="16"/>
    <x v="238"/>
    <s v="פעיל"/>
    <s v="מודיעין מכבים רעות"/>
    <x v="228"/>
    <x v="66"/>
    <s v="נמוך"/>
    <x v="0"/>
    <n v="732.58"/>
    <n v="0"/>
    <n v="0"/>
    <n v="0"/>
    <n v="732.58"/>
    <n v="31"/>
    <m/>
    <m/>
    <s v="ירושלים והנגב"/>
    <s v="איילון"/>
  </r>
  <r>
    <x v="16"/>
    <x v="239"/>
    <s v="פעיל"/>
    <s v="מודיעין מכבים רעות"/>
    <x v="229"/>
    <x v="0"/>
    <s v="נמוך"/>
    <x v="1"/>
    <n v="2195"/>
    <n v="473"/>
    <n v="0"/>
    <n v="1722"/>
    <n v="0"/>
    <n v="31"/>
    <s v="מרכזיית תאורה"/>
    <s v="מכבים"/>
    <s v="ירושלים והנגב"/>
    <s v="איילון"/>
  </r>
  <r>
    <x v="16"/>
    <x v="240"/>
    <s v="פעיל"/>
    <s v="מודיעין מכבים רעות"/>
    <x v="230"/>
    <x v="67"/>
    <s v="נמוך"/>
    <x v="0"/>
    <n v="96.26"/>
    <n v="0"/>
    <n v="0"/>
    <n v="0"/>
    <n v="96.26"/>
    <n v="31"/>
    <s v="מקלטים"/>
    <s v="מכבים"/>
    <s v="ירושלים והנגב"/>
    <s v="איילון"/>
  </r>
  <r>
    <x v="16"/>
    <x v="241"/>
    <s v="פעיל"/>
    <s v="מודיעין מכבים רעות"/>
    <x v="231"/>
    <x v="0"/>
    <s v="נמוך"/>
    <x v="1"/>
    <n v="7349"/>
    <n v="1168"/>
    <n v="0"/>
    <n v="6181"/>
    <n v="0"/>
    <n v="31"/>
    <s v="מרכזיית תאורה"/>
    <s v="נחלים"/>
    <s v="ירושלים והנגב"/>
    <s v="איילון"/>
  </r>
  <r>
    <x v="16"/>
    <x v="242"/>
    <s v="פעיל"/>
    <s v="מודיעין מכבים רעות"/>
    <x v="232"/>
    <x v="19"/>
    <s v="נמוך"/>
    <x v="0"/>
    <n v="1251.93"/>
    <n v="0"/>
    <n v="0"/>
    <n v="0"/>
    <n v="1251.93"/>
    <n v="31"/>
    <s v="תנועות נוער"/>
    <s v="נחלים"/>
    <s v="ירושלים והנגב"/>
    <s v="איילון"/>
  </r>
  <r>
    <x v="16"/>
    <x v="243"/>
    <s v="פעיל"/>
    <s v="מודיעין מכבים רעות"/>
    <x v="233"/>
    <x v="0"/>
    <s v="נמוך"/>
    <x v="0"/>
    <n v="1094.69"/>
    <n v="0"/>
    <n v="0"/>
    <n v="0"/>
    <n v="1094.69"/>
    <n v="31"/>
    <s v="תנועות נוער"/>
    <s v="נחלים"/>
    <s v="ירושלים והנגב"/>
    <s v="איילון"/>
  </r>
  <r>
    <x v="16"/>
    <x v="244"/>
    <s v="פעיל"/>
    <s v="מודיעין מכבים רעות"/>
    <x v="234"/>
    <x v="68"/>
    <s v="נמוך"/>
    <x v="0"/>
    <n v="626.29999999999995"/>
    <n v="0"/>
    <n v="0"/>
    <n v="0"/>
    <n v="626.29999999999995"/>
    <n v="31"/>
    <m/>
    <m/>
    <s v="ירושלים והנגב"/>
    <s v="איילון"/>
  </r>
  <r>
    <x v="16"/>
    <x v="245"/>
    <s v="פעיל"/>
    <s v="מודיעין מכבים רעות"/>
    <x v="235"/>
    <x v="69"/>
    <s v="נמוך"/>
    <x v="0"/>
    <n v="1117.52"/>
    <n v="0"/>
    <n v="0"/>
    <n v="0"/>
    <n v="1117.52"/>
    <n v="31"/>
    <s v="ג"/>
    <s v="נחלים"/>
    <s v="ירושלים והנגב"/>
    <s v="איילון"/>
  </r>
  <r>
    <x v="16"/>
    <x v="246"/>
    <s v="פעיל"/>
    <s v="מודיעין מכבים רעות"/>
    <x v="236"/>
    <x v="13"/>
    <s v="נמוך"/>
    <x v="0"/>
    <n v="1466.72"/>
    <n v="0"/>
    <n v="0"/>
    <n v="0"/>
    <n v="1466.72"/>
    <n v="31"/>
    <s v="גני ילדים"/>
    <s v="נחלים"/>
    <s v="ירושלים והנגב"/>
    <s v="איילון"/>
  </r>
  <r>
    <x v="16"/>
    <x v="247"/>
    <s v="פעיל"/>
    <s v="מודיעין מכבים רעות"/>
    <x v="237"/>
    <x v="0"/>
    <s v="נמוך"/>
    <x v="1"/>
    <n v="11394"/>
    <n v="1762"/>
    <n v="0"/>
    <n v="9632"/>
    <n v="0"/>
    <n v="31"/>
    <s v="מרכזיית תאורה"/>
    <s v="נחלים"/>
    <s v="ירושלים והנגב"/>
    <s v="איילון"/>
  </r>
  <r>
    <x v="16"/>
    <x v="248"/>
    <s v="פעיל"/>
    <s v="מודיעין מכבים רעות"/>
    <x v="238"/>
    <x v="70"/>
    <s v="נמוך"/>
    <x v="0"/>
    <n v="70.45"/>
    <n v="0"/>
    <n v="0"/>
    <n v="0"/>
    <n v="70.45"/>
    <n v="31"/>
    <s v="מקלטים"/>
    <s v="מכבים"/>
    <s v="ירושלים והנגב"/>
    <s v="איילון"/>
  </r>
  <r>
    <x v="16"/>
    <x v="249"/>
    <s v="פעיל"/>
    <s v="מודיעין מכבים רעות"/>
    <x v="239"/>
    <x v="0"/>
    <s v="נמוך"/>
    <x v="0"/>
    <n v="85.37"/>
    <n v="0"/>
    <n v="0"/>
    <n v="0"/>
    <n v="85.37"/>
    <n v="31"/>
    <s v="מקלטים"/>
    <s v="מכבים"/>
    <s v="ירושלים והנגב"/>
    <s v="איילון"/>
  </r>
  <r>
    <x v="16"/>
    <x v="250"/>
    <s v="פעיל"/>
    <s v="מודיעין מכבים רעות"/>
    <x v="240"/>
    <x v="26"/>
    <s v="נמוך"/>
    <x v="0"/>
    <n v="42.41"/>
    <n v="0"/>
    <n v="0"/>
    <n v="0"/>
    <n v="42.41"/>
    <n v="31"/>
    <s v="מקלטים"/>
    <s v="מכבים"/>
    <s v="ירושלים והנגב"/>
    <s v="איילון"/>
  </r>
  <r>
    <x v="16"/>
    <x v="251"/>
    <s v="פעיל"/>
    <s v="מודיעין מכבים רעות"/>
    <x v="241"/>
    <x v="0"/>
    <s v="גבוה"/>
    <x v="1"/>
    <n v="96140"/>
    <n v="16520"/>
    <n v="0"/>
    <n v="79620"/>
    <n v="0"/>
    <n v="31"/>
    <s v="בתי ספר"/>
    <s v="נחלים"/>
    <s v="ירושלים והנגב"/>
    <s v="איילון"/>
  </r>
  <r>
    <x v="16"/>
    <x v="252"/>
    <s v="פעיל"/>
    <s v="מודיעין מכבים רעות"/>
    <x v="242"/>
    <x v="0"/>
    <s v="נמוך"/>
    <x v="1"/>
    <n v="7525"/>
    <n v="1158"/>
    <n v="0"/>
    <n v="6367"/>
    <n v="0"/>
    <n v="31"/>
    <s v="מרכזיית תאורה"/>
    <s v="נחלים"/>
    <s v="ירושלים והנגב"/>
    <s v="איילון"/>
  </r>
  <r>
    <x v="16"/>
    <x v="253"/>
    <s v="פעיל"/>
    <s v="מודיעין מכבים רעות"/>
    <x v="243"/>
    <x v="71"/>
    <s v="נמוך"/>
    <x v="0"/>
    <n v="1174.79"/>
    <n v="0"/>
    <n v="0"/>
    <n v="0"/>
    <n v="1174.79"/>
    <n v="31"/>
    <s v="גני ילדים"/>
    <s v="נחלים"/>
    <s v="ירושלים והנגב"/>
    <s v="איילון"/>
  </r>
  <r>
    <x v="16"/>
    <x v="254"/>
    <s v="פעיל"/>
    <s v="מודיעין מכבים רעות"/>
    <x v="244"/>
    <x v="0"/>
    <s v="נמוך"/>
    <x v="1"/>
    <n v="5400"/>
    <n v="845"/>
    <n v="0"/>
    <n v="4555"/>
    <n v="0"/>
    <n v="31"/>
    <s v="מרכזיית תאורה"/>
    <s v="נחלים"/>
    <s v="ירושלים והנגב"/>
    <s v="איילון"/>
  </r>
  <r>
    <x v="16"/>
    <x v="255"/>
    <s v="פעיל"/>
    <s v="מודיעין מכבים רעות"/>
    <x v="245"/>
    <x v="0"/>
    <s v="נמוך"/>
    <x v="0"/>
    <n v="852.15"/>
    <n v="0"/>
    <n v="0"/>
    <n v="0"/>
    <n v="852.15"/>
    <n v="31"/>
    <s v="גני ילדים"/>
    <s v="נחלים"/>
    <s v="ירושלים והנגב"/>
    <s v="איילון"/>
  </r>
  <r>
    <x v="16"/>
    <x v="256"/>
    <s v="פעיל"/>
    <s v="מודיעין מכבים רעות"/>
    <x v="246"/>
    <x v="72"/>
    <s v="נמוך"/>
    <x v="0"/>
    <n v="48.21"/>
    <n v="0"/>
    <n v="0"/>
    <n v="0"/>
    <n v="48.21"/>
    <n v="31"/>
    <s v="גני ילדים"/>
    <s v="נחלים"/>
    <s v="ירושלים והנגב"/>
    <s v="איילון"/>
  </r>
  <r>
    <x v="16"/>
    <x v="257"/>
    <s v="פעיל"/>
    <s v="מודיעין מכבים רעות"/>
    <x v="247"/>
    <x v="73"/>
    <s v="נמוך"/>
    <x v="0"/>
    <n v="1157.92"/>
    <n v="0"/>
    <n v="0"/>
    <n v="0"/>
    <n v="1157.92"/>
    <n v="31"/>
    <s v="שונות"/>
    <s v="נחלים"/>
    <s v="ירושלים והנגב"/>
    <s v="איילון"/>
  </r>
  <r>
    <x v="16"/>
    <x v="258"/>
    <s v="פעיל"/>
    <s v="מודיעין מכבים רעות"/>
    <x v="248"/>
    <x v="74"/>
    <s v="נמוך"/>
    <x v="0"/>
    <n v="2008.99"/>
    <n v="0"/>
    <n v="0"/>
    <n v="0"/>
    <n v="2008.99"/>
    <n v="31"/>
    <s v="מבני ציבור"/>
    <s v="נחלים"/>
    <s v="ירושלים והנגב"/>
    <s v="איילון"/>
  </r>
  <r>
    <x v="16"/>
    <x v="259"/>
    <s v="פעיל"/>
    <s v="מודיעין מכבים רעות"/>
    <x v="249"/>
    <x v="75"/>
    <s v="נמוך"/>
    <x v="1"/>
    <n v="2144"/>
    <n v="100"/>
    <n v="0"/>
    <n v="2044"/>
    <n v="0"/>
    <n v="31"/>
    <s v="מבני ציבור"/>
    <s v="נחלים"/>
    <s v="ירושלים והנגב"/>
    <s v="איילון"/>
  </r>
  <r>
    <x v="16"/>
    <x v="260"/>
    <s v="פעיל"/>
    <s v="מודיעין מכבים רעות"/>
    <x v="250"/>
    <x v="76"/>
    <s v="נמוך"/>
    <x v="1"/>
    <n v="24716"/>
    <n v="2716"/>
    <n v="0"/>
    <n v="22000"/>
    <n v="0"/>
    <n v="31"/>
    <s v="בתי ספר"/>
    <s v="נחלים"/>
    <s v="ירושלים והנגב"/>
    <s v="איילון"/>
  </r>
  <r>
    <x v="16"/>
    <x v="261"/>
    <s v="פעיל"/>
    <s v="מודיעין מכבים רעות"/>
    <x v="251"/>
    <x v="77"/>
    <s v="נמוך"/>
    <x v="0"/>
    <n v="1331.53"/>
    <n v="0"/>
    <n v="0"/>
    <n v="0"/>
    <n v="1331.53"/>
    <n v="31"/>
    <s v="גני ילדים"/>
    <s v="נחלים"/>
    <s v="ירושלים והנגב"/>
    <s v="איילון"/>
  </r>
  <r>
    <x v="16"/>
    <x v="262"/>
    <s v="פעיל"/>
    <s v="מודיעין מכבים רעות"/>
    <x v="251"/>
    <x v="78"/>
    <s v="נמוך"/>
    <x v="0"/>
    <n v="1127.17"/>
    <n v="0"/>
    <n v="0"/>
    <n v="0"/>
    <n v="1127.17"/>
    <n v="31"/>
    <s v="גני ילדים"/>
    <s v="נחלים"/>
    <s v="ירושלים והנגב"/>
    <s v="איילון"/>
  </r>
  <r>
    <x v="16"/>
    <x v="263"/>
    <s v="פעיל"/>
    <s v="מודיעין מכבים רעות"/>
    <x v="252"/>
    <x v="79"/>
    <s v="נמוך"/>
    <x v="0"/>
    <n v="1182.71"/>
    <n v="0"/>
    <n v="0"/>
    <n v="0"/>
    <n v="1182.71"/>
    <n v="31"/>
    <s v="גני ילדים"/>
    <s v="נחלים"/>
    <s v="ירושלים והנגב"/>
    <s v="איילון"/>
  </r>
  <r>
    <x v="16"/>
    <x v="264"/>
    <s v="פעיל"/>
    <s v="מודיעין מכבים רעות"/>
    <x v="253"/>
    <x v="0"/>
    <s v="נמוך"/>
    <x v="0"/>
    <n v="534.72"/>
    <n v="0"/>
    <n v="0"/>
    <n v="0"/>
    <n v="534.72"/>
    <n v="31"/>
    <s v="מבני ציבור"/>
    <s v="נחלים"/>
    <s v="ירושלים והנגב"/>
    <s v="איילון"/>
  </r>
  <r>
    <x v="16"/>
    <x v="265"/>
    <s v="פעיל"/>
    <s v="מודיעין מכבים רעות"/>
    <x v="254"/>
    <x v="0"/>
    <s v="נמוך"/>
    <x v="0"/>
    <n v="1021.52"/>
    <n v="0"/>
    <n v="0"/>
    <n v="0"/>
    <n v="1021.52"/>
    <n v="31"/>
    <s v="גני ילדים"/>
    <s v="ציפורים"/>
    <s v="ירושלים והנגב"/>
    <s v="איילון"/>
  </r>
  <r>
    <x v="16"/>
    <x v="266"/>
    <s v="פעיל"/>
    <s v="מודיעין מכבים רעות"/>
    <x v="255"/>
    <x v="0"/>
    <s v="נמוך"/>
    <x v="1"/>
    <n v="2260"/>
    <n v="760"/>
    <n v="0"/>
    <n v="1500"/>
    <n v="0"/>
    <n v="31"/>
    <s v="בתי ספר"/>
    <s v="ציפורים"/>
    <s v="ירושלים והנגב"/>
    <s v="איילון"/>
  </r>
  <r>
    <x v="16"/>
    <x v="267"/>
    <s v="פעיל"/>
    <s v="מודיעין מכבים רעות"/>
    <x v="256"/>
    <x v="0"/>
    <s v="נמוך"/>
    <x v="1"/>
    <n v="3620"/>
    <n v="205"/>
    <n v="0"/>
    <n v="3415"/>
    <n v="0"/>
    <n v="31"/>
    <s v="גני ילדים"/>
    <s v="ציפורים"/>
    <s v="ירושלים והנגב"/>
    <s v="איילון"/>
  </r>
  <r>
    <x v="16"/>
    <x v="268"/>
    <s v="פעיל"/>
    <s v="מודיעין מכבים רעות"/>
    <x v="257"/>
    <x v="0"/>
    <s v="נמוך"/>
    <x v="1"/>
    <n v="170"/>
    <n v="36"/>
    <n v="0"/>
    <n v="134"/>
    <n v="0"/>
    <n v="31"/>
    <s v="תנועות נוער"/>
    <s v="כרמים"/>
    <s v="ירושלים והנגב"/>
    <s v="איילון"/>
  </r>
  <r>
    <x v="16"/>
    <x v="269"/>
    <s v="פעיל"/>
    <s v="מודיעין מכבים רעות"/>
    <x v="257"/>
    <x v="0"/>
    <s v="נמוך"/>
    <x v="0"/>
    <n v="525.25"/>
    <n v="0"/>
    <n v="0"/>
    <n v="0"/>
    <n v="525.25"/>
    <n v="31"/>
    <s v="מרכזיית תאורה"/>
    <s v="כרמים"/>
    <s v="ירושלים והנגב"/>
    <s v="איילון"/>
  </r>
  <r>
    <x v="16"/>
    <x v="270"/>
    <s v="פעיל"/>
    <s v="מודיעין מכבים רעות"/>
    <x v="258"/>
    <x v="1"/>
    <s v="נמוך"/>
    <x v="0"/>
    <n v="2147.9899999999998"/>
    <n v="0"/>
    <n v="0"/>
    <n v="0"/>
    <n v="2147.9899999999998"/>
    <n v="31"/>
    <s v="מרכזיית תאורה"/>
    <s v="כרמים"/>
    <s v="ירושלים והנגב"/>
    <s v="איילון"/>
  </r>
  <r>
    <x v="16"/>
    <x v="271"/>
    <s v="פעיל"/>
    <s v="מודיעין מכבים רעות"/>
    <x v="259"/>
    <x v="0"/>
    <s v="נמוך"/>
    <x v="1"/>
    <n v="8535"/>
    <n v="585"/>
    <n v="0"/>
    <n v="7950"/>
    <n v="0"/>
    <n v="31"/>
    <s v="בתי ספר"/>
    <s v="כרמים"/>
    <s v="ירושלים והנגב"/>
    <s v="איילון"/>
  </r>
  <r>
    <x v="16"/>
    <x v="272"/>
    <s v="פעיל"/>
    <s v="מודיעין מכבים רעות"/>
    <x v="260"/>
    <x v="80"/>
    <s v="נמוך"/>
    <x v="0"/>
    <n v="805.12"/>
    <n v="0"/>
    <n v="0"/>
    <n v="0"/>
    <n v="805.12"/>
    <n v="31"/>
    <s v="גני ילדים"/>
    <s v="רעות"/>
    <s v="ירושלים והנגב"/>
    <s v="איילון"/>
  </r>
  <r>
    <x v="16"/>
    <x v="273"/>
    <s v="פעיל"/>
    <s v="מודיעין מכבים רעות"/>
    <x v="261"/>
    <x v="13"/>
    <s v="נמוך"/>
    <x v="0"/>
    <n v="1913.29"/>
    <n v="0"/>
    <n v="0"/>
    <n v="0"/>
    <n v="1913.29"/>
    <n v="31"/>
    <s v="גני ילדים"/>
    <s v="כרמים"/>
    <s v="ירושלים והנגב"/>
    <s v="איילון"/>
  </r>
  <r>
    <x v="16"/>
    <x v="274"/>
    <s v="פעיל"/>
    <s v="מודיעין מכבים רעות"/>
    <x v="262"/>
    <x v="1"/>
    <s v="נמוך"/>
    <x v="1"/>
    <n v="4584"/>
    <n v="681"/>
    <n v="0"/>
    <n v="3903"/>
    <n v="0"/>
    <n v="31"/>
    <s v="מרכזיית תאורה"/>
    <s v="כרמים"/>
    <s v="ירושלים והנגב"/>
    <s v="איילון"/>
  </r>
  <r>
    <x v="16"/>
    <x v="275"/>
    <s v="פעיל"/>
    <s v="מודיעין מכבים רעות"/>
    <x v="263"/>
    <x v="0"/>
    <s v="נמוך"/>
    <x v="0"/>
    <n v="2796.2"/>
    <n v="0"/>
    <n v="0"/>
    <n v="0"/>
    <n v="2796.2"/>
    <n v="31"/>
    <s v="בתי כנסת ומקוואות"/>
    <s v="כרמים"/>
    <s v="ירושלים והנגב"/>
    <s v="איילון"/>
  </r>
  <r>
    <x v="16"/>
    <x v="276"/>
    <s v="פעיל"/>
    <s v="מודיעין מכבים רעות"/>
    <x v="264"/>
    <x v="5"/>
    <s v="נמוך"/>
    <x v="0"/>
    <n v="1711.16"/>
    <n v="0"/>
    <n v="0"/>
    <n v="0"/>
    <n v="1711.16"/>
    <n v="31"/>
    <s v="מרכזיית תאורה"/>
    <s v="ציפורים"/>
    <s v="ירושלים והנגב"/>
    <s v="איילון"/>
  </r>
  <r>
    <x v="16"/>
    <x v="277"/>
    <s v="פעיל"/>
    <s v="מודיעין מכבים רעות"/>
    <x v="265"/>
    <x v="26"/>
    <s v="נמוך"/>
    <x v="0"/>
    <n v="87.7"/>
    <n v="0"/>
    <n v="0"/>
    <n v="0"/>
    <n v="87.7"/>
    <n v="31"/>
    <s v="מקלטים"/>
    <s v="מכבים"/>
    <s v="ירושלים והנגב"/>
    <s v="איילון"/>
  </r>
  <r>
    <x v="16"/>
    <x v="278"/>
    <s v="פעיל"/>
    <s v="מודיעין מכבים רעות"/>
    <x v="266"/>
    <x v="13"/>
    <s v="נמוך"/>
    <x v="0"/>
    <n v="941.3"/>
    <n v="0"/>
    <n v="0"/>
    <n v="0"/>
    <n v="941.3"/>
    <n v="31"/>
    <s v="גני ילדים"/>
    <s v="פרחים"/>
    <s v="ירושלים והנגב"/>
    <s v="איילון"/>
  </r>
  <r>
    <x v="16"/>
    <x v="279"/>
    <s v="פעיל"/>
    <s v="מודיעין מכבים רעות"/>
    <x v="267"/>
    <x v="26"/>
    <s v="נמוך"/>
    <x v="0"/>
    <n v="16.420000000000002"/>
    <n v="0"/>
    <n v="0"/>
    <n v="0"/>
    <n v="16.420000000000002"/>
    <n v="31"/>
    <s v="מקלטים"/>
    <s v="מכבים"/>
    <s v="ירושלים והנגב"/>
    <s v="איילון"/>
  </r>
  <r>
    <x v="16"/>
    <x v="280"/>
    <s v="פעיל"/>
    <s v="מודיעין מכבים רעות"/>
    <x v="268"/>
    <x v="26"/>
    <s v="נמוך"/>
    <x v="0"/>
    <n v="63.95"/>
    <n v="0"/>
    <n v="0"/>
    <n v="0"/>
    <n v="63.95"/>
    <n v="31"/>
    <s v="מקלטים"/>
    <s v="מכבים"/>
    <s v="ירושלים והנגב"/>
    <s v="איילון"/>
  </r>
  <r>
    <x v="16"/>
    <x v="281"/>
    <s v="פעיל"/>
    <s v="מודיעין מכבים רעות"/>
    <x v="269"/>
    <x v="0"/>
    <s v="נמוך"/>
    <x v="1"/>
    <n v="6126"/>
    <n v="1110"/>
    <n v="0"/>
    <n v="5016"/>
    <n v="0"/>
    <n v="31"/>
    <s v="מרכזיית תאורה"/>
    <s v="פרחים"/>
    <s v="ירושלים והנגב"/>
    <s v="איילון"/>
  </r>
  <r>
    <x v="16"/>
    <x v="282"/>
    <s v="פעיל"/>
    <s v="מודיעין מכבים רעות"/>
    <x v="270"/>
    <x v="14"/>
    <s v="נמוך"/>
    <x v="1"/>
    <n v="3523"/>
    <n v="615"/>
    <n v="0"/>
    <n v="2908"/>
    <n v="0"/>
    <n v="31"/>
    <s v="מרכזיית תאורה"/>
    <s v="פרחים"/>
    <s v="ירושלים והנגב"/>
    <s v="איילון"/>
  </r>
  <r>
    <x v="16"/>
    <x v="283"/>
    <s v="פעיל"/>
    <s v="מודיעין מכבים רעות"/>
    <x v="271"/>
    <x v="14"/>
    <s v="נמוך"/>
    <x v="1"/>
    <n v="3651"/>
    <n v="648"/>
    <n v="0"/>
    <n v="3003"/>
    <n v="0"/>
    <n v="31"/>
    <s v="מרכזיית תאורה"/>
    <s v="פרחים"/>
    <s v="ירושלים והנגב"/>
    <s v="איילון"/>
  </r>
  <r>
    <x v="16"/>
    <x v="284"/>
    <s v="פעיל"/>
    <s v="מודיעין מכבים רעות"/>
    <x v="272"/>
    <x v="81"/>
    <s v="נמוך"/>
    <x v="0"/>
    <n v="1088.25"/>
    <n v="0"/>
    <n v="0"/>
    <n v="0"/>
    <n v="1088.25"/>
    <n v="31"/>
    <s v="שונות"/>
    <s v="פרחים"/>
    <s v="ירושלים והנגב"/>
    <s v="איילון"/>
  </r>
  <r>
    <x v="16"/>
    <x v="285"/>
    <s v="פעיל"/>
    <s v="מודיעין מכבים רעות"/>
    <x v="273"/>
    <x v="0"/>
    <s v="נמוך"/>
    <x v="1"/>
    <n v="3407"/>
    <n v="519"/>
    <n v="0"/>
    <n v="2888"/>
    <n v="0"/>
    <n v="31"/>
    <s v="מרכזיית תאורה"/>
    <s v="נביאים"/>
    <s v="ירושלים והנגב"/>
    <s v="איילון"/>
  </r>
  <r>
    <x v="16"/>
    <x v="286"/>
    <s v="פעיל"/>
    <s v="מודיעין מכבים רעות"/>
    <x v="274"/>
    <x v="82"/>
    <s v="נמוך"/>
    <x v="0"/>
    <n v="669.04"/>
    <n v="0"/>
    <n v="0"/>
    <n v="0"/>
    <n v="669.04"/>
    <n v="31"/>
    <s v="רמזורים"/>
    <s v="נביאים"/>
    <s v="ירושלים והנגב"/>
    <s v="איילון"/>
  </r>
  <r>
    <x v="16"/>
    <x v="287"/>
    <s v="פעיל"/>
    <s v="מודיעין מכבים רעות"/>
    <x v="275"/>
    <x v="83"/>
    <s v="נמוך"/>
    <x v="1"/>
    <n v="13565"/>
    <n v="1340"/>
    <n v="0"/>
    <n v="12225"/>
    <n v="0"/>
    <n v="31"/>
    <s v="בתי ספר"/>
    <s v="מגינים"/>
    <s v="ירושלים והנגב"/>
    <s v="איילון"/>
  </r>
  <r>
    <x v="16"/>
    <x v="288"/>
    <s v="פעיל"/>
    <s v="מודיעין מכבים רעות"/>
    <x v="276"/>
    <x v="44"/>
    <s v="נמוך"/>
    <x v="1"/>
    <n v="615"/>
    <n v="115"/>
    <n v="0"/>
    <n v="500"/>
    <n v="0"/>
    <n v="31"/>
    <s v="מרכזיית תאורה"/>
    <s v="נביאים"/>
    <s v="ירושלים והנגב"/>
    <s v="איילון"/>
  </r>
  <r>
    <x v="16"/>
    <x v="289"/>
    <s v="פעיל"/>
    <s v="מודיעין מכבים רעות"/>
    <x v="277"/>
    <x v="84"/>
    <s v="נמוך"/>
    <x v="1"/>
    <n v="18060"/>
    <n v="2150"/>
    <n v="0"/>
    <n v="15910"/>
    <n v="0"/>
    <n v="31"/>
    <s v="בתי ספר"/>
    <s v="מגינים"/>
    <s v="ירושלים והנגב"/>
    <s v="איילון"/>
  </r>
  <r>
    <x v="16"/>
    <x v="290"/>
    <s v="פעיל"/>
    <s v="מודיעין מכבים רעות"/>
    <x v="278"/>
    <x v="85"/>
    <s v="נמוך"/>
    <x v="1"/>
    <n v="7545"/>
    <n v="4030"/>
    <n v="0"/>
    <n v="3515"/>
    <n v="0"/>
    <n v="31"/>
    <s v="ספורט"/>
    <s v="נביאים"/>
    <s v="ירושלים והנגב"/>
    <s v="איילון"/>
  </r>
  <r>
    <x v="16"/>
    <x v="291"/>
    <s v="פעיל"/>
    <s v="מודיעין מכבים רעות"/>
    <x v="279"/>
    <x v="24"/>
    <s v="נמוך"/>
    <x v="1"/>
    <n v="2954"/>
    <n v="101"/>
    <n v="0"/>
    <n v="2853"/>
    <n v="0"/>
    <n v="31"/>
    <s v="גני ילדים"/>
    <s v="נביאים"/>
    <s v="ירושלים והנגב"/>
    <s v="איילון"/>
  </r>
  <r>
    <x v="16"/>
    <x v="292"/>
    <s v="פעיל"/>
    <s v="מודיעין מכבים רעות"/>
    <x v="280"/>
    <x v="46"/>
    <s v="נמוך"/>
    <x v="1"/>
    <n v="4491"/>
    <n v="1611"/>
    <n v="0"/>
    <n v="2880"/>
    <n v="0"/>
    <n v="31"/>
    <s v="ספורט"/>
    <s v="נביאים"/>
    <s v="ירושלים והנגב"/>
    <s v="איילון"/>
  </r>
  <r>
    <x v="16"/>
    <x v="293"/>
    <s v="פעיל"/>
    <s v="מודיעין מכבים רעות"/>
    <x v="281"/>
    <x v="0"/>
    <s v="נמוך"/>
    <x v="1"/>
    <n v="2440"/>
    <n v="355"/>
    <n v="0"/>
    <n v="2085"/>
    <n v="0"/>
    <n v="31"/>
    <s v="מרכזיית תאורה"/>
    <s v="נחלים"/>
    <s v="ירושלים והנגב"/>
    <s v="איילון"/>
  </r>
  <r>
    <x v="16"/>
    <x v="294"/>
    <s v="פעיל"/>
    <s v="מודיעין מכבים רעות"/>
    <x v="282"/>
    <x v="0"/>
    <s v="נמוך"/>
    <x v="0"/>
    <n v="356.07"/>
    <n v="0"/>
    <n v="0"/>
    <n v="0"/>
    <n v="356.07"/>
    <n v="31"/>
    <s v="רמזורים"/>
    <s v="נחלים"/>
    <s v="ירושלים והנגב"/>
    <s v="איילון"/>
  </r>
  <r>
    <x v="16"/>
    <x v="295"/>
    <s v="פעיל"/>
    <s v="מודיעין מכבים רעות"/>
    <x v="283"/>
    <x v="0"/>
    <s v="נמוך"/>
    <x v="1"/>
    <n v="7060"/>
    <n v="1223"/>
    <n v="0"/>
    <n v="5837"/>
    <n v="0"/>
    <n v="31"/>
    <s v="מרכזיית תאורה"/>
    <s v="נחלים"/>
    <s v="ירושלים והנגב"/>
    <s v="איילון"/>
  </r>
  <r>
    <x v="16"/>
    <x v="296"/>
    <s v="פעיל"/>
    <s v="מודיעין מכבים רעות"/>
    <x v="284"/>
    <x v="0"/>
    <s v="נמוך"/>
    <x v="0"/>
    <n v="1684.95"/>
    <n v="0"/>
    <n v="0"/>
    <n v="0"/>
    <n v="1684.95"/>
    <n v="31"/>
    <s v="בתי כנסת ומקוואות"/>
    <s v="נחלים"/>
    <s v="ירושלים והנגב"/>
    <s v="איילון"/>
  </r>
  <r>
    <x v="16"/>
    <x v="297"/>
    <s v="פעיל"/>
    <s v="מודיעין מכבים רעות"/>
    <x v="285"/>
    <x v="0"/>
    <s v="נמוך"/>
    <x v="0"/>
    <n v="1767.37"/>
    <n v="0"/>
    <n v="0"/>
    <n v="0"/>
    <n v="1767.37"/>
    <n v="31"/>
    <s v="מרכזיית תאורה"/>
    <s v="נחלים"/>
    <s v="ירושלים והנגב"/>
    <s v="איילון"/>
  </r>
  <r>
    <x v="16"/>
    <x v="298"/>
    <s v="פעיל"/>
    <s v="מודיעין מכבים רעות"/>
    <x v="286"/>
    <x v="0"/>
    <s v="נמוך"/>
    <x v="0"/>
    <n v="1266.92"/>
    <n v="0"/>
    <n v="0"/>
    <n v="0"/>
    <n v="1266.92"/>
    <n v="31"/>
    <s v="מרכזיית תאורה"/>
    <s v="ליגד"/>
    <s v="ירושלים והנגב"/>
    <s v="איילון"/>
  </r>
  <r>
    <x v="16"/>
    <x v="299"/>
    <s v="פעיל"/>
    <s v="מודיעין מכבים רעות"/>
    <x v="287"/>
    <x v="1"/>
    <s v="נמוך"/>
    <x v="1"/>
    <n v="197"/>
    <n v="31"/>
    <n v="0"/>
    <n v="166"/>
    <n v="0"/>
    <n v="31"/>
    <s v="מרכזיית תאורה"/>
    <s v="כרמים"/>
    <s v="ירושלים והנגב"/>
    <s v="איילון"/>
  </r>
  <r>
    <x v="16"/>
    <x v="300"/>
    <s v="פעיל"/>
    <s v="מודיעין מכבים רעות"/>
    <x v="288"/>
    <x v="0"/>
    <s v="נמוך"/>
    <x v="1"/>
    <n v="648"/>
    <n v="206"/>
    <n v="0"/>
    <n v="442"/>
    <n v="0"/>
    <n v="31"/>
    <s v="מרכזיית תאורה"/>
    <s v="כרמים"/>
    <s v="ירושלים והנגב"/>
    <s v="איילון"/>
  </r>
  <r>
    <x v="16"/>
    <x v="301"/>
    <s v="פעיל"/>
    <s v="מודיעין מכבים רעות"/>
    <x v="289"/>
    <x v="1"/>
    <s v="נמוך"/>
    <x v="1"/>
    <n v="8451"/>
    <n v="1287"/>
    <n v="0"/>
    <n v="7164"/>
    <n v="0"/>
    <n v="31"/>
    <s v="מרכזיית תאורה"/>
    <s v="כרמים"/>
    <s v="ירושלים והנגב"/>
    <s v="איילון"/>
  </r>
  <r>
    <x v="16"/>
    <x v="302"/>
    <s v="פעיל"/>
    <s v="מודיעין מכבים רעות"/>
    <x v="290"/>
    <x v="10"/>
    <s v="נמוך"/>
    <x v="1"/>
    <n v="1277"/>
    <n v="262"/>
    <n v="0"/>
    <n v="1015"/>
    <n v="0"/>
    <n v="31"/>
    <s v="מרכזיית תאורה"/>
    <s v="כרמים"/>
    <s v="ירושלים והנגב"/>
    <s v="איילון"/>
  </r>
  <r>
    <x v="16"/>
    <x v="303"/>
    <s v="פעיל"/>
    <s v="מודיעין מכבים רעות"/>
    <x v="291"/>
    <x v="85"/>
    <s v="נמוך"/>
    <x v="1"/>
    <n v="10145"/>
    <n v="3610"/>
    <n v="0"/>
    <n v="6535"/>
    <n v="0"/>
    <n v="31"/>
    <s v="ספורט"/>
    <s v="ליגד"/>
    <s v="ירושלים והנגב"/>
    <s v="איילון"/>
  </r>
  <r>
    <x v="16"/>
    <x v="304"/>
    <s v="פעיל"/>
    <s v="מודיעין מכבים רעות"/>
    <x v="292"/>
    <x v="10"/>
    <s v="נמוך"/>
    <x v="1"/>
    <n v="1047"/>
    <n v="203"/>
    <n v="0"/>
    <n v="844"/>
    <n v="0"/>
    <n v="31"/>
    <s v="מרכזיית תאורה"/>
    <s v="כרמים"/>
    <s v="ירושלים והנגב"/>
    <s v="איילון"/>
  </r>
  <r>
    <x v="16"/>
    <x v="305"/>
    <s v="פעיל"/>
    <s v="מודיעין מכבים רעות"/>
    <x v="293"/>
    <x v="86"/>
    <s v="נמוך"/>
    <x v="0"/>
    <n v="469.82"/>
    <n v="0"/>
    <n v="0"/>
    <n v="0"/>
    <n v="469.82"/>
    <n v="31"/>
    <s v="מרכזיית תאורה"/>
    <s v="כרמים"/>
    <s v="ירושלים והנגב"/>
    <s v="איילון"/>
  </r>
  <r>
    <x v="16"/>
    <x v="306"/>
    <s v="פעיל"/>
    <s v="מודיעין מכבים רעות"/>
    <x v="294"/>
    <x v="0"/>
    <s v="נמוך"/>
    <x v="1"/>
    <n v="5540"/>
    <n v="847"/>
    <n v="0"/>
    <n v="4693"/>
    <n v="0"/>
    <n v="31"/>
    <s v="מרכזיית תאורה"/>
    <s v="ליגד"/>
    <s v="ירושלים והנגב"/>
    <s v="איילון"/>
  </r>
  <r>
    <x v="16"/>
    <x v="307"/>
    <s v="פעיל"/>
    <s v="מודיעין מכבים רעות"/>
    <x v="295"/>
    <x v="82"/>
    <s v="נמוך"/>
    <x v="1"/>
    <n v="3480"/>
    <n v="451"/>
    <n v="0"/>
    <n v="3029"/>
    <n v="0"/>
    <n v="31"/>
    <s v="רמזורים"/>
    <s v="לב העיר"/>
    <s v="ירושלים והנגב"/>
    <s v="איילון"/>
  </r>
  <r>
    <x v="16"/>
    <x v="308"/>
    <s v="פעיל"/>
    <s v="מודיעין מכבים רעות"/>
    <x v="296"/>
    <x v="0"/>
    <s v="נמוך"/>
    <x v="1"/>
    <n v="1802"/>
    <n v="399"/>
    <n v="0"/>
    <n v="1403"/>
    <n v="0"/>
    <n v="31"/>
    <s v="מבני ציבור"/>
    <s v="משואה"/>
    <s v="ירושלים והנגב"/>
    <s v="איילון"/>
  </r>
  <r>
    <x v="16"/>
    <x v="309"/>
    <s v="פעיל"/>
    <s v="מודיעין מכבים רעות"/>
    <x v="297"/>
    <x v="0"/>
    <s v="נמוך"/>
    <x v="1"/>
    <n v="4691"/>
    <n v="685"/>
    <n v="0"/>
    <n v="4006"/>
    <n v="0"/>
    <n v="31"/>
    <s v="מרכזיית תאורה"/>
    <s v="נחלים"/>
    <s v="ירושלים והנגב"/>
    <s v="איילון"/>
  </r>
  <r>
    <x v="16"/>
    <x v="310"/>
    <s v="פעיל"/>
    <s v="מודיעין מכבים רעות"/>
    <x v="298"/>
    <x v="87"/>
    <s v="נמוך"/>
    <x v="0"/>
    <n v="364.94"/>
    <n v="0"/>
    <n v="0"/>
    <n v="0"/>
    <n v="364.94"/>
    <n v="31"/>
    <s v="רמזורים"/>
    <s v="נחלים"/>
    <s v="ירושלים והנגב"/>
    <s v="איילון"/>
  </r>
  <r>
    <x v="16"/>
    <x v="311"/>
    <s v="פעיל"/>
    <s v="מודיעין מכבים רעות"/>
    <x v="299"/>
    <x v="0"/>
    <s v="נמוך"/>
    <x v="1"/>
    <n v="5971"/>
    <n v="976"/>
    <n v="0"/>
    <n v="4995"/>
    <n v="0"/>
    <n v="31"/>
    <s v="מרכזיית תאורה"/>
    <s v="נחלים"/>
    <s v="ירושלים והנגב"/>
    <s v="איילון"/>
  </r>
  <r>
    <x v="16"/>
    <x v="312"/>
    <s v="פעיל"/>
    <s v="מודיעין מכבים רעות"/>
    <x v="300"/>
    <x v="0"/>
    <s v="נמוך"/>
    <x v="0"/>
    <n v="0"/>
    <n v="0"/>
    <n v="0"/>
    <n v="0"/>
    <n v="0"/>
    <n v="31"/>
    <s v="רמזורים"/>
    <s v="נחלים"/>
    <s v="ירושלים והנגב"/>
    <s v="איילון"/>
  </r>
  <r>
    <x v="16"/>
    <x v="313"/>
    <s v="פעיל"/>
    <s v="מודיעין מכבים רעות"/>
    <x v="301"/>
    <x v="88"/>
    <s v="נמוך"/>
    <x v="1"/>
    <n v="17290"/>
    <n v="2990"/>
    <n v="0"/>
    <n v="14300"/>
    <n v="0"/>
    <n v="31"/>
    <s v="מרכזיית תאורה"/>
    <s v="לב העיר"/>
    <s v="ירושלים והנגב"/>
    <s v="איילון"/>
  </r>
  <r>
    <x v="16"/>
    <x v="314"/>
    <s v="פעיל"/>
    <s v="מודיעין מכבים רעות"/>
    <x v="302"/>
    <x v="89"/>
    <s v="נמוך"/>
    <x v="1"/>
    <n v="3175"/>
    <n v="540"/>
    <n v="0"/>
    <n v="2635"/>
    <n v="0"/>
    <n v="31"/>
    <s v="מרכזיית תאורה"/>
    <s v="קייזר"/>
    <s v="ירושלים והנגב"/>
    <s v="איילון"/>
  </r>
  <r>
    <x v="16"/>
    <x v="315"/>
    <s v="פעיל"/>
    <s v="מודיעין מכבים רעות"/>
    <x v="303"/>
    <x v="90"/>
    <s v="נמוך"/>
    <x v="1"/>
    <n v="2071"/>
    <n v="323"/>
    <n v="0"/>
    <n v="1748"/>
    <n v="0"/>
    <n v="31"/>
    <s v="מרכזיית תאורה"/>
    <s v="קייזר"/>
    <s v="ירושלים והנגב"/>
    <s v="איילון"/>
  </r>
  <r>
    <x v="16"/>
    <x v="316"/>
    <s v="פעיל"/>
    <s v="מודיעין מכבים רעות"/>
    <x v="304"/>
    <x v="91"/>
    <s v="נמוך"/>
    <x v="1"/>
    <n v="4686"/>
    <n v="762"/>
    <n v="0"/>
    <n v="3924"/>
    <n v="0"/>
    <n v="31"/>
    <s v="מרכזיית תאורה"/>
    <s v="קייזר"/>
    <s v="ירושלים והנגב"/>
    <s v="איילון"/>
  </r>
  <r>
    <x v="16"/>
    <x v="317"/>
    <s v="פעיל"/>
    <s v="מודיעין מכבים רעות"/>
    <x v="305"/>
    <x v="14"/>
    <s v="נמוך"/>
    <x v="1"/>
    <n v="2541"/>
    <n v="441"/>
    <n v="0"/>
    <n v="2100"/>
    <n v="0"/>
    <n v="31"/>
    <s v="מרכזיית תאורה"/>
    <s v="קייזר"/>
    <s v="ירושלים והנגב"/>
    <s v="איילון"/>
  </r>
  <r>
    <x v="16"/>
    <x v="318"/>
    <s v="פעיל"/>
    <s v="מודיעין מכבים רעות"/>
    <x v="306"/>
    <x v="92"/>
    <s v="נמוך"/>
    <x v="1"/>
    <n v="4220"/>
    <n v="1030"/>
    <n v="0"/>
    <n v="3190"/>
    <n v="0"/>
    <n v="31"/>
    <s v="בתי ספר"/>
    <s v="קייזר"/>
    <s v="ירושלים והנגב"/>
    <s v="איילון"/>
  </r>
  <r>
    <x v="16"/>
    <x v="319"/>
    <s v="פעיל"/>
    <s v="מודיעין מכבים רעות"/>
    <x v="307"/>
    <x v="1"/>
    <s v="נמוך"/>
    <x v="1"/>
    <n v="1965"/>
    <n v="295"/>
    <n v="0"/>
    <n v="1670"/>
    <n v="0"/>
    <n v="31"/>
    <s v="מרכזיית תאורה"/>
    <s v="קייזר"/>
    <s v="ירושלים והנגב"/>
    <s v="איילון"/>
  </r>
  <r>
    <x v="16"/>
    <x v="320"/>
    <s v="פעיל"/>
    <s v="מודיעין מכבים רעות"/>
    <x v="308"/>
    <x v="0"/>
    <s v="נמוך"/>
    <x v="1"/>
    <n v="7480"/>
    <n v="1720"/>
    <n v="0"/>
    <n v="5760"/>
    <n v="0"/>
    <n v="31"/>
    <m/>
    <m/>
    <s v="ירושלים והנגב"/>
    <s v="איילון"/>
  </r>
  <r>
    <x v="16"/>
    <x v="321"/>
    <s v="פעיל"/>
    <s v="מודיעין מכבים רעות"/>
    <x v="309"/>
    <x v="0"/>
    <s v="נמוך"/>
    <x v="1"/>
    <n v="6102"/>
    <n v="955"/>
    <n v="0"/>
    <n v="5147"/>
    <n v="0"/>
    <n v="31"/>
    <m/>
    <m/>
    <s v="ירושלים והנגב"/>
    <s v="איילון"/>
  </r>
  <r>
    <x v="16"/>
    <x v="322"/>
    <s v="פעיל"/>
    <s v="מודיעין מכבים רעות"/>
    <x v="310"/>
    <x v="0"/>
    <s v="נמוך"/>
    <x v="0"/>
    <n v="257.33999999999997"/>
    <n v="0"/>
    <n v="0"/>
    <n v="0"/>
    <n v="257.33999999999997"/>
    <n v="31"/>
    <m/>
    <m/>
    <s v="ירושלים והנגב"/>
    <s v="איילון"/>
  </r>
  <r>
    <x v="16"/>
    <x v="323"/>
    <s v="פעיל"/>
    <s v="מודיעין מכבים רעות"/>
    <x v="311"/>
    <x v="17"/>
    <s v="נמוך"/>
    <x v="1"/>
    <n v="3990"/>
    <n v="750"/>
    <n v="0"/>
    <n v="3240"/>
    <n v="0"/>
    <n v="31"/>
    <s v="בתי ספר"/>
    <s v="כרמים"/>
    <s v="ירושלים והנגב"/>
    <s v="איילון"/>
  </r>
  <r>
    <x v="16"/>
    <x v="324"/>
    <s v="פעיל"/>
    <s v="מודיעין מכבים רעות"/>
    <x v="312"/>
    <x v="13"/>
    <s v="נמוך"/>
    <x v="0"/>
    <n v="1577.98"/>
    <n v="0"/>
    <n v="0"/>
    <n v="0"/>
    <n v="1577.98"/>
    <n v="31"/>
    <s v="גני ילדים"/>
    <s v="כרמים"/>
    <s v="ירושלים והנגב"/>
    <s v="איילון"/>
  </r>
  <r>
    <x v="16"/>
    <x v="325"/>
    <s v="פעיל"/>
    <s v="מודיעין מכבים רעות"/>
    <x v="313"/>
    <x v="93"/>
    <s v="נמוך"/>
    <x v="1"/>
    <n v="2320"/>
    <n v="485"/>
    <n v="0"/>
    <n v="1835"/>
    <n v="0"/>
    <n v="31"/>
    <s v="בתי ספר"/>
    <s v="כרמים"/>
    <s v="ירושלים והנגב"/>
    <s v="איילון"/>
  </r>
  <r>
    <x v="16"/>
    <x v="326"/>
    <s v="פעיל"/>
    <s v="מודיעין מכבים רעות"/>
    <x v="314"/>
    <x v="14"/>
    <s v="נמוך"/>
    <x v="1"/>
    <n v="5436"/>
    <n v="1115"/>
    <n v="0"/>
    <n v="4321"/>
    <n v="0"/>
    <n v="31"/>
    <s v="מרכזיית תאורה"/>
    <s v="רעות"/>
    <s v="ירושלים והנגב"/>
    <s v="איילון"/>
  </r>
  <r>
    <x v="16"/>
    <x v="327"/>
    <s v="פעיל"/>
    <s v="מודיעין מכבים רעות"/>
    <x v="315"/>
    <x v="1"/>
    <s v="נמוך"/>
    <x v="1"/>
    <n v="1060"/>
    <n v="135"/>
    <n v="0"/>
    <n v="925"/>
    <n v="0"/>
    <n v="31"/>
    <s v="מרכזיית תאורה"/>
    <s v="לב העיר"/>
    <s v="ירושלים והנגב"/>
    <s v="איילון"/>
  </r>
  <r>
    <x v="16"/>
    <x v="328"/>
    <s v="פעיל"/>
    <s v="מודיעין מכבים רעות"/>
    <x v="316"/>
    <x v="94"/>
    <s v="נמוך"/>
    <x v="1"/>
    <n v="67580"/>
    <n v="11550"/>
    <n v="0"/>
    <n v="56030"/>
    <n v="0"/>
    <n v="31"/>
    <s v="שונות"/>
    <s v="לב העיר"/>
    <s v="ירושלים והנגב"/>
    <s v="איילון"/>
  </r>
  <r>
    <x v="16"/>
    <x v="329"/>
    <s v="פעיל"/>
    <s v="מודיעין מכבים רעות"/>
    <x v="317"/>
    <x v="13"/>
    <s v="נמוך"/>
    <x v="0"/>
    <n v="778.25"/>
    <n v="0"/>
    <n v="0"/>
    <n v="0"/>
    <n v="778.25"/>
    <n v="31"/>
    <s v="גני ילדים"/>
    <s v="פרחים"/>
    <s v="ירושלים והנגב"/>
    <s v="איילון"/>
  </r>
  <r>
    <x v="16"/>
    <x v="330"/>
    <s v="פעיל"/>
    <s v="מודיעין מכבים רעות"/>
    <x v="318"/>
    <x v="19"/>
    <s v="נמוך"/>
    <x v="0"/>
    <n v="1096.19"/>
    <n v="0"/>
    <n v="0"/>
    <n v="0"/>
    <n v="1096.19"/>
    <n v="31"/>
    <s v="תנועות נוער"/>
    <s v="מגינים"/>
    <s v="ירושלים והנגב"/>
    <s v="איילון"/>
  </r>
  <r>
    <x v="16"/>
    <x v="331"/>
    <s v="פעיל"/>
    <s v="מודיעין מכבים רעות"/>
    <x v="319"/>
    <x v="0"/>
    <s v="נמוך"/>
    <x v="1"/>
    <n v="4645"/>
    <n v="704"/>
    <n v="0"/>
    <n v="3941"/>
    <n v="0"/>
    <n v="31"/>
    <s v="מרכזיית תאורה"/>
    <s v="דם המכבים 33"/>
    <s v="ירושלים והנגב"/>
    <s v="איילון"/>
  </r>
  <r>
    <x v="16"/>
    <x v="332"/>
    <s v="פעיל"/>
    <s v="מודיעין מכבים רעות"/>
    <x v="320"/>
    <x v="0"/>
    <s v="נמוך"/>
    <x v="0"/>
    <n v="338.21"/>
    <n v="0"/>
    <n v="0"/>
    <n v="0"/>
    <n v="338.21"/>
    <n v="31"/>
    <s v="רמזורים"/>
    <s v="פרחים"/>
    <s v="ירושלים והנגב"/>
    <s v="איילון"/>
  </r>
  <r>
    <x v="16"/>
    <x v="333"/>
    <s v="פעיל"/>
    <s v="מודיעין מכבים רעות"/>
    <x v="321"/>
    <x v="10"/>
    <s v="נמוך"/>
    <x v="1"/>
    <n v="5616"/>
    <n v="1009"/>
    <n v="0"/>
    <n v="4607"/>
    <n v="0"/>
    <n v="31"/>
    <s v="מרכזיית תאורה"/>
    <s v="פרחים"/>
    <s v="ירושלים והנגב"/>
    <s v="איילון"/>
  </r>
  <r>
    <x v="16"/>
    <x v="334"/>
    <s v="פעיל"/>
    <s v="מודיעין מכבים רעות"/>
    <x v="322"/>
    <x v="95"/>
    <s v="נמוך"/>
    <x v="1"/>
    <n v="9137"/>
    <n v="1451"/>
    <n v="0"/>
    <n v="7686"/>
    <n v="0"/>
    <n v="31"/>
    <s v="מרכזיית תאורה"/>
    <s v="פרחים"/>
    <s v="ירושלים והנגב"/>
    <s v="איילון"/>
  </r>
  <r>
    <x v="16"/>
    <x v="335"/>
    <s v="פעיל"/>
    <s v="מודיעין מכבים רעות"/>
    <x v="323"/>
    <x v="0"/>
    <s v="נמוך"/>
    <x v="0"/>
    <n v="224.02"/>
    <n v="0"/>
    <n v="0"/>
    <n v="0"/>
    <n v="224.02"/>
    <n v="31"/>
    <s v="רמזורים"/>
    <s v="ציפורים"/>
    <s v="ירושלים והנגב"/>
    <s v="איילון"/>
  </r>
  <r>
    <x v="16"/>
    <x v="336"/>
    <s v="פעיל"/>
    <s v="מודיעין מכבים רעות"/>
    <x v="324"/>
    <x v="0"/>
    <s v="נמוך"/>
    <x v="0"/>
    <n v="1617.42"/>
    <n v="0"/>
    <n v="0"/>
    <n v="0"/>
    <n v="1617.42"/>
    <n v="31"/>
    <s v="מבני ציבור"/>
    <s v="פרחים"/>
    <s v="ירושלים והנגב"/>
    <s v="איילון"/>
  </r>
  <r>
    <x v="16"/>
    <x v="337"/>
    <s v="פעיל"/>
    <s v="מודיעין מכבים רעות"/>
    <x v="325"/>
    <x v="96"/>
    <s v="נמוך"/>
    <x v="1"/>
    <n v="9091"/>
    <n v="1541"/>
    <n v="0"/>
    <n v="7550"/>
    <n v="0"/>
    <n v="31"/>
    <s v="מרכזיית תאורה"/>
    <s v="ליגד"/>
    <s v="ירושלים והנגב"/>
    <s v="איילון"/>
  </r>
  <r>
    <x v="16"/>
    <x v="338"/>
    <s v="פעיל"/>
    <s v="מודיעין מכבים רעות"/>
    <x v="326"/>
    <x v="97"/>
    <s v="נמוך"/>
    <x v="0"/>
    <n v="260.31"/>
    <n v="0"/>
    <n v="0"/>
    <n v="0"/>
    <n v="260.31"/>
    <n v="31"/>
    <s v="מקלטים"/>
    <s v="רעות"/>
    <s v="ירושלים והנגב"/>
    <s v="איילון"/>
  </r>
  <r>
    <x v="16"/>
    <x v="339"/>
    <s v="פעיל"/>
    <s v="מודיעין מכבים רעות"/>
    <x v="327"/>
    <x v="0"/>
    <s v="נמוך"/>
    <x v="1"/>
    <n v="4061"/>
    <n v="903"/>
    <n v="0"/>
    <n v="3158"/>
    <n v="0"/>
    <n v="31"/>
    <s v="מרכזיית תאורה"/>
    <s v="מכבים"/>
    <s v="ירושלים והנגב"/>
    <s v="איילון"/>
  </r>
  <r>
    <x v="16"/>
    <x v="340"/>
    <s v="פעיל"/>
    <s v="מודיעין מכבים רעות"/>
    <x v="328"/>
    <x v="98"/>
    <s v="נמוך"/>
    <x v="0"/>
    <n v="2845.55"/>
    <n v="0"/>
    <n v="0"/>
    <n v="0"/>
    <n v="2845.55"/>
    <n v="31"/>
    <s v="מבני ציבור"/>
    <s v="פרחים"/>
    <s v="ירושלים והנגב"/>
    <s v="איילון"/>
  </r>
  <r>
    <x v="16"/>
    <x v="341"/>
    <s v="פעיל"/>
    <s v="מודיעין מכבים רעות"/>
    <x v="329"/>
    <x v="26"/>
    <s v="נמוך"/>
    <x v="0"/>
    <n v="698.49"/>
    <n v="0"/>
    <n v="0"/>
    <n v="0"/>
    <n v="698.49"/>
    <n v="31"/>
    <s v="מקלטים"/>
    <s v="רעות"/>
    <s v="ירושלים והנגב"/>
    <s v="איילון"/>
  </r>
  <r>
    <x v="16"/>
    <x v="342"/>
    <s v="פעיל"/>
    <s v="מודיעין מכבים רעות"/>
    <x v="330"/>
    <x v="13"/>
    <s v="נמוך"/>
    <x v="0"/>
    <n v="2466.8000000000002"/>
    <n v="0"/>
    <n v="0"/>
    <n v="0"/>
    <n v="2466.8000000000002"/>
    <n v="31"/>
    <s v="גני ילדים"/>
    <s v="בוכמן"/>
    <s v="ירושלים והנגב"/>
    <s v="איילון"/>
  </r>
  <r>
    <x v="16"/>
    <x v="343"/>
    <s v="פעיל"/>
    <s v="מודיעין מכבים רעות"/>
    <x v="331"/>
    <x v="99"/>
    <s v="נמוך"/>
    <x v="1"/>
    <n v="6980"/>
    <n v="660"/>
    <n v="0"/>
    <n v="6320"/>
    <n v="0"/>
    <n v="31"/>
    <s v="בתי ספר"/>
    <s v="בוכמן"/>
    <s v="ירושלים והנגב"/>
    <s v="איילון"/>
  </r>
  <r>
    <x v="16"/>
    <x v="344"/>
    <s v="פעיל"/>
    <s v="מודיעין מכבים רעות"/>
    <x v="332"/>
    <x v="0"/>
    <s v="נמוך"/>
    <x v="0"/>
    <n v="937.87"/>
    <n v="0"/>
    <n v="0"/>
    <n v="0"/>
    <n v="937.87"/>
    <n v="31"/>
    <s v="גני ילדים"/>
    <s v="בוכמן"/>
    <s v="ירושלים והנגב"/>
    <s v="איילון"/>
  </r>
  <r>
    <x v="16"/>
    <x v="345"/>
    <s v="פעיל"/>
    <s v="מודיעין מכבים רעות"/>
    <x v="333"/>
    <x v="0"/>
    <s v="נמוך"/>
    <x v="0"/>
    <n v="1749.96"/>
    <n v="0"/>
    <n v="0"/>
    <n v="0"/>
    <n v="1749.96"/>
    <n v="31"/>
    <s v="גני ילדים"/>
    <s v="בוכמן"/>
    <s v="ירושלים והנגב"/>
    <s v="איילון"/>
  </r>
  <r>
    <x v="16"/>
    <x v="346"/>
    <s v="פעיל"/>
    <s v="מודיעין מכבים רעות"/>
    <x v="334"/>
    <x v="0"/>
    <s v="נמוך"/>
    <x v="1"/>
    <n v="8896"/>
    <n v="1351"/>
    <n v="0"/>
    <n v="7545"/>
    <n v="0"/>
    <n v="31"/>
    <s v="מרכזיית תאורה"/>
    <s v="מגינים"/>
    <s v="ירושלים והנגב"/>
    <s v="איילון"/>
  </r>
  <r>
    <x v="16"/>
    <x v="347"/>
    <s v="פעיל"/>
    <s v="מודיעין מכבים רעות"/>
    <x v="335"/>
    <x v="21"/>
    <s v="נמוך"/>
    <x v="1"/>
    <n v="4204"/>
    <n v="628"/>
    <n v="0"/>
    <n v="3576"/>
    <n v="0"/>
    <n v="31"/>
    <s v="מרכזיית תאורה"/>
    <s v="מגינים"/>
    <s v="ירושלים והנגב"/>
    <s v="איילון"/>
  </r>
  <r>
    <x v="16"/>
    <x v="348"/>
    <s v="פעיל"/>
    <s v="מודיעין מכבים רעות"/>
    <x v="336"/>
    <x v="58"/>
    <s v="נמוך"/>
    <x v="0"/>
    <n v="453.67"/>
    <n v="0"/>
    <n v="0"/>
    <n v="0"/>
    <n v="453.67"/>
    <n v="31"/>
    <s v="רמזורים"/>
    <s v="מגינים"/>
    <s v="ירושלים והנגב"/>
    <s v="איילון"/>
  </r>
  <r>
    <x v="16"/>
    <x v="349"/>
    <s v="פעיל"/>
    <s v="מודיעין מכבים רעות"/>
    <x v="337"/>
    <x v="0"/>
    <s v="נמוך"/>
    <x v="1"/>
    <n v="7181"/>
    <n v="1055"/>
    <n v="0"/>
    <n v="6126"/>
    <n v="0"/>
    <n v="31"/>
    <s v="מרכזיית תאורה"/>
    <s v="מגינים"/>
    <s v="ירושלים והנגב"/>
    <s v="איילון"/>
  </r>
  <r>
    <x v="16"/>
    <x v="350"/>
    <s v="פעיל"/>
    <s v="מודיעין מכבים רעות"/>
    <x v="338"/>
    <x v="0"/>
    <s v="נמוך"/>
    <x v="0"/>
    <n v="1351.09"/>
    <n v="0"/>
    <n v="0"/>
    <n v="0"/>
    <n v="1351.09"/>
    <n v="31"/>
    <s v="גני ילדים"/>
    <s v="מגינים"/>
    <s v="ירושלים והנגב"/>
    <s v="איילון"/>
  </r>
  <r>
    <x v="16"/>
    <x v="351"/>
    <s v="פעיל"/>
    <s v="מודיעין מכבים רעות"/>
    <x v="339"/>
    <x v="13"/>
    <s v="נמוך"/>
    <x v="1"/>
    <n v="2091"/>
    <n v="82"/>
    <n v="0"/>
    <n v="2009"/>
    <n v="0"/>
    <n v="31"/>
    <s v="גני ילדים"/>
    <s v="מגינים"/>
    <s v="ירושלים והנגב"/>
    <s v="איילון"/>
  </r>
  <r>
    <x v="16"/>
    <x v="352"/>
    <s v="פעיל"/>
    <s v="מודיעין מכבים רעות"/>
    <x v="340"/>
    <x v="0"/>
    <s v="נמוך"/>
    <x v="1"/>
    <n v="13344"/>
    <n v="1720"/>
    <n v="0"/>
    <n v="11624"/>
    <n v="0"/>
    <n v="31"/>
    <s v="בתי ספר"/>
    <s v="מגינים"/>
    <s v="ירושלים והנגב"/>
    <s v="איילון"/>
  </r>
  <r>
    <x v="16"/>
    <x v="353"/>
    <s v="פעיל"/>
    <s v="מודיעין מכבים רעות"/>
    <x v="341"/>
    <x v="0"/>
    <s v="נמוך"/>
    <x v="1"/>
    <n v="10382"/>
    <n v="1690"/>
    <n v="0"/>
    <n v="8692"/>
    <n v="0"/>
    <n v="31"/>
    <s v="מרכזיית תאורה"/>
    <s v="מגינים"/>
    <s v="ירושלים והנגב"/>
    <s v="איילון"/>
  </r>
  <r>
    <x v="16"/>
    <x v="354"/>
    <s v="פעיל"/>
    <s v="מודיעין מכבים רעות"/>
    <x v="342"/>
    <x v="0"/>
    <s v="נמוך"/>
    <x v="0"/>
    <n v="734.41"/>
    <n v="0"/>
    <n v="0"/>
    <n v="0"/>
    <n v="734.41"/>
    <n v="31"/>
    <s v="מרכזיית תאורה"/>
    <s v="מגינים"/>
    <s v="ירושלים והנגב"/>
    <s v="איילון"/>
  </r>
  <r>
    <x v="16"/>
    <x v="355"/>
    <s v="פעיל"/>
    <s v="מודיעין מכבים רעות"/>
    <x v="343"/>
    <x v="100"/>
    <s v="נמוך"/>
    <x v="0"/>
    <n v="1065.95"/>
    <n v="0"/>
    <n v="0"/>
    <n v="0"/>
    <n v="1065.95"/>
    <n v="31"/>
    <s v="מרכזיית תאורה"/>
    <s v="מגינים"/>
    <s v="ירושלים והנגב"/>
    <s v="איילון"/>
  </r>
  <r>
    <x v="16"/>
    <x v="356"/>
    <s v="פעיל"/>
    <s v="מודיעין מכבים רעות"/>
    <x v="344"/>
    <x v="13"/>
    <s v="נמוך"/>
    <x v="0"/>
    <n v="2011.8"/>
    <n v="0"/>
    <n v="0"/>
    <n v="0"/>
    <n v="2011.8"/>
    <n v="31"/>
    <s v="גני ילדים"/>
    <s v="מגינים"/>
    <s v="ירושלים והנגב"/>
    <s v="איילון"/>
  </r>
  <r>
    <x v="16"/>
    <x v="357"/>
    <s v="פעיל"/>
    <s v="מודיעין מכבים רעות"/>
    <x v="345"/>
    <x v="13"/>
    <s v="נמוך"/>
    <x v="0"/>
    <n v="812.13"/>
    <n v="0"/>
    <n v="0"/>
    <n v="0"/>
    <n v="812.13"/>
    <n v="31"/>
    <s v="גני ילדים"/>
    <s v="בוכמן"/>
    <s v="ירושלים והנגב"/>
    <s v="איילון"/>
  </r>
  <r>
    <x v="16"/>
    <x v="358"/>
    <s v="פעיל"/>
    <s v="מודיעין מכבים רעות"/>
    <x v="346"/>
    <x v="26"/>
    <s v="נמוך"/>
    <x v="0"/>
    <n v="712.72"/>
    <n v="0"/>
    <n v="0"/>
    <n v="0"/>
    <n v="712.72"/>
    <n v="31"/>
    <s v="מקלטים"/>
    <s v="רעות"/>
    <s v="ירושלים והנגב"/>
    <s v="איילון"/>
  </r>
  <r>
    <x v="16"/>
    <x v="359"/>
    <s v="פעיל"/>
    <s v="מודיעין מכבים רעות"/>
    <x v="347"/>
    <x v="101"/>
    <s v="נמוך"/>
    <x v="0"/>
    <n v="245.87"/>
    <n v="0"/>
    <n v="0"/>
    <n v="0"/>
    <n v="245.87"/>
    <n v="31"/>
    <s v="מקלטים"/>
    <s v="רעות"/>
    <s v="ירושלים והנגב"/>
    <s v="איילון"/>
  </r>
  <r>
    <x v="16"/>
    <x v="360"/>
    <s v="פעיל"/>
    <s v="מודיעין מכבים רעות"/>
    <x v="348"/>
    <x v="24"/>
    <s v="נמוך"/>
    <x v="0"/>
    <n v="2172.25"/>
    <n v="0"/>
    <n v="0"/>
    <n v="0"/>
    <n v="2172.25"/>
    <n v="31"/>
    <s v="גני ילדים"/>
    <s v="בוכמן"/>
    <s v="ירושלים והנגב"/>
    <s v="איילון"/>
  </r>
  <r>
    <x v="16"/>
    <x v="361"/>
    <s v="פעיל"/>
    <s v="מודיעין מכבים רעות"/>
    <x v="349"/>
    <x v="0"/>
    <s v="נמוך"/>
    <x v="1"/>
    <n v="2118"/>
    <n v="96"/>
    <n v="0"/>
    <n v="2022"/>
    <n v="0"/>
    <n v="31"/>
    <s v="מבני ציבור"/>
    <s v="מכבים"/>
    <s v="ירושלים והנגב"/>
    <s v="איילון"/>
  </r>
  <r>
    <x v="16"/>
    <x v="362"/>
    <s v="פעיל"/>
    <s v="מודיעין מכבים רעות"/>
    <x v="350"/>
    <x v="102"/>
    <s v="נמוך"/>
    <x v="0"/>
    <n v="916.65"/>
    <n v="0"/>
    <n v="0"/>
    <n v="0"/>
    <n v="916.65"/>
    <n v="31"/>
    <s v="מבני ציבור"/>
    <s v="מכבים"/>
    <s v="ירושלים והנגב"/>
    <s v="איילון"/>
  </r>
  <r>
    <x v="16"/>
    <x v="363"/>
    <s v="פעיל"/>
    <s v="מודיעין מכבים רעות"/>
    <x v="351"/>
    <x v="0"/>
    <s v="נמוך"/>
    <x v="1"/>
    <n v="3193"/>
    <n v="512"/>
    <n v="0"/>
    <n v="2681"/>
    <n v="0"/>
    <n v="31"/>
    <s v="מרכזיית תאורה"/>
    <s v="כרמים"/>
    <s v="ירושלים והנגב"/>
    <s v="איילון"/>
  </r>
  <r>
    <x v="16"/>
    <x v="364"/>
    <s v="פעיל"/>
    <s v="מודיעין מכבים רעות"/>
    <x v="352"/>
    <x v="13"/>
    <s v="נמוך"/>
    <x v="0"/>
    <n v="1899.11"/>
    <n v="0"/>
    <n v="0"/>
    <n v="0"/>
    <n v="1899.11"/>
    <n v="31"/>
    <s v="גני ילדים"/>
    <s v="כרמים"/>
    <s v="ירושלים והנגב"/>
    <s v="איילון"/>
  </r>
  <r>
    <x v="16"/>
    <x v="365"/>
    <s v="פעיל"/>
    <s v="מודיעין מכבים רעות"/>
    <x v="353"/>
    <x v="103"/>
    <s v="נמוך"/>
    <x v="1"/>
    <n v="4700"/>
    <n v="1320"/>
    <n v="0"/>
    <n v="3380"/>
    <n v="0"/>
    <n v="31"/>
    <s v="מרכזיית תאורה"/>
    <s v="בוכמן"/>
    <s v="ירושלים והנגב"/>
    <s v="איילון"/>
  </r>
  <r>
    <x v="16"/>
    <x v="366"/>
    <s v="פעיל"/>
    <s v="מודיעין מכבים רעות"/>
    <x v="354"/>
    <x v="0"/>
    <s v="נמוך"/>
    <x v="1"/>
    <n v="5165"/>
    <n v="650"/>
    <n v="0"/>
    <n v="4515"/>
    <n v="0"/>
    <n v="31"/>
    <m/>
    <s v="רעות"/>
    <s v="ירושלים והנגב"/>
    <s v="איילון"/>
  </r>
  <r>
    <x v="16"/>
    <x v="367"/>
    <s v="פעיל"/>
    <s v="מודיעין מכבים רעות"/>
    <x v="355"/>
    <x v="0"/>
    <s v="נמוך"/>
    <x v="0"/>
    <n v="1571.27"/>
    <n v="0"/>
    <n v="0"/>
    <n v="0"/>
    <n v="1571.27"/>
    <n v="31"/>
    <s v="מרכזיית תאורה"/>
    <s v="רעות"/>
    <s v="ירושלים והנגב"/>
    <s v="איילון"/>
  </r>
  <r>
    <x v="16"/>
    <x v="368"/>
    <s v="פעיל"/>
    <s v="מודיעין מכבים רעות"/>
    <x v="356"/>
    <x v="0"/>
    <s v="נמוך"/>
    <x v="0"/>
    <n v="1979.9"/>
    <n v="0"/>
    <n v="0"/>
    <n v="0"/>
    <n v="1979.9"/>
    <n v="31"/>
    <s v="מרכזיית תאורה"/>
    <s v="רעות"/>
    <s v="ירושלים והנגב"/>
    <s v="איילון"/>
  </r>
  <r>
    <x v="16"/>
    <x v="369"/>
    <s v="פעיל"/>
    <s v="מודיעין מכבים רעות"/>
    <x v="357"/>
    <x v="104"/>
    <s v="נמוך"/>
    <x v="1"/>
    <n v="5292"/>
    <n v="718"/>
    <n v="0"/>
    <n v="4574"/>
    <n v="0"/>
    <n v="31"/>
    <s v="מבני ציבור"/>
    <s v="כרמים"/>
    <s v="ירושלים והנגב"/>
    <s v="איילון"/>
  </r>
  <r>
    <x v="16"/>
    <x v="370"/>
    <s v="פעיל"/>
    <s v="מודיעין מכבים רעות"/>
    <x v="358"/>
    <x v="105"/>
    <s v="נמוך"/>
    <x v="0"/>
    <n v="1132.95"/>
    <n v="0"/>
    <n v="0"/>
    <n v="0"/>
    <n v="1132.95"/>
    <n v="31"/>
    <s v="רמזורים"/>
    <s v="מגינים"/>
    <s v="ירושלים והנגב"/>
    <s v="איילון"/>
  </r>
  <r>
    <x v="16"/>
    <x v="371"/>
    <s v="פעיל"/>
    <s v="מודיעין מכבים רעות"/>
    <x v="359"/>
    <x v="0"/>
    <s v="נמוך"/>
    <x v="1"/>
    <n v="10355"/>
    <n v="1625"/>
    <n v="0"/>
    <n v="8730"/>
    <n v="0"/>
    <n v="31"/>
    <s v="מרכזיית תאורה"/>
    <s v="כרמים"/>
    <s v="ירושלים והנגב"/>
    <s v="איילון"/>
  </r>
  <r>
    <x v="16"/>
    <x v="372"/>
    <s v="פעיל"/>
    <s v="מודיעין מכבים רעות"/>
    <x v="360"/>
    <x v="0"/>
    <s v="נמוך"/>
    <x v="1"/>
    <n v="1534"/>
    <n v="237"/>
    <n v="0"/>
    <n v="1297"/>
    <n v="0"/>
    <n v="31"/>
    <s v="מרכזיית תאורה"/>
    <s v="ישפרו"/>
    <s v="ירושלים והנגב"/>
    <s v="איילון"/>
  </r>
  <r>
    <x v="16"/>
    <x v="373"/>
    <s v="פעיל"/>
    <s v="מודיעין מכבים רעות"/>
    <x v="361"/>
    <x v="0"/>
    <s v="נמוך"/>
    <x v="1"/>
    <n v="3241"/>
    <n v="500"/>
    <n v="0"/>
    <n v="2741"/>
    <n v="0"/>
    <n v="31"/>
    <s v="מרכזיית תאורה"/>
    <s v="ישפרו"/>
    <s v="ירושלים והנגב"/>
    <s v="איילון"/>
  </r>
  <r>
    <x v="16"/>
    <x v="374"/>
    <s v="פעיל"/>
    <s v="מודיעין מכבים רעות"/>
    <x v="362"/>
    <x v="0"/>
    <s v="נמוך"/>
    <x v="1"/>
    <n v="8890"/>
    <n v="955"/>
    <n v="0"/>
    <n v="7935"/>
    <n v="0"/>
    <n v="31"/>
    <s v="מבני ציבור"/>
    <s v="ישפרו"/>
    <s v="ירושלים והנגב"/>
    <s v="איילון"/>
  </r>
  <r>
    <x v="16"/>
    <x v="375"/>
    <s v="פעיל"/>
    <s v="מודיעין מכבים רעות"/>
    <x v="363"/>
    <x v="26"/>
    <s v="נמוך"/>
    <x v="0"/>
    <n v="748.18"/>
    <n v="0"/>
    <n v="0"/>
    <n v="0"/>
    <n v="748.18"/>
    <n v="31"/>
    <s v="מקלטים"/>
    <s v="רעות"/>
    <s v="ירושלים והנגב"/>
    <s v="איילון"/>
  </r>
  <r>
    <x v="16"/>
    <x v="376"/>
    <s v="פעיל"/>
    <s v="מודיעין מכבים רעות"/>
    <x v="364"/>
    <x v="106"/>
    <s v="נמוך"/>
    <x v="1"/>
    <n v="12508"/>
    <n v="1044"/>
    <n v="0"/>
    <n v="11464"/>
    <n v="0"/>
    <n v="31"/>
    <s v="בתי ספר"/>
    <s v="בוכמן"/>
    <s v="ירושלים והנגב"/>
    <s v="איילון"/>
  </r>
  <r>
    <x v="16"/>
    <x v="377"/>
    <s v="פעיל"/>
    <s v="מודיעין מכבים רעות"/>
    <x v="365"/>
    <x v="82"/>
    <s v="נמוך"/>
    <x v="0"/>
    <n v="636.08000000000004"/>
    <n v="0"/>
    <n v="0"/>
    <n v="0"/>
    <n v="636.08000000000004"/>
    <n v="31"/>
    <s v="רמזורים"/>
    <s v="בוכמן"/>
    <s v="ירושלים והנגב"/>
    <s v="איילון"/>
  </r>
  <r>
    <x v="16"/>
    <x v="378"/>
    <s v="פעיל"/>
    <s v="מודיעין מכבים רעות"/>
    <x v="366"/>
    <x v="32"/>
    <s v="נמוך"/>
    <x v="1"/>
    <n v="1096"/>
    <n v="152"/>
    <n v="0"/>
    <n v="944"/>
    <n v="0"/>
    <n v="31"/>
    <s v="מרכזיית תאורה"/>
    <s v="בוכמן"/>
    <s v="ירושלים והנגב"/>
    <s v="איילון"/>
  </r>
  <r>
    <x v="16"/>
    <x v="379"/>
    <s v="פעיל"/>
    <s v="מודיעין מכבים רעות"/>
    <x v="367"/>
    <x v="58"/>
    <s v="נמוך"/>
    <x v="0"/>
    <n v="670.13"/>
    <n v="0"/>
    <n v="0"/>
    <n v="0"/>
    <n v="670.13"/>
    <n v="31"/>
    <s v="רמזורים"/>
    <s v="בוכמן"/>
    <s v="ירושלים והנגב"/>
    <s v="איילון"/>
  </r>
  <r>
    <x v="16"/>
    <x v="380"/>
    <s v="פעיל"/>
    <s v="מודיעין מכבים רעות"/>
    <x v="368"/>
    <x v="0"/>
    <s v="נמוך"/>
    <x v="1"/>
    <n v="2471"/>
    <n v="386"/>
    <n v="0"/>
    <n v="2085"/>
    <n v="0"/>
    <n v="31"/>
    <s v="מרכזיית תאורה"/>
    <s v="מורשת"/>
    <s v="ירושלים והנגב"/>
    <s v="איילון"/>
  </r>
  <r>
    <x v="16"/>
    <x v="381"/>
    <s v="פעיל"/>
    <s v="מודיעין מכבים רעות"/>
    <x v="369"/>
    <x v="0"/>
    <s v="נמוך"/>
    <x v="0"/>
    <n v="2156.65"/>
    <n v="0"/>
    <n v="0"/>
    <n v="0"/>
    <n v="2156.65"/>
    <n v="31"/>
    <s v="מרכזיית תאורה"/>
    <s v="מכבים"/>
    <s v="ירושלים והנגב"/>
    <s v="איילון"/>
  </r>
  <r>
    <x v="16"/>
    <x v="382"/>
    <s v="פעיל"/>
    <s v="מודיעין מכבים רעות"/>
    <x v="370"/>
    <x v="1"/>
    <s v="נמוך"/>
    <x v="1"/>
    <n v="2394"/>
    <n v="384"/>
    <n v="0"/>
    <n v="2010"/>
    <n v="0"/>
    <n v="31"/>
    <s v="מרכזיית תאורה"/>
    <s v="ליגד"/>
    <s v="ירושלים והנגב"/>
    <s v="איילון"/>
  </r>
  <r>
    <x v="16"/>
    <x v="383"/>
    <s v="פעיל"/>
    <s v="מודיעין מכבים רעות"/>
    <x v="371"/>
    <x v="0"/>
    <s v="נמוך"/>
    <x v="1"/>
    <n v="5974"/>
    <n v="900"/>
    <n v="0"/>
    <n v="5074"/>
    <n v="0"/>
    <n v="31"/>
    <s v="מרכזיית תאורה"/>
    <s v="ליגד"/>
    <s v="ירושלים והנגב"/>
    <s v="איילון"/>
  </r>
  <r>
    <x v="16"/>
    <x v="384"/>
    <s v="פעיל"/>
    <s v="מודיעין מכבים רעות"/>
    <x v="372"/>
    <x v="26"/>
    <s v="נמוך"/>
    <x v="0"/>
    <n v="1664.71"/>
    <n v="0"/>
    <n v="0"/>
    <n v="0"/>
    <n v="1664.71"/>
    <n v="31"/>
    <s v="מקלטים"/>
    <s v="רעות"/>
    <s v="ירושלים והנגב"/>
    <s v="איילון"/>
  </r>
  <r>
    <x v="16"/>
    <x v="385"/>
    <s v="פעיל"/>
    <s v="מודיעין מכבים רעות"/>
    <x v="373"/>
    <x v="107"/>
    <s v="נמוך"/>
    <x v="0"/>
    <n v="193.16"/>
    <n v="0"/>
    <n v="0"/>
    <n v="0"/>
    <n v="193.16"/>
    <n v="31"/>
    <s v="מקלטים"/>
    <s v="רעות"/>
    <s v="ירושלים והנגב"/>
    <s v="איילון"/>
  </r>
  <r>
    <x v="16"/>
    <x v="386"/>
    <s v="פעיל"/>
    <s v="מודיעין מכבים רעות"/>
    <x v="374"/>
    <x v="108"/>
    <s v="נמוך"/>
    <x v="1"/>
    <n v="6748"/>
    <n v="1368"/>
    <n v="0"/>
    <n v="5380"/>
    <n v="0"/>
    <n v="31"/>
    <s v="בתי ספר"/>
    <s v="רעות"/>
    <s v="ירושלים והנגב"/>
    <s v="איילון"/>
  </r>
  <r>
    <x v="16"/>
    <x v="387"/>
    <s v="פעיל"/>
    <s v="מודיעין מכבים רעות"/>
    <x v="375"/>
    <x v="0"/>
    <s v="נמוך"/>
    <x v="0"/>
    <n v="259.45999999999998"/>
    <n v="0"/>
    <n v="0"/>
    <n v="0"/>
    <n v="259.45999999999998"/>
    <n v="31"/>
    <s v="רמזורים"/>
    <s v="ציפורים"/>
    <s v="ירושלים והנגב"/>
    <s v="איילון"/>
  </r>
  <r>
    <x v="16"/>
    <x v="388"/>
    <s v="פעיל"/>
    <s v="מודיעין מכבים רעות"/>
    <x v="376"/>
    <x v="13"/>
    <s v="נמוך"/>
    <x v="0"/>
    <n v="1402.98"/>
    <n v="0"/>
    <n v="0"/>
    <n v="0"/>
    <n v="1402.98"/>
    <n v="31"/>
    <s v="גני ילדים"/>
    <s v="ציפורים"/>
    <s v="ירושלים והנגב"/>
    <s v="איילון"/>
  </r>
  <r>
    <x v="16"/>
    <x v="389"/>
    <s v="פעיל"/>
    <s v="מודיעין מכבים רעות"/>
    <x v="377"/>
    <x v="13"/>
    <s v="נמוך"/>
    <x v="0"/>
    <n v="2053.14"/>
    <n v="0"/>
    <n v="0"/>
    <n v="0"/>
    <n v="2053.14"/>
    <n v="31"/>
    <s v="גני ילדים"/>
    <s v="בוכמן"/>
    <s v="ירושלים והנגב"/>
    <s v="איילון"/>
  </r>
  <r>
    <x v="16"/>
    <x v="390"/>
    <s v="פעיל"/>
    <s v="מודיעין מכבים רעות"/>
    <x v="378"/>
    <x v="43"/>
    <s v="נמוך"/>
    <x v="1"/>
    <n v="4741"/>
    <n v="713"/>
    <n v="0"/>
    <n v="4028"/>
    <n v="0"/>
    <n v="31"/>
    <s v="מרכזיית תאורה"/>
    <s v="בוכמן"/>
    <s v="ירושלים והנגב"/>
    <s v="איילון"/>
  </r>
  <r>
    <x v="16"/>
    <x v="391"/>
    <s v="פעיל"/>
    <s v="מודיעין מכבים רעות"/>
    <x v="379"/>
    <x v="0"/>
    <s v="נמוך"/>
    <x v="1"/>
    <n v="2815"/>
    <n v="440"/>
    <n v="0"/>
    <n v="2375"/>
    <n v="0"/>
    <n v="31"/>
    <m/>
    <m/>
    <s v="ירושלים והנגב"/>
    <s v="איילון"/>
  </r>
  <r>
    <x v="16"/>
    <x v="392"/>
    <s v="פעיל"/>
    <s v="מודיעין מכבים רעות"/>
    <x v="380"/>
    <x v="109"/>
    <s v="נמוך"/>
    <x v="0"/>
    <n v="92.77"/>
    <n v="0"/>
    <n v="0"/>
    <n v="0"/>
    <n v="92.77"/>
    <n v="31"/>
    <s v="מרכזיית תאורה"/>
    <s v="קייזר"/>
    <s v="ירושלים והנגב"/>
    <s v="איילון"/>
  </r>
  <r>
    <x v="16"/>
    <x v="393"/>
    <s v="פעיל"/>
    <s v="מודיעין מכבים רעות"/>
    <x v="381"/>
    <x v="0"/>
    <s v="נמוך"/>
    <x v="1"/>
    <n v="8440"/>
    <n v="1444"/>
    <n v="0"/>
    <n v="6996"/>
    <n v="0"/>
    <n v="31"/>
    <s v="מרכזיית תאורה"/>
    <s v="קייזר"/>
    <s v="ירושלים והנגב"/>
    <s v="איילון"/>
  </r>
  <r>
    <x v="16"/>
    <x v="394"/>
    <s v="פעיל"/>
    <s v="מודיעין מכבים רעות"/>
    <x v="382"/>
    <x v="110"/>
    <s v="נמוך"/>
    <x v="1"/>
    <n v="10288"/>
    <n v="876"/>
    <n v="0"/>
    <n v="9412"/>
    <n v="0"/>
    <n v="31"/>
    <m/>
    <m/>
    <s v="ירושלים והנגב"/>
    <s v="איילון"/>
  </r>
  <r>
    <x v="16"/>
    <x v="395"/>
    <s v="פעיל"/>
    <s v="מודיעין מכבים רעות"/>
    <x v="383"/>
    <x v="26"/>
    <s v="נמוך"/>
    <x v="0"/>
    <n v="723.68"/>
    <n v="0"/>
    <n v="0"/>
    <n v="0"/>
    <n v="723.68"/>
    <n v="31"/>
    <s v="מקלטים"/>
    <s v="רעות"/>
    <s v="ירושלים והנגב"/>
    <s v="איילון"/>
  </r>
  <r>
    <x v="16"/>
    <x v="396"/>
    <s v="פעיל"/>
    <s v="מודיעין מכבים רעות"/>
    <x v="384"/>
    <x v="111"/>
    <s v="נמוך"/>
    <x v="1"/>
    <n v="9645"/>
    <n v="1521"/>
    <n v="0"/>
    <n v="8124"/>
    <n v="0"/>
    <n v="31"/>
    <s v="מרכזיית תאורה"/>
    <s v="בוכמן"/>
    <s v="ירושלים והנגב"/>
    <s v="איילון"/>
  </r>
  <r>
    <x v="16"/>
    <x v="397"/>
    <s v="פעיל"/>
    <s v="מודיעין מכבים רעות"/>
    <x v="385"/>
    <x v="26"/>
    <s v="נמוך"/>
    <x v="0"/>
    <n v="431.54"/>
    <n v="0"/>
    <n v="0"/>
    <n v="0"/>
    <n v="431.54"/>
    <n v="31"/>
    <s v="מקלטים"/>
    <s v="רעות"/>
    <s v="ירושלים והנגב"/>
    <s v="איילון"/>
  </r>
  <r>
    <x v="16"/>
    <x v="398"/>
    <s v="פעיל"/>
    <s v="מודיעין מכבים רעות"/>
    <x v="386"/>
    <x v="0"/>
    <s v="נמוך"/>
    <x v="1"/>
    <n v="3821"/>
    <n v="616"/>
    <n v="0"/>
    <n v="3205"/>
    <n v="0"/>
    <n v="31"/>
    <s v="מרכזיית תאורה"/>
    <s v="ישפרו"/>
    <s v="ירושלים והנגב"/>
    <s v="איילון"/>
  </r>
  <r>
    <x v="16"/>
    <x v="399"/>
    <s v="פעיל"/>
    <s v="מודיעין מכבים רעות"/>
    <x v="387"/>
    <x v="0"/>
    <s v="נמוך"/>
    <x v="1"/>
    <n v="3501"/>
    <n v="591"/>
    <n v="0"/>
    <n v="2910"/>
    <n v="0"/>
    <n v="31"/>
    <m/>
    <m/>
    <s v="ירושלים והנגב"/>
    <s v="איילון"/>
  </r>
  <r>
    <x v="16"/>
    <x v="400"/>
    <s v="פעיל"/>
    <s v="מודיעין מכבים רעות"/>
    <x v="388"/>
    <x v="13"/>
    <s v="נמוך"/>
    <x v="0"/>
    <n v="2856.76"/>
    <n v="0"/>
    <n v="0"/>
    <n v="0"/>
    <n v="2856.76"/>
    <n v="31"/>
    <s v="גני ילדים"/>
    <s v="  קייזר"/>
    <s v="ירושלים והנגב"/>
    <s v="איילון"/>
  </r>
  <r>
    <x v="16"/>
    <x v="401"/>
    <s v="פעיל"/>
    <s v="מודיעין מכבים רעות"/>
    <x v="389"/>
    <x v="14"/>
    <s v="נמוך"/>
    <x v="1"/>
    <n v="2541"/>
    <n v="382"/>
    <n v="0"/>
    <n v="2159"/>
    <n v="0"/>
    <n v="31"/>
    <s v="מרכזיית תאורה"/>
    <s v="קייזר"/>
    <s v="ירושלים והנגב"/>
    <s v="איילון"/>
  </r>
  <r>
    <x v="16"/>
    <x v="402"/>
    <s v="פעיל"/>
    <s v="מודיעין מכבים רעות"/>
    <x v="390"/>
    <x v="13"/>
    <s v="נמוך"/>
    <x v="0"/>
    <n v="2421.61"/>
    <n v="0"/>
    <n v="0"/>
    <n v="0"/>
    <n v="2421.61"/>
    <n v="31"/>
    <s v="גני ילדים"/>
    <s v="קייזר"/>
    <s v="ירושלים והנגב"/>
    <s v="איילון"/>
  </r>
  <r>
    <x v="16"/>
    <x v="403"/>
    <s v="פעיל"/>
    <s v="מודיעין מכבים רעות"/>
    <x v="391"/>
    <x v="0"/>
    <s v="נמוך"/>
    <x v="1"/>
    <n v="44560"/>
    <n v="6210"/>
    <n v="0"/>
    <n v="38350"/>
    <n v="0"/>
    <n v="31"/>
    <s v="מבני ציבור"/>
    <s v="פרחים"/>
    <s v="ירושלים והנגב"/>
    <s v="איילון"/>
  </r>
  <r>
    <x v="16"/>
    <x v="404"/>
    <s v="פעיל"/>
    <s v="מודיעין מכבים רעות"/>
    <x v="392"/>
    <x v="0"/>
    <s v="נמוך"/>
    <x v="1"/>
    <n v="5903"/>
    <n v="969"/>
    <n v="0"/>
    <n v="4934"/>
    <n v="0"/>
    <n v="31"/>
    <s v="מרכזיית תאורה"/>
    <s v="פרחים"/>
    <s v="ירושלים והנגב"/>
    <s v="איילון"/>
  </r>
  <r>
    <x v="16"/>
    <x v="405"/>
    <s v="פעיל"/>
    <s v="מודיעין מכבים רעות"/>
    <x v="393"/>
    <x v="0"/>
    <s v="גבוה"/>
    <x v="1"/>
    <n v="45180"/>
    <n v="8120"/>
    <n v="0"/>
    <n v="37060"/>
    <n v="0"/>
    <n v="31"/>
    <s v="מבני ציבור"/>
    <s v="לב העיר"/>
    <s v="ירושלים והנגב"/>
    <s v="איילון"/>
  </r>
  <r>
    <x v="16"/>
    <x v="406"/>
    <s v="פעיל"/>
    <s v="מודיעין מכבים רעות"/>
    <x v="394"/>
    <x v="112"/>
    <s v="נמוך"/>
    <x v="0"/>
    <n v="1098.6099999999999"/>
    <n v="0"/>
    <n v="0"/>
    <n v="0"/>
    <n v="1098.6099999999999"/>
    <n v="31"/>
    <s v="גני ילדים"/>
    <s v="פרחים"/>
    <s v="ירושלים והנגב"/>
    <s v="איילון"/>
  </r>
  <r>
    <x v="16"/>
    <x v="407"/>
    <s v="פעיל"/>
    <s v="מודיעין מכבים רעות"/>
    <x v="395"/>
    <x v="21"/>
    <s v="נמוך"/>
    <x v="1"/>
    <n v="6109"/>
    <n v="958"/>
    <n v="0"/>
    <n v="5151"/>
    <n v="0"/>
    <n v="31"/>
    <s v="מרכזיית תאורה"/>
    <s v="  קייזר"/>
    <s v="ירושלים והנגב"/>
    <s v="איילון"/>
  </r>
  <r>
    <x v="16"/>
    <x v="408"/>
    <s v="פעיל"/>
    <s v="מודיעין מכבים רעות"/>
    <x v="396"/>
    <x v="0"/>
    <s v="נמוך"/>
    <x v="0"/>
    <n v="1744.84"/>
    <n v="0"/>
    <n v="0"/>
    <n v="0"/>
    <n v="1744.84"/>
    <n v="31"/>
    <s v="גני ילדים"/>
    <s v="קייזר"/>
    <s v="ירושלים והנגב"/>
    <s v="איילון"/>
  </r>
  <r>
    <x v="16"/>
    <x v="409"/>
    <s v="פעיל"/>
    <s v="מודיעין מכבים רעות"/>
    <x v="397"/>
    <x v="23"/>
    <s v="נמוך"/>
    <x v="1"/>
    <n v="7759"/>
    <n v="1315"/>
    <n v="0"/>
    <n v="6444"/>
    <n v="0"/>
    <n v="31"/>
    <s v="מרכזיית תאורה"/>
    <s v="  כרמים"/>
    <s v="ירושלים והנגב"/>
    <s v="איילון"/>
  </r>
  <r>
    <x v="17"/>
    <x v="2"/>
    <s v="לא פעיל"/>
    <s v="מודיעין מכבים רעות"/>
    <x v="2"/>
    <x v="0"/>
    <s v="נמוך"/>
    <x v="0"/>
    <n v="279.31"/>
    <n v="0"/>
    <n v="0"/>
    <n v="0"/>
    <n v="279.31"/>
    <n v="30"/>
    <s v="תנועות נוער"/>
    <s v="נחלים"/>
    <s v="ירושלים והנגב"/>
    <s v="איילון"/>
  </r>
  <r>
    <x v="17"/>
    <x v="5"/>
    <s v="פעיל"/>
    <s v="מודיעין מכבים רעות"/>
    <x v="5"/>
    <x v="0"/>
    <s v="נמוך"/>
    <x v="1"/>
    <n v="3522"/>
    <n v="743"/>
    <n v="0"/>
    <n v="2779"/>
    <n v="0"/>
    <n v="30"/>
    <s v="מרכזיית תאורה"/>
    <s v="כרמים"/>
    <s v="ירושלים והנגב"/>
    <s v="איילון"/>
  </r>
  <r>
    <x v="17"/>
    <x v="6"/>
    <s v="פעיל"/>
    <s v="מודיעין מכבים רעות"/>
    <x v="6"/>
    <x v="1"/>
    <s v="נמוך"/>
    <x v="1"/>
    <n v="3138"/>
    <n v="707"/>
    <n v="0"/>
    <n v="2431"/>
    <n v="0"/>
    <n v="30"/>
    <s v="מרכזיית תאורה"/>
    <s v="מכבים"/>
    <s v="ירושלים והנגב"/>
    <s v="איילון"/>
  </r>
  <r>
    <x v="17"/>
    <x v="7"/>
    <s v="פעיל"/>
    <s v="מודיעין מכבים רעות"/>
    <x v="7"/>
    <x v="2"/>
    <s v="נמוך"/>
    <x v="0"/>
    <n v="253.44"/>
    <n v="0"/>
    <n v="0"/>
    <n v="0"/>
    <n v="253.44"/>
    <n v="30"/>
    <s v="מרכזיית תאורה"/>
    <s v="בוכמן"/>
    <s v="ירושלים והנגב"/>
    <s v="איילון"/>
  </r>
  <r>
    <x v="17"/>
    <x v="8"/>
    <s v="פעיל"/>
    <s v="מודיעין מכבים רעות"/>
    <x v="7"/>
    <x v="3"/>
    <s v="נמוך"/>
    <x v="0"/>
    <n v="939"/>
    <n v="0"/>
    <n v="0"/>
    <n v="0"/>
    <n v="939"/>
    <n v="30"/>
    <s v="מרכזיית תאורה"/>
    <s v="בוכמן"/>
    <s v="ירושלים והנגב"/>
    <s v="איילון"/>
  </r>
  <r>
    <x v="17"/>
    <x v="9"/>
    <s v="פעיל"/>
    <s v="מודיעין מכבים רעות"/>
    <x v="8"/>
    <x v="0"/>
    <s v="נמוך"/>
    <x v="1"/>
    <n v="839"/>
    <n v="182"/>
    <n v="0"/>
    <n v="657"/>
    <n v="0"/>
    <n v="30"/>
    <s v="מרכזיית תאורה"/>
    <s v="ליגד"/>
    <s v="ירושלים והנגב"/>
    <s v="איילון"/>
  </r>
  <r>
    <x v="17"/>
    <x v="10"/>
    <s v="פעיל"/>
    <s v="מודיעין מכבים רעות"/>
    <x v="9"/>
    <x v="0"/>
    <s v="נמוך"/>
    <x v="1"/>
    <n v="6233"/>
    <n v="1548"/>
    <n v="0"/>
    <n v="4685"/>
    <n v="0"/>
    <n v="30"/>
    <s v="מרכזיית תאורה"/>
    <s v="נופים"/>
    <s v="ירושלים והנגב"/>
    <s v="איילון"/>
  </r>
  <r>
    <x v="17"/>
    <x v="11"/>
    <s v="פעיל"/>
    <s v="מודיעין מכבים רעות"/>
    <x v="10"/>
    <x v="0"/>
    <s v="נמוך"/>
    <x v="0"/>
    <n v="10.34"/>
    <n v="0"/>
    <n v="0"/>
    <n v="0"/>
    <n v="10.34"/>
    <n v="30"/>
    <s v="מרכזיית תאורה"/>
    <s v="כביש 443"/>
    <s v="ירושלים והנגב"/>
    <s v="איילון"/>
  </r>
  <r>
    <x v="17"/>
    <x v="12"/>
    <s v="פעיל"/>
    <s v="מודיעין מכבים רעות"/>
    <x v="11"/>
    <x v="0"/>
    <s v="נמוך"/>
    <x v="1"/>
    <n v="4596"/>
    <n v="930"/>
    <n v="0"/>
    <n v="3666"/>
    <n v="0"/>
    <n v="30"/>
    <s v="מרכזיית תאורה"/>
    <s v="ליגד"/>
    <s v="ירושלים והנגב"/>
    <s v="איילון"/>
  </r>
  <r>
    <x v="17"/>
    <x v="13"/>
    <s v="פעיל"/>
    <s v="מודיעין מכבים רעות"/>
    <x v="12"/>
    <x v="0"/>
    <s v="נמוך"/>
    <x v="1"/>
    <n v="2055"/>
    <n v="455"/>
    <n v="0"/>
    <n v="1600"/>
    <n v="0"/>
    <n v="30"/>
    <s v="מרכזיית תאורה"/>
    <s v="ליגד"/>
    <s v="ירושלים והנגב"/>
    <s v="איילון"/>
  </r>
  <r>
    <x v="17"/>
    <x v="14"/>
    <s v="פעיל"/>
    <s v="מודיעין מכבים רעות"/>
    <x v="13"/>
    <x v="0"/>
    <s v="נמוך"/>
    <x v="0"/>
    <n v="197.06"/>
    <n v="0"/>
    <n v="0"/>
    <n v="0"/>
    <n v="197.06"/>
    <n v="30"/>
    <s v="רמזורים"/>
    <s v="ציפורים"/>
    <s v="ירושלים והנגב"/>
    <s v="איילון"/>
  </r>
  <r>
    <x v="17"/>
    <x v="15"/>
    <s v="פעיל"/>
    <s v="מודיעין מכבים רעות"/>
    <x v="13"/>
    <x v="0"/>
    <s v="נמוך"/>
    <x v="0"/>
    <n v="190.34"/>
    <n v="0"/>
    <n v="0"/>
    <n v="0"/>
    <n v="190.34"/>
    <n v="30"/>
    <s v="רמזורים"/>
    <s v="ציפורים"/>
    <s v="ירושלים והנגב"/>
    <s v="איילון"/>
  </r>
  <r>
    <x v="17"/>
    <x v="16"/>
    <s v="פעיל"/>
    <s v="מודיעין מכבים רעות"/>
    <x v="14"/>
    <x v="0"/>
    <s v="נמוך"/>
    <x v="1"/>
    <n v="5765"/>
    <n v="1216"/>
    <n v="0"/>
    <n v="4549"/>
    <n v="0"/>
    <n v="30"/>
    <s v="מרכזיית תאורה"/>
    <s v="ישפרו"/>
    <s v="ירושלים והנגב"/>
    <s v="איילון"/>
  </r>
  <r>
    <x v="17"/>
    <x v="17"/>
    <s v="פעיל"/>
    <s v="מודיעין מכבים רעות"/>
    <x v="15"/>
    <x v="4"/>
    <s v="נמוך"/>
    <x v="1"/>
    <n v="3556"/>
    <n v="785"/>
    <n v="0"/>
    <n v="2771"/>
    <n v="0"/>
    <n v="30"/>
    <s v="מרכזיית תאורה"/>
    <s v="ישפרו"/>
    <s v="ירושלים והנגב"/>
    <s v="איילון"/>
  </r>
  <r>
    <x v="17"/>
    <x v="18"/>
    <s v="פעיל"/>
    <s v="מודיעין מכבים רעות"/>
    <x v="16"/>
    <x v="5"/>
    <s v="נמוך"/>
    <x v="1"/>
    <n v="3681"/>
    <n v="802"/>
    <n v="0"/>
    <n v="2879"/>
    <n v="0"/>
    <n v="30"/>
    <s v="מרכזיית תאורה"/>
    <s v="ישפרו"/>
    <s v="ירושלים והנגב"/>
    <s v="איילון"/>
  </r>
  <r>
    <x v="17"/>
    <x v="19"/>
    <s v="פעיל"/>
    <s v="מודיעין מכבים רעות"/>
    <x v="17"/>
    <x v="6"/>
    <s v="נמוך"/>
    <x v="0"/>
    <n v="2192.58"/>
    <n v="0"/>
    <n v="0"/>
    <n v="0"/>
    <n v="2192.58"/>
    <n v="30"/>
    <s v="מרכזיית תאורה"/>
    <m/>
    <s v="ירושלים והנגב"/>
    <s v="איילון"/>
  </r>
  <r>
    <x v="17"/>
    <x v="20"/>
    <s v="פעיל"/>
    <s v="מודיעין מכבים רעות"/>
    <x v="18"/>
    <x v="0"/>
    <s v="נמוך"/>
    <x v="0"/>
    <n v="3781.03"/>
    <n v="0"/>
    <n v="0"/>
    <n v="0"/>
    <n v="3781.03"/>
    <n v="30"/>
    <s v="מרכזיית תאורה"/>
    <s v="מורשת"/>
    <s v="ירושלים והנגב"/>
    <s v="איילון"/>
  </r>
  <r>
    <x v="17"/>
    <x v="21"/>
    <s v="פעיל"/>
    <s v="מודיעין מכבים רעות"/>
    <x v="19"/>
    <x v="1"/>
    <s v="נמוך"/>
    <x v="1"/>
    <n v="5448"/>
    <n v="1205"/>
    <n v="0"/>
    <n v="4243"/>
    <n v="0"/>
    <n v="30"/>
    <s v="מרכזיית תאורה"/>
    <s v="כביש 2"/>
    <s v="ירושלים והנגב"/>
    <s v="איילון"/>
  </r>
  <r>
    <x v="17"/>
    <x v="22"/>
    <s v="פעיל"/>
    <s v="מודיעין מכבים רעות"/>
    <x v="20"/>
    <x v="7"/>
    <s v="נמוך"/>
    <x v="0"/>
    <n v="0"/>
    <n v="0"/>
    <n v="0"/>
    <n v="0"/>
    <n v="0"/>
    <n v="30"/>
    <s v="מרכזיית תאורה"/>
    <s v="רעות"/>
    <s v="ירושלים והנגב"/>
    <s v="איילון"/>
  </r>
  <r>
    <x v="17"/>
    <x v="23"/>
    <s v="פעיל"/>
    <s v="מודיעין מכבים רעות"/>
    <x v="21"/>
    <x v="0"/>
    <s v="נמוך"/>
    <x v="1"/>
    <n v="9645"/>
    <n v="2192"/>
    <n v="0"/>
    <n v="7453"/>
    <n v="0"/>
    <n v="30"/>
    <s v="מרכזיית תאורה"/>
    <s v="מכבים"/>
    <s v="ירושלים והנגב"/>
    <s v="איילון"/>
  </r>
  <r>
    <x v="17"/>
    <x v="24"/>
    <s v="פעיל"/>
    <s v="מודיעין מכבים רעות"/>
    <x v="22"/>
    <x v="8"/>
    <s v="נמוך"/>
    <x v="1"/>
    <n v="6144"/>
    <n v="1377"/>
    <n v="0"/>
    <n v="4767"/>
    <n v="0"/>
    <n v="30"/>
    <s v="מרכזיית תאורה"/>
    <s v="מכבים"/>
    <s v="ירושלים והנגב"/>
    <s v="איילון"/>
  </r>
  <r>
    <x v="17"/>
    <x v="25"/>
    <s v="פעיל"/>
    <s v="מודיעין מכבים רעות"/>
    <x v="23"/>
    <x v="9"/>
    <s v="נמוך"/>
    <x v="1"/>
    <n v="4280"/>
    <n v="875"/>
    <n v="0"/>
    <n v="3405"/>
    <n v="0"/>
    <n v="30"/>
    <s v="מרכזיית תאורה"/>
    <s v="מכבים"/>
    <s v="ירושלים והנגב"/>
    <s v="איילון"/>
  </r>
  <r>
    <x v="17"/>
    <x v="26"/>
    <s v="פעיל"/>
    <s v="מודיעין מכבים רעות"/>
    <x v="24"/>
    <x v="0"/>
    <s v="נמוך"/>
    <x v="1"/>
    <n v="7301"/>
    <n v="1576"/>
    <n v="0"/>
    <n v="5725"/>
    <n v="0"/>
    <n v="30"/>
    <s v="מרכזיית תאורה"/>
    <s v="כביש 2"/>
    <s v="ירושלים והנגב"/>
    <s v="איילון"/>
  </r>
  <r>
    <x v="17"/>
    <x v="27"/>
    <s v="פעיל"/>
    <s v="מודיעין מכבים רעות"/>
    <x v="25"/>
    <x v="10"/>
    <s v="נמוך"/>
    <x v="1"/>
    <n v="5220"/>
    <n v="1169"/>
    <n v="0"/>
    <n v="4051"/>
    <n v="0"/>
    <n v="30"/>
    <s v="מרכזיית תאורה"/>
    <s v="ציפורים"/>
    <s v="ירושלים והנגב"/>
    <s v="איילון"/>
  </r>
  <r>
    <x v="17"/>
    <x v="28"/>
    <s v="פעיל"/>
    <s v="מודיעין מכבים רעות"/>
    <x v="26"/>
    <x v="0"/>
    <s v="נמוך"/>
    <x v="1"/>
    <n v="4675"/>
    <n v="1063"/>
    <n v="0"/>
    <n v="3612"/>
    <n v="0"/>
    <n v="30"/>
    <s v="מרכזיית תאורה"/>
    <s v="ציפורים"/>
    <s v="ירושלים והנגב"/>
    <s v="איילון"/>
  </r>
  <r>
    <x v="17"/>
    <x v="29"/>
    <s v="פעיל"/>
    <s v="מודיעין מכבים רעות"/>
    <x v="27"/>
    <x v="10"/>
    <s v="נמוך"/>
    <x v="0"/>
    <n v="2626"/>
    <n v="0"/>
    <n v="0"/>
    <n v="0"/>
    <n v="2626"/>
    <n v="30"/>
    <s v="מרכזיית תאורה"/>
    <s v="ציפורים"/>
    <s v="ירושלים והנגב"/>
    <s v="איילון"/>
  </r>
  <r>
    <x v="17"/>
    <x v="30"/>
    <s v="פעיל"/>
    <s v="מודיעין מכבים רעות"/>
    <x v="28"/>
    <x v="11"/>
    <s v="נמוך"/>
    <x v="1"/>
    <n v="7336"/>
    <n v="1544"/>
    <n v="0"/>
    <n v="5792"/>
    <n v="0"/>
    <n v="30"/>
    <s v="מרכזיית תאורה"/>
    <s v="ציפורים"/>
    <s v="ירושלים והנגב"/>
    <s v="איילון"/>
  </r>
  <r>
    <x v="17"/>
    <x v="31"/>
    <s v="פעיל"/>
    <s v="מודיעין מכבים רעות"/>
    <x v="29"/>
    <x v="12"/>
    <s v="נמוך"/>
    <x v="1"/>
    <n v="13540"/>
    <n v="2835"/>
    <n v="0"/>
    <n v="10705"/>
    <n v="0"/>
    <n v="30"/>
    <s v="מרכזיית תאורה"/>
    <s v="ישפרו"/>
    <s v="ירושלים והנגב"/>
    <s v="איילון"/>
  </r>
  <r>
    <x v="17"/>
    <x v="32"/>
    <s v="פעיל"/>
    <s v="מודיעין מכבים רעות"/>
    <x v="30"/>
    <x v="0"/>
    <s v="נמוך"/>
    <x v="0"/>
    <n v="0"/>
    <n v="0"/>
    <n v="0"/>
    <n v="0"/>
    <n v="0"/>
    <n v="30"/>
    <s v="מרכזיית תאורה"/>
    <s v="ליגד"/>
    <s v="ירושלים והנגב"/>
    <s v="איילון"/>
  </r>
  <r>
    <x v="17"/>
    <x v="33"/>
    <s v="פעיל"/>
    <s v="מודיעין מכבים רעות"/>
    <x v="31"/>
    <x v="13"/>
    <s v="נמוך"/>
    <x v="0"/>
    <n v="356.95"/>
    <n v="0"/>
    <n v="0"/>
    <n v="0"/>
    <n v="356.95"/>
    <n v="30"/>
    <s v="גני ילדים"/>
    <s v="רעות"/>
    <s v="ירושלים והנגב"/>
    <s v="איילון"/>
  </r>
  <r>
    <x v="17"/>
    <x v="34"/>
    <s v="פעיל"/>
    <s v="מודיעין מכבים רעות"/>
    <x v="32"/>
    <x v="14"/>
    <s v="נמוך"/>
    <x v="0"/>
    <n v="2110"/>
    <n v="0"/>
    <n v="0"/>
    <n v="0"/>
    <n v="2110"/>
    <n v="30"/>
    <s v="מרכזיית תאורה"/>
    <s v="רעות"/>
    <s v="ירושלים והנגב"/>
    <s v="איילון"/>
  </r>
  <r>
    <x v="17"/>
    <x v="35"/>
    <s v="פעיל"/>
    <s v="מודיעין מכבים רעות"/>
    <x v="33"/>
    <x v="0"/>
    <s v="נמוך"/>
    <x v="0"/>
    <n v="1249.56"/>
    <n v="0"/>
    <n v="0"/>
    <n v="0"/>
    <n v="1249.56"/>
    <n v="30"/>
    <s v="מרכזיית תאורה"/>
    <s v="רעות"/>
    <s v="ירושלים והנגב"/>
    <s v="איילון"/>
  </r>
  <r>
    <x v="17"/>
    <x v="36"/>
    <s v="פעיל"/>
    <s v="מודיעין מכבים רעות"/>
    <x v="34"/>
    <x v="0"/>
    <s v="נמוך"/>
    <x v="1"/>
    <n v="7102"/>
    <n v="1479"/>
    <n v="0"/>
    <n v="5623"/>
    <n v="0"/>
    <n v="30"/>
    <s v="מרכזיית תאורה"/>
    <s v="קייזר"/>
    <s v="ירושלים והנגב"/>
    <s v="איילון"/>
  </r>
  <r>
    <x v="17"/>
    <x v="37"/>
    <s v="פעיל"/>
    <s v="מודיעין מכבים רעות"/>
    <x v="35"/>
    <x v="15"/>
    <s v="נמוך"/>
    <x v="0"/>
    <n v="1214.48"/>
    <n v="0"/>
    <n v="0"/>
    <n v="0"/>
    <n v="1214.48"/>
    <n v="30"/>
    <s v="בתי כנסת ומקוואות"/>
    <s v="קייזר"/>
    <s v="ירושלים והנגב"/>
    <s v="איילון"/>
  </r>
  <r>
    <x v="17"/>
    <x v="38"/>
    <s v="פעיל"/>
    <s v="מודיעין מכבים רעות"/>
    <x v="36"/>
    <x v="16"/>
    <s v="נמוך"/>
    <x v="0"/>
    <n v="1216.55"/>
    <n v="0"/>
    <n v="0"/>
    <n v="0"/>
    <n v="1216.55"/>
    <n v="30"/>
    <s v="ספורט"/>
    <s v="קייזר"/>
    <s v="ירושלים והנגב"/>
    <s v="איילון"/>
  </r>
  <r>
    <x v="17"/>
    <x v="39"/>
    <s v="פעיל"/>
    <s v="מודיעין מכבים רעות"/>
    <x v="37"/>
    <x v="13"/>
    <s v="נמוך"/>
    <x v="0"/>
    <n v="2580"/>
    <n v="0"/>
    <n v="0"/>
    <n v="0"/>
    <n v="2580"/>
    <n v="30"/>
    <s v="גני ילדים"/>
    <s v="קייזר"/>
    <s v="ירושלים והנגב"/>
    <s v="איילון"/>
  </r>
  <r>
    <x v="17"/>
    <x v="40"/>
    <s v="פעיל"/>
    <s v="מודיעין מכבים רעות"/>
    <x v="38"/>
    <x v="17"/>
    <s v="נמוך"/>
    <x v="1"/>
    <n v="1930"/>
    <n v="620"/>
    <n v="0"/>
    <n v="1310"/>
    <n v="0"/>
    <n v="30"/>
    <s v="בתי ספר"/>
    <s v="קייזר"/>
    <s v="ירושלים והנגב"/>
    <s v="איילון"/>
  </r>
  <r>
    <x v="17"/>
    <x v="41"/>
    <s v="פעיל"/>
    <s v="מודיעין מכבים רעות"/>
    <x v="39"/>
    <x v="18"/>
    <s v="נמוך"/>
    <x v="1"/>
    <n v="15590"/>
    <n v="6170"/>
    <n v="0"/>
    <n v="9420"/>
    <n v="0"/>
    <n v="30"/>
    <s v="בתי ספר"/>
    <s v="קייזר"/>
    <s v="ירושלים והנגב"/>
    <s v="איילון"/>
  </r>
  <r>
    <x v="17"/>
    <x v="42"/>
    <s v="פעיל"/>
    <s v="מודיעין מכבים רעות"/>
    <x v="40"/>
    <x v="0"/>
    <s v="נמוך"/>
    <x v="0"/>
    <n v="2821.03"/>
    <n v="0"/>
    <n v="0"/>
    <n v="0"/>
    <n v="2821.03"/>
    <n v="30"/>
    <s v="תנועות נוער"/>
    <s v="קייזר"/>
    <s v="ירושלים והנגב"/>
    <s v="איילון"/>
  </r>
  <r>
    <x v="17"/>
    <x v="43"/>
    <s v="פעיל"/>
    <s v="מודיעין מכבים רעות"/>
    <x v="41"/>
    <x v="5"/>
    <s v="נמוך"/>
    <x v="1"/>
    <n v="2744"/>
    <n v="563"/>
    <n v="0"/>
    <n v="2181"/>
    <n v="0"/>
    <n v="30"/>
    <s v="מרכזיית תאורה"/>
    <s v="קייזר"/>
    <s v="ירושלים והנגב"/>
    <s v="איילון"/>
  </r>
  <r>
    <x v="17"/>
    <x v="44"/>
    <s v="פעיל"/>
    <s v="מודיעין מכבים רעות"/>
    <x v="42"/>
    <x v="19"/>
    <s v="נמוך"/>
    <x v="0"/>
    <n v="185.68"/>
    <n v="0"/>
    <n v="0"/>
    <n v="0"/>
    <n v="185.68"/>
    <n v="30"/>
    <s v="תנועות נוער"/>
    <s v="קייזר"/>
    <s v="ירושלים והנגב"/>
    <s v="איילון"/>
  </r>
  <r>
    <x v="17"/>
    <x v="45"/>
    <s v="פעיל"/>
    <s v="מודיעין מכבים רעות"/>
    <x v="43"/>
    <x v="20"/>
    <s v="נמוך"/>
    <x v="0"/>
    <n v="904.36"/>
    <n v="0"/>
    <n v="0"/>
    <n v="0"/>
    <n v="904.36"/>
    <n v="30"/>
    <s v="מקלטים"/>
    <s v="רעות"/>
    <s v="ירושלים והנגב"/>
    <s v="איילון"/>
  </r>
  <r>
    <x v="17"/>
    <x v="46"/>
    <s v="פעיל"/>
    <s v="מודיעין מכבים רעות"/>
    <x v="44"/>
    <x v="0"/>
    <s v="נמוך"/>
    <x v="0"/>
    <n v="1386.79"/>
    <n v="0"/>
    <n v="0"/>
    <n v="0"/>
    <n v="1386.79"/>
    <n v="30"/>
    <s v="תנועות נוער"/>
    <s v="מכבים"/>
    <s v="ירושלים והנגב"/>
    <s v="איילון"/>
  </r>
  <r>
    <x v="17"/>
    <x v="47"/>
    <s v="פעיל"/>
    <s v="מודיעין מכבים רעות"/>
    <x v="45"/>
    <x v="21"/>
    <s v="נמוך"/>
    <x v="1"/>
    <n v="4323"/>
    <n v="904"/>
    <n v="0"/>
    <n v="3419"/>
    <n v="0"/>
    <n v="30"/>
    <s v="מרכזיית תאורה"/>
    <s v="קייזר"/>
    <s v="ירושלים והנגב"/>
    <s v="איילון"/>
  </r>
  <r>
    <x v="17"/>
    <x v="48"/>
    <s v="פעיל"/>
    <s v="מודיעין מכבים רעות"/>
    <x v="46"/>
    <x v="13"/>
    <s v="נמוך"/>
    <x v="0"/>
    <n v="3784.13"/>
    <n v="0"/>
    <n v="0"/>
    <n v="0"/>
    <n v="3784.13"/>
    <n v="30"/>
    <s v="גני ילדים"/>
    <s v="קייזר"/>
    <s v="ירושלים והנגב"/>
    <s v="איילון"/>
  </r>
  <r>
    <x v="17"/>
    <x v="49"/>
    <s v="פעיל"/>
    <s v="מודיעין מכבים רעות"/>
    <x v="47"/>
    <x v="22"/>
    <s v="נמוך"/>
    <x v="1"/>
    <n v="4364"/>
    <n v="432"/>
    <n v="0"/>
    <n v="3932"/>
    <n v="0"/>
    <n v="30"/>
    <s v="גני ילדים"/>
    <s v="קייזר"/>
    <s v="ירושלים והנגב"/>
    <s v="איילון"/>
  </r>
  <r>
    <x v="17"/>
    <x v="50"/>
    <s v="פעיל"/>
    <s v="מודיעין מכבים רעות"/>
    <x v="48"/>
    <x v="13"/>
    <s v="נמוך"/>
    <x v="0"/>
    <n v="2486.89"/>
    <n v="0"/>
    <n v="0"/>
    <n v="0"/>
    <n v="2486.89"/>
    <n v="30"/>
    <m/>
    <m/>
    <s v="ירושלים והנגב"/>
    <s v="איילון"/>
  </r>
  <r>
    <x v="17"/>
    <x v="51"/>
    <s v="פעיל"/>
    <s v="מודיעין מכבים רעות"/>
    <x v="49"/>
    <x v="23"/>
    <s v="נמוך"/>
    <x v="1"/>
    <n v="4051"/>
    <n v="861"/>
    <n v="0"/>
    <n v="3190"/>
    <n v="0"/>
    <n v="30"/>
    <s v="מרכזיית תאורה"/>
    <s v="כרמים"/>
    <s v="ירושלים והנגב"/>
    <s v="איילון"/>
  </r>
  <r>
    <x v="17"/>
    <x v="52"/>
    <s v="פעיל"/>
    <s v="מודיעין מכבים רעות"/>
    <x v="50"/>
    <x v="24"/>
    <s v="נמוך"/>
    <x v="0"/>
    <n v="2253.1"/>
    <n v="0"/>
    <n v="0"/>
    <n v="0"/>
    <n v="2253.1"/>
    <n v="30"/>
    <s v="גני ילדים"/>
    <s v="כרמים"/>
    <s v="ירושלים והנגב"/>
    <s v="איילון"/>
  </r>
  <r>
    <x v="17"/>
    <x v="53"/>
    <s v="פעיל"/>
    <s v="מודיעין מכבים רעות"/>
    <x v="51"/>
    <x v="0"/>
    <s v="נמוך"/>
    <x v="0"/>
    <n v="1043.27"/>
    <n v="0"/>
    <n v="0"/>
    <n v="0"/>
    <n v="1043.27"/>
    <n v="30"/>
    <s v="תנועות נוער"/>
    <s v="כרמים"/>
    <s v="ירושלים והנגב"/>
    <s v="איילון"/>
  </r>
  <r>
    <x v="17"/>
    <x v="54"/>
    <s v="פעיל"/>
    <s v="מודיעין מכבים רעות"/>
    <x v="52"/>
    <x v="13"/>
    <s v="נמוך"/>
    <x v="0"/>
    <n v="2011.03"/>
    <n v="0"/>
    <n v="0"/>
    <n v="0"/>
    <n v="2011.03"/>
    <n v="30"/>
    <s v="גני ילדים"/>
    <s v="כרמים"/>
    <s v="ירושלים והנגב"/>
    <s v="איילון"/>
  </r>
  <r>
    <x v="17"/>
    <x v="55"/>
    <s v="פעיל"/>
    <s v="מודיעין מכבים רעות"/>
    <x v="53"/>
    <x v="25"/>
    <s v="נמוך"/>
    <x v="1"/>
    <n v="6955"/>
    <n v="1120"/>
    <n v="0"/>
    <n v="5835"/>
    <n v="0"/>
    <n v="30"/>
    <s v="בתי ספר"/>
    <s v="כרמים"/>
    <s v="ירושלים והנגב"/>
    <s v="איילון"/>
  </r>
  <r>
    <x v="17"/>
    <x v="56"/>
    <s v="פעיל"/>
    <s v="מודיעין מכבים רעות"/>
    <x v="54"/>
    <x v="26"/>
    <s v="נמוך"/>
    <x v="0"/>
    <n v="337.63"/>
    <n v="0"/>
    <n v="0"/>
    <n v="0"/>
    <n v="337.63"/>
    <n v="30"/>
    <s v="מקלטים"/>
    <s v="רעות"/>
    <s v="ירושלים והנגב"/>
    <s v="איילון"/>
  </r>
  <r>
    <x v="17"/>
    <x v="57"/>
    <s v="פעיל"/>
    <s v="מודיעין מכבים רעות"/>
    <x v="55"/>
    <x v="26"/>
    <s v="נמוך"/>
    <x v="0"/>
    <n v="852.78"/>
    <n v="0"/>
    <n v="0"/>
    <n v="0"/>
    <n v="852.78"/>
    <n v="30"/>
    <s v="מבני ציבור"/>
    <s v="רעות"/>
    <s v="ירושלים והנגב"/>
    <s v="איילון"/>
  </r>
  <r>
    <x v="17"/>
    <x v="58"/>
    <s v="פעיל"/>
    <s v="מודיעין מכבים רעות"/>
    <x v="55"/>
    <x v="26"/>
    <s v="נמוך"/>
    <x v="0"/>
    <n v="848.72"/>
    <n v="0"/>
    <n v="0"/>
    <n v="0"/>
    <n v="848.72"/>
    <n v="30"/>
    <s v="מקלטים"/>
    <s v="רעות"/>
    <s v="ירושלים והנגב"/>
    <s v="איילון"/>
  </r>
  <r>
    <x v="17"/>
    <x v="59"/>
    <s v="פעיל"/>
    <s v="מודיעין מכבים רעות"/>
    <x v="56"/>
    <x v="1"/>
    <s v="נמוך"/>
    <x v="0"/>
    <n v="2610.89"/>
    <n v="0"/>
    <n v="0"/>
    <n v="0"/>
    <n v="2610.89"/>
    <n v="30"/>
    <s v="מרכזיית תאורה"/>
    <s v="רעות"/>
    <s v="ירושלים והנגב"/>
    <s v="איילון"/>
  </r>
  <r>
    <x v="17"/>
    <x v="60"/>
    <s v="פעיל"/>
    <s v="מודיעין מכבים רעות"/>
    <x v="57"/>
    <x v="0"/>
    <s v="נמוך"/>
    <x v="1"/>
    <n v="4161"/>
    <n v="1321"/>
    <n v="0"/>
    <n v="2840"/>
    <n v="0"/>
    <n v="30"/>
    <s v="מרכזיית תאורה"/>
    <s v="כרמים"/>
    <s v="ירושלים והנגב"/>
    <s v="איילון"/>
  </r>
  <r>
    <x v="17"/>
    <x v="61"/>
    <s v="פעיל"/>
    <s v="מודיעין מכבים רעות"/>
    <x v="58"/>
    <x v="0"/>
    <s v="נמוך"/>
    <x v="0"/>
    <n v="1834.65"/>
    <n v="0"/>
    <n v="0"/>
    <n v="0"/>
    <n v="1834.65"/>
    <n v="30"/>
    <s v="בתי כנסת ומקוואות"/>
    <s v="נביאים"/>
    <s v="ירושלים והנגב"/>
    <s v="איילון"/>
  </r>
  <r>
    <x v="17"/>
    <x v="62"/>
    <s v="פעיל"/>
    <s v="מודיעין מכבים רעות"/>
    <x v="59"/>
    <x v="0"/>
    <s v="נמוך"/>
    <x v="1"/>
    <n v="11214"/>
    <n v="1098"/>
    <n v="0"/>
    <n v="10116"/>
    <n v="0"/>
    <n v="30"/>
    <s v="בתי ספר"/>
    <s v="נביאים"/>
    <s v="ירושלים והנגב"/>
    <s v="איילון"/>
  </r>
  <r>
    <x v="17"/>
    <x v="63"/>
    <s v="פעיל"/>
    <s v="מודיעין מכבים רעות"/>
    <x v="60"/>
    <x v="0"/>
    <s v="נמוך"/>
    <x v="1"/>
    <n v="4997"/>
    <n v="1163"/>
    <n v="0"/>
    <n v="3834"/>
    <n v="0"/>
    <n v="30"/>
    <s v="מרכזיית תאורה"/>
    <s v="רעות"/>
    <s v="ירושלים והנגב"/>
    <s v="איילון"/>
  </r>
  <r>
    <x v="17"/>
    <x v="64"/>
    <s v="פעיל"/>
    <s v="מודיעין מכבים רעות"/>
    <x v="61"/>
    <x v="26"/>
    <s v="נמוך"/>
    <x v="0"/>
    <n v="107.99"/>
    <n v="0"/>
    <n v="0"/>
    <n v="0"/>
    <n v="107.99"/>
    <n v="30"/>
    <s v="מקלטים"/>
    <s v="מכבים"/>
    <s v="ירושלים והנגב"/>
    <s v="איילון"/>
  </r>
  <r>
    <x v="17"/>
    <x v="65"/>
    <s v="פעיל"/>
    <s v="מודיעין מכבים רעות"/>
    <x v="62"/>
    <x v="26"/>
    <s v="נמוך"/>
    <x v="0"/>
    <n v="98.18"/>
    <n v="0"/>
    <n v="0"/>
    <n v="0"/>
    <n v="98.18"/>
    <n v="30"/>
    <s v="מקלטים"/>
    <s v="מכבים"/>
    <s v="ירושלים והנגב"/>
    <s v="איילון"/>
  </r>
  <r>
    <x v="17"/>
    <x v="66"/>
    <s v="פעיל"/>
    <s v="מודיעין מכבים רעות"/>
    <x v="63"/>
    <x v="27"/>
    <s v="נמוך"/>
    <x v="1"/>
    <n v="14815"/>
    <n v="2440"/>
    <n v="0"/>
    <n v="12375"/>
    <n v="0"/>
    <n v="30"/>
    <s v="בתי ספר"/>
    <s v="בוכמן"/>
    <s v="ירושלים והנגב"/>
    <s v="איילון"/>
  </r>
  <r>
    <x v="17"/>
    <x v="67"/>
    <s v="פעיל"/>
    <s v="מודיעין מכבים רעות"/>
    <x v="63"/>
    <x v="13"/>
    <s v="נמוך"/>
    <x v="0"/>
    <n v="1993.5"/>
    <n v="0"/>
    <n v="0"/>
    <n v="0"/>
    <n v="1993.5"/>
    <n v="30"/>
    <s v="גני ילדים"/>
    <s v="בוכמן"/>
    <s v="ירושלים והנגב"/>
    <s v="איילון"/>
  </r>
  <r>
    <x v="17"/>
    <x v="68"/>
    <s v="פעיל"/>
    <s v="מודיעין מכבים רעות"/>
    <x v="64"/>
    <x v="28"/>
    <s v="נמוך"/>
    <x v="1"/>
    <n v="7215"/>
    <n v="1526"/>
    <n v="0"/>
    <n v="5689"/>
    <n v="0"/>
    <n v="30"/>
    <s v="מרכזיית תאורה"/>
    <s v="בוכמן"/>
    <s v="ירושלים והנגב"/>
    <s v="איילון"/>
  </r>
  <r>
    <x v="17"/>
    <x v="69"/>
    <s v="פעיל"/>
    <s v="מודיעין מכבים רעות"/>
    <x v="65"/>
    <x v="13"/>
    <s v="נמוך"/>
    <x v="0"/>
    <n v="2362.5"/>
    <n v="0"/>
    <n v="0"/>
    <n v="0"/>
    <n v="2362.5"/>
    <n v="30"/>
    <s v="גני ילדים"/>
    <s v="בוכמן"/>
    <s v="ירושלים והנגב"/>
    <s v="איילון"/>
  </r>
  <r>
    <x v="17"/>
    <x v="70"/>
    <s v="פעיל"/>
    <s v="מודיעין מכבים רעות"/>
    <x v="66"/>
    <x v="24"/>
    <s v="נמוך"/>
    <x v="0"/>
    <n v="1626"/>
    <n v="0"/>
    <n v="0"/>
    <n v="0"/>
    <n v="1626"/>
    <n v="30"/>
    <s v="גני ילדים"/>
    <s v="בוכמן"/>
    <s v="ירושלים והנגב"/>
    <s v="איילון"/>
  </r>
  <r>
    <x v="17"/>
    <x v="71"/>
    <s v="פעיל"/>
    <s v="מודיעין מכבים רעות"/>
    <x v="67"/>
    <x v="17"/>
    <s v="נמוך"/>
    <x v="1"/>
    <n v="28190"/>
    <n v="3900"/>
    <n v="0"/>
    <n v="24290"/>
    <n v="0"/>
    <n v="30"/>
    <m/>
    <m/>
    <s v="ירושלים והנגב"/>
    <s v="איילון"/>
  </r>
  <r>
    <x v="17"/>
    <x v="72"/>
    <s v="פעיל"/>
    <s v="מודיעין מכבים רעות"/>
    <x v="68"/>
    <x v="29"/>
    <s v="נמוך"/>
    <x v="1"/>
    <n v="3605"/>
    <n v="215"/>
    <n v="0"/>
    <n v="3390"/>
    <n v="0"/>
    <n v="30"/>
    <m/>
    <m/>
    <s v="ירושלים והנגב"/>
    <s v="איילון"/>
  </r>
  <r>
    <x v="17"/>
    <x v="73"/>
    <s v="פעיל"/>
    <s v="מודיעין מכבים רעות"/>
    <x v="69"/>
    <x v="0"/>
    <s v="נמוך"/>
    <x v="1"/>
    <n v="6425"/>
    <n v="1245"/>
    <n v="0"/>
    <n v="5180"/>
    <n v="0"/>
    <n v="30"/>
    <s v="מבני ציבור"/>
    <s v="מורשת"/>
    <s v="ירושלים והנגב"/>
    <s v="איילון"/>
  </r>
  <r>
    <x v="17"/>
    <x v="74"/>
    <s v="פעיל"/>
    <s v="מודיעין מכבים רעות"/>
    <x v="70"/>
    <x v="28"/>
    <s v="נמוך"/>
    <x v="1"/>
    <n v="3937"/>
    <n v="906"/>
    <n v="0"/>
    <n v="3031"/>
    <n v="0"/>
    <n v="30"/>
    <s v="מרכזיית תאורה"/>
    <s v="בוכמן"/>
    <s v="ירושלים והנגב"/>
    <s v="איילון"/>
  </r>
  <r>
    <x v="17"/>
    <x v="75"/>
    <s v="פעיל"/>
    <s v="מודיעין מכבים רעות"/>
    <x v="71"/>
    <x v="30"/>
    <s v="נמוך"/>
    <x v="0"/>
    <n v="2035"/>
    <n v="0"/>
    <n v="0"/>
    <n v="0"/>
    <n v="2035"/>
    <n v="30"/>
    <s v="מרכזיית תאורה"/>
    <s v="בוכמן"/>
    <s v="ירושלים והנגב"/>
    <s v="איילון"/>
  </r>
  <r>
    <x v="17"/>
    <x v="76"/>
    <s v="פעיל"/>
    <s v="מודיעין מכבים רעות"/>
    <x v="72"/>
    <x v="31"/>
    <s v="נמוך"/>
    <x v="1"/>
    <n v="6610"/>
    <n v="2870"/>
    <n v="0"/>
    <n v="3740"/>
    <n v="0"/>
    <n v="30"/>
    <s v="מרכזיית תאורה"/>
    <s v="בוכמן"/>
    <s v="ירושלים והנגב"/>
    <s v="איילון"/>
  </r>
  <r>
    <x v="17"/>
    <x v="77"/>
    <s v="פעיל"/>
    <s v="מודיעין מכבים רעות"/>
    <x v="73"/>
    <x v="14"/>
    <s v="נמוך"/>
    <x v="1"/>
    <n v="2279"/>
    <n v="477"/>
    <n v="0"/>
    <n v="1802"/>
    <n v="0"/>
    <n v="30"/>
    <s v="מרכזיית תאורה"/>
    <s v="בוכמן"/>
    <s v="ירושלים והנגב"/>
    <s v="איילון"/>
  </r>
  <r>
    <x v="17"/>
    <x v="78"/>
    <s v="פעיל"/>
    <s v="מודיעין מכבים רעות"/>
    <x v="74"/>
    <x v="32"/>
    <s v="נמוך"/>
    <x v="1"/>
    <n v="1204"/>
    <n v="249"/>
    <n v="0"/>
    <n v="955"/>
    <n v="0"/>
    <n v="30"/>
    <s v="מרכזיית תאורה"/>
    <s v="בוכמן"/>
    <s v="ירושלים והנגב"/>
    <s v="איילון"/>
  </r>
  <r>
    <x v="17"/>
    <x v="79"/>
    <s v="פעיל"/>
    <s v="מודיעין מכבים רעות"/>
    <x v="75"/>
    <x v="13"/>
    <s v="נמוך"/>
    <x v="0"/>
    <n v="3173.08"/>
    <n v="0"/>
    <n v="0"/>
    <n v="0"/>
    <n v="3173.08"/>
    <n v="30"/>
    <s v="מבני ציבור"/>
    <s v="בוכמן"/>
    <s v="ירושלים והנגב"/>
    <s v="איילון"/>
  </r>
  <r>
    <x v="17"/>
    <x v="80"/>
    <s v="פעיל"/>
    <s v="מודיעין מכבים רעות"/>
    <x v="76"/>
    <x v="33"/>
    <s v="נמוך"/>
    <x v="1"/>
    <n v="21315"/>
    <n v="2705"/>
    <n v="0"/>
    <n v="18610"/>
    <n v="0"/>
    <n v="30"/>
    <s v="בתי ספר"/>
    <s v="בוכמן"/>
    <s v="ירושלים והנגב"/>
    <s v="איילון"/>
  </r>
  <r>
    <x v="17"/>
    <x v="81"/>
    <s v="פעיל"/>
    <s v="מודיעין מכבים רעות"/>
    <x v="77"/>
    <x v="32"/>
    <s v="נמוך"/>
    <x v="1"/>
    <n v="1744"/>
    <n v="368"/>
    <n v="0"/>
    <n v="1376"/>
    <n v="0"/>
    <n v="30"/>
    <s v="מרכזיית תאורה"/>
    <s v="בוכמן"/>
    <s v="ירושלים והנגב"/>
    <s v="איילון"/>
  </r>
  <r>
    <x v="17"/>
    <x v="82"/>
    <s v="פעיל"/>
    <s v="מודיעין מכבים רעות"/>
    <x v="78"/>
    <x v="34"/>
    <s v="נמוך"/>
    <x v="0"/>
    <n v="1720.14"/>
    <n v="0"/>
    <n v="0"/>
    <n v="0"/>
    <n v="1720.14"/>
    <n v="30"/>
    <s v="מבני ציבור"/>
    <s v="בוכמן"/>
    <s v="ירושלים והנגב"/>
    <s v="איילון"/>
  </r>
  <r>
    <x v="17"/>
    <x v="83"/>
    <s v="פעיל"/>
    <s v="מודיעין מכבים רעות"/>
    <x v="79"/>
    <x v="35"/>
    <s v="נמוך"/>
    <x v="0"/>
    <n v="1315"/>
    <n v="0"/>
    <n v="0"/>
    <n v="0"/>
    <n v="1315"/>
    <n v="30"/>
    <s v="תנועות נוער"/>
    <s v="בוכמן"/>
    <s v="ירושלים והנגב"/>
    <s v="איילון"/>
  </r>
  <r>
    <x v="17"/>
    <x v="84"/>
    <s v="פעיל"/>
    <s v="מודיעין מכבים רעות"/>
    <x v="80"/>
    <x v="36"/>
    <s v="נמוך"/>
    <x v="1"/>
    <n v="7763"/>
    <n v="1704"/>
    <n v="0"/>
    <n v="6059"/>
    <n v="0"/>
    <n v="30"/>
    <s v="מרכזיית תאורה"/>
    <s v="בוכמן"/>
    <s v="ירושלים והנגב"/>
    <s v="איילון"/>
  </r>
  <r>
    <x v="17"/>
    <x v="85"/>
    <s v="פעיל"/>
    <s v="מודיעין מכבים רעות"/>
    <x v="81"/>
    <x v="37"/>
    <s v="נמוך"/>
    <x v="1"/>
    <n v="3753"/>
    <n v="630"/>
    <n v="0"/>
    <n v="3123"/>
    <n v="0"/>
    <n v="30"/>
    <s v="בתי כנסת ומקוואות"/>
    <s v="קייזר"/>
    <s v="ירושלים והנגב"/>
    <s v="איילון"/>
  </r>
  <r>
    <x v="17"/>
    <x v="86"/>
    <s v="פעיל"/>
    <s v="מודיעין מכבים רעות"/>
    <x v="82"/>
    <x v="0"/>
    <s v="נמוך"/>
    <x v="0"/>
    <n v="2236.5500000000002"/>
    <n v="0"/>
    <n v="0"/>
    <n v="0"/>
    <n v="2236.5500000000002"/>
    <n v="30"/>
    <s v="גני ילדים"/>
    <s v="קייזר"/>
    <s v="ירושלים והנגב"/>
    <s v="איילון"/>
  </r>
  <r>
    <x v="17"/>
    <x v="87"/>
    <s v="פעיל"/>
    <s v="מודיעין מכבים רעות"/>
    <x v="83"/>
    <x v="0"/>
    <s v="נמוך"/>
    <x v="1"/>
    <n v="3661"/>
    <n v="770"/>
    <n v="0"/>
    <n v="2891"/>
    <n v="0"/>
    <n v="30"/>
    <s v="מרכזיית תאורה"/>
    <s v="בוכמן"/>
    <s v="ירושלים והנגב"/>
    <s v="איילון"/>
  </r>
  <r>
    <x v="17"/>
    <x v="88"/>
    <s v="פעיל"/>
    <s v="מודיעין מכבים רעות"/>
    <x v="84"/>
    <x v="13"/>
    <s v="נמוך"/>
    <x v="0"/>
    <n v="255.5"/>
    <n v="0"/>
    <n v="0"/>
    <n v="0"/>
    <n v="255.5"/>
    <n v="30"/>
    <s v="גני ילדים"/>
    <s v="בוכמן"/>
    <s v="ירושלים והנגב"/>
    <s v="איילון"/>
  </r>
  <r>
    <x v="17"/>
    <x v="89"/>
    <s v="פעיל"/>
    <s v="מודיעין מכבים רעות"/>
    <x v="85"/>
    <x v="13"/>
    <s v="נמוך"/>
    <x v="0"/>
    <n v="1464"/>
    <n v="0"/>
    <n v="0"/>
    <n v="0"/>
    <n v="1464"/>
    <n v="30"/>
    <s v="מבני ציבור"/>
    <s v="בוכמן"/>
    <s v="ירושלים והנגב"/>
    <s v="איילון"/>
  </r>
  <r>
    <x v="17"/>
    <x v="90"/>
    <s v="פעיל"/>
    <s v="מודיעין מכבים רעות"/>
    <x v="86"/>
    <x v="26"/>
    <s v="נמוך"/>
    <x v="0"/>
    <n v="15.27"/>
    <n v="0"/>
    <n v="0"/>
    <n v="0"/>
    <n v="15.27"/>
    <n v="30"/>
    <s v="מקלטים"/>
    <s v="מכבים"/>
    <s v="ירושלים והנגב"/>
    <s v="איילון"/>
  </r>
  <r>
    <x v="17"/>
    <x v="91"/>
    <s v="פעיל"/>
    <s v="מודיעין מכבים רעות"/>
    <x v="87"/>
    <x v="38"/>
    <s v="נמוך"/>
    <x v="0"/>
    <n v="728.69"/>
    <n v="0"/>
    <n v="0"/>
    <n v="0"/>
    <n v="728.69"/>
    <n v="30"/>
    <s v="בתי כנסת ומקוואות"/>
    <s v="רעות"/>
    <s v="ירושלים והנגב"/>
    <s v="איילון"/>
  </r>
  <r>
    <x v="17"/>
    <x v="92"/>
    <s v="פעיל"/>
    <s v="מודיעין מכבים רעות"/>
    <x v="88"/>
    <x v="26"/>
    <s v="נמוך"/>
    <x v="0"/>
    <n v="86.72"/>
    <n v="0"/>
    <n v="0"/>
    <n v="0"/>
    <n v="86.72"/>
    <n v="30"/>
    <s v="מקלטים"/>
    <s v="מכבים"/>
    <s v="ירושלים והנגב"/>
    <s v="איילון"/>
  </r>
  <r>
    <x v="17"/>
    <x v="93"/>
    <s v="פעיל"/>
    <s v="מודיעין מכבים רעות"/>
    <x v="89"/>
    <x v="0"/>
    <s v="נמוך"/>
    <x v="1"/>
    <n v="18030"/>
    <n v="2110"/>
    <n v="0"/>
    <n v="15920"/>
    <n v="0"/>
    <n v="30"/>
    <s v="בתי ספר"/>
    <s v="מורשת"/>
    <s v="ירושלים והנגב"/>
    <s v="איילון"/>
  </r>
  <r>
    <x v="17"/>
    <x v="94"/>
    <s v="פעיל"/>
    <s v="מודיעין מכבים רעות"/>
    <x v="89"/>
    <x v="0"/>
    <s v="נמוך"/>
    <x v="1"/>
    <n v="5605"/>
    <n v="310"/>
    <n v="0"/>
    <n v="5295"/>
    <n v="0"/>
    <n v="30"/>
    <s v="גני ילדים"/>
    <s v="מורשת"/>
    <s v="ירושלים והנגב"/>
    <s v="איילון"/>
  </r>
  <r>
    <x v="17"/>
    <x v="95"/>
    <s v="פעיל"/>
    <s v="מודיעין מכבים רעות"/>
    <x v="90"/>
    <x v="19"/>
    <s v="נמוך"/>
    <x v="0"/>
    <n v="615"/>
    <n v="0"/>
    <n v="0"/>
    <n v="0"/>
    <n v="615"/>
    <n v="30"/>
    <s v="תנועות נוער"/>
    <s v="נחלים"/>
    <s v="ירושלים והנגב"/>
    <s v="איילון"/>
  </r>
  <r>
    <x v="17"/>
    <x v="96"/>
    <s v="פעיל"/>
    <s v="מודיעין מכבים רעות"/>
    <x v="91"/>
    <x v="39"/>
    <s v="נמוך"/>
    <x v="0"/>
    <n v="1523.27"/>
    <n v="0"/>
    <n v="0"/>
    <n v="0"/>
    <n v="1523.27"/>
    <n v="30"/>
    <s v="גני ילדים"/>
    <s v="נחלים"/>
    <s v="ירושלים והנגב"/>
    <s v="איילון"/>
  </r>
  <r>
    <x v="17"/>
    <x v="97"/>
    <s v="פעיל"/>
    <s v="מודיעין מכבים רעות"/>
    <x v="1"/>
    <x v="0"/>
    <s v="נמוך"/>
    <x v="0"/>
    <n v="373.44"/>
    <n v="0"/>
    <n v="0"/>
    <n v="0"/>
    <n v="373.44"/>
    <n v="30"/>
    <s v="מרכזיית תאורה"/>
    <s v="נחלים"/>
    <s v="ירושלים והנגב"/>
    <s v="איילון"/>
  </r>
  <r>
    <x v="17"/>
    <x v="98"/>
    <s v="פעיל"/>
    <s v="מודיעין מכבים רעות"/>
    <x v="92"/>
    <x v="40"/>
    <s v="נמוך"/>
    <x v="0"/>
    <n v="293.27"/>
    <n v="0"/>
    <n v="0"/>
    <n v="0"/>
    <n v="293.27"/>
    <n v="30"/>
    <s v="שונות"/>
    <s v="נחלים"/>
    <s v="ירושלים והנגב"/>
    <s v="איילון"/>
  </r>
  <r>
    <x v="17"/>
    <x v="99"/>
    <s v="פעיל"/>
    <s v="מודיעין מכבים רעות"/>
    <x v="93"/>
    <x v="41"/>
    <s v="נמוך"/>
    <x v="1"/>
    <n v="13892"/>
    <n v="2192"/>
    <n v="0"/>
    <n v="11700"/>
    <n v="0"/>
    <n v="30"/>
    <s v="בתי ספר"/>
    <s v="נחלים"/>
    <s v="ירושלים והנגב"/>
    <s v="איילון"/>
  </r>
  <r>
    <x v="17"/>
    <x v="100"/>
    <s v="פעיל"/>
    <s v="מודיעין מכבים רעות"/>
    <x v="94"/>
    <x v="5"/>
    <s v="נמוך"/>
    <x v="1"/>
    <n v="5349"/>
    <n v="1216"/>
    <n v="0"/>
    <n v="4133"/>
    <n v="0"/>
    <n v="30"/>
    <s v="מרכזיית תאורה"/>
    <s v="קייזר"/>
    <s v="ירושלים והנגב"/>
    <s v="איילון"/>
  </r>
  <r>
    <x v="17"/>
    <x v="101"/>
    <s v="פעיל"/>
    <s v="מודיעין מכבים רעות"/>
    <x v="95"/>
    <x v="0"/>
    <s v="נמוך"/>
    <x v="1"/>
    <n v="6835"/>
    <n v="1190"/>
    <n v="0"/>
    <n v="5645"/>
    <n v="0"/>
    <n v="30"/>
    <s v="מבני ציבור"/>
    <s v="בוכמן"/>
    <s v="ירושלים והנגב"/>
    <s v="איילון"/>
  </r>
  <r>
    <x v="17"/>
    <x v="102"/>
    <s v="פעיל"/>
    <s v="מודיעין מכבים רעות"/>
    <x v="96"/>
    <x v="19"/>
    <s v="נמוך"/>
    <x v="0"/>
    <n v="1872.41"/>
    <n v="0"/>
    <n v="0"/>
    <n v="0"/>
    <n v="1872.41"/>
    <n v="30"/>
    <s v="מבני ציבור"/>
    <s v="נביאים"/>
    <s v="ירושלים והנגב"/>
    <s v="איילון"/>
  </r>
  <r>
    <x v="17"/>
    <x v="103"/>
    <s v="פעיל"/>
    <s v="מודיעין מכבים רעות"/>
    <x v="97"/>
    <x v="0"/>
    <s v="נמוך"/>
    <x v="1"/>
    <n v="7800"/>
    <n v="1900"/>
    <n v="0"/>
    <n v="5900"/>
    <n v="0"/>
    <n v="30"/>
    <s v="מבני ציבור"/>
    <s v="כרמים"/>
    <s v="ירושלים והנגב"/>
    <s v="איילון"/>
  </r>
  <r>
    <x v="17"/>
    <x v="104"/>
    <s v="פעיל"/>
    <s v="מודיעין מכבים רעות"/>
    <x v="98"/>
    <x v="0"/>
    <s v="נמוך"/>
    <x v="1"/>
    <n v="5875"/>
    <n v="1430"/>
    <n v="0"/>
    <n v="4445"/>
    <n v="0"/>
    <n v="30"/>
    <s v="מבני ציבור"/>
    <s v="כרמים"/>
    <s v="ירושלים והנגב"/>
    <s v="איילון"/>
  </r>
  <r>
    <x v="17"/>
    <x v="105"/>
    <s v="פעיל"/>
    <s v="מודיעין מכבים רעות"/>
    <x v="99"/>
    <x v="42"/>
    <s v="נמוך"/>
    <x v="1"/>
    <n v="1029"/>
    <n v="234"/>
    <n v="0"/>
    <n v="795"/>
    <n v="0"/>
    <n v="30"/>
    <s v="מבני ציבור"/>
    <s v="כרמים"/>
    <s v="ירושלים והנגב"/>
    <s v="איילון"/>
  </r>
  <r>
    <x v="17"/>
    <x v="106"/>
    <s v="פעיל"/>
    <s v="מודיעין מכבים רעות"/>
    <x v="100"/>
    <x v="0"/>
    <s v="נמוך"/>
    <x v="1"/>
    <n v="3108"/>
    <n v="964"/>
    <n v="0"/>
    <n v="2144"/>
    <n v="0"/>
    <n v="30"/>
    <s v="בתי ספר"/>
    <s v="כרמים"/>
    <s v="ירושלים והנגב"/>
    <s v="איילון"/>
  </r>
  <r>
    <x v="17"/>
    <x v="107"/>
    <s v="פעיל"/>
    <s v="מודיעין מכבים רעות"/>
    <x v="101"/>
    <x v="43"/>
    <s v="נמוך"/>
    <x v="1"/>
    <n v="1152"/>
    <n v="301"/>
    <n v="0"/>
    <n v="851"/>
    <n v="0"/>
    <n v="30"/>
    <s v="מרכזיית תאורה"/>
    <s v="נביאים"/>
    <s v="ירושלים והנגב"/>
    <s v="איילון"/>
  </r>
  <r>
    <x v="17"/>
    <x v="108"/>
    <s v="פעיל"/>
    <s v="מודיעין מכבים רעות"/>
    <x v="102"/>
    <x v="44"/>
    <s v="נמוך"/>
    <x v="1"/>
    <n v="461"/>
    <n v="98"/>
    <n v="0"/>
    <n v="363"/>
    <n v="0"/>
    <n v="30"/>
    <s v="מרכזיית תאורה"/>
    <s v="נביאים"/>
    <s v="ירושלים והנגב"/>
    <s v="איילון"/>
  </r>
  <r>
    <x v="17"/>
    <x v="109"/>
    <s v="פעיל"/>
    <s v="מודיעין מכבים רעות"/>
    <x v="103"/>
    <x v="19"/>
    <s v="נמוך"/>
    <x v="0"/>
    <n v="1446.2"/>
    <n v="0"/>
    <n v="0"/>
    <n v="0"/>
    <n v="1446.2"/>
    <n v="30"/>
    <s v="תנועות נוער"/>
    <s v="נביאים"/>
    <s v="ירושלים והנגב"/>
    <s v="איילון"/>
  </r>
  <r>
    <x v="17"/>
    <x v="110"/>
    <s v="פעיל"/>
    <s v="מודיעין מכבים רעות"/>
    <x v="104"/>
    <x v="1"/>
    <s v="נמוך"/>
    <x v="1"/>
    <n v="3601"/>
    <n v="757"/>
    <n v="0"/>
    <n v="2844"/>
    <n v="0"/>
    <n v="30"/>
    <s v="מרכזיית תאורה"/>
    <s v="בוכמן"/>
    <s v="ירושלים והנגב"/>
    <s v="איילון"/>
  </r>
  <r>
    <x v="17"/>
    <x v="111"/>
    <s v="פעיל"/>
    <s v="מודיעין מכבים רעות"/>
    <x v="105"/>
    <x v="45"/>
    <s v="נמוך"/>
    <x v="0"/>
    <n v="1039.42"/>
    <n v="0"/>
    <n v="0"/>
    <n v="0"/>
    <n v="1039.42"/>
    <n v="30"/>
    <s v="תנועות נוער"/>
    <s v="משואה"/>
    <s v="ירושלים והנגב"/>
    <s v="איילון"/>
  </r>
  <r>
    <x v="17"/>
    <x v="112"/>
    <s v="פעיל"/>
    <s v="מודיעין מכבים רעות"/>
    <x v="106"/>
    <x v="46"/>
    <s v="נמוך"/>
    <x v="1"/>
    <n v="14152"/>
    <n v="3884"/>
    <n v="0"/>
    <n v="10268"/>
    <n v="0"/>
    <n v="30"/>
    <s v="ספורט"/>
    <s v="בוכמן"/>
    <s v="ירושלים והנגב"/>
    <s v="איילון"/>
  </r>
  <r>
    <x v="17"/>
    <x v="113"/>
    <s v="פעיל"/>
    <s v="מודיעין מכבים רעות"/>
    <x v="107"/>
    <x v="13"/>
    <s v="נמוך"/>
    <x v="0"/>
    <n v="1697.5"/>
    <n v="0"/>
    <n v="0"/>
    <n v="0"/>
    <n v="1697.5"/>
    <n v="30"/>
    <s v="גני ילדים"/>
    <s v="בוכמן"/>
    <s v="ירושלים והנגב"/>
    <s v="איילון"/>
  </r>
  <r>
    <x v="17"/>
    <x v="114"/>
    <s v="פעיל"/>
    <s v="מודיעין מכבים רעות"/>
    <x v="108"/>
    <x v="26"/>
    <s v="נמוך"/>
    <x v="0"/>
    <n v="1075.6300000000001"/>
    <n v="0"/>
    <n v="0"/>
    <n v="0"/>
    <n v="1075.6300000000001"/>
    <n v="30"/>
    <s v="מקלטים"/>
    <s v="רעות"/>
    <s v="ירושלים והנגב"/>
    <s v="איילון"/>
  </r>
  <r>
    <x v="17"/>
    <x v="115"/>
    <s v="פעיל"/>
    <s v="מודיעין מכבים רעות"/>
    <x v="109"/>
    <x v="5"/>
    <s v="נמוך"/>
    <x v="0"/>
    <n v="596.08000000000004"/>
    <n v="0"/>
    <n v="0"/>
    <n v="0"/>
    <n v="596.08000000000004"/>
    <n v="30"/>
    <s v="מרכזיית תאורה"/>
    <s v="רעות"/>
    <s v="ירושלים והנגב"/>
    <s v="איילון"/>
  </r>
  <r>
    <x v="17"/>
    <x v="116"/>
    <s v="פעיל"/>
    <s v="מודיעין מכבים רעות"/>
    <x v="110"/>
    <x v="0"/>
    <s v="נמוך"/>
    <x v="0"/>
    <n v="2116.4499999999998"/>
    <n v="0"/>
    <n v="0"/>
    <n v="0"/>
    <n v="2116.4499999999998"/>
    <n v="30"/>
    <s v="מרכזיית תאורה"/>
    <s v="ציפורים"/>
    <s v="ירושלים והנגב"/>
    <s v="איילון"/>
  </r>
  <r>
    <x v="17"/>
    <x v="117"/>
    <s v="פעיל"/>
    <s v="מודיעין מכבים רעות"/>
    <x v="111"/>
    <x v="0"/>
    <s v="נמוך"/>
    <x v="0"/>
    <n v="467.53"/>
    <n v="0"/>
    <n v="0"/>
    <n v="0"/>
    <n v="467.53"/>
    <n v="30"/>
    <s v="תנועות נוער"/>
    <s v="ציפורים"/>
    <s v="ירושלים והנגב"/>
    <s v="איילון"/>
  </r>
  <r>
    <x v="17"/>
    <x v="118"/>
    <s v="פעיל"/>
    <s v="מודיעין מכבים רעות"/>
    <x v="112"/>
    <x v="0"/>
    <s v="נמוך"/>
    <x v="1"/>
    <n v="5708"/>
    <n v="1192"/>
    <n v="0"/>
    <n v="4516"/>
    <n v="0"/>
    <n v="30"/>
    <s v="מרכזיית תאורה"/>
    <s v="ציפורים"/>
    <s v="ירושלים והנגב"/>
    <s v="איילון"/>
  </r>
  <r>
    <x v="17"/>
    <x v="119"/>
    <s v="פעיל"/>
    <s v="מודיעין מכבים רעות"/>
    <x v="113"/>
    <x v="0"/>
    <s v="נמוך"/>
    <x v="1"/>
    <n v="13170"/>
    <n v="3380"/>
    <n v="0"/>
    <n v="9790"/>
    <n v="0"/>
    <n v="30"/>
    <s v="מרכזיית תאורה"/>
    <s v="לב העיר"/>
    <s v="ירושלים והנגב"/>
    <s v="איילון"/>
  </r>
  <r>
    <x v="17"/>
    <x v="120"/>
    <s v="פעיל"/>
    <s v="מודיעין מכבים רעות"/>
    <x v="113"/>
    <x v="0"/>
    <s v="נמוך"/>
    <x v="1"/>
    <n v="10028"/>
    <n v="2140"/>
    <n v="0"/>
    <n v="7888"/>
    <n v="0"/>
    <n v="30"/>
    <s v="מרכזיית תאורה"/>
    <s v="פרחים"/>
    <s v="ירושלים והנגב"/>
    <s v="איילון"/>
  </r>
  <r>
    <x v="17"/>
    <x v="121"/>
    <s v="פעיל"/>
    <s v="מודיעין מכבים רעות"/>
    <x v="114"/>
    <x v="0"/>
    <s v="נמוך"/>
    <x v="1"/>
    <n v="5540"/>
    <n v="670"/>
    <n v="0"/>
    <n v="4870"/>
    <n v="0"/>
    <n v="30"/>
    <s v="מבני ציבור"/>
    <s v="לב העיר"/>
    <s v="ירושלים והנגב"/>
    <s v="איילון"/>
  </r>
  <r>
    <x v="17"/>
    <x v="122"/>
    <s v="פעיל"/>
    <s v="מודיעין מכבים רעות"/>
    <x v="115"/>
    <x v="0"/>
    <s v="נמוך"/>
    <x v="1"/>
    <n v="6025"/>
    <n v="1089"/>
    <n v="0"/>
    <n v="4936"/>
    <n v="0"/>
    <n v="30"/>
    <s v="שונות"/>
    <s v="לב העיר"/>
    <s v="ירושלים והנגב"/>
    <s v="איילון"/>
  </r>
  <r>
    <x v="17"/>
    <x v="123"/>
    <s v="פעיל"/>
    <s v="מודיעין מכבים רעות"/>
    <x v="116"/>
    <x v="0"/>
    <s v="נמוך"/>
    <x v="1"/>
    <n v="25880"/>
    <n v="4160"/>
    <n v="0"/>
    <n v="21720"/>
    <n v="0"/>
    <n v="30"/>
    <s v="מבני ציבור"/>
    <s v="לב העיר"/>
    <s v="ירושלים והנגב"/>
    <s v="איילון"/>
  </r>
  <r>
    <x v="17"/>
    <x v="124"/>
    <s v="פעיל"/>
    <s v="מודיעין מכבים רעות"/>
    <x v="117"/>
    <x v="13"/>
    <s v="נמוך"/>
    <x v="0"/>
    <n v="162"/>
    <n v="0"/>
    <n v="0"/>
    <n v="0"/>
    <n v="162"/>
    <n v="30"/>
    <s v="גני ילדים"/>
    <s v="בוכמן"/>
    <s v="ירושלים והנגב"/>
    <s v="איילון"/>
  </r>
  <r>
    <x v="17"/>
    <x v="125"/>
    <s v="פעיל"/>
    <s v="מודיעין מכבים רעות"/>
    <x v="117"/>
    <x v="13"/>
    <s v="נמוך"/>
    <x v="0"/>
    <n v="256.5"/>
    <n v="0"/>
    <n v="0"/>
    <n v="0"/>
    <n v="256.5"/>
    <n v="30"/>
    <s v="גני ילדים"/>
    <s v="בוכמן"/>
    <s v="ירושלים והנגב"/>
    <s v="איילון"/>
  </r>
  <r>
    <x v="17"/>
    <x v="126"/>
    <s v="פעיל"/>
    <s v="מודיעין מכבים רעות"/>
    <x v="118"/>
    <x v="1"/>
    <s v="נמוך"/>
    <x v="1"/>
    <n v="2527"/>
    <n v="525"/>
    <n v="0"/>
    <n v="2002"/>
    <n v="0"/>
    <n v="30"/>
    <s v="מרכזיית תאורה"/>
    <s v="בוכמן"/>
    <s v="ירושלים והנגב"/>
    <s v="איילון"/>
  </r>
  <r>
    <x v="17"/>
    <x v="127"/>
    <s v="פעיל"/>
    <s v="מודיעין מכבים רעות"/>
    <x v="119"/>
    <x v="0"/>
    <s v="נמוך"/>
    <x v="1"/>
    <n v="6922"/>
    <n v="1409"/>
    <n v="0"/>
    <n v="5513"/>
    <n v="0"/>
    <n v="30"/>
    <s v="מרכזיית תאורה"/>
    <s v="פרחים"/>
    <s v="ירושלים והנגב"/>
    <s v="איילון"/>
  </r>
  <r>
    <x v="17"/>
    <x v="128"/>
    <s v="פעיל"/>
    <s v="מודיעין מכבים רעות"/>
    <x v="120"/>
    <x v="13"/>
    <s v="נמוך"/>
    <x v="0"/>
    <n v="1059.8599999999999"/>
    <n v="0"/>
    <n v="0"/>
    <n v="0"/>
    <n v="1059.8599999999999"/>
    <n v="30"/>
    <s v="מבני ציבור"/>
    <s v="מכבים"/>
    <s v="ירושלים והנגב"/>
    <s v="איילון"/>
  </r>
  <r>
    <x v="17"/>
    <x v="129"/>
    <s v="פעיל"/>
    <s v="מודיעין מכבים רעות"/>
    <x v="121"/>
    <x v="0"/>
    <s v="נמוך"/>
    <x v="1"/>
    <n v="405"/>
    <n v="67"/>
    <n v="0"/>
    <n v="338"/>
    <n v="0"/>
    <n v="30"/>
    <s v="מרכזיית תאורה"/>
    <s v="מכבים"/>
    <s v="ירושלים והנגב"/>
    <s v="איילון"/>
  </r>
  <r>
    <x v="17"/>
    <x v="130"/>
    <s v="פעיל"/>
    <s v="מודיעין מכבים רעות"/>
    <x v="122"/>
    <x v="43"/>
    <s v="נמוך"/>
    <x v="1"/>
    <n v="5257"/>
    <n v="1171"/>
    <n v="0"/>
    <n v="4086"/>
    <n v="0"/>
    <n v="30"/>
    <s v="מרכזיית תאורה"/>
    <s v="מכבים"/>
    <s v="ירושלים והנגב"/>
    <s v="איילון"/>
  </r>
  <r>
    <x v="17"/>
    <x v="131"/>
    <s v="פעיל"/>
    <s v="מודיעין מכבים רעות"/>
    <x v="123"/>
    <x v="47"/>
    <s v="נמוך"/>
    <x v="1"/>
    <n v="11124"/>
    <n v="1460"/>
    <n v="0"/>
    <n v="9664"/>
    <n v="0"/>
    <n v="30"/>
    <s v="בתי ספר"/>
    <s v="מכבים"/>
    <s v="ירושלים והנגב"/>
    <s v="איילון"/>
  </r>
  <r>
    <x v="17"/>
    <x v="132"/>
    <s v="פעיל"/>
    <s v="מודיעין מכבים רעות"/>
    <x v="124"/>
    <x v="13"/>
    <s v="נמוך"/>
    <x v="0"/>
    <n v="995.57"/>
    <n v="0"/>
    <n v="0"/>
    <n v="0"/>
    <n v="995.57"/>
    <n v="30"/>
    <s v="מבני ציבור"/>
    <s v="רעות"/>
    <s v="ירושלים והנגב"/>
    <s v="איילון"/>
  </r>
  <r>
    <x v="17"/>
    <x v="133"/>
    <s v="פעיל"/>
    <s v="מודיעין מכבים רעות"/>
    <x v="125"/>
    <x v="1"/>
    <s v="נמוך"/>
    <x v="0"/>
    <n v="2551.13"/>
    <n v="0"/>
    <n v="0"/>
    <n v="0"/>
    <n v="2551.13"/>
    <n v="30"/>
    <s v="מרכזיית תאורה"/>
    <s v="רעות"/>
    <s v="ירושלים והנגב"/>
    <s v="איילון"/>
  </r>
  <r>
    <x v="17"/>
    <x v="134"/>
    <s v="פעיל"/>
    <s v="מודיעין מכבים רעות"/>
    <x v="126"/>
    <x v="48"/>
    <s v="נמוך"/>
    <x v="1"/>
    <n v="14540"/>
    <n v="3160"/>
    <n v="0"/>
    <n v="11380"/>
    <n v="0"/>
    <n v="30"/>
    <s v="בתי ספר"/>
    <s v="רעות"/>
    <s v="ירושלים והנגב"/>
    <s v="איילון"/>
  </r>
  <r>
    <x v="17"/>
    <x v="412"/>
    <s v="פעיל"/>
    <s v="מודיעין מכבים רעות"/>
    <x v="400"/>
    <x v="32"/>
    <s v="נמוך"/>
    <x v="0"/>
    <n v="1045.8599999999999"/>
    <n v="0"/>
    <n v="0"/>
    <n v="0"/>
    <n v="1045.8599999999999"/>
    <n v="30"/>
    <m/>
    <m/>
    <s v="ירושלים והנגב"/>
    <s v="איילון"/>
  </r>
  <r>
    <x v="17"/>
    <x v="135"/>
    <s v="פעיל"/>
    <s v="מודיעין מכבים רעות"/>
    <x v="127"/>
    <x v="26"/>
    <s v="נמוך"/>
    <x v="0"/>
    <n v="63.27"/>
    <n v="0"/>
    <n v="0"/>
    <n v="0"/>
    <n v="63.27"/>
    <n v="30"/>
    <s v="מקלטים"/>
    <s v="מכבים"/>
    <s v="ירושלים והנגב"/>
    <s v="איילון"/>
  </r>
  <r>
    <x v="17"/>
    <x v="136"/>
    <s v="פעיל"/>
    <s v="מודיעין מכבים רעות"/>
    <x v="128"/>
    <x v="0"/>
    <s v="נמוך"/>
    <x v="0"/>
    <n v="400.9"/>
    <n v="0"/>
    <n v="0"/>
    <n v="0"/>
    <n v="400.9"/>
    <n v="30"/>
    <s v="מקלטים"/>
    <s v="מכבים"/>
    <s v="ירושלים והנגב"/>
    <s v="איילון"/>
  </r>
  <r>
    <x v="17"/>
    <x v="137"/>
    <s v="פעיל"/>
    <s v="מודיעין מכבים רעות"/>
    <x v="129"/>
    <x v="13"/>
    <s v="נמוך"/>
    <x v="0"/>
    <n v="2015.68"/>
    <n v="0"/>
    <n v="0"/>
    <n v="0"/>
    <n v="2015.68"/>
    <n v="30"/>
    <s v="גני ילדים"/>
    <s v="כרמים"/>
    <s v="ירושלים והנגב"/>
    <s v="איילון"/>
  </r>
  <r>
    <x v="17"/>
    <x v="138"/>
    <s v="פעיל"/>
    <s v="מודיעין מכבים רעות"/>
    <x v="130"/>
    <x v="49"/>
    <s v="נמוך"/>
    <x v="1"/>
    <n v="5611"/>
    <n v="1213"/>
    <n v="0"/>
    <n v="4398"/>
    <n v="0"/>
    <n v="30"/>
    <s v="מרכזיית תאורה"/>
    <s v="ישפרו"/>
    <s v="ירושלים והנגב"/>
    <s v="איילון"/>
  </r>
  <r>
    <x v="17"/>
    <x v="139"/>
    <s v="פעיל"/>
    <s v="מודיעין מכבים רעות"/>
    <x v="131"/>
    <x v="0"/>
    <s v="נמוך"/>
    <x v="1"/>
    <n v="9"/>
    <n v="1"/>
    <n v="0"/>
    <n v="8"/>
    <n v="0"/>
    <n v="30"/>
    <s v="מרכזיית תאורה"/>
    <s v="ליגד"/>
    <s v="ירושלים והנגב"/>
    <s v="איילון"/>
  </r>
  <r>
    <x v="17"/>
    <x v="140"/>
    <s v="פעיל"/>
    <s v="מודיעין מכבים רעות"/>
    <x v="132"/>
    <x v="0"/>
    <s v="נמוך"/>
    <x v="1"/>
    <n v="5728"/>
    <n v="1143"/>
    <n v="0"/>
    <n v="4585"/>
    <n v="0"/>
    <n v="30"/>
    <s v="מרכזיית תאורה"/>
    <s v="ליגד"/>
    <s v="ירושלים והנגב"/>
    <s v="איילון"/>
  </r>
  <r>
    <x v="17"/>
    <x v="141"/>
    <s v="פעיל"/>
    <s v="מודיעין מכבים רעות"/>
    <x v="133"/>
    <x v="0"/>
    <s v="נמוך"/>
    <x v="1"/>
    <n v="274"/>
    <n v="60"/>
    <n v="0"/>
    <n v="214"/>
    <n v="0"/>
    <n v="30"/>
    <s v="מרכזיית תאורה"/>
    <s v="ליגד"/>
    <s v="ירושלים והנגב"/>
    <s v="איילון"/>
  </r>
  <r>
    <x v="17"/>
    <x v="142"/>
    <s v="פעיל"/>
    <s v="מודיעין מכבים רעות"/>
    <x v="134"/>
    <x v="0"/>
    <s v="נמוך"/>
    <x v="1"/>
    <n v="5868"/>
    <n v="1305"/>
    <n v="0"/>
    <n v="4563"/>
    <n v="0"/>
    <n v="30"/>
    <s v="בתי כנסת ומקוואות"/>
    <s v="נביאים"/>
    <s v="ירושלים והנגב"/>
    <s v="איילון"/>
  </r>
  <r>
    <x v="17"/>
    <x v="143"/>
    <s v="פעיל"/>
    <s v="מודיעין מכבים רעות"/>
    <x v="135"/>
    <x v="0"/>
    <s v="נמוך"/>
    <x v="0"/>
    <n v="1665.51"/>
    <n v="0"/>
    <n v="0"/>
    <n v="0"/>
    <n v="1665.51"/>
    <n v="30"/>
    <s v="גני ילדים"/>
    <s v="נביאים"/>
    <s v="ירושלים והנגב"/>
    <s v="איילון"/>
  </r>
  <r>
    <x v="17"/>
    <x v="144"/>
    <s v="פעיל"/>
    <s v="מודיעין מכבים רעות"/>
    <x v="136"/>
    <x v="0"/>
    <s v="נמוך"/>
    <x v="1"/>
    <n v="5987"/>
    <n v="1291"/>
    <n v="0"/>
    <n v="4696"/>
    <n v="0"/>
    <n v="30"/>
    <s v="מרכזיית תאורה"/>
    <s v="נביאים"/>
    <s v="ירושלים והנגב"/>
    <s v="איילון"/>
  </r>
  <r>
    <x v="17"/>
    <x v="145"/>
    <s v="פעיל"/>
    <s v="מודיעין מכבים רעות"/>
    <x v="137"/>
    <x v="26"/>
    <s v="נמוך"/>
    <x v="0"/>
    <n v="85.09"/>
    <n v="0"/>
    <n v="0"/>
    <n v="0"/>
    <n v="85.09"/>
    <n v="30"/>
    <s v="מקלטים"/>
    <s v="מכבים"/>
    <s v="ירושלים והנגב"/>
    <s v="איילון"/>
  </r>
  <r>
    <x v="17"/>
    <x v="146"/>
    <s v="פעיל"/>
    <s v="מודיעין מכבים רעות"/>
    <x v="138"/>
    <x v="0"/>
    <s v="נמוך"/>
    <x v="0"/>
    <n v="439.09"/>
    <n v="0"/>
    <n v="0"/>
    <n v="0"/>
    <n v="439.09"/>
    <n v="30"/>
    <s v="מקלטים"/>
    <s v="מכבים"/>
    <s v="ירושלים והנגב"/>
    <s v="איילון"/>
  </r>
  <r>
    <x v="17"/>
    <x v="147"/>
    <s v="פעיל"/>
    <s v="מודיעין מכבים רעות"/>
    <x v="139"/>
    <x v="26"/>
    <s v="נמוך"/>
    <x v="0"/>
    <n v="63.81"/>
    <n v="0"/>
    <n v="0"/>
    <n v="0"/>
    <n v="63.81"/>
    <n v="30"/>
    <s v="מקלטים"/>
    <s v="מכבים"/>
    <s v="ירושלים והנגב"/>
    <s v="איילון"/>
  </r>
  <r>
    <x v="17"/>
    <x v="148"/>
    <s v="פעיל"/>
    <s v="מודיעין מכבים רעות"/>
    <x v="140"/>
    <x v="50"/>
    <s v="נמוך"/>
    <x v="0"/>
    <n v="712.9"/>
    <n v="0"/>
    <n v="0"/>
    <n v="0"/>
    <n v="712.9"/>
    <n v="30"/>
    <s v="מקלטים"/>
    <s v="מכבים"/>
    <s v="ירושלים והנגב"/>
    <s v="איילון"/>
  </r>
  <r>
    <x v="17"/>
    <x v="149"/>
    <s v="פעיל"/>
    <s v="מודיעין מכבים רעות"/>
    <x v="141"/>
    <x v="0"/>
    <s v="נמוך"/>
    <x v="0"/>
    <n v="78"/>
    <n v="0"/>
    <n v="0"/>
    <n v="0"/>
    <n v="78"/>
    <n v="30"/>
    <s v="מקלטים"/>
    <s v="מכבים"/>
    <s v="ירושלים והנגב"/>
    <s v="איילון"/>
  </r>
  <r>
    <x v="17"/>
    <x v="150"/>
    <s v="פעיל"/>
    <s v="מודיעין מכבים רעות"/>
    <x v="142"/>
    <x v="26"/>
    <s v="נמוך"/>
    <x v="0"/>
    <n v="145.63"/>
    <n v="0"/>
    <n v="0"/>
    <n v="0"/>
    <n v="145.63"/>
    <n v="30"/>
    <s v="מקלטים"/>
    <s v="מכבים"/>
    <s v="ירושלים והנגב"/>
    <s v="איילון"/>
  </r>
  <r>
    <x v="17"/>
    <x v="151"/>
    <s v="פעיל"/>
    <s v="מודיעין מכבים רעות"/>
    <x v="143"/>
    <x v="51"/>
    <s v="נמוך"/>
    <x v="0"/>
    <n v="184.36"/>
    <n v="0"/>
    <n v="0"/>
    <n v="0"/>
    <n v="184.36"/>
    <n v="30"/>
    <s v="מקלטים"/>
    <s v="מכבים"/>
    <s v="ירושלים והנגב"/>
    <s v="איילון"/>
  </r>
  <r>
    <x v="17"/>
    <x v="152"/>
    <s v="פעיל"/>
    <s v="מודיעין מכבים רעות"/>
    <x v="144"/>
    <x v="52"/>
    <s v="נמוך"/>
    <x v="0"/>
    <n v="360.55"/>
    <n v="0"/>
    <n v="0"/>
    <n v="0"/>
    <n v="360.55"/>
    <n v="30"/>
    <s v="גני ילדים"/>
    <s v="מכבים"/>
    <s v="ירושלים והנגב"/>
    <s v="איילון"/>
  </r>
  <r>
    <x v="17"/>
    <x v="153"/>
    <s v="פעיל"/>
    <s v="מודיעין מכבים רעות"/>
    <x v="145"/>
    <x v="0"/>
    <s v="נמוך"/>
    <x v="1"/>
    <n v="15072"/>
    <n v="3208"/>
    <n v="0"/>
    <n v="11864"/>
    <n v="0"/>
    <n v="30"/>
    <s v="מרכזיית תאורה"/>
    <s v="ליגד"/>
    <s v="ירושלים והנגב"/>
    <s v="איילון"/>
  </r>
  <r>
    <x v="17"/>
    <x v="411"/>
    <s v="פעיל"/>
    <s v="מודיעין מכבים רעות"/>
    <x v="399"/>
    <x v="13"/>
    <s v="נמוך"/>
    <x v="0"/>
    <n v="3100"/>
    <n v="0"/>
    <n v="0"/>
    <n v="0"/>
    <n v="3100"/>
    <n v="30"/>
    <m/>
    <m/>
    <s v="ירושלים והנגב"/>
    <s v="איילון"/>
  </r>
  <r>
    <x v="17"/>
    <x v="154"/>
    <s v="פעיל"/>
    <s v="מודיעין מכבים רעות"/>
    <x v="146"/>
    <x v="0"/>
    <s v="נמוך"/>
    <x v="0"/>
    <n v="1506.2"/>
    <n v="0"/>
    <n v="0"/>
    <n v="0"/>
    <n v="1506.2"/>
    <n v="30"/>
    <s v="גני ילדים"/>
    <s v="מגינים"/>
    <s v="ירושלים והנגב"/>
    <s v="איילון"/>
  </r>
  <r>
    <x v="17"/>
    <x v="155"/>
    <s v="פעיל"/>
    <s v="מודיעין מכבים רעות"/>
    <x v="147"/>
    <x v="0"/>
    <s v="נמוך"/>
    <x v="1"/>
    <n v="2581"/>
    <n v="139"/>
    <n v="0"/>
    <n v="2442"/>
    <n v="0"/>
    <n v="30"/>
    <s v="גני ילדים"/>
    <s v="מגינים"/>
    <s v="ירושלים והנגב"/>
    <s v="איילון"/>
  </r>
  <r>
    <x v="17"/>
    <x v="156"/>
    <s v="פעיל"/>
    <s v="מודיעין מכבים רעות"/>
    <x v="148"/>
    <x v="0"/>
    <s v="נמוך"/>
    <x v="1"/>
    <n v="14320"/>
    <n v="1676"/>
    <n v="0"/>
    <n v="12644"/>
    <n v="0"/>
    <n v="30"/>
    <m/>
    <m/>
    <s v="ירושלים והנגב"/>
    <s v="איילון"/>
  </r>
  <r>
    <x v="17"/>
    <x v="157"/>
    <s v="פעיל"/>
    <s v="מודיעין מכבים רעות"/>
    <x v="149"/>
    <x v="53"/>
    <s v="נמוך"/>
    <x v="0"/>
    <n v="3689.5"/>
    <n v="0"/>
    <n v="0"/>
    <n v="0"/>
    <n v="3689.5"/>
    <n v="30"/>
    <m/>
    <m/>
    <s v="ירושלים והנגב"/>
    <s v="איילון"/>
  </r>
  <r>
    <x v="17"/>
    <x v="414"/>
    <s v="פעיל"/>
    <s v="מודיעין מכבים רעות"/>
    <x v="402"/>
    <x v="0"/>
    <s v="נמוך"/>
    <x v="0"/>
    <n v="2069.5500000000002"/>
    <n v="0"/>
    <n v="0"/>
    <n v="0"/>
    <n v="2069.5500000000002"/>
    <n v="30"/>
    <m/>
    <m/>
    <s v="ירושלים והנגב"/>
    <s v="איילון"/>
  </r>
  <r>
    <x v="17"/>
    <x v="158"/>
    <s v="פעיל"/>
    <s v="מודיעין מכבים רעות"/>
    <x v="150"/>
    <x v="0"/>
    <s v="נמוך"/>
    <x v="0"/>
    <n v="1743"/>
    <n v="0"/>
    <n v="0"/>
    <n v="0"/>
    <n v="1743"/>
    <n v="30"/>
    <s v="מרכזיית תאורה"/>
    <s v="ציפורים"/>
    <s v="ירושלים והנגב"/>
    <s v="איילון"/>
  </r>
  <r>
    <x v="17"/>
    <x v="159"/>
    <s v="פעיל"/>
    <s v="מודיעין מכבים רעות"/>
    <x v="151"/>
    <x v="0"/>
    <s v="נמוך"/>
    <x v="1"/>
    <n v="2737"/>
    <n v="582"/>
    <n v="0"/>
    <n v="2155"/>
    <n v="0"/>
    <n v="30"/>
    <s v="מרכזיית תאורה"/>
    <s v="ציפורים"/>
    <s v="ירושלים והנגב"/>
    <s v="איילון"/>
  </r>
  <r>
    <x v="17"/>
    <x v="160"/>
    <s v="פעיל"/>
    <s v="מודיעין מכבים רעות"/>
    <x v="152"/>
    <x v="26"/>
    <s v="נמוך"/>
    <x v="0"/>
    <n v="1267.6300000000001"/>
    <n v="0"/>
    <n v="0"/>
    <n v="0"/>
    <n v="1267.6300000000001"/>
    <n v="30"/>
    <s v="מקלטים"/>
    <s v="רעות"/>
    <s v="ירושלים והנגב"/>
    <s v="איילון"/>
  </r>
  <r>
    <x v="17"/>
    <x v="161"/>
    <s v="פעיל"/>
    <s v="מודיעין מכבים רעות"/>
    <x v="153"/>
    <x v="26"/>
    <s v="נמוך"/>
    <x v="0"/>
    <n v="835.63"/>
    <n v="0"/>
    <n v="0"/>
    <n v="0"/>
    <n v="835.63"/>
    <n v="30"/>
    <s v="מקלטים"/>
    <s v="רעות"/>
    <s v="ירושלים והנגב"/>
    <s v="איילון"/>
  </r>
  <r>
    <x v="17"/>
    <x v="162"/>
    <s v="פעיל"/>
    <s v="מודיעין מכבים רעות"/>
    <x v="154"/>
    <x v="13"/>
    <s v="נמוך"/>
    <x v="0"/>
    <n v="4144.6499999999996"/>
    <n v="0"/>
    <n v="0"/>
    <n v="0"/>
    <n v="4144.6499999999996"/>
    <n v="30"/>
    <s v="גני ילדים"/>
    <s v="פרחים"/>
    <s v="ירושלים והנגב"/>
    <s v="איילון"/>
  </r>
  <r>
    <x v="17"/>
    <x v="163"/>
    <s v="פעיל"/>
    <s v="מודיעין מכבים רעות"/>
    <x v="155"/>
    <x v="0"/>
    <s v="נמוך"/>
    <x v="1"/>
    <n v="4412"/>
    <n v="944"/>
    <n v="0"/>
    <n v="3468"/>
    <n v="0"/>
    <n v="30"/>
    <s v="מרכזיית תאורה"/>
    <s v="פרחים"/>
    <s v="ירושלים והנגב"/>
    <s v="איילון"/>
  </r>
  <r>
    <x v="17"/>
    <x v="164"/>
    <s v="פעיל"/>
    <s v="מודיעין מכבים רעות"/>
    <x v="156"/>
    <x v="13"/>
    <s v="נמוך"/>
    <x v="0"/>
    <n v="2659.13"/>
    <n v="0"/>
    <n v="0"/>
    <n v="0"/>
    <n v="2659.13"/>
    <n v="30"/>
    <s v="גני ילדים"/>
    <s v="כרמים"/>
    <s v="ירושלים והנגב"/>
    <s v="איילון"/>
  </r>
  <r>
    <x v="17"/>
    <x v="165"/>
    <s v="פעיל"/>
    <s v="מודיעין מכבים רעות"/>
    <x v="157"/>
    <x v="21"/>
    <s v="נמוך"/>
    <x v="1"/>
    <n v="3788"/>
    <n v="816"/>
    <n v="0"/>
    <n v="2972"/>
    <n v="0"/>
    <n v="30"/>
    <s v="מרכזיית תאורה"/>
    <s v="בוכמן"/>
    <s v="ירושלים והנגב"/>
    <s v="איילון"/>
  </r>
  <r>
    <x v="17"/>
    <x v="410"/>
    <s v="פעיל"/>
    <s v="מודיעין מכבים רעות"/>
    <x v="398"/>
    <x v="0"/>
    <s v="נמוך"/>
    <x v="0"/>
    <n v="303.95999999999998"/>
    <n v="0"/>
    <n v="0"/>
    <n v="0"/>
    <n v="303.95999999999998"/>
    <n v="30"/>
    <m/>
    <m/>
    <s v="ירושלים והנגב"/>
    <s v="איילון"/>
  </r>
  <r>
    <x v="17"/>
    <x v="166"/>
    <s v="פעיל"/>
    <s v="מודיעין מכבים רעות"/>
    <x v="158"/>
    <x v="12"/>
    <s v="נמוך"/>
    <x v="1"/>
    <n v="5573"/>
    <n v="1146"/>
    <n v="0"/>
    <n v="4427"/>
    <n v="0"/>
    <n v="30"/>
    <s v="מרכזיית תאורה"/>
    <s v="קייזר"/>
    <s v="ירושלים והנגב"/>
    <s v="איילון"/>
  </r>
  <r>
    <x v="17"/>
    <x v="167"/>
    <s v="פעיל"/>
    <s v="מודיעין מכבים רעות"/>
    <x v="159"/>
    <x v="13"/>
    <s v="נמוך"/>
    <x v="1"/>
    <n v="3698"/>
    <n v="168"/>
    <n v="0"/>
    <n v="3530"/>
    <n v="0"/>
    <n v="30"/>
    <s v="גני ילדים"/>
    <s v="קייזר"/>
    <s v="ירושלים והנגב"/>
    <s v="איילון"/>
  </r>
  <r>
    <x v="17"/>
    <x v="168"/>
    <s v="פעיל"/>
    <s v="מודיעין מכבים רעות"/>
    <x v="160"/>
    <x v="54"/>
    <s v="נמוך"/>
    <x v="1"/>
    <n v="3592"/>
    <n v="810"/>
    <n v="0"/>
    <n v="2782"/>
    <n v="0"/>
    <n v="30"/>
    <s v="מרכזיית תאורה"/>
    <s v="קייזר"/>
    <s v="ירושלים והנגב"/>
    <s v="איילון"/>
  </r>
  <r>
    <x v="17"/>
    <x v="169"/>
    <s v="פעיל"/>
    <s v="מודיעין מכבים רעות"/>
    <x v="161"/>
    <x v="55"/>
    <s v="נמוך"/>
    <x v="1"/>
    <n v="12175"/>
    <n v="1655"/>
    <n v="0"/>
    <n v="10520"/>
    <n v="0"/>
    <n v="30"/>
    <s v="בתי ספר"/>
    <s v="קייזר"/>
    <s v="ירושלים והנגב"/>
    <s v="איילון"/>
  </r>
  <r>
    <x v="17"/>
    <x v="170"/>
    <s v="פעיל"/>
    <s v="מודיעין מכבים רעות"/>
    <x v="161"/>
    <x v="13"/>
    <s v="נמוך"/>
    <x v="0"/>
    <n v="2551.0700000000002"/>
    <n v="0"/>
    <n v="0"/>
    <n v="0"/>
    <n v="2551.0700000000002"/>
    <n v="30"/>
    <s v="גני ילדים"/>
    <s v="קייזר"/>
    <s v="ירושלים והנגב"/>
    <s v="איילון"/>
  </r>
  <r>
    <x v="17"/>
    <x v="171"/>
    <s v="פעיל"/>
    <s v="מודיעין מכבים רעות"/>
    <x v="161"/>
    <x v="13"/>
    <s v="נמוך"/>
    <x v="0"/>
    <n v="2596.0300000000002"/>
    <n v="0"/>
    <n v="0"/>
    <n v="0"/>
    <n v="2596.0300000000002"/>
    <n v="30"/>
    <s v="תנועות נוער"/>
    <s v="קייזר"/>
    <s v="ירושלים והנגב"/>
    <s v="איילון"/>
  </r>
  <r>
    <x v="17"/>
    <x v="172"/>
    <s v="פעיל"/>
    <s v="מודיעין מכבים רעות"/>
    <x v="162"/>
    <x v="26"/>
    <s v="נמוך"/>
    <x v="0"/>
    <n v="411.27"/>
    <n v="0"/>
    <n v="0"/>
    <n v="0"/>
    <n v="411.27"/>
    <n v="30"/>
    <s v="מקלטים"/>
    <s v="מכבים"/>
    <s v="ירושלים והנגב"/>
    <s v="איילון"/>
  </r>
  <r>
    <x v="17"/>
    <x v="173"/>
    <s v="פעיל"/>
    <s v="מודיעין מכבים רעות"/>
    <x v="163"/>
    <x v="13"/>
    <s v="נמוך"/>
    <x v="1"/>
    <n v="6563"/>
    <n v="1142"/>
    <n v="0"/>
    <n v="5421"/>
    <n v="0"/>
    <n v="30"/>
    <s v="גני ילדים"/>
    <s v="נביאים"/>
    <s v="ירושלים והנגב"/>
    <s v="איילון"/>
  </r>
  <r>
    <x v="17"/>
    <x v="174"/>
    <s v="פעיל"/>
    <s v="מודיעין מכבים רעות"/>
    <x v="164"/>
    <x v="15"/>
    <s v="נמוך"/>
    <x v="0"/>
    <n v="1131"/>
    <n v="0"/>
    <n v="0"/>
    <n v="0"/>
    <n v="1131"/>
    <n v="30"/>
    <s v="בתי כנסת ומקוואות"/>
    <s v="בוכמן"/>
    <s v="ירושלים והנגב"/>
    <s v="איילון"/>
  </r>
  <r>
    <x v="17"/>
    <x v="175"/>
    <s v="פעיל"/>
    <s v="מודיעין מכבים רעות"/>
    <x v="165"/>
    <x v="0"/>
    <s v="נמוך"/>
    <x v="0"/>
    <n v="1199.5"/>
    <n v="0"/>
    <n v="0"/>
    <n v="0"/>
    <n v="1199.5"/>
    <n v="30"/>
    <s v="מרכזיית תאורה"/>
    <s v="נופים"/>
    <s v="ירושלים והנגב"/>
    <s v="איילון"/>
  </r>
  <r>
    <x v="17"/>
    <x v="176"/>
    <s v="פעיל"/>
    <s v="מודיעין מכבים רעות"/>
    <x v="166"/>
    <x v="0"/>
    <s v="נמוך"/>
    <x v="0"/>
    <n v="430"/>
    <n v="0"/>
    <n v="0"/>
    <n v="0"/>
    <n v="430"/>
    <n v="30"/>
    <s v="תנועות נוער"/>
    <s v="נופים"/>
    <s v="ירושלים והנגב"/>
    <s v="איילון"/>
  </r>
  <r>
    <x v="17"/>
    <x v="177"/>
    <s v="פעיל"/>
    <s v="מודיעין מכבים רעות"/>
    <x v="167"/>
    <x v="0"/>
    <s v="נמוך"/>
    <x v="0"/>
    <n v="974.74"/>
    <n v="0"/>
    <n v="0"/>
    <n v="0"/>
    <n v="974.74"/>
    <n v="30"/>
    <s v="מרכזיית תאורה"/>
    <s v="נופים"/>
    <s v="ירושלים והנגב"/>
    <s v="איילון"/>
  </r>
  <r>
    <x v="17"/>
    <x v="178"/>
    <s v="פעיל"/>
    <s v="מודיעין מכבים רעות"/>
    <x v="168"/>
    <x v="0"/>
    <s v="נמוך"/>
    <x v="0"/>
    <n v="2772.81"/>
    <n v="0"/>
    <n v="0"/>
    <n v="0"/>
    <n v="2772.81"/>
    <n v="30"/>
    <s v="גני ילדים"/>
    <s v="נופים"/>
    <s v="ירושלים והנגב"/>
    <s v="איילון"/>
  </r>
  <r>
    <x v="17"/>
    <x v="179"/>
    <s v="פעיל"/>
    <s v="מודיעין מכבים רעות"/>
    <x v="169"/>
    <x v="0"/>
    <s v="נמוך"/>
    <x v="1"/>
    <n v="1292"/>
    <n v="361"/>
    <n v="0"/>
    <n v="931"/>
    <n v="0"/>
    <n v="30"/>
    <s v="מרכזיית תאורה"/>
    <s v="נופים"/>
    <s v="ירושלים והנגב"/>
    <s v="איילון"/>
  </r>
  <r>
    <x v="17"/>
    <x v="180"/>
    <s v="פעיל"/>
    <s v="מודיעין מכבים רעות"/>
    <x v="170"/>
    <x v="0"/>
    <s v="נמוך"/>
    <x v="0"/>
    <n v="3295"/>
    <n v="0"/>
    <n v="0"/>
    <n v="0"/>
    <n v="3295"/>
    <n v="30"/>
    <s v="גני ילדים"/>
    <s v="נופים"/>
    <s v="ירושלים והנגב"/>
    <s v="איילון"/>
  </r>
  <r>
    <x v="17"/>
    <x v="181"/>
    <s v="פעיל"/>
    <s v="מודיעין מכבים רעות"/>
    <x v="171"/>
    <x v="0"/>
    <s v="נמוך"/>
    <x v="1"/>
    <n v="1980"/>
    <n v="550"/>
    <n v="0"/>
    <n v="1430"/>
    <n v="0"/>
    <n v="30"/>
    <s v="בתי ספר"/>
    <s v="נופים"/>
    <s v="ירושלים והנגב"/>
    <s v="איילון"/>
  </r>
  <r>
    <x v="17"/>
    <x v="182"/>
    <s v="פעיל"/>
    <s v="מודיעין מכבים רעות"/>
    <x v="172"/>
    <x v="0"/>
    <s v="נמוך"/>
    <x v="0"/>
    <n v="1757.5"/>
    <n v="0"/>
    <n v="0"/>
    <n v="0"/>
    <n v="1757.5"/>
    <n v="30"/>
    <s v="מרכזיית תאורה"/>
    <s v="נופים"/>
    <s v="ירושלים והנגב"/>
    <s v="איילון"/>
  </r>
  <r>
    <x v="17"/>
    <x v="183"/>
    <s v="פעיל"/>
    <s v="מודיעין מכבים רעות"/>
    <x v="173"/>
    <x v="0"/>
    <s v="נמוך"/>
    <x v="0"/>
    <n v="2263.5"/>
    <n v="0"/>
    <n v="0"/>
    <n v="0"/>
    <n v="2263.5"/>
    <n v="30"/>
    <s v="בתי ספר"/>
    <s v="נופים"/>
    <s v="ירושלים והנגב"/>
    <s v="איילון"/>
  </r>
  <r>
    <x v="17"/>
    <x v="184"/>
    <s v="פעיל"/>
    <s v="מודיעין מכבים רעות"/>
    <x v="174"/>
    <x v="0"/>
    <s v="נמוך"/>
    <x v="0"/>
    <n v="3561"/>
    <n v="0"/>
    <n v="0"/>
    <n v="0"/>
    <n v="3561"/>
    <n v="30"/>
    <s v="גני ילדים"/>
    <s v="נופים"/>
    <s v="ירושלים והנגב"/>
    <s v="איילון"/>
  </r>
  <r>
    <x v="17"/>
    <x v="185"/>
    <s v="פעיל"/>
    <s v="מודיעין מכבים רעות"/>
    <x v="175"/>
    <x v="0"/>
    <s v="נמוך"/>
    <x v="1"/>
    <n v="12745"/>
    <n v="2625"/>
    <n v="0"/>
    <n v="10120"/>
    <n v="0"/>
    <n v="30"/>
    <m/>
    <m/>
    <s v="ירושלים והנגב"/>
    <s v="איילון"/>
  </r>
  <r>
    <x v="17"/>
    <x v="186"/>
    <s v="פעיל"/>
    <s v="מודיעין מכבים רעות"/>
    <x v="176"/>
    <x v="0"/>
    <s v="נמוך"/>
    <x v="0"/>
    <n v="3332.93"/>
    <n v="0"/>
    <n v="0"/>
    <n v="0"/>
    <n v="3332.93"/>
    <n v="30"/>
    <s v="מרכזיית תאורה"/>
    <s v="נופים"/>
    <s v="ירושלים והנגב"/>
    <s v="איילון"/>
  </r>
  <r>
    <x v="17"/>
    <x v="187"/>
    <s v="פעיל"/>
    <s v="מודיעין מכבים רעות"/>
    <x v="177"/>
    <x v="0"/>
    <s v="נמוך"/>
    <x v="1"/>
    <n v="5508"/>
    <n v="1336"/>
    <n v="0"/>
    <n v="4172"/>
    <n v="0"/>
    <n v="30"/>
    <s v="גני ילדים"/>
    <s v="נופים"/>
    <s v="ירושלים והנגב"/>
    <s v="איילון"/>
  </r>
  <r>
    <x v="17"/>
    <x v="188"/>
    <s v="פעיל"/>
    <s v="מודיעין מכבים רעות"/>
    <x v="178"/>
    <x v="0"/>
    <s v="נמוך"/>
    <x v="0"/>
    <n v="2744.5"/>
    <n v="0"/>
    <n v="0"/>
    <n v="0"/>
    <n v="2744.5"/>
    <n v="30"/>
    <s v="בתי כנסת ומקוואות"/>
    <s v="נופים"/>
    <s v="ירושלים והנגב"/>
    <s v="איילון"/>
  </r>
  <r>
    <x v="17"/>
    <x v="189"/>
    <s v="פעיל"/>
    <s v="מודיעין מכבים רעות"/>
    <x v="179"/>
    <x v="0"/>
    <s v="נמוך"/>
    <x v="0"/>
    <n v="4034"/>
    <n v="0"/>
    <n v="0"/>
    <n v="0"/>
    <n v="4034"/>
    <n v="30"/>
    <s v="מרכזיית תאורה"/>
    <s v="נופים"/>
    <s v="ירושלים והנגב"/>
    <s v="איילון"/>
  </r>
  <r>
    <x v="17"/>
    <x v="190"/>
    <s v="פעיל"/>
    <s v="מודיעין מכבים רעות"/>
    <x v="180"/>
    <x v="0"/>
    <s v="נמוך"/>
    <x v="1"/>
    <n v="2100"/>
    <n v="481"/>
    <n v="0"/>
    <n v="1619"/>
    <n v="0"/>
    <n v="30"/>
    <s v="מרכזיית תאורה"/>
    <s v="נופים"/>
    <s v="ירושלים והנגב"/>
    <s v="איילון"/>
  </r>
  <r>
    <x v="17"/>
    <x v="191"/>
    <s v="פעיל"/>
    <s v="מודיעין מכבים רעות"/>
    <x v="181"/>
    <x v="0"/>
    <s v="נמוך"/>
    <x v="0"/>
    <n v="2982"/>
    <n v="0"/>
    <n v="0"/>
    <n v="0"/>
    <n v="2982"/>
    <n v="30"/>
    <s v="מרכזיית תאורה"/>
    <s v="נופים"/>
    <s v="ירושלים והנגב"/>
    <s v="איילון"/>
  </r>
  <r>
    <x v="17"/>
    <x v="192"/>
    <s v="פעיל"/>
    <s v="מודיעין מכבים רעות"/>
    <x v="182"/>
    <x v="0"/>
    <s v="נמוך"/>
    <x v="0"/>
    <n v="3960"/>
    <n v="0"/>
    <n v="0"/>
    <n v="0"/>
    <n v="3960"/>
    <n v="30"/>
    <s v="מרכזיית תאורה"/>
    <s v="מורשת"/>
    <s v="ירושלים והנגב"/>
    <s v="איילון"/>
  </r>
  <r>
    <x v="17"/>
    <x v="193"/>
    <s v="פעיל"/>
    <s v="מודיעין מכבים רעות"/>
    <x v="183"/>
    <x v="56"/>
    <s v="נמוך"/>
    <x v="1"/>
    <n v="5030"/>
    <n v="220"/>
    <n v="0"/>
    <n v="4810"/>
    <n v="0"/>
    <n v="30"/>
    <s v="גני ילדים"/>
    <s v="מורשת"/>
    <s v="ירושלים והנגב"/>
    <s v="איילון"/>
  </r>
  <r>
    <x v="17"/>
    <x v="194"/>
    <s v="פעיל"/>
    <s v="מודיעין מכבים רעות"/>
    <x v="184"/>
    <x v="26"/>
    <s v="נמוך"/>
    <x v="0"/>
    <n v="569.45000000000005"/>
    <n v="0"/>
    <n v="0"/>
    <n v="0"/>
    <n v="569.45000000000005"/>
    <n v="30"/>
    <s v="מקלטים"/>
    <s v="רעות"/>
    <s v="ירושלים והנגב"/>
    <s v="איילון"/>
  </r>
  <r>
    <x v="17"/>
    <x v="195"/>
    <s v="פעיל"/>
    <s v="מודיעין מכבים רעות"/>
    <x v="185"/>
    <x v="13"/>
    <s v="נמוך"/>
    <x v="0"/>
    <n v="1662.41"/>
    <n v="0"/>
    <n v="0"/>
    <n v="0"/>
    <n v="1662.41"/>
    <n v="30"/>
    <s v="גני ילדים"/>
    <s v="נביאים"/>
    <s v="ירושלים והנגב"/>
    <s v="איילון"/>
  </r>
  <r>
    <x v="17"/>
    <x v="196"/>
    <s v="פעיל"/>
    <s v="מודיעין מכבים רעות"/>
    <x v="186"/>
    <x v="0"/>
    <s v="נמוך"/>
    <x v="1"/>
    <n v="6377"/>
    <n v="1322"/>
    <n v="0"/>
    <n v="5055"/>
    <n v="0"/>
    <n v="30"/>
    <s v="מרכזיית תאורה"/>
    <s v="נביאים"/>
    <s v="ירושלים והנגב"/>
    <s v="איילון"/>
  </r>
  <r>
    <x v="17"/>
    <x v="197"/>
    <s v="פעיל"/>
    <s v="מודיעין מכבים רעות"/>
    <x v="187"/>
    <x v="0"/>
    <s v="נמוך"/>
    <x v="1"/>
    <n v="17824"/>
    <n v="1992"/>
    <n v="0"/>
    <n v="15832"/>
    <n v="0"/>
    <n v="30"/>
    <m/>
    <m/>
    <s v="ירושלים והנגב"/>
    <s v="איילון"/>
  </r>
  <r>
    <x v="17"/>
    <x v="198"/>
    <s v="פעיל"/>
    <s v="מודיעין מכבים רעות"/>
    <x v="188"/>
    <x v="0"/>
    <s v="נמוך"/>
    <x v="1"/>
    <n v="7312"/>
    <n v="1645"/>
    <n v="0"/>
    <n v="5667"/>
    <n v="0"/>
    <n v="30"/>
    <s v="מרכזיית תאורה"/>
    <s v="נביאים"/>
    <s v="ירושלים והנגב"/>
    <s v="איילון"/>
  </r>
  <r>
    <x v="17"/>
    <x v="199"/>
    <s v="פעיל"/>
    <s v="מודיעין מכבים רעות"/>
    <x v="189"/>
    <x v="1"/>
    <s v="נמוך"/>
    <x v="1"/>
    <n v="8209"/>
    <n v="1867"/>
    <n v="0"/>
    <n v="6342"/>
    <n v="0"/>
    <n v="30"/>
    <s v="מרכזיית תאורה"/>
    <s v="בוכמן"/>
    <s v="ירושלים והנגב"/>
    <s v="איילון"/>
  </r>
  <r>
    <x v="17"/>
    <x v="200"/>
    <s v="פעיל"/>
    <s v="מודיעין מכבים רעות"/>
    <x v="190"/>
    <x v="57"/>
    <s v="נמוך"/>
    <x v="1"/>
    <n v="1747"/>
    <n v="384"/>
    <n v="0"/>
    <n v="1363"/>
    <n v="0"/>
    <n v="30"/>
    <s v="מרכזיית תאורה"/>
    <s v="בוכמן"/>
    <s v="ירושלים והנגב"/>
    <s v="איילון"/>
  </r>
  <r>
    <x v="17"/>
    <x v="201"/>
    <s v="פעיל"/>
    <s v="מודיעין מכבים רעות"/>
    <x v="191"/>
    <x v="0"/>
    <s v="נמוך"/>
    <x v="0"/>
    <n v="3840.51"/>
    <n v="0"/>
    <n v="0"/>
    <n v="0"/>
    <n v="3840.51"/>
    <n v="30"/>
    <s v="מרכזיית תאורה"/>
    <s v="כביש 2"/>
    <s v="ירושלים והנגב"/>
    <s v="איילון"/>
  </r>
  <r>
    <x v="17"/>
    <x v="202"/>
    <s v="פעיל"/>
    <s v="מודיעין מכבים רעות"/>
    <x v="192"/>
    <x v="58"/>
    <s v="נמוך"/>
    <x v="0"/>
    <n v="518.17999999999995"/>
    <n v="0"/>
    <n v="0"/>
    <n v="0"/>
    <n v="518.17999999999995"/>
    <n v="30"/>
    <s v="רמזורים"/>
    <s v="431"/>
    <s v="ירושלים והנגב"/>
    <s v="איילון"/>
  </r>
  <r>
    <x v="17"/>
    <x v="203"/>
    <s v="פעיל"/>
    <s v="מודיעין מכבים רעות"/>
    <x v="193"/>
    <x v="13"/>
    <s v="נמוך"/>
    <x v="1"/>
    <n v="2295"/>
    <n v="103"/>
    <n v="0"/>
    <n v="2192"/>
    <n v="0"/>
    <n v="30"/>
    <s v="גני ילדים"/>
    <s v="נביאים"/>
    <s v="ירושלים והנגב"/>
    <s v="איילון"/>
  </r>
  <r>
    <x v="17"/>
    <x v="204"/>
    <s v="פעיל"/>
    <s v="מודיעין מכבים רעות"/>
    <x v="194"/>
    <x v="13"/>
    <s v="נמוך"/>
    <x v="0"/>
    <n v="1691.89"/>
    <n v="0"/>
    <n v="0"/>
    <n v="0"/>
    <n v="1691.89"/>
    <n v="30"/>
    <s v="גני ילדים"/>
    <s v="מגינים"/>
    <s v="ירושלים והנגב"/>
    <s v="איילון"/>
  </r>
  <r>
    <x v="17"/>
    <x v="205"/>
    <s v="פעיל"/>
    <s v="מודיעין מכבים רעות"/>
    <x v="195"/>
    <x v="0"/>
    <s v="נמוך"/>
    <x v="0"/>
    <n v="0"/>
    <n v="0"/>
    <n v="0"/>
    <n v="0"/>
    <n v="0"/>
    <n v="30"/>
    <s v="שונות"/>
    <s v="פרחים"/>
    <s v="ירושלים והנגב"/>
    <s v="איילון"/>
  </r>
  <r>
    <x v="17"/>
    <x v="206"/>
    <s v="פעיל"/>
    <s v="מודיעין מכבים רעות"/>
    <x v="196"/>
    <x v="0"/>
    <s v="נמוך"/>
    <x v="0"/>
    <n v="0"/>
    <n v="0"/>
    <n v="0"/>
    <n v="0"/>
    <n v="0"/>
    <n v="30"/>
    <s v="מרכזיית תאורה"/>
    <s v="נופים"/>
    <s v="ירושלים והנגב"/>
    <s v="איילון"/>
  </r>
  <r>
    <x v="17"/>
    <x v="207"/>
    <s v="פעיל"/>
    <s v="מודיעין מכבים רעות"/>
    <x v="197"/>
    <x v="13"/>
    <s v="נמוך"/>
    <x v="0"/>
    <n v="1957.24"/>
    <n v="0"/>
    <n v="0"/>
    <n v="0"/>
    <n v="1957.24"/>
    <n v="30"/>
    <s v="גני ילדים"/>
    <s v="כרמים"/>
    <s v="ירושלים והנגב"/>
    <s v="איילון"/>
  </r>
  <r>
    <x v="17"/>
    <x v="208"/>
    <s v="פעיל"/>
    <s v="מודיעין מכבים רעות"/>
    <x v="198"/>
    <x v="1"/>
    <s v="נמוך"/>
    <x v="1"/>
    <n v="8717"/>
    <n v="1903"/>
    <n v="0"/>
    <n v="6814"/>
    <n v="0"/>
    <n v="30"/>
    <s v="מרכזיית תאורה"/>
    <s v="כרמים"/>
    <s v="ירושלים והנגב"/>
    <s v="איילון"/>
  </r>
  <r>
    <x v="17"/>
    <x v="209"/>
    <s v="פעיל"/>
    <s v="מודיעין מכבים רעות"/>
    <x v="199"/>
    <x v="13"/>
    <s v="נמוך"/>
    <x v="1"/>
    <n v="5188"/>
    <n v="820"/>
    <n v="0"/>
    <n v="4368"/>
    <n v="0"/>
    <n v="30"/>
    <s v="גני ילדים"/>
    <s v="כרמים"/>
    <s v="ירושלים והנגב"/>
    <s v="איילון"/>
  </r>
  <r>
    <x v="17"/>
    <x v="210"/>
    <s v="פעיל"/>
    <s v="מודיעין מכבים רעות"/>
    <x v="200"/>
    <x v="13"/>
    <s v="נמוך"/>
    <x v="0"/>
    <n v="2647.75"/>
    <n v="0"/>
    <n v="0"/>
    <n v="0"/>
    <n v="2647.75"/>
    <n v="30"/>
    <s v="גני ילדים"/>
    <s v="כרמים"/>
    <s v="ירושלים והנגב"/>
    <s v="איילון"/>
  </r>
  <r>
    <x v="17"/>
    <x v="211"/>
    <s v="פעיל"/>
    <s v="מודיעין מכבים רעות"/>
    <x v="201"/>
    <x v="24"/>
    <s v="נמוך"/>
    <x v="0"/>
    <n v="3275.5"/>
    <n v="0"/>
    <n v="0"/>
    <n v="0"/>
    <n v="3275.5"/>
    <n v="30"/>
    <s v="גני ילדים"/>
    <s v="בוכמן"/>
    <s v="ירושלים והנגב"/>
    <s v="איילון"/>
  </r>
  <r>
    <x v="17"/>
    <x v="212"/>
    <s v="פעיל"/>
    <s v="מודיעין מכבים רעות"/>
    <x v="202"/>
    <x v="59"/>
    <s v="נמוך"/>
    <x v="1"/>
    <n v="3240"/>
    <n v="690"/>
    <n v="0"/>
    <n v="2550"/>
    <n v="0"/>
    <n v="30"/>
    <s v="שונות"/>
    <s v="לב העיר"/>
    <s v="ירושלים והנגב"/>
    <s v="איילון"/>
  </r>
  <r>
    <x v="17"/>
    <x v="415"/>
    <s v="פעיל"/>
    <s v="מודיעין מכבים רעות"/>
    <x v="403"/>
    <x v="0"/>
    <s v="נמוך"/>
    <x v="0"/>
    <n v="729.07"/>
    <n v="0"/>
    <n v="0"/>
    <n v="0"/>
    <n v="729.07"/>
    <n v="30"/>
    <m/>
    <m/>
    <s v="ירושלים והנגב"/>
    <s v="איילון"/>
  </r>
  <r>
    <x v="17"/>
    <x v="213"/>
    <s v="פעיל"/>
    <s v="מודיעין מכבים רעות"/>
    <x v="203"/>
    <x v="0"/>
    <s v="נמוך"/>
    <x v="1"/>
    <n v="6942"/>
    <n v="1634"/>
    <n v="0"/>
    <n v="5308"/>
    <n v="0"/>
    <n v="30"/>
    <s v="מרכזיית תאורה"/>
    <s v="נחלים"/>
    <s v="ירושלים והנגב"/>
    <s v="איילון"/>
  </r>
  <r>
    <x v="17"/>
    <x v="214"/>
    <s v="פעיל"/>
    <s v="מודיעין מכבים רעות"/>
    <x v="204"/>
    <x v="43"/>
    <s v="נמוך"/>
    <x v="1"/>
    <n v="3156"/>
    <n v="716"/>
    <n v="0"/>
    <n v="2440"/>
    <n v="0"/>
    <n v="30"/>
    <s v="מרכזיית תאורה"/>
    <s v="בוכמן"/>
    <s v="ירושלים והנגב"/>
    <s v="איילון"/>
  </r>
  <r>
    <x v="17"/>
    <x v="215"/>
    <s v="פעיל"/>
    <s v="מודיעין מכבים רעות"/>
    <x v="205"/>
    <x v="5"/>
    <s v="נמוך"/>
    <x v="0"/>
    <n v="2647"/>
    <n v="0"/>
    <n v="0"/>
    <n v="0"/>
    <n v="2647"/>
    <n v="30"/>
    <s v="מרכזיית תאורה"/>
    <s v="בוכמן"/>
    <s v="ירושלים והנגב"/>
    <s v="איילון"/>
  </r>
  <r>
    <x v="17"/>
    <x v="216"/>
    <s v="פעיל"/>
    <s v="מודיעין מכבים רעות"/>
    <x v="206"/>
    <x v="14"/>
    <s v="נמוך"/>
    <x v="0"/>
    <n v="2887.37"/>
    <n v="0"/>
    <n v="0"/>
    <n v="0"/>
    <n v="2887.37"/>
    <n v="30"/>
    <s v="מרכזיית תאורה"/>
    <s v="רעות"/>
    <s v="ירושלים והנגב"/>
    <s v="איילון"/>
  </r>
  <r>
    <x v="17"/>
    <x v="217"/>
    <s v="פעיל"/>
    <s v="מודיעין מכבים רעות"/>
    <x v="207"/>
    <x v="14"/>
    <s v="נמוך"/>
    <x v="1"/>
    <n v="3470"/>
    <n v="969"/>
    <n v="0"/>
    <n v="2501"/>
    <n v="0"/>
    <n v="30"/>
    <s v="מרכזיית תאורה"/>
    <s v="רעות"/>
    <s v="ירושלים והנגב"/>
    <s v="איילון"/>
  </r>
  <r>
    <x v="17"/>
    <x v="218"/>
    <s v="פעיל"/>
    <s v="מודיעין מכבים רעות"/>
    <x v="208"/>
    <x v="60"/>
    <s v="נמוך"/>
    <x v="0"/>
    <n v="1938.62"/>
    <n v="0"/>
    <n v="0"/>
    <n v="0"/>
    <n v="1938.62"/>
    <n v="30"/>
    <s v="גני ילדים"/>
    <s v="קייזר"/>
    <s v="ירושלים והנגב"/>
    <s v="איילון"/>
  </r>
  <r>
    <x v="17"/>
    <x v="219"/>
    <s v="פעיל"/>
    <s v="מודיעין מכבים רעות"/>
    <x v="209"/>
    <x v="0"/>
    <s v="נמוך"/>
    <x v="1"/>
    <n v="16108"/>
    <n v="1968"/>
    <n v="0"/>
    <n v="14140"/>
    <n v="0"/>
    <n v="30"/>
    <s v="בתי ספר"/>
    <s v="רעות"/>
    <s v="ירושלים והנגב"/>
    <s v="איילון"/>
  </r>
  <r>
    <x v="17"/>
    <x v="220"/>
    <s v="פעיל"/>
    <s v="מודיעין מכבים רעות"/>
    <x v="210"/>
    <x v="13"/>
    <s v="נמוך"/>
    <x v="0"/>
    <n v="1504.65"/>
    <n v="0"/>
    <n v="0"/>
    <n v="0"/>
    <n v="1504.65"/>
    <n v="30"/>
    <s v="גני ילדים"/>
    <s v="נחלים"/>
    <s v="ירושלים והנגב"/>
    <s v="איילון"/>
  </r>
  <r>
    <x v="17"/>
    <x v="221"/>
    <s v="פעיל"/>
    <s v="מודיעין מכבים רעות"/>
    <x v="211"/>
    <x v="61"/>
    <s v="נמוך"/>
    <x v="1"/>
    <n v="5878"/>
    <n v="1232"/>
    <n v="0"/>
    <n v="4646"/>
    <n v="0"/>
    <n v="30"/>
    <s v="מרכזיית תאורה"/>
    <s v="נחלים"/>
    <s v="ירושלים והנגב"/>
    <s v="איילון"/>
  </r>
  <r>
    <x v="17"/>
    <x v="222"/>
    <s v="פעיל"/>
    <s v="מודיעין מכבים רעות"/>
    <x v="212"/>
    <x v="37"/>
    <s v="נמוך"/>
    <x v="0"/>
    <n v="3929.48"/>
    <n v="0"/>
    <n v="0"/>
    <n v="0"/>
    <n v="3929.48"/>
    <n v="30"/>
    <s v="בתי כנסת ומקוואות"/>
    <s v="נחלים"/>
    <s v="ירושלים והנגב"/>
    <s v="איילון"/>
  </r>
  <r>
    <x v="17"/>
    <x v="223"/>
    <s v="פעיל"/>
    <s v="מודיעין מכבים רעות"/>
    <x v="213"/>
    <x v="1"/>
    <s v="נמוך"/>
    <x v="1"/>
    <n v="876"/>
    <n v="183"/>
    <n v="0"/>
    <n v="693"/>
    <n v="0"/>
    <n v="30"/>
    <s v="מרכזיית תאורה"/>
    <s v="נחלים"/>
    <s v="ירושלים והנגב"/>
    <s v="איילון"/>
  </r>
  <r>
    <x v="17"/>
    <x v="224"/>
    <s v="פעיל"/>
    <s v="מודיעין מכבים רעות"/>
    <x v="214"/>
    <x v="0"/>
    <s v="נמוך"/>
    <x v="0"/>
    <n v="501.11"/>
    <n v="0"/>
    <n v="0"/>
    <n v="0"/>
    <n v="501.11"/>
    <n v="30"/>
    <s v="מרכזיית תאורה"/>
    <s v="ציפורים"/>
    <s v="ירושלים והנגב"/>
    <s v="איילון"/>
  </r>
  <r>
    <x v="17"/>
    <x v="413"/>
    <s v="פעיל"/>
    <s v="מודיעין מכבים רעות"/>
    <x v="401"/>
    <x v="113"/>
    <s v="נמוך"/>
    <x v="0"/>
    <n v="586"/>
    <n v="0"/>
    <n v="0"/>
    <n v="0"/>
    <n v="586"/>
    <n v="30"/>
    <m/>
    <m/>
    <s v="ירושלים והנגב"/>
    <s v="איילון"/>
  </r>
  <r>
    <x v="17"/>
    <x v="225"/>
    <s v="פעיל"/>
    <s v="מודיעין מכבים רעות"/>
    <x v="215"/>
    <x v="0"/>
    <s v="נמוך"/>
    <x v="1"/>
    <n v="4454"/>
    <n v="995"/>
    <n v="0"/>
    <n v="3459"/>
    <n v="0"/>
    <n v="30"/>
    <s v="מרכזיית תאורה"/>
    <s v="431"/>
    <s v="ירושלים והנגב"/>
    <s v="איילון"/>
  </r>
  <r>
    <x v="17"/>
    <x v="226"/>
    <s v="פעיל"/>
    <s v="מודיעין מכבים רעות"/>
    <x v="216"/>
    <x v="13"/>
    <s v="נמוך"/>
    <x v="0"/>
    <n v="2054.48"/>
    <n v="0"/>
    <n v="0"/>
    <n v="0"/>
    <n v="2054.48"/>
    <n v="30"/>
    <s v="גני ילדים"/>
    <s v="נביאים"/>
    <s v="ירושלים והנגב"/>
    <s v="איילון"/>
  </r>
  <r>
    <x v="17"/>
    <x v="227"/>
    <s v="פעיל"/>
    <s v="מודיעין מכבים רעות"/>
    <x v="217"/>
    <x v="14"/>
    <s v="נמוך"/>
    <x v="0"/>
    <n v="1090.18"/>
    <n v="0"/>
    <n v="0"/>
    <n v="0"/>
    <n v="1090.18"/>
    <n v="30"/>
    <s v="מרכזיית תאורה"/>
    <s v="רעות"/>
    <s v="ירושלים והנגב"/>
    <s v="איילון"/>
  </r>
  <r>
    <x v="17"/>
    <x v="228"/>
    <s v="פעיל"/>
    <s v="מודיעין מכבים רעות"/>
    <x v="218"/>
    <x v="62"/>
    <s v="נמוך"/>
    <x v="1"/>
    <n v="4895"/>
    <n v="1113"/>
    <n v="0"/>
    <n v="3782"/>
    <n v="0"/>
    <n v="30"/>
    <s v="מרכזיית תאורה"/>
    <s v="בוכמן"/>
    <s v="ירושלים והנגב"/>
    <s v="איילון"/>
  </r>
  <r>
    <x v="17"/>
    <x v="229"/>
    <s v="פעיל"/>
    <s v="מודיעין מכבים רעות"/>
    <x v="219"/>
    <x v="63"/>
    <s v="נמוך"/>
    <x v="1"/>
    <n v="5127"/>
    <n v="1076"/>
    <n v="0"/>
    <n v="4051"/>
    <n v="0"/>
    <n v="30"/>
    <s v="מרכזיית תאורה"/>
    <s v="בוכמן"/>
    <s v="ירושלים והנגב"/>
    <s v="איילון"/>
  </r>
  <r>
    <x v="17"/>
    <x v="230"/>
    <s v="פעיל"/>
    <s v="מודיעין מכבים רעות"/>
    <x v="220"/>
    <x v="64"/>
    <s v="נמוך"/>
    <x v="0"/>
    <n v="1536.72"/>
    <n v="0"/>
    <n v="0"/>
    <n v="0"/>
    <n v="1536.72"/>
    <n v="30"/>
    <s v="גני ילדים"/>
    <s v="פרחים"/>
    <s v="ירושלים והנגב"/>
    <s v="איילון"/>
  </r>
  <r>
    <x v="17"/>
    <x v="231"/>
    <s v="פעיל"/>
    <s v="מודיעין מכבים רעות"/>
    <x v="221"/>
    <x v="14"/>
    <s v="נמוך"/>
    <x v="1"/>
    <n v="3114"/>
    <n v="578"/>
    <n v="0"/>
    <n v="2536"/>
    <n v="0"/>
    <n v="30"/>
    <s v="מרכזיית תאורה"/>
    <s v="רעות"/>
    <s v="ירושלים והנגב"/>
    <s v="איילון"/>
  </r>
  <r>
    <x v="17"/>
    <x v="232"/>
    <s v="פעיל"/>
    <s v="מודיעין מכבים רעות"/>
    <x v="222"/>
    <x v="28"/>
    <s v="נמוך"/>
    <x v="1"/>
    <n v="7674"/>
    <n v="1650"/>
    <n v="0"/>
    <n v="6024"/>
    <n v="0"/>
    <n v="30"/>
    <s v="מרכזיית תאורה"/>
    <s v="בוכמן"/>
    <s v="ירושלים והנגב"/>
    <s v="איילון"/>
  </r>
  <r>
    <x v="17"/>
    <x v="233"/>
    <s v="פעיל"/>
    <s v="מודיעין מכבים רעות"/>
    <x v="223"/>
    <x v="65"/>
    <s v="נמוך"/>
    <x v="1"/>
    <n v="3935"/>
    <n v="895"/>
    <n v="0"/>
    <n v="3040"/>
    <n v="0"/>
    <n v="30"/>
    <s v="בתי ספר"/>
    <s v="מגינים"/>
    <s v="ירושלים והנגב"/>
    <s v="איילון"/>
  </r>
  <r>
    <x v="17"/>
    <x v="234"/>
    <s v="פעיל"/>
    <s v="מודיעין מכבים רעות"/>
    <x v="224"/>
    <x v="14"/>
    <s v="נמוך"/>
    <x v="1"/>
    <n v="5571"/>
    <n v="1174"/>
    <n v="0"/>
    <n v="4397"/>
    <n v="0"/>
    <n v="30"/>
    <s v="מרכזיית תאורה"/>
    <s v="משואה"/>
    <s v="ירושלים והנגב"/>
    <s v="איילון"/>
  </r>
  <r>
    <x v="17"/>
    <x v="235"/>
    <s v="פעיל"/>
    <s v="מודיעין מכבים רעות"/>
    <x v="225"/>
    <x v="0"/>
    <s v="נמוך"/>
    <x v="0"/>
    <n v="1111.03"/>
    <n v="0"/>
    <n v="0"/>
    <n v="0"/>
    <n v="1111.03"/>
    <n v="30"/>
    <s v="גני ילדים"/>
    <s v="משואה"/>
    <s v="ירושלים והנגב"/>
    <s v="איילון"/>
  </r>
  <r>
    <x v="17"/>
    <x v="236"/>
    <s v="פעיל"/>
    <s v="מודיעין מכבים רעות"/>
    <x v="226"/>
    <x v="0"/>
    <s v="נמוך"/>
    <x v="1"/>
    <n v="10956"/>
    <n v="2341"/>
    <n v="0"/>
    <n v="8615"/>
    <n v="0"/>
    <n v="30"/>
    <s v="מרכזיית תאורה"/>
    <s v="משואה"/>
    <s v="ירושלים והנגב"/>
    <s v="איילון"/>
  </r>
  <r>
    <x v="17"/>
    <x v="237"/>
    <s v="פעיל"/>
    <s v="מודיעין מכבים רעות"/>
    <x v="227"/>
    <x v="19"/>
    <s v="נמוך"/>
    <x v="0"/>
    <n v="1063.0899999999999"/>
    <n v="0"/>
    <n v="0"/>
    <n v="0"/>
    <n v="1063.0899999999999"/>
    <n v="30"/>
    <s v="תנועות נוער"/>
    <s v="מכבים"/>
    <s v="ירושלים והנגב"/>
    <s v="איילון"/>
  </r>
  <r>
    <x v="17"/>
    <x v="238"/>
    <s v="פעיל"/>
    <s v="מודיעין מכבים רעות"/>
    <x v="228"/>
    <x v="66"/>
    <s v="נמוך"/>
    <x v="0"/>
    <n v="1328.18"/>
    <n v="0"/>
    <n v="0"/>
    <n v="0"/>
    <n v="1328.18"/>
    <n v="30"/>
    <m/>
    <m/>
    <s v="ירושלים והנגב"/>
    <s v="איילון"/>
  </r>
  <r>
    <x v="17"/>
    <x v="239"/>
    <s v="פעיל"/>
    <s v="מודיעין מכבים רעות"/>
    <x v="229"/>
    <x v="0"/>
    <s v="נמוך"/>
    <x v="1"/>
    <n v="2171"/>
    <n v="567"/>
    <n v="0"/>
    <n v="1604"/>
    <n v="0"/>
    <n v="30"/>
    <s v="מרכזיית תאורה"/>
    <s v="מכבים"/>
    <s v="ירושלים והנגב"/>
    <s v="איילון"/>
  </r>
  <r>
    <x v="17"/>
    <x v="240"/>
    <s v="פעיל"/>
    <s v="מודיעין מכבים רעות"/>
    <x v="230"/>
    <x v="67"/>
    <s v="נמוך"/>
    <x v="0"/>
    <n v="386.72"/>
    <n v="0"/>
    <n v="0"/>
    <n v="0"/>
    <n v="386.72"/>
    <n v="30"/>
    <s v="מקלטים"/>
    <s v="מכבים"/>
    <s v="ירושלים והנגב"/>
    <s v="איילון"/>
  </r>
  <r>
    <x v="17"/>
    <x v="241"/>
    <s v="פעיל"/>
    <s v="מודיעין מכבים רעות"/>
    <x v="231"/>
    <x v="0"/>
    <s v="נמוך"/>
    <x v="1"/>
    <n v="7147"/>
    <n v="1531"/>
    <n v="0"/>
    <n v="5616"/>
    <n v="0"/>
    <n v="30"/>
    <s v="מרכזיית תאורה"/>
    <s v="נחלים"/>
    <s v="ירושלים והנגב"/>
    <s v="איילון"/>
  </r>
  <r>
    <x v="17"/>
    <x v="242"/>
    <s v="פעיל"/>
    <s v="מודיעין מכבים רעות"/>
    <x v="232"/>
    <x v="19"/>
    <s v="נמוך"/>
    <x v="0"/>
    <n v="1556.37"/>
    <n v="0"/>
    <n v="0"/>
    <n v="0"/>
    <n v="1556.37"/>
    <n v="30"/>
    <s v="תנועות נוער"/>
    <s v="נחלים"/>
    <s v="ירושלים והנגב"/>
    <s v="איילון"/>
  </r>
  <r>
    <x v="17"/>
    <x v="243"/>
    <s v="פעיל"/>
    <s v="מודיעין מכבים רעות"/>
    <x v="233"/>
    <x v="0"/>
    <s v="נמוך"/>
    <x v="0"/>
    <n v="1427.58"/>
    <n v="0"/>
    <n v="0"/>
    <n v="0"/>
    <n v="1427.58"/>
    <n v="30"/>
    <s v="תנועות נוער"/>
    <s v="נחלים"/>
    <s v="ירושלים והנגב"/>
    <s v="איילון"/>
  </r>
  <r>
    <x v="17"/>
    <x v="244"/>
    <s v="פעיל"/>
    <s v="מודיעין מכבים רעות"/>
    <x v="234"/>
    <x v="68"/>
    <s v="נמוך"/>
    <x v="0"/>
    <n v="826.03"/>
    <n v="0"/>
    <n v="0"/>
    <n v="0"/>
    <n v="826.03"/>
    <n v="30"/>
    <m/>
    <m/>
    <s v="ירושלים והנגב"/>
    <s v="איילון"/>
  </r>
  <r>
    <x v="17"/>
    <x v="245"/>
    <s v="פעיל"/>
    <s v="מודיעין מכבים רעות"/>
    <x v="235"/>
    <x v="69"/>
    <s v="נמוך"/>
    <x v="0"/>
    <n v="1574.48"/>
    <n v="0"/>
    <n v="0"/>
    <n v="0"/>
    <n v="1574.48"/>
    <n v="30"/>
    <s v="ג"/>
    <s v="נחלים"/>
    <s v="ירושלים והנגב"/>
    <s v="איילון"/>
  </r>
  <r>
    <x v="17"/>
    <x v="246"/>
    <s v="פעיל"/>
    <s v="מודיעין מכבים רעות"/>
    <x v="236"/>
    <x v="13"/>
    <s v="נמוך"/>
    <x v="0"/>
    <n v="1909.13"/>
    <n v="0"/>
    <n v="0"/>
    <n v="0"/>
    <n v="1909.13"/>
    <n v="30"/>
    <s v="גני ילדים"/>
    <s v="נחלים"/>
    <s v="ירושלים והנגב"/>
    <s v="איילון"/>
  </r>
  <r>
    <x v="17"/>
    <x v="247"/>
    <s v="פעיל"/>
    <s v="מודיעין מכבים רעות"/>
    <x v="237"/>
    <x v="0"/>
    <s v="נמוך"/>
    <x v="1"/>
    <n v="11428"/>
    <n v="2417"/>
    <n v="0"/>
    <n v="9011"/>
    <n v="0"/>
    <n v="30"/>
    <s v="מרכזיית תאורה"/>
    <s v="נחלים"/>
    <s v="ירושלים והנגב"/>
    <s v="איילון"/>
  </r>
  <r>
    <x v="17"/>
    <x v="248"/>
    <s v="פעיל"/>
    <s v="מודיעין מכבים רעות"/>
    <x v="238"/>
    <x v="70"/>
    <s v="נמוך"/>
    <x v="0"/>
    <n v="113.45"/>
    <n v="0"/>
    <n v="0"/>
    <n v="0"/>
    <n v="113.45"/>
    <n v="30"/>
    <s v="מקלטים"/>
    <s v="מכבים"/>
    <s v="ירושלים והנגב"/>
    <s v="איילון"/>
  </r>
  <r>
    <x v="17"/>
    <x v="249"/>
    <s v="פעיל"/>
    <s v="מודיעין מכבים רעות"/>
    <x v="239"/>
    <x v="0"/>
    <s v="נמוך"/>
    <x v="0"/>
    <n v="102.54"/>
    <n v="0"/>
    <n v="0"/>
    <n v="0"/>
    <n v="102.54"/>
    <n v="30"/>
    <s v="מקלטים"/>
    <s v="מכבים"/>
    <s v="ירושלים והנגב"/>
    <s v="איילון"/>
  </r>
  <r>
    <x v="17"/>
    <x v="250"/>
    <s v="פעיל"/>
    <s v="מודיעין מכבים רעות"/>
    <x v="240"/>
    <x v="26"/>
    <s v="נמוך"/>
    <x v="0"/>
    <n v="271.63"/>
    <n v="0"/>
    <n v="0"/>
    <n v="0"/>
    <n v="271.63"/>
    <n v="30"/>
    <s v="מקלטים"/>
    <s v="מכבים"/>
    <s v="ירושלים והנגב"/>
    <s v="איילון"/>
  </r>
  <r>
    <x v="17"/>
    <x v="251"/>
    <s v="פעיל"/>
    <s v="מודיעין מכבים רעות"/>
    <x v="241"/>
    <x v="0"/>
    <s v="גבוה"/>
    <x v="1"/>
    <n v="83580"/>
    <n v="18140"/>
    <n v="0"/>
    <n v="65440"/>
    <n v="0"/>
    <n v="30"/>
    <s v="בתי ספר"/>
    <s v="נחלים"/>
    <s v="ירושלים והנגב"/>
    <s v="איילון"/>
  </r>
  <r>
    <x v="17"/>
    <x v="252"/>
    <s v="פעיל"/>
    <s v="מודיעין מכבים רעות"/>
    <x v="242"/>
    <x v="0"/>
    <s v="נמוך"/>
    <x v="1"/>
    <n v="7388"/>
    <n v="1540"/>
    <n v="0"/>
    <n v="5848"/>
    <n v="0"/>
    <n v="30"/>
    <s v="מרכזיית תאורה"/>
    <s v="נחלים"/>
    <s v="ירושלים והנגב"/>
    <s v="איילון"/>
  </r>
  <r>
    <x v="17"/>
    <x v="253"/>
    <s v="פעיל"/>
    <s v="מודיעין מכבים רעות"/>
    <x v="243"/>
    <x v="71"/>
    <s v="נמוך"/>
    <x v="0"/>
    <n v="1677.93"/>
    <n v="0"/>
    <n v="0"/>
    <n v="0"/>
    <n v="1677.93"/>
    <n v="30"/>
    <s v="גני ילדים"/>
    <s v="נחלים"/>
    <s v="ירושלים והנגב"/>
    <s v="איילון"/>
  </r>
  <r>
    <x v="17"/>
    <x v="254"/>
    <s v="פעיל"/>
    <s v="מודיעין מכבים רעות"/>
    <x v="244"/>
    <x v="0"/>
    <s v="נמוך"/>
    <x v="1"/>
    <n v="5245"/>
    <n v="1112"/>
    <n v="0"/>
    <n v="4133"/>
    <n v="0"/>
    <n v="30"/>
    <s v="מרכזיית תאורה"/>
    <s v="נחלים"/>
    <s v="ירושלים והנגב"/>
    <s v="איילון"/>
  </r>
  <r>
    <x v="17"/>
    <x v="255"/>
    <s v="פעיל"/>
    <s v="מודיעין מכבים רעות"/>
    <x v="245"/>
    <x v="0"/>
    <s v="נמוך"/>
    <x v="0"/>
    <n v="1165.8599999999999"/>
    <n v="0"/>
    <n v="0"/>
    <n v="0"/>
    <n v="1165.8599999999999"/>
    <n v="30"/>
    <s v="גני ילדים"/>
    <s v="נחלים"/>
    <s v="ירושלים והנגב"/>
    <s v="איילון"/>
  </r>
  <r>
    <x v="17"/>
    <x v="256"/>
    <s v="פעיל"/>
    <s v="מודיעין מכבים רעות"/>
    <x v="246"/>
    <x v="72"/>
    <s v="נמוך"/>
    <x v="0"/>
    <n v="36.72"/>
    <n v="0"/>
    <n v="0"/>
    <n v="0"/>
    <n v="36.72"/>
    <n v="30"/>
    <s v="גני ילדים"/>
    <s v="נחלים"/>
    <s v="ירושלים והנגב"/>
    <s v="איילון"/>
  </r>
  <r>
    <x v="17"/>
    <x v="257"/>
    <s v="פעיל"/>
    <s v="מודיעין מכבים רעות"/>
    <x v="247"/>
    <x v="73"/>
    <s v="נמוך"/>
    <x v="0"/>
    <n v="1764.1"/>
    <n v="0"/>
    <n v="0"/>
    <n v="0"/>
    <n v="1764.1"/>
    <n v="30"/>
    <s v="שונות"/>
    <s v="נחלים"/>
    <s v="ירושלים והנגב"/>
    <s v="איילון"/>
  </r>
  <r>
    <x v="17"/>
    <x v="258"/>
    <s v="פעיל"/>
    <s v="מודיעין מכבים רעות"/>
    <x v="248"/>
    <x v="74"/>
    <s v="נמוך"/>
    <x v="0"/>
    <n v="1943.57"/>
    <n v="0"/>
    <n v="0"/>
    <n v="0"/>
    <n v="1943.57"/>
    <n v="30"/>
    <s v="מבני ציבור"/>
    <s v="נחלים"/>
    <s v="ירושלים והנגב"/>
    <s v="איילון"/>
  </r>
  <r>
    <x v="17"/>
    <x v="259"/>
    <s v="פעיל"/>
    <s v="מודיעין מכבים רעות"/>
    <x v="249"/>
    <x v="75"/>
    <s v="נמוך"/>
    <x v="1"/>
    <n v="2625"/>
    <n v="101"/>
    <n v="0"/>
    <n v="2524"/>
    <n v="0"/>
    <n v="30"/>
    <s v="מבני ציבור"/>
    <s v="נחלים"/>
    <s v="ירושלים והנגב"/>
    <s v="איילון"/>
  </r>
  <r>
    <x v="17"/>
    <x v="260"/>
    <s v="פעיל"/>
    <s v="מודיעין מכבים רעות"/>
    <x v="250"/>
    <x v="76"/>
    <s v="נמוך"/>
    <x v="1"/>
    <n v="21660"/>
    <n v="3168"/>
    <n v="0"/>
    <n v="18492"/>
    <n v="0"/>
    <n v="30"/>
    <s v="בתי ספר"/>
    <s v="נחלים"/>
    <s v="ירושלים והנגב"/>
    <s v="איילון"/>
  </r>
  <r>
    <x v="17"/>
    <x v="261"/>
    <s v="פעיל"/>
    <s v="מודיעין מכבים רעות"/>
    <x v="251"/>
    <x v="77"/>
    <s v="נמוך"/>
    <x v="0"/>
    <n v="1835.89"/>
    <n v="0"/>
    <n v="0"/>
    <n v="0"/>
    <n v="1835.89"/>
    <n v="30"/>
    <s v="גני ילדים"/>
    <s v="נחלים"/>
    <s v="ירושלים והנגב"/>
    <s v="איילון"/>
  </r>
  <r>
    <x v="17"/>
    <x v="262"/>
    <s v="פעיל"/>
    <s v="מודיעין מכבים רעות"/>
    <x v="251"/>
    <x v="78"/>
    <s v="נמוך"/>
    <x v="0"/>
    <n v="1689.31"/>
    <n v="0"/>
    <n v="0"/>
    <n v="0"/>
    <n v="1689.31"/>
    <n v="30"/>
    <s v="גני ילדים"/>
    <s v="נחלים"/>
    <s v="ירושלים והנגב"/>
    <s v="איילון"/>
  </r>
  <r>
    <x v="17"/>
    <x v="263"/>
    <s v="פעיל"/>
    <s v="מודיעין מכבים רעות"/>
    <x v="252"/>
    <x v="79"/>
    <s v="נמוך"/>
    <x v="0"/>
    <n v="2015.17"/>
    <n v="0"/>
    <n v="0"/>
    <n v="0"/>
    <n v="2015.17"/>
    <n v="30"/>
    <s v="גני ילדים"/>
    <s v="נחלים"/>
    <s v="ירושלים והנגב"/>
    <s v="איילון"/>
  </r>
  <r>
    <x v="17"/>
    <x v="264"/>
    <s v="פעיל"/>
    <s v="מודיעין מכבים רעות"/>
    <x v="253"/>
    <x v="0"/>
    <s v="נמוך"/>
    <x v="0"/>
    <n v="749.48"/>
    <n v="0"/>
    <n v="0"/>
    <n v="0"/>
    <n v="749.48"/>
    <n v="30"/>
    <s v="מבני ציבור"/>
    <s v="נחלים"/>
    <s v="ירושלים והנגב"/>
    <s v="איילון"/>
  </r>
  <r>
    <x v="17"/>
    <x v="265"/>
    <s v="פעיל"/>
    <s v="מודיעין מכבים רעות"/>
    <x v="254"/>
    <x v="0"/>
    <s v="נמוך"/>
    <x v="0"/>
    <n v="988.54"/>
    <n v="0"/>
    <n v="0"/>
    <n v="0"/>
    <n v="988.54"/>
    <n v="30"/>
    <s v="גני ילדים"/>
    <s v="ציפורים"/>
    <s v="ירושלים והנגב"/>
    <s v="איילון"/>
  </r>
  <r>
    <x v="17"/>
    <x v="266"/>
    <s v="פעיל"/>
    <s v="מודיעין מכבים רעות"/>
    <x v="255"/>
    <x v="0"/>
    <s v="נמוך"/>
    <x v="1"/>
    <n v="2320"/>
    <n v="810"/>
    <n v="0"/>
    <n v="1510"/>
    <n v="0"/>
    <n v="30"/>
    <s v="בתי ספר"/>
    <s v="ציפורים"/>
    <s v="ירושלים והנגב"/>
    <s v="איילון"/>
  </r>
  <r>
    <x v="17"/>
    <x v="267"/>
    <s v="פעיל"/>
    <s v="מודיעין מכבים רעות"/>
    <x v="256"/>
    <x v="0"/>
    <s v="נמוך"/>
    <x v="1"/>
    <n v="3200"/>
    <n v="270"/>
    <n v="0"/>
    <n v="2930"/>
    <n v="0"/>
    <n v="30"/>
    <s v="גני ילדים"/>
    <s v="ציפורים"/>
    <s v="ירושלים והנגב"/>
    <s v="איילון"/>
  </r>
  <r>
    <x v="17"/>
    <x v="268"/>
    <s v="פעיל"/>
    <s v="מודיעין מכבים רעות"/>
    <x v="257"/>
    <x v="0"/>
    <s v="נמוך"/>
    <x v="1"/>
    <n v="159"/>
    <n v="62"/>
    <n v="0"/>
    <n v="97"/>
    <n v="0"/>
    <n v="30"/>
    <s v="תנועות נוער"/>
    <s v="כרמים"/>
    <s v="ירושלים והנגב"/>
    <s v="איילון"/>
  </r>
  <r>
    <x v="17"/>
    <x v="269"/>
    <s v="פעיל"/>
    <s v="מודיעין מכבים רעות"/>
    <x v="257"/>
    <x v="0"/>
    <s v="נמוך"/>
    <x v="0"/>
    <n v="397.24"/>
    <n v="0"/>
    <n v="0"/>
    <n v="0"/>
    <n v="397.24"/>
    <n v="30"/>
    <s v="מרכזיית תאורה"/>
    <s v="כרמים"/>
    <s v="ירושלים והנגב"/>
    <s v="איילון"/>
  </r>
  <r>
    <x v="17"/>
    <x v="270"/>
    <s v="פעיל"/>
    <s v="מודיעין מכבים רעות"/>
    <x v="258"/>
    <x v="1"/>
    <s v="נמוך"/>
    <x v="0"/>
    <n v="1861.03"/>
    <n v="0"/>
    <n v="0"/>
    <n v="0"/>
    <n v="1861.03"/>
    <n v="30"/>
    <s v="מרכזיית תאורה"/>
    <s v="כרמים"/>
    <s v="ירושלים והנגב"/>
    <s v="איילון"/>
  </r>
  <r>
    <x v="17"/>
    <x v="271"/>
    <s v="פעיל"/>
    <s v="מודיעין מכבים רעות"/>
    <x v="259"/>
    <x v="0"/>
    <s v="נמוך"/>
    <x v="1"/>
    <n v="7400"/>
    <n v="625"/>
    <n v="0"/>
    <n v="6775"/>
    <n v="0"/>
    <n v="30"/>
    <s v="בתי ספר"/>
    <s v="כרמים"/>
    <s v="ירושלים והנגב"/>
    <s v="איילון"/>
  </r>
  <r>
    <x v="17"/>
    <x v="272"/>
    <s v="פעיל"/>
    <s v="מודיעין מכבים רעות"/>
    <x v="260"/>
    <x v="80"/>
    <s v="נמוך"/>
    <x v="0"/>
    <n v="185.9"/>
    <n v="0"/>
    <n v="0"/>
    <n v="0"/>
    <n v="185.9"/>
    <n v="30"/>
    <s v="גני ילדים"/>
    <s v="רעות"/>
    <s v="ירושלים והנגב"/>
    <s v="איילון"/>
  </r>
  <r>
    <x v="17"/>
    <x v="273"/>
    <s v="פעיל"/>
    <s v="מודיעין מכבים רעות"/>
    <x v="261"/>
    <x v="13"/>
    <s v="נמוך"/>
    <x v="0"/>
    <n v="2443.96"/>
    <n v="0"/>
    <n v="0"/>
    <n v="0"/>
    <n v="2443.96"/>
    <n v="30"/>
    <s v="גני ילדים"/>
    <s v="כרמים"/>
    <s v="ירושלים והנגב"/>
    <s v="איילון"/>
  </r>
  <r>
    <x v="17"/>
    <x v="274"/>
    <s v="פעיל"/>
    <s v="מודיעין מכבים רעות"/>
    <x v="262"/>
    <x v="1"/>
    <s v="נמוך"/>
    <x v="1"/>
    <n v="4409"/>
    <n v="908"/>
    <n v="0"/>
    <n v="3501"/>
    <n v="0"/>
    <n v="30"/>
    <s v="מרכזיית תאורה"/>
    <s v="כרמים"/>
    <s v="ירושלים והנגב"/>
    <s v="איילון"/>
  </r>
  <r>
    <x v="17"/>
    <x v="275"/>
    <s v="פעיל"/>
    <s v="מודיעין מכבים רעות"/>
    <x v="263"/>
    <x v="0"/>
    <s v="נמוך"/>
    <x v="0"/>
    <n v="2582.58"/>
    <n v="0"/>
    <n v="0"/>
    <n v="0"/>
    <n v="2582.58"/>
    <n v="30"/>
    <s v="בתי כנסת ומקוואות"/>
    <s v="כרמים"/>
    <s v="ירושלים והנגב"/>
    <s v="איילון"/>
  </r>
  <r>
    <x v="17"/>
    <x v="276"/>
    <s v="פעיל"/>
    <s v="מודיעין מכבים רעות"/>
    <x v="264"/>
    <x v="5"/>
    <s v="נמוך"/>
    <x v="0"/>
    <n v="1440.5"/>
    <n v="0"/>
    <n v="0"/>
    <n v="0"/>
    <n v="1440.5"/>
    <n v="30"/>
    <s v="מרכזיית תאורה"/>
    <s v="ציפורים"/>
    <s v="ירושלים והנגב"/>
    <s v="איילון"/>
  </r>
  <r>
    <x v="17"/>
    <x v="277"/>
    <s v="פעיל"/>
    <s v="מודיעין מכבים רעות"/>
    <x v="265"/>
    <x v="26"/>
    <s v="נמוך"/>
    <x v="0"/>
    <n v="83.45"/>
    <n v="0"/>
    <n v="0"/>
    <n v="0"/>
    <n v="83.45"/>
    <n v="30"/>
    <s v="מקלטים"/>
    <s v="מכבים"/>
    <s v="ירושלים והנגב"/>
    <s v="איילון"/>
  </r>
  <r>
    <x v="17"/>
    <x v="278"/>
    <s v="פעיל"/>
    <s v="מודיעין מכבים רעות"/>
    <x v="266"/>
    <x v="13"/>
    <s v="נמוך"/>
    <x v="0"/>
    <n v="1260"/>
    <n v="0"/>
    <n v="0"/>
    <n v="0"/>
    <n v="1260"/>
    <n v="30"/>
    <s v="גני ילדים"/>
    <s v="פרחים"/>
    <s v="ירושלים והנגב"/>
    <s v="איילון"/>
  </r>
  <r>
    <x v="17"/>
    <x v="279"/>
    <s v="פעיל"/>
    <s v="מודיעין מכבים רעות"/>
    <x v="267"/>
    <x v="26"/>
    <s v="נמוך"/>
    <x v="0"/>
    <n v="13.63"/>
    <n v="0"/>
    <n v="0"/>
    <n v="0"/>
    <n v="13.63"/>
    <n v="30"/>
    <s v="מקלטים"/>
    <s v="מכבים"/>
    <s v="ירושלים והנגב"/>
    <s v="איילון"/>
  </r>
  <r>
    <x v="17"/>
    <x v="280"/>
    <s v="פעיל"/>
    <s v="מודיעין מכבים רעות"/>
    <x v="268"/>
    <x v="26"/>
    <s v="נמוך"/>
    <x v="0"/>
    <n v="41.45"/>
    <n v="0"/>
    <n v="0"/>
    <n v="0"/>
    <n v="41.45"/>
    <n v="30"/>
    <s v="מקלטים"/>
    <s v="מכבים"/>
    <s v="ירושלים והנגב"/>
    <s v="איילון"/>
  </r>
  <r>
    <x v="17"/>
    <x v="281"/>
    <s v="פעיל"/>
    <s v="מודיעין מכבים רעות"/>
    <x v="269"/>
    <x v="0"/>
    <s v="נמוך"/>
    <x v="1"/>
    <n v="6132"/>
    <n v="1510"/>
    <n v="0"/>
    <n v="4622"/>
    <n v="0"/>
    <n v="30"/>
    <s v="מרכזיית תאורה"/>
    <s v="פרחים"/>
    <s v="ירושלים והנגב"/>
    <s v="איילון"/>
  </r>
  <r>
    <x v="17"/>
    <x v="282"/>
    <s v="פעיל"/>
    <s v="מודיעין מכבים רעות"/>
    <x v="270"/>
    <x v="14"/>
    <s v="נמוך"/>
    <x v="1"/>
    <n v="3318"/>
    <n v="736"/>
    <n v="0"/>
    <n v="2582"/>
    <n v="0"/>
    <n v="30"/>
    <s v="מרכזיית תאורה"/>
    <s v="פרחים"/>
    <s v="ירושלים והנגב"/>
    <s v="איילון"/>
  </r>
  <r>
    <x v="17"/>
    <x v="283"/>
    <s v="פעיל"/>
    <s v="מודיעין מכבים רעות"/>
    <x v="271"/>
    <x v="14"/>
    <s v="נמוך"/>
    <x v="1"/>
    <n v="3659"/>
    <n v="905"/>
    <n v="0"/>
    <n v="2754"/>
    <n v="0"/>
    <n v="30"/>
    <s v="מרכזיית תאורה"/>
    <s v="פרחים"/>
    <s v="ירושלים והנגב"/>
    <s v="איילון"/>
  </r>
  <r>
    <x v="17"/>
    <x v="284"/>
    <s v="פעיל"/>
    <s v="מודיעין מכבים רעות"/>
    <x v="272"/>
    <x v="81"/>
    <s v="נמוך"/>
    <x v="0"/>
    <n v="3523.39"/>
    <n v="0"/>
    <n v="0"/>
    <n v="0"/>
    <n v="3523.39"/>
    <n v="30"/>
    <s v="שונות"/>
    <s v="פרחים"/>
    <s v="ירושלים והנגב"/>
    <s v="איילון"/>
  </r>
  <r>
    <x v="17"/>
    <x v="285"/>
    <s v="פעיל"/>
    <s v="מודיעין מכבים רעות"/>
    <x v="273"/>
    <x v="0"/>
    <s v="נמוך"/>
    <x v="1"/>
    <n v="3294"/>
    <n v="692"/>
    <n v="0"/>
    <n v="2602"/>
    <n v="0"/>
    <n v="30"/>
    <s v="מרכזיית תאורה"/>
    <s v="נביאים"/>
    <s v="ירושלים והנגב"/>
    <s v="איילון"/>
  </r>
  <r>
    <x v="17"/>
    <x v="286"/>
    <s v="פעיל"/>
    <s v="מודיעין מכבים רעות"/>
    <x v="274"/>
    <x v="82"/>
    <s v="נמוך"/>
    <x v="0"/>
    <n v="649.65"/>
    <n v="0"/>
    <n v="0"/>
    <n v="0"/>
    <n v="649.65"/>
    <n v="30"/>
    <s v="רמזורים"/>
    <s v="נביאים"/>
    <s v="ירושלים והנגב"/>
    <s v="איילון"/>
  </r>
  <r>
    <x v="17"/>
    <x v="287"/>
    <s v="פעיל"/>
    <s v="מודיעין מכבים רעות"/>
    <x v="275"/>
    <x v="83"/>
    <s v="נמוך"/>
    <x v="1"/>
    <n v="11830"/>
    <n v="1530"/>
    <n v="0"/>
    <n v="10300"/>
    <n v="0"/>
    <n v="30"/>
    <s v="בתי ספר"/>
    <s v="מגינים"/>
    <s v="ירושלים והנגב"/>
    <s v="איילון"/>
  </r>
  <r>
    <x v="17"/>
    <x v="288"/>
    <s v="פעיל"/>
    <s v="מודיעין מכבים רעות"/>
    <x v="276"/>
    <x v="44"/>
    <s v="נמוך"/>
    <x v="1"/>
    <n v="494"/>
    <n v="108"/>
    <n v="0"/>
    <n v="386"/>
    <n v="0"/>
    <n v="30"/>
    <s v="מרכזיית תאורה"/>
    <s v="נביאים"/>
    <s v="ירושלים והנגב"/>
    <s v="איילון"/>
  </r>
  <r>
    <x v="17"/>
    <x v="289"/>
    <s v="פעיל"/>
    <s v="מודיעין מכבים רעות"/>
    <x v="277"/>
    <x v="84"/>
    <s v="נמוך"/>
    <x v="1"/>
    <n v="17975"/>
    <n v="2770"/>
    <n v="0"/>
    <n v="15205"/>
    <n v="0"/>
    <n v="30"/>
    <s v="בתי ספר"/>
    <s v="מגינים"/>
    <s v="ירושלים והנגב"/>
    <s v="איילון"/>
  </r>
  <r>
    <x v="17"/>
    <x v="290"/>
    <s v="פעיל"/>
    <s v="מודיעין מכבים רעות"/>
    <x v="278"/>
    <x v="85"/>
    <s v="נמוך"/>
    <x v="1"/>
    <n v="7235"/>
    <n v="4900"/>
    <n v="0"/>
    <n v="2335"/>
    <n v="0"/>
    <n v="30"/>
    <s v="ספורט"/>
    <s v="נביאים"/>
    <s v="ירושלים והנגב"/>
    <s v="איילון"/>
  </r>
  <r>
    <x v="17"/>
    <x v="291"/>
    <s v="פעיל"/>
    <s v="מודיעין מכבים רעות"/>
    <x v="279"/>
    <x v="24"/>
    <s v="נמוך"/>
    <x v="1"/>
    <n v="3422"/>
    <n v="174"/>
    <n v="0"/>
    <n v="3248"/>
    <n v="0"/>
    <n v="30"/>
    <s v="גני ילדים"/>
    <s v="נביאים"/>
    <s v="ירושלים והנגב"/>
    <s v="איילון"/>
  </r>
  <r>
    <x v="17"/>
    <x v="292"/>
    <s v="פעיל"/>
    <s v="מודיעין מכבים רעות"/>
    <x v="280"/>
    <x v="46"/>
    <s v="נמוך"/>
    <x v="1"/>
    <n v="3316"/>
    <n v="1766"/>
    <n v="0"/>
    <n v="1550"/>
    <n v="0"/>
    <n v="30"/>
    <s v="ספורט"/>
    <s v="נביאים"/>
    <s v="ירושלים והנגב"/>
    <s v="איילון"/>
  </r>
  <r>
    <x v="17"/>
    <x v="293"/>
    <s v="פעיל"/>
    <s v="מודיעין מכבים רעות"/>
    <x v="281"/>
    <x v="0"/>
    <s v="נמוך"/>
    <x v="1"/>
    <n v="2334"/>
    <n v="477"/>
    <n v="0"/>
    <n v="1857"/>
    <n v="0"/>
    <n v="30"/>
    <s v="מרכזיית תאורה"/>
    <s v="נחלים"/>
    <s v="ירושלים והנגב"/>
    <s v="איילון"/>
  </r>
  <r>
    <x v="17"/>
    <x v="294"/>
    <s v="פעיל"/>
    <s v="מודיעין מכבים רעות"/>
    <x v="282"/>
    <x v="0"/>
    <s v="נמוך"/>
    <x v="0"/>
    <n v="348.62"/>
    <n v="0"/>
    <n v="0"/>
    <n v="0"/>
    <n v="348.62"/>
    <n v="30"/>
    <s v="רמזורים"/>
    <s v="נחלים"/>
    <s v="ירושלים והנגב"/>
    <s v="איילון"/>
  </r>
  <r>
    <x v="17"/>
    <x v="295"/>
    <s v="פעיל"/>
    <s v="מודיעין מכבים רעות"/>
    <x v="283"/>
    <x v="0"/>
    <s v="נמוך"/>
    <x v="1"/>
    <n v="6728"/>
    <n v="1573"/>
    <n v="0"/>
    <n v="5155"/>
    <n v="0"/>
    <n v="30"/>
    <s v="מרכזיית תאורה"/>
    <s v="נחלים"/>
    <s v="ירושלים והנגב"/>
    <s v="איילון"/>
  </r>
  <r>
    <x v="17"/>
    <x v="296"/>
    <s v="פעיל"/>
    <s v="מודיעין מכבים רעות"/>
    <x v="284"/>
    <x v="0"/>
    <s v="נמוך"/>
    <x v="0"/>
    <n v="1710.51"/>
    <n v="0"/>
    <n v="0"/>
    <n v="0"/>
    <n v="1710.51"/>
    <n v="30"/>
    <s v="בתי כנסת ומקוואות"/>
    <s v="נחלים"/>
    <s v="ירושלים והנגב"/>
    <s v="איילון"/>
  </r>
  <r>
    <x v="17"/>
    <x v="297"/>
    <s v="פעיל"/>
    <s v="מודיעין מכבים רעות"/>
    <x v="285"/>
    <x v="0"/>
    <s v="נמוך"/>
    <x v="0"/>
    <n v="1706.42"/>
    <n v="0"/>
    <n v="0"/>
    <n v="0"/>
    <n v="1706.42"/>
    <n v="30"/>
    <s v="מרכזיית תאורה"/>
    <s v="נחלים"/>
    <s v="ירושלים והנגב"/>
    <s v="איילון"/>
  </r>
  <r>
    <x v="17"/>
    <x v="298"/>
    <s v="פעיל"/>
    <s v="מודיעין מכבים רעות"/>
    <x v="286"/>
    <x v="0"/>
    <s v="נמוך"/>
    <x v="0"/>
    <n v="1148.23"/>
    <n v="0"/>
    <n v="0"/>
    <n v="0"/>
    <n v="1148.23"/>
    <n v="30"/>
    <s v="מרכזיית תאורה"/>
    <s v="ליגד"/>
    <s v="ירושלים והנגב"/>
    <s v="איילון"/>
  </r>
  <r>
    <x v="17"/>
    <x v="299"/>
    <s v="פעיל"/>
    <s v="מודיעין מכבים רעות"/>
    <x v="287"/>
    <x v="1"/>
    <s v="נמוך"/>
    <x v="1"/>
    <n v="178"/>
    <n v="37"/>
    <n v="0"/>
    <n v="141"/>
    <n v="0"/>
    <n v="30"/>
    <s v="מרכזיית תאורה"/>
    <s v="כרמים"/>
    <s v="ירושלים והנגב"/>
    <s v="איילון"/>
  </r>
  <r>
    <x v="17"/>
    <x v="300"/>
    <s v="פעיל"/>
    <s v="מודיעין מכבים רעות"/>
    <x v="288"/>
    <x v="0"/>
    <s v="נמוך"/>
    <x v="1"/>
    <n v="550"/>
    <n v="180"/>
    <n v="0"/>
    <n v="370"/>
    <n v="0"/>
    <n v="30"/>
    <s v="מרכזיית תאורה"/>
    <s v="כרמים"/>
    <s v="ירושלים והנגב"/>
    <s v="איילון"/>
  </r>
  <r>
    <x v="17"/>
    <x v="301"/>
    <s v="פעיל"/>
    <s v="מודיעין מכבים רעות"/>
    <x v="289"/>
    <x v="1"/>
    <s v="נמוך"/>
    <x v="1"/>
    <n v="8210"/>
    <n v="1709"/>
    <n v="0"/>
    <n v="6501"/>
    <n v="0"/>
    <n v="30"/>
    <s v="מרכזיית תאורה"/>
    <s v="כרמים"/>
    <s v="ירושלים והנגב"/>
    <s v="איילון"/>
  </r>
  <r>
    <x v="17"/>
    <x v="302"/>
    <s v="פעיל"/>
    <s v="מודיעין מכבים רעות"/>
    <x v="290"/>
    <x v="10"/>
    <s v="נמוך"/>
    <x v="1"/>
    <n v="1214"/>
    <n v="325"/>
    <n v="0"/>
    <n v="889"/>
    <n v="0"/>
    <n v="30"/>
    <s v="מרכזיית תאורה"/>
    <s v="כרמים"/>
    <s v="ירושלים והנגב"/>
    <s v="איילון"/>
  </r>
  <r>
    <x v="17"/>
    <x v="303"/>
    <s v="פעיל"/>
    <s v="מודיעין מכבים רעות"/>
    <x v="291"/>
    <x v="85"/>
    <s v="נמוך"/>
    <x v="1"/>
    <n v="8000"/>
    <n v="2370"/>
    <n v="0"/>
    <n v="5630"/>
    <n v="0"/>
    <n v="30"/>
    <s v="ספורט"/>
    <s v="ליגד"/>
    <s v="ירושלים והנגב"/>
    <s v="איילון"/>
  </r>
  <r>
    <x v="17"/>
    <x v="304"/>
    <s v="פעיל"/>
    <s v="מודיעין מכבים רעות"/>
    <x v="292"/>
    <x v="10"/>
    <s v="נמוך"/>
    <x v="1"/>
    <n v="1045"/>
    <n v="273"/>
    <n v="0"/>
    <n v="772"/>
    <n v="0"/>
    <n v="30"/>
    <s v="מרכזיית תאורה"/>
    <s v="כרמים"/>
    <s v="ירושלים והנגב"/>
    <s v="איילון"/>
  </r>
  <r>
    <x v="17"/>
    <x v="305"/>
    <s v="פעיל"/>
    <s v="מודיעין מכבים רעות"/>
    <x v="293"/>
    <x v="86"/>
    <s v="נמוך"/>
    <x v="0"/>
    <n v="367.24"/>
    <n v="0"/>
    <n v="0"/>
    <n v="0"/>
    <n v="367.24"/>
    <n v="30"/>
    <s v="מרכזיית תאורה"/>
    <s v="כרמים"/>
    <s v="ירושלים והנגב"/>
    <s v="איילון"/>
  </r>
  <r>
    <x v="17"/>
    <x v="306"/>
    <s v="פעיל"/>
    <s v="מודיעין מכבים רעות"/>
    <x v="294"/>
    <x v="0"/>
    <s v="נמוך"/>
    <x v="1"/>
    <n v="4269"/>
    <n v="892"/>
    <n v="0"/>
    <n v="3377"/>
    <n v="0"/>
    <n v="30"/>
    <s v="מרכזיית תאורה"/>
    <s v="ליגד"/>
    <s v="ירושלים והנגב"/>
    <s v="איילון"/>
  </r>
  <r>
    <x v="17"/>
    <x v="307"/>
    <s v="פעיל"/>
    <s v="מודיעין מכבים רעות"/>
    <x v="295"/>
    <x v="82"/>
    <s v="נמוך"/>
    <x v="1"/>
    <n v="3361"/>
    <n v="540"/>
    <n v="0"/>
    <n v="2821"/>
    <n v="0"/>
    <n v="30"/>
    <s v="רמזורים"/>
    <s v="לב העיר"/>
    <s v="ירושלים והנגב"/>
    <s v="איילון"/>
  </r>
  <r>
    <x v="17"/>
    <x v="308"/>
    <s v="פעיל"/>
    <s v="מודיעין מכבים רעות"/>
    <x v="296"/>
    <x v="0"/>
    <s v="נמוך"/>
    <x v="1"/>
    <n v="2312"/>
    <n v="495"/>
    <n v="0"/>
    <n v="1817"/>
    <n v="0"/>
    <n v="30"/>
    <s v="מבני ציבור"/>
    <s v="משואה"/>
    <s v="ירושלים והנגב"/>
    <s v="איילון"/>
  </r>
  <r>
    <x v="17"/>
    <x v="309"/>
    <s v="פעיל"/>
    <s v="מודיעין מכבים רעות"/>
    <x v="297"/>
    <x v="0"/>
    <s v="נמוך"/>
    <x v="1"/>
    <n v="4519"/>
    <n v="904"/>
    <n v="0"/>
    <n v="3615"/>
    <n v="0"/>
    <n v="30"/>
    <s v="מרכזיית תאורה"/>
    <s v="נחלים"/>
    <s v="ירושלים והנגב"/>
    <s v="איילון"/>
  </r>
  <r>
    <x v="17"/>
    <x v="310"/>
    <s v="פעיל"/>
    <s v="מודיעין מכבים רעות"/>
    <x v="298"/>
    <x v="87"/>
    <s v="נמוך"/>
    <x v="0"/>
    <n v="354.82"/>
    <n v="0"/>
    <n v="0"/>
    <n v="0"/>
    <n v="354.82"/>
    <n v="30"/>
    <s v="רמזורים"/>
    <s v="נחלים"/>
    <s v="ירושלים והנגב"/>
    <s v="איילון"/>
  </r>
  <r>
    <x v="17"/>
    <x v="311"/>
    <s v="פעיל"/>
    <s v="מודיעין מכבים רעות"/>
    <x v="299"/>
    <x v="0"/>
    <s v="נמוך"/>
    <x v="1"/>
    <n v="5574"/>
    <n v="1199"/>
    <n v="0"/>
    <n v="4375"/>
    <n v="0"/>
    <n v="30"/>
    <s v="מרכזיית תאורה"/>
    <s v="נחלים"/>
    <s v="ירושלים והנגב"/>
    <s v="איילון"/>
  </r>
  <r>
    <x v="17"/>
    <x v="312"/>
    <s v="פעיל"/>
    <s v="מודיעין מכבים רעות"/>
    <x v="300"/>
    <x v="0"/>
    <s v="נמוך"/>
    <x v="0"/>
    <n v="0"/>
    <n v="0"/>
    <n v="0"/>
    <n v="0"/>
    <n v="0"/>
    <n v="30"/>
    <s v="רמזורים"/>
    <s v="נחלים"/>
    <s v="ירושלים והנגב"/>
    <s v="איילון"/>
  </r>
  <r>
    <x v="17"/>
    <x v="313"/>
    <s v="פעיל"/>
    <s v="מודיעין מכבים רעות"/>
    <x v="301"/>
    <x v="88"/>
    <s v="נמוך"/>
    <x v="1"/>
    <n v="16095"/>
    <n v="3435"/>
    <n v="0"/>
    <n v="12660"/>
    <n v="0"/>
    <n v="30"/>
    <s v="מרכזיית תאורה"/>
    <s v="לב העיר"/>
    <s v="ירושלים והנגב"/>
    <s v="איילון"/>
  </r>
  <r>
    <x v="17"/>
    <x v="314"/>
    <s v="פעיל"/>
    <s v="מודיעין מכבים רעות"/>
    <x v="302"/>
    <x v="89"/>
    <s v="נמוך"/>
    <x v="1"/>
    <n v="2858"/>
    <n v="649"/>
    <n v="0"/>
    <n v="2209"/>
    <n v="0"/>
    <n v="30"/>
    <s v="מרכזיית תאורה"/>
    <s v="קייזר"/>
    <s v="ירושלים והנגב"/>
    <s v="איילון"/>
  </r>
  <r>
    <x v="17"/>
    <x v="315"/>
    <s v="פעיל"/>
    <s v="מודיעין מכבים רעות"/>
    <x v="303"/>
    <x v="90"/>
    <s v="נמוך"/>
    <x v="1"/>
    <n v="1962"/>
    <n v="419"/>
    <n v="0"/>
    <n v="1543"/>
    <n v="0"/>
    <n v="30"/>
    <s v="מרכזיית תאורה"/>
    <s v="קייזר"/>
    <s v="ירושלים והנגב"/>
    <s v="איילון"/>
  </r>
  <r>
    <x v="17"/>
    <x v="316"/>
    <s v="פעיל"/>
    <s v="מודיעין מכבים רעות"/>
    <x v="304"/>
    <x v="91"/>
    <s v="נמוך"/>
    <x v="1"/>
    <n v="4448"/>
    <n v="978"/>
    <n v="0"/>
    <n v="3470"/>
    <n v="0"/>
    <n v="30"/>
    <s v="מרכזיית תאורה"/>
    <s v="קייזר"/>
    <s v="ירושלים והנגב"/>
    <s v="איילון"/>
  </r>
  <r>
    <x v="17"/>
    <x v="317"/>
    <s v="פעיל"/>
    <s v="מודיעין מכבים רעות"/>
    <x v="305"/>
    <x v="14"/>
    <s v="נמוך"/>
    <x v="1"/>
    <n v="2342"/>
    <n v="551"/>
    <n v="0"/>
    <n v="1791"/>
    <n v="0"/>
    <n v="30"/>
    <s v="מרכזיית תאורה"/>
    <s v="קייזר"/>
    <s v="ירושלים והנגב"/>
    <s v="איילון"/>
  </r>
  <r>
    <x v="17"/>
    <x v="318"/>
    <s v="פעיל"/>
    <s v="מודיעין מכבים רעות"/>
    <x v="306"/>
    <x v="92"/>
    <s v="נמוך"/>
    <x v="1"/>
    <n v="3605"/>
    <n v="1065"/>
    <n v="0"/>
    <n v="2540"/>
    <n v="0"/>
    <n v="30"/>
    <s v="בתי ספר"/>
    <s v="קייזר"/>
    <s v="ירושלים והנגב"/>
    <s v="איילון"/>
  </r>
  <r>
    <x v="17"/>
    <x v="319"/>
    <s v="פעיל"/>
    <s v="מודיעין מכבים רעות"/>
    <x v="307"/>
    <x v="1"/>
    <s v="נמוך"/>
    <x v="1"/>
    <n v="1987"/>
    <n v="418"/>
    <n v="0"/>
    <n v="1569"/>
    <n v="0"/>
    <n v="30"/>
    <s v="מרכזיית תאורה"/>
    <s v="קייזר"/>
    <s v="ירושלים והנגב"/>
    <s v="איילון"/>
  </r>
  <r>
    <x v="17"/>
    <x v="320"/>
    <s v="פעיל"/>
    <s v="מודיעין מכבים רעות"/>
    <x v="308"/>
    <x v="0"/>
    <s v="נמוך"/>
    <x v="1"/>
    <n v="7735"/>
    <n v="1905"/>
    <n v="0"/>
    <n v="5830"/>
    <n v="0"/>
    <n v="30"/>
    <m/>
    <m/>
    <s v="ירושלים והנגב"/>
    <s v="איילון"/>
  </r>
  <r>
    <x v="17"/>
    <x v="321"/>
    <s v="פעיל"/>
    <s v="מודיעין מכבים רעות"/>
    <x v="309"/>
    <x v="0"/>
    <s v="נמוך"/>
    <x v="1"/>
    <n v="6029"/>
    <n v="1248"/>
    <n v="0"/>
    <n v="4781"/>
    <n v="0"/>
    <n v="30"/>
    <m/>
    <m/>
    <s v="ירושלים והנגב"/>
    <s v="איילון"/>
  </r>
  <r>
    <x v="17"/>
    <x v="322"/>
    <s v="פעיל"/>
    <s v="מודיעין מכבים רעות"/>
    <x v="310"/>
    <x v="0"/>
    <s v="נמוך"/>
    <x v="0"/>
    <n v="249"/>
    <n v="0"/>
    <n v="0"/>
    <n v="0"/>
    <n v="249"/>
    <n v="30"/>
    <m/>
    <m/>
    <s v="ירושלים והנגב"/>
    <s v="איילון"/>
  </r>
  <r>
    <x v="17"/>
    <x v="323"/>
    <s v="פעיל"/>
    <s v="מודיעין מכבים רעות"/>
    <x v="311"/>
    <x v="17"/>
    <s v="נמוך"/>
    <x v="1"/>
    <n v="4690"/>
    <n v="1160"/>
    <n v="0"/>
    <n v="3530"/>
    <n v="0"/>
    <n v="30"/>
    <s v="בתי ספר"/>
    <s v="כרמים"/>
    <s v="ירושלים והנגב"/>
    <s v="איילון"/>
  </r>
  <r>
    <x v="17"/>
    <x v="324"/>
    <s v="פעיל"/>
    <s v="מודיעין מכבים רעות"/>
    <x v="312"/>
    <x v="13"/>
    <s v="נמוך"/>
    <x v="0"/>
    <n v="2208.1"/>
    <n v="0"/>
    <n v="0"/>
    <n v="0"/>
    <n v="2208.1"/>
    <n v="30"/>
    <s v="גני ילדים"/>
    <s v="כרמים"/>
    <s v="ירושלים והנגב"/>
    <s v="איילון"/>
  </r>
  <r>
    <x v="17"/>
    <x v="325"/>
    <s v="פעיל"/>
    <s v="מודיעין מכבים רעות"/>
    <x v="313"/>
    <x v="93"/>
    <s v="נמוך"/>
    <x v="1"/>
    <n v="3170"/>
    <n v="750"/>
    <n v="0"/>
    <n v="2420"/>
    <n v="0"/>
    <n v="30"/>
    <s v="בתי ספר"/>
    <s v="כרמים"/>
    <s v="ירושלים והנגב"/>
    <s v="איילון"/>
  </r>
  <r>
    <x v="17"/>
    <x v="326"/>
    <s v="פעיל"/>
    <s v="מודיעין מכבים רעות"/>
    <x v="314"/>
    <x v="14"/>
    <s v="נמוך"/>
    <x v="1"/>
    <n v="4513"/>
    <n v="1029"/>
    <n v="0"/>
    <n v="3484"/>
    <n v="0"/>
    <n v="30"/>
    <s v="מרכזיית תאורה"/>
    <s v="רעות"/>
    <s v="ירושלים והנגב"/>
    <s v="איילון"/>
  </r>
  <r>
    <x v="17"/>
    <x v="327"/>
    <s v="פעיל"/>
    <s v="מודיעין מכבים רעות"/>
    <x v="315"/>
    <x v="1"/>
    <s v="נמוך"/>
    <x v="1"/>
    <n v="1072"/>
    <n v="182"/>
    <n v="0"/>
    <n v="890"/>
    <n v="0"/>
    <n v="30"/>
    <s v="מרכזיית תאורה"/>
    <s v="לב העיר"/>
    <s v="ירושלים והנגב"/>
    <s v="איילון"/>
  </r>
  <r>
    <x v="17"/>
    <x v="328"/>
    <s v="פעיל"/>
    <s v="מודיעין מכבים רעות"/>
    <x v="316"/>
    <x v="94"/>
    <s v="נמוך"/>
    <x v="1"/>
    <n v="77290"/>
    <n v="16760"/>
    <n v="0"/>
    <n v="60530"/>
    <n v="0"/>
    <n v="30"/>
    <s v="שונות"/>
    <s v="לב העיר"/>
    <s v="ירושלים והנגב"/>
    <s v="איילון"/>
  </r>
  <r>
    <x v="17"/>
    <x v="329"/>
    <s v="פעיל"/>
    <s v="מודיעין מכבים רעות"/>
    <x v="317"/>
    <x v="13"/>
    <s v="נמוך"/>
    <x v="0"/>
    <n v="1081.55"/>
    <n v="0"/>
    <n v="0"/>
    <n v="0"/>
    <n v="1081.55"/>
    <n v="30"/>
    <s v="גני ילדים"/>
    <s v="פרחים"/>
    <s v="ירושלים והנגב"/>
    <s v="איילון"/>
  </r>
  <r>
    <x v="17"/>
    <x v="330"/>
    <s v="פעיל"/>
    <s v="מודיעין מכבים רעות"/>
    <x v="318"/>
    <x v="19"/>
    <s v="נמוך"/>
    <x v="0"/>
    <n v="1998.62"/>
    <n v="0"/>
    <n v="0"/>
    <n v="0"/>
    <n v="1998.62"/>
    <n v="30"/>
    <s v="תנועות נוער"/>
    <s v="מגינים"/>
    <s v="ירושלים והנגב"/>
    <s v="איילון"/>
  </r>
  <r>
    <x v="17"/>
    <x v="331"/>
    <s v="פעיל"/>
    <s v="מודיעין מכבים רעות"/>
    <x v="319"/>
    <x v="0"/>
    <s v="נמוך"/>
    <x v="1"/>
    <n v="3846"/>
    <n v="804"/>
    <n v="0"/>
    <n v="3042"/>
    <n v="0"/>
    <n v="30"/>
    <s v="מרכזיית תאורה"/>
    <s v="דם המכבים 33"/>
    <s v="ירושלים והנגב"/>
    <s v="איילון"/>
  </r>
  <r>
    <x v="17"/>
    <x v="332"/>
    <s v="פעיל"/>
    <s v="מודיעין מכבים רעות"/>
    <x v="320"/>
    <x v="0"/>
    <s v="נמוך"/>
    <x v="0"/>
    <n v="333.1"/>
    <n v="0"/>
    <n v="0"/>
    <n v="0"/>
    <n v="333.1"/>
    <n v="30"/>
    <s v="רמזורים"/>
    <s v="פרחים"/>
    <s v="ירושלים והנגב"/>
    <s v="איילון"/>
  </r>
  <r>
    <x v="17"/>
    <x v="333"/>
    <s v="פעיל"/>
    <s v="מודיעין מכבים רעות"/>
    <x v="321"/>
    <x v="10"/>
    <s v="נמוך"/>
    <x v="1"/>
    <n v="4765"/>
    <n v="1139"/>
    <n v="0"/>
    <n v="3626"/>
    <n v="0"/>
    <n v="30"/>
    <s v="מרכזיית תאורה"/>
    <s v="פרחים"/>
    <s v="ירושלים והנגב"/>
    <s v="איילון"/>
  </r>
  <r>
    <x v="17"/>
    <x v="334"/>
    <s v="פעיל"/>
    <s v="מודיעין מכבים רעות"/>
    <x v="322"/>
    <x v="95"/>
    <s v="נמוך"/>
    <x v="1"/>
    <n v="8920"/>
    <n v="1899"/>
    <n v="0"/>
    <n v="7021"/>
    <n v="0"/>
    <n v="30"/>
    <s v="מרכזיית תאורה"/>
    <s v="פרחים"/>
    <s v="ירושלים והנגב"/>
    <s v="איילון"/>
  </r>
  <r>
    <x v="17"/>
    <x v="335"/>
    <s v="פעיל"/>
    <s v="מודיעין מכבים רעות"/>
    <x v="323"/>
    <x v="0"/>
    <s v="נמוך"/>
    <x v="0"/>
    <n v="218"/>
    <n v="0"/>
    <n v="0"/>
    <n v="0"/>
    <n v="218"/>
    <n v="30"/>
    <s v="רמזורים"/>
    <s v="ציפורים"/>
    <s v="ירושלים והנגב"/>
    <s v="איילון"/>
  </r>
  <r>
    <x v="17"/>
    <x v="336"/>
    <s v="פעיל"/>
    <s v="מודיעין מכבים רעות"/>
    <x v="324"/>
    <x v="0"/>
    <s v="נמוך"/>
    <x v="0"/>
    <n v="2231.37"/>
    <n v="0"/>
    <n v="0"/>
    <n v="0"/>
    <n v="2231.37"/>
    <n v="30"/>
    <s v="מבני ציבור"/>
    <s v="פרחים"/>
    <s v="ירושלים והנגב"/>
    <s v="איילון"/>
  </r>
  <r>
    <x v="17"/>
    <x v="337"/>
    <s v="פעיל"/>
    <s v="מודיעין מכבים רעות"/>
    <x v="325"/>
    <x v="96"/>
    <s v="נמוך"/>
    <x v="1"/>
    <n v="8801"/>
    <n v="2053"/>
    <n v="0"/>
    <n v="6748"/>
    <n v="0"/>
    <n v="30"/>
    <s v="מרכזיית תאורה"/>
    <s v="ליגד"/>
    <s v="ירושלים והנגב"/>
    <s v="איילון"/>
  </r>
  <r>
    <x v="17"/>
    <x v="338"/>
    <s v="פעיל"/>
    <s v="מודיעין מכבים רעות"/>
    <x v="326"/>
    <x v="97"/>
    <s v="נמוך"/>
    <x v="0"/>
    <n v="435.27"/>
    <n v="0"/>
    <n v="0"/>
    <n v="0"/>
    <n v="435.27"/>
    <n v="30"/>
    <s v="מקלטים"/>
    <s v="רעות"/>
    <s v="ירושלים והנגב"/>
    <s v="איילון"/>
  </r>
  <r>
    <x v="17"/>
    <x v="339"/>
    <s v="פעיל"/>
    <s v="מודיעין מכבים רעות"/>
    <x v="327"/>
    <x v="0"/>
    <s v="נמוך"/>
    <x v="1"/>
    <n v="3084"/>
    <n v="665"/>
    <n v="0"/>
    <n v="2419"/>
    <n v="0"/>
    <n v="30"/>
    <s v="מרכזיית תאורה"/>
    <s v="מכבים"/>
    <s v="ירושלים והנגב"/>
    <s v="איילון"/>
  </r>
  <r>
    <x v="17"/>
    <x v="340"/>
    <s v="פעיל"/>
    <s v="מודיעין מכבים רעות"/>
    <x v="328"/>
    <x v="98"/>
    <s v="נמוך"/>
    <x v="0"/>
    <n v="3947.06"/>
    <n v="0"/>
    <n v="0"/>
    <n v="0"/>
    <n v="3947.06"/>
    <n v="30"/>
    <s v="מבני ציבור"/>
    <s v="פרחים"/>
    <s v="ירושלים והנגב"/>
    <s v="איילון"/>
  </r>
  <r>
    <x v="17"/>
    <x v="341"/>
    <s v="פעיל"/>
    <s v="מודיעין מכבים רעות"/>
    <x v="329"/>
    <x v="26"/>
    <s v="נמוך"/>
    <x v="0"/>
    <n v="943.09"/>
    <n v="0"/>
    <n v="0"/>
    <n v="0"/>
    <n v="943.09"/>
    <n v="30"/>
    <s v="מקלטים"/>
    <s v="רעות"/>
    <s v="ירושלים והנגב"/>
    <s v="איילון"/>
  </r>
  <r>
    <x v="17"/>
    <x v="342"/>
    <s v="פעיל"/>
    <s v="מודיעין מכבים רעות"/>
    <x v="330"/>
    <x v="13"/>
    <s v="נמוך"/>
    <x v="0"/>
    <n v="3468"/>
    <n v="0"/>
    <n v="0"/>
    <n v="0"/>
    <n v="3468"/>
    <n v="30"/>
    <s v="גני ילדים"/>
    <s v="בוכמן"/>
    <s v="ירושלים והנגב"/>
    <s v="איילון"/>
  </r>
  <r>
    <x v="17"/>
    <x v="343"/>
    <s v="פעיל"/>
    <s v="מודיעין מכבים רעות"/>
    <x v="331"/>
    <x v="99"/>
    <s v="נמוך"/>
    <x v="1"/>
    <n v="6695"/>
    <n v="620"/>
    <n v="0"/>
    <n v="6075"/>
    <n v="0"/>
    <n v="30"/>
    <s v="בתי ספר"/>
    <s v="בוכמן"/>
    <s v="ירושלים והנגב"/>
    <s v="איילון"/>
  </r>
  <r>
    <x v="17"/>
    <x v="344"/>
    <s v="פעיל"/>
    <s v="מודיעין מכבים רעות"/>
    <x v="332"/>
    <x v="0"/>
    <s v="נמוך"/>
    <x v="0"/>
    <n v="1348.12"/>
    <n v="0"/>
    <n v="0"/>
    <n v="0"/>
    <n v="1348.12"/>
    <n v="30"/>
    <s v="גני ילדים"/>
    <s v="בוכמן"/>
    <s v="ירושלים והנגב"/>
    <s v="איילון"/>
  </r>
  <r>
    <x v="17"/>
    <x v="345"/>
    <s v="פעיל"/>
    <s v="מודיעין מכבים רעות"/>
    <x v="333"/>
    <x v="0"/>
    <s v="נמוך"/>
    <x v="0"/>
    <n v="2148.5"/>
    <n v="0"/>
    <n v="0"/>
    <n v="0"/>
    <n v="2148.5"/>
    <n v="30"/>
    <s v="גני ילדים"/>
    <s v="בוכמן"/>
    <s v="ירושלים והנגב"/>
    <s v="איילון"/>
  </r>
  <r>
    <x v="17"/>
    <x v="346"/>
    <s v="פעיל"/>
    <s v="מודיעין מכבים רעות"/>
    <x v="334"/>
    <x v="0"/>
    <s v="נמוך"/>
    <x v="1"/>
    <n v="8434"/>
    <n v="1778"/>
    <n v="0"/>
    <n v="6656"/>
    <n v="0"/>
    <n v="30"/>
    <s v="מרכזיית תאורה"/>
    <s v="מגינים"/>
    <s v="ירושלים והנגב"/>
    <s v="איילון"/>
  </r>
  <r>
    <x v="17"/>
    <x v="347"/>
    <s v="פעיל"/>
    <s v="מודיעין מכבים רעות"/>
    <x v="335"/>
    <x v="21"/>
    <s v="נמוך"/>
    <x v="1"/>
    <n v="4028"/>
    <n v="839"/>
    <n v="0"/>
    <n v="3189"/>
    <n v="0"/>
    <n v="30"/>
    <s v="מרכזיית תאורה"/>
    <s v="מגינים"/>
    <s v="ירושלים והנגב"/>
    <s v="איילון"/>
  </r>
  <r>
    <x v="17"/>
    <x v="348"/>
    <s v="פעיל"/>
    <s v="מודיעין מכבים רעות"/>
    <x v="336"/>
    <x v="58"/>
    <s v="נמוך"/>
    <x v="0"/>
    <n v="438.8"/>
    <n v="0"/>
    <n v="0"/>
    <n v="0"/>
    <n v="438.8"/>
    <n v="30"/>
    <s v="רמזורים"/>
    <s v="מגינים"/>
    <s v="ירושלים והנגב"/>
    <s v="איילון"/>
  </r>
  <r>
    <x v="17"/>
    <x v="349"/>
    <s v="פעיל"/>
    <s v="מודיעין מכבים רעות"/>
    <x v="337"/>
    <x v="0"/>
    <s v="נמוך"/>
    <x v="1"/>
    <n v="6922"/>
    <n v="1415"/>
    <n v="0"/>
    <n v="5507"/>
    <n v="0"/>
    <n v="30"/>
    <s v="מרכזיית תאורה"/>
    <s v="מגינים"/>
    <s v="ירושלים והנגב"/>
    <s v="איילון"/>
  </r>
  <r>
    <x v="17"/>
    <x v="350"/>
    <s v="פעיל"/>
    <s v="מודיעין מכבים רעות"/>
    <x v="338"/>
    <x v="0"/>
    <s v="נמוך"/>
    <x v="0"/>
    <n v="2200.34"/>
    <n v="0"/>
    <n v="0"/>
    <n v="0"/>
    <n v="2200.34"/>
    <n v="30"/>
    <s v="גני ילדים"/>
    <s v="מגינים"/>
    <s v="ירושלים והנגב"/>
    <s v="איילון"/>
  </r>
  <r>
    <x v="17"/>
    <x v="351"/>
    <s v="פעיל"/>
    <s v="מודיעין מכבים רעות"/>
    <x v="339"/>
    <x v="13"/>
    <s v="נמוך"/>
    <x v="1"/>
    <n v="2853"/>
    <n v="170"/>
    <n v="0"/>
    <n v="2683"/>
    <n v="0"/>
    <n v="30"/>
    <s v="גני ילדים"/>
    <s v="מגינים"/>
    <s v="ירושלים והנגב"/>
    <s v="איילון"/>
  </r>
  <r>
    <x v="17"/>
    <x v="352"/>
    <s v="פעיל"/>
    <s v="מודיעין מכבים רעות"/>
    <x v="340"/>
    <x v="0"/>
    <s v="נמוך"/>
    <x v="1"/>
    <n v="12360"/>
    <n v="1752"/>
    <n v="0"/>
    <n v="10608"/>
    <n v="0"/>
    <n v="30"/>
    <s v="בתי ספר"/>
    <s v="מגינים"/>
    <s v="ירושלים והנגב"/>
    <s v="איילון"/>
  </r>
  <r>
    <x v="17"/>
    <x v="353"/>
    <s v="פעיל"/>
    <s v="מודיעין מכבים רעות"/>
    <x v="341"/>
    <x v="0"/>
    <s v="נמוך"/>
    <x v="1"/>
    <n v="10119"/>
    <n v="2235"/>
    <n v="0"/>
    <n v="7884"/>
    <n v="0"/>
    <n v="30"/>
    <s v="מרכזיית תאורה"/>
    <s v="מגינים"/>
    <s v="ירושלים והנגב"/>
    <s v="איילון"/>
  </r>
  <r>
    <x v="17"/>
    <x v="354"/>
    <s v="פעיל"/>
    <s v="מודיעין מכבים רעות"/>
    <x v="342"/>
    <x v="0"/>
    <s v="נמוך"/>
    <x v="0"/>
    <n v="1037.06"/>
    <n v="0"/>
    <n v="0"/>
    <n v="0"/>
    <n v="1037.06"/>
    <n v="30"/>
    <s v="מרכזיית תאורה"/>
    <s v="מגינים"/>
    <s v="ירושלים והנגב"/>
    <s v="איילון"/>
  </r>
  <r>
    <x v="17"/>
    <x v="355"/>
    <s v="פעיל"/>
    <s v="מודיעין מכבים רעות"/>
    <x v="343"/>
    <x v="100"/>
    <s v="נמוך"/>
    <x v="0"/>
    <n v="955.34"/>
    <n v="0"/>
    <n v="0"/>
    <n v="0"/>
    <n v="955.34"/>
    <n v="30"/>
    <s v="מרכזיית תאורה"/>
    <s v="מגינים"/>
    <s v="ירושלים והנגב"/>
    <s v="איילון"/>
  </r>
  <r>
    <x v="17"/>
    <x v="356"/>
    <s v="פעיל"/>
    <s v="מודיעין מכבים רעות"/>
    <x v="344"/>
    <x v="13"/>
    <s v="נמוך"/>
    <x v="0"/>
    <n v="2906.37"/>
    <n v="0"/>
    <n v="0"/>
    <n v="0"/>
    <n v="2906.37"/>
    <n v="30"/>
    <s v="גני ילדים"/>
    <s v="מגינים"/>
    <s v="ירושלים והנגב"/>
    <s v="איילון"/>
  </r>
  <r>
    <x v="17"/>
    <x v="357"/>
    <s v="פעיל"/>
    <s v="מודיעין מכבים רעות"/>
    <x v="345"/>
    <x v="13"/>
    <s v="נמוך"/>
    <x v="0"/>
    <n v="1072.5"/>
    <n v="0"/>
    <n v="0"/>
    <n v="0"/>
    <n v="1072.5"/>
    <n v="30"/>
    <s v="גני ילדים"/>
    <s v="בוכמן"/>
    <s v="ירושלים והנגב"/>
    <s v="איילון"/>
  </r>
  <r>
    <x v="17"/>
    <x v="358"/>
    <s v="פעיל"/>
    <s v="מודיעין מכבים רעות"/>
    <x v="346"/>
    <x v="26"/>
    <s v="נמוך"/>
    <x v="0"/>
    <n v="178.16"/>
    <n v="0"/>
    <n v="0"/>
    <n v="0"/>
    <n v="178.16"/>
    <n v="30"/>
    <s v="מקלטים"/>
    <s v="רעות"/>
    <s v="ירושלים והנגב"/>
    <s v="איילון"/>
  </r>
  <r>
    <x v="17"/>
    <x v="359"/>
    <s v="פעיל"/>
    <s v="מודיעין מכבים רעות"/>
    <x v="347"/>
    <x v="101"/>
    <s v="נמוך"/>
    <x v="0"/>
    <n v="732"/>
    <n v="0"/>
    <n v="0"/>
    <n v="0"/>
    <n v="732"/>
    <n v="30"/>
    <s v="מקלטים"/>
    <s v="רעות"/>
    <s v="ירושלים והנגב"/>
    <s v="איילון"/>
  </r>
  <r>
    <x v="17"/>
    <x v="360"/>
    <s v="פעיל"/>
    <s v="מודיעין מכבים רעות"/>
    <x v="348"/>
    <x v="24"/>
    <s v="נמוך"/>
    <x v="0"/>
    <n v="3008"/>
    <n v="0"/>
    <n v="0"/>
    <n v="0"/>
    <n v="3008"/>
    <n v="30"/>
    <s v="גני ילדים"/>
    <s v="בוכמן"/>
    <s v="ירושלים והנגב"/>
    <s v="איילון"/>
  </r>
  <r>
    <x v="17"/>
    <x v="361"/>
    <s v="פעיל"/>
    <s v="מודיעין מכבים רעות"/>
    <x v="349"/>
    <x v="0"/>
    <s v="נמוך"/>
    <x v="1"/>
    <n v="2012"/>
    <n v="116"/>
    <n v="0"/>
    <n v="1896"/>
    <n v="0"/>
    <n v="30"/>
    <s v="מבני ציבור"/>
    <s v="מכבים"/>
    <s v="ירושלים והנגב"/>
    <s v="איילון"/>
  </r>
  <r>
    <x v="17"/>
    <x v="362"/>
    <s v="פעיל"/>
    <s v="מודיעין מכבים רעות"/>
    <x v="350"/>
    <x v="102"/>
    <s v="נמוך"/>
    <x v="0"/>
    <n v="887.08"/>
    <n v="0"/>
    <n v="0"/>
    <n v="0"/>
    <n v="887.08"/>
    <n v="30"/>
    <s v="מבני ציבור"/>
    <s v="מכבים"/>
    <s v="ירושלים והנגב"/>
    <s v="איילון"/>
  </r>
  <r>
    <x v="17"/>
    <x v="363"/>
    <s v="פעיל"/>
    <s v="מודיעין מכבים רעות"/>
    <x v="351"/>
    <x v="0"/>
    <s v="נמוך"/>
    <x v="1"/>
    <n v="3126"/>
    <n v="685"/>
    <n v="0"/>
    <n v="2441"/>
    <n v="0"/>
    <n v="30"/>
    <s v="מרכזיית תאורה"/>
    <s v="כרמים"/>
    <s v="ירושלים והנגב"/>
    <s v="איילון"/>
  </r>
  <r>
    <x v="17"/>
    <x v="364"/>
    <s v="פעיל"/>
    <s v="מודיעין מכבים רעות"/>
    <x v="352"/>
    <x v="13"/>
    <s v="נמוך"/>
    <x v="0"/>
    <n v="2691.2"/>
    <n v="0"/>
    <n v="0"/>
    <n v="0"/>
    <n v="2691.2"/>
    <n v="30"/>
    <s v="גני ילדים"/>
    <s v="כרמים"/>
    <s v="ירושלים והנגב"/>
    <s v="איילון"/>
  </r>
  <r>
    <x v="17"/>
    <x v="365"/>
    <s v="פעיל"/>
    <s v="מודיעין מכבים רעות"/>
    <x v="353"/>
    <x v="103"/>
    <s v="נמוך"/>
    <x v="1"/>
    <n v="4355"/>
    <n v="1635"/>
    <n v="0"/>
    <n v="2720"/>
    <n v="0"/>
    <n v="30"/>
    <s v="מרכזיית תאורה"/>
    <s v="בוכמן"/>
    <s v="ירושלים והנגב"/>
    <s v="איילון"/>
  </r>
  <r>
    <x v="17"/>
    <x v="366"/>
    <s v="פעיל"/>
    <s v="מודיעין מכבים רעות"/>
    <x v="354"/>
    <x v="0"/>
    <s v="נמוך"/>
    <x v="1"/>
    <n v="6650"/>
    <n v="1460"/>
    <n v="0"/>
    <n v="5190"/>
    <n v="0"/>
    <n v="30"/>
    <m/>
    <s v="רעות"/>
    <s v="ירושלים והנגב"/>
    <s v="איילון"/>
  </r>
  <r>
    <x v="17"/>
    <x v="367"/>
    <s v="פעיל"/>
    <s v="מודיעין מכבים רעות"/>
    <x v="355"/>
    <x v="0"/>
    <s v="נמוך"/>
    <x v="0"/>
    <n v="748.92"/>
    <n v="0"/>
    <n v="0"/>
    <n v="0"/>
    <n v="748.92"/>
    <n v="30"/>
    <s v="מרכזיית תאורה"/>
    <s v="רעות"/>
    <s v="ירושלים והנגב"/>
    <s v="איילון"/>
  </r>
  <r>
    <x v="17"/>
    <x v="368"/>
    <s v="פעיל"/>
    <s v="מודיעין מכבים רעות"/>
    <x v="356"/>
    <x v="0"/>
    <s v="נמוך"/>
    <x v="0"/>
    <n v="1245.53"/>
    <n v="0"/>
    <n v="0"/>
    <n v="0"/>
    <n v="1245.53"/>
    <n v="30"/>
    <s v="מרכזיית תאורה"/>
    <s v="רעות"/>
    <s v="ירושלים והנגב"/>
    <s v="איילון"/>
  </r>
  <r>
    <x v="17"/>
    <x v="369"/>
    <s v="פעיל"/>
    <s v="מודיעין מכבים רעות"/>
    <x v="357"/>
    <x v="104"/>
    <s v="נמוך"/>
    <x v="1"/>
    <n v="6613"/>
    <n v="1102"/>
    <n v="0"/>
    <n v="5511"/>
    <n v="0"/>
    <n v="30"/>
    <s v="מבני ציבור"/>
    <s v="כרמים"/>
    <s v="ירושלים והנגב"/>
    <s v="איילון"/>
  </r>
  <r>
    <x v="17"/>
    <x v="370"/>
    <s v="פעיל"/>
    <s v="מודיעין מכבים רעות"/>
    <x v="358"/>
    <x v="105"/>
    <s v="נמוך"/>
    <x v="0"/>
    <n v="1096.45"/>
    <n v="0"/>
    <n v="0"/>
    <n v="0"/>
    <n v="1096.45"/>
    <n v="30"/>
    <s v="רמזורים"/>
    <s v="מגינים"/>
    <s v="ירושלים והנגב"/>
    <s v="איילון"/>
  </r>
  <r>
    <x v="17"/>
    <x v="371"/>
    <s v="פעיל"/>
    <s v="מודיעין מכבים רעות"/>
    <x v="359"/>
    <x v="0"/>
    <s v="נמוך"/>
    <x v="1"/>
    <n v="9685"/>
    <n v="2030"/>
    <n v="0"/>
    <n v="7655"/>
    <n v="0"/>
    <n v="30"/>
    <s v="מרכזיית תאורה"/>
    <s v="כרמים"/>
    <s v="ירושלים והנגב"/>
    <s v="איילון"/>
  </r>
  <r>
    <x v="17"/>
    <x v="372"/>
    <s v="פעיל"/>
    <s v="מודיעין מכבים רעות"/>
    <x v="360"/>
    <x v="0"/>
    <s v="נמוך"/>
    <x v="1"/>
    <n v="1427"/>
    <n v="298"/>
    <n v="0"/>
    <n v="1129"/>
    <n v="0"/>
    <n v="30"/>
    <s v="מרכזיית תאורה"/>
    <s v="ישפרו"/>
    <s v="ירושלים והנגב"/>
    <s v="איילון"/>
  </r>
  <r>
    <x v="17"/>
    <x v="373"/>
    <s v="פעיל"/>
    <s v="מודיעין מכבים רעות"/>
    <x v="361"/>
    <x v="0"/>
    <s v="נמוך"/>
    <x v="1"/>
    <n v="3030"/>
    <n v="639"/>
    <n v="0"/>
    <n v="2391"/>
    <n v="0"/>
    <n v="30"/>
    <s v="מרכזיית תאורה"/>
    <s v="ישפרו"/>
    <s v="ירושלים והנגב"/>
    <s v="איילון"/>
  </r>
  <r>
    <x v="17"/>
    <x v="374"/>
    <s v="פעיל"/>
    <s v="מודיעין מכבים רעות"/>
    <x v="362"/>
    <x v="0"/>
    <s v="נמוך"/>
    <x v="1"/>
    <n v="10815"/>
    <n v="1160"/>
    <n v="0"/>
    <n v="9655"/>
    <n v="0"/>
    <n v="30"/>
    <s v="מבני ציבור"/>
    <s v="ישפרו"/>
    <s v="ירושלים והנגב"/>
    <s v="איילון"/>
  </r>
  <r>
    <x v="17"/>
    <x v="375"/>
    <s v="פעיל"/>
    <s v="מודיעין מכבים רעות"/>
    <x v="363"/>
    <x v="26"/>
    <s v="נמוך"/>
    <x v="0"/>
    <n v="1036.9000000000001"/>
    <n v="0"/>
    <n v="0"/>
    <n v="0"/>
    <n v="1036.9000000000001"/>
    <n v="30"/>
    <s v="מקלטים"/>
    <s v="רעות"/>
    <s v="ירושלים והנגב"/>
    <s v="איילון"/>
  </r>
  <r>
    <x v="17"/>
    <x v="376"/>
    <s v="פעיל"/>
    <s v="מודיעין מכבים רעות"/>
    <x v="364"/>
    <x v="106"/>
    <s v="נמוך"/>
    <x v="1"/>
    <n v="11360"/>
    <n v="1156"/>
    <n v="0"/>
    <n v="10204"/>
    <n v="0"/>
    <n v="30"/>
    <s v="בתי ספר"/>
    <s v="בוכמן"/>
    <s v="ירושלים והנגב"/>
    <s v="איילון"/>
  </r>
  <r>
    <x v="17"/>
    <x v="377"/>
    <s v="פעיל"/>
    <s v="מודיעין מכבים רעות"/>
    <x v="365"/>
    <x v="82"/>
    <s v="נמוך"/>
    <x v="0"/>
    <n v="622.24"/>
    <n v="0"/>
    <n v="0"/>
    <n v="0"/>
    <n v="622.24"/>
    <n v="30"/>
    <s v="רמזורים"/>
    <s v="בוכמן"/>
    <s v="ירושלים והנגב"/>
    <s v="איילון"/>
  </r>
  <r>
    <x v="17"/>
    <x v="378"/>
    <s v="פעיל"/>
    <s v="מודיעין מכבים רעות"/>
    <x v="366"/>
    <x v="32"/>
    <s v="נמוך"/>
    <x v="1"/>
    <n v="1047"/>
    <n v="187"/>
    <n v="0"/>
    <n v="860"/>
    <n v="0"/>
    <n v="30"/>
    <s v="מרכזיית תאורה"/>
    <s v="בוכמן"/>
    <s v="ירושלים והנגב"/>
    <s v="איילון"/>
  </r>
  <r>
    <x v="17"/>
    <x v="379"/>
    <s v="פעיל"/>
    <s v="מודיעין מכבים רעות"/>
    <x v="367"/>
    <x v="58"/>
    <s v="נמוך"/>
    <x v="0"/>
    <n v="638.27"/>
    <n v="0"/>
    <n v="0"/>
    <n v="0"/>
    <n v="638.27"/>
    <n v="30"/>
    <s v="רמזורים"/>
    <s v="בוכמן"/>
    <s v="ירושלים והנגב"/>
    <s v="איילון"/>
  </r>
  <r>
    <x v="17"/>
    <x v="380"/>
    <s v="פעיל"/>
    <s v="מודיעין מכבים רעות"/>
    <x v="368"/>
    <x v="0"/>
    <s v="נמוך"/>
    <x v="1"/>
    <n v="2276"/>
    <n v="505"/>
    <n v="0"/>
    <n v="1771"/>
    <n v="0"/>
    <n v="30"/>
    <s v="מרכזיית תאורה"/>
    <s v="מורשת"/>
    <s v="ירושלים והנגב"/>
    <s v="איילון"/>
  </r>
  <r>
    <x v="17"/>
    <x v="381"/>
    <s v="פעיל"/>
    <s v="מודיעין מכבים רעות"/>
    <x v="369"/>
    <x v="0"/>
    <s v="נמוך"/>
    <x v="0"/>
    <n v="2087.08"/>
    <n v="0"/>
    <n v="0"/>
    <n v="0"/>
    <n v="2087.08"/>
    <n v="30"/>
    <s v="מרכזיית תאורה"/>
    <s v="מכבים"/>
    <s v="ירושלים והנגב"/>
    <s v="איילון"/>
  </r>
  <r>
    <x v="17"/>
    <x v="382"/>
    <s v="פעיל"/>
    <s v="מודיעין מכבים רעות"/>
    <x v="370"/>
    <x v="1"/>
    <s v="נמוך"/>
    <x v="1"/>
    <n v="2201"/>
    <n v="487"/>
    <n v="0"/>
    <n v="1714"/>
    <n v="0"/>
    <n v="30"/>
    <s v="מרכזיית תאורה"/>
    <s v="ליגד"/>
    <s v="ירושלים והנגב"/>
    <s v="איילון"/>
  </r>
  <r>
    <x v="17"/>
    <x v="383"/>
    <s v="פעיל"/>
    <s v="מודיעין מכבים רעות"/>
    <x v="371"/>
    <x v="0"/>
    <s v="נמוך"/>
    <x v="1"/>
    <n v="5567"/>
    <n v="1123"/>
    <n v="0"/>
    <n v="4444"/>
    <n v="0"/>
    <n v="30"/>
    <s v="מרכזיית תאורה"/>
    <s v="ליגד"/>
    <s v="ירושלים והנגב"/>
    <s v="איילון"/>
  </r>
  <r>
    <x v="17"/>
    <x v="384"/>
    <s v="פעיל"/>
    <s v="מודיעין מכבים רעות"/>
    <x v="372"/>
    <x v="26"/>
    <s v="נמוך"/>
    <x v="0"/>
    <n v="1882.36"/>
    <n v="0"/>
    <n v="0"/>
    <n v="0"/>
    <n v="1882.36"/>
    <n v="30"/>
    <s v="מקלטים"/>
    <s v="רעות"/>
    <s v="ירושלים והנגב"/>
    <s v="איילון"/>
  </r>
  <r>
    <x v="17"/>
    <x v="385"/>
    <s v="פעיל"/>
    <s v="מודיעין מכבים רעות"/>
    <x v="373"/>
    <x v="107"/>
    <s v="נמוך"/>
    <x v="0"/>
    <n v="406.36"/>
    <n v="0"/>
    <n v="0"/>
    <n v="0"/>
    <n v="406.36"/>
    <n v="30"/>
    <s v="מקלטים"/>
    <s v="רעות"/>
    <s v="ירושלים והנגב"/>
    <s v="איילון"/>
  </r>
  <r>
    <x v="17"/>
    <x v="386"/>
    <s v="פעיל"/>
    <s v="מודיעין מכבים רעות"/>
    <x v="374"/>
    <x v="108"/>
    <s v="נמוך"/>
    <x v="1"/>
    <n v="5708"/>
    <n v="1224"/>
    <n v="0"/>
    <n v="4484"/>
    <n v="0"/>
    <n v="30"/>
    <s v="בתי ספר"/>
    <s v="רעות"/>
    <s v="ירושלים והנגב"/>
    <s v="איילון"/>
  </r>
  <r>
    <x v="17"/>
    <x v="387"/>
    <s v="פעיל"/>
    <s v="מודיעין מכבים רעות"/>
    <x v="375"/>
    <x v="0"/>
    <s v="נמוך"/>
    <x v="0"/>
    <n v="243.5"/>
    <n v="0"/>
    <n v="0"/>
    <n v="0"/>
    <n v="243.5"/>
    <n v="30"/>
    <s v="רמזורים"/>
    <s v="ציפורים"/>
    <s v="ירושלים והנגב"/>
    <s v="איילון"/>
  </r>
  <r>
    <x v="17"/>
    <x v="388"/>
    <s v="פעיל"/>
    <s v="מודיעין מכבים רעות"/>
    <x v="376"/>
    <x v="13"/>
    <s v="נמוך"/>
    <x v="0"/>
    <n v="1736.5"/>
    <n v="0"/>
    <n v="0"/>
    <n v="0"/>
    <n v="1736.5"/>
    <n v="30"/>
    <s v="גני ילדים"/>
    <s v="ציפורים"/>
    <s v="ירושלים והנגב"/>
    <s v="איילון"/>
  </r>
  <r>
    <x v="17"/>
    <x v="389"/>
    <s v="פעיל"/>
    <s v="מודיעין מכבים רעות"/>
    <x v="377"/>
    <x v="13"/>
    <s v="נמוך"/>
    <x v="0"/>
    <n v="2847"/>
    <n v="0"/>
    <n v="0"/>
    <n v="0"/>
    <n v="2847"/>
    <n v="30"/>
    <s v="גני ילדים"/>
    <s v="בוכמן"/>
    <s v="ירושלים והנגב"/>
    <s v="איילון"/>
  </r>
  <r>
    <x v="17"/>
    <x v="390"/>
    <s v="פעיל"/>
    <s v="מודיעין מכבים רעות"/>
    <x v="378"/>
    <x v="43"/>
    <s v="נמוך"/>
    <x v="1"/>
    <n v="4400"/>
    <n v="928"/>
    <n v="0"/>
    <n v="3472"/>
    <n v="0"/>
    <n v="30"/>
    <s v="מרכזיית תאורה"/>
    <s v="בוכמן"/>
    <s v="ירושלים והנגב"/>
    <s v="איילון"/>
  </r>
  <r>
    <x v="17"/>
    <x v="391"/>
    <s v="פעיל"/>
    <s v="מודיעין מכבים רעות"/>
    <x v="379"/>
    <x v="0"/>
    <s v="נמוך"/>
    <x v="1"/>
    <n v="2642"/>
    <n v="566"/>
    <n v="0"/>
    <n v="2076"/>
    <n v="0"/>
    <n v="30"/>
    <m/>
    <m/>
    <s v="ירושלים והנגב"/>
    <s v="איילון"/>
  </r>
  <r>
    <x v="17"/>
    <x v="392"/>
    <s v="פעיל"/>
    <s v="מודיעין מכבים רעות"/>
    <x v="380"/>
    <x v="109"/>
    <s v="נמוך"/>
    <x v="0"/>
    <n v="136.55000000000001"/>
    <n v="0"/>
    <n v="0"/>
    <n v="0"/>
    <n v="136.55000000000001"/>
    <n v="30"/>
    <s v="מרכזיית תאורה"/>
    <s v="קייזר"/>
    <s v="ירושלים והנגב"/>
    <s v="איילון"/>
  </r>
  <r>
    <x v="17"/>
    <x v="393"/>
    <s v="פעיל"/>
    <s v="מודיעין מכבים רעות"/>
    <x v="381"/>
    <x v="0"/>
    <s v="נמוך"/>
    <x v="1"/>
    <n v="7658"/>
    <n v="1732"/>
    <n v="0"/>
    <n v="5926"/>
    <n v="0"/>
    <n v="30"/>
    <s v="מרכזיית תאורה"/>
    <s v="קייזר"/>
    <s v="ירושלים והנגב"/>
    <s v="איילון"/>
  </r>
  <r>
    <x v="17"/>
    <x v="394"/>
    <s v="פעיל"/>
    <s v="מודיעין מכבים רעות"/>
    <x v="382"/>
    <x v="110"/>
    <s v="נמוך"/>
    <x v="1"/>
    <n v="9732"/>
    <n v="956"/>
    <n v="0"/>
    <n v="8776"/>
    <n v="0"/>
    <n v="30"/>
    <m/>
    <m/>
    <s v="ירושלים והנגב"/>
    <s v="איילון"/>
  </r>
  <r>
    <x v="17"/>
    <x v="395"/>
    <s v="פעיל"/>
    <s v="מודיעין מכבים רעות"/>
    <x v="383"/>
    <x v="26"/>
    <s v="נמוך"/>
    <x v="0"/>
    <n v="926.18"/>
    <n v="0"/>
    <n v="0"/>
    <n v="0"/>
    <n v="926.18"/>
    <n v="30"/>
    <s v="מקלטים"/>
    <s v="רעות"/>
    <s v="ירושלים והנגב"/>
    <s v="איילון"/>
  </r>
  <r>
    <x v="17"/>
    <x v="396"/>
    <s v="פעיל"/>
    <s v="מודיעין מכבים רעות"/>
    <x v="384"/>
    <x v="111"/>
    <s v="נמוך"/>
    <x v="1"/>
    <n v="8891"/>
    <n v="1944"/>
    <n v="0"/>
    <n v="6947"/>
    <n v="0"/>
    <n v="30"/>
    <s v="מרכזיית תאורה"/>
    <s v="בוכמן"/>
    <s v="ירושלים והנגב"/>
    <s v="איילון"/>
  </r>
  <r>
    <x v="17"/>
    <x v="397"/>
    <s v="פעיל"/>
    <s v="מודיעין מכבים רעות"/>
    <x v="385"/>
    <x v="26"/>
    <s v="נמוך"/>
    <x v="0"/>
    <n v="584.17999999999995"/>
    <n v="0"/>
    <n v="0"/>
    <n v="0"/>
    <n v="584.17999999999995"/>
    <n v="30"/>
    <s v="מקלטים"/>
    <s v="רעות"/>
    <s v="ירושלים והנגב"/>
    <s v="איילון"/>
  </r>
  <r>
    <x v="17"/>
    <x v="398"/>
    <s v="פעיל"/>
    <s v="מודיעין מכבים רעות"/>
    <x v="386"/>
    <x v="0"/>
    <s v="נמוך"/>
    <x v="1"/>
    <n v="3567"/>
    <n v="783"/>
    <n v="0"/>
    <n v="2784"/>
    <n v="0"/>
    <n v="30"/>
    <s v="מרכזיית תאורה"/>
    <s v="ישפרו"/>
    <s v="ירושלים והנגב"/>
    <s v="איילון"/>
  </r>
  <r>
    <x v="17"/>
    <x v="399"/>
    <s v="פעיל"/>
    <s v="מודיעין מכבים רעות"/>
    <x v="387"/>
    <x v="0"/>
    <s v="נמוך"/>
    <x v="1"/>
    <n v="3407"/>
    <n v="770"/>
    <n v="0"/>
    <n v="2637"/>
    <n v="0"/>
    <n v="30"/>
    <m/>
    <m/>
    <s v="ירושלים והנגב"/>
    <s v="איילון"/>
  </r>
  <r>
    <x v="17"/>
    <x v="400"/>
    <s v="פעיל"/>
    <s v="מודיעין מכבים רעות"/>
    <x v="388"/>
    <x v="13"/>
    <s v="נמוך"/>
    <x v="0"/>
    <n v="3843.62"/>
    <n v="0"/>
    <n v="0"/>
    <n v="0"/>
    <n v="3843.62"/>
    <n v="30"/>
    <s v="גני ילדים"/>
    <s v="  קייזר"/>
    <s v="ירושלים והנגב"/>
    <s v="איילון"/>
  </r>
  <r>
    <x v="17"/>
    <x v="401"/>
    <s v="פעיל"/>
    <s v="מודיעין מכבים רעות"/>
    <x v="389"/>
    <x v="14"/>
    <s v="נמוך"/>
    <x v="1"/>
    <n v="2428"/>
    <n v="504"/>
    <n v="0"/>
    <n v="1924"/>
    <n v="0"/>
    <n v="30"/>
    <s v="מרכזיית תאורה"/>
    <s v="קייזר"/>
    <s v="ירושלים והנגב"/>
    <s v="איילון"/>
  </r>
  <r>
    <x v="17"/>
    <x v="402"/>
    <s v="פעיל"/>
    <s v="מודיעין מכבים רעות"/>
    <x v="390"/>
    <x v="13"/>
    <s v="נמוך"/>
    <x v="0"/>
    <n v="3395.68"/>
    <n v="0"/>
    <n v="0"/>
    <n v="0"/>
    <n v="3395.68"/>
    <n v="30"/>
    <s v="גני ילדים"/>
    <s v="קייזר"/>
    <s v="ירושלים והנגב"/>
    <s v="איילון"/>
  </r>
  <r>
    <x v="17"/>
    <x v="403"/>
    <s v="פעיל"/>
    <s v="מודיעין מכבים רעות"/>
    <x v="391"/>
    <x v="0"/>
    <s v="נמוך"/>
    <x v="1"/>
    <n v="54945"/>
    <n v="8750"/>
    <n v="0"/>
    <n v="46195"/>
    <n v="0"/>
    <n v="30"/>
    <s v="מבני ציבור"/>
    <s v="פרחים"/>
    <s v="ירושלים והנגב"/>
    <s v="איילון"/>
  </r>
  <r>
    <x v="17"/>
    <x v="404"/>
    <s v="פעיל"/>
    <s v="מודיעין מכבים רעות"/>
    <x v="392"/>
    <x v="0"/>
    <s v="נמוך"/>
    <x v="1"/>
    <n v="5747"/>
    <n v="1259"/>
    <n v="0"/>
    <n v="4488"/>
    <n v="0"/>
    <n v="30"/>
    <s v="מרכזיית תאורה"/>
    <s v="פרחים"/>
    <s v="ירושלים והנגב"/>
    <s v="איילון"/>
  </r>
  <r>
    <x v="17"/>
    <x v="405"/>
    <s v="פעיל"/>
    <s v="מודיעין מכבים רעות"/>
    <x v="393"/>
    <x v="0"/>
    <s v="גבוה"/>
    <x v="1"/>
    <n v="39040"/>
    <n v="8400"/>
    <n v="0"/>
    <n v="30640"/>
    <n v="0"/>
    <n v="30"/>
    <s v="מבני ציבור"/>
    <s v="לב העיר"/>
    <s v="ירושלים והנגב"/>
    <s v="איילון"/>
  </r>
  <r>
    <x v="17"/>
    <x v="406"/>
    <s v="פעיל"/>
    <s v="מודיעין מכבים רעות"/>
    <x v="394"/>
    <x v="112"/>
    <s v="נמוך"/>
    <x v="0"/>
    <n v="1619.48"/>
    <n v="0"/>
    <n v="0"/>
    <n v="0"/>
    <n v="1619.48"/>
    <n v="30"/>
    <s v="גני ילדים"/>
    <s v="פרחים"/>
    <s v="ירושלים והנגב"/>
    <s v="איילון"/>
  </r>
  <r>
    <x v="17"/>
    <x v="407"/>
    <s v="פעיל"/>
    <s v="מודיעין מכבים רעות"/>
    <x v="395"/>
    <x v="21"/>
    <s v="נמוך"/>
    <x v="1"/>
    <n v="5934"/>
    <n v="1261"/>
    <n v="0"/>
    <n v="4673"/>
    <n v="0"/>
    <n v="30"/>
    <s v="מרכזיית תאורה"/>
    <s v="  קייזר"/>
    <s v="ירושלים והנגב"/>
    <s v="איילון"/>
  </r>
  <r>
    <x v="17"/>
    <x v="408"/>
    <s v="פעיל"/>
    <s v="מודיעין מכבים רעות"/>
    <x v="396"/>
    <x v="0"/>
    <s v="נמוך"/>
    <x v="0"/>
    <n v="2418.1"/>
    <n v="0"/>
    <n v="0"/>
    <n v="0"/>
    <n v="2418.1"/>
    <n v="30"/>
    <s v="גני ילדים"/>
    <s v="קייזר"/>
    <s v="ירושלים והנגב"/>
    <s v="איילון"/>
  </r>
  <r>
    <x v="17"/>
    <x v="409"/>
    <s v="פעיל"/>
    <s v="מודיעין מכבים רעות"/>
    <x v="397"/>
    <x v="23"/>
    <s v="נמוך"/>
    <x v="1"/>
    <n v="7044"/>
    <n v="1559"/>
    <n v="0"/>
    <n v="5485"/>
    <n v="0"/>
    <n v="30"/>
    <s v="מרכזיית תאורה"/>
    <s v="  כרמים"/>
    <s v="ירושלים והנגב"/>
    <s v="איילון"/>
  </r>
  <r>
    <x v="18"/>
    <x v="2"/>
    <s v="לא פעיל"/>
    <s v="מודיעין מכבים רעות"/>
    <x v="2"/>
    <x v="0"/>
    <s v="נמוך"/>
    <x v="0"/>
    <n v="214.13"/>
    <n v="0"/>
    <n v="0"/>
    <n v="0"/>
    <n v="214.13"/>
    <n v="31"/>
    <s v="תנועות נוער"/>
    <s v="נחלים"/>
    <s v="ירושלים והנגב"/>
    <s v="איילון"/>
  </r>
  <r>
    <x v="18"/>
    <x v="5"/>
    <s v="פעיל"/>
    <s v="מודיעין מכבים רעות"/>
    <x v="5"/>
    <x v="0"/>
    <s v="נמוך"/>
    <x v="1"/>
    <n v="3714"/>
    <n v="862"/>
    <n v="0"/>
    <n v="2852"/>
    <n v="0"/>
    <n v="31"/>
    <s v="מרכזיית תאורה"/>
    <s v="כרמים"/>
    <s v="ירושלים והנגב"/>
    <s v="איילון"/>
  </r>
  <r>
    <x v="18"/>
    <x v="6"/>
    <s v="פעיל"/>
    <s v="מודיעין מכבים רעות"/>
    <x v="6"/>
    <x v="1"/>
    <s v="נמוך"/>
    <x v="1"/>
    <n v="3159"/>
    <n v="772"/>
    <n v="0"/>
    <n v="2387"/>
    <n v="0"/>
    <n v="31"/>
    <s v="מרכזיית תאורה"/>
    <s v="מכבים"/>
    <s v="ירושלים והנגב"/>
    <s v="איילון"/>
  </r>
  <r>
    <x v="18"/>
    <x v="7"/>
    <s v="פעיל"/>
    <s v="מודיעין מכבים רעות"/>
    <x v="7"/>
    <x v="2"/>
    <s v="נמוך"/>
    <x v="0"/>
    <n v="294.72000000000003"/>
    <n v="0"/>
    <n v="0"/>
    <n v="0"/>
    <n v="294.72000000000003"/>
    <n v="31"/>
    <s v="מרכזיית תאורה"/>
    <s v="בוכמן"/>
    <s v="ירושלים והנגב"/>
    <s v="איילון"/>
  </r>
  <r>
    <x v="18"/>
    <x v="8"/>
    <s v="פעיל"/>
    <s v="מודיעין מכבים רעות"/>
    <x v="7"/>
    <x v="3"/>
    <s v="נמוך"/>
    <x v="0"/>
    <n v="968.6"/>
    <n v="0"/>
    <n v="0"/>
    <n v="0"/>
    <n v="968.6"/>
    <n v="31"/>
    <s v="מרכזיית תאורה"/>
    <s v="בוכמן"/>
    <s v="ירושלים והנגב"/>
    <s v="איילון"/>
  </r>
  <r>
    <x v="18"/>
    <x v="9"/>
    <s v="פעיל"/>
    <s v="מודיעין מכבים רעות"/>
    <x v="8"/>
    <x v="0"/>
    <s v="נמוך"/>
    <x v="1"/>
    <n v="873"/>
    <n v="208"/>
    <n v="0"/>
    <n v="665"/>
    <n v="0"/>
    <n v="31"/>
    <s v="מרכזיית תאורה"/>
    <s v="ליגד"/>
    <s v="ירושלים והנגב"/>
    <s v="איילון"/>
  </r>
  <r>
    <x v="18"/>
    <x v="10"/>
    <s v="פעיל"/>
    <s v="מודיעין מכבים רעות"/>
    <x v="9"/>
    <x v="0"/>
    <s v="נמוך"/>
    <x v="1"/>
    <n v="6512"/>
    <n v="1780"/>
    <n v="0"/>
    <n v="4732"/>
    <n v="0"/>
    <n v="31"/>
    <s v="מרכזיית תאורה"/>
    <s v="נופים"/>
    <s v="ירושלים והנגב"/>
    <s v="איילון"/>
  </r>
  <r>
    <x v="18"/>
    <x v="11"/>
    <s v="פעיל"/>
    <s v="מודיעין מכבים רעות"/>
    <x v="10"/>
    <x v="0"/>
    <s v="נמוך"/>
    <x v="0"/>
    <n v="10.54"/>
    <n v="0"/>
    <n v="0"/>
    <n v="0"/>
    <n v="10.54"/>
    <n v="31"/>
    <s v="מרכזיית תאורה"/>
    <s v="כביש 443"/>
    <s v="ירושלים והנגב"/>
    <s v="איילון"/>
  </r>
  <r>
    <x v="18"/>
    <x v="12"/>
    <s v="פעיל"/>
    <s v="מודיעין מכבים רעות"/>
    <x v="11"/>
    <x v="0"/>
    <s v="נמוך"/>
    <x v="1"/>
    <n v="4962"/>
    <n v="1142"/>
    <n v="0"/>
    <n v="3820"/>
    <n v="0"/>
    <n v="31"/>
    <s v="מרכזיית תאורה"/>
    <s v="ליגד"/>
    <s v="ירושלים והנגב"/>
    <s v="איילון"/>
  </r>
  <r>
    <x v="18"/>
    <x v="13"/>
    <s v="פעיל"/>
    <s v="מודיעין מכבים רעות"/>
    <x v="12"/>
    <x v="0"/>
    <s v="נמוך"/>
    <x v="1"/>
    <n v="1790"/>
    <n v="435"/>
    <n v="0"/>
    <n v="1355"/>
    <n v="0"/>
    <n v="31"/>
    <s v="מרכזיית תאורה"/>
    <s v="ליגד"/>
    <s v="ירושלים והנגב"/>
    <s v="איילון"/>
  </r>
  <r>
    <x v="18"/>
    <x v="14"/>
    <s v="פעיל"/>
    <s v="מודיעין מכבים רעות"/>
    <x v="13"/>
    <x v="0"/>
    <s v="נמוך"/>
    <x v="0"/>
    <n v="204.27"/>
    <n v="0"/>
    <n v="0"/>
    <n v="0"/>
    <n v="204.27"/>
    <n v="31"/>
    <s v="רמזורים"/>
    <s v="ציפורים"/>
    <s v="ירושלים והנגב"/>
    <s v="איילון"/>
  </r>
  <r>
    <x v="18"/>
    <x v="15"/>
    <s v="פעיל"/>
    <s v="מודיעין מכבים רעות"/>
    <x v="13"/>
    <x v="0"/>
    <s v="נמוך"/>
    <x v="0"/>
    <n v="189.87"/>
    <n v="0"/>
    <n v="0"/>
    <n v="0"/>
    <n v="189.87"/>
    <n v="31"/>
    <s v="רמזורים"/>
    <s v="ציפורים"/>
    <s v="ירושלים והנגב"/>
    <s v="איילון"/>
  </r>
  <r>
    <x v="18"/>
    <x v="16"/>
    <s v="פעיל"/>
    <s v="מודיעין מכבים רעות"/>
    <x v="14"/>
    <x v="0"/>
    <s v="נמוך"/>
    <x v="1"/>
    <n v="6068"/>
    <n v="1415"/>
    <n v="0"/>
    <n v="4653"/>
    <n v="0"/>
    <n v="31"/>
    <s v="מרכזיית תאורה"/>
    <s v="ישפרו"/>
    <s v="ירושלים והנגב"/>
    <s v="איילון"/>
  </r>
  <r>
    <x v="18"/>
    <x v="17"/>
    <s v="פעיל"/>
    <s v="מודיעין מכבים רעות"/>
    <x v="15"/>
    <x v="4"/>
    <s v="נמוך"/>
    <x v="1"/>
    <n v="3619"/>
    <n v="880"/>
    <n v="0"/>
    <n v="2739"/>
    <n v="0"/>
    <n v="31"/>
    <s v="מרכזיית תאורה"/>
    <s v="ישפרו"/>
    <s v="ירושלים והנגב"/>
    <s v="איילון"/>
  </r>
  <r>
    <x v="18"/>
    <x v="18"/>
    <s v="פעיל"/>
    <s v="מודיעין מכבים רעות"/>
    <x v="16"/>
    <x v="5"/>
    <s v="נמוך"/>
    <x v="1"/>
    <n v="3873"/>
    <n v="928"/>
    <n v="0"/>
    <n v="2945"/>
    <n v="0"/>
    <n v="31"/>
    <s v="מרכזיית תאורה"/>
    <s v="ישפרו"/>
    <s v="ירושלים והנגב"/>
    <s v="איילון"/>
  </r>
  <r>
    <x v="18"/>
    <x v="19"/>
    <s v="פעיל"/>
    <s v="מודיעין מכבים רעות"/>
    <x v="17"/>
    <x v="6"/>
    <s v="נמוך"/>
    <x v="0"/>
    <n v="2328.9699999999998"/>
    <n v="0"/>
    <n v="0"/>
    <n v="0"/>
    <n v="2328.9699999999998"/>
    <n v="31"/>
    <s v="מרכזיית תאורה"/>
    <m/>
    <s v="ירושלים והנגב"/>
    <s v="איילון"/>
  </r>
  <r>
    <x v="18"/>
    <x v="20"/>
    <s v="פעיל"/>
    <s v="מודיעין מכבים רעות"/>
    <x v="18"/>
    <x v="0"/>
    <s v="נמוך"/>
    <x v="0"/>
    <n v="4486.09"/>
    <n v="0"/>
    <n v="0"/>
    <n v="0"/>
    <n v="4486.09"/>
    <n v="31"/>
    <s v="מרכזיית תאורה"/>
    <s v="מורשת"/>
    <s v="ירושלים והנגב"/>
    <s v="איילון"/>
  </r>
  <r>
    <x v="18"/>
    <x v="21"/>
    <s v="פעיל"/>
    <s v="מודיעין מכבים רעות"/>
    <x v="19"/>
    <x v="1"/>
    <s v="נמוך"/>
    <x v="1"/>
    <n v="5726"/>
    <n v="1397"/>
    <n v="0"/>
    <n v="4329"/>
    <n v="0"/>
    <n v="31"/>
    <s v="מרכזיית תאורה"/>
    <s v="כביש 2"/>
    <s v="ירושלים והנגב"/>
    <s v="איילון"/>
  </r>
  <r>
    <x v="18"/>
    <x v="22"/>
    <s v="פעיל"/>
    <s v="מודיעין מכבים רעות"/>
    <x v="20"/>
    <x v="7"/>
    <s v="נמוך"/>
    <x v="0"/>
    <n v="0"/>
    <n v="0"/>
    <n v="0"/>
    <n v="0"/>
    <n v="0"/>
    <n v="31"/>
    <s v="מרכזיית תאורה"/>
    <s v="רעות"/>
    <s v="ירושלים והנגב"/>
    <s v="איילון"/>
  </r>
  <r>
    <x v="18"/>
    <x v="23"/>
    <s v="פעיל"/>
    <s v="מודיעין מכבים רעות"/>
    <x v="21"/>
    <x v="0"/>
    <s v="נמוך"/>
    <x v="1"/>
    <n v="10116"/>
    <n v="2495"/>
    <n v="0"/>
    <n v="7621"/>
    <n v="0"/>
    <n v="31"/>
    <s v="מרכזיית תאורה"/>
    <s v="מכבים"/>
    <s v="ירושלים והנגב"/>
    <s v="איילון"/>
  </r>
  <r>
    <x v="18"/>
    <x v="24"/>
    <s v="פעיל"/>
    <s v="מודיעין מכבים רעות"/>
    <x v="22"/>
    <x v="8"/>
    <s v="נמוך"/>
    <x v="1"/>
    <n v="6156"/>
    <n v="1528"/>
    <n v="0"/>
    <n v="4628"/>
    <n v="0"/>
    <n v="31"/>
    <s v="מרכזיית תאורה"/>
    <s v="מכבים"/>
    <s v="ירושלים והנגב"/>
    <s v="איילון"/>
  </r>
  <r>
    <x v="18"/>
    <x v="25"/>
    <s v="פעיל"/>
    <s v="מודיעין מכבים רעות"/>
    <x v="23"/>
    <x v="9"/>
    <s v="נמוך"/>
    <x v="1"/>
    <n v="3707"/>
    <n v="785"/>
    <n v="0"/>
    <n v="2922"/>
    <n v="0"/>
    <n v="31"/>
    <s v="מרכזיית תאורה"/>
    <s v="מכבים"/>
    <s v="ירושלים והנגב"/>
    <s v="איילון"/>
  </r>
  <r>
    <x v="18"/>
    <x v="26"/>
    <s v="פעיל"/>
    <s v="מודיעין מכבים רעות"/>
    <x v="24"/>
    <x v="0"/>
    <s v="נמוך"/>
    <x v="1"/>
    <n v="7690"/>
    <n v="1820"/>
    <n v="0"/>
    <n v="5870"/>
    <n v="0"/>
    <n v="31"/>
    <s v="מרכזיית תאורה"/>
    <s v="כביש 2"/>
    <s v="ירושלים והנגב"/>
    <s v="איילון"/>
  </r>
  <r>
    <x v="18"/>
    <x v="27"/>
    <s v="פעיל"/>
    <s v="מודיעין מכבים רעות"/>
    <x v="25"/>
    <x v="10"/>
    <s v="נמוך"/>
    <x v="1"/>
    <n v="5415"/>
    <n v="1344"/>
    <n v="0"/>
    <n v="4071"/>
    <n v="0"/>
    <n v="31"/>
    <s v="מרכזיית תאורה"/>
    <s v="ציפורים"/>
    <s v="ירושלים והנגב"/>
    <s v="איילון"/>
  </r>
  <r>
    <x v="18"/>
    <x v="28"/>
    <s v="פעיל"/>
    <s v="מודיעין מכבים רעות"/>
    <x v="26"/>
    <x v="0"/>
    <s v="נמוך"/>
    <x v="1"/>
    <n v="4695"/>
    <n v="1192"/>
    <n v="0"/>
    <n v="3503"/>
    <n v="0"/>
    <n v="31"/>
    <s v="מרכזיית תאורה"/>
    <s v="ציפורים"/>
    <s v="ירושלים והנגב"/>
    <s v="איילון"/>
  </r>
  <r>
    <x v="18"/>
    <x v="29"/>
    <s v="פעיל"/>
    <s v="מודיעין מכבים רעות"/>
    <x v="27"/>
    <x v="10"/>
    <s v="נמוך"/>
    <x v="0"/>
    <n v="2620"/>
    <n v="0"/>
    <n v="0"/>
    <n v="0"/>
    <n v="2620"/>
    <n v="31"/>
    <s v="מרכזיית תאורה"/>
    <s v="ציפורים"/>
    <s v="ירושלים והנגב"/>
    <s v="איילון"/>
  </r>
  <r>
    <x v="18"/>
    <x v="30"/>
    <s v="פעיל"/>
    <s v="מודיעין מכבים רעות"/>
    <x v="28"/>
    <x v="11"/>
    <s v="נמוך"/>
    <x v="1"/>
    <n v="7704"/>
    <n v="1802"/>
    <n v="0"/>
    <n v="5902"/>
    <n v="0"/>
    <n v="31"/>
    <s v="מרכזיית תאורה"/>
    <s v="ציפורים"/>
    <s v="ירושלים והנגב"/>
    <s v="איילון"/>
  </r>
  <r>
    <x v="18"/>
    <x v="31"/>
    <s v="פעיל"/>
    <s v="מודיעין מכבים רעות"/>
    <x v="29"/>
    <x v="12"/>
    <s v="נמוך"/>
    <x v="1"/>
    <n v="13965"/>
    <n v="3300"/>
    <n v="0"/>
    <n v="10665"/>
    <n v="0"/>
    <n v="31"/>
    <s v="מרכזיית תאורה"/>
    <s v="ישפרו"/>
    <s v="ירושלים והנגב"/>
    <s v="איילון"/>
  </r>
  <r>
    <x v="18"/>
    <x v="32"/>
    <s v="פעיל"/>
    <s v="מודיעין מכבים רעות"/>
    <x v="30"/>
    <x v="0"/>
    <s v="נמוך"/>
    <x v="0"/>
    <n v="0"/>
    <n v="0"/>
    <n v="0"/>
    <n v="0"/>
    <n v="0"/>
    <n v="31"/>
    <s v="מרכזיית תאורה"/>
    <s v="ליגד"/>
    <s v="ירושלים והנגב"/>
    <s v="איילון"/>
  </r>
  <r>
    <x v="18"/>
    <x v="33"/>
    <s v="פעיל"/>
    <s v="מודיעין מכבים רעות"/>
    <x v="31"/>
    <x v="13"/>
    <s v="נמוך"/>
    <x v="0"/>
    <n v="586.46"/>
    <n v="0"/>
    <n v="0"/>
    <n v="0"/>
    <n v="586.46"/>
    <n v="31"/>
    <s v="גני ילדים"/>
    <s v="רעות"/>
    <s v="ירושלים והנגב"/>
    <s v="איילון"/>
  </r>
  <r>
    <x v="18"/>
    <x v="34"/>
    <s v="פעיל"/>
    <s v="מודיעין מכבים רעות"/>
    <x v="32"/>
    <x v="14"/>
    <s v="נמוך"/>
    <x v="0"/>
    <n v="2092.6999999999998"/>
    <n v="0"/>
    <n v="0"/>
    <n v="0"/>
    <n v="2092.6999999999998"/>
    <n v="31"/>
    <s v="מרכזיית תאורה"/>
    <s v="רעות"/>
    <s v="ירושלים והנגב"/>
    <s v="איילון"/>
  </r>
  <r>
    <x v="18"/>
    <x v="35"/>
    <s v="פעיל"/>
    <s v="מודיעין מכבים רעות"/>
    <x v="33"/>
    <x v="0"/>
    <s v="נמוך"/>
    <x v="0"/>
    <n v="1291.28"/>
    <n v="0"/>
    <n v="0"/>
    <n v="0"/>
    <n v="1291.28"/>
    <n v="31"/>
    <s v="מרכזיית תאורה"/>
    <s v="רעות"/>
    <s v="ירושלים והנגב"/>
    <s v="איילון"/>
  </r>
  <r>
    <x v="18"/>
    <x v="36"/>
    <s v="פעיל"/>
    <s v="מודיעין מכבים רעות"/>
    <x v="34"/>
    <x v="0"/>
    <s v="נמוך"/>
    <x v="1"/>
    <n v="7697"/>
    <n v="1796"/>
    <n v="0"/>
    <n v="5901"/>
    <n v="0"/>
    <n v="31"/>
    <s v="מרכזיית תאורה"/>
    <s v="קייזר"/>
    <s v="ירושלים והנגב"/>
    <s v="איילון"/>
  </r>
  <r>
    <x v="18"/>
    <x v="37"/>
    <s v="פעיל"/>
    <s v="מודיעין מכבים רעות"/>
    <x v="35"/>
    <x v="15"/>
    <s v="נמוך"/>
    <x v="0"/>
    <n v="1294.94"/>
    <n v="0"/>
    <n v="0"/>
    <n v="0"/>
    <n v="1294.94"/>
    <n v="31"/>
    <s v="בתי כנסת ומקוואות"/>
    <s v="קייזר"/>
    <s v="ירושלים והנגב"/>
    <s v="איילון"/>
  </r>
  <r>
    <x v="18"/>
    <x v="38"/>
    <s v="פעיל"/>
    <s v="מודיעין מכבים רעות"/>
    <x v="36"/>
    <x v="16"/>
    <s v="נמוך"/>
    <x v="0"/>
    <n v="1222.83"/>
    <n v="0"/>
    <n v="0"/>
    <n v="0"/>
    <n v="1222.83"/>
    <n v="31"/>
    <s v="ספורט"/>
    <s v="קייזר"/>
    <s v="ירושלים והנגב"/>
    <s v="איילון"/>
  </r>
  <r>
    <x v="18"/>
    <x v="39"/>
    <s v="פעיל"/>
    <s v="מודיעין מכבים רעות"/>
    <x v="37"/>
    <x v="13"/>
    <s v="נמוך"/>
    <x v="0"/>
    <n v="2540.1999999999998"/>
    <n v="0"/>
    <n v="0"/>
    <n v="0"/>
    <n v="2540.1999999999998"/>
    <n v="31"/>
    <s v="גני ילדים"/>
    <s v="קייזר"/>
    <s v="ירושלים והנגב"/>
    <s v="איילון"/>
  </r>
  <r>
    <x v="18"/>
    <x v="40"/>
    <s v="פעיל"/>
    <s v="מודיעין מכבים רעות"/>
    <x v="38"/>
    <x v="17"/>
    <s v="נמוך"/>
    <x v="1"/>
    <n v="1940"/>
    <n v="575"/>
    <n v="0"/>
    <n v="1365"/>
    <n v="0"/>
    <n v="31"/>
    <s v="בתי ספר"/>
    <s v="קייזר"/>
    <s v="ירושלים והנגב"/>
    <s v="איילון"/>
  </r>
  <r>
    <x v="18"/>
    <x v="41"/>
    <s v="פעיל"/>
    <s v="מודיעין מכבים רעות"/>
    <x v="39"/>
    <x v="18"/>
    <s v="נמוך"/>
    <x v="1"/>
    <n v="10470"/>
    <n v="5400"/>
    <n v="0"/>
    <n v="5070"/>
    <n v="0"/>
    <n v="31"/>
    <s v="בתי ספר"/>
    <s v="קייזר"/>
    <s v="ירושלים והנגב"/>
    <s v="איילון"/>
  </r>
  <r>
    <x v="18"/>
    <x v="42"/>
    <s v="פעיל"/>
    <s v="מודיעין מכבים רעות"/>
    <x v="40"/>
    <x v="0"/>
    <s v="נמוך"/>
    <x v="0"/>
    <n v="2791.43"/>
    <n v="0"/>
    <n v="0"/>
    <n v="0"/>
    <n v="2791.43"/>
    <n v="31"/>
    <s v="תנועות נוער"/>
    <s v="קייזר"/>
    <s v="ירושלים והנגב"/>
    <s v="איילון"/>
  </r>
  <r>
    <x v="18"/>
    <x v="43"/>
    <s v="פעיל"/>
    <s v="מודיעין מכבים רעות"/>
    <x v="41"/>
    <x v="5"/>
    <s v="נמוך"/>
    <x v="1"/>
    <n v="2964"/>
    <n v="684"/>
    <n v="0"/>
    <n v="2280"/>
    <n v="0"/>
    <n v="31"/>
    <s v="מרכזיית תאורה"/>
    <s v="קייזר"/>
    <s v="ירושלים והנגב"/>
    <s v="איילון"/>
  </r>
  <r>
    <x v="18"/>
    <x v="44"/>
    <s v="פעיל"/>
    <s v="מודיעין מכבים רעות"/>
    <x v="42"/>
    <x v="19"/>
    <s v="נמוך"/>
    <x v="0"/>
    <n v="158.37"/>
    <n v="0"/>
    <n v="0"/>
    <n v="0"/>
    <n v="158.37"/>
    <n v="31"/>
    <s v="תנועות נוער"/>
    <s v="קייזר"/>
    <s v="ירושלים והנגב"/>
    <s v="איילון"/>
  </r>
  <r>
    <x v="18"/>
    <x v="45"/>
    <s v="פעיל"/>
    <s v="מודיעין מכבים רעות"/>
    <x v="43"/>
    <x v="20"/>
    <s v="נמוך"/>
    <x v="0"/>
    <n v="875.58"/>
    <n v="0"/>
    <n v="0"/>
    <n v="0"/>
    <n v="875.58"/>
    <n v="31"/>
    <s v="מקלטים"/>
    <s v="רעות"/>
    <s v="ירושלים והנגב"/>
    <s v="איילון"/>
  </r>
  <r>
    <x v="18"/>
    <x v="46"/>
    <s v="פעיל"/>
    <s v="מודיעין מכבים רעות"/>
    <x v="44"/>
    <x v="0"/>
    <s v="נמוך"/>
    <x v="0"/>
    <n v="1433.59"/>
    <n v="0"/>
    <n v="0"/>
    <n v="0"/>
    <n v="1433.59"/>
    <n v="31"/>
    <s v="תנועות נוער"/>
    <s v="מכבים"/>
    <s v="ירושלים והנגב"/>
    <s v="איילון"/>
  </r>
  <r>
    <x v="18"/>
    <x v="47"/>
    <s v="פעיל"/>
    <s v="מודיעין מכבים רעות"/>
    <x v="45"/>
    <x v="21"/>
    <s v="נמוך"/>
    <x v="1"/>
    <n v="4679"/>
    <n v="1099"/>
    <n v="0"/>
    <n v="3580"/>
    <n v="0"/>
    <n v="31"/>
    <s v="מרכזיית תאורה"/>
    <s v="קייזר"/>
    <s v="ירושלים והנגב"/>
    <s v="איילון"/>
  </r>
  <r>
    <x v="18"/>
    <x v="48"/>
    <s v="פעיל"/>
    <s v="מודיעין מכבים רעות"/>
    <x v="46"/>
    <x v="13"/>
    <s v="נמוך"/>
    <x v="0"/>
    <n v="3892.17"/>
    <n v="0"/>
    <n v="0"/>
    <n v="0"/>
    <n v="3892.17"/>
    <n v="31"/>
    <s v="גני ילדים"/>
    <s v="קייזר"/>
    <s v="ירושלים והנגב"/>
    <s v="איילון"/>
  </r>
  <r>
    <x v="18"/>
    <x v="49"/>
    <s v="פעיל"/>
    <s v="מודיעין מכבים רעות"/>
    <x v="47"/>
    <x v="22"/>
    <s v="נמוך"/>
    <x v="1"/>
    <n v="4973"/>
    <n v="566"/>
    <n v="0"/>
    <n v="4407"/>
    <n v="0"/>
    <n v="31"/>
    <s v="גני ילדים"/>
    <s v="קייזר"/>
    <s v="ירושלים והנגב"/>
    <s v="איילון"/>
  </r>
  <r>
    <x v="18"/>
    <x v="50"/>
    <s v="פעיל"/>
    <s v="מודיעין מכבים רעות"/>
    <x v="48"/>
    <x v="13"/>
    <s v="נמוך"/>
    <x v="0"/>
    <n v="2616.8000000000002"/>
    <n v="0"/>
    <n v="0"/>
    <n v="0"/>
    <n v="2616.8000000000002"/>
    <n v="31"/>
    <m/>
    <m/>
    <s v="ירושלים והנגב"/>
    <s v="איילון"/>
  </r>
  <r>
    <x v="18"/>
    <x v="51"/>
    <s v="פעיל"/>
    <s v="מודיעין מכבים רעות"/>
    <x v="49"/>
    <x v="23"/>
    <s v="נמוך"/>
    <x v="1"/>
    <n v="4406"/>
    <n v="1051"/>
    <n v="0"/>
    <n v="3355"/>
    <n v="0"/>
    <n v="31"/>
    <s v="מרכזיית תאורה"/>
    <s v="כרמים"/>
    <s v="ירושלים והנגב"/>
    <s v="איילון"/>
  </r>
  <r>
    <x v="18"/>
    <x v="52"/>
    <s v="פעיל"/>
    <s v="מודיעין מכבים רעות"/>
    <x v="50"/>
    <x v="24"/>
    <s v="נמוך"/>
    <x v="0"/>
    <n v="2230"/>
    <n v="0"/>
    <n v="0"/>
    <n v="0"/>
    <n v="2230"/>
    <n v="31"/>
    <s v="גני ילדים"/>
    <s v="כרמים"/>
    <s v="ירושלים והנגב"/>
    <s v="איילון"/>
  </r>
  <r>
    <x v="18"/>
    <x v="53"/>
    <s v="פעיל"/>
    <s v="מודיעין מכבים רעות"/>
    <x v="51"/>
    <x v="0"/>
    <s v="נמוך"/>
    <x v="0"/>
    <n v="1013.45"/>
    <n v="0"/>
    <n v="0"/>
    <n v="0"/>
    <n v="1013.45"/>
    <n v="31"/>
    <s v="תנועות נוער"/>
    <s v="כרמים"/>
    <s v="ירושלים והנגב"/>
    <s v="איילון"/>
  </r>
  <r>
    <x v="18"/>
    <x v="54"/>
    <s v="פעיל"/>
    <s v="מודיעין מכבים רעות"/>
    <x v="52"/>
    <x v="13"/>
    <s v="נמוך"/>
    <x v="0"/>
    <n v="2009.6"/>
    <n v="0"/>
    <n v="0"/>
    <n v="0"/>
    <n v="2009.6"/>
    <n v="31"/>
    <s v="גני ילדים"/>
    <s v="כרמים"/>
    <s v="ירושלים והנגב"/>
    <s v="איילון"/>
  </r>
  <r>
    <x v="18"/>
    <x v="55"/>
    <s v="פעיל"/>
    <s v="מודיעין מכבים רעות"/>
    <x v="53"/>
    <x v="25"/>
    <s v="נמוך"/>
    <x v="1"/>
    <n v="6895"/>
    <n v="1095"/>
    <n v="0"/>
    <n v="5800"/>
    <n v="0"/>
    <n v="31"/>
    <s v="בתי ספר"/>
    <s v="כרמים"/>
    <s v="ירושלים והנגב"/>
    <s v="איילון"/>
  </r>
  <r>
    <x v="18"/>
    <x v="56"/>
    <s v="פעיל"/>
    <s v="מודיעין מכבים רעות"/>
    <x v="54"/>
    <x v="26"/>
    <s v="נמוך"/>
    <x v="0"/>
    <n v="326.76"/>
    <n v="0"/>
    <n v="0"/>
    <n v="0"/>
    <n v="326.76"/>
    <n v="31"/>
    <s v="מקלטים"/>
    <s v="רעות"/>
    <s v="ירושלים והנגב"/>
    <s v="איילון"/>
  </r>
  <r>
    <x v="18"/>
    <x v="57"/>
    <s v="פעיל"/>
    <s v="מודיעין מכבים רעות"/>
    <x v="55"/>
    <x v="26"/>
    <s v="נמוך"/>
    <x v="0"/>
    <n v="1941.87"/>
    <n v="0"/>
    <n v="0"/>
    <n v="0"/>
    <n v="1941.87"/>
    <n v="31"/>
    <s v="מבני ציבור"/>
    <s v="רעות"/>
    <s v="ירושלים והנגב"/>
    <s v="איילון"/>
  </r>
  <r>
    <x v="18"/>
    <x v="58"/>
    <s v="פעיל"/>
    <s v="מודיעין מכבים רעות"/>
    <x v="55"/>
    <x v="26"/>
    <s v="נמוך"/>
    <x v="0"/>
    <n v="757.63"/>
    <n v="0"/>
    <n v="0"/>
    <n v="0"/>
    <n v="757.63"/>
    <n v="31"/>
    <s v="מקלטים"/>
    <s v="רעות"/>
    <s v="ירושלים והנגב"/>
    <s v="איילון"/>
  </r>
  <r>
    <x v="18"/>
    <x v="59"/>
    <s v="פעיל"/>
    <s v="מודיעין מכבים רעות"/>
    <x v="56"/>
    <x v="1"/>
    <s v="נמוך"/>
    <x v="0"/>
    <n v="2507.17"/>
    <n v="0"/>
    <n v="0"/>
    <n v="0"/>
    <n v="2507.17"/>
    <n v="31"/>
    <s v="מרכזיית תאורה"/>
    <s v="רעות"/>
    <s v="ירושלים והנגב"/>
    <s v="איילון"/>
  </r>
  <r>
    <x v="18"/>
    <x v="60"/>
    <s v="פעיל"/>
    <s v="מודיעין מכבים רעות"/>
    <x v="57"/>
    <x v="0"/>
    <s v="נמוך"/>
    <x v="1"/>
    <n v="4175"/>
    <n v="1549"/>
    <n v="0"/>
    <n v="2626"/>
    <n v="0"/>
    <n v="31"/>
    <s v="מרכזיית תאורה"/>
    <s v="כרמים"/>
    <s v="ירושלים והנגב"/>
    <s v="איילון"/>
  </r>
  <r>
    <x v="18"/>
    <x v="61"/>
    <s v="פעיל"/>
    <s v="מודיעין מכבים רעות"/>
    <x v="58"/>
    <x v="0"/>
    <s v="נמוך"/>
    <x v="0"/>
    <n v="1897.54"/>
    <n v="0"/>
    <n v="0"/>
    <n v="0"/>
    <n v="1897.54"/>
    <n v="31"/>
    <s v="בתי כנסת ומקוואות"/>
    <s v="נביאים"/>
    <s v="ירושלים והנגב"/>
    <s v="איילון"/>
  </r>
  <r>
    <x v="18"/>
    <x v="62"/>
    <s v="פעיל"/>
    <s v="מודיעין מכבים רעות"/>
    <x v="59"/>
    <x v="0"/>
    <s v="נמוך"/>
    <x v="1"/>
    <n v="15546"/>
    <n v="1728"/>
    <n v="0"/>
    <n v="13818"/>
    <n v="0"/>
    <n v="31"/>
    <s v="בתי ספר"/>
    <s v="נביאים"/>
    <s v="ירושלים והנגב"/>
    <s v="איילון"/>
  </r>
  <r>
    <x v="18"/>
    <x v="63"/>
    <s v="פעיל"/>
    <s v="מודיעין מכבים רעות"/>
    <x v="60"/>
    <x v="0"/>
    <s v="נמוך"/>
    <x v="1"/>
    <n v="5174"/>
    <n v="1287"/>
    <n v="0"/>
    <n v="3887"/>
    <n v="0"/>
    <n v="31"/>
    <s v="מרכזיית תאורה"/>
    <s v="רעות"/>
    <s v="ירושלים והנגב"/>
    <s v="איילון"/>
  </r>
  <r>
    <x v="18"/>
    <x v="64"/>
    <s v="פעיל"/>
    <s v="מודיעין מכבים רעות"/>
    <x v="61"/>
    <x v="26"/>
    <s v="נמוך"/>
    <x v="0"/>
    <n v="93.62"/>
    <n v="0"/>
    <n v="0"/>
    <n v="0"/>
    <n v="93.62"/>
    <n v="31"/>
    <s v="מקלטים"/>
    <s v="מכבים"/>
    <s v="ירושלים והנגב"/>
    <s v="איילון"/>
  </r>
  <r>
    <x v="18"/>
    <x v="65"/>
    <s v="פעיל"/>
    <s v="מודיעין מכבים רעות"/>
    <x v="62"/>
    <x v="26"/>
    <s v="נמוך"/>
    <x v="0"/>
    <n v="74.78"/>
    <n v="0"/>
    <n v="0"/>
    <n v="0"/>
    <n v="74.78"/>
    <n v="31"/>
    <s v="מקלטים"/>
    <s v="מכבים"/>
    <s v="ירושלים והנגב"/>
    <s v="איילון"/>
  </r>
  <r>
    <x v="18"/>
    <x v="66"/>
    <s v="פעיל"/>
    <s v="מודיעין מכבים רעות"/>
    <x v="63"/>
    <x v="27"/>
    <s v="נמוך"/>
    <x v="1"/>
    <n v="18285"/>
    <n v="2665"/>
    <n v="0"/>
    <n v="15620"/>
    <n v="0"/>
    <n v="31"/>
    <s v="בתי ספר"/>
    <s v="בוכמן"/>
    <s v="ירושלים והנגב"/>
    <s v="איילון"/>
  </r>
  <r>
    <x v="18"/>
    <x v="67"/>
    <s v="פעיל"/>
    <s v="מודיעין מכבים רעות"/>
    <x v="63"/>
    <x v="13"/>
    <s v="נמוך"/>
    <x v="0"/>
    <n v="2063.44"/>
    <n v="0"/>
    <n v="0"/>
    <n v="0"/>
    <n v="2063.44"/>
    <n v="31"/>
    <s v="גני ילדים"/>
    <s v="בוכמן"/>
    <s v="ירושלים והנגב"/>
    <s v="איילון"/>
  </r>
  <r>
    <x v="18"/>
    <x v="68"/>
    <s v="פעיל"/>
    <s v="מודיעין מכבים רעות"/>
    <x v="64"/>
    <x v="28"/>
    <s v="נמוך"/>
    <x v="1"/>
    <n v="7582"/>
    <n v="1768"/>
    <n v="0"/>
    <n v="5814"/>
    <n v="0"/>
    <n v="31"/>
    <s v="מרכזיית תאורה"/>
    <s v="בוכמן"/>
    <s v="ירושלים והנגב"/>
    <s v="איילון"/>
  </r>
  <r>
    <x v="18"/>
    <x v="69"/>
    <s v="פעיל"/>
    <s v="מודיעין מכבים רעות"/>
    <x v="65"/>
    <x v="13"/>
    <s v="נמוך"/>
    <x v="0"/>
    <n v="2418.92"/>
    <n v="0"/>
    <n v="0"/>
    <n v="0"/>
    <n v="2418.92"/>
    <n v="31"/>
    <s v="גני ילדים"/>
    <s v="בוכמן"/>
    <s v="ירושלים והנגב"/>
    <s v="איילון"/>
  </r>
  <r>
    <x v="18"/>
    <x v="70"/>
    <s v="פעיל"/>
    <s v="מודיעין מכבים רעות"/>
    <x v="66"/>
    <x v="24"/>
    <s v="נמוך"/>
    <x v="0"/>
    <n v="1772.2"/>
    <n v="0"/>
    <n v="0"/>
    <n v="0"/>
    <n v="1772.2"/>
    <n v="31"/>
    <s v="גני ילדים"/>
    <s v="בוכמן"/>
    <s v="ירושלים והנגב"/>
    <s v="איילון"/>
  </r>
  <r>
    <x v="18"/>
    <x v="71"/>
    <s v="פעיל"/>
    <s v="מודיעין מכבים רעות"/>
    <x v="67"/>
    <x v="17"/>
    <s v="נמוך"/>
    <x v="1"/>
    <n v="34570"/>
    <n v="4040"/>
    <n v="0"/>
    <n v="30530"/>
    <n v="0"/>
    <n v="31"/>
    <m/>
    <m/>
    <s v="ירושלים והנגב"/>
    <s v="איילון"/>
  </r>
  <r>
    <x v="18"/>
    <x v="72"/>
    <s v="פעיל"/>
    <s v="מודיעין מכבים רעות"/>
    <x v="68"/>
    <x v="29"/>
    <s v="נמוך"/>
    <x v="1"/>
    <n v="6215"/>
    <n v="225"/>
    <n v="0"/>
    <n v="5990"/>
    <n v="0"/>
    <n v="31"/>
    <m/>
    <m/>
    <s v="ירושלים והנגב"/>
    <s v="איילון"/>
  </r>
  <r>
    <x v="18"/>
    <x v="73"/>
    <s v="פעיל"/>
    <s v="מודיעין מכבים רעות"/>
    <x v="69"/>
    <x v="0"/>
    <s v="נמוך"/>
    <x v="1"/>
    <n v="6350"/>
    <n v="1305"/>
    <n v="0"/>
    <n v="5045"/>
    <n v="0"/>
    <n v="31"/>
    <s v="מבני ציבור"/>
    <s v="מורשת"/>
    <s v="ירושלים והנגב"/>
    <s v="איילון"/>
  </r>
  <r>
    <x v="18"/>
    <x v="74"/>
    <s v="פעיל"/>
    <s v="מודיעין מכבים רעות"/>
    <x v="70"/>
    <x v="28"/>
    <s v="נמוך"/>
    <x v="1"/>
    <n v="3754"/>
    <n v="924"/>
    <n v="0"/>
    <n v="2830"/>
    <n v="0"/>
    <n v="31"/>
    <s v="מרכזיית תאורה"/>
    <s v="בוכמן"/>
    <s v="ירושלים והנגב"/>
    <s v="איילון"/>
  </r>
  <r>
    <x v="18"/>
    <x v="75"/>
    <s v="פעיל"/>
    <s v="מודיעין מכבים רעות"/>
    <x v="71"/>
    <x v="30"/>
    <s v="נמוך"/>
    <x v="0"/>
    <n v="2205"/>
    <n v="0"/>
    <n v="0"/>
    <n v="0"/>
    <n v="2205"/>
    <n v="31"/>
    <s v="מרכזיית תאורה"/>
    <s v="בוכמן"/>
    <s v="ירושלים והנגב"/>
    <s v="איילון"/>
  </r>
  <r>
    <x v="18"/>
    <x v="76"/>
    <s v="פעיל"/>
    <s v="מודיעין מכבים רעות"/>
    <x v="72"/>
    <x v="31"/>
    <s v="נמוך"/>
    <x v="1"/>
    <n v="6470"/>
    <n v="2960"/>
    <n v="0"/>
    <n v="3510"/>
    <n v="0"/>
    <n v="31"/>
    <s v="מרכזיית תאורה"/>
    <s v="בוכמן"/>
    <s v="ירושלים והנגב"/>
    <s v="איילון"/>
  </r>
  <r>
    <x v="18"/>
    <x v="77"/>
    <s v="פעיל"/>
    <s v="מודיעין מכבים רעות"/>
    <x v="73"/>
    <x v="14"/>
    <s v="נמוך"/>
    <x v="1"/>
    <n v="2298"/>
    <n v="531"/>
    <n v="0"/>
    <n v="1767"/>
    <n v="0"/>
    <n v="31"/>
    <s v="מרכזיית תאורה"/>
    <s v="בוכמן"/>
    <s v="ירושלים והנגב"/>
    <s v="איילון"/>
  </r>
  <r>
    <x v="18"/>
    <x v="78"/>
    <s v="פעיל"/>
    <s v="מודיעין מכבים רעות"/>
    <x v="74"/>
    <x v="32"/>
    <s v="נמוך"/>
    <x v="1"/>
    <n v="1173"/>
    <n v="274"/>
    <n v="0"/>
    <n v="899"/>
    <n v="0"/>
    <n v="31"/>
    <s v="מרכזיית תאורה"/>
    <s v="בוכמן"/>
    <s v="ירושלים והנגב"/>
    <s v="איילון"/>
  </r>
  <r>
    <x v="18"/>
    <x v="79"/>
    <s v="פעיל"/>
    <s v="מודיעין מכבים רעות"/>
    <x v="75"/>
    <x v="13"/>
    <s v="נמוך"/>
    <x v="0"/>
    <n v="3422.82"/>
    <n v="0"/>
    <n v="0"/>
    <n v="0"/>
    <n v="3422.82"/>
    <n v="31"/>
    <s v="מבני ציבור"/>
    <s v="בוכמן"/>
    <s v="ירושלים והנגב"/>
    <s v="איילון"/>
  </r>
  <r>
    <x v="18"/>
    <x v="80"/>
    <s v="פעיל"/>
    <s v="מודיעין מכבים רעות"/>
    <x v="76"/>
    <x v="33"/>
    <s v="נמוך"/>
    <x v="1"/>
    <n v="22265"/>
    <n v="3050"/>
    <n v="0"/>
    <n v="19215"/>
    <n v="0"/>
    <n v="31"/>
    <s v="בתי ספר"/>
    <s v="בוכמן"/>
    <s v="ירושלים והנגב"/>
    <s v="איילון"/>
  </r>
  <r>
    <x v="18"/>
    <x v="81"/>
    <s v="פעיל"/>
    <s v="מודיעין מכבים רעות"/>
    <x v="77"/>
    <x v="32"/>
    <s v="נמוך"/>
    <x v="1"/>
    <n v="1780"/>
    <n v="414"/>
    <n v="0"/>
    <n v="1366"/>
    <n v="0"/>
    <n v="31"/>
    <s v="מרכזיית תאורה"/>
    <s v="בוכמן"/>
    <s v="ירושלים והנגב"/>
    <s v="איילון"/>
  </r>
  <r>
    <x v="18"/>
    <x v="82"/>
    <s v="פעיל"/>
    <s v="מודיעין מכבים רעות"/>
    <x v="78"/>
    <x v="34"/>
    <s v="נמוך"/>
    <x v="0"/>
    <n v="2401.87"/>
    <n v="0"/>
    <n v="0"/>
    <n v="0"/>
    <n v="2401.87"/>
    <n v="31"/>
    <s v="מבני ציבור"/>
    <s v="בוכמן"/>
    <s v="ירושלים והנגב"/>
    <s v="איילון"/>
  </r>
  <r>
    <x v="18"/>
    <x v="83"/>
    <s v="פעיל"/>
    <s v="מודיעין מכבים רעות"/>
    <x v="79"/>
    <x v="35"/>
    <s v="נמוך"/>
    <x v="0"/>
    <n v="3230"/>
    <n v="0"/>
    <n v="0"/>
    <n v="0"/>
    <n v="3230"/>
    <n v="31"/>
    <s v="תנועות נוער"/>
    <s v="בוכמן"/>
    <s v="ירושלים והנגב"/>
    <s v="איילון"/>
  </r>
  <r>
    <x v="18"/>
    <x v="84"/>
    <s v="פעיל"/>
    <s v="מודיעין מכבים רעות"/>
    <x v="80"/>
    <x v="36"/>
    <s v="נמוך"/>
    <x v="1"/>
    <n v="8058"/>
    <n v="1936"/>
    <n v="0"/>
    <n v="6122"/>
    <n v="0"/>
    <n v="31"/>
    <s v="מרכזיית תאורה"/>
    <s v="בוכמן"/>
    <s v="ירושלים והנגב"/>
    <s v="איילון"/>
  </r>
  <r>
    <x v="18"/>
    <x v="85"/>
    <s v="פעיל"/>
    <s v="מודיעין מכבים רעות"/>
    <x v="81"/>
    <x v="37"/>
    <s v="נמוך"/>
    <x v="1"/>
    <n v="4350"/>
    <n v="834"/>
    <n v="0"/>
    <n v="3516"/>
    <n v="0"/>
    <n v="31"/>
    <s v="בתי כנסת ומקוואות"/>
    <s v="קייזר"/>
    <s v="ירושלים והנגב"/>
    <s v="איילון"/>
  </r>
  <r>
    <x v="18"/>
    <x v="86"/>
    <s v="פעיל"/>
    <s v="מודיעין מכבים רעות"/>
    <x v="82"/>
    <x v="0"/>
    <s v="נמוך"/>
    <x v="0"/>
    <n v="2291.36"/>
    <n v="0"/>
    <n v="0"/>
    <n v="0"/>
    <n v="2291.36"/>
    <n v="31"/>
    <s v="גני ילדים"/>
    <s v="קייזר"/>
    <s v="ירושלים והנגב"/>
    <s v="איילון"/>
  </r>
  <r>
    <x v="18"/>
    <x v="87"/>
    <s v="פעיל"/>
    <s v="מודיעין מכבים רעות"/>
    <x v="83"/>
    <x v="0"/>
    <s v="נמוך"/>
    <x v="1"/>
    <n v="3761"/>
    <n v="871"/>
    <n v="0"/>
    <n v="2890"/>
    <n v="0"/>
    <n v="31"/>
    <s v="מרכזיית תאורה"/>
    <s v="בוכמן"/>
    <s v="ירושלים והנגב"/>
    <s v="איילון"/>
  </r>
  <r>
    <x v="18"/>
    <x v="88"/>
    <s v="פעיל"/>
    <s v="מודיעין מכבים רעות"/>
    <x v="84"/>
    <x v="13"/>
    <s v="נמוך"/>
    <x v="0"/>
    <n v="278.56"/>
    <n v="0"/>
    <n v="0"/>
    <n v="0"/>
    <n v="278.56"/>
    <n v="31"/>
    <s v="גני ילדים"/>
    <s v="בוכמן"/>
    <s v="ירושלים והנגב"/>
    <s v="איילון"/>
  </r>
  <r>
    <x v="18"/>
    <x v="89"/>
    <s v="פעיל"/>
    <s v="מודיעין מכבים רעות"/>
    <x v="85"/>
    <x v="13"/>
    <s v="נמוך"/>
    <x v="0"/>
    <n v="1479.01"/>
    <n v="0"/>
    <n v="0"/>
    <n v="0"/>
    <n v="1479.01"/>
    <n v="31"/>
    <s v="מבני ציבור"/>
    <s v="בוכמן"/>
    <s v="ירושלים והנגב"/>
    <s v="איילון"/>
  </r>
  <r>
    <x v="18"/>
    <x v="90"/>
    <s v="פעיל"/>
    <s v="מודיעין מכבים רעות"/>
    <x v="86"/>
    <x v="26"/>
    <s v="נמוך"/>
    <x v="0"/>
    <n v="10.69"/>
    <n v="0"/>
    <n v="0"/>
    <n v="0"/>
    <n v="10.69"/>
    <n v="31"/>
    <s v="מקלטים"/>
    <s v="מכבים"/>
    <s v="ירושלים והנגב"/>
    <s v="איילון"/>
  </r>
  <r>
    <x v="18"/>
    <x v="91"/>
    <s v="פעיל"/>
    <s v="מודיעין מכבים רעות"/>
    <x v="87"/>
    <x v="38"/>
    <s v="נמוך"/>
    <x v="0"/>
    <n v="739.78"/>
    <n v="0"/>
    <n v="0"/>
    <n v="0"/>
    <n v="739.78"/>
    <n v="31"/>
    <s v="בתי כנסת ומקוואות"/>
    <s v="רעות"/>
    <s v="ירושלים והנגב"/>
    <s v="איילון"/>
  </r>
  <r>
    <x v="18"/>
    <x v="92"/>
    <s v="פעיל"/>
    <s v="מודיעין מכבים רעות"/>
    <x v="88"/>
    <x v="26"/>
    <s v="נמוך"/>
    <x v="0"/>
    <n v="105.07"/>
    <n v="0"/>
    <n v="0"/>
    <n v="0"/>
    <n v="105.07"/>
    <n v="31"/>
    <s v="מקלטים"/>
    <s v="מכבים"/>
    <s v="ירושלים והנגב"/>
    <s v="איילון"/>
  </r>
  <r>
    <x v="18"/>
    <x v="93"/>
    <s v="פעיל"/>
    <s v="מודיעין מכבים רעות"/>
    <x v="89"/>
    <x v="0"/>
    <s v="נמוך"/>
    <x v="1"/>
    <n v="22460"/>
    <n v="2270"/>
    <n v="0"/>
    <n v="20190"/>
    <n v="0"/>
    <n v="31"/>
    <s v="בתי ספר"/>
    <s v="מורשת"/>
    <s v="ירושלים והנגב"/>
    <s v="איילון"/>
  </r>
  <r>
    <x v="18"/>
    <x v="94"/>
    <s v="פעיל"/>
    <s v="מודיעין מכבים רעות"/>
    <x v="89"/>
    <x v="0"/>
    <s v="נמוך"/>
    <x v="1"/>
    <n v="8415"/>
    <n v="350"/>
    <n v="0"/>
    <n v="8065"/>
    <n v="0"/>
    <n v="31"/>
    <s v="גני ילדים"/>
    <s v="מורשת"/>
    <s v="ירושלים והנגב"/>
    <s v="איילון"/>
  </r>
  <r>
    <x v="18"/>
    <x v="95"/>
    <s v="פעיל"/>
    <s v="מודיעין מכבים רעות"/>
    <x v="90"/>
    <x v="19"/>
    <s v="נמוך"/>
    <x v="0"/>
    <n v="611.20000000000005"/>
    <n v="0"/>
    <n v="0"/>
    <n v="0"/>
    <n v="611.20000000000005"/>
    <n v="31"/>
    <s v="תנועות נוער"/>
    <s v="נחלים"/>
    <s v="ירושלים והנגב"/>
    <s v="איילון"/>
  </r>
  <r>
    <x v="18"/>
    <x v="96"/>
    <s v="פעיל"/>
    <s v="מודיעין מכבים רעות"/>
    <x v="91"/>
    <x v="39"/>
    <s v="נמוך"/>
    <x v="0"/>
    <n v="1590.53"/>
    <n v="0"/>
    <n v="0"/>
    <n v="0"/>
    <n v="1590.53"/>
    <n v="31"/>
    <s v="גני ילדים"/>
    <s v="נחלים"/>
    <s v="ירושלים והנגב"/>
    <s v="איילון"/>
  </r>
  <r>
    <x v="18"/>
    <x v="97"/>
    <s v="פעיל"/>
    <s v="מודיעין מכבים רעות"/>
    <x v="1"/>
    <x v="0"/>
    <s v="נמוך"/>
    <x v="0"/>
    <n v="406.9"/>
    <n v="0"/>
    <n v="0"/>
    <n v="0"/>
    <n v="406.9"/>
    <n v="31"/>
    <s v="מרכזיית תאורה"/>
    <s v="נחלים"/>
    <s v="ירושלים והנגב"/>
    <s v="איילון"/>
  </r>
  <r>
    <x v="18"/>
    <x v="98"/>
    <s v="פעיל"/>
    <s v="מודיעין מכבים רעות"/>
    <x v="92"/>
    <x v="40"/>
    <s v="נמוך"/>
    <x v="0"/>
    <n v="302.33"/>
    <n v="0"/>
    <n v="0"/>
    <n v="0"/>
    <n v="302.33"/>
    <n v="31"/>
    <s v="שונות"/>
    <s v="נחלים"/>
    <s v="ירושלים והנגב"/>
    <s v="איילון"/>
  </r>
  <r>
    <x v="18"/>
    <x v="99"/>
    <s v="פעיל"/>
    <s v="מודיעין מכבים רעות"/>
    <x v="93"/>
    <x v="41"/>
    <s v="נמוך"/>
    <x v="1"/>
    <n v="13412"/>
    <n v="2620"/>
    <n v="0"/>
    <n v="10792"/>
    <n v="0"/>
    <n v="31"/>
    <s v="בתי ספר"/>
    <s v="נחלים"/>
    <s v="ירושלים והנגב"/>
    <s v="איילון"/>
  </r>
  <r>
    <x v="18"/>
    <x v="100"/>
    <s v="פעיל"/>
    <s v="מודיעין מכבים רעות"/>
    <x v="94"/>
    <x v="5"/>
    <s v="נמוך"/>
    <x v="1"/>
    <n v="5628"/>
    <n v="1436"/>
    <n v="0"/>
    <n v="4192"/>
    <n v="0"/>
    <n v="31"/>
    <s v="מרכזיית תאורה"/>
    <s v="קייזר"/>
    <s v="ירושלים והנגב"/>
    <s v="איילון"/>
  </r>
  <r>
    <x v="18"/>
    <x v="101"/>
    <s v="פעיל"/>
    <s v="מודיעין מכבים רעות"/>
    <x v="95"/>
    <x v="0"/>
    <s v="נמוך"/>
    <x v="1"/>
    <n v="9315"/>
    <n v="1490"/>
    <n v="0"/>
    <n v="7825"/>
    <n v="0"/>
    <n v="31"/>
    <s v="מבני ציבור"/>
    <s v="בוכמן"/>
    <s v="ירושלים והנגב"/>
    <s v="איילון"/>
  </r>
  <r>
    <x v="18"/>
    <x v="102"/>
    <s v="פעיל"/>
    <s v="מודיעין מכבים רעות"/>
    <x v="96"/>
    <x v="19"/>
    <s v="נמוך"/>
    <x v="0"/>
    <n v="1906.64"/>
    <n v="0"/>
    <n v="0"/>
    <n v="0"/>
    <n v="1906.64"/>
    <n v="31"/>
    <s v="מבני ציבור"/>
    <s v="נביאים"/>
    <s v="ירושלים והנגב"/>
    <s v="איילון"/>
  </r>
  <r>
    <x v="18"/>
    <x v="103"/>
    <s v="פעיל"/>
    <s v="מודיעין מכבים רעות"/>
    <x v="97"/>
    <x v="0"/>
    <s v="נמוך"/>
    <x v="1"/>
    <n v="9550"/>
    <n v="2910"/>
    <n v="0"/>
    <n v="6640"/>
    <n v="0"/>
    <n v="31"/>
    <s v="מבני ציבור"/>
    <s v="כרמים"/>
    <s v="ירושלים והנגב"/>
    <s v="איילון"/>
  </r>
  <r>
    <x v="18"/>
    <x v="104"/>
    <s v="פעיל"/>
    <s v="מודיעין מכבים רעות"/>
    <x v="98"/>
    <x v="0"/>
    <s v="נמוך"/>
    <x v="1"/>
    <n v="7935"/>
    <n v="1935"/>
    <n v="0"/>
    <n v="6000"/>
    <n v="0"/>
    <n v="31"/>
    <s v="מבני ציבור"/>
    <s v="כרמים"/>
    <s v="ירושלים והנגב"/>
    <s v="איילון"/>
  </r>
  <r>
    <x v="18"/>
    <x v="105"/>
    <s v="פעיל"/>
    <s v="מודיעין מכבים רעות"/>
    <x v="99"/>
    <x v="42"/>
    <s v="נמוך"/>
    <x v="1"/>
    <n v="1134"/>
    <n v="285"/>
    <n v="0"/>
    <n v="849"/>
    <n v="0"/>
    <n v="31"/>
    <s v="מבני ציבור"/>
    <s v="כרמים"/>
    <s v="ירושלים והנגב"/>
    <s v="איילון"/>
  </r>
  <r>
    <x v="18"/>
    <x v="106"/>
    <s v="פעיל"/>
    <s v="מודיעין מכבים רעות"/>
    <x v="100"/>
    <x v="0"/>
    <s v="נמוך"/>
    <x v="1"/>
    <n v="3668"/>
    <n v="1284"/>
    <n v="0"/>
    <n v="2384"/>
    <n v="0"/>
    <n v="31"/>
    <s v="בתי ספר"/>
    <s v="כרמים"/>
    <s v="ירושלים והנגב"/>
    <s v="איילון"/>
  </r>
  <r>
    <x v="18"/>
    <x v="107"/>
    <s v="פעיל"/>
    <s v="מודיעין מכבים רעות"/>
    <x v="101"/>
    <x v="43"/>
    <s v="נמוך"/>
    <x v="1"/>
    <n v="1248"/>
    <n v="364"/>
    <n v="0"/>
    <n v="884"/>
    <n v="0"/>
    <n v="31"/>
    <s v="מרכזיית תאורה"/>
    <s v="נביאים"/>
    <s v="ירושלים והנגב"/>
    <s v="איילון"/>
  </r>
  <r>
    <x v="18"/>
    <x v="108"/>
    <s v="פעיל"/>
    <s v="מודיעין מכבים רעות"/>
    <x v="102"/>
    <x v="44"/>
    <s v="נמוך"/>
    <x v="1"/>
    <n v="501"/>
    <n v="120"/>
    <n v="0"/>
    <n v="381"/>
    <n v="0"/>
    <n v="31"/>
    <s v="מרכזיית תאורה"/>
    <s v="נביאים"/>
    <s v="ירושלים והנגב"/>
    <s v="איילון"/>
  </r>
  <r>
    <x v="18"/>
    <x v="109"/>
    <s v="פעיל"/>
    <s v="מודיעין מכבים רעות"/>
    <x v="103"/>
    <x v="19"/>
    <s v="נמוך"/>
    <x v="0"/>
    <n v="1534.12"/>
    <n v="0"/>
    <n v="0"/>
    <n v="0"/>
    <n v="1534.12"/>
    <n v="31"/>
    <s v="תנועות נוער"/>
    <s v="נביאים"/>
    <s v="ירושלים והנגב"/>
    <s v="איילון"/>
  </r>
  <r>
    <x v="18"/>
    <x v="110"/>
    <s v="פעיל"/>
    <s v="מודיעין מכבים רעות"/>
    <x v="104"/>
    <x v="1"/>
    <s v="נמוך"/>
    <x v="1"/>
    <n v="3763"/>
    <n v="870"/>
    <n v="0"/>
    <n v="2893"/>
    <n v="0"/>
    <n v="31"/>
    <s v="מרכזיית תאורה"/>
    <s v="בוכמן"/>
    <s v="ירושלים והנגב"/>
    <s v="איילון"/>
  </r>
  <r>
    <x v="18"/>
    <x v="111"/>
    <s v="פעיל"/>
    <s v="מודיעין מכבים רעות"/>
    <x v="105"/>
    <x v="45"/>
    <s v="נמוך"/>
    <x v="0"/>
    <n v="776.38"/>
    <n v="0"/>
    <n v="0"/>
    <n v="0"/>
    <n v="776.38"/>
    <n v="31"/>
    <s v="תנועות נוער"/>
    <s v="משואה"/>
    <s v="ירושלים והנגב"/>
    <s v="איילון"/>
  </r>
  <r>
    <x v="18"/>
    <x v="112"/>
    <s v="פעיל"/>
    <s v="מודיעין מכבים רעות"/>
    <x v="106"/>
    <x v="46"/>
    <s v="נמוך"/>
    <x v="1"/>
    <n v="24208"/>
    <n v="7304"/>
    <n v="0"/>
    <n v="16904"/>
    <n v="0"/>
    <n v="31"/>
    <s v="ספורט"/>
    <s v="בוכמן"/>
    <s v="ירושלים והנגב"/>
    <s v="איילון"/>
  </r>
  <r>
    <x v="18"/>
    <x v="113"/>
    <s v="פעיל"/>
    <s v="מודיעין מכבים רעות"/>
    <x v="107"/>
    <x v="13"/>
    <s v="נמוך"/>
    <x v="0"/>
    <n v="1780.48"/>
    <n v="0"/>
    <n v="0"/>
    <n v="0"/>
    <n v="1780.48"/>
    <n v="31"/>
    <s v="גני ילדים"/>
    <s v="בוכמן"/>
    <s v="ירושלים והנגב"/>
    <s v="איילון"/>
  </r>
  <r>
    <x v="18"/>
    <x v="114"/>
    <s v="פעיל"/>
    <s v="מודיעין מכבים רעות"/>
    <x v="108"/>
    <x v="26"/>
    <s v="נמוך"/>
    <x v="0"/>
    <n v="1028.1500000000001"/>
    <n v="0"/>
    <n v="0"/>
    <n v="0"/>
    <n v="1028.1500000000001"/>
    <n v="31"/>
    <s v="מקלטים"/>
    <s v="רעות"/>
    <s v="ירושלים והנגב"/>
    <s v="איילון"/>
  </r>
  <r>
    <x v="18"/>
    <x v="115"/>
    <s v="פעיל"/>
    <s v="מודיעין מכבים רעות"/>
    <x v="109"/>
    <x v="5"/>
    <s v="נמוך"/>
    <x v="0"/>
    <n v="812.03"/>
    <n v="0"/>
    <n v="0"/>
    <n v="0"/>
    <n v="812.03"/>
    <n v="31"/>
    <s v="מרכזיית תאורה"/>
    <s v="רעות"/>
    <s v="ירושלים והנגב"/>
    <s v="איילון"/>
  </r>
  <r>
    <x v="18"/>
    <x v="116"/>
    <s v="פעיל"/>
    <s v="מודיעין מכבים רעות"/>
    <x v="110"/>
    <x v="0"/>
    <s v="נמוך"/>
    <x v="0"/>
    <n v="2189.5500000000002"/>
    <n v="0"/>
    <n v="0"/>
    <n v="0"/>
    <n v="2189.5500000000002"/>
    <n v="31"/>
    <s v="מרכזיית תאורה"/>
    <s v="ציפורים"/>
    <s v="ירושלים והנגב"/>
    <s v="איילון"/>
  </r>
  <r>
    <x v="18"/>
    <x v="117"/>
    <s v="פעיל"/>
    <s v="מודיעין מכבים רעות"/>
    <x v="111"/>
    <x v="0"/>
    <s v="נמוך"/>
    <x v="0"/>
    <n v="538.15"/>
    <n v="0"/>
    <n v="0"/>
    <n v="0"/>
    <n v="538.15"/>
    <n v="31"/>
    <s v="תנועות נוער"/>
    <s v="ציפורים"/>
    <s v="ירושלים והנגב"/>
    <s v="איילון"/>
  </r>
  <r>
    <x v="18"/>
    <x v="118"/>
    <s v="פעיל"/>
    <s v="מודיעין מכבים רעות"/>
    <x v="112"/>
    <x v="0"/>
    <s v="נמוך"/>
    <x v="1"/>
    <n v="5901"/>
    <n v="1359"/>
    <n v="0"/>
    <n v="4542"/>
    <n v="0"/>
    <n v="31"/>
    <s v="מרכזיית תאורה"/>
    <s v="ציפורים"/>
    <s v="ירושלים והנגב"/>
    <s v="איילון"/>
  </r>
  <r>
    <x v="18"/>
    <x v="119"/>
    <s v="פעיל"/>
    <s v="מודיעין מכבים רעות"/>
    <x v="113"/>
    <x v="0"/>
    <s v="נמוך"/>
    <x v="1"/>
    <n v="15280"/>
    <n v="4800"/>
    <n v="0"/>
    <n v="10480"/>
    <n v="0"/>
    <n v="31"/>
    <s v="מרכזיית תאורה"/>
    <s v="לב העיר"/>
    <s v="ירושלים והנגב"/>
    <s v="איילון"/>
  </r>
  <r>
    <x v="18"/>
    <x v="120"/>
    <s v="פעיל"/>
    <s v="מודיעין מכבים רעות"/>
    <x v="113"/>
    <x v="0"/>
    <s v="נמוך"/>
    <x v="1"/>
    <n v="11500"/>
    <n v="2496"/>
    <n v="0"/>
    <n v="9004"/>
    <n v="0"/>
    <n v="31"/>
    <s v="מרכזיית תאורה"/>
    <s v="פרחים"/>
    <s v="ירושלים והנגב"/>
    <s v="איילון"/>
  </r>
  <r>
    <x v="18"/>
    <x v="121"/>
    <s v="פעיל"/>
    <s v="מודיעין מכבים רעות"/>
    <x v="114"/>
    <x v="0"/>
    <s v="נמוך"/>
    <x v="1"/>
    <n v="10675"/>
    <n v="1395"/>
    <n v="0"/>
    <n v="9280"/>
    <n v="0"/>
    <n v="31"/>
    <s v="מבני ציבור"/>
    <s v="לב העיר"/>
    <s v="ירושלים והנגב"/>
    <s v="איילון"/>
  </r>
  <r>
    <x v="18"/>
    <x v="122"/>
    <s v="פעיל"/>
    <s v="מודיעין מכבים רעות"/>
    <x v="115"/>
    <x v="0"/>
    <s v="נמוך"/>
    <x v="1"/>
    <n v="6186"/>
    <n v="1230"/>
    <n v="0"/>
    <n v="4956"/>
    <n v="0"/>
    <n v="31"/>
    <s v="שונות"/>
    <s v="לב העיר"/>
    <s v="ירושלים והנגב"/>
    <s v="איילון"/>
  </r>
  <r>
    <x v="18"/>
    <x v="123"/>
    <s v="פעיל"/>
    <s v="מודיעין מכבים רעות"/>
    <x v="116"/>
    <x v="0"/>
    <s v="נמוך"/>
    <x v="1"/>
    <n v="31770"/>
    <n v="4985"/>
    <n v="0"/>
    <n v="26785"/>
    <n v="0"/>
    <n v="31"/>
    <s v="מבני ציבור"/>
    <s v="לב העיר"/>
    <s v="ירושלים והנגב"/>
    <s v="איילון"/>
  </r>
  <r>
    <x v="18"/>
    <x v="124"/>
    <s v="פעיל"/>
    <s v="מודיעין מכבים רעות"/>
    <x v="117"/>
    <x v="13"/>
    <s v="נמוך"/>
    <x v="0"/>
    <n v="180.26"/>
    <n v="0"/>
    <n v="0"/>
    <n v="0"/>
    <n v="180.26"/>
    <n v="31"/>
    <s v="גני ילדים"/>
    <s v="בוכמן"/>
    <s v="ירושלים והנגב"/>
    <s v="איילון"/>
  </r>
  <r>
    <x v="18"/>
    <x v="125"/>
    <s v="פעיל"/>
    <s v="מודיעין מכבים רעות"/>
    <x v="117"/>
    <x v="13"/>
    <s v="נמוך"/>
    <x v="0"/>
    <n v="283.83"/>
    <n v="0"/>
    <n v="0"/>
    <n v="0"/>
    <n v="283.83"/>
    <n v="31"/>
    <s v="גני ילדים"/>
    <s v="בוכמן"/>
    <s v="ירושלים והנגב"/>
    <s v="איילון"/>
  </r>
  <r>
    <x v="18"/>
    <x v="126"/>
    <s v="פעיל"/>
    <s v="מודיעין מכבים רעות"/>
    <x v="118"/>
    <x v="1"/>
    <s v="נמוך"/>
    <x v="1"/>
    <n v="2608"/>
    <n v="595"/>
    <n v="0"/>
    <n v="2013"/>
    <n v="0"/>
    <n v="31"/>
    <s v="מרכזיית תאורה"/>
    <s v="בוכמן"/>
    <s v="ירושלים והנגב"/>
    <s v="איילון"/>
  </r>
  <r>
    <x v="18"/>
    <x v="127"/>
    <s v="פעיל"/>
    <s v="מודיעין מכבים רעות"/>
    <x v="119"/>
    <x v="0"/>
    <s v="נמוך"/>
    <x v="1"/>
    <n v="6741"/>
    <n v="1541"/>
    <n v="0"/>
    <n v="5200"/>
    <n v="0"/>
    <n v="31"/>
    <s v="מרכזיית תאורה"/>
    <s v="פרחים"/>
    <s v="ירושלים והנגב"/>
    <s v="איילון"/>
  </r>
  <r>
    <x v="18"/>
    <x v="128"/>
    <s v="פעיל"/>
    <s v="מודיעין מכבים רעות"/>
    <x v="120"/>
    <x v="13"/>
    <s v="נמוך"/>
    <x v="0"/>
    <n v="1095.5"/>
    <n v="0"/>
    <n v="0"/>
    <n v="0"/>
    <n v="1095.5"/>
    <n v="31"/>
    <s v="מבני ציבור"/>
    <s v="מכבים"/>
    <s v="ירושלים והנגב"/>
    <s v="איילון"/>
  </r>
  <r>
    <x v="18"/>
    <x v="129"/>
    <s v="פעיל"/>
    <s v="מודיעין מכבים רעות"/>
    <x v="121"/>
    <x v="0"/>
    <s v="נמוך"/>
    <x v="1"/>
    <n v="265"/>
    <n v="45"/>
    <n v="0"/>
    <n v="220"/>
    <n v="0"/>
    <n v="31"/>
    <s v="מרכזיית תאורה"/>
    <s v="מכבים"/>
    <s v="ירושלים והנגב"/>
    <s v="איילון"/>
  </r>
  <r>
    <x v="18"/>
    <x v="130"/>
    <s v="פעיל"/>
    <s v="מודיעין מכבים רעות"/>
    <x v="122"/>
    <x v="43"/>
    <s v="נמוך"/>
    <x v="1"/>
    <n v="5248"/>
    <n v="1299"/>
    <n v="0"/>
    <n v="3949"/>
    <n v="0"/>
    <n v="31"/>
    <s v="מרכזיית תאורה"/>
    <s v="מכבים"/>
    <s v="ירושלים והנגב"/>
    <s v="איילון"/>
  </r>
  <r>
    <x v="18"/>
    <x v="131"/>
    <s v="פעיל"/>
    <s v="מודיעין מכבים רעות"/>
    <x v="123"/>
    <x v="47"/>
    <s v="נמוך"/>
    <x v="1"/>
    <n v="13796"/>
    <n v="1920"/>
    <n v="0"/>
    <n v="11876"/>
    <n v="0"/>
    <n v="31"/>
    <s v="בתי ספר"/>
    <s v="מכבים"/>
    <s v="ירושלים והנגב"/>
    <s v="איילון"/>
  </r>
  <r>
    <x v="18"/>
    <x v="132"/>
    <s v="פעיל"/>
    <s v="מודיעין מכבים רעות"/>
    <x v="124"/>
    <x v="13"/>
    <s v="נמוך"/>
    <x v="0"/>
    <n v="1028.8800000000001"/>
    <n v="0"/>
    <n v="0"/>
    <n v="0"/>
    <n v="1028.8800000000001"/>
    <n v="31"/>
    <s v="מבני ציבור"/>
    <s v="רעות"/>
    <s v="ירושלים והנגב"/>
    <s v="איילון"/>
  </r>
  <r>
    <x v="18"/>
    <x v="133"/>
    <s v="פעיל"/>
    <s v="מודיעין מכבים רעות"/>
    <x v="125"/>
    <x v="1"/>
    <s v="נמוך"/>
    <x v="0"/>
    <n v="2636.81"/>
    <n v="0"/>
    <n v="0"/>
    <n v="0"/>
    <n v="2636.81"/>
    <n v="31"/>
    <s v="מרכזיית תאורה"/>
    <s v="רעות"/>
    <s v="ירושלים והנגב"/>
    <s v="איילון"/>
  </r>
  <r>
    <x v="18"/>
    <x v="134"/>
    <s v="פעיל"/>
    <s v="מודיעין מכבים רעות"/>
    <x v="126"/>
    <x v="48"/>
    <s v="נמוך"/>
    <x v="1"/>
    <n v="12400"/>
    <n v="4230"/>
    <n v="0"/>
    <n v="8170"/>
    <n v="0"/>
    <n v="31"/>
    <s v="בתי ספר"/>
    <s v="רעות"/>
    <s v="ירושלים והנגב"/>
    <s v="איילון"/>
  </r>
  <r>
    <x v="18"/>
    <x v="412"/>
    <s v="פעיל"/>
    <s v="מודיעין מכבים רעות"/>
    <x v="400"/>
    <x v="32"/>
    <s v="נמוך"/>
    <x v="0"/>
    <n v="1054.5899999999999"/>
    <n v="0"/>
    <n v="0"/>
    <n v="0"/>
    <n v="1054.5899999999999"/>
    <n v="31"/>
    <m/>
    <m/>
    <s v="ירושלים והנגב"/>
    <s v="איילון"/>
  </r>
  <r>
    <x v="18"/>
    <x v="135"/>
    <s v="פעיל"/>
    <s v="מודיעין מכבים רעות"/>
    <x v="127"/>
    <x v="26"/>
    <s v="נמוך"/>
    <x v="0"/>
    <n v="64.849999999999994"/>
    <n v="0"/>
    <n v="0"/>
    <n v="0"/>
    <n v="64.849999999999994"/>
    <n v="31"/>
    <s v="מקלטים"/>
    <s v="מכבים"/>
    <s v="ירושלים והנגב"/>
    <s v="איילון"/>
  </r>
  <r>
    <x v="18"/>
    <x v="136"/>
    <s v="פעיל"/>
    <s v="מודיעין מכבים רעות"/>
    <x v="128"/>
    <x v="0"/>
    <s v="נמוך"/>
    <x v="0"/>
    <n v="365.14"/>
    <n v="0"/>
    <n v="0"/>
    <n v="0"/>
    <n v="365.14"/>
    <n v="31"/>
    <s v="מקלטים"/>
    <s v="מכבים"/>
    <s v="ירושלים והנגב"/>
    <s v="איילון"/>
  </r>
  <r>
    <x v="18"/>
    <x v="137"/>
    <s v="פעיל"/>
    <s v="מודיעין מכבים רעות"/>
    <x v="129"/>
    <x v="13"/>
    <s v="נמוך"/>
    <x v="0"/>
    <n v="2022.58"/>
    <n v="0"/>
    <n v="0"/>
    <n v="0"/>
    <n v="2022.58"/>
    <n v="31"/>
    <s v="גני ילדים"/>
    <s v="כרמים"/>
    <s v="ירושלים והנגב"/>
    <s v="איילון"/>
  </r>
  <r>
    <x v="18"/>
    <x v="138"/>
    <s v="פעיל"/>
    <s v="מודיעין מכבים רעות"/>
    <x v="130"/>
    <x v="49"/>
    <s v="נמוך"/>
    <x v="1"/>
    <n v="6232"/>
    <n v="1472"/>
    <n v="0"/>
    <n v="4760"/>
    <n v="0"/>
    <n v="31"/>
    <s v="מרכזיית תאורה"/>
    <s v="ישפרו"/>
    <s v="ירושלים והנגב"/>
    <s v="איילון"/>
  </r>
  <r>
    <x v="18"/>
    <x v="139"/>
    <s v="פעיל"/>
    <s v="מודיעין מכבים רעות"/>
    <x v="131"/>
    <x v="0"/>
    <s v="נמוך"/>
    <x v="1"/>
    <n v="3897"/>
    <n v="1128"/>
    <n v="0"/>
    <n v="2769"/>
    <n v="0"/>
    <n v="31"/>
    <s v="מרכזיית תאורה"/>
    <s v="ליגד"/>
    <s v="ירושלים והנגב"/>
    <s v="איילון"/>
  </r>
  <r>
    <x v="18"/>
    <x v="140"/>
    <s v="פעיל"/>
    <s v="מודיעין מכבים רעות"/>
    <x v="132"/>
    <x v="0"/>
    <s v="נמוך"/>
    <x v="1"/>
    <n v="5904"/>
    <n v="1298"/>
    <n v="0"/>
    <n v="4606"/>
    <n v="0"/>
    <n v="31"/>
    <s v="מרכזיית תאורה"/>
    <s v="ליגד"/>
    <s v="ירושלים והנגב"/>
    <s v="איילון"/>
  </r>
  <r>
    <x v="18"/>
    <x v="141"/>
    <s v="פעיל"/>
    <s v="מודיעין מכבים רעות"/>
    <x v="133"/>
    <x v="0"/>
    <s v="נמוך"/>
    <x v="1"/>
    <n v="286"/>
    <n v="68"/>
    <n v="0"/>
    <n v="218"/>
    <n v="0"/>
    <n v="31"/>
    <s v="מרכזיית תאורה"/>
    <s v="ליגד"/>
    <s v="ירושלים והנגב"/>
    <s v="איילון"/>
  </r>
  <r>
    <x v="18"/>
    <x v="142"/>
    <s v="פעיל"/>
    <s v="מודיעין מכבים רעות"/>
    <x v="134"/>
    <x v="0"/>
    <s v="נמוך"/>
    <x v="1"/>
    <n v="8237"/>
    <n v="2118"/>
    <n v="0"/>
    <n v="6119"/>
    <n v="0"/>
    <n v="31"/>
    <s v="בתי כנסת ומקוואות"/>
    <s v="נביאים"/>
    <s v="ירושלים והנגב"/>
    <s v="איילון"/>
  </r>
  <r>
    <x v="18"/>
    <x v="143"/>
    <s v="פעיל"/>
    <s v="מודיעין מכבים רעות"/>
    <x v="135"/>
    <x v="0"/>
    <s v="נמוך"/>
    <x v="0"/>
    <n v="1661.51"/>
    <n v="0"/>
    <n v="0"/>
    <n v="0"/>
    <n v="1661.51"/>
    <n v="31"/>
    <s v="גני ילדים"/>
    <s v="נביאים"/>
    <s v="ירושלים והנגב"/>
    <s v="איילון"/>
  </r>
  <r>
    <x v="18"/>
    <x v="144"/>
    <s v="פעיל"/>
    <s v="מודיעין מכבים רעות"/>
    <x v="136"/>
    <x v="0"/>
    <s v="נמוך"/>
    <x v="1"/>
    <n v="6283"/>
    <n v="1486"/>
    <n v="0"/>
    <n v="4797"/>
    <n v="0"/>
    <n v="31"/>
    <s v="מרכזיית תאורה"/>
    <s v="נביאים"/>
    <s v="ירושלים והנגב"/>
    <s v="איילון"/>
  </r>
  <r>
    <x v="18"/>
    <x v="145"/>
    <s v="פעיל"/>
    <s v="מודיעין מכבים רעות"/>
    <x v="137"/>
    <x v="26"/>
    <s v="נמוך"/>
    <x v="0"/>
    <n v="80.400000000000006"/>
    <n v="0"/>
    <n v="0"/>
    <n v="0"/>
    <n v="80.400000000000006"/>
    <n v="31"/>
    <s v="מקלטים"/>
    <s v="מכבים"/>
    <s v="ירושלים והנגב"/>
    <s v="איילון"/>
  </r>
  <r>
    <x v="18"/>
    <x v="146"/>
    <s v="פעיל"/>
    <s v="מודיעין מכבים רעות"/>
    <x v="138"/>
    <x v="0"/>
    <s v="נמוך"/>
    <x v="0"/>
    <n v="430.6"/>
    <n v="0"/>
    <n v="0"/>
    <n v="0"/>
    <n v="430.6"/>
    <n v="31"/>
    <s v="מקלטים"/>
    <s v="מכבים"/>
    <s v="ירושלים והנגב"/>
    <s v="איילון"/>
  </r>
  <r>
    <x v="18"/>
    <x v="147"/>
    <s v="פעיל"/>
    <s v="מודיעין מכבים רעות"/>
    <x v="139"/>
    <x v="26"/>
    <s v="נמוך"/>
    <x v="0"/>
    <n v="56.5"/>
    <n v="0"/>
    <n v="0"/>
    <n v="0"/>
    <n v="56.5"/>
    <n v="31"/>
    <s v="מקלטים"/>
    <s v="מכבים"/>
    <s v="ירושלים והנגב"/>
    <s v="איילון"/>
  </r>
  <r>
    <x v="18"/>
    <x v="148"/>
    <s v="פעיל"/>
    <s v="מודיעין מכבים רעות"/>
    <x v="140"/>
    <x v="50"/>
    <s v="נמוך"/>
    <x v="0"/>
    <n v="764.52"/>
    <n v="0"/>
    <n v="0"/>
    <n v="0"/>
    <n v="764.52"/>
    <n v="31"/>
    <s v="מקלטים"/>
    <s v="מכבים"/>
    <s v="ירושלים והנגב"/>
    <s v="איילון"/>
  </r>
  <r>
    <x v="18"/>
    <x v="149"/>
    <s v="פעיל"/>
    <s v="מודיעין מכבים רעות"/>
    <x v="141"/>
    <x v="0"/>
    <s v="נמוך"/>
    <x v="0"/>
    <n v="89.95"/>
    <n v="0"/>
    <n v="0"/>
    <n v="0"/>
    <n v="89.95"/>
    <n v="31"/>
    <s v="מקלטים"/>
    <s v="מכבים"/>
    <s v="ירושלים והנגב"/>
    <s v="איילון"/>
  </r>
  <r>
    <x v="18"/>
    <x v="150"/>
    <s v="פעיל"/>
    <s v="מודיעין מכבים רעות"/>
    <x v="142"/>
    <x v="26"/>
    <s v="נמוך"/>
    <x v="0"/>
    <n v="149.12"/>
    <n v="0"/>
    <n v="0"/>
    <n v="0"/>
    <n v="149.12"/>
    <n v="31"/>
    <s v="מקלטים"/>
    <s v="מכבים"/>
    <s v="ירושלים והנגב"/>
    <s v="איילון"/>
  </r>
  <r>
    <x v="18"/>
    <x v="151"/>
    <s v="פעיל"/>
    <s v="מודיעין מכבים רעות"/>
    <x v="143"/>
    <x v="51"/>
    <s v="נמוך"/>
    <x v="0"/>
    <n v="166.09"/>
    <n v="0"/>
    <n v="0"/>
    <n v="0"/>
    <n v="166.09"/>
    <n v="31"/>
    <s v="מקלטים"/>
    <s v="מכבים"/>
    <s v="ירושלים והנגב"/>
    <s v="איילון"/>
  </r>
  <r>
    <x v="18"/>
    <x v="152"/>
    <s v="פעיל"/>
    <s v="מודיעין מכבים רעות"/>
    <x v="144"/>
    <x v="52"/>
    <s v="נמוך"/>
    <x v="0"/>
    <n v="476.18"/>
    <n v="0"/>
    <n v="0"/>
    <n v="0"/>
    <n v="476.18"/>
    <n v="31"/>
    <s v="גני ילדים"/>
    <s v="מכבים"/>
    <s v="ירושלים והנגב"/>
    <s v="איילון"/>
  </r>
  <r>
    <x v="18"/>
    <x v="153"/>
    <s v="פעיל"/>
    <s v="מודיעין מכבים רעות"/>
    <x v="145"/>
    <x v="0"/>
    <s v="נמוך"/>
    <x v="1"/>
    <n v="16220"/>
    <n v="3780"/>
    <n v="0"/>
    <n v="12440"/>
    <n v="0"/>
    <n v="31"/>
    <s v="מרכזיית תאורה"/>
    <s v="ליגד"/>
    <s v="ירושלים והנגב"/>
    <s v="איילון"/>
  </r>
  <r>
    <x v="18"/>
    <x v="411"/>
    <s v="פעיל"/>
    <s v="מודיעין מכבים רעות"/>
    <x v="399"/>
    <x v="13"/>
    <s v="נמוך"/>
    <x v="0"/>
    <n v="4567"/>
    <n v="0"/>
    <n v="0"/>
    <n v="0"/>
    <n v="4567"/>
    <n v="31"/>
    <m/>
    <m/>
    <s v="ירושלים והנגב"/>
    <s v="איילון"/>
  </r>
  <r>
    <x v="18"/>
    <x v="154"/>
    <s v="פעיל"/>
    <s v="מודיעין מכבים רעות"/>
    <x v="146"/>
    <x v="0"/>
    <s v="נמוך"/>
    <x v="0"/>
    <n v="1533.65"/>
    <n v="0"/>
    <n v="0"/>
    <n v="0"/>
    <n v="1533.65"/>
    <n v="31"/>
    <s v="גני ילדים"/>
    <s v="מגינים"/>
    <s v="ירושלים והנגב"/>
    <s v="איילון"/>
  </r>
  <r>
    <x v="18"/>
    <x v="155"/>
    <s v="פעיל"/>
    <s v="מודיעין מכבים רעות"/>
    <x v="147"/>
    <x v="0"/>
    <s v="נמוך"/>
    <x v="1"/>
    <n v="3013"/>
    <n v="164"/>
    <n v="0"/>
    <n v="2849"/>
    <n v="0"/>
    <n v="31"/>
    <s v="גני ילדים"/>
    <s v="מגינים"/>
    <s v="ירושלים והנגב"/>
    <s v="איילון"/>
  </r>
  <r>
    <x v="18"/>
    <x v="156"/>
    <s v="פעיל"/>
    <s v="מודיעין מכבים רעות"/>
    <x v="148"/>
    <x v="0"/>
    <s v="נמוך"/>
    <x v="1"/>
    <n v="20280"/>
    <n v="2652"/>
    <n v="0"/>
    <n v="17628"/>
    <n v="0"/>
    <n v="31"/>
    <m/>
    <m/>
    <s v="ירושלים והנגב"/>
    <s v="איילון"/>
  </r>
  <r>
    <x v="18"/>
    <x v="157"/>
    <s v="פעיל"/>
    <s v="מודיעין מכבים רעות"/>
    <x v="149"/>
    <x v="53"/>
    <s v="נמוך"/>
    <x v="0"/>
    <n v="3894.58"/>
    <n v="0"/>
    <n v="0"/>
    <n v="0"/>
    <n v="3894.58"/>
    <n v="31"/>
    <m/>
    <m/>
    <s v="ירושלים והנגב"/>
    <s v="איילון"/>
  </r>
  <r>
    <x v="18"/>
    <x v="414"/>
    <s v="פעיל"/>
    <s v="מודיעין מכבים רעות"/>
    <x v="402"/>
    <x v="0"/>
    <s v="נמוך"/>
    <x v="0"/>
    <n v="2139"/>
    <n v="0"/>
    <n v="0"/>
    <n v="0"/>
    <n v="2139"/>
    <n v="31"/>
    <m/>
    <m/>
    <s v="ירושלים והנגב"/>
    <s v="איילון"/>
  </r>
  <r>
    <x v="18"/>
    <x v="158"/>
    <s v="פעיל"/>
    <s v="מודיעין מכבים רעות"/>
    <x v="150"/>
    <x v="0"/>
    <s v="נמוך"/>
    <x v="0"/>
    <n v="1830.36"/>
    <n v="0"/>
    <n v="0"/>
    <n v="0"/>
    <n v="1830.36"/>
    <n v="31"/>
    <s v="מרכזיית תאורה"/>
    <s v="ציפורים"/>
    <s v="ירושלים והנגב"/>
    <s v="איילון"/>
  </r>
  <r>
    <x v="18"/>
    <x v="159"/>
    <s v="פעיל"/>
    <s v="מודיעין מכבים רעות"/>
    <x v="151"/>
    <x v="0"/>
    <s v="נמוך"/>
    <x v="1"/>
    <n v="2882"/>
    <n v="670"/>
    <n v="0"/>
    <n v="2212"/>
    <n v="0"/>
    <n v="31"/>
    <s v="מרכזיית תאורה"/>
    <s v="ציפורים"/>
    <s v="ירושלים והנגב"/>
    <s v="איילון"/>
  </r>
  <r>
    <x v="18"/>
    <x v="160"/>
    <s v="פעיל"/>
    <s v="מודיעין מכבים רעות"/>
    <x v="152"/>
    <x v="26"/>
    <s v="נמוך"/>
    <x v="0"/>
    <n v="1415.09"/>
    <n v="0"/>
    <n v="0"/>
    <n v="0"/>
    <n v="1415.09"/>
    <n v="31"/>
    <s v="מקלטים"/>
    <s v="רעות"/>
    <s v="ירושלים והנגב"/>
    <s v="איילון"/>
  </r>
  <r>
    <x v="18"/>
    <x v="161"/>
    <s v="פעיל"/>
    <s v="מודיעין מכבים רעות"/>
    <x v="153"/>
    <x v="26"/>
    <s v="נמוך"/>
    <x v="0"/>
    <n v="715.64"/>
    <n v="0"/>
    <n v="0"/>
    <n v="0"/>
    <n v="715.64"/>
    <n v="31"/>
    <s v="מקלטים"/>
    <s v="רעות"/>
    <s v="ירושלים והנגב"/>
    <s v="איילון"/>
  </r>
  <r>
    <x v="18"/>
    <x v="162"/>
    <s v="פעיל"/>
    <s v="מודיעין מכבים רעות"/>
    <x v="154"/>
    <x v="13"/>
    <s v="נמוך"/>
    <x v="0"/>
    <n v="4327.8900000000003"/>
    <n v="0"/>
    <n v="0"/>
    <n v="0"/>
    <n v="4327.8900000000003"/>
    <n v="31"/>
    <s v="גני ילדים"/>
    <s v="פרחים"/>
    <s v="ירושלים והנגב"/>
    <s v="איילון"/>
  </r>
  <r>
    <x v="18"/>
    <x v="163"/>
    <s v="פעיל"/>
    <s v="מודיעין מכבים רעות"/>
    <x v="155"/>
    <x v="0"/>
    <s v="נמוך"/>
    <x v="1"/>
    <n v="4734"/>
    <n v="1141"/>
    <n v="0"/>
    <n v="3593"/>
    <n v="0"/>
    <n v="31"/>
    <s v="מרכזיית תאורה"/>
    <s v="פרחים"/>
    <s v="ירושלים והנגב"/>
    <s v="איילון"/>
  </r>
  <r>
    <x v="18"/>
    <x v="164"/>
    <s v="פעיל"/>
    <s v="מודיעין מכבים רעות"/>
    <x v="156"/>
    <x v="13"/>
    <s v="נמוך"/>
    <x v="0"/>
    <n v="2601.11"/>
    <n v="0"/>
    <n v="0"/>
    <n v="0"/>
    <n v="2601.11"/>
    <n v="31"/>
    <s v="גני ילדים"/>
    <s v="כרמים"/>
    <s v="ירושלים והנגב"/>
    <s v="איילון"/>
  </r>
  <r>
    <x v="18"/>
    <x v="165"/>
    <s v="פעיל"/>
    <s v="מודיעין מכבים רעות"/>
    <x v="157"/>
    <x v="21"/>
    <s v="נמוך"/>
    <x v="1"/>
    <n v="3797"/>
    <n v="884"/>
    <n v="0"/>
    <n v="2913"/>
    <n v="0"/>
    <n v="31"/>
    <s v="מרכזיית תאורה"/>
    <s v="בוכמן"/>
    <s v="ירושלים והנגב"/>
    <s v="איילון"/>
  </r>
  <r>
    <x v="18"/>
    <x v="410"/>
    <s v="פעיל"/>
    <s v="מודיעין מכבים רעות"/>
    <x v="398"/>
    <x v="0"/>
    <s v="נמוך"/>
    <x v="0"/>
    <n v="306.79000000000002"/>
    <n v="0"/>
    <n v="0"/>
    <n v="0"/>
    <n v="306.79000000000002"/>
    <n v="31"/>
    <m/>
    <m/>
    <s v="ירושלים והנגב"/>
    <s v="איילון"/>
  </r>
  <r>
    <x v="18"/>
    <x v="166"/>
    <s v="פעיל"/>
    <s v="מודיעין מכבים רעות"/>
    <x v="158"/>
    <x v="12"/>
    <s v="נמוך"/>
    <x v="1"/>
    <n v="6066"/>
    <n v="1298"/>
    <n v="0"/>
    <n v="4768"/>
    <n v="0"/>
    <n v="31"/>
    <s v="מרכזיית תאורה"/>
    <s v="קייזר"/>
    <s v="ירושלים והנגב"/>
    <s v="איילון"/>
  </r>
  <r>
    <x v="18"/>
    <x v="167"/>
    <s v="פעיל"/>
    <s v="מודיעין מכבים רעות"/>
    <x v="159"/>
    <x v="13"/>
    <s v="נמוך"/>
    <x v="1"/>
    <n v="4325"/>
    <n v="228"/>
    <n v="0"/>
    <n v="4097"/>
    <n v="0"/>
    <n v="31"/>
    <s v="גני ילדים"/>
    <s v="קייזר"/>
    <s v="ירושלים והנגב"/>
    <s v="איילון"/>
  </r>
  <r>
    <x v="18"/>
    <x v="168"/>
    <s v="פעיל"/>
    <s v="מודיעין מכבים רעות"/>
    <x v="160"/>
    <x v="54"/>
    <s v="נמוך"/>
    <x v="1"/>
    <n v="3945"/>
    <n v="996"/>
    <n v="0"/>
    <n v="2949"/>
    <n v="0"/>
    <n v="31"/>
    <s v="מרכזיית תאורה"/>
    <s v="קייזר"/>
    <s v="ירושלים והנגב"/>
    <s v="איילון"/>
  </r>
  <r>
    <x v="18"/>
    <x v="169"/>
    <s v="פעיל"/>
    <s v="מודיעין מכבים רעות"/>
    <x v="161"/>
    <x v="55"/>
    <s v="נמוך"/>
    <x v="1"/>
    <n v="13865"/>
    <n v="2190"/>
    <n v="0"/>
    <n v="11675"/>
    <n v="0"/>
    <n v="31"/>
    <s v="בתי ספר"/>
    <s v="קייזר"/>
    <s v="ירושלים והנגב"/>
    <s v="איילון"/>
  </r>
  <r>
    <x v="18"/>
    <x v="170"/>
    <s v="פעיל"/>
    <s v="מודיעין מכבים רעות"/>
    <x v="161"/>
    <x v="13"/>
    <s v="נמוך"/>
    <x v="0"/>
    <n v="2636.17"/>
    <n v="0"/>
    <n v="0"/>
    <n v="0"/>
    <n v="2636.17"/>
    <n v="31"/>
    <s v="גני ילדים"/>
    <s v="קייזר"/>
    <s v="ירושלים והנגב"/>
    <s v="איילון"/>
  </r>
  <r>
    <x v="18"/>
    <x v="171"/>
    <s v="פעיל"/>
    <s v="מודיעין מכבים רעות"/>
    <x v="161"/>
    <x v="13"/>
    <s v="נמוך"/>
    <x v="0"/>
    <n v="2660.43"/>
    <n v="0"/>
    <n v="0"/>
    <n v="0"/>
    <n v="2660.43"/>
    <n v="31"/>
    <s v="תנועות נוער"/>
    <s v="קייזר"/>
    <s v="ירושלים והנגב"/>
    <s v="איילון"/>
  </r>
  <r>
    <x v="18"/>
    <x v="172"/>
    <s v="פעיל"/>
    <s v="מודיעין מכבים רעות"/>
    <x v="162"/>
    <x v="26"/>
    <s v="נמוך"/>
    <x v="0"/>
    <n v="300.42"/>
    <n v="0"/>
    <n v="0"/>
    <n v="0"/>
    <n v="300.42"/>
    <n v="31"/>
    <s v="מקלטים"/>
    <s v="מכבים"/>
    <s v="ירושלים והנגב"/>
    <s v="איילון"/>
  </r>
  <r>
    <x v="18"/>
    <x v="173"/>
    <s v="פעיל"/>
    <s v="מודיעין מכבים רעות"/>
    <x v="163"/>
    <x v="13"/>
    <s v="נמוך"/>
    <x v="1"/>
    <n v="7560"/>
    <n v="1494"/>
    <n v="0"/>
    <n v="6066"/>
    <n v="0"/>
    <n v="31"/>
    <s v="גני ילדים"/>
    <s v="נביאים"/>
    <s v="ירושלים והנגב"/>
    <s v="איילון"/>
  </r>
  <r>
    <x v="18"/>
    <x v="174"/>
    <s v="פעיל"/>
    <s v="מודיעין מכבים רעות"/>
    <x v="164"/>
    <x v="15"/>
    <s v="נמוך"/>
    <x v="0"/>
    <n v="1176.3"/>
    <n v="0"/>
    <n v="0"/>
    <n v="0"/>
    <n v="1176.3"/>
    <n v="31"/>
    <s v="בתי כנסת ומקוואות"/>
    <s v="בוכמן"/>
    <s v="ירושלים והנגב"/>
    <s v="איילון"/>
  </r>
  <r>
    <x v="18"/>
    <x v="175"/>
    <s v="פעיל"/>
    <s v="מודיעין מכבים רעות"/>
    <x v="165"/>
    <x v="0"/>
    <s v="נמוך"/>
    <x v="0"/>
    <n v="1257.58"/>
    <n v="0"/>
    <n v="0"/>
    <n v="0"/>
    <n v="1257.58"/>
    <n v="31"/>
    <s v="מרכזיית תאורה"/>
    <s v="נופים"/>
    <s v="ירושלים והנגב"/>
    <s v="איילון"/>
  </r>
  <r>
    <x v="18"/>
    <x v="176"/>
    <s v="פעיל"/>
    <s v="מודיעין מכבים רעות"/>
    <x v="166"/>
    <x v="0"/>
    <s v="נמוך"/>
    <x v="0"/>
    <n v="444.53"/>
    <n v="0"/>
    <n v="0"/>
    <n v="0"/>
    <n v="444.53"/>
    <n v="31"/>
    <s v="תנועות נוער"/>
    <s v="נופים"/>
    <s v="ירושלים והנגב"/>
    <s v="איילון"/>
  </r>
  <r>
    <x v="18"/>
    <x v="177"/>
    <s v="פעיל"/>
    <s v="מודיעין מכבים רעות"/>
    <x v="167"/>
    <x v="0"/>
    <s v="נמוך"/>
    <x v="0"/>
    <n v="1034.93"/>
    <n v="0"/>
    <n v="0"/>
    <n v="0"/>
    <n v="1034.93"/>
    <n v="31"/>
    <s v="מרכזיית תאורה"/>
    <s v="נופים"/>
    <s v="ירושלים והנגב"/>
    <s v="איילון"/>
  </r>
  <r>
    <x v="18"/>
    <x v="178"/>
    <s v="פעיל"/>
    <s v="מודיעין מכבים רעות"/>
    <x v="168"/>
    <x v="0"/>
    <s v="נמוך"/>
    <x v="0"/>
    <n v="3752.58"/>
    <n v="0"/>
    <n v="0"/>
    <n v="0"/>
    <n v="3752.58"/>
    <n v="31"/>
    <s v="גני ילדים"/>
    <s v="נופים"/>
    <s v="ירושלים והנגב"/>
    <s v="איילון"/>
  </r>
  <r>
    <x v="18"/>
    <x v="179"/>
    <s v="פעיל"/>
    <s v="מודיעין מכבים רעות"/>
    <x v="169"/>
    <x v="0"/>
    <s v="נמוך"/>
    <x v="1"/>
    <n v="1355"/>
    <n v="415"/>
    <n v="0"/>
    <n v="940"/>
    <n v="0"/>
    <n v="31"/>
    <s v="מרכזיית תאורה"/>
    <s v="נופים"/>
    <s v="ירושלים והנגב"/>
    <s v="איילון"/>
  </r>
  <r>
    <x v="18"/>
    <x v="180"/>
    <s v="פעיל"/>
    <s v="מודיעין מכבים רעות"/>
    <x v="170"/>
    <x v="0"/>
    <s v="נמוך"/>
    <x v="0"/>
    <n v="5595"/>
    <n v="0"/>
    <n v="0"/>
    <n v="0"/>
    <n v="5595"/>
    <n v="31"/>
    <s v="גני ילדים"/>
    <s v="נופים"/>
    <s v="ירושלים והנגב"/>
    <s v="איילון"/>
  </r>
  <r>
    <x v="18"/>
    <x v="181"/>
    <s v="פעיל"/>
    <s v="מודיעין מכבים רעות"/>
    <x v="171"/>
    <x v="0"/>
    <s v="נמוך"/>
    <x v="1"/>
    <n v="2460"/>
    <n v="610"/>
    <n v="0"/>
    <n v="1850"/>
    <n v="0"/>
    <n v="31"/>
    <s v="בתי ספר"/>
    <s v="נופים"/>
    <s v="ירושלים והנגב"/>
    <s v="איילון"/>
  </r>
  <r>
    <x v="18"/>
    <x v="182"/>
    <s v="פעיל"/>
    <s v="מודיעין מכבים רעות"/>
    <x v="172"/>
    <x v="0"/>
    <s v="נמוך"/>
    <x v="0"/>
    <n v="1831.22"/>
    <n v="0"/>
    <n v="0"/>
    <n v="0"/>
    <n v="1831.22"/>
    <n v="31"/>
    <s v="מרכזיית תאורה"/>
    <s v="נופים"/>
    <s v="ירושלים והנגב"/>
    <s v="איילון"/>
  </r>
  <r>
    <x v="18"/>
    <x v="183"/>
    <s v="פעיל"/>
    <s v="מודיעין מכבים רעות"/>
    <x v="173"/>
    <x v="0"/>
    <s v="נמוך"/>
    <x v="0"/>
    <n v="2501.15"/>
    <n v="0"/>
    <n v="0"/>
    <n v="0"/>
    <n v="2501.15"/>
    <n v="31"/>
    <s v="בתי ספר"/>
    <s v="נופים"/>
    <s v="ירושלים והנגב"/>
    <s v="איילון"/>
  </r>
  <r>
    <x v="18"/>
    <x v="184"/>
    <s v="פעיל"/>
    <s v="מודיעין מכבים רעות"/>
    <x v="174"/>
    <x v="0"/>
    <s v="נמוך"/>
    <x v="0"/>
    <n v="3573.63"/>
    <n v="0"/>
    <n v="0"/>
    <n v="0"/>
    <n v="3573.63"/>
    <n v="31"/>
    <s v="גני ילדים"/>
    <s v="נופים"/>
    <s v="ירושלים והנגב"/>
    <s v="איילון"/>
  </r>
  <r>
    <x v="18"/>
    <x v="185"/>
    <s v="פעיל"/>
    <s v="מודיעין מכבים רעות"/>
    <x v="175"/>
    <x v="0"/>
    <s v="נמוך"/>
    <x v="1"/>
    <n v="15970"/>
    <n v="3400"/>
    <n v="0"/>
    <n v="12570"/>
    <n v="0"/>
    <n v="31"/>
    <m/>
    <m/>
    <s v="ירושלים והנגב"/>
    <s v="איילון"/>
  </r>
  <r>
    <x v="18"/>
    <x v="186"/>
    <s v="פעיל"/>
    <s v="מודיעין מכבים רעות"/>
    <x v="176"/>
    <x v="0"/>
    <s v="נמוך"/>
    <x v="0"/>
    <n v="4271.55"/>
    <n v="0"/>
    <n v="0"/>
    <n v="0"/>
    <n v="4271.55"/>
    <n v="31"/>
    <s v="מרכזיית תאורה"/>
    <s v="נופים"/>
    <s v="ירושלים והנגב"/>
    <s v="איילון"/>
  </r>
  <r>
    <x v="18"/>
    <x v="187"/>
    <s v="פעיל"/>
    <s v="מודיעין מכבים רעות"/>
    <x v="177"/>
    <x v="0"/>
    <s v="נמוך"/>
    <x v="1"/>
    <n v="5844"/>
    <n v="1586"/>
    <n v="0"/>
    <n v="4258"/>
    <n v="0"/>
    <n v="31"/>
    <s v="גני ילדים"/>
    <s v="נופים"/>
    <s v="ירושלים והנגב"/>
    <s v="איילון"/>
  </r>
  <r>
    <x v="18"/>
    <x v="188"/>
    <s v="פעיל"/>
    <s v="מודיעין מכבים רעות"/>
    <x v="178"/>
    <x v="0"/>
    <s v="נמוך"/>
    <x v="0"/>
    <n v="2863.03"/>
    <n v="0"/>
    <n v="0"/>
    <n v="0"/>
    <n v="2863.03"/>
    <n v="31"/>
    <s v="בתי כנסת ומקוואות"/>
    <s v="נופים"/>
    <s v="ירושלים והנגב"/>
    <s v="איילון"/>
  </r>
  <r>
    <x v="18"/>
    <x v="189"/>
    <s v="פעיל"/>
    <s v="מודיעין מכבים רעות"/>
    <x v="179"/>
    <x v="0"/>
    <s v="נמוך"/>
    <x v="0"/>
    <n v="4229.12"/>
    <n v="0"/>
    <n v="0"/>
    <n v="0"/>
    <n v="4229.12"/>
    <n v="31"/>
    <s v="מרכזיית תאורה"/>
    <s v="נופים"/>
    <s v="ירושלים והנגב"/>
    <s v="איילון"/>
  </r>
  <r>
    <x v="18"/>
    <x v="190"/>
    <s v="פעיל"/>
    <s v="מודיעין מכבים רעות"/>
    <x v="180"/>
    <x v="0"/>
    <s v="נמוך"/>
    <x v="1"/>
    <n v="2244"/>
    <n v="578"/>
    <n v="0"/>
    <n v="1666"/>
    <n v="0"/>
    <n v="31"/>
    <s v="מרכזיית תאורה"/>
    <s v="נופים"/>
    <s v="ירושלים והנגב"/>
    <s v="איילון"/>
  </r>
  <r>
    <x v="18"/>
    <x v="191"/>
    <s v="פעיל"/>
    <s v="מודיעין מכבים רעות"/>
    <x v="181"/>
    <x v="0"/>
    <s v="נמוך"/>
    <x v="0"/>
    <n v="3159"/>
    <n v="0"/>
    <n v="0"/>
    <n v="0"/>
    <n v="3159"/>
    <n v="31"/>
    <s v="מרכזיית תאורה"/>
    <s v="נופים"/>
    <s v="ירושלים והנגב"/>
    <s v="איילון"/>
  </r>
  <r>
    <x v="18"/>
    <x v="192"/>
    <s v="פעיל"/>
    <s v="מודיעין מכבים רעות"/>
    <x v="182"/>
    <x v="0"/>
    <s v="נמוך"/>
    <x v="0"/>
    <n v="4315"/>
    <n v="0"/>
    <n v="0"/>
    <n v="0"/>
    <n v="4315"/>
    <n v="31"/>
    <s v="מרכזיית תאורה"/>
    <s v="מורשת"/>
    <s v="ירושלים והנגב"/>
    <s v="איילון"/>
  </r>
  <r>
    <x v="18"/>
    <x v="193"/>
    <s v="פעיל"/>
    <s v="מודיעין מכבים רעות"/>
    <x v="183"/>
    <x v="56"/>
    <s v="נמוך"/>
    <x v="1"/>
    <n v="7720"/>
    <n v="295"/>
    <n v="0"/>
    <n v="7425"/>
    <n v="0"/>
    <n v="31"/>
    <s v="גני ילדים"/>
    <s v="מורשת"/>
    <s v="ירושלים והנגב"/>
    <s v="איילון"/>
  </r>
  <r>
    <x v="18"/>
    <x v="194"/>
    <s v="פעיל"/>
    <s v="מודיעין מכבים רעות"/>
    <x v="184"/>
    <x v="26"/>
    <s v="נמוך"/>
    <x v="0"/>
    <n v="602.84"/>
    <n v="0"/>
    <n v="0"/>
    <n v="0"/>
    <n v="602.84"/>
    <n v="31"/>
    <s v="מקלטים"/>
    <s v="רעות"/>
    <s v="ירושלים והנגב"/>
    <s v="איילון"/>
  </r>
  <r>
    <x v="18"/>
    <x v="195"/>
    <s v="פעיל"/>
    <s v="מודיעין מכבים רעות"/>
    <x v="185"/>
    <x v="13"/>
    <s v="נמוך"/>
    <x v="0"/>
    <n v="1796.11"/>
    <n v="0"/>
    <n v="0"/>
    <n v="0"/>
    <n v="1796.11"/>
    <n v="31"/>
    <s v="גני ילדים"/>
    <s v="נביאים"/>
    <s v="ירושלים והנגב"/>
    <s v="איילון"/>
  </r>
  <r>
    <x v="18"/>
    <x v="196"/>
    <s v="פעיל"/>
    <s v="מודיעין מכבים רעות"/>
    <x v="186"/>
    <x v="0"/>
    <s v="נמוך"/>
    <x v="1"/>
    <n v="6920"/>
    <n v="1617"/>
    <n v="0"/>
    <n v="5303"/>
    <n v="0"/>
    <n v="31"/>
    <s v="מרכזיית תאורה"/>
    <s v="נביאים"/>
    <s v="ירושלים והנגב"/>
    <s v="איילון"/>
  </r>
  <r>
    <x v="18"/>
    <x v="197"/>
    <s v="פעיל"/>
    <s v="מודיעין מכבים רעות"/>
    <x v="187"/>
    <x v="0"/>
    <s v="נמוך"/>
    <x v="1"/>
    <n v="25204"/>
    <n v="3368"/>
    <n v="0"/>
    <n v="21836"/>
    <n v="0"/>
    <n v="31"/>
    <m/>
    <m/>
    <s v="ירושלים והנגב"/>
    <s v="איילון"/>
  </r>
  <r>
    <x v="18"/>
    <x v="198"/>
    <s v="פעיל"/>
    <s v="מודיעין מכבים רעות"/>
    <x v="188"/>
    <x v="0"/>
    <s v="נמוך"/>
    <x v="1"/>
    <n v="7828"/>
    <n v="1975"/>
    <n v="0"/>
    <n v="5853"/>
    <n v="0"/>
    <n v="31"/>
    <s v="מרכזיית תאורה"/>
    <s v="נביאים"/>
    <s v="ירושלים והנגב"/>
    <s v="איילון"/>
  </r>
  <r>
    <x v="18"/>
    <x v="199"/>
    <s v="פעיל"/>
    <s v="מודיעין מכבים רעות"/>
    <x v="189"/>
    <x v="1"/>
    <s v="נמוך"/>
    <x v="1"/>
    <n v="8422"/>
    <n v="2062"/>
    <n v="0"/>
    <n v="6360"/>
    <n v="0"/>
    <n v="31"/>
    <s v="מרכזיית תאורה"/>
    <s v="בוכמן"/>
    <s v="ירושלים והנגב"/>
    <s v="איילון"/>
  </r>
  <r>
    <x v="18"/>
    <x v="200"/>
    <s v="פעיל"/>
    <s v="מודיעין מכבים רעות"/>
    <x v="190"/>
    <x v="57"/>
    <s v="נמוך"/>
    <x v="1"/>
    <n v="1832"/>
    <n v="444"/>
    <n v="0"/>
    <n v="1388"/>
    <n v="0"/>
    <n v="31"/>
    <s v="מרכזיית תאורה"/>
    <s v="בוכמן"/>
    <s v="ירושלים והנגב"/>
    <s v="איילון"/>
  </r>
  <r>
    <x v="18"/>
    <x v="201"/>
    <s v="פעיל"/>
    <s v="מודיעין מכבים רעות"/>
    <x v="191"/>
    <x v="0"/>
    <s v="נמוך"/>
    <x v="0"/>
    <n v="4132.41"/>
    <n v="0"/>
    <n v="0"/>
    <n v="0"/>
    <n v="4132.41"/>
    <n v="31"/>
    <s v="מרכזיית תאורה"/>
    <s v="כביש 2"/>
    <s v="ירושלים והנגב"/>
    <s v="איילון"/>
  </r>
  <r>
    <x v="18"/>
    <x v="202"/>
    <s v="פעיל"/>
    <s v="מודיעין מכבים רעות"/>
    <x v="192"/>
    <x v="58"/>
    <s v="נמוך"/>
    <x v="0"/>
    <n v="536.6"/>
    <n v="0"/>
    <n v="0"/>
    <n v="0"/>
    <n v="536.6"/>
    <n v="31"/>
    <s v="רמזורים"/>
    <s v="431"/>
    <s v="ירושלים והנגב"/>
    <s v="איילון"/>
  </r>
  <r>
    <x v="18"/>
    <x v="203"/>
    <s v="פעיל"/>
    <s v="מודיעין מכבים רעות"/>
    <x v="193"/>
    <x v="13"/>
    <s v="נמוך"/>
    <x v="1"/>
    <n v="2586"/>
    <n v="122"/>
    <n v="0"/>
    <n v="2464"/>
    <n v="0"/>
    <n v="31"/>
    <s v="גני ילדים"/>
    <s v="נביאים"/>
    <s v="ירושלים והנגב"/>
    <s v="איילון"/>
  </r>
  <r>
    <x v="18"/>
    <x v="204"/>
    <s v="פעיל"/>
    <s v="מודיעין מכבים רעות"/>
    <x v="194"/>
    <x v="13"/>
    <s v="נמוך"/>
    <x v="0"/>
    <n v="1718.35"/>
    <n v="0"/>
    <n v="0"/>
    <n v="0"/>
    <n v="1718.35"/>
    <n v="31"/>
    <s v="גני ילדים"/>
    <s v="מגינים"/>
    <s v="ירושלים והנגב"/>
    <s v="איילון"/>
  </r>
  <r>
    <x v="18"/>
    <x v="205"/>
    <s v="פעיל"/>
    <s v="מודיעין מכבים רעות"/>
    <x v="195"/>
    <x v="0"/>
    <s v="נמוך"/>
    <x v="0"/>
    <n v="51.66"/>
    <n v="0"/>
    <n v="0"/>
    <n v="0"/>
    <n v="51.66"/>
    <n v="31"/>
    <s v="שונות"/>
    <s v="פרחים"/>
    <s v="ירושלים והנגב"/>
    <s v="איילון"/>
  </r>
  <r>
    <x v="18"/>
    <x v="206"/>
    <s v="פעיל"/>
    <s v="מודיעין מכבים רעות"/>
    <x v="196"/>
    <x v="0"/>
    <s v="נמוך"/>
    <x v="0"/>
    <n v="0"/>
    <n v="0"/>
    <n v="0"/>
    <n v="0"/>
    <n v="0"/>
    <n v="31"/>
    <s v="מרכזיית תאורה"/>
    <s v="נופים"/>
    <s v="ירושלים והנגב"/>
    <s v="איילון"/>
  </r>
  <r>
    <x v="18"/>
    <x v="207"/>
    <s v="פעיל"/>
    <s v="מודיעין מכבים רעות"/>
    <x v="197"/>
    <x v="13"/>
    <s v="נמוך"/>
    <x v="0"/>
    <n v="2036.56"/>
    <n v="0"/>
    <n v="0"/>
    <n v="0"/>
    <n v="2036.56"/>
    <n v="31"/>
    <s v="גני ילדים"/>
    <s v="כרמים"/>
    <s v="ירושלים והנגב"/>
    <s v="איילון"/>
  </r>
  <r>
    <x v="18"/>
    <x v="208"/>
    <s v="פעיל"/>
    <s v="מודיעין מכבים רעות"/>
    <x v="198"/>
    <x v="1"/>
    <s v="נמוך"/>
    <x v="1"/>
    <n v="9448"/>
    <n v="2318"/>
    <n v="0"/>
    <n v="7130"/>
    <n v="0"/>
    <n v="31"/>
    <s v="מרכזיית תאורה"/>
    <s v="כרמים"/>
    <s v="ירושלים והנגב"/>
    <s v="איילון"/>
  </r>
  <r>
    <x v="18"/>
    <x v="209"/>
    <s v="פעיל"/>
    <s v="מודיעין מכבים רעות"/>
    <x v="199"/>
    <x v="13"/>
    <s v="נמוך"/>
    <x v="1"/>
    <n v="5972"/>
    <n v="1066"/>
    <n v="0"/>
    <n v="4906"/>
    <n v="0"/>
    <n v="31"/>
    <s v="גני ילדים"/>
    <s v="כרמים"/>
    <s v="ירושלים והנגב"/>
    <s v="איילון"/>
  </r>
  <r>
    <x v="18"/>
    <x v="210"/>
    <s v="פעיל"/>
    <s v="מודיעין מכבים רעות"/>
    <x v="200"/>
    <x v="13"/>
    <s v="נמוך"/>
    <x v="0"/>
    <n v="2658.79"/>
    <n v="0"/>
    <n v="0"/>
    <n v="0"/>
    <n v="2658.79"/>
    <n v="31"/>
    <s v="גני ילדים"/>
    <s v="כרמים"/>
    <s v="ירושלים והנגב"/>
    <s v="איילון"/>
  </r>
  <r>
    <x v="18"/>
    <x v="211"/>
    <s v="פעיל"/>
    <s v="מודיעין מכבים רעות"/>
    <x v="201"/>
    <x v="24"/>
    <s v="נמוך"/>
    <x v="0"/>
    <n v="3389.24"/>
    <n v="0"/>
    <n v="0"/>
    <n v="0"/>
    <n v="3389.24"/>
    <n v="31"/>
    <s v="גני ילדים"/>
    <s v="בוכמן"/>
    <s v="ירושלים והנגב"/>
    <s v="איילון"/>
  </r>
  <r>
    <x v="18"/>
    <x v="212"/>
    <s v="פעיל"/>
    <s v="מודיעין מכבים רעות"/>
    <x v="202"/>
    <x v="59"/>
    <s v="נמוך"/>
    <x v="1"/>
    <n v="3200"/>
    <n v="750"/>
    <n v="0"/>
    <n v="2450"/>
    <n v="0"/>
    <n v="31"/>
    <s v="שונות"/>
    <s v="לב העיר"/>
    <s v="ירושלים והנגב"/>
    <s v="איילון"/>
  </r>
  <r>
    <x v="18"/>
    <x v="415"/>
    <s v="פעיל"/>
    <s v="מודיעין מכבים רעות"/>
    <x v="403"/>
    <x v="0"/>
    <s v="נמוך"/>
    <x v="0"/>
    <n v="1614.38"/>
    <n v="0"/>
    <n v="0"/>
    <n v="0"/>
    <n v="1614.38"/>
    <n v="31"/>
    <m/>
    <m/>
    <s v="ירושלים והנגב"/>
    <s v="איילון"/>
  </r>
  <r>
    <x v="18"/>
    <x v="213"/>
    <s v="פעיל"/>
    <s v="מודיעין מכבים רעות"/>
    <x v="203"/>
    <x v="0"/>
    <s v="נמוך"/>
    <x v="1"/>
    <n v="7292"/>
    <n v="1907"/>
    <n v="0"/>
    <n v="5385"/>
    <n v="0"/>
    <n v="31"/>
    <s v="מרכזיית תאורה"/>
    <s v="נחלים"/>
    <s v="ירושלים והנגב"/>
    <s v="איילון"/>
  </r>
  <r>
    <x v="18"/>
    <x v="214"/>
    <s v="פעיל"/>
    <s v="מודיעין מכבים רעות"/>
    <x v="204"/>
    <x v="43"/>
    <s v="נמוך"/>
    <x v="1"/>
    <n v="3377"/>
    <n v="827"/>
    <n v="0"/>
    <n v="2550"/>
    <n v="0"/>
    <n v="31"/>
    <s v="מרכזיית תאורה"/>
    <s v="בוכמן"/>
    <s v="ירושלים והנגב"/>
    <s v="איילון"/>
  </r>
  <r>
    <x v="18"/>
    <x v="215"/>
    <s v="פעיל"/>
    <s v="מודיעין מכבים רעות"/>
    <x v="205"/>
    <x v="5"/>
    <s v="נמוך"/>
    <x v="0"/>
    <n v="2740.82"/>
    <n v="0"/>
    <n v="0"/>
    <n v="0"/>
    <n v="2740.82"/>
    <n v="31"/>
    <s v="מרכזיית תאורה"/>
    <s v="בוכמן"/>
    <s v="ירושלים והנגב"/>
    <s v="איילון"/>
  </r>
  <r>
    <x v="18"/>
    <x v="216"/>
    <s v="פעיל"/>
    <s v="מודיעין מכבים רעות"/>
    <x v="206"/>
    <x v="14"/>
    <s v="נמוך"/>
    <x v="0"/>
    <n v="2784.42"/>
    <n v="0"/>
    <n v="0"/>
    <n v="0"/>
    <n v="2784.42"/>
    <n v="31"/>
    <s v="מרכזיית תאורה"/>
    <s v="רעות"/>
    <s v="ירושלים והנגב"/>
    <s v="איילון"/>
  </r>
  <r>
    <x v="18"/>
    <x v="217"/>
    <s v="פעיל"/>
    <s v="מודיעין מכבים רעות"/>
    <x v="207"/>
    <x v="14"/>
    <s v="נמוך"/>
    <x v="1"/>
    <n v="3642"/>
    <n v="1116"/>
    <n v="0"/>
    <n v="2526"/>
    <n v="0"/>
    <n v="31"/>
    <s v="מרכזיית תאורה"/>
    <s v="רעות"/>
    <s v="ירושלים והנגב"/>
    <s v="איילון"/>
  </r>
  <r>
    <x v="18"/>
    <x v="218"/>
    <s v="פעיל"/>
    <s v="מודיעין מכבים רעות"/>
    <x v="208"/>
    <x v="60"/>
    <s v="נמוך"/>
    <x v="0"/>
    <n v="1973.09"/>
    <n v="0"/>
    <n v="0"/>
    <n v="0"/>
    <n v="1973.09"/>
    <n v="31"/>
    <s v="גני ילדים"/>
    <s v="קייזר"/>
    <s v="ירושלים והנגב"/>
    <s v="איילון"/>
  </r>
  <r>
    <x v="18"/>
    <x v="219"/>
    <s v="פעיל"/>
    <s v="מודיעין מכבים רעות"/>
    <x v="209"/>
    <x v="0"/>
    <s v="נמוך"/>
    <x v="1"/>
    <n v="19644"/>
    <n v="2716"/>
    <n v="0"/>
    <n v="16928"/>
    <n v="0"/>
    <n v="31"/>
    <s v="בתי ספר"/>
    <s v="רעות"/>
    <s v="ירושלים והנגב"/>
    <s v="איילון"/>
  </r>
  <r>
    <x v="18"/>
    <x v="220"/>
    <s v="פעיל"/>
    <s v="מודיעין מכבים רעות"/>
    <x v="210"/>
    <x v="13"/>
    <s v="נמוך"/>
    <x v="0"/>
    <n v="1517.74"/>
    <n v="0"/>
    <n v="0"/>
    <n v="0"/>
    <n v="1517.74"/>
    <n v="31"/>
    <s v="גני ילדים"/>
    <s v="נחלים"/>
    <s v="ירושלים והנגב"/>
    <s v="איילון"/>
  </r>
  <r>
    <x v="18"/>
    <x v="221"/>
    <s v="פעיל"/>
    <s v="מודיעין מכבים רעות"/>
    <x v="211"/>
    <x v="61"/>
    <s v="נמוך"/>
    <x v="1"/>
    <n v="6377"/>
    <n v="1505"/>
    <n v="0"/>
    <n v="4872"/>
    <n v="0"/>
    <n v="31"/>
    <s v="מרכזיית תאורה"/>
    <s v="נחלים"/>
    <s v="ירושלים והנגב"/>
    <s v="איילון"/>
  </r>
  <r>
    <x v="18"/>
    <x v="222"/>
    <s v="פעיל"/>
    <s v="מודיעין מכבים רעות"/>
    <x v="212"/>
    <x v="37"/>
    <s v="נמוך"/>
    <x v="0"/>
    <n v="4147.76"/>
    <n v="0"/>
    <n v="0"/>
    <n v="0"/>
    <n v="4147.76"/>
    <n v="31"/>
    <s v="בתי כנסת ומקוואות"/>
    <s v="נחלים"/>
    <s v="ירושלים והנגב"/>
    <s v="איילון"/>
  </r>
  <r>
    <x v="18"/>
    <x v="223"/>
    <s v="פעיל"/>
    <s v="מודיעין מכבים רעות"/>
    <x v="213"/>
    <x v="1"/>
    <s v="נמוך"/>
    <x v="1"/>
    <n v="963"/>
    <n v="226"/>
    <n v="0"/>
    <n v="737"/>
    <n v="0"/>
    <n v="31"/>
    <s v="מרכזיית תאורה"/>
    <s v="נחלים"/>
    <s v="ירושלים והנגב"/>
    <s v="איילון"/>
  </r>
  <r>
    <x v="18"/>
    <x v="224"/>
    <s v="פעיל"/>
    <s v="מודיעין מכבים רעות"/>
    <x v="214"/>
    <x v="0"/>
    <s v="נמוך"/>
    <x v="0"/>
    <n v="518.19000000000005"/>
    <n v="0"/>
    <n v="0"/>
    <n v="0"/>
    <n v="518.19000000000005"/>
    <n v="31"/>
    <s v="מרכזיית תאורה"/>
    <s v="ציפורים"/>
    <s v="ירושלים והנגב"/>
    <s v="איילון"/>
  </r>
  <r>
    <x v="18"/>
    <x v="413"/>
    <s v="פעיל"/>
    <s v="מודיעין מכבים רעות"/>
    <x v="401"/>
    <x v="113"/>
    <s v="נמוך"/>
    <x v="0"/>
    <n v="599"/>
    <n v="0"/>
    <n v="0"/>
    <n v="0"/>
    <n v="599"/>
    <n v="31"/>
    <m/>
    <m/>
    <s v="ירושלים והנגב"/>
    <s v="איילון"/>
  </r>
  <r>
    <x v="18"/>
    <x v="225"/>
    <s v="פעיל"/>
    <s v="מודיעין מכבים רעות"/>
    <x v="215"/>
    <x v="0"/>
    <s v="נמוך"/>
    <x v="1"/>
    <n v="4686"/>
    <n v="1154"/>
    <n v="0"/>
    <n v="3532"/>
    <n v="0"/>
    <n v="31"/>
    <s v="מרכזיית תאורה"/>
    <s v="431"/>
    <s v="ירושלים והנגב"/>
    <s v="איילון"/>
  </r>
  <r>
    <x v="18"/>
    <x v="226"/>
    <s v="פעיל"/>
    <s v="מודיעין מכבים רעות"/>
    <x v="216"/>
    <x v="13"/>
    <s v="נמוך"/>
    <x v="0"/>
    <n v="2150.8200000000002"/>
    <n v="0"/>
    <n v="0"/>
    <n v="0"/>
    <n v="2150.8200000000002"/>
    <n v="31"/>
    <s v="גני ילדים"/>
    <s v="נביאים"/>
    <s v="ירושלים והנגב"/>
    <s v="איילון"/>
  </r>
  <r>
    <x v="18"/>
    <x v="227"/>
    <s v="פעיל"/>
    <s v="מודיעין מכבים רעות"/>
    <x v="217"/>
    <x v="14"/>
    <s v="נמוך"/>
    <x v="0"/>
    <n v="1126.8699999999999"/>
    <n v="0"/>
    <n v="0"/>
    <n v="0"/>
    <n v="1126.8699999999999"/>
    <n v="31"/>
    <s v="מרכזיית תאורה"/>
    <s v="רעות"/>
    <s v="ירושלים והנגב"/>
    <s v="איילון"/>
  </r>
  <r>
    <x v="18"/>
    <x v="228"/>
    <s v="פעיל"/>
    <s v="מודיעין מכבים רעות"/>
    <x v="218"/>
    <x v="62"/>
    <s v="נמוך"/>
    <x v="1"/>
    <n v="5220"/>
    <n v="1300"/>
    <n v="0"/>
    <n v="3920"/>
    <n v="0"/>
    <n v="31"/>
    <s v="מרכזיית תאורה"/>
    <s v="בוכמן"/>
    <s v="ירושלים והנגב"/>
    <s v="איילון"/>
  </r>
  <r>
    <x v="18"/>
    <x v="229"/>
    <s v="פעיל"/>
    <s v="מודיעין מכבים רעות"/>
    <x v="219"/>
    <x v="63"/>
    <s v="נמוך"/>
    <x v="1"/>
    <n v="5203"/>
    <n v="1194"/>
    <n v="0"/>
    <n v="4009"/>
    <n v="0"/>
    <n v="31"/>
    <s v="מרכזיית תאורה"/>
    <s v="בוכמן"/>
    <s v="ירושלים והנגב"/>
    <s v="איילון"/>
  </r>
  <r>
    <x v="18"/>
    <x v="230"/>
    <s v="פעיל"/>
    <s v="מודיעין מכבים רעות"/>
    <x v="220"/>
    <x v="64"/>
    <s v="נמוך"/>
    <x v="0"/>
    <n v="1544.72"/>
    <n v="0"/>
    <n v="0"/>
    <n v="0"/>
    <n v="1544.72"/>
    <n v="31"/>
    <s v="גני ילדים"/>
    <s v="פרחים"/>
    <s v="ירושלים והנגב"/>
    <s v="איילון"/>
  </r>
  <r>
    <x v="18"/>
    <x v="231"/>
    <s v="פעיל"/>
    <s v="מודיעין מכבים רעות"/>
    <x v="221"/>
    <x v="14"/>
    <s v="נמוך"/>
    <x v="1"/>
    <n v="3224"/>
    <n v="663"/>
    <n v="0"/>
    <n v="2561"/>
    <n v="0"/>
    <n v="31"/>
    <s v="מרכזיית תאורה"/>
    <s v="רעות"/>
    <s v="ירושלים והנגב"/>
    <s v="איילון"/>
  </r>
  <r>
    <x v="18"/>
    <x v="232"/>
    <s v="פעיל"/>
    <s v="מודיעין מכבים רעות"/>
    <x v="222"/>
    <x v="28"/>
    <s v="נמוך"/>
    <x v="1"/>
    <n v="8040"/>
    <n v="1904"/>
    <n v="0"/>
    <n v="6136"/>
    <n v="0"/>
    <n v="31"/>
    <s v="מרכזיית תאורה"/>
    <s v="בוכמן"/>
    <s v="ירושלים והנגב"/>
    <s v="איילון"/>
  </r>
  <r>
    <x v="18"/>
    <x v="233"/>
    <s v="פעיל"/>
    <s v="מודיעין מכבים רעות"/>
    <x v="223"/>
    <x v="65"/>
    <s v="נמוך"/>
    <x v="1"/>
    <n v="3305"/>
    <n v="960"/>
    <n v="0"/>
    <n v="2345"/>
    <n v="0"/>
    <n v="31"/>
    <s v="בתי ספר"/>
    <s v="מגינים"/>
    <s v="ירושלים והנגב"/>
    <s v="איילון"/>
  </r>
  <r>
    <x v="18"/>
    <x v="234"/>
    <s v="פעיל"/>
    <s v="מודיעין מכבים רעות"/>
    <x v="224"/>
    <x v="14"/>
    <s v="נמוך"/>
    <x v="1"/>
    <n v="6033"/>
    <n v="1433"/>
    <n v="0"/>
    <n v="4600"/>
    <n v="0"/>
    <n v="31"/>
    <s v="מרכזיית תאורה"/>
    <s v="משואה"/>
    <s v="ירושלים והנגב"/>
    <s v="איילון"/>
  </r>
  <r>
    <x v="18"/>
    <x v="235"/>
    <s v="פעיל"/>
    <s v="מודיעין מכבים רעות"/>
    <x v="225"/>
    <x v="0"/>
    <s v="נמוך"/>
    <x v="0"/>
    <n v="1165.82"/>
    <n v="0"/>
    <n v="0"/>
    <n v="0"/>
    <n v="1165.82"/>
    <n v="31"/>
    <s v="גני ילדים"/>
    <s v="משואה"/>
    <s v="ירושלים והנגב"/>
    <s v="איילון"/>
  </r>
  <r>
    <x v="18"/>
    <x v="236"/>
    <s v="פעיל"/>
    <s v="מודיעין מכבים רעות"/>
    <x v="226"/>
    <x v="0"/>
    <s v="נמוך"/>
    <x v="1"/>
    <n v="11470"/>
    <n v="2700"/>
    <n v="0"/>
    <n v="8770"/>
    <n v="0"/>
    <n v="31"/>
    <s v="מרכזיית תאורה"/>
    <s v="משואה"/>
    <s v="ירושלים והנגב"/>
    <s v="איילון"/>
  </r>
  <r>
    <x v="18"/>
    <x v="237"/>
    <s v="פעיל"/>
    <s v="מודיעין מכבים רעות"/>
    <x v="227"/>
    <x v="19"/>
    <s v="נמוך"/>
    <x v="0"/>
    <n v="1098.71"/>
    <n v="0"/>
    <n v="0"/>
    <n v="0"/>
    <n v="1098.71"/>
    <n v="31"/>
    <s v="תנועות נוער"/>
    <s v="מכבים"/>
    <s v="ירושלים והנגב"/>
    <s v="איילון"/>
  </r>
  <r>
    <x v="18"/>
    <x v="238"/>
    <s v="פעיל"/>
    <s v="מודיעין מכבים רעות"/>
    <x v="228"/>
    <x v="66"/>
    <s v="נמוך"/>
    <x v="0"/>
    <n v="1510.99"/>
    <n v="0"/>
    <n v="0"/>
    <n v="0"/>
    <n v="1510.99"/>
    <n v="31"/>
    <m/>
    <m/>
    <s v="ירושלים והנגב"/>
    <s v="איילון"/>
  </r>
  <r>
    <x v="18"/>
    <x v="239"/>
    <s v="פעיל"/>
    <s v="מודיעין מכבים רעות"/>
    <x v="229"/>
    <x v="0"/>
    <s v="נמוך"/>
    <x v="1"/>
    <n v="2273"/>
    <n v="653"/>
    <n v="0"/>
    <n v="1620"/>
    <n v="0"/>
    <n v="31"/>
    <s v="מרכזיית תאורה"/>
    <s v="מכבים"/>
    <s v="ירושלים והנגב"/>
    <s v="איילון"/>
  </r>
  <r>
    <x v="18"/>
    <x v="240"/>
    <s v="פעיל"/>
    <s v="מודיעין מכבים רעות"/>
    <x v="230"/>
    <x v="67"/>
    <s v="נמוך"/>
    <x v="0"/>
    <n v="295.35000000000002"/>
    <n v="0"/>
    <n v="0"/>
    <n v="0"/>
    <n v="295.35000000000002"/>
    <n v="31"/>
    <s v="מקלטים"/>
    <s v="מכבים"/>
    <s v="ירושלים והנגב"/>
    <s v="איילון"/>
  </r>
  <r>
    <x v="18"/>
    <x v="241"/>
    <s v="פעיל"/>
    <s v="מודיעין מכבים רעות"/>
    <x v="231"/>
    <x v="0"/>
    <s v="נמוך"/>
    <x v="1"/>
    <n v="7723"/>
    <n v="1862"/>
    <n v="0"/>
    <n v="5861"/>
    <n v="0"/>
    <n v="31"/>
    <s v="מרכזיית תאורה"/>
    <s v="נחלים"/>
    <s v="ירושלים והנגב"/>
    <s v="איילון"/>
  </r>
  <r>
    <x v="18"/>
    <x v="242"/>
    <s v="פעיל"/>
    <s v="מודיעין מכבים רעות"/>
    <x v="232"/>
    <x v="19"/>
    <s v="נמוך"/>
    <x v="0"/>
    <n v="1727.67"/>
    <n v="0"/>
    <n v="0"/>
    <n v="0"/>
    <n v="1727.67"/>
    <n v="31"/>
    <s v="תנועות נוער"/>
    <s v="נחלים"/>
    <s v="ירושלים והנגב"/>
    <s v="איילון"/>
  </r>
  <r>
    <x v="18"/>
    <x v="243"/>
    <s v="פעיל"/>
    <s v="מודיעין מכבים רעות"/>
    <x v="233"/>
    <x v="0"/>
    <s v="נמוך"/>
    <x v="0"/>
    <n v="1512.75"/>
    <n v="0"/>
    <n v="0"/>
    <n v="0"/>
    <n v="1512.75"/>
    <n v="31"/>
    <s v="תנועות נוער"/>
    <s v="נחלים"/>
    <s v="ירושלים והנגב"/>
    <s v="איילון"/>
  </r>
  <r>
    <x v="18"/>
    <x v="244"/>
    <s v="פעיל"/>
    <s v="מודיעין מכבים רעות"/>
    <x v="234"/>
    <x v="68"/>
    <s v="נמוך"/>
    <x v="0"/>
    <n v="860.32"/>
    <n v="0"/>
    <n v="0"/>
    <n v="0"/>
    <n v="860.32"/>
    <n v="31"/>
    <m/>
    <m/>
    <s v="ירושלים והנגב"/>
    <s v="איילון"/>
  </r>
  <r>
    <x v="18"/>
    <x v="245"/>
    <s v="פעיל"/>
    <s v="מודיעין מכבים רעות"/>
    <x v="235"/>
    <x v="69"/>
    <s v="נמוך"/>
    <x v="0"/>
    <n v="1663.58"/>
    <n v="0"/>
    <n v="0"/>
    <n v="0"/>
    <n v="1663.58"/>
    <n v="31"/>
    <s v="ג"/>
    <s v="נחלים"/>
    <s v="ירושלים והנגב"/>
    <s v="איילון"/>
  </r>
  <r>
    <x v="18"/>
    <x v="246"/>
    <s v="פעיל"/>
    <s v="מודיעין מכבים רעות"/>
    <x v="236"/>
    <x v="13"/>
    <s v="נמוך"/>
    <x v="0"/>
    <n v="2032.03"/>
    <n v="0"/>
    <n v="0"/>
    <n v="0"/>
    <n v="2032.03"/>
    <n v="31"/>
    <s v="גני ילדים"/>
    <s v="נחלים"/>
    <s v="ירושלים והנגב"/>
    <s v="איילון"/>
  </r>
  <r>
    <x v="18"/>
    <x v="247"/>
    <s v="פעיל"/>
    <s v="מודיעין מכבים רעות"/>
    <x v="237"/>
    <x v="0"/>
    <s v="נמוך"/>
    <x v="1"/>
    <n v="12240"/>
    <n v="2910"/>
    <n v="0"/>
    <n v="9330"/>
    <n v="0"/>
    <n v="31"/>
    <s v="מרכזיית תאורה"/>
    <s v="נחלים"/>
    <s v="ירושלים והנגב"/>
    <s v="איילון"/>
  </r>
  <r>
    <x v="18"/>
    <x v="248"/>
    <s v="פעיל"/>
    <s v="מודיעין מכבים רעות"/>
    <x v="238"/>
    <x v="70"/>
    <s v="נמוך"/>
    <x v="0"/>
    <n v="85.61"/>
    <n v="0"/>
    <n v="0"/>
    <n v="0"/>
    <n v="85.61"/>
    <n v="31"/>
    <s v="מקלטים"/>
    <s v="מכבים"/>
    <s v="ירושלים והנגב"/>
    <s v="איילון"/>
  </r>
  <r>
    <x v="18"/>
    <x v="249"/>
    <s v="פעיל"/>
    <s v="מודיעין מכבים רעות"/>
    <x v="239"/>
    <x v="0"/>
    <s v="נמוך"/>
    <x v="0"/>
    <n v="83.89"/>
    <n v="0"/>
    <n v="0"/>
    <n v="0"/>
    <n v="83.89"/>
    <n v="31"/>
    <s v="מקלטים"/>
    <s v="מכבים"/>
    <s v="ירושלים והנגב"/>
    <s v="איילון"/>
  </r>
  <r>
    <x v="18"/>
    <x v="250"/>
    <s v="פעיל"/>
    <s v="מודיעין מכבים רעות"/>
    <x v="240"/>
    <x v="26"/>
    <s v="נמוך"/>
    <x v="0"/>
    <n v="215.77"/>
    <n v="0"/>
    <n v="0"/>
    <n v="0"/>
    <n v="215.77"/>
    <n v="31"/>
    <s v="מקלטים"/>
    <s v="מכבים"/>
    <s v="ירושלים והנגב"/>
    <s v="איילון"/>
  </r>
  <r>
    <x v="18"/>
    <x v="251"/>
    <s v="פעיל"/>
    <s v="מודיעין מכבים רעות"/>
    <x v="241"/>
    <x v="0"/>
    <s v="גבוה"/>
    <x v="1"/>
    <n v="123520"/>
    <n v="30120"/>
    <n v="0"/>
    <n v="93400"/>
    <n v="0"/>
    <n v="31"/>
    <s v="בתי ספר"/>
    <s v="נחלים"/>
    <s v="ירושלים והנגב"/>
    <s v="איילון"/>
  </r>
  <r>
    <x v="18"/>
    <x v="252"/>
    <s v="פעיל"/>
    <s v="מודיעין מכבים רעות"/>
    <x v="242"/>
    <x v="0"/>
    <s v="נמוך"/>
    <x v="1"/>
    <n v="7992"/>
    <n v="1887"/>
    <n v="0"/>
    <n v="6105"/>
    <n v="0"/>
    <n v="31"/>
    <s v="מרכזיית תאורה"/>
    <s v="נחלים"/>
    <s v="ירושלים והנגב"/>
    <s v="איילון"/>
  </r>
  <r>
    <x v="18"/>
    <x v="253"/>
    <s v="פעיל"/>
    <s v="מודיעין מכבים רעות"/>
    <x v="243"/>
    <x v="71"/>
    <s v="נמוך"/>
    <x v="0"/>
    <n v="1703.48"/>
    <n v="0"/>
    <n v="0"/>
    <n v="0"/>
    <n v="1703.48"/>
    <n v="31"/>
    <s v="גני ילדים"/>
    <s v="נחלים"/>
    <s v="ירושלים והנגב"/>
    <s v="איילון"/>
  </r>
  <r>
    <x v="18"/>
    <x v="254"/>
    <s v="פעיל"/>
    <s v="מודיעין מכבים רעות"/>
    <x v="244"/>
    <x v="0"/>
    <s v="נמוך"/>
    <x v="1"/>
    <n v="5648"/>
    <n v="1348"/>
    <n v="0"/>
    <n v="4300"/>
    <n v="0"/>
    <n v="31"/>
    <s v="מרכזיית תאורה"/>
    <s v="נחלים"/>
    <s v="ירושלים והנגב"/>
    <s v="איילון"/>
  </r>
  <r>
    <x v="18"/>
    <x v="255"/>
    <s v="פעיל"/>
    <s v="מודיעין מכבים רעות"/>
    <x v="245"/>
    <x v="0"/>
    <s v="נמוך"/>
    <x v="0"/>
    <n v="1190.6600000000001"/>
    <n v="0"/>
    <n v="0"/>
    <n v="0"/>
    <n v="1190.6600000000001"/>
    <n v="31"/>
    <s v="גני ילדים"/>
    <s v="נחלים"/>
    <s v="ירושלים והנגב"/>
    <s v="איילון"/>
  </r>
  <r>
    <x v="18"/>
    <x v="256"/>
    <s v="פעיל"/>
    <s v="מודיעין מכבים רעות"/>
    <x v="246"/>
    <x v="72"/>
    <s v="נמוך"/>
    <x v="0"/>
    <n v="39.020000000000003"/>
    <n v="0"/>
    <n v="0"/>
    <n v="0"/>
    <n v="39.020000000000003"/>
    <n v="31"/>
    <s v="גני ילדים"/>
    <s v="נחלים"/>
    <s v="ירושלים והנגב"/>
    <s v="איילון"/>
  </r>
  <r>
    <x v="18"/>
    <x v="257"/>
    <s v="פעיל"/>
    <s v="מודיעין מכבים רעות"/>
    <x v="247"/>
    <x v="73"/>
    <s v="נמוך"/>
    <x v="0"/>
    <n v="1965.83"/>
    <n v="0"/>
    <n v="0"/>
    <n v="0"/>
    <n v="1965.83"/>
    <n v="31"/>
    <s v="שונות"/>
    <s v="נחלים"/>
    <s v="ירושלים והנגב"/>
    <s v="איילון"/>
  </r>
  <r>
    <x v="18"/>
    <x v="258"/>
    <s v="פעיל"/>
    <s v="מודיעין מכבים רעות"/>
    <x v="248"/>
    <x v="74"/>
    <s v="נמוך"/>
    <x v="0"/>
    <n v="2008.54"/>
    <n v="0"/>
    <n v="0"/>
    <n v="0"/>
    <n v="2008.54"/>
    <n v="31"/>
    <s v="מבני ציבור"/>
    <s v="נחלים"/>
    <s v="ירושלים והנגב"/>
    <s v="איילון"/>
  </r>
  <r>
    <x v="18"/>
    <x v="259"/>
    <s v="פעיל"/>
    <s v="מודיעין מכבים רעות"/>
    <x v="249"/>
    <x v="75"/>
    <s v="נמוך"/>
    <x v="1"/>
    <n v="3222"/>
    <n v="122"/>
    <n v="0"/>
    <n v="3100"/>
    <n v="0"/>
    <n v="31"/>
    <s v="מבני ציבור"/>
    <s v="נחלים"/>
    <s v="ירושלים והנגב"/>
    <s v="איילון"/>
  </r>
  <r>
    <x v="18"/>
    <x v="260"/>
    <s v="פעיל"/>
    <s v="מודיעין מכבים רעות"/>
    <x v="250"/>
    <x v="76"/>
    <s v="נמוך"/>
    <x v="1"/>
    <n v="23488"/>
    <n v="3968"/>
    <n v="0"/>
    <n v="19520"/>
    <n v="0"/>
    <n v="31"/>
    <s v="בתי ספר"/>
    <s v="נחלים"/>
    <s v="ירושלים והנגב"/>
    <s v="איילון"/>
  </r>
  <r>
    <x v="18"/>
    <x v="261"/>
    <s v="פעיל"/>
    <s v="מודיעין מכבים רעות"/>
    <x v="251"/>
    <x v="77"/>
    <s v="נמוך"/>
    <x v="0"/>
    <n v="1822.37"/>
    <n v="0"/>
    <n v="0"/>
    <n v="0"/>
    <n v="1822.37"/>
    <n v="31"/>
    <s v="גני ילדים"/>
    <s v="נחלים"/>
    <s v="ירושלים והנגב"/>
    <s v="איילון"/>
  </r>
  <r>
    <x v="18"/>
    <x v="262"/>
    <s v="פעיל"/>
    <s v="מודיעין מכבים רעות"/>
    <x v="251"/>
    <x v="78"/>
    <s v="נמוך"/>
    <x v="0"/>
    <n v="1723.55"/>
    <n v="0"/>
    <n v="0"/>
    <n v="0"/>
    <n v="1723.55"/>
    <n v="31"/>
    <s v="גני ילדים"/>
    <s v="נחלים"/>
    <s v="ירושלים והנגב"/>
    <s v="איילון"/>
  </r>
  <r>
    <x v="18"/>
    <x v="263"/>
    <s v="פעיל"/>
    <s v="מודיעין מכבים רעות"/>
    <x v="252"/>
    <x v="79"/>
    <s v="נמוך"/>
    <x v="0"/>
    <n v="1951.29"/>
    <n v="0"/>
    <n v="0"/>
    <n v="0"/>
    <n v="1951.29"/>
    <n v="31"/>
    <s v="גני ילדים"/>
    <s v="נחלים"/>
    <s v="ירושלים והנגב"/>
    <s v="איילון"/>
  </r>
  <r>
    <x v="18"/>
    <x v="264"/>
    <s v="פעיל"/>
    <s v="מודיעין מכבים רעות"/>
    <x v="253"/>
    <x v="0"/>
    <s v="נמוך"/>
    <x v="0"/>
    <n v="765.76"/>
    <n v="0"/>
    <n v="0"/>
    <n v="0"/>
    <n v="765.76"/>
    <n v="31"/>
    <s v="מבני ציבור"/>
    <s v="נחלים"/>
    <s v="ירושלים והנגב"/>
    <s v="איילון"/>
  </r>
  <r>
    <x v="18"/>
    <x v="265"/>
    <s v="פעיל"/>
    <s v="מודיעין מכבים רעות"/>
    <x v="254"/>
    <x v="0"/>
    <s v="נמוך"/>
    <x v="0"/>
    <n v="1035.83"/>
    <n v="0"/>
    <n v="0"/>
    <n v="0"/>
    <n v="1035.83"/>
    <n v="31"/>
    <s v="גני ילדים"/>
    <s v="ציפורים"/>
    <s v="ירושלים והנגב"/>
    <s v="איילון"/>
  </r>
  <r>
    <x v="18"/>
    <x v="266"/>
    <s v="פעיל"/>
    <s v="מודיעין מכבים רעות"/>
    <x v="255"/>
    <x v="0"/>
    <s v="נמוך"/>
    <x v="1"/>
    <n v="3640"/>
    <n v="1250"/>
    <n v="0"/>
    <n v="2390"/>
    <n v="0"/>
    <n v="31"/>
    <s v="בתי ספר"/>
    <s v="ציפורים"/>
    <s v="ירושלים והנגב"/>
    <s v="איילון"/>
  </r>
  <r>
    <x v="18"/>
    <x v="267"/>
    <s v="פעיל"/>
    <s v="מודיעין מכבים רעות"/>
    <x v="256"/>
    <x v="0"/>
    <s v="נמוך"/>
    <x v="1"/>
    <n v="5375"/>
    <n v="380"/>
    <n v="0"/>
    <n v="4995"/>
    <n v="0"/>
    <n v="31"/>
    <s v="גני ילדים"/>
    <s v="ציפורים"/>
    <s v="ירושלים והנגב"/>
    <s v="איילון"/>
  </r>
  <r>
    <x v="18"/>
    <x v="268"/>
    <s v="פעיל"/>
    <s v="מודיעין מכבים רעות"/>
    <x v="257"/>
    <x v="0"/>
    <s v="נמוך"/>
    <x v="1"/>
    <n v="550"/>
    <n v="174"/>
    <n v="0"/>
    <n v="376"/>
    <n v="0"/>
    <n v="31"/>
    <s v="תנועות נוער"/>
    <s v="כרמים"/>
    <s v="ירושלים והנגב"/>
    <s v="איילון"/>
  </r>
  <r>
    <x v="18"/>
    <x v="269"/>
    <s v="פעיל"/>
    <s v="מודיעין מכבים רעות"/>
    <x v="257"/>
    <x v="0"/>
    <s v="נמוך"/>
    <x v="0"/>
    <n v="450.27"/>
    <n v="0"/>
    <n v="0"/>
    <n v="0"/>
    <n v="450.27"/>
    <n v="31"/>
    <s v="מרכזיית תאורה"/>
    <s v="כרמים"/>
    <s v="ירושלים והנגב"/>
    <s v="איילון"/>
  </r>
  <r>
    <x v="18"/>
    <x v="270"/>
    <s v="פעיל"/>
    <s v="מודיעין מכבים רעות"/>
    <x v="258"/>
    <x v="1"/>
    <s v="נמוך"/>
    <x v="0"/>
    <n v="1925.23"/>
    <n v="0"/>
    <n v="0"/>
    <n v="0"/>
    <n v="1925.23"/>
    <n v="31"/>
    <s v="מרכזיית תאורה"/>
    <s v="כרמים"/>
    <s v="ירושלים והנגב"/>
    <s v="איילון"/>
  </r>
  <r>
    <x v="18"/>
    <x v="271"/>
    <s v="פעיל"/>
    <s v="מודיעין מכבים רעות"/>
    <x v="259"/>
    <x v="0"/>
    <s v="נמוך"/>
    <x v="1"/>
    <n v="7295"/>
    <n v="595"/>
    <n v="0"/>
    <n v="6700"/>
    <n v="0"/>
    <n v="31"/>
    <s v="בתי ספר"/>
    <s v="כרמים"/>
    <s v="ירושלים והנגב"/>
    <s v="איילון"/>
  </r>
  <r>
    <x v="18"/>
    <x v="272"/>
    <s v="פעיל"/>
    <s v="מודיעין מכבים רעות"/>
    <x v="260"/>
    <x v="80"/>
    <s v="נמוך"/>
    <x v="0"/>
    <n v="530.94000000000005"/>
    <n v="0"/>
    <n v="0"/>
    <n v="0"/>
    <n v="530.94000000000005"/>
    <n v="31"/>
    <s v="גני ילדים"/>
    <s v="רעות"/>
    <s v="ירושלים והנגב"/>
    <s v="איילון"/>
  </r>
  <r>
    <x v="18"/>
    <x v="273"/>
    <s v="פעיל"/>
    <s v="מודיעין מכבים רעות"/>
    <x v="261"/>
    <x v="13"/>
    <s v="נמוך"/>
    <x v="0"/>
    <n v="2574.7199999999998"/>
    <n v="0"/>
    <n v="0"/>
    <n v="0"/>
    <n v="2574.7199999999998"/>
    <n v="31"/>
    <s v="גני ילדים"/>
    <s v="כרמים"/>
    <s v="ירושלים והנגב"/>
    <s v="איילון"/>
  </r>
  <r>
    <x v="18"/>
    <x v="274"/>
    <s v="פעיל"/>
    <s v="מודיעין מכבים רעות"/>
    <x v="262"/>
    <x v="1"/>
    <s v="נמוך"/>
    <x v="1"/>
    <n v="4821"/>
    <n v="1116"/>
    <n v="0"/>
    <n v="3705"/>
    <n v="0"/>
    <n v="31"/>
    <s v="מרכזיית תאורה"/>
    <s v="כרמים"/>
    <s v="ירושלים והנגב"/>
    <s v="איילון"/>
  </r>
  <r>
    <x v="18"/>
    <x v="275"/>
    <s v="פעיל"/>
    <s v="מודיעין מכבים רעות"/>
    <x v="263"/>
    <x v="0"/>
    <s v="נמוך"/>
    <x v="0"/>
    <n v="2642.68"/>
    <n v="0"/>
    <n v="0"/>
    <n v="0"/>
    <n v="2642.68"/>
    <n v="31"/>
    <s v="בתי כנסת ומקוואות"/>
    <s v="כרמים"/>
    <s v="ירושלים והנגב"/>
    <s v="איילון"/>
  </r>
  <r>
    <x v="18"/>
    <x v="276"/>
    <s v="פעיל"/>
    <s v="מודיעין מכבים רעות"/>
    <x v="264"/>
    <x v="5"/>
    <s v="נמוך"/>
    <x v="0"/>
    <n v="1511.65"/>
    <n v="0"/>
    <n v="0"/>
    <n v="0"/>
    <n v="1511.65"/>
    <n v="31"/>
    <s v="מרכזיית תאורה"/>
    <s v="ציפורים"/>
    <s v="ירושלים והנגב"/>
    <s v="איילון"/>
  </r>
  <r>
    <x v="18"/>
    <x v="277"/>
    <s v="פעיל"/>
    <s v="מודיעין מכבים רעות"/>
    <x v="265"/>
    <x v="26"/>
    <s v="נמוך"/>
    <x v="0"/>
    <n v="79.400000000000006"/>
    <n v="0"/>
    <n v="0"/>
    <n v="0"/>
    <n v="79.400000000000006"/>
    <n v="31"/>
    <s v="מקלטים"/>
    <s v="מכבים"/>
    <s v="ירושלים והנגב"/>
    <s v="איילון"/>
  </r>
  <r>
    <x v="18"/>
    <x v="278"/>
    <s v="פעיל"/>
    <s v="מודיעין מכבים רעות"/>
    <x v="266"/>
    <x v="13"/>
    <s v="נמוך"/>
    <x v="0"/>
    <n v="1397.88"/>
    <n v="0"/>
    <n v="0"/>
    <n v="0"/>
    <n v="1397.88"/>
    <n v="31"/>
    <s v="גני ילדים"/>
    <s v="פרחים"/>
    <s v="ירושלים והנגב"/>
    <s v="איילון"/>
  </r>
  <r>
    <x v="18"/>
    <x v="279"/>
    <s v="פעיל"/>
    <s v="מודיעין מכבים רעות"/>
    <x v="267"/>
    <x v="26"/>
    <s v="נמוך"/>
    <x v="0"/>
    <n v="9.5399999999999991"/>
    <n v="0"/>
    <n v="0"/>
    <n v="0"/>
    <n v="9.5399999999999991"/>
    <n v="31"/>
    <s v="מקלטים"/>
    <s v="מכבים"/>
    <s v="ירושלים והנגב"/>
    <s v="איילון"/>
  </r>
  <r>
    <x v="18"/>
    <x v="280"/>
    <s v="פעיל"/>
    <s v="מודיעין מכבים רעות"/>
    <x v="268"/>
    <x v="26"/>
    <s v="נמוך"/>
    <x v="0"/>
    <n v="56.34"/>
    <n v="0"/>
    <n v="0"/>
    <n v="0"/>
    <n v="56.34"/>
    <n v="31"/>
    <s v="מקלטים"/>
    <s v="מכבים"/>
    <s v="ירושלים והנגב"/>
    <s v="איילון"/>
  </r>
  <r>
    <x v="18"/>
    <x v="281"/>
    <s v="פעיל"/>
    <s v="מודיעין מכבים רעות"/>
    <x v="269"/>
    <x v="0"/>
    <s v="נמוך"/>
    <x v="1"/>
    <n v="6587"/>
    <n v="1816"/>
    <n v="0"/>
    <n v="4771"/>
    <n v="0"/>
    <n v="31"/>
    <s v="מרכזיית תאורה"/>
    <s v="פרחים"/>
    <s v="ירושלים והנגב"/>
    <s v="איילון"/>
  </r>
  <r>
    <x v="18"/>
    <x v="282"/>
    <s v="פעיל"/>
    <s v="מודיעין מכבים רעות"/>
    <x v="270"/>
    <x v="14"/>
    <s v="נמוך"/>
    <x v="1"/>
    <n v="3534"/>
    <n v="876"/>
    <n v="0"/>
    <n v="2658"/>
    <n v="0"/>
    <n v="31"/>
    <s v="מרכזיית תאורה"/>
    <s v="פרחים"/>
    <s v="ירושלים והנגב"/>
    <s v="איילון"/>
  </r>
  <r>
    <x v="18"/>
    <x v="283"/>
    <s v="פעיל"/>
    <s v="מודיעין מכבים רעות"/>
    <x v="271"/>
    <x v="14"/>
    <s v="נמוך"/>
    <x v="1"/>
    <n v="3933"/>
    <n v="1091"/>
    <n v="0"/>
    <n v="2842"/>
    <n v="0"/>
    <n v="31"/>
    <s v="מרכזיית תאורה"/>
    <s v="פרחים"/>
    <s v="ירושלים והנגב"/>
    <s v="איילון"/>
  </r>
  <r>
    <x v="18"/>
    <x v="284"/>
    <s v="פעיל"/>
    <s v="מודיעין מכבים רעות"/>
    <x v="272"/>
    <x v="81"/>
    <s v="נמוך"/>
    <x v="0"/>
    <n v="3665.97"/>
    <n v="0"/>
    <n v="0"/>
    <n v="0"/>
    <n v="3665.97"/>
    <n v="31"/>
    <s v="שונות"/>
    <s v="פרחים"/>
    <s v="ירושלים והנגב"/>
    <s v="איילון"/>
  </r>
  <r>
    <x v="18"/>
    <x v="285"/>
    <s v="פעיל"/>
    <s v="מודיעין מכבים רעות"/>
    <x v="273"/>
    <x v="0"/>
    <s v="נמוך"/>
    <x v="1"/>
    <n v="3548"/>
    <n v="838"/>
    <n v="0"/>
    <n v="2710"/>
    <n v="0"/>
    <n v="31"/>
    <s v="מרכזיית תאורה"/>
    <s v="נביאים"/>
    <s v="ירושלים והנגב"/>
    <s v="איילון"/>
  </r>
  <r>
    <x v="18"/>
    <x v="286"/>
    <s v="פעיל"/>
    <s v="מודיעין מכבים רעות"/>
    <x v="274"/>
    <x v="82"/>
    <s v="נמוך"/>
    <x v="0"/>
    <n v="674.24"/>
    <n v="0"/>
    <n v="0"/>
    <n v="0"/>
    <n v="674.24"/>
    <n v="31"/>
    <s v="רמזורים"/>
    <s v="נביאים"/>
    <s v="ירושלים והנגב"/>
    <s v="איילון"/>
  </r>
  <r>
    <x v="18"/>
    <x v="287"/>
    <s v="פעיל"/>
    <s v="מודיעין מכבים רעות"/>
    <x v="275"/>
    <x v="83"/>
    <s v="נמוך"/>
    <x v="1"/>
    <n v="11545"/>
    <n v="2100"/>
    <n v="0"/>
    <n v="9445"/>
    <n v="0"/>
    <n v="31"/>
    <s v="בתי ספר"/>
    <s v="מגינים"/>
    <s v="ירושלים והנגב"/>
    <s v="איילון"/>
  </r>
  <r>
    <x v="18"/>
    <x v="288"/>
    <s v="פעיל"/>
    <s v="מודיעין מכבים רעות"/>
    <x v="276"/>
    <x v="44"/>
    <s v="נמוך"/>
    <x v="1"/>
    <n v="532"/>
    <n v="131"/>
    <n v="0"/>
    <n v="401"/>
    <n v="0"/>
    <n v="31"/>
    <s v="מרכזיית תאורה"/>
    <s v="נביאים"/>
    <s v="ירושלים והנגב"/>
    <s v="איילון"/>
  </r>
  <r>
    <x v="18"/>
    <x v="289"/>
    <s v="פעיל"/>
    <s v="מודיעין מכבים רעות"/>
    <x v="277"/>
    <x v="84"/>
    <s v="נמוך"/>
    <x v="1"/>
    <n v="19410"/>
    <n v="3835"/>
    <n v="0"/>
    <n v="15575"/>
    <n v="0"/>
    <n v="31"/>
    <s v="בתי ספר"/>
    <s v="מגינים"/>
    <s v="ירושלים והנגב"/>
    <s v="איילון"/>
  </r>
  <r>
    <x v="18"/>
    <x v="290"/>
    <s v="פעיל"/>
    <s v="מודיעין מכבים רעות"/>
    <x v="278"/>
    <x v="85"/>
    <s v="נמוך"/>
    <x v="1"/>
    <n v="7570"/>
    <n v="5720"/>
    <n v="0"/>
    <n v="1850"/>
    <n v="0"/>
    <n v="31"/>
    <s v="ספורט"/>
    <s v="נביאים"/>
    <s v="ירושלים והנגב"/>
    <s v="איילון"/>
  </r>
  <r>
    <x v="18"/>
    <x v="291"/>
    <s v="פעיל"/>
    <s v="מודיעין מכבים רעות"/>
    <x v="279"/>
    <x v="24"/>
    <s v="נמוך"/>
    <x v="1"/>
    <n v="3316"/>
    <n v="226"/>
    <n v="0"/>
    <n v="3090"/>
    <n v="0"/>
    <n v="31"/>
    <s v="גני ילדים"/>
    <s v="נביאים"/>
    <s v="ירושלים והנגב"/>
    <s v="איילון"/>
  </r>
  <r>
    <x v="18"/>
    <x v="292"/>
    <s v="פעיל"/>
    <s v="מודיעין מכבים רעות"/>
    <x v="280"/>
    <x v="46"/>
    <s v="נמוך"/>
    <x v="1"/>
    <n v="5438"/>
    <n v="2887"/>
    <n v="0"/>
    <n v="2551"/>
    <n v="0"/>
    <n v="31"/>
    <s v="ספורט"/>
    <s v="נביאים"/>
    <s v="ירושלים והנגב"/>
    <s v="איילון"/>
  </r>
  <r>
    <x v="18"/>
    <x v="293"/>
    <s v="פעיל"/>
    <s v="מודיעין מכבים רעות"/>
    <x v="281"/>
    <x v="0"/>
    <s v="נמוך"/>
    <x v="1"/>
    <n v="2526"/>
    <n v="583"/>
    <n v="0"/>
    <n v="1943"/>
    <n v="0"/>
    <n v="31"/>
    <s v="מרכזיית תאורה"/>
    <s v="נחלים"/>
    <s v="ירושלים והנגב"/>
    <s v="איילון"/>
  </r>
  <r>
    <x v="18"/>
    <x v="294"/>
    <s v="פעיל"/>
    <s v="מודיעין מכבים רעות"/>
    <x v="282"/>
    <x v="0"/>
    <s v="נמוך"/>
    <x v="0"/>
    <n v="361.36"/>
    <n v="0"/>
    <n v="0"/>
    <n v="0"/>
    <n v="361.36"/>
    <n v="31"/>
    <s v="רמזורים"/>
    <s v="נחלים"/>
    <s v="ירושלים והנגב"/>
    <s v="איילון"/>
  </r>
  <r>
    <x v="18"/>
    <x v="295"/>
    <s v="פעיל"/>
    <s v="מודיעין מכבים רעות"/>
    <x v="283"/>
    <x v="0"/>
    <s v="נמוך"/>
    <x v="1"/>
    <n v="7322"/>
    <n v="1928"/>
    <n v="0"/>
    <n v="5394"/>
    <n v="0"/>
    <n v="31"/>
    <s v="מרכזיית תאורה"/>
    <s v="נחלים"/>
    <s v="ירושלים והנגב"/>
    <s v="איילון"/>
  </r>
  <r>
    <x v="18"/>
    <x v="296"/>
    <s v="פעיל"/>
    <s v="מודיעין מכבים רעות"/>
    <x v="284"/>
    <x v="0"/>
    <s v="נמוך"/>
    <x v="0"/>
    <n v="1799.51"/>
    <n v="0"/>
    <n v="0"/>
    <n v="0"/>
    <n v="1799.51"/>
    <n v="31"/>
    <s v="בתי כנסת ומקוואות"/>
    <s v="נחלים"/>
    <s v="ירושלים והנגב"/>
    <s v="איילון"/>
  </r>
  <r>
    <x v="18"/>
    <x v="297"/>
    <s v="פעיל"/>
    <s v="מודיעין מכבים רעות"/>
    <x v="285"/>
    <x v="0"/>
    <s v="נמוך"/>
    <x v="0"/>
    <n v="1710.63"/>
    <n v="0"/>
    <n v="0"/>
    <n v="0"/>
    <n v="1710.63"/>
    <n v="31"/>
    <s v="מרכזיית תאורה"/>
    <s v="נחלים"/>
    <s v="ירושלים והנגב"/>
    <s v="איילון"/>
  </r>
  <r>
    <x v="18"/>
    <x v="298"/>
    <s v="פעיל"/>
    <s v="מודיעין מכבים רעות"/>
    <x v="286"/>
    <x v="0"/>
    <s v="נמוך"/>
    <x v="0"/>
    <n v="1236.8399999999999"/>
    <n v="0"/>
    <n v="0"/>
    <n v="0"/>
    <n v="1236.8399999999999"/>
    <n v="31"/>
    <s v="מרכזיית תאורה"/>
    <s v="ליגד"/>
    <s v="ירושלים והנגב"/>
    <s v="איילון"/>
  </r>
  <r>
    <x v="18"/>
    <x v="299"/>
    <s v="פעיל"/>
    <s v="מודיעין מכבים רעות"/>
    <x v="287"/>
    <x v="1"/>
    <s v="נמוך"/>
    <x v="1"/>
    <n v="198"/>
    <n v="47"/>
    <n v="0"/>
    <n v="151"/>
    <n v="0"/>
    <n v="31"/>
    <s v="מרכזיית תאורה"/>
    <s v="כרמים"/>
    <s v="ירושלים והנגב"/>
    <s v="איילון"/>
  </r>
  <r>
    <x v="18"/>
    <x v="300"/>
    <s v="פעיל"/>
    <s v="מודיעין מכבים רעות"/>
    <x v="288"/>
    <x v="0"/>
    <s v="נמוך"/>
    <x v="1"/>
    <n v="574"/>
    <n v="201"/>
    <n v="0"/>
    <n v="373"/>
    <n v="0"/>
    <n v="31"/>
    <s v="מרכזיית תאורה"/>
    <s v="כרמים"/>
    <s v="ירושלים והנגב"/>
    <s v="איילון"/>
  </r>
  <r>
    <x v="18"/>
    <x v="301"/>
    <s v="פעיל"/>
    <s v="מודיעין מכבים רעות"/>
    <x v="289"/>
    <x v="1"/>
    <s v="נמוך"/>
    <x v="1"/>
    <n v="8908"/>
    <n v="2090"/>
    <n v="0"/>
    <n v="6818"/>
    <n v="0"/>
    <n v="31"/>
    <s v="מרכזיית תאורה"/>
    <s v="כרמים"/>
    <s v="ירושלים והנגב"/>
    <s v="איילון"/>
  </r>
  <r>
    <x v="18"/>
    <x v="302"/>
    <s v="פעיל"/>
    <s v="מודיעין מכבים רעות"/>
    <x v="290"/>
    <x v="10"/>
    <s v="נמוך"/>
    <x v="1"/>
    <n v="1306"/>
    <n v="387"/>
    <n v="0"/>
    <n v="919"/>
    <n v="0"/>
    <n v="31"/>
    <s v="מרכזיית תאורה"/>
    <s v="כרמים"/>
    <s v="ירושלים והנגב"/>
    <s v="איילון"/>
  </r>
  <r>
    <x v="18"/>
    <x v="303"/>
    <s v="פעיל"/>
    <s v="מודיעין מכבים רעות"/>
    <x v="291"/>
    <x v="85"/>
    <s v="נמוך"/>
    <x v="1"/>
    <n v="12600"/>
    <n v="4805"/>
    <n v="0"/>
    <n v="7795"/>
    <n v="0"/>
    <n v="31"/>
    <s v="ספורט"/>
    <s v="ליגד"/>
    <s v="ירושלים והנגב"/>
    <s v="איילון"/>
  </r>
  <r>
    <x v="18"/>
    <x v="304"/>
    <s v="פעיל"/>
    <s v="מודיעין מכבים רעות"/>
    <x v="292"/>
    <x v="10"/>
    <s v="נמוך"/>
    <x v="1"/>
    <n v="1117"/>
    <n v="325"/>
    <n v="0"/>
    <n v="792"/>
    <n v="0"/>
    <n v="31"/>
    <s v="מרכזיית תאורה"/>
    <s v="כרמים"/>
    <s v="ירושלים והנגב"/>
    <s v="איילון"/>
  </r>
  <r>
    <x v="18"/>
    <x v="305"/>
    <s v="פעיל"/>
    <s v="מודיעין מכבים רעות"/>
    <x v="293"/>
    <x v="86"/>
    <s v="נמוך"/>
    <x v="0"/>
    <n v="294.62"/>
    <n v="0"/>
    <n v="0"/>
    <n v="0"/>
    <n v="294.62"/>
    <n v="31"/>
    <s v="מרכזיית תאורה"/>
    <s v="כרמים"/>
    <s v="ירושלים והנגב"/>
    <s v="איילון"/>
  </r>
  <r>
    <x v="18"/>
    <x v="306"/>
    <s v="פעיל"/>
    <s v="מודיעין מכבים רעות"/>
    <x v="294"/>
    <x v="0"/>
    <s v="נמוך"/>
    <x v="1"/>
    <n v="5859"/>
    <n v="1278"/>
    <n v="0"/>
    <n v="4581"/>
    <n v="0"/>
    <n v="31"/>
    <s v="מרכזיית תאורה"/>
    <s v="ליגד"/>
    <s v="ירושלים והנגב"/>
    <s v="איילון"/>
  </r>
  <r>
    <x v="18"/>
    <x v="307"/>
    <s v="פעיל"/>
    <s v="מודיעין מכבים רעות"/>
    <x v="295"/>
    <x v="82"/>
    <s v="נמוך"/>
    <x v="1"/>
    <n v="1676"/>
    <n v="313"/>
    <n v="0"/>
    <n v="1363"/>
    <n v="0"/>
    <n v="31"/>
    <s v="רמזורים"/>
    <s v="לב העיר"/>
    <s v="ירושלים והנגב"/>
    <s v="איילון"/>
  </r>
  <r>
    <x v="18"/>
    <x v="308"/>
    <s v="פעיל"/>
    <s v="מודיעין מכבים רעות"/>
    <x v="296"/>
    <x v="0"/>
    <s v="נמוך"/>
    <x v="1"/>
    <n v="2674"/>
    <n v="535"/>
    <n v="0"/>
    <n v="2139"/>
    <n v="0"/>
    <n v="31"/>
    <s v="מבני ציבור"/>
    <s v="משואה"/>
    <s v="ירושלים והנגב"/>
    <s v="איילון"/>
  </r>
  <r>
    <x v="18"/>
    <x v="309"/>
    <s v="פעיל"/>
    <s v="מודיעין מכבים רעות"/>
    <x v="297"/>
    <x v="0"/>
    <s v="נמוך"/>
    <x v="1"/>
    <n v="4855"/>
    <n v="1097"/>
    <n v="0"/>
    <n v="3758"/>
    <n v="0"/>
    <n v="31"/>
    <s v="מרכזיית תאורה"/>
    <s v="נחלים"/>
    <s v="ירושלים והנגב"/>
    <s v="איילון"/>
  </r>
  <r>
    <x v="18"/>
    <x v="310"/>
    <s v="פעיל"/>
    <s v="מודיעין מכבים רעות"/>
    <x v="298"/>
    <x v="87"/>
    <s v="נמוך"/>
    <x v="0"/>
    <n v="367.43"/>
    <n v="0"/>
    <n v="0"/>
    <n v="0"/>
    <n v="367.43"/>
    <n v="31"/>
    <s v="רמזורים"/>
    <s v="נחלים"/>
    <s v="ירושלים והנגב"/>
    <s v="איילון"/>
  </r>
  <r>
    <x v="18"/>
    <x v="311"/>
    <s v="פעיל"/>
    <s v="מודיעין מכבים רעות"/>
    <x v="299"/>
    <x v="0"/>
    <s v="נמוך"/>
    <x v="1"/>
    <n v="5830"/>
    <n v="1402"/>
    <n v="0"/>
    <n v="4428"/>
    <n v="0"/>
    <n v="31"/>
    <s v="מרכזיית תאורה"/>
    <s v="נחלים"/>
    <s v="ירושלים והנגב"/>
    <s v="איילון"/>
  </r>
  <r>
    <x v="18"/>
    <x v="312"/>
    <s v="פעיל"/>
    <s v="מודיעין מכבים רעות"/>
    <x v="300"/>
    <x v="0"/>
    <s v="נמוך"/>
    <x v="0"/>
    <n v="0"/>
    <n v="0"/>
    <n v="0"/>
    <n v="0"/>
    <n v="0"/>
    <n v="31"/>
    <s v="רמזורים"/>
    <s v="נחלים"/>
    <s v="ירושלים והנגב"/>
    <s v="איילון"/>
  </r>
  <r>
    <x v="18"/>
    <x v="313"/>
    <s v="פעיל"/>
    <s v="מודיעין מכבים רעות"/>
    <x v="301"/>
    <x v="88"/>
    <s v="נמוך"/>
    <x v="1"/>
    <n v="21340"/>
    <n v="5080"/>
    <n v="0"/>
    <n v="16260"/>
    <n v="0"/>
    <n v="31"/>
    <s v="מרכזיית תאורה"/>
    <s v="לב העיר"/>
    <s v="ירושלים והנגב"/>
    <s v="איילון"/>
  </r>
  <r>
    <x v="18"/>
    <x v="314"/>
    <s v="פעיל"/>
    <s v="מודיעין מכבים רעות"/>
    <x v="302"/>
    <x v="89"/>
    <s v="נמוך"/>
    <x v="1"/>
    <n v="3020"/>
    <n v="765"/>
    <n v="0"/>
    <n v="2255"/>
    <n v="0"/>
    <n v="31"/>
    <s v="מרכזיית תאורה"/>
    <s v="קייזר"/>
    <s v="ירושלים והנגב"/>
    <s v="איילון"/>
  </r>
  <r>
    <x v="18"/>
    <x v="315"/>
    <s v="פעיל"/>
    <s v="מודיעין מכבים רעות"/>
    <x v="303"/>
    <x v="90"/>
    <s v="נמוך"/>
    <x v="1"/>
    <n v="2119"/>
    <n v="509"/>
    <n v="0"/>
    <n v="1610"/>
    <n v="0"/>
    <n v="31"/>
    <s v="מרכזיית תאורה"/>
    <s v="קייזר"/>
    <s v="ירושלים והנגב"/>
    <s v="איילון"/>
  </r>
  <r>
    <x v="18"/>
    <x v="316"/>
    <s v="פעיל"/>
    <s v="מודיעין מכבים רעות"/>
    <x v="304"/>
    <x v="91"/>
    <s v="נמוך"/>
    <x v="1"/>
    <n v="4833"/>
    <n v="1200"/>
    <n v="0"/>
    <n v="3633"/>
    <n v="0"/>
    <n v="31"/>
    <s v="מרכזיית תאורה"/>
    <s v="קייזר"/>
    <s v="ירושלים והנגב"/>
    <s v="איילון"/>
  </r>
  <r>
    <x v="18"/>
    <x v="317"/>
    <s v="פעיל"/>
    <s v="מודיעין מכבים רעות"/>
    <x v="305"/>
    <x v="14"/>
    <s v="נמוך"/>
    <x v="1"/>
    <n v="2465"/>
    <n v="651"/>
    <n v="0"/>
    <n v="1814"/>
    <n v="0"/>
    <n v="31"/>
    <s v="מרכזיית תאורה"/>
    <s v="קייזר"/>
    <s v="ירושלים והנגב"/>
    <s v="איילון"/>
  </r>
  <r>
    <x v="18"/>
    <x v="318"/>
    <s v="פעיל"/>
    <s v="מודיעין מכבים רעות"/>
    <x v="306"/>
    <x v="92"/>
    <s v="נמוך"/>
    <x v="1"/>
    <n v="5040"/>
    <n v="1750"/>
    <n v="0"/>
    <n v="3290"/>
    <n v="0"/>
    <n v="31"/>
    <s v="בתי ספר"/>
    <s v="קייזר"/>
    <s v="ירושלים והנגב"/>
    <s v="איילון"/>
  </r>
  <r>
    <x v="18"/>
    <x v="319"/>
    <s v="פעיל"/>
    <s v="מודיעין מכבים רעות"/>
    <x v="307"/>
    <x v="1"/>
    <s v="נמוך"/>
    <x v="1"/>
    <n v="2140"/>
    <n v="507"/>
    <n v="0"/>
    <n v="1633"/>
    <n v="0"/>
    <n v="31"/>
    <s v="מרכזיית תאורה"/>
    <s v="קייזר"/>
    <s v="ירושלים והנגב"/>
    <s v="איילון"/>
  </r>
  <r>
    <x v="18"/>
    <x v="320"/>
    <s v="פעיל"/>
    <s v="מודיעין מכבים רעות"/>
    <x v="308"/>
    <x v="0"/>
    <s v="נמוך"/>
    <x v="1"/>
    <n v="10240"/>
    <n v="2690"/>
    <n v="0"/>
    <n v="7550"/>
    <n v="0"/>
    <n v="31"/>
    <m/>
    <m/>
    <s v="ירושלים והנגב"/>
    <s v="איילון"/>
  </r>
  <r>
    <x v="18"/>
    <x v="321"/>
    <s v="פעיל"/>
    <s v="מודיעין מכבים רעות"/>
    <x v="309"/>
    <x v="0"/>
    <s v="נמוך"/>
    <x v="1"/>
    <n v="6796"/>
    <n v="1529"/>
    <n v="0"/>
    <n v="5267"/>
    <n v="0"/>
    <n v="31"/>
    <m/>
    <m/>
    <s v="ירושלים והנגב"/>
    <s v="איילון"/>
  </r>
  <r>
    <x v="18"/>
    <x v="322"/>
    <s v="פעיל"/>
    <s v="מודיעין מכבים רעות"/>
    <x v="310"/>
    <x v="0"/>
    <s v="נמוך"/>
    <x v="0"/>
    <n v="257.57"/>
    <n v="0"/>
    <n v="0"/>
    <n v="0"/>
    <n v="257.57"/>
    <n v="31"/>
    <m/>
    <m/>
    <s v="ירושלים והנגב"/>
    <s v="איילון"/>
  </r>
  <r>
    <x v="18"/>
    <x v="323"/>
    <s v="פעיל"/>
    <s v="מודיעין מכבים רעות"/>
    <x v="311"/>
    <x v="17"/>
    <s v="נמוך"/>
    <x v="1"/>
    <n v="3435"/>
    <n v="1040"/>
    <n v="0"/>
    <n v="2395"/>
    <n v="0"/>
    <n v="31"/>
    <s v="בתי ספר"/>
    <s v="כרמים"/>
    <s v="ירושלים והנגב"/>
    <s v="איילון"/>
  </r>
  <r>
    <x v="18"/>
    <x v="324"/>
    <s v="פעיל"/>
    <s v="מודיעין מכבים רעות"/>
    <x v="312"/>
    <x v="13"/>
    <s v="נמוך"/>
    <x v="0"/>
    <n v="2262.2199999999998"/>
    <n v="0"/>
    <n v="0"/>
    <n v="0"/>
    <n v="2262.2199999999998"/>
    <n v="31"/>
    <s v="גני ילדים"/>
    <s v="כרמים"/>
    <s v="ירושלים והנגב"/>
    <s v="איילון"/>
  </r>
  <r>
    <x v="18"/>
    <x v="325"/>
    <s v="פעיל"/>
    <s v="מודיעין מכבים רעות"/>
    <x v="313"/>
    <x v="93"/>
    <s v="נמוך"/>
    <x v="1"/>
    <n v="4050"/>
    <n v="985"/>
    <n v="0"/>
    <n v="3065"/>
    <n v="0"/>
    <n v="31"/>
    <s v="בתי ספר"/>
    <s v="כרמים"/>
    <s v="ירושלים והנגב"/>
    <s v="איילון"/>
  </r>
  <r>
    <x v="18"/>
    <x v="326"/>
    <s v="פעיל"/>
    <s v="מודיעין מכבים רעות"/>
    <x v="314"/>
    <x v="14"/>
    <s v="נמוך"/>
    <x v="1"/>
    <n v="4550"/>
    <n v="1093"/>
    <n v="0"/>
    <n v="3457"/>
    <n v="0"/>
    <n v="31"/>
    <s v="מרכזיית תאורה"/>
    <s v="רעות"/>
    <s v="ירושלים והנגב"/>
    <s v="איילון"/>
  </r>
  <r>
    <x v="18"/>
    <x v="327"/>
    <s v="פעיל"/>
    <s v="מודיעין מכבים רעות"/>
    <x v="315"/>
    <x v="1"/>
    <s v="נמוך"/>
    <x v="1"/>
    <n v="1109"/>
    <n v="210"/>
    <n v="0"/>
    <n v="899"/>
    <n v="0"/>
    <n v="31"/>
    <s v="מרכזיית תאורה"/>
    <s v="לב העיר"/>
    <s v="ירושלים והנגב"/>
    <s v="איילון"/>
  </r>
  <r>
    <x v="18"/>
    <x v="328"/>
    <s v="פעיל"/>
    <s v="מודיעין מכבים רעות"/>
    <x v="316"/>
    <x v="94"/>
    <s v="נמוך"/>
    <x v="1"/>
    <n v="106230"/>
    <n v="25170"/>
    <n v="0"/>
    <n v="81060"/>
    <n v="0"/>
    <n v="31"/>
    <s v="שונות"/>
    <s v="לב העיר"/>
    <s v="ירושלים והנגב"/>
    <s v="איילון"/>
  </r>
  <r>
    <x v="18"/>
    <x v="329"/>
    <s v="פעיל"/>
    <s v="מודיעין מכבים רעות"/>
    <x v="317"/>
    <x v="13"/>
    <s v="נמוך"/>
    <x v="0"/>
    <n v="1141.3"/>
    <n v="0"/>
    <n v="0"/>
    <n v="0"/>
    <n v="1141.3"/>
    <n v="31"/>
    <s v="גני ילדים"/>
    <s v="פרחים"/>
    <s v="ירושלים והנגב"/>
    <s v="איילון"/>
  </r>
  <r>
    <x v="18"/>
    <x v="330"/>
    <s v="פעיל"/>
    <s v="מודיעין מכבים רעות"/>
    <x v="318"/>
    <x v="19"/>
    <s v="נמוך"/>
    <x v="0"/>
    <n v="2076.77"/>
    <n v="0"/>
    <n v="0"/>
    <n v="0"/>
    <n v="2076.77"/>
    <n v="31"/>
    <s v="תנועות נוער"/>
    <s v="מגינים"/>
    <s v="ירושלים והנגב"/>
    <s v="איילון"/>
  </r>
  <r>
    <x v="18"/>
    <x v="331"/>
    <s v="פעיל"/>
    <s v="מודיעין מכבים רעות"/>
    <x v="319"/>
    <x v="0"/>
    <s v="נמוך"/>
    <x v="1"/>
    <n v="4048"/>
    <n v="940"/>
    <n v="0"/>
    <n v="3108"/>
    <n v="0"/>
    <n v="31"/>
    <s v="מרכזיית תאורה"/>
    <s v="דם המכבים 33"/>
    <s v="ירושלים והנגב"/>
    <s v="איילון"/>
  </r>
  <r>
    <x v="18"/>
    <x v="332"/>
    <s v="פעיל"/>
    <s v="מודיעין מכבים רעות"/>
    <x v="320"/>
    <x v="0"/>
    <s v="נמוך"/>
    <x v="0"/>
    <n v="361.17"/>
    <n v="0"/>
    <n v="0"/>
    <n v="0"/>
    <n v="361.17"/>
    <n v="31"/>
    <s v="רמזורים"/>
    <s v="פרחים"/>
    <s v="ירושלים והנגב"/>
    <s v="איילון"/>
  </r>
  <r>
    <x v="18"/>
    <x v="333"/>
    <s v="פעיל"/>
    <s v="מודיעין מכבים רעות"/>
    <x v="321"/>
    <x v="10"/>
    <s v="נמוך"/>
    <x v="1"/>
    <n v="4888"/>
    <n v="1305"/>
    <n v="0"/>
    <n v="3583"/>
    <n v="0"/>
    <n v="31"/>
    <s v="מרכזיית תאורה"/>
    <s v="פרחים"/>
    <s v="ירושלים והנגב"/>
    <s v="איילון"/>
  </r>
  <r>
    <x v="18"/>
    <x v="334"/>
    <s v="פעיל"/>
    <s v="מודיעין מכבים רעות"/>
    <x v="322"/>
    <x v="95"/>
    <s v="נמוך"/>
    <x v="1"/>
    <n v="9607"/>
    <n v="2304"/>
    <n v="0"/>
    <n v="7303"/>
    <n v="0"/>
    <n v="31"/>
    <s v="מרכזיית תאורה"/>
    <s v="פרחים"/>
    <s v="ירושלים והנגב"/>
    <s v="איילון"/>
  </r>
  <r>
    <x v="18"/>
    <x v="335"/>
    <s v="פעיל"/>
    <s v="מודיעין מכבים רעות"/>
    <x v="323"/>
    <x v="0"/>
    <s v="נמוך"/>
    <x v="0"/>
    <n v="225.73"/>
    <n v="0"/>
    <n v="0"/>
    <n v="0"/>
    <n v="225.73"/>
    <n v="31"/>
    <s v="רמזורים"/>
    <s v="ציפורים"/>
    <s v="ירושלים והנגב"/>
    <s v="איילון"/>
  </r>
  <r>
    <x v="18"/>
    <x v="336"/>
    <s v="פעיל"/>
    <s v="מודיעין מכבים רעות"/>
    <x v="324"/>
    <x v="0"/>
    <s v="נמוך"/>
    <x v="0"/>
    <n v="2362.06"/>
    <n v="0"/>
    <n v="0"/>
    <n v="0"/>
    <n v="2362.06"/>
    <n v="31"/>
    <s v="מבני ציבור"/>
    <s v="פרחים"/>
    <s v="ירושלים והנגב"/>
    <s v="איילון"/>
  </r>
  <r>
    <x v="18"/>
    <x v="337"/>
    <s v="פעיל"/>
    <s v="מודיעין מכבים רעות"/>
    <x v="325"/>
    <x v="96"/>
    <s v="נמוך"/>
    <x v="1"/>
    <n v="9023"/>
    <n v="2352"/>
    <n v="0"/>
    <n v="6671"/>
    <n v="0"/>
    <n v="31"/>
    <s v="מרכזיית תאורה"/>
    <s v="ליגד"/>
    <s v="ירושלים והנגב"/>
    <s v="איילון"/>
  </r>
  <r>
    <x v="18"/>
    <x v="338"/>
    <s v="פעיל"/>
    <s v="מודיעין מכבים רעות"/>
    <x v="326"/>
    <x v="97"/>
    <s v="נמוך"/>
    <x v="0"/>
    <n v="367.08"/>
    <n v="0"/>
    <n v="0"/>
    <n v="0"/>
    <n v="367.08"/>
    <n v="31"/>
    <s v="מקלטים"/>
    <s v="רעות"/>
    <s v="ירושלים והנגב"/>
    <s v="איילון"/>
  </r>
  <r>
    <x v="18"/>
    <x v="339"/>
    <s v="פעיל"/>
    <s v="מודיעין מכבים רעות"/>
    <x v="327"/>
    <x v="0"/>
    <s v="נמוך"/>
    <x v="1"/>
    <n v="3245"/>
    <n v="767"/>
    <n v="0"/>
    <n v="2478"/>
    <n v="0"/>
    <n v="31"/>
    <s v="מרכזיית תאורה"/>
    <s v="מכבים"/>
    <s v="ירושלים והנגב"/>
    <s v="איילון"/>
  </r>
  <r>
    <x v="18"/>
    <x v="340"/>
    <s v="פעיל"/>
    <s v="מודיעין מכבים רעות"/>
    <x v="328"/>
    <x v="98"/>
    <s v="נמוך"/>
    <x v="0"/>
    <n v="4383.1000000000004"/>
    <n v="0"/>
    <n v="0"/>
    <n v="0"/>
    <n v="4383.1000000000004"/>
    <n v="31"/>
    <s v="מבני ציבור"/>
    <s v="פרחים"/>
    <s v="ירושלים והנגב"/>
    <s v="איילון"/>
  </r>
  <r>
    <x v="18"/>
    <x v="341"/>
    <s v="פעיל"/>
    <s v="מודיעין מכבים רעות"/>
    <x v="329"/>
    <x v="26"/>
    <s v="נמוך"/>
    <x v="0"/>
    <n v="1008.75"/>
    <n v="0"/>
    <n v="0"/>
    <n v="0"/>
    <n v="1008.75"/>
    <n v="31"/>
    <s v="מקלטים"/>
    <s v="רעות"/>
    <s v="ירושלים והנגב"/>
    <s v="איילון"/>
  </r>
  <r>
    <x v="18"/>
    <x v="342"/>
    <s v="פעיל"/>
    <s v="מודיעין מכבים רעות"/>
    <x v="330"/>
    <x v="13"/>
    <s v="נמוך"/>
    <x v="0"/>
    <n v="3518.12"/>
    <n v="0"/>
    <n v="0"/>
    <n v="0"/>
    <n v="3518.12"/>
    <n v="31"/>
    <s v="גני ילדים"/>
    <s v="בוכמן"/>
    <s v="ירושלים והנגב"/>
    <s v="איילון"/>
  </r>
  <r>
    <x v="18"/>
    <x v="343"/>
    <s v="פעיל"/>
    <s v="מודיעין מכבים רעות"/>
    <x v="331"/>
    <x v="99"/>
    <s v="נמוך"/>
    <x v="1"/>
    <n v="6025"/>
    <n v="615"/>
    <n v="0"/>
    <n v="5410"/>
    <n v="0"/>
    <n v="31"/>
    <s v="בתי ספר"/>
    <s v="בוכמן"/>
    <s v="ירושלים והנגב"/>
    <s v="איילון"/>
  </r>
  <r>
    <x v="18"/>
    <x v="344"/>
    <s v="פעיל"/>
    <s v="מודיעין מכבים רעות"/>
    <x v="332"/>
    <x v="0"/>
    <s v="נמוך"/>
    <x v="0"/>
    <n v="1443.63"/>
    <n v="0"/>
    <n v="0"/>
    <n v="0"/>
    <n v="1443.63"/>
    <n v="31"/>
    <s v="גני ילדים"/>
    <s v="בוכמן"/>
    <s v="ירושלים והנגב"/>
    <s v="איילון"/>
  </r>
  <r>
    <x v="18"/>
    <x v="345"/>
    <s v="פעיל"/>
    <s v="מודיעין מכבים רעות"/>
    <x v="333"/>
    <x v="0"/>
    <s v="נמוך"/>
    <x v="0"/>
    <n v="1961.65"/>
    <n v="0"/>
    <n v="0"/>
    <n v="0"/>
    <n v="1961.65"/>
    <n v="31"/>
    <s v="גני ילדים"/>
    <s v="בוכמן"/>
    <s v="ירושלים והנגב"/>
    <s v="איילון"/>
  </r>
  <r>
    <x v="18"/>
    <x v="346"/>
    <s v="פעיל"/>
    <s v="מודיעין מכבים רעות"/>
    <x v="334"/>
    <x v="0"/>
    <s v="נמוך"/>
    <x v="1"/>
    <n v="9082"/>
    <n v="2149"/>
    <n v="0"/>
    <n v="6933"/>
    <n v="0"/>
    <n v="31"/>
    <s v="מרכזיית תאורה"/>
    <s v="מגינים"/>
    <s v="ירושלים והנגב"/>
    <s v="איילון"/>
  </r>
  <r>
    <x v="18"/>
    <x v="347"/>
    <s v="פעיל"/>
    <s v="מודיעין מכבים רעות"/>
    <x v="335"/>
    <x v="21"/>
    <s v="נמוך"/>
    <x v="1"/>
    <n v="4360"/>
    <n v="1021"/>
    <n v="0"/>
    <n v="3339"/>
    <n v="0"/>
    <n v="31"/>
    <s v="מרכזיית תאורה"/>
    <s v="מגינים"/>
    <s v="ירושלים והנגב"/>
    <s v="איילון"/>
  </r>
  <r>
    <x v="18"/>
    <x v="348"/>
    <s v="פעיל"/>
    <s v="מודיעין מכבים רעות"/>
    <x v="336"/>
    <x v="58"/>
    <s v="נמוך"/>
    <x v="0"/>
    <n v="453.43"/>
    <n v="0"/>
    <n v="0"/>
    <n v="0"/>
    <n v="453.43"/>
    <n v="31"/>
    <s v="רמזורים"/>
    <s v="מגינים"/>
    <s v="ירושלים והנגב"/>
    <s v="איילון"/>
  </r>
  <r>
    <x v="18"/>
    <x v="349"/>
    <s v="פעיל"/>
    <s v="מודיעין מכבים רעות"/>
    <x v="337"/>
    <x v="0"/>
    <s v="נמוך"/>
    <x v="1"/>
    <n v="7481"/>
    <n v="1722"/>
    <n v="0"/>
    <n v="5759"/>
    <n v="0"/>
    <n v="31"/>
    <s v="מרכזיית תאורה"/>
    <s v="מגינים"/>
    <s v="ירושלים והנגב"/>
    <s v="איילון"/>
  </r>
  <r>
    <x v="18"/>
    <x v="350"/>
    <s v="פעיל"/>
    <s v="מודיעין מכבים רעות"/>
    <x v="338"/>
    <x v="0"/>
    <s v="נמוך"/>
    <x v="0"/>
    <n v="2218.3000000000002"/>
    <n v="0"/>
    <n v="0"/>
    <n v="0"/>
    <n v="2218.3000000000002"/>
    <n v="31"/>
    <s v="גני ילדים"/>
    <s v="מגינים"/>
    <s v="ירושלים והנגב"/>
    <s v="איילון"/>
  </r>
  <r>
    <x v="18"/>
    <x v="351"/>
    <s v="פעיל"/>
    <s v="מודיעין מכבים רעות"/>
    <x v="339"/>
    <x v="13"/>
    <s v="נמוך"/>
    <x v="1"/>
    <n v="3284"/>
    <n v="193"/>
    <n v="0"/>
    <n v="3091"/>
    <n v="0"/>
    <n v="31"/>
    <s v="גני ילדים"/>
    <s v="מגינים"/>
    <s v="ירושלים והנגב"/>
    <s v="איילון"/>
  </r>
  <r>
    <x v="18"/>
    <x v="352"/>
    <s v="פעיל"/>
    <s v="מודיעין מכבים רעות"/>
    <x v="340"/>
    <x v="0"/>
    <s v="נמוך"/>
    <x v="1"/>
    <n v="17864"/>
    <n v="2256"/>
    <n v="0"/>
    <n v="15608"/>
    <n v="0"/>
    <n v="31"/>
    <s v="בתי ספר"/>
    <s v="מגינים"/>
    <s v="ירושלים והנגב"/>
    <s v="איילון"/>
  </r>
  <r>
    <x v="18"/>
    <x v="353"/>
    <s v="פעיל"/>
    <s v="מודיעין מכבים רעות"/>
    <x v="341"/>
    <x v="0"/>
    <s v="נמוך"/>
    <x v="1"/>
    <n v="10901"/>
    <n v="2695"/>
    <n v="0"/>
    <n v="8206"/>
    <n v="0"/>
    <n v="31"/>
    <s v="מרכזיית תאורה"/>
    <s v="מגינים"/>
    <s v="ירושלים והנגב"/>
    <s v="איילון"/>
  </r>
  <r>
    <x v="18"/>
    <x v="354"/>
    <s v="פעיל"/>
    <s v="מודיעין מכבים רעות"/>
    <x v="342"/>
    <x v="0"/>
    <s v="נמוך"/>
    <x v="0"/>
    <n v="1059.5"/>
    <n v="0"/>
    <n v="0"/>
    <n v="0"/>
    <n v="1059.5"/>
    <n v="31"/>
    <s v="מרכזיית תאורה"/>
    <s v="מגינים"/>
    <s v="ירושלים והנגב"/>
    <s v="איילון"/>
  </r>
  <r>
    <x v="18"/>
    <x v="355"/>
    <s v="פעיל"/>
    <s v="מודיעין מכבים רעות"/>
    <x v="343"/>
    <x v="100"/>
    <s v="נמוך"/>
    <x v="0"/>
    <n v="1011.36"/>
    <n v="0"/>
    <n v="0"/>
    <n v="0"/>
    <n v="1011.36"/>
    <n v="31"/>
    <s v="מרכזיית תאורה"/>
    <s v="מגינים"/>
    <s v="ירושלים והנגב"/>
    <s v="איילון"/>
  </r>
  <r>
    <x v="18"/>
    <x v="356"/>
    <s v="פעיל"/>
    <s v="מודיעין מכבים רעות"/>
    <x v="344"/>
    <x v="13"/>
    <s v="נמוך"/>
    <x v="0"/>
    <n v="2913.83"/>
    <n v="0"/>
    <n v="0"/>
    <n v="0"/>
    <n v="2913.83"/>
    <n v="31"/>
    <s v="גני ילדים"/>
    <s v="מגינים"/>
    <s v="ירושלים והנגב"/>
    <s v="איילון"/>
  </r>
  <r>
    <x v="18"/>
    <x v="357"/>
    <s v="פעיל"/>
    <s v="מודיעין מכבים רעות"/>
    <x v="345"/>
    <x v="13"/>
    <s v="נמוך"/>
    <x v="0"/>
    <n v="1115.6500000000001"/>
    <n v="0"/>
    <n v="0"/>
    <n v="0"/>
    <n v="1115.6500000000001"/>
    <n v="31"/>
    <s v="גני ילדים"/>
    <s v="בוכמן"/>
    <s v="ירושלים והנגב"/>
    <s v="איילון"/>
  </r>
  <r>
    <x v="18"/>
    <x v="358"/>
    <s v="פעיל"/>
    <s v="מודיעין מכבים רעות"/>
    <x v="346"/>
    <x v="26"/>
    <s v="נמוך"/>
    <x v="0"/>
    <n v="1424.76"/>
    <n v="0"/>
    <n v="0"/>
    <n v="0"/>
    <n v="1424.76"/>
    <n v="31"/>
    <s v="מקלטים"/>
    <s v="רעות"/>
    <s v="ירושלים והנגב"/>
    <s v="איילון"/>
  </r>
  <r>
    <x v="18"/>
    <x v="359"/>
    <s v="פעיל"/>
    <s v="מודיעין מכבים רעות"/>
    <x v="347"/>
    <x v="101"/>
    <s v="נמוך"/>
    <x v="0"/>
    <n v="638.30999999999995"/>
    <n v="0"/>
    <n v="0"/>
    <n v="0"/>
    <n v="638.30999999999995"/>
    <n v="31"/>
    <s v="מקלטים"/>
    <s v="רעות"/>
    <s v="ירושלים והנגב"/>
    <s v="איילון"/>
  </r>
  <r>
    <x v="18"/>
    <x v="360"/>
    <s v="פעיל"/>
    <s v="מודיעין מכבים רעות"/>
    <x v="348"/>
    <x v="24"/>
    <s v="נמוך"/>
    <x v="0"/>
    <n v="3001.9"/>
    <n v="0"/>
    <n v="0"/>
    <n v="0"/>
    <n v="3001.9"/>
    <n v="31"/>
    <s v="גני ילדים"/>
    <s v="בוכמן"/>
    <s v="ירושלים והנגב"/>
    <s v="איילון"/>
  </r>
  <r>
    <x v="18"/>
    <x v="361"/>
    <s v="פעיל"/>
    <s v="מודיעין מכבים רעות"/>
    <x v="349"/>
    <x v="0"/>
    <s v="נמוך"/>
    <x v="1"/>
    <n v="3682"/>
    <n v="188"/>
    <n v="0"/>
    <n v="3494"/>
    <n v="0"/>
    <n v="31"/>
    <s v="מבני ציבור"/>
    <s v="מכבים"/>
    <s v="ירושלים והנגב"/>
    <s v="איילון"/>
  </r>
  <r>
    <x v="18"/>
    <x v="362"/>
    <s v="פעיל"/>
    <s v="מודיעין מכבים רעות"/>
    <x v="350"/>
    <x v="102"/>
    <s v="נמוך"/>
    <x v="0"/>
    <n v="916.96"/>
    <n v="0"/>
    <n v="0"/>
    <n v="0"/>
    <n v="916.96"/>
    <n v="31"/>
    <s v="מבני ציבור"/>
    <s v="מכבים"/>
    <s v="ירושלים והנגב"/>
    <s v="איילון"/>
  </r>
  <r>
    <x v="18"/>
    <x v="363"/>
    <s v="פעיל"/>
    <s v="מודיעין מכבים רעות"/>
    <x v="351"/>
    <x v="0"/>
    <s v="נמוך"/>
    <x v="1"/>
    <n v="3379"/>
    <n v="830"/>
    <n v="0"/>
    <n v="2549"/>
    <n v="0"/>
    <n v="31"/>
    <s v="מרכזיית תאורה"/>
    <s v="כרמים"/>
    <s v="ירושלים והנגב"/>
    <s v="איילון"/>
  </r>
  <r>
    <x v="18"/>
    <x v="364"/>
    <s v="פעיל"/>
    <s v="מודיעין מכבים רעות"/>
    <x v="352"/>
    <x v="13"/>
    <s v="נמוך"/>
    <x v="0"/>
    <n v="2737.3"/>
    <n v="0"/>
    <n v="0"/>
    <n v="0"/>
    <n v="2737.3"/>
    <n v="31"/>
    <s v="גני ילדים"/>
    <s v="כרמים"/>
    <s v="ירושלים והנגב"/>
    <s v="איילון"/>
  </r>
  <r>
    <x v="18"/>
    <x v="365"/>
    <s v="פעיל"/>
    <s v="מודיעין מכבים רעות"/>
    <x v="353"/>
    <x v="103"/>
    <s v="נמוך"/>
    <x v="1"/>
    <n v="4915"/>
    <n v="1855"/>
    <n v="0"/>
    <n v="3060"/>
    <n v="0"/>
    <n v="31"/>
    <s v="מרכזיית תאורה"/>
    <s v="בוכמן"/>
    <s v="ירושלים והנגב"/>
    <s v="איילון"/>
  </r>
  <r>
    <x v="18"/>
    <x v="366"/>
    <s v="פעיל"/>
    <s v="מודיעין מכבים רעות"/>
    <x v="354"/>
    <x v="0"/>
    <s v="נמוך"/>
    <x v="1"/>
    <n v="5360"/>
    <n v="1180"/>
    <n v="0"/>
    <n v="4180"/>
    <n v="0"/>
    <n v="31"/>
    <m/>
    <s v="רעות"/>
    <s v="ירושלים והנגב"/>
    <s v="איילון"/>
  </r>
  <r>
    <x v="18"/>
    <x v="367"/>
    <s v="פעיל"/>
    <s v="מודיעין מכבים רעות"/>
    <x v="355"/>
    <x v="0"/>
    <s v="נמוך"/>
    <x v="0"/>
    <n v="774.02"/>
    <n v="0"/>
    <n v="0"/>
    <n v="0"/>
    <n v="774.02"/>
    <n v="31"/>
    <s v="מרכזיית תאורה"/>
    <s v="רעות"/>
    <s v="ירושלים והנגב"/>
    <s v="איילון"/>
  </r>
  <r>
    <x v="18"/>
    <x v="368"/>
    <s v="פעיל"/>
    <s v="מודיעין מכבים רעות"/>
    <x v="356"/>
    <x v="0"/>
    <s v="נמוך"/>
    <x v="0"/>
    <n v="1287.29"/>
    <n v="0"/>
    <n v="0"/>
    <n v="0"/>
    <n v="1287.29"/>
    <n v="31"/>
    <s v="מרכזיית תאורה"/>
    <s v="רעות"/>
    <s v="ירושלים והנגב"/>
    <s v="איילון"/>
  </r>
  <r>
    <x v="18"/>
    <x v="369"/>
    <s v="פעיל"/>
    <s v="מודיעין מכבים רעות"/>
    <x v="357"/>
    <x v="104"/>
    <s v="נמוך"/>
    <x v="1"/>
    <n v="8848"/>
    <n v="1616"/>
    <n v="0"/>
    <n v="7232"/>
    <n v="0"/>
    <n v="31"/>
    <s v="מבני ציבור"/>
    <s v="כרמים"/>
    <s v="ירושלים והנגב"/>
    <s v="איילון"/>
  </r>
  <r>
    <x v="18"/>
    <x v="370"/>
    <s v="פעיל"/>
    <s v="מודיעין מכבים רעות"/>
    <x v="358"/>
    <x v="105"/>
    <s v="נמוך"/>
    <x v="0"/>
    <n v="1132.99"/>
    <n v="0"/>
    <n v="0"/>
    <n v="0"/>
    <n v="1132.99"/>
    <n v="31"/>
    <s v="רמזורים"/>
    <s v="מגינים"/>
    <s v="ירושלים והנגב"/>
    <s v="איילון"/>
  </r>
  <r>
    <x v="18"/>
    <x v="371"/>
    <s v="פעיל"/>
    <s v="מודיעין מכבים רעות"/>
    <x v="359"/>
    <x v="0"/>
    <s v="נמוך"/>
    <x v="1"/>
    <n v="10245"/>
    <n v="2475"/>
    <n v="0"/>
    <n v="7770"/>
    <n v="0"/>
    <n v="31"/>
    <s v="מרכזיית תאורה"/>
    <s v="כרמים"/>
    <s v="ירושלים והנגב"/>
    <s v="איילון"/>
  </r>
  <r>
    <x v="18"/>
    <x v="372"/>
    <s v="פעיל"/>
    <s v="מודיעין מכבים רעות"/>
    <x v="360"/>
    <x v="0"/>
    <s v="נמוך"/>
    <x v="1"/>
    <n v="1410"/>
    <n v="331"/>
    <n v="0"/>
    <n v="1079"/>
    <n v="0"/>
    <n v="31"/>
    <s v="מרכזיית תאורה"/>
    <s v="ישפרו"/>
    <s v="ירושלים והנגב"/>
    <s v="איילון"/>
  </r>
  <r>
    <x v="18"/>
    <x v="373"/>
    <s v="פעיל"/>
    <s v="מודיעין מכבים רעות"/>
    <x v="361"/>
    <x v="0"/>
    <s v="נמוך"/>
    <x v="1"/>
    <n v="3165"/>
    <n v="737"/>
    <n v="0"/>
    <n v="2428"/>
    <n v="0"/>
    <n v="31"/>
    <s v="מרכזיית תאורה"/>
    <s v="ישפרו"/>
    <s v="ירושלים והנגב"/>
    <s v="איילון"/>
  </r>
  <r>
    <x v="18"/>
    <x v="374"/>
    <s v="פעיל"/>
    <s v="מודיעין מכבים רעות"/>
    <x v="362"/>
    <x v="0"/>
    <s v="נמוך"/>
    <x v="1"/>
    <n v="13380"/>
    <n v="1435"/>
    <n v="0"/>
    <n v="11945"/>
    <n v="0"/>
    <n v="31"/>
    <s v="מבני ציבור"/>
    <s v="ישפרו"/>
    <s v="ירושלים והנגב"/>
    <s v="איילון"/>
  </r>
  <r>
    <x v="18"/>
    <x v="375"/>
    <s v="פעיל"/>
    <s v="מודיעין מכבים רעות"/>
    <x v="363"/>
    <x v="26"/>
    <s v="נמוך"/>
    <x v="0"/>
    <n v="1022.87"/>
    <n v="0"/>
    <n v="0"/>
    <n v="0"/>
    <n v="1022.87"/>
    <n v="31"/>
    <s v="מקלטים"/>
    <s v="רעות"/>
    <s v="ירושלים והנגב"/>
    <s v="איילון"/>
  </r>
  <r>
    <x v="18"/>
    <x v="376"/>
    <s v="פעיל"/>
    <s v="מודיעין מכבים רעות"/>
    <x v="364"/>
    <x v="106"/>
    <s v="נמוך"/>
    <x v="1"/>
    <n v="12224"/>
    <n v="1328"/>
    <n v="0"/>
    <n v="10896"/>
    <n v="0"/>
    <n v="31"/>
    <s v="בתי ספר"/>
    <s v="בוכמן"/>
    <s v="ירושלים והנגב"/>
    <s v="איילון"/>
  </r>
  <r>
    <x v="18"/>
    <x v="377"/>
    <s v="פעיל"/>
    <s v="מודיעין מכבים רעות"/>
    <x v="365"/>
    <x v="82"/>
    <s v="נמוך"/>
    <x v="0"/>
    <n v="643.26"/>
    <n v="0"/>
    <n v="0"/>
    <n v="0"/>
    <n v="643.26"/>
    <n v="31"/>
    <s v="רמזורים"/>
    <s v="בוכמן"/>
    <s v="ירושלים והנגב"/>
    <s v="איילון"/>
  </r>
  <r>
    <x v="18"/>
    <x v="378"/>
    <s v="פעיל"/>
    <s v="מודיעין מכבים רעות"/>
    <x v="366"/>
    <x v="32"/>
    <s v="נמוך"/>
    <x v="1"/>
    <n v="1291"/>
    <n v="311"/>
    <n v="0"/>
    <n v="980"/>
    <n v="0"/>
    <n v="31"/>
    <s v="מרכזיית תאורה"/>
    <s v="בוכמן"/>
    <s v="ירושלים והנגב"/>
    <s v="איילון"/>
  </r>
  <r>
    <x v="18"/>
    <x v="379"/>
    <s v="פעיל"/>
    <s v="מודיעין מכבים רעות"/>
    <x v="367"/>
    <x v="58"/>
    <s v="נמוך"/>
    <x v="0"/>
    <n v="653.20000000000005"/>
    <n v="0"/>
    <n v="0"/>
    <n v="0"/>
    <n v="653.20000000000005"/>
    <n v="31"/>
    <s v="רמזורים"/>
    <s v="בוכמן"/>
    <s v="ירושלים והנגב"/>
    <s v="איילון"/>
  </r>
  <r>
    <x v="18"/>
    <x v="380"/>
    <s v="פעיל"/>
    <s v="מודיעין מכבים רעות"/>
    <x v="368"/>
    <x v="0"/>
    <s v="נמוך"/>
    <x v="1"/>
    <n v="2363"/>
    <n v="578"/>
    <n v="0"/>
    <n v="1785"/>
    <n v="0"/>
    <n v="31"/>
    <s v="מרכזיית תאורה"/>
    <s v="מורשת"/>
    <s v="ירושלים והנגב"/>
    <s v="איילון"/>
  </r>
  <r>
    <x v="18"/>
    <x v="381"/>
    <s v="פעיל"/>
    <s v="מודיעין מכבים רעות"/>
    <x v="369"/>
    <x v="0"/>
    <s v="נמוך"/>
    <x v="0"/>
    <n v="2121.37"/>
    <n v="0"/>
    <n v="0"/>
    <n v="0"/>
    <n v="2121.37"/>
    <n v="31"/>
    <s v="מרכזיית תאורה"/>
    <s v="מכבים"/>
    <s v="ירושלים והנגב"/>
    <s v="איילון"/>
  </r>
  <r>
    <x v="18"/>
    <x v="382"/>
    <s v="פעיל"/>
    <s v="מודיעין מכבים רעות"/>
    <x v="370"/>
    <x v="1"/>
    <s v="נמוך"/>
    <x v="1"/>
    <n v="2327"/>
    <n v="570"/>
    <n v="0"/>
    <n v="1757"/>
    <n v="0"/>
    <n v="31"/>
    <s v="מרכזיית תאורה"/>
    <s v="ליגד"/>
    <s v="ירושלים והנגב"/>
    <s v="איילון"/>
  </r>
  <r>
    <x v="18"/>
    <x v="383"/>
    <s v="פעיל"/>
    <s v="מודיעין מכבים רעות"/>
    <x v="371"/>
    <x v="0"/>
    <s v="נמוך"/>
    <x v="1"/>
    <n v="5796"/>
    <n v="1280"/>
    <n v="0"/>
    <n v="4516"/>
    <n v="0"/>
    <n v="31"/>
    <s v="מרכזיית תאורה"/>
    <s v="ליגד"/>
    <s v="ירושלים והנגב"/>
    <s v="איילון"/>
  </r>
  <r>
    <x v="18"/>
    <x v="384"/>
    <s v="פעיל"/>
    <s v="מודיעין מכבים רעות"/>
    <x v="372"/>
    <x v="26"/>
    <s v="נמוך"/>
    <x v="0"/>
    <n v="2070.4699999999998"/>
    <n v="0"/>
    <n v="0"/>
    <n v="0"/>
    <n v="2070.4699999999998"/>
    <n v="31"/>
    <s v="מקלטים"/>
    <s v="רעות"/>
    <s v="ירושלים והנגב"/>
    <s v="איילון"/>
  </r>
  <r>
    <x v="18"/>
    <x v="385"/>
    <s v="פעיל"/>
    <s v="מודיעין מכבים רעות"/>
    <x v="373"/>
    <x v="107"/>
    <s v="נמוך"/>
    <x v="0"/>
    <n v="330.93"/>
    <n v="0"/>
    <n v="0"/>
    <n v="0"/>
    <n v="330.93"/>
    <n v="31"/>
    <s v="מקלטים"/>
    <s v="רעות"/>
    <s v="ירושלים והנגב"/>
    <s v="איילון"/>
  </r>
  <r>
    <x v="18"/>
    <x v="386"/>
    <s v="פעיל"/>
    <s v="מודיעין מכבים רעות"/>
    <x v="374"/>
    <x v="108"/>
    <s v="נמוך"/>
    <x v="1"/>
    <n v="5692"/>
    <n v="936"/>
    <n v="0"/>
    <n v="4756"/>
    <n v="0"/>
    <n v="31"/>
    <s v="בתי ספר"/>
    <s v="רעות"/>
    <s v="ירושלים והנגב"/>
    <s v="איילון"/>
  </r>
  <r>
    <x v="18"/>
    <x v="387"/>
    <s v="פעיל"/>
    <s v="מודיעין מכבים רעות"/>
    <x v="375"/>
    <x v="0"/>
    <s v="נמוך"/>
    <x v="0"/>
    <n v="252.81"/>
    <n v="0"/>
    <n v="0"/>
    <n v="0"/>
    <n v="252.81"/>
    <n v="31"/>
    <s v="רמזורים"/>
    <s v="ציפורים"/>
    <s v="ירושלים והנגב"/>
    <s v="איילון"/>
  </r>
  <r>
    <x v="18"/>
    <x v="388"/>
    <s v="פעיל"/>
    <s v="מודיעין מכבים רעות"/>
    <x v="376"/>
    <x v="13"/>
    <s v="נמוך"/>
    <x v="0"/>
    <n v="1782.23"/>
    <n v="0"/>
    <n v="0"/>
    <n v="0"/>
    <n v="1782.23"/>
    <n v="31"/>
    <s v="גני ילדים"/>
    <s v="ציפורים"/>
    <s v="ירושלים והנגב"/>
    <s v="איילון"/>
  </r>
  <r>
    <x v="18"/>
    <x v="389"/>
    <s v="פעיל"/>
    <s v="מודיעין מכבים רעות"/>
    <x v="377"/>
    <x v="13"/>
    <s v="נמוך"/>
    <x v="0"/>
    <n v="2947.4"/>
    <n v="0"/>
    <n v="0"/>
    <n v="0"/>
    <n v="2947.4"/>
    <n v="31"/>
    <s v="גני ילדים"/>
    <s v="בוכמן"/>
    <s v="ירושלים והנגב"/>
    <s v="איילון"/>
  </r>
  <r>
    <x v="18"/>
    <x v="390"/>
    <s v="פעיל"/>
    <s v="מודיעין מכבים רעות"/>
    <x v="378"/>
    <x v="43"/>
    <s v="נמוך"/>
    <x v="1"/>
    <n v="4499"/>
    <n v="1046"/>
    <n v="0"/>
    <n v="3453"/>
    <n v="0"/>
    <n v="31"/>
    <s v="מרכזיית תאורה"/>
    <s v="בוכמן"/>
    <s v="ירושלים והנגב"/>
    <s v="איילון"/>
  </r>
  <r>
    <x v="18"/>
    <x v="391"/>
    <s v="פעיל"/>
    <s v="מודיעין מכבים רעות"/>
    <x v="379"/>
    <x v="0"/>
    <s v="נמוך"/>
    <x v="1"/>
    <n v="2786"/>
    <n v="661"/>
    <n v="0"/>
    <n v="2125"/>
    <n v="0"/>
    <n v="31"/>
    <m/>
    <m/>
    <s v="ירושלים והנגב"/>
    <s v="איילון"/>
  </r>
  <r>
    <x v="18"/>
    <x v="392"/>
    <s v="פעיל"/>
    <s v="מודיעין מכבים רעות"/>
    <x v="380"/>
    <x v="109"/>
    <s v="נמוך"/>
    <x v="0"/>
    <n v="155.62"/>
    <n v="0"/>
    <n v="0"/>
    <n v="0"/>
    <n v="155.62"/>
    <n v="31"/>
    <s v="מרכזיית תאורה"/>
    <s v="קייזר"/>
    <s v="ירושלים והנגב"/>
    <s v="איילון"/>
  </r>
  <r>
    <x v="18"/>
    <x v="393"/>
    <s v="פעיל"/>
    <s v="מודיעין מכבים רעות"/>
    <x v="381"/>
    <x v="0"/>
    <s v="נמוך"/>
    <x v="1"/>
    <n v="8067"/>
    <n v="2044"/>
    <n v="0"/>
    <n v="6023"/>
    <n v="0"/>
    <n v="31"/>
    <s v="מרכזיית תאורה"/>
    <s v="קייזר"/>
    <s v="ירושלים והנגב"/>
    <s v="איילון"/>
  </r>
  <r>
    <x v="18"/>
    <x v="394"/>
    <s v="פעיל"/>
    <s v="מודיעין מכבים רעות"/>
    <x v="382"/>
    <x v="110"/>
    <s v="נמוך"/>
    <x v="1"/>
    <n v="9972"/>
    <n v="1356"/>
    <n v="0"/>
    <n v="8616"/>
    <n v="0"/>
    <n v="31"/>
    <m/>
    <m/>
    <s v="ירושלים והנגב"/>
    <s v="איילון"/>
  </r>
  <r>
    <x v="18"/>
    <x v="395"/>
    <s v="פעיל"/>
    <s v="מודיעין מכבים רעות"/>
    <x v="383"/>
    <x v="26"/>
    <s v="נמוך"/>
    <x v="0"/>
    <n v="845.65"/>
    <n v="0"/>
    <n v="0"/>
    <n v="0"/>
    <n v="845.65"/>
    <n v="31"/>
    <s v="מקלטים"/>
    <s v="רעות"/>
    <s v="ירושלים והנגב"/>
    <s v="איילון"/>
  </r>
  <r>
    <x v="18"/>
    <x v="396"/>
    <s v="פעיל"/>
    <s v="מודיעין מכבים רעות"/>
    <x v="384"/>
    <x v="111"/>
    <s v="נמוך"/>
    <x v="1"/>
    <n v="9229"/>
    <n v="2213"/>
    <n v="0"/>
    <n v="7016"/>
    <n v="0"/>
    <n v="31"/>
    <s v="מרכזיית תאורה"/>
    <s v="בוכמן"/>
    <s v="ירושלים והנגב"/>
    <s v="איילון"/>
  </r>
  <r>
    <x v="18"/>
    <x v="397"/>
    <s v="פעיל"/>
    <s v="מודיעין מכבים רעות"/>
    <x v="385"/>
    <x v="26"/>
    <s v="נמוך"/>
    <x v="0"/>
    <n v="500.47"/>
    <n v="0"/>
    <n v="0"/>
    <n v="0"/>
    <n v="500.47"/>
    <n v="31"/>
    <s v="מקלטים"/>
    <s v="רעות"/>
    <s v="ירושלים והנגב"/>
    <s v="איילון"/>
  </r>
  <r>
    <x v="18"/>
    <x v="398"/>
    <s v="פעיל"/>
    <s v="מודיעין מכבים רעות"/>
    <x v="386"/>
    <x v="0"/>
    <s v="נמוך"/>
    <x v="1"/>
    <n v="3636"/>
    <n v="863"/>
    <n v="0"/>
    <n v="2773"/>
    <n v="0"/>
    <n v="31"/>
    <s v="מרכזיית תאורה"/>
    <s v="ישפרו"/>
    <s v="ירושלים והנגב"/>
    <s v="איילון"/>
  </r>
  <r>
    <x v="18"/>
    <x v="399"/>
    <s v="פעיל"/>
    <s v="מודיעין מכבים רעות"/>
    <x v="387"/>
    <x v="0"/>
    <s v="נמוך"/>
    <x v="1"/>
    <n v="3514"/>
    <n v="879"/>
    <n v="0"/>
    <n v="2635"/>
    <n v="0"/>
    <n v="31"/>
    <m/>
    <m/>
    <s v="ירושלים והנגב"/>
    <s v="איילון"/>
  </r>
  <r>
    <x v="18"/>
    <x v="400"/>
    <s v="פעיל"/>
    <s v="מודיעין מכבים רעות"/>
    <x v="388"/>
    <x v="13"/>
    <s v="נמוך"/>
    <x v="0"/>
    <n v="3867.77"/>
    <n v="0"/>
    <n v="0"/>
    <n v="0"/>
    <n v="3867.77"/>
    <n v="31"/>
    <s v="גני ילדים"/>
    <s v="  קייזר"/>
    <s v="ירושלים והנגב"/>
    <s v="איילון"/>
  </r>
  <r>
    <x v="18"/>
    <x v="401"/>
    <s v="פעיל"/>
    <s v="מודיעין מכבים רעות"/>
    <x v="389"/>
    <x v="14"/>
    <s v="נמוך"/>
    <x v="1"/>
    <n v="2617"/>
    <n v="611"/>
    <n v="0"/>
    <n v="2006"/>
    <n v="0"/>
    <n v="31"/>
    <s v="מרכזיית תאורה"/>
    <s v="קייזר"/>
    <s v="ירושלים והנגב"/>
    <s v="איילון"/>
  </r>
  <r>
    <x v="18"/>
    <x v="402"/>
    <s v="פעיל"/>
    <s v="מודיעין מכבים רעות"/>
    <x v="390"/>
    <x v="13"/>
    <s v="נמוך"/>
    <x v="0"/>
    <n v="3630.73"/>
    <n v="0"/>
    <n v="0"/>
    <n v="0"/>
    <n v="3630.73"/>
    <n v="31"/>
    <s v="גני ילדים"/>
    <s v="קייזר"/>
    <s v="ירושלים והנגב"/>
    <s v="איילון"/>
  </r>
  <r>
    <x v="18"/>
    <x v="403"/>
    <s v="פעיל"/>
    <s v="מודיעין מכבים רעות"/>
    <x v="391"/>
    <x v="0"/>
    <s v="נמוך"/>
    <x v="1"/>
    <n v="62490"/>
    <n v="11070"/>
    <n v="0"/>
    <n v="51420"/>
    <n v="0"/>
    <n v="31"/>
    <s v="מבני ציבור"/>
    <s v="פרחים"/>
    <s v="ירושלים והנגב"/>
    <s v="איילון"/>
  </r>
  <r>
    <x v="18"/>
    <x v="404"/>
    <s v="פעיל"/>
    <s v="מודיעין מכבים רעות"/>
    <x v="392"/>
    <x v="0"/>
    <s v="נמוך"/>
    <x v="1"/>
    <n v="6230"/>
    <n v="1538"/>
    <n v="0"/>
    <n v="4692"/>
    <n v="0"/>
    <n v="31"/>
    <s v="מרכזיית תאורה"/>
    <s v="פרחים"/>
    <s v="ירושלים והנגב"/>
    <s v="איילון"/>
  </r>
  <r>
    <x v="18"/>
    <x v="405"/>
    <s v="פעיל"/>
    <s v="מודיעין מכבים רעות"/>
    <x v="393"/>
    <x v="0"/>
    <s v="גבוה"/>
    <x v="1"/>
    <n v="55300"/>
    <n v="14060"/>
    <n v="0"/>
    <n v="41240"/>
    <n v="0"/>
    <n v="31"/>
    <s v="מבני ציבור"/>
    <s v="לב העיר"/>
    <s v="ירושלים והנגב"/>
    <s v="איילון"/>
  </r>
  <r>
    <x v="18"/>
    <x v="406"/>
    <s v="פעיל"/>
    <s v="מודיעין מכבים רעות"/>
    <x v="394"/>
    <x v="112"/>
    <s v="נמוך"/>
    <x v="0"/>
    <n v="1642.91"/>
    <n v="0"/>
    <n v="0"/>
    <n v="0"/>
    <n v="1642.91"/>
    <n v="31"/>
    <s v="גני ילדים"/>
    <s v="פרחים"/>
    <s v="ירושלים והנגב"/>
    <s v="איילון"/>
  </r>
  <r>
    <x v="18"/>
    <x v="407"/>
    <s v="פעיל"/>
    <s v="מודיעין מכבים רעות"/>
    <x v="395"/>
    <x v="21"/>
    <s v="נמוך"/>
    <x v="1"/>
    <n v="6406"/>
    <n v="1530"/>
    <n v="0"/>
    <n v="4876"/>
    <n v="0"/>
    <n v="31"/>
    <s v="מרכזיית תאורה"/>
    <s v="  קייזר"/>
    <s v="ירושלים והנגב"/>
    <s v="איילון"/>
  </r>
  <r>
    <x v="18"/>
    <x v="408"/>
    <s v="פעיל"/>
    <s v="מודיעין מכבים רעות"/>
    <x v="396"/>
    <x v="0"/>
    <s v="נמוך"/>
    <x v="0"/>
    <n v="2417.16"/>
    <n v="0"/>
    <n v="0"/>
    <n v="0"/>
    <n v="2417.16"/>
    <n v="31"/>
    <s v="גני ילדים"/>
    <s v="קייזר"/>
    <s v="ירושלים והנגב"/>
    <s v="איילון"/>
  </r>
  <r>
    <x v="18"/>
    <x v="409"/>
    <s v="פעיל"/>
    <s v="מודיעין מכבים רעות"/>
    <x v="397"/>
    <x v="23"/>
    <s v="נמוך"/>
    <x v="1"/>
    <n v="7513"/>
    <n v="1861"/>
    <n v="0"/>
    <n v="5652"/>
    <n v="0"/>
    <n v="31"/>
    <s v="מרכזיית תאורה"/>
    <s v="  כרמים"/>
    <s v="ירושלים והנגב"/>
    <s v="איילון"/>
  </r>
  <r>
    <x v="19"/>
    <x v="5"/>
    <s v="פעיל"/>
    <s v="מודיעין מכבים רעות"/>
    <x v="5"/>
    <x v="0"/>
    <s v="נמוך"/>
    <x v="1"/>
    <n v="3964"/>
    <n v="884"/>
    <n v="0"/>
    <n v="3080"/>
    <n v="0"/>
    <n v="31"/>
    <s v="מרכזיית תאורה"/>
    <s v="כרמים"/>
    <s v="ירושלים והנגב"/>
    <s v="איילון"/>
  </r>
  <r>
    <x v="19"/>
    <x v="6"/>
    <s v="פעיל"/>
    <s v="מודיעין מכבים רעות"/>
    <x v="6"/>
    <x v="1"/>
    <s v="נמוך"/>
    <x v="1"/>
    <n v="3378"/>
    <n v="749"/>
    <n v="0"/>
    <n v="2629"/>
    <n v="0"/>
    <n v="31"/>
    <s v="מרכזיית תאורה"/>
    <s v="מכבים"/>
    <s v="ירושלים והנגב"/>
    <s v="איילון"/>
  </r>
  <r>
    <x v="19"/>
    <x v="7"/>
    <s v="פעיל"/>
    <s v="מודיעין מכבים רעות"/>
    <x v="7"/>
    <x v="2"/>
    <s v="נמוך"/>
    <x v="0"/>
    <n v="389.11"/>
    <n v="0"/>
    <n v="0"/>
    <n v="0"/>
    <n v="389.11"/>
    <n v="31"/>
    <s v="מרכזיית תאורה"/>
    <s v="בוכמן"/>
    <s v="ירושלים והנגב"/>
    <s v="איילון"/>
  </r>
  <r>
    <x v="19"/>
    <x v="8"/>
    <s v="פעיל"/>
    <s v="מודיעין מכבים רעות"/>
    <x v="7"/>
    <x v="3"/>
    <s v="נמוך"/>
    <x v="0"/>
    <n v="957.18"/>
    <n v="0"/>
    <n v="0"/>
    <n v="0"/>
    <n v="957.18"/>
    <n v="31"/>
    <s v="מרכזיית תאורה"/>
    <s v="בוכמן"/>
    <s v="ירושלים והנגב"/>
    <s v="איילון"/>
  </r>
  <r>
    <x v="19"/>
    <x v="9"/>
    <s v="פעיל"/>
    <s v="מודיעין מכבים רעות"/>
    <x v="8"/>
    <x v="0"/>
    <s v="נמוך"/>
    <x v="1"/>
    <n v="889"/>
    <n v="203"/>
    <n v="0"/>
    <n v="686"/>
    <n v="0"/>
    <n v="31"/>
    <s v="מרכזיית תאורה"/>
    <s v="ליגד"/>
    <s v="ירושלים והנגב"/>
    <s v="איילון"/>
  </r>
  <r>
    <x v="19"/>
    <x v="10"/>
    <s v="פעיל"/>
    <s v="מודיעין מכבים רעות"/>
    <x v="9"/>
    <x v="0"/>
    <s v="נמוך"/>
    <x v="1"/>
    <n v="6451"/>
    <n v="1626"/>
    <n v="0"/>
    <n v="4825"/>
    <n v="0"/>
    <n v="31"/>
    <s v="מרכזיית תאורה"/>
    <s v="נופים"/>
    <s v="ירושלים והנגב"/>
    <s v="איילון"/>
  </r>
  <r>
    <x v="19"/>
    <x v="11"/>
    <s v="פעיל"/>
    <s v="מודיעין מכבים רעות"/>
    <x v="10"/>
    <x v="0"/>
    <s v="נמוך"/>
    <x v="0"/>
    <n v="10.5"/>
    <n v="0"/>
    <n v="0"/>
    <n v="0"/>
    <n v="10.5"/>
    <n v="31"/>
    <s v="מרכזיית תאורה"/>
    <s v="כביש 443"/>
    <s v="ירושלים והנגב"/>
    <s v="איילון"/>
  </r>
  <r>
    <x v="19"/>
    <x v="12"/>
    <s v="פעיל"/>
    <s v="מודיעין מכבים רעות"/>
    <x v="11"/>
    <x v="0"/>
    <s v="נמוך"/>
    <x v="1"/>
    <n v="5458"/>
    <n v="1274"/>
    <n v="0"/>
    <n v="4184"/>
    <n v="0"/>
    <n v="31"/>
    <s v="מרכזיית תאורה"/>
    <s v="ליגד"/>
    <s v="ירושלים והנגב"/>
    <s v="איילון"/>
  </r>
  <r>
    <x v="19"/>
    <x v="13"/>
    <s v="פעיל"/>
    <s v="מודיעין מכבים רעות"/>
    <x v="12"/>
    <x v="0"/>
    <s v="נמוך"/>
    <x v="1"/>
    <n v="2070"/>
    <n v="510"/>
    <n v="0"/>
    <n v="1560"/>
    <n v="0"/>
    <n v="31"/>
    <s v="מרכזיית תאורה"/>
    <s v="ליגד"/>
    <s v="ירושלים והנגב"/>
    <s v="איילון"/>
  </r>
  <r>
    <x v="19"/>
    <x v="14"/>
    <s v="פעיל"/>
    <s v="מודיעין מכבים רעות"/>
    <x v="13"/>
    <x v="0"/>
    <s v="נמוך"/>
    <x v="0"/>
    <n v="204.5"/>
    <n v="0"/>
    <n v="0"/>
    <n v="0"/>
    <n v="204.5"/>
    <n v="31"/>
    <s v="רמזורים"/>
    <s v="ציפורים"/>
    <s v="ירושלים והנגב"/>
    <s v="איילון"/>
  </r>
  <r>
    <x v="19"/>
    <x v="15"/>
    <s v="פעיל"/>
    <s v="מודיעין מכבים רעות"/>
    <x v="13"/>
    <x v="0"/>
    <s v="נמוך"/>
    <x v="0"/>
    <n v="187.5"/>
    <n v="0"/>
    <n v="0"/>
    <n v="0"/>
    <n v="187.5"/>
    <n v="31"/>
    <s v="רמזורים"/>
    <s v="ציפורים"/>
    <s v="ירושלים והנגב"/>
    <s v="איילון"/>
  </r>
  <r>
    <x v="19"/>
    <x v="16"/>
    <s v="פעיל"/>
    <s v="מודיעין מכבים רעות"/>
    <x v="14"/>
    <x v="0"/>
    <s v="נמוך"/>
    <x v="1"/>
    <n v="6587"/>
    <n v="1479"/>
    <n v="0"/>
    <n v="5108"/>
    <n v="0"/>
    <n v="31"/>
    <s v="מרכזיית תאורה"/>
    <s v="ישפרו"/>
    <s v="ירושלים והנגב"/>
    <s v="איילון"/>
  </r>
  <r>
    <x v="19"/>
    <x v="17"/>
    <s v="פעיל"/>
    <s v="מודיעין מכבים רעות"/>
    <x v="15"/>
    <x v="4"/>
    <s v="נמוך"/>
    <x v="1"/>
    <n v="4424"/>
    <n v="1037"/>
    <n v="0"/>
    <n v="3387"/>
    <n v="0"/>
    <n v="31"/>
    <s v="מרכזיית תאורה"/>
    <s v="ישפרו"/>
    <s v="ירושלים והנגב"/>
    <s v="איילון"/>
  </r>
  <r>
    <x v="19"/>
    <x v="18"/>
    <s v="פעיל"/>
    <s v="מודיעין מכבים רעות"/>
    <x v="16"/>
    <x v="5"/>
    <s v="נמוך"/>
    <x v="1"/>
    <n v="4124"/>
    <n v="940"/>
    <n v="0"/>
    <n v="3184"/>
    <n v="0"/>
    <n v="31"/>
    <s v="מרכזיית תאורה"/>
    <s v="ישפרו"/>
    <s v="ירושלים והנגב"/>
    <s v="איילון"/>
  </r>
  <r>
    <x v="19"/>
    <x v="19"/>
    <s v="פעיל"/>
    <s v="מודיעין מכבים רעות"/>
    <x v="17"/>
    <x v="6"/>
    <s v="נמוך"/>
    <x v="0"/>
    <n v="2351"/>
    <n v="0"/>
    <n v="0"/>
    <n v="0"/>
    <n v="2351"/>
    <n v="31"/>
    <s v="מרכזיית תאורה"/>
    <m/>
    <s v="ירושלים והנגב"/>
    <s v="איילון"/>
  </r>
  <r>
    <x v="19"/>
    <x v="20"/>
    <s v="פעיל"/>
    <s v="מודיעין מכבים רעות"/>
    <x v="18"/>
    <x v="0"/>
    <s v="נמוך"/>
    <x v="0"/>
    <n v="4687.5"/>
    <n v="0"/>
    <n v="0"/>
    <n v="0"/>
    <n v="4687.5"/>
    <n v="31"/>
    <s v="מרכזיית תאורה"/>
    <s v="מורשת"/>
    <s v="ירושלים והנגב"/>
    <s v="איילון"/>
  </r>
  <r>
    <x v="19"/>
    <x v="21"/>
    <s v="פעיל"/>
    <s v="מודיעין מכבים רעות"/>
    <x v="19"/>
    <x v="1"/>
    <s v="נמוך"/>
    <x v="1"/>
    <n v="6113"/>
    <n v="1414"/>
    <n v="0"/>
    <n v="4699"/>
    <n v="0"/>
    <n v="31"/>
    <s v="מרכזיית תאורה"/>
    <s v="כביש 2"/>
    <s v="ירושלים והנגב"/>
    <s v="איילון"/>
  </r>
  <r>
    <x v="19"/>
    <x v="22"/>
    <s v="פעיל"/>
    <s v="מודיעין מכבים רעות"/>
    <x v="20"/>
    <x v="7"/>
    <s v="נמוך"/>
    <x v="0"/>
    <n v="0"/>
    <n v="0"/>
    <n v="0"/>
    <n v="0"/>
    <n v="0"/>
    <n v="31"/>
    <s v="מרכזיית תאורה"/>
    <s v="רעות"/>
    <s v="ירושלים והנגב"/>
    <s v="איילון"/>
  </r>
  <r>
    <x v="19"/>
    <x v="23"/>
    <s v="פעיל"/>
    <s v="מודיעין מכבים רעות"/>
    <x v="21"/>
    <x v="0"/>
    <s v="נמוך"/>
    <x v="1"/>
    <n v="10706"/>
    <n v="2523"/>
    <n v="0"/>
    <n v="8183"/>
    <n v="0"/>
    <n v="31"/>
    <s v="מרכזיית תאורה"/>
    <s v="מכבים"/>
    <s v="ירושלים והנגב"/>
    <s v="איילון"/>
  </r>
  <r>
    <x v="19"/>
    <x v="24"/>
    <s v="פעיל"/>
    <s v="מודיעין מכבים רעות"/>
    <x v="22"/>
    <x v="8"/>
    <s v="נמוך"/>
    <x v="1"/>
    <n v="6643"/>
    <n v="1470"/>
    <n v="0"/>
    <n v="5173"/>
    <n v="0"/>
    <n v="31"/>
    <s v="מרכזיית תאורה"/>
    <s v="מכבים"/>
    <s v="ירושלים והנגב"/>
    <s v="איילון"/>
  </r>
  <r>
    <x v="19"/>
    <x v="25"/>
    <s v="פעיל"/>
    <s v="מודיעין מכבים רעות"/>
    <x v="23"/>
    <x v="9"/>
    <s v="נמוך"/>
    <x v="1"/>
    <n v="4921"/>
    <n v="1021"/>
    <n v="0"/>
    <n v="3900"/>
    <n v="0"/>
    <n v="31"/>
    <s v="מרכזיית תאורה"/>
    <s v="מכבים"/>
    <s v="ירושלים והנגב"/>
    <s v="איילון"/>
  </r>
  <r>
    <x v="19"/>
    <x v="26"/>
    <s v="פעיל"/>
    <s v="מודיעין מכבים רעות"/>
    <x v="24"/>
    <x v="0"/>
    <s v="נמוך"/>
    <x v="1"/>
    <n v="8177"/>
    <n v="1845"/>
    <n v="0"/>
    <n v="6332"/>
    <n v="0"/>
    <n v="31"/>
    <s v="מרכזיית תאורה"/>
    <s v="כביש 2"/>
    <s v="ירושלים והנגב"/>
    <s v="איילון"/>
  </r>
  <r>
    <x v="19"/>
    <x v="27"/>
    <s v="פעיל"/>
    <s v="מודיעין מכבים רעות"/>
    <x v="25"/>
    <x v="10"/>
    <s v="נמוך"/>
    <x v="1"/>
    <n v="5790"/>
    <n v="1366"/>
    <n v="0"/>
    <n v="4424"/>
    <n v="0"/>
    <n v="31"/>
    <s v="מרכזיית תאורה"/>
    <s v="ציפורים"/>
    <s v="ירושלים והנגב"/>
    <s v="איילון"/>
  </r>
  <r>
    <x v="19"/>
    <x v="28"/>
    <s v="פעיל"/>
    <s v="מודיעין מכבים רעות"/>
    <x v="26"/>
    <x v="0"/>
    <s v="נמוך"/>
    <x v="1"/>
    <n v="4700"/>
    <n v="1091"/>
    <n v="0"/>
    <n v="3609"/>
    <n v="0"/>
    <n v="31"/>
    <s v="מרכזיית תאורה"/>
    <s v="ציפורים"/>
    <s v="ירושלים והנגב"/>
    <s v="איילון"/>
  </r>
  <r>
    <x v="19"/>
    <x v="29"/>
    <s v="פעיל"/>
    <s v="מודיעין מכבים רעות"/>
    <x v="27"/>
    <x v="10"/>
    <s v="נמוך"/>
    <x v="0"/>
    <n v="2967"/>
    <n v="0"/>
    <n v="0"/>
    <n v="0"/>
    <n v="2967"/>
    <n v="31"/>
    <s v="מרכזיית תאורה"/>
    <s v="ציפורים"/>
    <s v="ירושלים והנגב"/>
    <s v="איילון"/>
  </r>
  <r>
    <x v="19"/>
    <x v="30"/>
    <s v="פעיל"/>
    <s v="מודיעין מכבים רעות"/>
    <x v="28"/>
    <x v="11"/>
    <s v="נמוך"/>
    <x v="1"/>
    <n v="8182"/>
    <n v="1820"/>
    <n v="0"/>
    <n v="6362"/>
    <n v="0"/>
    <n v="31"/>
    <s v="מרכזיית תאורה"/>
    <s v="ציפורים"/>
    <s v="ירושלים והנגב"/>
    <s v="איילון"/>
  </r>
  <r>
    <x v="19"/>
    <x v="31"/>
    <s v="פעיל"/>
    <s v="מודיעין מכבים רעות"/>
    <x v="29"/>
    <x v="12"/>
    <s v="נמוך"/>
    <x v="1"/>
    <n v="16400"/>
    <n v="3655"/>
    <n v="0"/>
    <n v="12745"/>
    <n v="0"/>
    <n v="31"/>
    <s v="מרכזיית תאורה"/>
    <s v="ישפרו"/>
    <s v="ירושלים והנגב"/>
    <s v="איילון"/>
  </r>
  <r>
    <x v="19"/>
    <x v="32"/>
    <s v="פעיל"/>
    <s v="מודיעין מכבים רעות"/>
    <x v="30"/>
    <x v="0"/>
    <s v="נמוך"/>
    <x v="0"/>
    <n v="0"/>
    <n v="0"/>
    <n v="0"/>
    <n v="0"/>
    <n v="0"/>
    <n v="31"/>
    <s v="מרכזיית תאורה"/>
    <s v="ליגד"/>
    <s v="ירושלים והנגב"/>
    <s v="איילון"/>
  </r>
  <r>
    <x v="19"/>
    <x v="33"/>
    <s v="פעיל"/>
    <s v="מודיעין מכבים רעות"/>
    <x v="31"/>
    <x v="13"/>
    <s v="נמוך"/>
    <x v="0"/>
    <n v="1212.0899999999999"/>
    <n v="0"/>
    <n v="0"/>
    <n v="0"/>
    <n v="1212.0899999999999"/>
    <n v="31"/>
    <s v="גני ילדים"/>
    <s v="רעות"/>
    <s v="ירושלים והנגב"/>
    <s v="איילון"/>
  </r>
  <r>
    <x v="19"/>
    <x v="34"/>
    <s v="פעיל"/>
    <s v="מודיעין מכבים רעות"/>
    <x v="32"/>
    <x v="14"/>
    <s v="נמוך"/>
    <x v="0"/>
    <n v="1840.78"/>
    <n v="0"/>
    <n v="0"/>
    <n v="0"/>
    <n v="1840.78"/>
    <n v="31"/>
    <s v="מרכזיית תאורה"/>
    <s v="רעות"/>
    <s v="ירושלים והנגב"/>
    <s v="איילון"/>
  </r>
  <r>
    <x v="19"/>
    <x v="35"/>
    <s v="פעיל"/>
    <s v="מודיעין מכבים רעות"/>
    <x v="33"/>
    <x v="0"/>
    <s v="נמוך"/>
    <x v="0"/>
    <n v="1291.46"/>
    <n v="0"/>
    <n v="0"/>
    <n v="0"/>
    <n v="1291.46"/>
    <n v="31"/>
    <s v="מרכזיית תאורה"/>
    <s v="רעות"/>
    <s v="ירושלים והנגב"/>
    <s v="איילון"/>
  </r>
  <r>
    <x v="19"/>
    <x v="36"/>
    <s v="פעיל"/>
    <s v="מודיעין מכבים רעות"/>
    <x v="34"/>
    <x v="0"/>
    <s v="נמוך"/>
    <x v="1"/>
    <n v="8000"/>
    <n v="1778"/>
    <n v="0"/>
    <n v="6222"/>
    <n v="0"/>
    <n v="31"/>
    <s v="מרכזיית תאורה"/>
    <s v="קייזר"/>
    <s v="ירושלים והנגב"/>
    <s v="איילון"/>
  </r>
  <r>
    <x v="19"/>
    <x v="37"/>
    <s v="פעיל"/>
    <s v="מודיעין מכבים רעות"/>
    <x v="35"/>
    <x v="15"/>
    <s v="נמוך"/>
    <x v="0"/>
    <n v="1432.01"/>
    <n v="0"/>
    <n v="0"/>
    <n v="0"/>
    <n v="1432.01"/>
    <n v="31"/>
    <s v="בתי כנסת ומקוואות"/>
    <s v="קייזר"/>
    <s v="ירושלים והנגב"/>
    <s v="איילון"/>
  </r>
  <r>
    <x v="19"/>
    <x v="38"/>
    <s v="פעיל"/>
    <s v="מודיעין מכבים רעות"/>
    <x v="36"/>
    <x v="16"/>
    <s v="נמוך"/>
    <x v="0"/>
    <n v="1105.3499999999999"/>
    <n v="0"/>
    <n v="0"/>
    <n v="0"/>
    <n v="1105.3499999999999"/>
    <n v="31"/>
    <s v="ספורט"/>
    <s v="קייזר"/>
    <s v="ירושלים והנגב"/>
    <s v="איילון"/>
  </r>
  <r>
    <x v="19"/>
    <x v="39"/>
    <s v="פעיל"/>
    <s v="מודיעין מכבים רעות"/>
    <x v="37"/>
    <x v="13"/>
    <s v="נמוך"/>
    <x v="0"/>
    <n v="2108.92"/>
    <n v="0"/>
    <n v="0"/>
    <n v="0"/>
    <n v="2108.92"/>
    <n v="31"/>
    <s v="גני ילדים"/>
    <s v="קייזר"/>
    <s v="ירושלים והנגב"/>
    <s v="איילון"/>
  </r>
  <r>
    <x v="19"/>
    <x v="40"/>
    <s v="פעיל"/>
    <s v="מודיעין מכבים רעות"/>
    <x v="38"/>
    <x v="17"/>
    <s v="נמוך"/>
    <x v="1"/>
    <n v="1885"/>
    <n v="605"/>
    <n v="0"/>
    <n v="1280"/>
    <n v="0"/>
    <n v="31"/>
    <s v="בתי ספר"/>
    <s v="קייזר"/>
    <s v="ירושלים והנגב"/>
    <s v="איילון"/>
  </r>
  <r>
    <x v="19"/>
    <x v="41"/>
    <s v="פעיל"/>
    <s v="מודיעין מכבים רעות"/>
    <x v="39"/>
    <x v="18"/>
    <s v="נמוך"/>
    <x v="1"/>
    <n v="8540"/>
    <n v="3090"/>
    <n v="0"/>
    <n v="5450"/>
    <n v="0"/>
    <n v="31"/>
    <s v="בתי ספר"/>
    <s v="קייזר"/>
    <s v="ירושלים והנגב"/>
    <s v="איילון"/>
  </r>
  <r>
    <x v="19"/>
    <x v="42"/>
    <s v="פעיל"/>
    <s v="מודיעין מכבים רעות"/>
    <x v="40"/>
    <x v="0"/>
    <s v="נמוך"/>
    <x v="0"/>
    <n v="2367.56"/>
    <n v="0"/>
    <n v="0"/>
    <n v="0"/>
    <n v="2367.56"/>
    <n v="31"/>
    <s v="תנועות נוער"/>
    <s v="קייזר"/>
    <s v="ירושלים והנגב"/>
    <s v="איילון"/>
  </r>
  <r>
    <x v="19"/>
    <x v="43"/>
    <s v="פעיל"/>
    <s v="מודיעין מכבים רעות"/>
    <x v="41"/>
    <x v="5"/>
    <s v="נמוך"/>
    <x v="1"/>
    <n v="3040"/>
    <n v="665"/>
    <n v="0"/>
    <n v="2375"/>
    <n v="0"/>
    <n v="31"/>
    <s v="מרכזיית תאורה"/>
    <s v="קייזר"/>
    <s v="ירושלים והנגב"/>
    <s v="איילון"/>
  </r>
  <r>
    <x v="19"/>
    <x v="44"/>
    <s v="פעיל"/>
    <s v="מודיעין מכבים רעות"/>
    <x v="42"/>
    <x v="19"/>
    <s v="נמוך"/>
    <x v="0"/>
    <n v="43.49"/>
    <n v="0"/>
    <n v="0"/>
    <n v="0"/>
    <n v="43.49"/>
    <n v="31"/>
    <s v="תנועות נוער"/>
    <s v="קייזר"/>
    <s v="ירושלים והנגב"/>
    <s v="איילון"/>
  </r>
  <r>
    <x v="19"/>
    <x v="45"/>
    <s v="פעיל"/>
    <s v="מודיעין מכבים רעות"/>
    <x v="43"/>
    <x v="20"/>
    <s v="נמוך"/>
    <x v="0"/>
    <n v="751.85"/>
    <n v="0"/>
    <n v="0"/>
    <n v="0"/>
    <n v="751.85"/>
    <n v="31"/>
    <s v="מקלטים"/>
    <s v="רעות"/>
    <s v="ירושלים והנגב"/>
    <s v="איילון"/>
  </r>
  <r>
    <x v="19"/>
    <x v="46"/>
    <s v="פעיל"/>
    <s v="מודיעין מכבים רעות"/>
    <x v="44"/>
    <x v="0"/>
    <s v="נמוך"/>
    <x v="0"/>
    <n v="1433.86"/>
    <n v="0"/>
    <n v="0"/>
    <n v="0"/>
    <n v="1433.86"/>
    <n v="31"/>
    <s v="תנועות נוער"/>
    <s v="מכבים"/>
    <s v="ירושלים והנגב"/>
    <s v="איילון"/>
  </r>
  <r>
    <x v="19"/>
    <x v="47"/>
    <s v="פעיל"/>
    <s v="מודיעין מכבים רעות"/>
    <x v="45"/>
    <x v="21"/>
    <s v="נמוך"/>
    <x v="1"/>
    <n v="5030"/>
    <n v="1133"/>
    <n v="0"/>
    <n v="3897"/>
    <n v="0"/>
    <n v="31"/>
    <s v="מרכזיית תאורה"/>
    <s v="קייזר"/>
    <s v="ירושלים והנגב"/>
    <s v="איילון"/>
  </r>
  <r>
    <x v="19"/>
    <x v="48"/>
    <s v="פעיל"/>
    <s v="מודיעין מכבים רעות"/>
    <x v="46"/>
    <x v="13"/>
    <s v="נמוך"/>
    <x v="0"/>
    <n v="3830.11"/>
    <n v="0"/>
    <n v="0"/>
    <n v="0"/>
    <n v="3830.11"/>
    <n v="31"/>
    <s v="גני ילדים"/>
    <s v="קייזר"/>
    <s v="ירושלים והנגב"/>
    <s v="איילון"/>
  </r>
  <r>
    <x v="19"/>
    <x v="49"/>
    <s v="פעיל"/>
    <s v="מודיעין מכבים רעות"/>
    <x v="47"/>
    <x v="22"/>
    <s v="נמוך"/>
    <x v="1"/>
    <n v="4268"/>
    <n v="615"/>
    <n v="0"/>
    <n v="3653"/>
    <n v="0"/>
    <n v="31"/>
    <s v="גני ילדים"/>
    <s v="קייזר"/>
    <s v="ירושלים והנגב"/>
    <s v="איילון"/>
  </r>
  <r>
    <x v="19"/>
    <x v="50"/>
    <s v="פעיל"/>
    <s v="מודיעין מכבים רעות"/>
    <x v="48"/>
    <x v="13"/>
    <s v="נמוך"/>
    <x v="0"/>
    <n v="2777.97"/>
    <n v="0"/>
    <n v="0"/>
    <n v="0"/>
    <n v="2777.97"/>
    <n v="31"/>
    <m/>
    <m/>
    <s v="ירושלים והנגב"/>
    <s v="איילון"/>
  </r>
  <r>
    <x v="19"/>
    <x v="51"/>
    <s v="פעיל"/>
    <s v="מודיעין מכבים רעות"/>
    <x v="49"/>
    <x v="23"/>
    <s v="נמוך"/>
    <x v="1"/>
    <n v="5272"/>
    <n v="1196"/>
    <n v="0"/>
    <n v="4076"/>
    <n v="0"/>
    <n v="31"/>
    <s v="מרכזיית תאורה"/>
    <s v="כרמים"/>
    <s v="ירושלים והנגב"/>
    <s v="איילון"/>
  </r>
  <r>
    <x v="19"/>
    <x v="52"/>
    <s v="פעיל"/>
    <s v="מודיעין מכבים רעות"/>
    <x v="50"/>
    <x v="24"/>
    <s v="נמוך"/>
    <x v="0"/>
    <n v="1893.31"/>
    <n v="0"/>
    <n v="0"/>
    <n v="0"/>
    <n v="1893.31"/>
    <n v="31"/>
    <s v="גני ילדים"/>
    <s v="כרמים"/>
    <s v="ירושלים והנגב"/>
    <s v="איילון"/>
  </r>
  <r>
    <x v="19"/>
    <x v="53"/>
    <s v="פעיל"/>
    <s v="מודיעין מכבים רעות"/>
    <x v="51"/>
    <x v="0"/>
    <s v="נמוך"/>
    <x v="0"/>
    <n v="990.98"/>
    <n v="0"/>
    <n v="0"/>
    <n v="0"/>
    <n v="990.98"/>
    <n v="31"/>
    <s v="תנועות נוער"/>
    <s v="כרמים"/>
    <s v="ירושלים והנגב"/>
    <s v="איילון"/>
  </r>
  <r>
    <x v="19"/>
    <x v="54"/>
    <s v="פעיל"/>
    <s v="מודיעין מכבים רעות"/>
    <x v="52"/>
    <x v="13"/>
    <s v="נמוך"/>
    <x v="0"/>
    <n v="1774.86"/>
    <n v="0"/>
    <n v="0"/>
    <n v="0"/>
    <n v="1774.86"/>
    <n v="31"/>
    <s v="גני ילדים"/>
    <s v="כרמים"/>
    <s v="ירושלים והנגב"/>
    <s v="איילון"/>
  </r>
  <r>
    <x v="19"/>
    <x v="55"/>
    <s v="פעיל"/>
    <s v="מודיעין מכבים רעות"/>
    <x v="53"/>
    <x v="25"/>
    <s v="נמוך"/>
    <x v="1"/>
    <n v="1920"/>
    <n v="550"/>
    <n v="0"/>
    <n v="1370"/>
    <n v="0"/>
    <n v="31"/>
    <s v="בתי ספר"/>
    <s v="כרמים"/>
    <s v="ירושלים והנגב"/>
    <s v="איילון"/>
  </r>
  <r>
    <x v="19"/>
    <x v="56"/>
    <s v="פעיל"/>
    <s v="מודיעין מכבים רעות"/>
    <x v="54"/>
    <x v="26"/>
    <s v="נמוך"/>
    <x v="0"/>
    <n v="280.3"/>
    <n v="0"/>
    <n v="0"/>
    <n v="0"/>
    <n v="280.3"/>
    <n v="31"/>
    <s v="מקלטים"/>
    <s v="רעות"/>
    <s v="ירושלים והנגב"/>
    <s v="איילון"/>
  </r>
  <r>
    <x v="19"/>
    <x v="57"/>
    <s v="פעיל"/>
    <s v="מודיעין מכבים רעות"/>
    <x v="55"/>
    <x v="26"/>
    <s v="נמוך"/>
    <x v="0"/>
    <n v="3410.47"/>
    <n v="0"/>
    <n v="0"/>
    <n v="0"/>
    <n v="3410.47"/>
    <n v="31"/>
    <s v="מבני ציבור"/>
    <s v="רעות"/>
    <s v="ירושלים והנגב"/>
    <s v="איילון"/>
  </r>
  <r>
    <x v="19"/>
    <x v="58"/>
    <s v="פעיל"/>
    <s v="מודיעין מכבים רעות"/>
    <x v="55"/>
    <x v="26"/>
    <s v="נמוך"/>
    <x v="0"/>
    <n v="506.91"/>
    <n v="0"/>
    <n v="0"/>
    <n v="0"/>
    <n v="506.91"/>
    <n v="31"/>
    <s v="מקלטים"/>
    <s v="רעות"/>
    <s v="ירושלים והנגב"/>
    <s v="איילון"/>
  </r>
  <r>
    <x v="19"/>
    <x v="59"/>
    <s v="פעיל"/>
    <s v="מודיעין מכבים רעות"/>
    <x v="56"/>
    <x v="1"/>
    <s v="נמוך"/>
    <x v="0"/>
    <n v="1853.16"/>
    <n v="0"/>
    <n v="0"/>
    <n v="0"/>
    <n v="1853.16"/>
    <n v="31"/>
    <s v="מרכזיית תאורה"/>
    <s v="רעות"/>
    <s v="ירושלים והנגב"/>
    <s v="איילון"/>
  </r>
  <r>
    <x v="19"/>
    <x v="60"/>
    <s v="פעיל"/>
    <s v="מודיעין מכבים רעות"/>
    <x v="57"/>
    <x v="0"/>
    <s v="נמוך"/>
    <x v="1"/>
    <n v="4213"/>
    <n v="1428"/>
    <n v="0"/>
    <n v="2785"/>
    <n v="0"/>
    <n v="31"/>
    <s v="מרכזיית תאורה"/>
    <s v="כרמים"/>
    <s v="ירושלים והנגב"/>
    <s v="איילון"/>
  </r>
  <r>
    <x v="19"/>
    <x v="61"/>
    <s v="פעיל"/>
    <s v="מודיעין מכבים רעות"/>
    <x v="58"/>
    <x v="0"/>
    <s v="נמוך"/>
    <x v="0"/>
    <n v="1903.49"/>
    <n v="0"/>
    <n v="0"/>
    <n v="0"/>
    <n v="1903.49"/>
    <n v="31"/>
    <s v="בתי כנסת ומקוואות"/>
    <s v="נביאים"/>
    <s v="ירושלים והנגב"/>
    <s v="איילון"/>
  </r>
  <r>
    <x v="19"/>
    <x v="62"/>
    <s v="פעיל"/>
    <s v="מודיעין מכבים רעות"/>
    <x v="59"/>
    <x v="0"/>
    <s v="נמוך"/>
    <x v="1"/>
    <n v="7530"/>
    <n v="1038"/>
    <n v="0"/>
    <n v="6492"/>
    <n v="0"/>
    <n v="31"/>
    <s v="בתי ספר"/>
    <s v="נביאים"/>
    <s v="ירושלים והנגב"/>
    <s v="איילון"/>
  </r>
  <r>
    <x v="19"/>
    <x v="63"/>
    <s v="פעיל"/>
    <s v="מודיעין מכבים רעות"/>
    <x v="60"/>
    <x v="0"/>
    <s v="נמוך"/>
    <x v="1"/>
    <n v="5171"/>
    <n v="1195"/>
    <n v="0"/>
    <n v="3976"/>
    <n v="0"/>
    <n v="31"/>
    <s v="מרכזיית תאורה"/>
    <s v="רעות"/>
    <s v="ירושלים והנגב"/>
    <s v="איילון"/>
  </r>
  <r>
    <x v="19"/>
    <x v="64"/>
    <s v="פעיל"/>
    <s v="מודיעין מכבים רעות"/>
    <x v="61"/>
    <x v="26"/>
    <s v="נמוך"/>
    <x v="0"/>
    <n v="55.88"/>
    <n v="0"/>
    <n v="0"/>
    <n v="0"/>
    <n v="55.88"/>
    <n v="31"/>
    <s v="מקלטים"/>
    <s v="מכבים"/>
    <s v="ירושלים והנגב"/>
    <s v="איילון"/>
  </r>
  <r>
    <x v="19"/>
    <x v="65"/>
    <s v="פעיל"/>
    <s v="מודיעין מכבים רעות"/>
    <x v="62"/>
    <x v="26"/>
    <s v="נמוך"/>
    <x v="0"/>
    <n v="18.77"/>
    <n v="0"/>
    <n v="0"/>
    <n v="0"/>
    <n v="18.77"/>
    <n v="31"/>
    <s v="מקלטים"/>
    <s v="מכבים"/>
    <s v="ירושלים והנגב"/>
    <s v="איילון"/>
  </r>
  <r>
    <x v="19"/>
    <x v="66"/>
    <s v="פעיל"/>
    <s v="מודיעין מכבים רעות"/>
    <x v="63"/>
    <x v="27"/>
    <s v="נמוך"/>
    <x v="1"/>
    <n v="15105"/>
    <n v="1800"/>
    <n v="0"/>
    <n v="13305"/>
    <n v="0"/>
    <n v="31"/>
    <s v="בתי ספר"/>
    <s v="בוכמן"/>
    <s v="ירושלים והנגב"/>
    <s v="איילון"/>
  </r>
  <r>
    <x v="19"/>
    <x v="67"/>
    <s v="פעיל"/>
    <s v="מודיעין מכבים רעות"/>
    <x v="63"/>
    <x v="13"/>
    <s v="נמוך"/>
    <x v="0"/>
    <n v="2087.0100000000002"/>
    <n v="0"/>
    <n v="0"/>
    <n v="0"/>
    <n v="2087.0100000000002"/>
    <n v="31"/>
    <s v="גני ילדים"/>
    <s v="בוכמן"/>
    <s v="ירושלים והנגב"/>
    <s v="איילון"/>
  </r>
  <r>
    <x v="19"/>
    <x v="68"/>
    <s v="פעיל"/>
    <s v="מודיעין מכבים רעות"/>
    <x v="64"/>
    <x v="28"/>
    <s v="נמוך"/>
    <x v="1"/>
    <n v="8039"/>
    <n v="1794"/>
    <n v="0"/>
    <n v="6245"/>
    <n v="0"/>
    <n v="31"/>
    <s v="מרכזיית תאורה"/>
    <s v="בוכמן"/>
    <s v="ירושלים והנגב"/>
    <s v="איילון"/>
  </r>
  <r>
    <x v="19"/>
    <x v="69"/>
    <s v="פעיל"/>
    <s v="מודיעין מכבים רעות"/>
    <x v="65"/>
    <x v="13"/>
    <s v="נמוך"/>
    <x v="0"/>
    <n v="2268.2399999999998"/>
    <n v="0"/>
    <n v="0"/>
    <n v="0"/>
    <n v="2268.2399999999998"/>
    <n v="31"/>
    <s v="גני ילדים"/>
    <s v="בוכמן"/>
    <s v="ירושלים והנגב"/>
    <s v="איילון"/>
  </r>
  <r>
    <x v="19"/>
    <x v="70"/>
    <s v="פעיל"/>
    <s v="מודיעין מכבים רעות"/>
    <x v="66"/>
    <x v="24"/>
    <s v="נמוך"/>
    <x v="0"/>
    <n v="2393.1999999999998"/>
    <n v="0"/>
    <n v="0"/>
    <n v="0"/>
    <n v="2393.1999999999998"/>
    <n v="31"/>
    <s v="גני ילדים"/>
    <s v="בוכמן"/>
    <s v="ירושלים והנגב"/>
    <s v="איילון"/>
  </r>
  <r>
    <x v="19"/>
    <x v="71"/>
    <s v="פעיל"/>
    <s v="מודיעין מכבים רעות"/>
    <x v="67"/>
    <x v="17"/>
    <s v="נמוך"/>
    <x v="1"/>
    <n v="38490"/>
    <n v="5980"/>
    <n v="0"/>
    <n v="32510"/>
    <n v="0"/>
    <n v="31"/>
    <m/>
    <m/>
    <s v="ירושלים והנגב"/>
    <s v="איילון"/>
  </r>
  <r>
    <x v="19"/>
    <x v="72"/>
    <s v="פעיל"/>
    <s v="מודיעין מכבים רעות"/>
    <x v="68"/>
    <x v="29"/>
    <s v="נמוך"/>
    <x v="1"/>
    <n v="1930"/>
    <n v="180"/>
    <n v="0"/>
    <n v="1750"/>
    <n v="0"/>
    <n v="31"/>
    <m/>
    <m/>
    <s v="ירושלים והנגב"/>
    <s v="איילון"/>
  </r>
  <r>
    <x v="19"/>
    <x v="416"/>
    <s v="פעיל"/>
    <s v="מודיעין מכבים רעות"/>
    <x v="404"/>
    <x v="0"/>
    <s v="נמוך"/>
    <x v="1"/>
    <n v="21070"/>
    <n v="4680"/>
    <n v="0"/>
    <n v="16390"/>
    <n v="0"/>
    <n v="31"/>
    <m/>
    <m/>
    <s v="ירושלים והנגב"/>
    <s v="איילון"/>
  </r>
  <r>
    <x v="19"/>
    <x v="73"/>
    <s v="פעיל"/>
    <s v="מודיעין מכבים רעות"/>
    <x v="69"/>
    <x v="0"/>
    <s v="נמוך"/>
    <x v="1"/>
    <n v="5765"/>
    <n v="1115"/>
    <n v="0"/>
    <n v="4650"/>
    <n v="0"/>
    <n v="31"/>
    <s v="מבני ציבור"/>
    <s v="מורשת"/>
    <s v="ירושלים והנגב"/>
    <s v="איילון"/>
  </r>
  <r>
    <x v="19"/>
    <x v="74"/>
    <s v="פעיל"/>
    <s v="מודיעין מכבים רעות"/>
    <x v="70"/>
    <x v="28"/>
    <s v="נמוך"/>
    <x v="1"/>
    <n v="3607"/>
    <n v="798"/>
    <n v="0"/>
    <n v="2809"/>
    <n v="0"/>
    <n v="31"/>
    <s v="מרכזיית תאורה"/>
    <s v="בוכמן"/>
    <s v="ירושלים והנגב"/>
    <s v="איילון"/>
  </r>
  <r>
    <x v="19"/>
    <x v="75"/>
    <s v="פעיל"/>
    <s v="מודיעין מכבים רעות"/>
    <x v="71"/>
    <x v="30"/>
    <s v="נמוך"/>
    <x v="0"/>
    <n v="2275"/>
    <n v="0"/>
    <n v="0"/>
    <n v="0"/>
    <n v="2275"/>
    <n v="31"/>
    <s v="מרכזיית תאורה"/>
    <s v="בוכמן"/>
    <s v="ירושלים והנגב"/>
    <s v="איילון"/>
  </r>
  <r>
    <x v="19"/>
    <x v="76"/>
    <s v="פעיל"/>
    <s v="מודיעין מכבים רעות"/>
    <x v="72"/>
    <x v="31"/>
    <s v="נמוך"/>
    <x v="1"/>
    <n v="6305"/>
    <n v="2535"/>
    <n v="0"/>
    <n v="3770"/>
    <n v="0"/>
    <n v="31"/>
    <s v="מרכזיית תאורה"/>
    <s v="בוכמן"/>
    <s v="ירושלים והנגב"/>
    <s v="איילון"/>
  </r>
  <r>
    <x v="19"/>
    <x v="77"/>
    <s v="פעיל"/>
    <s v="מודיעין מכבים רעות"/>
    <x v="73"/>
    <x v="14"/>
    <s v="נמוך"/>
    <x v="1"/>
    <n v="2418"/>
    <n v="537"/>
    <n v="0"/>
    <n v="1881"/>
    <n v="0"/>
    <n v="31"/>
    <s v="מרכזיית תאורה"/>
    <s v="בוכמן"/>
    <s v="ירושלים והנגב"/>
    <s v="איילון"/>
  </r>
  <r>
    <x v="19"/>
    <x v="78"/>
    <s v="פעיל"/>
    <s v="מודיעין מכבים רעות"/>
    <x v="74"/>
    <x v="32"/>
    <s v="נמוך"/>
    <x v="1"/>
    <n v="1201"/>
    <n v="267"/>
    <n v="0"/>
    <n v="934"/>
    <n v="0"/>
    <n v="31"/>
    <s v="מרכזיית תאורה"/>
    <s v="בוכמן"/>
    <s v="ירושלים והנגב"/>
    <s v="איילון"/>
  </r>
  <r>
    <x v="19"/>
    <x v="79"/>
    <s v="פעיל"/>
    <s v="מודיעין מכבים רעות"/>
    <x v="75"/>
    <x v="13"/>
    <s v="נמוך"/>
    <x v="0"/>
    <n v="3139.93"/>
    <n v="0"/>
    <n v="0"/>
    <n v="0"/>
    <n v="3139.93"/>
    <n v="31"/>
    <s v="מבני ציבור"/>
    <s v="בוכמן"/>
    <s v="ירושלים והנגב"/>
    <s v="איילון"/>
  </r>
  <r>
    <x v="19"/>
    <x v="80"/>
    <s v="פעיל"/>
    <s v="מודיעין מכבים רעות"/>
    <x v="76"/>
    <x v="33"/>
    <s v="נמוך"/>
    <x v="1"/>
    <n v="13865"/>
    <n v="2165"/>
    <n v="0"/>
    <n v="11700"/>
    <n v="0"/>
    <n v="31"/>
    <s v="בתי ספר"/>
    <s v="בוכמן"/>
    <s v="ירושלים והנגב"/>
    <s v="איילון"/>
  </r>
  <r>
    <x v="19"/>
    <x v="81"/>
    <s v="פעיל"/>
    <s v="מודיעין מכבים רעות"/>
    <x v="77"/>
    <x v="32"/>
    <s v="נמוך"/>
    <x v="1"/>
    <n v="1879"/>
    <n v="419"/>
    <n v="0"/>
    <n v="1460"/>
    <n v="0"/>
    <n v="31"/>
    <s v="מרכזיית תאורה"/>
    <s v="בוכמן"/>
    <s v="ירושלים והנגב"/>
    <s v="איילון"/>
  </r>
  <r>
    <x v="19"/>
    <x v="82"/>
    <s v="פעיל"/>
    <s v="מודיעין מכבים רעות"/>
    <x v="78"/>
    <x v="34"/>
    <s v="נמוך"/>
    <x v="0"/>
    <n v="2536.89"/>
    <n v="0"/>
    <n v="0"/>
    <n v="0"/>
    <n v="2536.89"/>
    <n v="31"/>
    <s v="מבני ציבור"/>
    <s v="בוכמן"/>
    <s v="ירושלים והנגב"/>
    <s v="איילון"/>
  </r>
  <r>
    <x v="19"/>
    <x v="83"/>
    <s v="פעיל"/>
    <s v="מודיעין מכבים רעות"/>
    <x v="79"/>
    <x v="35"/>
    <s v="נמוך"/>
    <x v="0"/>
    <n v="2830"/>
    <n v="0"/>
    <n v="0"/>
    <n v="0"/>
    <n v="2830"/>
    <n v="31"/>
    <s v="תנועות נוער"/>
    <s v="בוכמן"/>
    <s v="ירושלים והנגב"/>
    <s v="איילון"/>
  </r>
  <r>
    <x v="19"/>
    <x v="84"/>
    <s v="פעיל"/>
    <s v="מודיעין מכבים רעות"/>
    <x v="80"/>
    <x v="36"/>
    <s v="נמוך"/>
    <x v="1"/>
    <n v="8540"/>
    <n v="1970"/>
    <n v="0"/>
    <n v="6570"/>
    <n v="0"/>
    <n v="31"/>
    <s v="מרכזיית תאורה"/>
    <s v="בוכמן"/>
    <s v="ירושלים והנגב"/>
    <s v="איילון"/>
  </r>
  <r>
    <x v="19"/>
    <x v="85"/>
    <s v="פעיל"/>
    <s v="מודיעין מכבים רעות"/>
    <x v="81"/>
    <x v="37"/>
    <s v="נמוך"/>
    <x v="1"/>
    <n v="5036"/>
    <n v="902"/>
    <n v="0"/>
    <n v="4134"/>
    <n v="0"/>
    <n v="31"/>
    <s v="בתי כנסת ומקוואות"/>
    <s v="קייזר"/>
    <s v="ירושלים והנגב"/>
    <s v="איילון"/>
  </r>
  <r>
    <x v="19"/>
    <x v="86"/>
    <s v="פעיל"/>
    <s v="מודיעין מכבים רעות"/>
    <x v="82"/>
    <x v="0"/>
    <s v="נמוך"/>
    <x v="0"/>
    <n v="2223.67"/>
    <n v="0"/>
    <n v="0"/>
    <n v="0"/>
    <n v="2223.67"/>
    <n v="31"/>
    <s v="גני ילדים"/>
    <s v="קייזר"/>
    <s v="ירושלים והנגב"/>
    <s v="איילון"/>
  </r>
  <r>
    <x v="19"/>
    <x v="87"/>
    <s v="פעיל"/>
    <s v="מודיעין מכבים רעות"/>
    <x v="83"/>
    <x v="0"/>
    <s v="נמוך"/>
    <x v="1"/>
    <n v="3907"/>
    <n v="867"/>
    <n v="0"/>
    <n v="3040"/>
    <n v="0"/>
    <n v="31"/>
    <s v="מרכזיית תאורה"/>
    <s v="בוכמן"/>
    <s v="ירושלים והנגב"/>
    <s v="איילון"/>
  </r>
  <r>
    <x v="19"/>
    <x v="88"/>
    <s v="פעיל"/>
    <s v="מודיעין מכבים רעות"/>
    <x v="84"/>
    <x v="13"/>
    <s v="נמוך"/>
    <x v="0"/>
    <n v="376.76"/>
    <n v="0"/>
    <n v="0"/>
    <n v="0"/>
    <n v="376.76"/>
    <n v="31"/>
    <s v="גני ילדים"/>
    <s v="בוכמן"/>
    <s v="ירושלים והנגב"/>
    <s v="איילון"/>
  </r>
  <r>
    <x v="19"/>
    <x v="89"/>
    <s v="פעיל"/>
    <s v="מודיעין מכבים רעות"/>
    <x v="85"/>
    <x v="13"/>
    <s v="נמוך"/>
    <x v="0"/>
    <n v="1250.96"/>
    <n v="0"/>
    <n v="0"/>
    <n v="0"/>
    <n v="1250.96"/>
    <n v="31"/>
    <s v="מבני ציבור"/>
    <s v="בוכמן"/>
    <s v="ירושלים והנגב"/>
    <s v="איילון"/>
  </r>
  <r>
    <x v="19"/>
    <x v="90"/>
    <s v="פעיל"/>
    <s v="מודיעין מכבים רעות"/>
    <x v="86"/>
    <x v="26"/>
    <s v="נמוך"/>
    <x v="0"/>
    <n v="0"/>
    <n v="0"/>
    <n v="0"/>
    <n v="0"/>
    <n v="0"/>
    <n v="31"/>
    <s v="מקלטים"/>
    <s v="מכבים"/>
    <s v="ירושלים והנגב"/>
    <s v="איילון"/>
  </r>
  <r>
    <x v="19"/>
    <x v="91"/>
    <s v="פעיל"/>
    <s v="מודיעין מכבים רעות"/>
    <x v="87"/>
    <x v="38"/>
    <s v="נמוך"/>
    <x v="0"/>
    <n v="701.84"/>
    <n v="0"/>
    <n v="0"/>
    <n v="0"/>
    <n v="701.84"/>
    <n v="31"/>
    <s v="בתי כנסת ומקוואות"/>
    <s v="רעות"/>
    <s v="ירושלים והנגב"/>
    <s v="איילון"/>
  </r>
  <r>
    <x v="19"/>
    <x v="92"/>
    <s v="פעיל"/>
    <s v="מודיעין מכבים רעות"/>
    <x v="88"/>
    <x v="26"/>
    <s v="נמוך"/>
    <x v="0"/>
    <n v="137.53"/>
    <n v="0"/>
    <n v="0"/>
    <n v="0"/>
    <n v="137.53"/>
    <n v="31"/>
    <s v="מקלטים"/>
    <s v="מכבים"/>
    <s v="ירושלים והנגב"/>
    <s v="איילון"/>
  </r>
  <r>
    <x v="19"/>
    <x v="93"/>
    <s v="פעיל"/>
    <s v="מודיעין מכבים רעות"/>
    <x v="89"/>
    <x v="0"/>
    <s v="נמוך"/>
    <x v="1"/>
    <n v="17860"/>
    <n v="2360"/>
    <n v="0"/>
    <n v="15500"/>
    <n v="0"/>
    <n v="31"/>
    <s v="בתי ספר"/>
    <s v="מורשת"/>
    <s v="ירושלים והנגב"/>
    <s v="איילון"/>
  </r>
  <r>
    <x v="19"/>
    <x v="94"/>
    <s v="פעיל"/>
    <s v="מודיעין מכבים רעות"/>
    <x v="89"/>
    <x v="0"/>
    <s v="נמוך"/>
    <x v="1"/>
    <n v="6080"/>
    <n v="545"/>
    <n v="0"/>
    <n v="5535"/>
    <n v="0"/>
    <n v="31"/>
    <s v="גני ילדים"/>
    <s v="מורשת"/>
    <s v="ירושלים והנגב"/>
    <s v="איילון"/>
  </r>
  <r>
    <x v="19"/>
    <x v="95"/>
    <s v="פעיל"/>
    <s v="מודיעין מכבים רעות"/>
    <x v="90"/>
    <x v="19"/>
    <s v="נמוך"/>
    <x v="0"/>
    <n v="541.34"/>
    <n v="0"/>
    <n v="0"/>
    <n v="0"/>
    <n v="541.34"/>
    <n v="31"/>
    <s v="תנועות נוער"/>
    <s v="נחלים"/>
    <s v="ירושלים והנגב"/>
    <s v="איילון"/>
  </r>
  <r>
    <x v="19"/>
    <x v="96"/>
    <s v="פעיל"/>
    <s v="מודיעין מכבים רעות"/>
    <x v="91"/>
    <x v="39"/>
    <s v="נמוך"/>
    <x v="0"/>
    <n v="1637.91"/>
    <n v="0"/>
    <n v="0"/>
    <n v="0"/>
    <n v="1637.91"/>
    <n v="31"/>
    <s v="גני ילדים"/>
    <s v="נחלים"/>
    <s v="ירושלים והנגב"/>
    <s v="איילון"/>
  </r>
  <r>
    <x v="19"/>
    <x v="97"/>
    <s v="פעיל"/>
    <s v="מודיעין מכבים רעות"/>
    <x v="1"/>
    <x v="0"/>
    <s v="נמוך"/>
    <x v="0"/>
    <n v="467.31"/>
    <n v="0"/>
    <n v="0"/>
    <n v="0"/>
    <n v="467.31"/>
    <n v="31"/>
    <s v="מרכזיית תאורה"/>
    <s v="נחלים"/>
    <s v="ירושלים והנגב"/>
    <s v="איילון"/>
  </r>
  <r>
    <x v="19"/>
    <x v="98"/>
    <s v="פעיל"/>
    <s v="מודיעין מכבים רעות"/>
    <x v="92"/>
    <x v="40"/>
    <s v="נמוך"/>
    <x v="0"/>
    <n v="300.27999999999997"/>
    <n v="0"/>
    <n v="0"/>
    <n v="0"/>
    <n v="300.27999999999997"/>
    <n v="31"/>
    <s v="שונות"/>
    <s v="נחלים"/>
    <s v="ירושלים והנגב"/>
    <s v="איילון"/>
  </r>
  <r>
    <x v="19"/>
    <x v="99"/>
    <s v="פעיל"/>
    <s v="מודיעין מכבים רעות"/>
    <x v="93"/>
    <x v="41"/>
    <s v="נמוך"/>
    <x v="1"/>
    <n v="7548"/>
    <n v="1120"/>
    <n v="0"/>
    <n v="6428"/>
    <n v="0"/>
    <n v="31"/>
    <s v="בתי ספר"/>
    <s v="נחלים"/>
    <s v="ירושלים והנגב"/>
    <s v="איילון"/>
  </r>
  <r>
    <x v="19"/>
    <x v="100"/>
    <s v="פעיל"/>
    <s v="מודיעין מכבים רעות"/>
    <x v="94"/>
    <x v="5"/>
    <s v="נמוך"/>
    <x v="1"/>
    <n v="5526"/>
    <n v="1235"/>
    <n v="0"/>
    <n v="4291"/>
    <n v="0"/>
    <n v="31"/>
    <s v="מרכזיית תאורה"/>
    <s v="קייזר"/>
    <s v="ירושלים והנגב"/>
    <s v="איילון"/>
  </r>
  <r>
    <x v="19"/>
    <x v="101"/>
    <s v="פעיל"/>
    <s v="מודיעין מכבים רעות"/>
    <x v="95"/>
    <x v="0"/>
    <s v="נמוך"/>
    <x v="1"/>
    <n v="7955"/>
    <n v="965"/>
    <n v="0"/>
    <n v="6990"/>
    <n v="0"/>
    <n v="31"/>
    <s v="מבני ציבור"/>
    <s v="בוכמן"/>
    <s v="ירושלים והנגב"/>
    <s v="איילון"/>
  </r>
  <r>
    <x v="19"/>
    <x v="102"/>
    <s v="פעיל"/>
    <s v="מודיעין מכבים רעות"/>
    <x v="96"/>
    <x v="19"/>
    <s v="נמוך"/>
    <x v="0"/>
    <n v="1810.02"/>
    <n v="0"/>
    <n v="0"/>
    <n v="0"/>
    <n v="1810.02"/>
    <n v="31"/>
    <s v="מבני ציבור"/>
    <s v="נביאים"/>
    <s v="ירושלים והנגב"/>
    <s v="איילון"/>
  </r>
  <r>
    <x v="19"/>
    <x v="103"/>
    <s v="פעיל"/>
    <s v="מודיעין מכבים רעות"/>
    <x v="97"/>
    <x v="0"/>
    <s v="נמוך"/>
    <x v="1"/>
    <n v="9280"/>
    <n v="2345"/>
    <n v="0"/>
    <n v="6935"/>
    <n v="0"/>
    <n v="31"/>
    <s v="מבני ציבור"/>
    <s v="כרמים"/>
    <s v="ירושלים והנגב"/>
    <s v="איילון"/>
  </r>
  <r>
    <x v="19"/>
    <x v="104"/>
    <s v="פעיל"/>
    <s v="מודיעין מכבים רעות"/>
    <x v="98"/>
    <x v="0"/>
    <s v="נמוך"/>
    <x v="1"/>
    <n v="8210"/>
    <n v="1730"/>
    <n v="0"/>
    <n v="6480"/>
    <n v="0"/>
    <n v="31"/>
    <s v="מבני ציבור"/>
    <s v="כרמים"/>
    <s v="ירושלים והנגב"/>
    <s v="איילון"/>
  </r>
  <r>
    <x v="19"/>
    <x v="105"/>
    <s v="פעיל"/>
    <s v="מודיעין מכבים רעות"/>
    <x v="99"/>
    <x v="42"/>
    <s v="נמוך"/>
    <x v="1"/>
    <n v="1145"/>
    <n v="265"/>
    <n v="0"/>
    <n v="880"/>
    <n v="0"/>
    <n v="31"/>
    <s v="מבני ציבור"/>
    <s v="כרמים"/>
    <s v="ירושלים והנגב"/>
    <s v="איילון"/>
  </r>
  <r>
    <x v="19"/>
    <x v="106"/>
    <s v="פעיל"/>
    <s v="מודיעין מכבים רעות"/>
    <x v="100"/>
    <x v="0"/>
    <s v="נמוך"/>
    <x v="1"/>
    <n v="3772"/>
    <n v="1116"/>
    <n v="0"/>
    <n v="2656"/>
    <n v="0"/>
    <n v="31"/>
    <s v="בתי ספר"/>
    <s v="כרמים"/>
    <s v="ירושלים והנגב"/>
    <s v="איילון"/>
  </r>
  <r>
    <x v="19"/>
    <x v="107"/>
    <s v="פעיל"/>
    <s v="מודיעין מכבים רעות"/>
    <x v="101"/>
    <x v="43"/>
    <s v="נמוך"/>
    <x v="1"/>
    <n v="1268"/>
    <n v="331"/>
    <n v="0"/>
    <n v="937"/>
    <n v="0"/>
    <n v="31"/>
    <s v="מרכזיית תאורה"/>
    <s v="נביאים"/>
    <s v="ירושלים והנגב"/>
    <s v="איילון"/>
  </r>
  <r>
    <x v="19"/>
    <x v="108"/>
    <s v="פעיל"/>
    <s v="מודיעין מכבים רעות"/>
    <x v="102"/>
    <x v="44"/>
    <s v="נמוך"/>
    <x v="1"/>
    <n v="519"/>
    <n v="119"/>
    <n v="0"/>
    <n v="400"/>
    <n v="0"/>
    <n v="31"/>
    <s v="מרכזיית תאורה"/>
    <s v="נביאים"/>
    <s v="ירושלים והנגב"/>
    <s v="איילון"/>
  </r>
  <r>
    <x v="19"/>
    <x v="109"/>
    <s v="פעיל"/>
    <s v="מודיעין מכבים רעות"/>
    <x v="103"/>
    <x v="19"/>
    <s v="נמוך"/>
    <x v="0"/>
    <n v="1670.29"/>
    <n v="0"/>
    <n v="0"/>
    <n v="0"/>
    <n v="1670.29"/>
    <n v="31"/>
    <s v="תנועות נוער"/>
    <s v="נביאים"/>
    <s v="ירושלים והנגב"/>
    <s v="איילון"/>
  </r>
  <r>
    <x v="19"/>
    <x v="110"/>
    <s v="פעיל"/>
    <s v="מודיעין מכבים רעות"/>
    <x v="104"/>
    <x v="1"/>
    <s v="נמוך"/>
    <x v="1"/>
    <n v="3967"/>
    <n v="881"/>
    <n v="0"/>
    <n v="3086"/>
    <n v="0"/>
    <n v="31"/>
    <s v="מרכזיית תאורה"/>
    <s v="בוכמן"/>
    <s v="ירושלים והנגב"/>
    <s v="איילון"/>
  </r>
  <r>
    <x v="19"/>
    <x v="111"/>
    <s v="פעיל"/>
    <s v="מודיעין מכבים רעות"/>
    <x v="105"/>
    <x v="45"/>
    <s v="נמוך"/>
    <x v="0"/>
    <n v="777.34"/>
    <n v="0"/>
    <n v="0"/>
    <n v="0"/>
    <n v="777.34"/>
    <n v="31"/>
    <s v="תנועות נוער"/>
    <s v="משואה"/>
    <s v="ירושלים והנגב"/>
    <s v="איילון"/>
  </r>
  <r>
    <x v="19"/>
    <x v="112"/>
    <s v="פעיל"/>
    <s v="מודיעין מכבים רעות"/>
    <x v="106"/>
    <x v="46"/>
    <s v="נמוך"/>
    <x v="1"/>
    <n v="17888"/>
    <n v="4964"/>
    <n v="0"/>
    <n v="12924"/>
    <n v="0"/>
    <n v="31"/>
    <s v="ספורט"/>
    <s v="בוכמן"/>
    <s v="ירושלים והנגב"/>
    <s v="איילון"/>
  </r>
  <r>
    <x v="19"/>
    <x v="113"/>
    <s v="פעיל"/>
    <s v="מודיעין מכבים רעות"/>
    <x v="107"/>
    <x v="13"/>
    <s v="נמוך"/>
    <x v="0"/>
    <n v="1958.72"/>
    <n v="0"/>
    <n v="0"/>
    <n v="0"/>
    <n v="1958.72"/>
    <n v="31"/>
    <s v="גני ילדים"/>
    <s v="בוכמן"/>
    <s v="ירושלים והנגב"/>
    <s v="איילון"/>
  </r>
  <r>
    <x v="19"/>
    <x v="114"/>
    <s v="פעיל"/>
    <s v="מודיעין מכבים רעות"/>
    <x v="108"/>
    <x v="26"/>
    <s v="נמוך"/>
    <x v="0"/>
    <n v="853.15"/>
    <n v="0"/>
    <n v="0"/>
    <n v="0"/>
    <n v="853.15"/>
    <n v="31"/>
    <s v="מקלטים"/>
    <s v="רעות"/>
    <s v="ירושלים והנגב"/>
    <s v="איילון"/>
  </r>
  <r>
    <x v="19"/>
    <x v="115"/>
    <s v="פעיל"/>
    <s v="מודיעין מכבים רעות"/>
    <x v="109"/>
    <x v="5"/>
    <s v="נמוך"/>
    <x v="0"/>
    <n v="1375.78"/>
    <n v="0"/>
    <n v="0"/>
    <n v="0"/>
    <n v="1375.78"/>
    <n v="31"/>
    <s v="מרכזיית תאורה"/>
    <s v="רעות"/>
    <s v="ירושלים והנגב"/>
    <s v="איילון"/>
  </r>
  <r>
    <x v="19"/>
    <x v="116"/>
    <s v="פעיל"/>
    <s v="מודיעין מכבים רעות"/>
    <x v="110"/>
    <x v="0"/>
    <s v="נמוך"/>
    <x v="0"/>
    <n v="2226.52"/>
    <n v="0"/>
    <n v="0"/>
    <n v="0"/>
    <n v="2226.52"/>
    <n v="31"/>
    <s v="מרכזיית תאורה"/>
    <s v="ציפורים"/>
    <s v="ירושלים והנגב"/>
    <s v="איילון"/>
  </r>
  <r>
    <x v="19"/>
    <x v="117"/>
    <s v="פעיל"/>
    <s v="מודיעין מכבים רעות"/>
    <x v="111"/>
    <x v="0"/>
    <s v="נמוך"/>
    <x v="0"/>
    <n v="565.71"/>
    <n v="0"/>
    <n v="0"/>
    <n v="0"/>
    <n v="565.71"/>
    <n v="31"/>
    <s v="תנועות נוער"/>
    <s v="ציפורים"/>
    <s v="ירושלים והנגב"/>
    <s v="איילון"/>
  </r>
  <r>
    <x v="19"/>
    <x v="118"/>
    <s v="פעיל"/>
    <s v="מודיעין מכבים רעות"/>
    <x v="112"/>
    <x v="0"/>
    <s v="נמוך"/>
    <x v="1"/>
    <n v="6356"/>
    <n v="1416"/>
    <n v="0"/>
    <n v="4940"/>
    <n v="0"/>
    <n v="31"/>
    <s v="מרכזיית תאורה"/>
    <s v="ציפורים"/>
    <s v="ירושלים והנגב"/>
    <s v="איילון"/>
  </r>
  <r>
    <x v="19"/>
    <x v="119"/>
    <s v="פעיל"/>
    <s v="מודיעין מכבים רעות"/>
    <x v="113"/>
    <x v="0"/>
    <s v="נמוך"/>
    <x v="1"/>
    <n v="15700"/>
    <n v="4480"/>
    <n v="0"/>
    <n v="11220"/>
    <n v="0"/>
    <n v="31"/>
    <s v="מרכזיית תאורה"/>
    <s v="לב העיר"/>
    <s v="ירושלים והנגב"/>
    <s v="איילון"/>
  </r>
  <r>
    <x v="19"/>
    <x v="120"/>
    <s v="פעיל"/>
    <s v="מודיעין מכבים רעות"/>
    <x v="113"/>
    <x v="0"/>
    <s v="נמוך"/>
    <x v="1"/>
    <n v="11060"/>
    <n v="2028"/>
    <n v="0"/>
    <n v="9032"/>
    <n v="0"/>
    <n v="31"/>
    <s v="מרכזיית תאורה"/>
    <s v="פרחים"/>
    <s v="ירושלים והנגב"/>
    <s v="איילון"/>
  </r>
  <r>
    <x v="19"/>
    <x v="121"/>
    <s v="פעיל"/>
    <s v="מודיעין מכבים רעות"/>
    <x v="114"/>
    <x v="0"/>
    <s v="נמוך"/>
    <x v="1"/>
    <n v="10960"/>
    <n v="1925"/>
    <n v="0"/>
    <n v="9035"/>
    <n v="0"/>
    <n v="31"/>
    <s v="מבני ציבור"/>
    <s v="לב העיר"/>
    <s v="ירושלים והנגב"/>
    <s v="איילון"/>
  </r>
  <r>
    <x v="19"/>
    <x v="122"/>
    <s v="פעיל"/>
    <s v="מודיעין מכבים רעות"/>
    <x v="115"/>
    <x v="0"/>
    <s v="נמוך"/>
    <x v="1"/>
    <n v="6081"/>
    <n v="1103"/>
    <n v="0"/>
    <n v="4978"/>
    <n v="0"/>
    <n v="31"/>
    <s v="שונות"/>
    <s v="לב העיר"/>
    <s v="ירושלים והנגב"/>
    <s v="איילון"/>
  </r>
  <r>
    <x v="19"/>
    <x v="123"/>
    <s v="פעיל"/>
    <s v="מודיעין מכבים רעות"/>
    <x v="116"/>
    <x v="0"/>
    <s v="נמוך"/>
    <x v="1"/>
    <n v="30435"/>
    <n v="4645"/>
    <n v="0"/>
    <n v="25790"/>
    <n v="0"/>
    <n v="31"/>
    <s v="מבני ציבור"/>
    <s v="לב העיר"/>
    <s v="ירושלים והנגב"/>
    <s v="איילון"/>
  </r>
  <r>
    <x v="19"/>
    <x v="124"/>
    <s v="פעיל"/>
    <s v="מודיעין מכבים רעות"/>
    <x v="117"/>
    <x v="13"/>
    <s v="נמוך"/>
    <x v="0"/>
    <n v="267.07"/>
    <n v="0"/>
    <n v="0"/>
    <n v="0"/>
    <n v="267.07"/>
    <n v="31"/>
    <s v="גני ילדים"/>
    <s v="בוכמן"/>
    <s v="ירושלים והנגב"/>
    <s v="איילון"/>
  </r>
  <r>
    <x v="19"/>
    <x v="125"/>
    <s v="פעיל"/>
    <s v="מודיעין מכבים רעות"/>
    <x v="117"/>
    <x v="13"/>
    <s v="נמוך"/>
    <x v="0"/>
    <n v="410.63"/>
    <n v="0"/>
    <n v="0"/>
    <n v="0"/>
    <n v="410.63"/>
    <n v="31"/>
    <s v="גני ילדים"/>
    <s v="בוכמן"/>
    <s v="ירושלים והנגב"/>
    <s v="איילון"/>
  </r>
  <r>
    <x v="19"/>
    <x v="126"/>
    <s v="פעיל"/>
    <s v="מודיעין מכבים רעות"/>
    <x v="118"/>
    <x v="1"/>
    <s v="נמוך"/>
    <x v="1"/>
    <n v="2826"/>
    <n v="622"/>
    <n v="0"/>
    <n v="2204"/>
    <n v="0"/>
    <n v="31"/>
    <s v="מרכזיית תאורה"/>
    <s v="בוכמן"/>
    <s v="ירושלים והנגב"/>
    <s v="איילון"/>
  </r>
  <r>
    <x v="19"/>
    <x v="127"/>
    <s v="פעיל"/>
    <s v="מודיעין מכבים רעות"/>
    <x v="119"/>
    <x v="0"/>
    <s v="נמוך"/>
    <x v="1"/>
    <n v="5567"/>
    <n v="1242"/>
    <n v="0"/>
    <n v="4325"/>
    <n v="0"/>
    <n v="31"/>
    <s v="מרכזיית תאורה"/>
    <s v="פרחים"/>
    <s v="ירושלים והנגב"/>
    <s v="איילון"/>
  </r>
  <r>
    <x v="19"/>
    <x v="128"/>
    <s v="פעיל"/>
    <s v="מודיעין מכבים רעות"/>
    <x v="120"/>
    <x v="13"/>
    <s v="נמוך"/>
    <x v="0"/>
    <n v="1095.1500000000001"/>
    <n v="0"/>
    <n v="0"/>
    <n v="0"/>
    <n v="1095.1500000000001"/>
    <n v="31"/>
    <s v="מבני ציבור"/>
    <s v="מכבים"/>
    <s v="ירושלים והנגב"/>
    <s v="איילון"/>
  </r>
  <r>
    <x v="19"/>
    <x v="129"/>
    <s v="פעיל"/>
    <s v="מודיעין מכבים רעות"/>
    <x v="121"/>
    <x v="0"/>
    <s v="נמוך"/>
    <x v="1"/>
    <n v="232"/>
    <n v="33"/>
    <n v="0"/>
    <n v="199"/>
    <n v="0"/>
    <n v="31"/>
    <s v="מרכזיית תאורה"/>
    <s v="מכבים"/>
    <s v="ירושלים והנגב"/>
    <s v="איילון"/>
  </r>
  <r>
    <x v="19"/>
    <x v="130"/>
    <s v="פעיל"/>
    <s v="מודיעין מכבים רעות"/>
    <x v="122"/>
    <x v="43"/>
    <s v="נמוך"/>
    <x v="1"/>
    <n v="5670"/>
    <n v="1223"/>
    <n v="0"/>
    <n v="4447"/>
    <n v="0"/>
    <n v="31"/>
    <s v="מרכזיית תאורה"/>
    <s v="מכבים"/>
    <s v="ירושלים והנגב"/>
    <s v="איילון"/>
  </r>
  <r>
    <x v="19"/>
    <x v="131"/>
    <s v="פעיל"/>
    <s v="מודיעין מכבים רעות"/>
    <x v="123"/>
    <x v="47"/>
    <s v="נמוך"/>
    <x v="1"/>
    <n v="7068"/>
    <n v="1188"/>
    <n v="0"/>
    <n v="5880"/>
    <n v="0"/>
    <n v="31"/>
    <s v="בתי ספר"/>
    <s v="מכבים"/>
    <s v="ירושלים והנגב"/>
    <s v="איילון"/>
  </r>
  <r>
    <x v="19"/>
    <x v="132"/>
    <s v="פעיל"/>
    <s v="מודיעין מכבים רעות"/>
    <x v="124"/>
    <x v="13"/>
    <s v="נמוך"/>
    <x v="0"/>
    <n v="1029.31"/>
    <n v="0"/>
    <n v="0"/>
    <n v="0"/>
    <n v="1029.31"/>
    <n v="31"/>
    <s v="מבני ציבור"/>
    <s v="רעות"/>
    <s v="ירושלים והנגב"/>
    <s v="איילון"/>
  </r>
  <r>
    <x v="19"/>
    <x v="133"/>
    <s v="פעיל"/>
    <s v="מודיעין מכבים רעות"/>
    <x v="125"/>
    <x v="1"/>
    <s v="נמוך"/>
    <x v="0"/>
    <n v="2637.12"/>
    <n v="0"/>
    <n v="0"/>
    <n v="0"/>
    <n v="2637.12"/>
    <n v="31"/>
    <s v="מרכזיית תאורה"/>
    <s v="רעות"/>
    <s v="ירושלים והנגב"/>
    <s v="איילון"/>
  </r>
  <r>
    <x v="19"/>
    <x v="134"/>
    <s v="פעיל"/>
    <s v="מודיעין מכבים רעות"/>
    <x v="126"/>
    <x v="48"/>
    <s v="נמוך"/>
    <x v="1"/>
    <n v="13110"/>
    <n v="3530"/>
    <n v="0"/>
    <n v="9580"/>
    <n v="0"/>
    <n v="31"/>
    <s v="בתי ספר"/>
    <s v="רעות"/>
    <s v="ירושלים והנגב"/>
    <s v="איילון"/>
  </r>
  <r>
    <x v="19"/>
    <x v="412"/>
    <s v="פעיל"/>
    <s v="מודיעין מכבים רעות"/>
    <x v="400"/>
    <x v="32"/>
    <s v="נמוך"/>
    <x v="0"/>
    <n v="1045.5"/>
    <n v="0"/>
    <n v="0"/>
    <n v="0"/>
    <n v="1045.5"/>
    <n v="31"/>
    <m/>
    <m/>
    <s v="ירושלים והנגב"/>
    <s v="איילון"/>
  </r>
  <r>
    <x v="19"/>
    <x v="135"/>
    <s v="פעיל"/>
    <s v="מודיעין מכבים רעות"/>
    <x v="127"/>
    <x v="26"/>
    <s v="נמוך"/>
    <x v="0"/>
    <n v="63.74"/>
    <n v="0"/>
    <n v="0"/>
    <n v="0"/>
    <n v="63.74"/>
    <n v="31"/>
    <s v="מקלטים"/>
    <s v="מכבים"/>
    <s v="ירושלים והנגב"/>
    <s v="איילון"/>
  </r>
  <r>
    <x v="19"/>
    <x v="136"/>
    <s v="פעיל"/>
    <s v="מודיעין מכבים רעות"/>
    <x v="128"/>
    <x v="0"/>
    <s v="נמוך"/>
    <x v="0"/>
    <n v="261.97000000000003"/>
    <n v="0"/>
    <n v="0"/>
    <n v="0"/>
    <n v="261.97000000000003"/>
    <n v="31"/>
    <s v="מקלטים"/>
    <s v="מכבים"/>
    <s v="ירושלים והנגב"/>
    <s v="איילון"/>
  </r>
  <r>
    <x v="19"/>
    <x v="137"/>
    <s v="פעיל"/>
    <s v="מודיעין מכבים רעות"/>
    <x v="129"/>
    <x v="13"/>
    <s v="נמוך"/>
    <x v="0"/>
    <n v="1815.84"/>
    <n v="0"/>
    <n v="0"/>
    <n v="0"/>
    <n v="1815.84"/>
    <n v="31"/>
    <s v="גני ילדים"/>
    <s v="כרמים"/>
    <s v="ירושלים והנגב"/>
    <s v="איילון"/>
  </r>
  <r>
    <x v="19"/>
    <x v="138"/>
    <s v="פעיל"/>
    <s v="מודיעין מכבים רעות"/>
    <x v="130"/>
    <x v="49"/>
    <s v="נמוך"/>
    <x v="1"/>
    <n v="6693"/>
    <n v="1514"/>
    <n v="0"/>
    <n v="5179"/>
    <n v="0"/>
    <n v="31"/>
    <s v="מרכזיית תאורה"/>
    <s v="ישפרו"/>
    <s v="ירושלים והנגב"/>
    <s v="איילון"/>
  </r>
  <r>
    <x v="19"/>
    <x v="139"/>
    <s v="פעיל"/>
    <s v="מודיעין מכבים רעות"/>
    <x v="131"/>
    <x v="0"/>
    <s v="נמוך"/>
    <x v="1"/>
    <n v="4770"/>
    <n v="1248"/>
    <n v="0"/>
    <n v="3522"/>
    <n v="0"/>
    <n v="31"/>
    <s v="מרכזיית תאורה"/>
    <s v="ליגד"/>
    <s v="ירושלים והנגב"/>
    <s v="איילון"/>
  </r>
  <r>
    <x v="19"/>
    <x v="140"/>
    <s v="פעיל"/>
    <s v="מודיעין מכבים רעות"/>
    <x v="132"/>
    <x v="0"/>
    <s v="נמוך"/>
    <x v="1"/>
    <n v="6036"/>
    <n v="1264"/>
    <n v="0"/>
    <n v="4772"/>
    <n v="0"/>
    <n v="31"/>
    <s v="מרכזיית תאורה"/>
    <s v="ליגד"/>
    <s v="ירושלים והנגב"/>
    <s v="איילון"/>
  </r>
  <r>
    <x v="19"/>
    <x v="141"/>
    <s v="פעיל"/>
    <s v="מודיעין מכבים רעות"/>
    <x v="133"/>
    <x v="0"/>
    <s v="נמוך"/>
    <x v="1"/>
    <n v="306"/>
    <n v="70"/>
    <n v="0"/>
    <n v="236"/>
    <n v="0"/>
    <n v="31"/>
    <s v="מרכזיית תאורה"/>
    <s v="ליגד"/>
    <s v="ירושלים והנגב"/>
    <s v="איילון"/>
  </r>
  <r>
    <x v="19"/>
    <x v="142"/>
    <s v="פעיל"/>
    <s v="מודיעין מכבים רעות"/>
    <x v="134"/>
    <x v="0"/>
    <s v="נמוך"/>
    <x v="1"/>
    <n v="9484"/>
    <n v="1792"/>
    <n v="0"/>
    <n v="7692"/>
    <n v="0"/>
    <n v="31"/>
    <s v="בתי כנסת ומקוואות"/>
    <s v="נביאים"/>
    <s v="ירושלים והנגב"/>
    <s v="איילון"/>
  </r>
  <r>
    <x v="19"/>
    <x v="143"/>
    <s v="פעיל"/>
    <s v="מודיעין מכבים רעות"/>
    <x v="135"/>
    <x v="0"/>
    <s v="נמוך"/>
    <x v="0"/>
    <n v="1457.46"/>
    <n v="0"/>
    <n v="0"/>
    <n v="0"/>
    <n v="1457.46"/>
    <n v="31"/>
    <s v="גני ילדים"/>
    <s v="נביאים"/>
    <s v="ירושלים והנגב"/>
    <s v="איילון"/>
  </r>
  <r>
    <x v="19"/>
    <x v="144"/>
    <s v="פעיל"/>
    <s v="מודיעין מכבים רעות"/>
    <x v="136"/>
    <x v="0"/>
    <s v="נמוך"/>
    <x v="1"/>
    <n v="6621"/>
    <n v="1503"/>
    <n v="0"/>
    <n v="5118"/>
    <n v="0"/>
    <n v="31"/>
    <s v="מרכזיית תאורה"/>
    <s v="נביאים"/>
    <s v="ירושלים והנגב"/>
    <s v="איילון"/>
  </r>
  <r>
    <x v="19"/>
    <x v="145"/>
    <s v="פעיל"/>
    <s v="מודיעין מכבים רעות"/>
    <x v="137"/>
    <x v="26"/>
    <s v="נמוך"/>
    <x v="0"/>
    <n v="64.61"/>
    <n v="0"/>
    <n v="0"/>
    <n v="0"/>
    <n v="64.61"/>
    <n v="31"/>
    <s v="מקלטים"/>
    <s v="מכבים"/>
    <s v="ירושלים והנגב"/>
    <s v="איילון"/>
  </r>
  <r>
    <x v="19"/>
    <x v="146"/>
    <s v="פעיל"/>
    <s v="מודיעין מכבים רעות"/>
    <x v="138"/>
    <x v="0"/>
    <s v="נמוך"/>
    <x v="0"/>
    <n v="382.04"/>
    <n v="0"/>
    <n v="0"/>
    <n v="0"/>
    <n v="382.04"/>
    <n v="31"/>
    <s v="מקלטים"/>
    <s v="מכבים"/>
    <s v="ירושלים והנגב"/>
    <s v="איילון"/>
  </r>
  <r>
    <x v="19"/>
    <x v="147"/>
    <s v="פעיל"/>
    <s v="מודיעין מכבים רעות"/>
    <x v="139"/>
    <x v="26"/>
    <s v="נמוך"/>
    <x v="0"/>
    <n v="36.67"/>
    <n v="0"/>
    <n v="0"/>
    <n v="0"/>
    <n v="36.67"/>
    <n v="31"/>
    <s v="מקלטים"/>
    <s v="מכבים"/>
    <s v="ירושלים והנגב"/>
    <s v="איילון"/>
  </r>
  <r>
    <x v="19"/>
    <x v="148"/>
    <s v="פעיל"/>
    <s v="מודיעין מכבים רעות"/>
    <x v="140"/>
    <x v="50"/>
    <s v="נמוך"/>
    <x v="0"/>
    <n v="823.02"/>
    <n v="0"/>
    <n v="0"/>
    <n v="0"/>
    <n v="823.02"/>
    <n v="31"/>
    <s v="מקלטים"/>
    <s v="מכבים"/>
    <s v="ירושלים והנגב"/>
    <s v="איילון"/>
  </r>
  <r>
    <x v="19"/>
    <x v="149"/>
    <s v="פעיל"/>
    <s v="מודיעין מכבים רעות"/>
    <x v="141"/>
    <x v="0"/>
    <s v="נמוך"/>
    <x v="0"/>
    <n v="109.59"/>
    <n v="0"/>
    <n v="0"/>
    <n v="0"/>
    <n v="109.59"/>
    <n v="31"/>
    <s v="מקלטים"/>
    <s v="מכבים"/>
    <s v="ירושלים והנגב"/>
    <s v="איילון"/>
  </r>
  <r>
    <x v="19"/>
    <x v="150"/>
    <s v="פעיל"/>
    <s v="מודיעין מכבים רעות"/>
    <x v="142"/>
    <x v="26"/>
    <s v="נמוך"/>
    <x v="0"/>
    <n v="146.26"/>
    <n v="0"/>
    <n v="0"/>
    <n v="0"/>
    <n v="146.26"/>
    <n v="31"/>
    <s v="מקלטים"/>
    <s v="מכבים"/>
    <s v="ירושלים והנגב"/>
    <s v="איילון"/>
  </r>
  <r>
    <x v="19"/>
    <x v="151"/>
    <s v="פעיל"/>
    <s v="מודיעין מכבים רעות"/>
    <x v="143"/>
    <x v="51"/>
    <s v="נמוך"/>
    <x v="0"/>
    <n v="114.83"/>
    <n v="0"/>
    <n v="0"/>
    <n v="0"/>
    <n v="114.83"/>
    <n v="31"/>
    <s v="מקלטים"/>
    <s v="מכבים"/>
    <s v="ירושלים והנגב"/>
    <s v="איילון"/>
  </r>
  <r>
    <x v="19"/>
    <x v="152"/>
    <s v="פעיל"/>
    <s v="מודיעין מכבים רעות"/>
    <x v="144"/>
    <x v="52"/>
    <s v="נמוך"/>
    <x v="0"/>
    <n v="453.1"/>
    <n v="0"/>
    <n v="0"/>
    <n v="0"/>
    <n v="453.1"/>
    <n v="31"/>
    <s v="גני ילדים"/>
    <s v="מכבים"/>
    <s v="ירושלים והנגב"/>
    <s v="איילון"/>
  </r>
  <r>
    <x v="19"/>
    <x v="153"/>
    <s v="פעיל"/>
    <s v="מודיעין מכבים רעות"/>
    <x v="145"/>
    <x v="0"/>
    <s v="נמוך"/>
    <x v="1"/>
    <n v="16988"/>
    <n v="3824"/>
    <n v="0"/>
    <n v="13164"/>
    <n v="0"/>
    <n v="31"/>
    <s v="מרכזיית תאורה"/>
    <s v="ליגד"/>
    <s v="ירושלים והנגב"/>
    <s v="איילון"/>
  </r>
  <r>
    <x v="19"/>
    <x v="411"/>
    <s v="פעיל"/>
    <s v="מודיעין מכבים רעות"/>
    <x v="399"/>
    <x v="13"/>
    <s v="נמוך"/>
    <x v="0"/>
    <n v="2437"/>
    <n v="0"/>
    <n v="0"/>
    <n v="0"/>
    <n v="2437"/>
    <n v="31"/>
    <m/>
    <m/>
    <s v="ירושלים והנגב"/>
    <s v="איילון"/>
  </r>
  <r>
    <x v="19"/>
    <x v="154"/>
    <s v="פעיל"/>
    <s v="מודיעין מכבים רעות"/>
    <x v="146"/>
    <x v="0"/>
    <s v="נמוך"/>
    <x v="0"/>
    <n v="1455.61"/>
    <n v="0"/>
    <n v="0"/>
    <n v="0"/>
    <n v="1455.61"/>
    <n v="31"/>
    <s v="גני ילדים"/>
    <s v="מגינים"/>
    <s v="ירושלים והנגב"/>
    <s v="איילון"/>
  </r>
  <r>
    <x v="19"/>
    <x v="155"/>
    <s v="פעיל"/>
    <s v="מודיעין מכבים רעות"/>
    <x v="147"/>
    <x v="0"/>
    <s v="נמוך"/>
    <x v="1"/>
    <n v="1534"/>
    <n v="179"/>
    <n v="0"/>
    <n v="1355"/>
    <n v="0"/>
    <n v="31"/>
    <s v="גני ילדים"/>
    <s v="מגינים"/>
    <s v="ירושלים והנגב"/>
    <s v="איילון"/>
  </r>
  <r>
    <x v="19"/>
    <x v="156"/>
    <s v="פעיל"/>
    <s v="מודיעין מכבים רעות"/>
    <x v="148"/>
    <x v="0"/>
    <s v="נמוך"/>
    <x v="1"/>
    <n v="14196"/>
    <n v="1732"/>
    <n v="0"/>
    <n v="12464"/>
    <n v="0"/>
    <n v="31"/>
    <m/>
    <m/>
    <s v="ירושלים והנגב"/>
    <s v="איילון"/>
  </r>
  <r>
    <x v="19"/>
    <x v="157"/>
    <s v="פעיל"/>
    <s v="מודיעין מכבים רעות"/>
    <x v="149"/>
    <x v="53"/>
    <s v="נמוך"/>
    <x v="0"/>
    <n v="4448.7299999999996"/>
    <n v="0"/>
    <n v="0"/>
    <n v="0"/>
    <n v="4448.7299999999996"/>
    <n v="31"/>
    <m/>
    <m/>
    <s v="ירושלים והנגב"/>
    <s v="איילון"/>
  </r>
  <r>
    <x v="19"/>
    <x v="414"/>
    <s v="פעיל"/>
    <s v="מודיעין מכבים רעות"/>
    <x v="402"/>
    <x v="0"/>
    <s v="נמוך"/>
    <x v="0"/>
    <n v="2138"/>
    <n v="0"/>
    <n v="0"/>
    <n v="0"/>
    <n v="2138"/>
    <n v="31"/>
    <m/>
    <m/>
    <s v="ירושלים והנגב"/>
    <s v="איילון"/>
  </r>
  <r>
    <x v="19"/>
    <x v="158"/>
    <s v="פעיל"/>
    <s v="מודיעין מכבים רעות"/>
    <x v="150"/>
    <x v="0"/>
    <s v="נמוך"/>
    <x v="0"/>
    <n v="2027.87"/>
    <n v="0"/>
    <n v="0"/>
    <n v="0"/>
    <n v="2027.87"/>
    <n v="31"/>
    <s v="מרכזיית תאורה"/>
    <s v="ציפורים"/>
    <s v="ירושלים והנגב"/>
    <s v="איילון"/>
  </r>
  <r>
    <x v="19"/>
    <x v="159"/>
    <s v="פעיל"/>
    <s v="מודיעין מכבים רעות"/>
    <x v="151"/>
    <x v="0"/>
    <s v="נמוך"/>
    <x v="1"/>
    <n v="3519"/>
    <n v="931"/>
    <n v="0"/>
    <n v="2588"/>
    <n v="0"/>
    <n v="31"/>
    <s v="מרכזיית תאורה"/>
    <s v="ציפורים"/>
    <s v="ירושלים והנגב"/>
    <s v="איילון"/>
  </r>
  <r>
    <x v="19"/>
    <x v="160"/>
    <s v="פעיל"/>
    <s v="מודיעין מכבים רעות"/>
    <x v="152"/>
    <x v="26"/>
    <s v="נמוך"/>
    <x v="0"/>
    <n v="1636.01"/>
    <n v="0"/>
    <n v="0"/>
    <n v="0"/>
    <n v="1636.01"/>
    <n v="31"/>
    <s v="מקלטים"/>
    <s v="רעות"/>
    <s v="ירושלים והנגב"/>
    <s v="איילון"/>
  </r>
  <r>
    <x v="19"/>
    <x v="161"/>
    <s v="פעיל"/>
    <s v="מודיעין מכבים רעות"/>
    <x v="153"/>
    <x v="26"/>
    <s v="נמוך"/>
    <x v="0"/>
    <n v="405.18"/>
    <n v="0"/>
    <n v="0"/>
    <n v="0"/>
    <n v="405.18"/>
    <n v="31"/>
    <s v="מקלטים"/>
    <s v="רעות"/>
    <s v="ירושלים והנגב"/>
    <s v="איילון"/>
  </r>
  <r>
    <x v="19"/>
    <x v="162"/>
    <s v="פעיל"/>
    <s v="מודיעין מכבים רעות"/>
    <x v="154"/>
    <x v="13"/>
    <s v="נמוך"/>
    <x v="0"/>
    <n v="4457.5200000000004"/>
    <n v="0"/>
    <n v="0"/>
    <n v="0"/>
    <n v="4457.5200000000004"/>
    <n v="31"/>
    <s v="גני ילדים"/>
    <s v="פרחים"/>
    <s v="ירושלים והנגב"/>
    <s v="איילון"/>
  </r>
  <r>
    <x v="19"/>
    <x v="163"/>
    <s v="פעיל"/>
    <s v="מודיעין מכבים רעות"/>
    <x v="155"/>
    <x v="0"/>
    <s v="נמוך"/>
    <x v="1"/>
    <n v="4775"/>
    <n v="1098"/>
    <n v="0"/>
    <n v="3677"/>
    <n v="0"/>
    <n v="31"/>
    <s v="מרכזיית תאורה"/>
    <s v="פרחים"/>
    <s v="ירושלים והנגב"/>
    <s v="איילון"/>
  </r>
  <r>
    <x v="19"/>
    <x v="164"/>
    <s v="פעיל"/>
    <s v="מודיעין מכבים רעות"/>
    <x v="156"/>
    <x v="13"/>
    <s v="נמוך"/>
    <x v="0"/>
    <n v="2098.2800000000002"/>
    <n v="0"/>
    <n v="0"/>
    <n v="0"/>
    <n v="2098.2800000000002"/>
    <n v="31"/>
    <s v="גני ילדים"/>
    <s v="כרמים"/>
    <s v="ירושלים והנגב"/>
    <s v="איילון"/>
  </r>
  <r>
    <x v="19"/>
    <x v="165"/>
    <s v="פעיל"/>
    <s v="מודיעין מכבים רעות"/>
    <x v="157"/>
    <x v="21"/>
    <s v="נמוך"/>
    <x v="1"/>
    <n v="3854"/>
    <n v="847"/>
    <n v="0"/>
    <n v="3007"/>
    <n v="0"/>
    <n v="31"/>
    <s v="מרכזיית תאורה"/>
    <s v="בוכמן"/>
    <s v="ירושלים והנגב"/>
    <s v="איילון"/>
  </r>
  <r>
    <x v="19"/>
    <x v="410"/>
    <s v="פעיל"/>
    <s v="מודיעין מכבים רעות"/>
    <x v="398"/>
    <x v="0"/>
    <s v="נמוך"/>
    <x v="0"/>
    <n v="1505.9"/>
    <n v="0"/>
    <n v="0"/>
    <n v="0"/>
    <n v="1505.9"/>
    <n v="31"/>
    <m/>
    <m/>
    <s v="ירושלים והנגב"/>
    <s v="איילון"/>
  </r>
  <r>
    <x v="19"/>
    <x v="166"/>
    <s v="פעיל"/>
    <s v="מודיעין מכבים רעות"/>
    <x v="158"/>
    <x v="12"/>
    <s v="נמוך"/>
    <x v="1"/>
    <n v="6540"/>
    <n v="1366"/>
    <n v="0"/>
    <n v="5174"/>
    <n v="0"/>
    <n v="31"/>
    <s v="מרכזיית תאורה"/>
    <s v="קייזר"/>
    <s v="ירושלים והנגב"/>
    <s v="איילון"/>
  </r>
  <r>
    <x v="19"/>
    <x v="167"/>
    <s v="פעיל"/>
    <s v="מודיעין מכבים רעות"/>
    <x v="159"/>
    <x v="13"/>
    <s v="נמוך"/>
    <x v="1"/>
    <n v="1761"/>
    <n v="298"/>
    <n v="0"/>
    <n v="1463"/>
    <n v="0"/>
    <n v="31"/>
    <s v="גני ילדים"/>
    <s v="קייזר"/>
    <s v="ירושלים והנגב"/>
    <s v="איילון"/>
  </r>
  <r>
    <x v="19"/>
    <x v="168"/>
    <s v="פעיל"/>
    <s v="מודיעין מכבים רעות"/>
    <x v="160"/>
    <x v="54"/>
    <s v="נמוך"/>
    <x v="1"/>
    <n v="4161"/>
    <n v="980"/>
    <n v="0"/>
    <n v="3181"/>
    <n v="0"/>
    <n v="31"/>
    <s v="מרכזיית תאורה"/>
    <s v="קייזר"/>
    <s v="ירושלים והנגב"/>
    <s v="איילון"/>
  </r>
  <r>
    <x v="19"/>
    <x v="169"/>
    <s v="פעיל"/>
    <s v="מודיעין מכבים רעות"/>
    <x v="161"/>
    <x v="55"/>
    <s v="נמוך"/>
    <x v="1"/>
    <n v="9480"/>
    <n v="1550"/>
    <n v="0"/>
    <n v="7930"/>
    <n v="0"/>
    <n v="31"/>
    <s v="בתי ספר"/>
    <s v="קייזר"/>
    <s v="ירושלים והנגב"/>
    <s v="איילון"/>
  </r>
  <r>
    <x v="19"/>
    <x v="170"/>
    <s v="פעיל"/>
    <s v="מודיעין מכבים רעות"/>
    <x v="161"/>
    <x v="13"/>
    <s v="נמוך"/>
    <x v="0"/>
    <n v="2636.4"/>
    <n v="0"/>
    <n v="0"/>
    <n v="0"/>
    <n v="2636.4"/>
    <n v="31"/>
    <s v="גני ילדים"/>
    <s v="קייזר"/>
    <s v="ירושלים והנגב"/>
    <s v="איילון"/>
  </r>
  <r>
    <x v="19"/>
    <x v="171"/>
    <s v="פעיל"/>
    <s v="מודיעין מכבים רעות"/>
    <x v="161"/>
    <x v="13"/>
    <s v="נמוך"/>
    <x v="0"/>
    <n v="2584.56"/>
    <n v="0"/>
    <n v="0"/>
    <n v="0"/>
    <n v="2584.56"/>
    <n v="31"/>
    <s v="תנועות נוער"/>
    <s v="קייזר"/>
    <s v="ירושלים והנגב"/>
    <s v="איילון"/>
  </r>
  <r>
    <x v="19"/>
    <x v="172"/>
    <s v="פעיל"/>
    <s v="מודיעין מכבים רעות"/>
    <x v="162"/>
    <x v="26"/>
    <s v="נמוך"/>
    <x v="0"/>
    <n v="38.85"/>
    <n v="0"/>
    <n v="0"/>
    <n v="0"/>
    <n v="38.85"/>
    <n v="31"/>
    <s v="מקלטים"/>
    <s v="מכבים"/>
    <s v="ירושלים והנגב"/>
    <s v="איילון"/>
  </r>
  <r>
    <x v="19"/>
    <x v="173"/>
    <s v="פעיל"/>
    <s v="מודיעין מכבים רעות"/>
    <x v="163"/>
    <x v="13"/>
    <s v="נמוך"/>
    <x v="1"/>
    <n v="8337"/>
    <n v="1619"/>
    <n v="0"/>
    <n v="6718"/>
    <n v="0"/>
    <n v="31"/>
    <s v="גני ילדים"/>
    <s v="נביאים"/>
    <s v="ירושלים והנגב"/>
    <s v="איילון"/>
  </r>
  <r>
    <x v="19"/>
    <x v="174"/>
    <s v="פעיל"/>
    <s v="מודיעין מכבים רעות"/>
    <x v="164"/>
    <x v="15"/>
    <s v="נמוך"/>
    <x v="0"/>
    <n v="1227.5999999999999"/>
    <n v="0"/>
    <n v="0"/>
    <n v="0"/>
    <n v="1227.5999999999999"/>
    <n v="31"/>
    <s v="בתי כנסת ומקוואות"/>
    <s v="בוכמן"/>
    <s v="ירושלים והנגב"/>
    <s v="איילון"/>
  </r>
  <r>
    <x v="19"/>
    <x v="175"/>
    <s v="פעיל"/>
    <s v="מודיעין מכבים רעות"/>
    <x v="165"/>
    <x v="0"/>
    <s v="נמוך"/>
    <x v="0"/>
    <n v="1379.73"/>
    <n v="0"/>
    <n v="0"/>
    <n v="0"/>
    <n v="1379.73"/>
    <n v="31"/>
    <s v="מרכזיית תאורה"/>
    <s v="נופים"/>
    <s v="ירושלים והנגב"/>
    <s v="איילון"/>
  </r>
  <r>
    <x v="19"/>
    <x v="176"/>
    <s v="פעיל"/>
    <s v="מודיעין מכבים רעות"/>
    <x v="166"/>
    <x v="0"/>
    <s v="נמוך"/>
    <x v="0"/>
    <n v="442.11"/>
    <n v="0"/>
    <n v="0"/>
    <n v="0"/>
    <n v="442.11"/>
    <n v="31"/>
    <s v="תנועות נוער"/>
    <s v="נופים"/>
    <s v="ירושלים והנגב"/>
    <s v="איילון"/>
  </r>
  <r>
    <x v="19"/>
    <x v="177"/>
    <s v="פעיל"/>
    <s v="מודיעין מכבים רעות"/>
    <x v="167"/>
    <x v="0"/>
    <s v="נמוך"/>
    <x v="0"/>
    <n v="1178.93"/>
    <n v="0"/>
    <n v="0"/>
    <n v="0"/>
    <n v="1178.93"/>
    <n v="31"/>
    <s v="מרכזיית תאורה"/>
    <s v="נופים"/>
    <s v="ירושלים והנגב"/>
    <s v="איילון"/>
  </r>
  <r>
    <x v="19"/>
    <x v="178"/>
    <s v="פעיל"/>
    <s v="מודיעין מכבים רעות"/>
    <x v="168"/>
    <x v="0"/>
    <s v="נמוך"/>
    <x v="0"/>
    <n v="4189.41"/>
    <n v="0"/>
    <n v="0"/>
    <n v="0"/>
    <n v="4189.41"/>
    <n v="31"/>
    <s v="גני ילדים"/>
    <s v="נופים"/>
    <s v="ירושלים והנגב"/>
    <s v="איילון"/>
  </r>
  <r>
    <x v="19"/>
    <x v="179"/>
    <s v="פעיל"/>
    <s v="מודיעין מכבים רעות"/>
    <x v="169"/>
    <x v="0"/>
    <s v="נמוך"/>
    <x v="1"/>
    <n v="1338"/>
    <n v="379"/>
    <n v="0"/>
    <n v="959"/>
    <n v="0"/>
    <n v="31"/>
    <s v="מרכזיית תאורה"/>
    <s v="נופים"/>
    <s v="ירושלים והנגב"/>
    <s v="איילון"/>
  </r>
  <r>
    <x v="19"/>
    <x v="180"/>
    <s v="פעיל"/>
    <s v="מודיעין מכבים רעות"/>
    <x v="170"/>
    <x v="0"/>
    <s v="נמוך"/>
    <x v="0"/>
    <n v="2910"/>
    <n v="0"/>
    <n v="0"/>
    <n v="0"/>
    <n v="2910"/>
    <n v="31"/>
    <s v="גני ילדים"/>
    <s v="נופים"/>
    <s v="ירושלים והנגב"/>
    <s v="איילון"/>
  </r>
  <r>
    <x v="19"/>
    <x v="181"/>
    <s v="פעיל"/>
    <s v="מודיעין מכבים רעות"/>
    <x v="171"/>
    <x v="0"/>
    <s v="נמוך"/>
    <x v="1"/>
    <n v="1030"/>
    <n v="340"/>
    <n v="0"/>
    <n v="690"/>
    <n v="0"/>
    <n v="31"/>
    <s v="בתי ספר"/>
    <s v="נופים"/>
    <s v="ירושלים והנגב"/>
    <s v="איילון"/>
  </r>
  <r>
    <x v="19"/>
    <x v="182"/>
    <s v="פעיל"/>
    <s v="מודיעין מכבים רעות"/>
    <x v="172"/>
    <x v="0"/>
    <s v="נמוך"/>
    <x v="0"/>
    <n v="1933.44"/>
    <n v="0"/>
    <n v="0"/>
    <n v="0"/>
    <n v="1933.44"/>
    <n v="31"/>
    <s v="מרכזיית תאורה"/>
    <s v="נופים"/>
    <s v="ירושלים והנגב"/>
    <s v="איילון"/>
  </r>
  <r>
    <x v="19"/>
    <x v="183"/>
    <s v="פעיל"/>
    <s v="מודיעין מכבים רעות"/>
    <x v="173"/>
    <x v="0"/>
    <s v="נמוך"/>
    <x v="0"/>
    <n v="3596"/>
    <n v="0"/>
    <n v="0"/>
    <n v="0"/>
    <n v="3596"/>
    <n v="31"/>
    <s v="בתי ספר"/>
    <s v="נופים"/>
    <s v="ירושלים והנגב"/>
    <s v="איילון"/>
  </r>
  <r>
    <x v="19"/>
    <x v="184"/>
    <s v="פעיל"/>
    <s v="מודיעין מכבים רעות"/>
    <x v="174"/>
    <x v="0"/>
    <s v="נמוך"/>
    <x v="0"/>
    <n v="2857.72"/>
    <n v="0"/>
    <n v="0"/>
    <n v="0"/>
    <n v="2857.72"/>
    <n v="31"/>
    <s v="גני ילדים"/>
    <s v="נופים"/>
    <s v="ירושלים והנגב"/>
    <s v="איילון"/>
  </r>
  <r>
    <x v="19"/>
    <x v="185"/>
    <s v="פעיל"/>
    <s v="מודיעין מכבים רעות"/>
    <x v="175"/>
    <x v="0"/>
    <s v="נמוך"/>
    <x v="1"/>
    <n v="11200"/>
    <n v="2215"/>
    <n v="0"/>
    <n v="8985"/>
    <n v="0"/>
    <n v="31"/>
    <m/>
    <m/>
    <s v="ירושלים והנגב"/>
    <s v="איילון"/>
  </r>
  <r>
    <x v="19"/>
    <x v="186"/>
    <s v="פעיל"/>
    <s v="מודיעין מכבים רעות"/>
    <x v="176"/>
    <x v="0"/>
    <s v="נמוך"/>
    <x v="0"/>
    <n v="3275.49"/>
    <n v="0"/>
    <n v="0"/>
    <n v="0"/>
    <n v="3275.49"/>
    <n v="31"/>
    <s v="מרכזיית תאורה"/>
    <s v="נופים"/>
    <s v="ירושלים והנגב"/>
    <s v="איילון"/>
  </r>
  <r>
    <x v="19"/>
    <x v="187"/>
    <s v="פעיל"/>
    <s v="מודיעין מכבים רעות"/>
    <x v="177"/>
    <x v="0"/>
    <s v="נמוך"/>
    <x v="1"/>
    <n v="6352"/>
    <n v="1666"/>
    <n v="0"/>
    <n v="4686"/>
    <n v="0"/>
    <n v="31"/>
    <s v="גני ילדים"/>
    <s v="נופים"/>
    <s v="ירושלים והנגב"/>
    <s v="איילון"/>
  </r>
  <r>
    <x v="19"/>
    <x v="188"/>
    <s v="פעיל"/>
    <s v="מודיעין מכבים רעות"/>
    <x v="178"/>
    <x v="0"/>
    <s v="נמוך"/>
    <x v="0"/>
    <n v="3045.63"/>
    <n v="0"/>
    <n v="0"/>
    <n v="0"/>
    <n v="3045.63"/>
    <n v="31"/>
    <s v="בתי כנסת ומקוואות"/>
    <s v="נופים"/>
    <s v="ירושלים והנגב"/>
    <s v="איילון"/>
  </r>
  <r>
    <x v="19"/>
    <x v="189"/>
    <s v="פעיל"/>
    <s v="מודיעין מכבים רעות"/>
    <x v="179"/>
    <x v="0"/>
    <s v="נמוך"/>
    <x v="0"/>
    <n v="4638.55"/>
    <n v="0"/>
    <n v="0"/>
    <n v="0"/>
    <n v="4638.55"/>
    <n v="31"/>
    <s v="מרכזיית תאורה"/>
    <s v="נופים"/>
    <s v="ירושלים והנגב"/>
    <s v="איילון"/>
  </r>
  <r>
    <x v="19"/>
    <x v="190"/>
    <s v="פעיל"/>
    <s v="מודיעין מכבים רעות"/>
    <x v="180"/>
    <x v="0"/>
    <s v="נמוך"/>
    <x v="1"/>
    <n v="2568"/>
    <n v="636"/>
    <n v="0"/>
    <n v="1932"/>
    <n v="0"/>
    <n v="31"/>
    <s v="מרכזיית תאורה"/>
    <s v="נופים"/>
    <s v="ירושלים והנגב"/>
    <s v="איילון"/>
  </r>
  <r>
    <x v="19"/>
    <x v="191"/>
    <s v="פעיל"/>
    <s v="מודיעין מכבים רעות"/>
    <x v="181"/>
    <x v="0"/>
    <s v="נמוך"/>
    <x v="0"/>
    <n v="3268"/>
    <n v="0"/>
    <n v="0"/>
    <n v="0"/>
    <n v="3268"/>
    <n v="31"/>
    <s v="מרכזיית תאורה"/>
    <s v="נופים"/>
    <s v="ירושלים והנגב"/>
    <s v="איילון"/>
  </r>
  <r>
    <x v="19"/>
    <x v="192"/>
    <s v="פעיל"/>
    <s v="מודיעין מכבים רעות"/>
    <x v="182"/>
    <x v="0"/>
    <s v="נמוך"/>
    <x v="0"/>
    <n v="4965"/>
    <n v="0"/>
    <n v="0"/>
    <n v="0"/>
    <n v="4965"/>
    <n v="31"/>
    <s v="מרכזיית תאורה"/>
    <s v="מורשת"/>
    <s v="ירושלים והנגב"/>
    <s v="איילון"/>
  </r>
  <r>
    <x v="19"/>
    <x v="193"/>
    <s v="פעיל"/>
    <s v="מודיעין מכבים רעות"/>
    <x v="183"/>
    <x v="56"/>
    <s v="נמוך"/>
    <x v="1"/>
    <n v="3830"/>
    <n v="345"/>
    <n v="0"/>
    <n v="3485"/>
    <n v="0"/>
    <n v="31"/>
    <s v="גני ילדים"/>
    <s v="מורשת"/>
    <s v="ירושלים והנגב"/>
    <s v="איילון"/>
  </r>
  <r>
    <x v="19"/>
    <x v="194"/>
    <s v="פעיל"/>
    <s v="מודיעין מכבים רעות"/>
    <x v="184"/>
    <x v="26"/>
    <s v="נמוך"/>
    <x v="0"/>
    <n v="633.09"/>
    <n v="0"/>
    <n v="0"/>
    <n v="0"/>
    <n v="633.09"/>
    <n v="31"/>
    <s v="מקלטים"/>
    <s v="רעות"/>
    <s v="ירושלים והנגב"/>
    <s v="איילון"/>
  </r>
  <r>
    <x v="19"/>
    <x v="195"/>
    <s v="פעיל"/>
    <s v="מודיעין מכבים רעות"/>
    <x v="185"/>
    <x v="13"/>
    <s v="נמוך"/>
    <x v="0"/>
    <n v="2064.5"/>
    <n v="0"/>
    <n v="0"/>
    <n v="0"/>
    <n v="2064.5"/>
    <n v="31"/>
    <s v="גני ילדים"/>
    <s v="נביאים"/>
    <s v="ירושלים והנגב"/>
    <s v="איילון"/>
  </r>
  <r>
    <x v="19"/>
    <x v="196"/>
    <s v="פעיל"/>
    <s v="מודיעין מכבים רעות"/>
    <x v="186"/>
    <x v="0"/>
    <s v="נמוך"/>
    <x v="1"/>
    <n v="7217"/>
    <n v="1624"/>
    <n v="0"/>
    <n v="5593"/>
    <n v="0"/>
    <n v="31"/>
    <s v="מרכזיית תאורה"/>
    <s v="נביאים"/>
    <s v="ירושלים והנגב"/>
    <s v="איילון"/>
  </r>
  <r>
    <x v="19"/>
    <x v="197"/>
    <s v="פעיל"/>
    <s v="מודיעין מכבים רעות"/>
    <x v="187"/>
    <x v="0"/>
    <s v="נמוך"/>
    <x v="1"/>
    <n v="19508"/>
    <n v="3384"/>
    <n v="0"/>
    <n v="16124"/>
    <n v="0"/>
    <n v="31"/>
    <m/>
    <m/>
    <s v="ירושלים והנגב"/>
    <s v="איילון"/>
  </r>
  <r>
    <x v="19"/>
    <x v="198"/>
    <s v="פעיל"/>
    <s v="מודיעין מכבים רעות"/>
    <x v="188"/>
    <x v="0"/>
    <s v="נמוך"/>
    <x v="1"/>
    <n v="7292"/>
    <n v="1668"/>
    <n v="0"/>
    <n v="5624"/>
    <n v="0"/>
    <n v="31"/>
    <s v="מרכזיית תאורה"/>
    <s v="נביאים"/>
    <s v="ירושלים והנגב"/>
    <s v="איילון"/>
  </r>
  <r>
    <x v="19"/>
    <x v="199"/>
    <s v="פעיל"/>
    <s v="מודיעין מכבים רעות"/>
    <x v="189"/>
    <x v="1"/>
    <s v="נמוך"/>
    <x v="1"/>
    <n v="8804"/>
    <n v="2039"/>
    <n v="0"/>
    <n v="6765"/>
    <n v="0"/>
    <n v="31"/>
    <s v="מרכזיית תאורה"/>
    <s v="בוכמן"/>
    <s v="ירושלים והנגב"/>
    <s v="איילון"/>
  </r>
  <r>
    <x v="19"/>
    <x v="200"/>
    <s v="פעיל"/>
    <s v="מודיעין מכבים רעות"/>
    <x v="190"/>
    <x v="57"/>
    <s v="נמוך"/>
    <x v="1"/>
    <n v="1961"/>
    <n v="455"/>
    <n v="0"/>
    <n v="1506"/>
    <n v="0"/>
    <n v="31"/>
    <s v="מרכזיית תאורה"/>
    <s v="בוכמן"/>
    <s v="ירושלים והנגב"/>
    <s v="איילון"/>
  </r>
  <r>
    <x v="19"/>
    <x v="201"/>
    <s v="פעיל"/>
    <s v="מודיעין מכבים רעות"/>
    <x v="191"/>
    <x v="0"/>
    <s v="נמוך"/>
    <x v="0"/>
    <n v="4303"/>
    <n v="0"/>
    <n v="0"/>
    <n v="0"/>
    <n v="4303"/>
    <n v="31"/>
    <s v="מרכזיית תאורה"/>
    <s v="כביש 2"/>
    <s v="ירושלים והנגב"/>
    <s v="איילון"/>
  </r>
  <r>
    <x v="19"/>
    <x v="202"/>
    <s v="פעיל"/>
    <s v="מודיעין מכבים רעות"/>
    <x v="192"/>
    <x v="58"/>
    <s v="נמוך"/>
    <x v="0"/>
    <n v="537"/>
    <n v="0"/>
    <n v="0"/>
    <n v="0"/>
    <n v="537"/>
    <n v="31"/>
    <s v="רמזורים"/>
    <s v="431"/>
    <s v="ירושלים והנגב"/>
    <s v="איילון"/>
  </r>
  <r>
    <x v="19"/>
    <x v="203"/>
    <s v="פעיל"/>
    <s v="מודיעין מכבים רעות"/>
    <x v="193"/>
    <x v="13"/>
    <s v="נמוך"/>
    <x v="1"/>
    <n v="1336"/>
    <n v="151"/>
    <n v="0"/>
    <n v="1185"/>
    <n v="0"/>
    <n v="31"/>
    <s v="גני ילדים"/>
    <s v="נביאים"/>
    <s v="ירושלים והנגב"/>
    <s v="איילון"/>
  </r>
  <r>
    <x v="19"/>
    <x v="204"/>
    <s v="פעיל"/>
    <s v="מודיעין מכבים רעות"/>
    <x v="194"/>
    <x v="13"/>
    <s v="נמוך"/>
    <x v="0"/>
    <n v="1615.7"/>
    <n v="0"/>
    <n v="0"/>
    <n v="0"/>
    <n v="1615.7"/>
    <n v="31"/>
    <s v="גני ילדים"/>
    <s v="מגינים"/>
    <s v="ירושלים והנגב"/>
    <s v="איילון"/>
  </r>
  <r>
    <x v="19"/>
    <x v="205"/>
    <s v="פעיל"/>
    <s v="מודיעין מכבים רעות"/>
    <x v="195"/>
    <x v="0"/>
    <s v="נמוך"/>
    <x v="0"/>
    <n v="64.06"/>
    <n v="0"/>
    <n v="0"/>
    <n v="0"/>
    <n v="64.06"/>
    <n v="31"/>
    <s v="שונות"/>
    <s v="פרחים"/>
    <s v="ירושלים והנגב"/>
    <s v="איילון"/>
  </r>
  <r>
    <x v="19"/>
    <x v="206"/>
    <s v="פעיל"/>
    <s v="מודיעין מכבים רעות"/>
    <x v="196"/>
    <x v="0"/>
    <s v="נמוך"/>
    <x v="0"/>
    <n v="0"/>
    <n v="0"/>
    <n v="0"/>
    <n v="0"/>
    <n v="0"/>
    <n v="31"/>
    <s v="מרכזיית תאורה"/>
    <s v="נופים"/>
    <s v="ירושלים והנגב"/>
    <s v="איילון"/>
  </r>
  <r>
    <x v="19"/>
    <x v="207"/>
    <s v="פעיל"/>
    <s v="מודיעין מכבים רעות"/>
    <x v="197"/>
    <x v="13"/>
    <s v="נמוך"/>
    <x v="0"/>
    <n v="2084.86"/>
    <n v="0"/>
    <n v="0"/>
    <n v="0"/>
    <n v="2084.86"/>
    <n v="31"/>
    <s v="גני ילדים"/>
    <s v="כרמים"/>
    <s v="ירושלים והנגב"/>
    <s v="איילון"/>
  </r>
  <r>
    <x v="19"/>
    <x v="208"/>
    <s v="פעיל"/>
    <s v="מודיעין מכבים רעות"/>
    <x v="198"/>
    <x v="1"/>
    <s v="נמוך"/>
    <x v="1"/>
    <n v="9835"/>
    <n v="2310"/>
    <n v="0"/>
    <n v="7525"/>
    <n v="0"/>
    <n v="31"/>
    <s v="מרכזיית תאורה"/>
    <s v="כרמים"/>
    <s v="ירושלים והנגב"/>
    <s v="איילון"/>
  </r>
  <r>
    <x v="19"/>
    <x v="209"/>
    <s v="פעיל"/>
    <s v="מודיעין מכבים רעות"/>
    <x v="199"/>
    <x v="13"/>
    <s v="נמוך"/>
    <x v="1"/>
    <n v="5857"/>
    <n v="1148"/>
    <n v="0"/>
    <n v="4709"/>
    <n v="0"/>
    <n v="31"/>
    <s v="גני ילדים"/>
    <s v="כרמים"/>
    <s v="ירושלים והנגב"/>
    <s v="איילון"/>
  </r>
  <r>
    <x v="19"/>
    <x v="210"/>
    <s v="פעיל"/>
    <s v="מודיעין מכבים רעות"/>
    <x v="200"/>
    <x v="13"/>
    <s v="נמוך"/>
    <x v="0"/>
    <n v="2394.04"/>
    <n v="0"/>
    <n v="0"/>
    <n v="0"/>
    <n v="2394.04"/>
    <n v="31"/>
    <s v="גני ילדים"/>
    <s v="כרמים"/>
    <s v="ירושלים והנגב"/>
    <s v="איילון"/>
  </r>
  <r>
    <x v="19"/>
    <x v="211"/>
    <s v="פעיל"/>
    <s v="מודיעין מכבים רעות"/>
    <x v="201"/>
    <x v="24"/>
    <s v="נמוך"/>
    <x v="0"/>
    <n v="3420.01"/>
    <n v="0"/>
    <n v="0"/>
    <n v="0"/>
    <n v="3420.01"/>
    <n v="31"/>
    <s v="גני ילדים"/>
    <s v="בוכמן"/>
    <s v="ירושלים והנגב"/>
    <s v="איילון"/>
  </r>
  <r>
    <x v="19"/>
    <x v="212"/>
    <s v="פעיל"/>
    <s v="מודיעין מכבים רעות"/>
    <x v="202"/>
    <x v="59"/>
    <s v="נמוך"/>
    <x v="1"/>
    <n v="3260"/>
    <n v="690"/>
    <n v="0"/>
    <n v="2570"/>
    <n v="0"/>
    <n v="31"/>
    <s v="שונות"/>
    <s v="לב העיר"/>
    <s v="ירושלים והנגב"/>
    <s v="איילון"/>
  </r>
  <r>
    <x v="19"/>
    <x v="415"/>
    <s v="פעיל"/>
    <s v="מודיעין מכבים רעות"/>
    <x v="403"/>
    <x v="0"/>
    <s v="נמוך"/>
    <x v="0"/>
    <n v="1614.38"/>
    <n v="0"/>
    <n v="0"/>
    <n v="0"/>
    <n v="1614.38"/>
    <n v="31"/>
    <m/>
    <m/>
    <s v="ירושלים והנגב"/>
    <s v="איילון"/>
  </r>
  <r>
    <x v="19"/>
    <x v="213"/>
    <s v="פעיל"/>
    <s v="מודיעין מכבים רעות"/>
    <x v="203"/>
    <x v="0"/>
    <s v="נמוך"/>
    <x v="1"/>
    <n v="6981"/>
    <n v="1561"/>
    <n v="0"/>
    <n v="5420"/>
    <n v="0"/>
    <n v="31"/>
    <s v="מרכזיית תאורה"/>
    <s v="נחלים"/>
    <s v="ירושלים והנגב"/>
    <s v="איילון"/>
  </r>
  <r>
    <x v="19"/>
    <x v="214"/>
    <s v="פעיל"/>
    <s v="מודיעין מכבים רעות"/>
    <x v="204"/>
    <x v="43"/>
    <s v="נמוך"/>
    <x v="1"/>
    <n v="3528"/>
    <n v="803"/>
    <n v="0"/>
    <n v="2725"/>
    <n v="0"/>
    <n v="31"/>
    <s v="מרכזיית תאורה"/>
    <s v="בוכמן"/>
    <s v="ירושלים והנגב"/>
    <s v="איילון"/>
  </r>
  <r>
    <x v="19"/>
    <x v="215"/>
    <s v="פעיל"/>
    <s v="מודיעין מכבים רעות"/>
    <x v="205"/>
    <x v="5"/>
    <s v="נמוך"/>
    <x v="0"/>
    <n v="2778.55"/>
    <n v="0"/>
    <n v="0"/>
    <n v="0"/>
    <n v="2778.55"/>
    <n v="31"/>
    <s v="מרכזיית תאורה"/>
    <s v="בוכמן"/>
    <s v="ירושלים והנגב"/>
    <s v="איילון"/>
  </r>
  <r>
    <x v="19"/>
    <x v="216"/>
    <s v="פעיל"/>
    <s v="מודיעין מכבים רעות"/>
    <x v="206"/>
    <x v="14"/>
    <s v="נמוך"/>
    <x v="0"/>
    <n v="2508.61"/>
    <n v="0"/>
    <n v="0"/>
    <n v="0"/>
    <n v="2508.61"/>
    <n v="31"/>
    <s v="מרכזיית תאורה"/>
    <s v="רעות"/>
    <s v="ירושלים והנגב"/>
    <s v="איילון"/>
  </r>
  <r>
    <x v="19"/>
    <x v="217"/>
    <s v="פעיל"/>
    <s v="מודיעין מכבים רעות"/>
    <x v="207"/>
    <x v="14"/>
    <s v="נמוך"/>
    <x v="1"/>
    <n v="3068"/>
    <n v="827"/>
    <n v="0"/>
    <n v="2241"/>
    <n v="0"/>
    <n v="31"/>
    <s v="מרכזיית תאורה"/>
    <s v="רעות"/>
    <s v="ירושלים והנגב"/>
    <s v="איילון"/>
  </r>
  <r>
    <x v="19"/>
    <x v="218"/>
    <s v="פעיל"/>
    <s v="מודיעין מכבים רעות"/>
    <x v="208"/>
    <x v="60"/>
    <s v="נמוך"/>
    <x v="0"/>
    <n v="1869.71"/>
    <n v="0"/>
    <n v="0"/>
    <n v="0"/>
    <n v="1869.71"/>
    <n v="31"/>
    <s v="גני ילדים"/>
    <s v="קייזר"/>
    <s v="ירושלים והנגב"/>
    <s v="איילון"/>
  </r>
  <r>
    <x v="19"/>
    <x v="219"/>
    <s v="פעיל"/>
    <s v="מודיעין מכבים רעות"/>
    <x v="209"/>
    <x v="0"/>
    <s v="נמוך"/>
    <x v="1"/>
    <n v="18736"/>
    <n v="2532"/>
    <n v="0"/>
    <n v="16204"/>
    <n v="0"/>
    <n v="31"/>
    <s v="בתי ספר"/>
    <s v="רעות"/>
    <s v="ירושלים והנגב"/>
    <s v="איילון"/>
  </r>
  <r>
    <x v="19"/>
    <x v="220"/>
    <s v="פעיל"/>
    <s v="מודיעין מכבים רעות"/>
    <x v="210"/>
    <x v="13"/>
    <s v="נמוך"/>
    <x v="0"/>
    <n v="1411.19"/>
    <n v="0"/>
    <n v="0"/>
    <n v="0"/>
    <n v="1411.19"/>
    <n v="31"/>
    <s v="גני ילדים"/>
    <s v="נחלים"/>
    <s v="ירושלים והנגב"/>
    <s v="איילון"/>
  </r>
  <r>
    <x v="19"/>
    <x v="221"/>
    <s v="פעיל"/>
    <s v="מודיעין מכבים רעות"/>
    <x v="211"/>
    <x v="61"/>
    <s v="נמוך"/>
    <x v="1"/>
    <n v="6579"/>
    <n v="1479"/>
    <n v="0"/>
    <n v="5100"/>
    <n v="0"/>
    <n v="31"/>
    <s v="מרכזיית תאורה"/>
    <s v="נחלים"/>
    <s v="ירושלים והנגב"/>
    <s v="איילון"/>
  </r>
  <r>
    <x v="19"/>
    <x v="222"/>
    <s v="פעיל"/>
    <s v="מודיעין מכבים רעות"/>
    <x v="212"/>
    <x v="37"/>
    <s v="נמוך"/>
    <x v="0"/>
    <n v="4398.76"/>
    <n v="0"/>
    <n v="0"/>
    <n v="0"/>
    <n v="4398.76"/>
    <n v="31"/>
    <s v="בתי כנסת ומקוואות"/>
    <s v="נחלים"/>
    <s v="ירושלים והנגב"/>
    <s v="איילון"/>
  </r>
  <r>
    <x v="19"/>
    <x v="223"/>
    <s v="פעיל"/>
    <s v="מודיעין מכבים רעות"/>
    <x v="213"/>
    <x v="1"/>
    <s v="נמוך"/>
    <x v="1"/>
    <n v="1059"/>
    <n v="239"/>
    <n v="0"/>
    <n v="820"/>
    <n v="0"/>
    <n v="31"/>
    <s v="מרכזיית תאורה"/>
    <s v="נחלים"/>
    <s v="ירושלים והנגב"/>
    <s v="איילון"/>
  </r>
  <r>
    <x v="19"/>
    <x v="224"/>
    <s v="פעיל"/>
    <s v="מודיעין מכבים רעות"/>
    <x v="214"/>
    <x v="0"/>
    <s v="נמוך"/>
    <x v="0"/>
    <n v="518.28"/>
    <n v="0"/>
    <n v="0"/>
    <n v="0"/>
    <n v="518.28"/>
    <n v="31"/>
    <s v="מרכזיית תאורה"/>
    <s v="ציפורים"/>
    <s v="ירושלים והנגב"/>
    <s v="איילון"/>
  </r>
  <r>
    <x v="19"/>
    <x v="413"/>
    <s v="פעיל"/>
    <s v="מודיעין מכבים רעות"/>
    <x v="401"/>
    <x v="113"/>
    <s v="נמוך"/>
    <x v="0"/>
    <n v="624"/>
    <n v="0"/>
    <n v="0"/>
    <n v="0"/>
    <n v="624"/>
    <n v="31"/>
    <m/>
    <m/>
    <s v="ירושלים והנגב"/>
    <s v="איילון"/>
  </r>
  <r>
    <x v="19"/>
    <x v="225"/>
    <s v="פעיל"/>
    <s v="מודיעין מכבים רעות"/>
    <x v="215"/>
    <x v="0"/>
    <s v="נמוך"/>
    <x v="1"/>
    <n v="4988"/>
    <n v="1180"/>
    <n v="0"/>
    <n v="3808"/>
    <n v="0"/>
    <n v="31"/>
    <s v="מרכזיית תאורה"/>
    <s v="431"/>
    <s v="ירושלים והנגב"/>
    <s v="איילון"/>
  </r>
  <r>
    <x v="19"/>
    <x v="226"/>
    <s v="פעיל"/>
    <s v="מודיעין מכבים רעות"/>
    <x v="216"/>
    <x v="13"/>
    <s v="נמוך"/>
    <x v="0"/>
    <n v="2246.34"/>
    <n v="0"/>
    <n v="0"/>
    <n v="0"/>
    <n v="2246.34"/>
    <n v="31"/>
    <s v="גני ילדים"/>
    <s v="נביאים"/>
    <s v="ירושלים והנגב"/>
    <s v="איילון"/>
  </r>
  <r>
    <x v="19"/>
    <x v="227"/>
    <s v="פעיל"/>
    <s v="מודיעין מכבים רעות"/>
    <x v="217"/>
    <x v="14"/>
    <s v="נמוך"/>
    <x v="0"/>
    <n v="1127.04"/>
    <n v="0"/>
    <n v="0"/>
    <n v="0"/>
    <n v="1127.04"/>
    <n v="31"/>
    <s v="מרכזיית תאורה"/>
    <s v="רעות"/>
    <s v="ירושלים והנגב"/>
    <s v="איילון"/>
  </r>
  <r>
    <x v="19"/>
    <x v="228"/>
    <s v="פעיל"/>
    <s v="מודיעין מכבים רעות"/>
    <x v="218"/>
    <x v="62"/>
    <s v="נמוך"/>
    <x v="1"/>
    <n v="5603"/>
    <n v="1346"/>
    <n v="0"/>
    <n v="4257"/>
    <n v="0"/>
    <n v="31"/>
    <s v="מרכזיית תאורה"/>
    <s v="בוכמן"/>
    <s v="ירושלים והנגב"/>
    <s v="איילון"/>
  </r>
  <r>
    <x v="19"/>
    <x v="229"/>
    <s v="פעיל"/>
    <s v="מודיעין מכבים רעות"/>
    <x v="219"/>
    <x v="63"/>
    <s v="נמוך"/>
    <x v="1"/>
    <n v="5407"/>
    <n v="1200"/>
    <n v="0"/>
    <n v="4207"/>
    <n v="0"/>
    <n v="31"/>
    <s v="מרכזיית תאורה"/>
    <s v="בוכמן"/>
    <s v="ירושלים והנגב"/>
    <s v="איילון"/>
  </r>
  <r>
    <x v="19"/>
    <x v="230"/>
    <s v="פעיל"/>
    <s v="מודיעין מכבים רעות"/>
    <x v="220"/>
    <x v="64"/>
    <s v="נמוך"/>
    <x v="0"/>
    <n v="1420.44"/>
    <n v="0"/>
    <n v="0"/>
    <n v="0"/>
    <n v="1420.44"/>
    <n v="31"/>
    <s v="גני ילדים"/>
    <s v="פרחים"/>
    <s v="ירושלים והנגב"/>
    <s v="איילון"/>
  </r>
  <r>
    <x v="19"/>
    <x v="231"/>
    <s v="פעיל"/>
    <s v="מודיעין מכבים רעות"/>
    <x v="221"/>
    <x v="14"/>
    <s v="נמוך"/>
    <x v="1"/>
    <n v="3220"/>
    <n v="607"/>
    <n v="0"/>
    <n v="2613"/>
    <n v="0"/>
    <n v="31"/>
    <s v="מרכזיית תאורה"/>
    <s v="רעות"/>
    <s v="ירושלים והנגב"/>
    <s v="איילון"/>
  </r>
  <r>
    <x v="19"/>
    <x v="232"/>
    <s v="פעיל"/>
    <s v="מודיעין מכבים רעות"/>
    <x v="222"/>
    <x v="28"/>
    <s v="נמוך"/>
    <x v="1"/>
    <n v="8649"/>
    <n v="1960"/>
    <n v="0"/>
    <n v="6689"/>
    <n v="0"/>
    <n v="31"/>
    <s v="מרכזיית תאורה"/>
    <s v="בוכמן"/>
    <s v="ירושלים והנגב"/>
    <s v="איילון"/>
  </r>
  <r>
    <x v="19"/>
    <x v="233"/>
    <s v="פעיל"/>
    <s v="מודיעין מכבים רעות"/>
    <x v="223"/>
    <x v="65"/>
    <s v="נמוך"/>
    <x v="1"/>
    <n v="6910"/>
    <n v="1985"/>
    <n v="0"/>
    <n v="4925"/>
    <n v="0"/>
    <n v="31"/>
    <s v="בתי ספר"/>
    <s v="מגינים"/>
    <s v="ירושלים והנגב"/>
    <s v="איילון"/>
  </r>
  <r>
    <x v="19"/>
    <x v="417"/>
    <s v="פעיל"/>
    <s v="מודיעין מכבים רעות"/>
    <x v="405"/>
    <x v="0"/>
    <s v="נמוך"/>
    <x v="1"/>
    <n v="2445"/>
    <n v="285"/>
    <n v="0"/>
    <n v="2160"/>
    <n v="0"/>
    <n v="31"/>
    <m/>
    <m/>
    <s v="ירושלים והנגב"/>
    <s v="איילון"/>
  </r>
  <r>
    <x v="19"/>
    <x v="234"/>
    <s v="פעיל"/>
    <s v="מודיעין מכבים רעות"/>
    <x v="224"/>
    <x v="14"/>
    <s v="נמוך"/>
    <x v="1"/>
    <n v="6247"/>
    <n v="1415"/>
    <n v="0"/>
    <n v="4832"/>
    <n v="0"/>
    <n v="31"/>
    <s v="מרכזיית תאורה"/>
    <s v="משואה"/>
    <s v="ירושלים והנגב"/>
    <s v="איילון"/>
  </r>
  <r>
    <x v="19"/>
    <x v="235"/>
    <s v="פעיל"/>
    <s v="מודיעין מכבים רעות"/>
    <x v="225"/>
    <x v="0"/>
    <s v="נמוך"/>
    <x v="0"/>
    <n v="1216.8599999999999"/>
    <n v="0"/>
    <n v="0"/>
    <n v="0"/>
    <n v="1216.8599999999999"/>
    <n v="31"/>
    <s v="גני ילדים"/>
    <s v="משואה"/>
    <s v="ירושלים והנגב"/>
    <s v="איילון"/>
  </r>
  <r>
    <x v="19"/>
    <x v="236"/>
    <s v="פעיל"/>
    <s v="מודיעין מכבים רעות"/>
    <x v="226"/>
    <x v="0"/>
    <s v="נמוך"/>
    <x v="1"/>
    <n v="12260"/>
    <n v="2765"/>
    <n v="0"/>
    <n v="9495"/>
    <n v="0"/>
    <n v="31"/>
    <s v="מרכזיית תאורה"/>
    <s v="משואה"/>
    <s v="ירושלים והנגב"/>
    <s v="איילון"/>
  </r>
  <r>
    <x v="19"/>
    <x v="237"/>
    <s v="פעיל"/>
    <s v="מודיעין מכבים רעות"/>
    <x v="227"/>
    <x v="19"/>
    <s v="נמוך"/>
    <x v="0"/>
    <n v="1098.72"/>
    <n v="0"/>
    <n v="0"/>
    <n v="0"/>
    <n v="1098.72"/>
    <n v="31"/>
    <s v="תנועות נוער"/>
    <s v="מכבים"/>
    <s v="ירושלים והנגב"/>
    <s v="איילון"/>
  </r>
  <r>
    <x v="19"/>
    <x v="238"/>
    <s v="פעיל"/>
    <s v="מודיעין מכבים רעות"/>
    <x v="228"/>
    <x v="66"/>
    <s v="נמוך"/>
    <x v="0"/>
    <n v="1801.92"/>
    <n v="0"/>
    <n v="0"/>
    <n v="0"/>
    <n v="1801.92"/>
    <n v="31"/>
    <m/>
    <m/>
    <s v="ירושלים והנגב"/>
    <s v="איילון"/>
  </r>
  <r>
    <x v="19"/>
    <x v="239"/>
    <s v="פעיל"/>
    <s v="מודיעין מכבים רעות"/>
    <x v="229"/>
    <x v="0"/>
    <s v="נמוך"/>
    <x v="1"/>
    <n v="2248"/>
    <n v="596"/>
    <n v="0"/>
    <n v="1652"/>
    <n v="0"/>
    <n v="31"/>
    <s v="מרכזיית תאורה"/>
    <s v="מכבים"/>
    <s v="ירושלים והנגב"/>
    <s v="איילון"/>
  </r>
  <r>
    <x v="19"/>
    <x v="240"/>
    <s v="פעיל"/>
    <s v="מודיעין מכבים רעות"/>
    <x v="230"/>
    <x v="67"/>
    <s v="נמוך"/>
    <x v="0"/>
    <n v="76.400000000000006"/>
    <n v="0"/>
    <n v="0"/>
    <n v="0"/>
    <n v="76.400000000000006"/>
    <n v="31"/>
    <s v="מקלטים"/>
    <s v="מכבים"/>
    <s v="ירושלים והנגב"/>
    <s v="איילון"/>
  </r>
  <r>
    <x v="19"/>
    <x v="241"/>
    <s v="פעיל"/>
    <s v="מודיעין מכבים רעות"/>
    <x v="231"/>
    <x v="0"/>
    <s v="נמוך"/>
    <x v="1"/>
    <n v="7971"/>
    <n v="1823"/>
    <n v="0"/>
    <n v="6148"/>
    <n v="0"/>
    <n v="31"/>
    <s v="מרכזיית תאורה"/>
    <s v="נחלים"/>
    <s v="ירושלים והנגב"/>
    <s v="איילון"/>
  </r>
  <r>
    <x v="19"/>
    <x v="242"/>
    <s v="פעיל"/>
    <s v="מודיעין מכבים רעות"/>
    <x v="232"/>
    <x v="19"/>
    <s v="נמוך"/>
    <x v="0"/>
    <n v="2070.98"/>
    <n v="0"/>
    <n v="0"/>
    <n v="0"/>
    <n v="2070.98"/>
    <n v="31"/>
    <s v="תנועות נוער"/>
    <s v="נחלים"/>
    <s v="ירושלים והנגב"/>
    <s v="איילון"/>
  </r>
  <r>
    <x v="19"/>
    <x v="243"/>
    <s v="פעיל"/>
    <s v="מודיעין מכבים רעות"/>
    <x v="233"/>
    <x v="0"/>
    <s v="נמוך"/>
    <x v="0"/>
    <n v="1620.79"/>
    <n v="0"/>
    <n v="0"/>
    <n v="0"/>
    <n v="1620.79"/>
    <n v="31"/>
    <s v="תנועות נוער"/>
    <s v="נחלים"/>
    <s v="ירושלים והנגב"/>
    <s v="איילון"/>
  </r>
  <r>
    <x v="19"/>
    <x v="244"/>
    <s v="פעיל"/>
    <s v="מודיעין מכבים רעות"/>
    <x v="234"/>
    <x v="68"/>
    <s v="נמוך"/>
    <x v="0"/>
    <n v="879.74"/>
    <n v="0"/>
    <n v="0"/>
    <n v="0"/>
    <n v="879.74"/>
    <n v="31"/>
    <m/>
    <m/>
    <s v="ירושלים והנגב"/>
    <s v="איילון"/>
  </r>
  <r>
    <x v="19"/>
    <x v="245"/>
    <s v="פעיל"/>
    <s v="מודיעין מכבים רעות"/>
    <x v="235"/>
    <x v="69"/>
    <s v="נמוך"/>
    <x v="0"/>
    <n v="1768.85"/>
    <n v="0"/>
    <n v="0"/>
    <n v="0"/>
    <n v="1768.85"/>
    <n v="31"/>
    <s v="ג"/>
    <s v="נחלים"/>
    <s v="ירושלים והנגב"/>
    <s v="איילון"/>
  </r>
  <r>
    <x v="19"/>
    <x v="246"/>
    <s v="פעיל"/>
    <s v="מודיעין מכבים רעות"/>
    <x v="236"/>
    <x v="13"/>
    <s v="נמוך"/>
    <x v="0"/>
    <n v="2202.38"/>
    <n v="0"/>
    <n v="0"/>
    <n v="0"/>
    <n v="2202.38"/>
    <n v="31"/>
    <s v="גני ילדים"/>
    <s v="נחלים"/>
    <s v="ירושלים והנגב"/>
    <s v="איילון"/>
  </r>
  <r>
    <x v="19"/>
    <x v="247"/>
    <s v="פעיל"/>
    <s v="מודיעין מכבים רעות"/>
    <x v="237"/>
    <x v="0"/>
    <s v="נמוך"/>
    <x v="1"/>
    <n v="12448"/>
    <n v="2808"/>
    <n v="0"/>
    <n v="9640"/>
    <n v="0"/>
    <n v="31"/>
    <s v="מרכזיית תאורה"/>
    <s v="נחלים"/>
    <s v="ירושלים והנגב"/>
    <s v="איילון"/>
  </r>
  <r>
    <x v="19"/>
    <x v="248"/>
    <s v="פעיל"/>
    <s v="מודיעין מכבים רעות"/>
    <x v="238"/>
    <x v="70"/>
    <s v="נמוך"/>
    <x v="0"/>
    <n v="19.21"/>
    <n v="0"/>
    <n v="0"/>
    <n v="0"/>
    <n v="19.21"/>
    <n v="31"/>
    <s v="מקלטים"/>
    <s v="מכבים"/>
    <s v="ירושלים והנגב"/>
    <s v="איילון"/>
  </r>
  <r>
    <x v="19"/>
    <x v="249"/>
    <s v="פעיל"/>
    <s v="מודיעין מכבים רעות"/>
    <x v="239"/>
    <x v="0"/>
    <s v="נמוך"/>
    <x v="0"/>
    <n v="37.54"/>
    <n v="0"/>
    <n v="0"/>
    <n v="0"/>
    <n v="37.54"/>
    <n v="31"/>
    <s v="מקלטים"/>
    <s v="מכבים"/>
    <s v="ירושלים והנגב"/>
    <s v="איילון"/>
  </r>
  <r>
    <x v="19"/>
    <x v="250"/>
    <s v="פעיל"/>
    <s v="מודיעין מכבים רעות"/>
    <x v="240"/>
    <x v="26"/>
    <s v="נמוך"/>
    <x v="0"/>
    <n v="79.459999999999994"/>
    <n v="0"/>
    <n v="0"/>
    <n v="0"/>
    <n v="79.459999999999994"/>
    <n v="31"/>
    <s v="מקלטים"/>
    <s v="מכבים"/>
    <s v="ירושלים והנגב"/>
    <s v="איילון"/>
  </r>
  <r>
    <x v="19"/>
    <x v="251"/>
    <s v="פעיל"/>
    <s v="מודיעין מכבים רעות"/>
    <x v="241"/>
    <x v="0"/>
    <s v="גבוה"/>
    <x v="1"/>
    <n v="116620"/>
    <n v="26300"/>
    <n v="0"/>
    <n v="90320"/>
    <n v="0"/>
    <n v="31"/>
    <s v="בתי ספר"/>
    <s v="נחלים"/>
    <s v="ירושלים והנגב"/>
    <s v="איילון"/>
  </r>
  <r>
    <x v="19"/>
    <x v="252"/>
    <s v="פעיל"/>
    <s v="מודיעין מכבים רעות"/>
    <x v="242"/>
    <x v="0"/>
    <s v="נמוך"/>
    <x v="1"/>
    <n v="8306"/>
    <n v="1862"/>
    <n v="0"/>
    <n v="6444"/>
    <n v="0"/>
    <n v="31"/>
    <s v="מרכזיית תאורה"/>
    <s v="נחלים"/>
    <s v="ירושלים והנגב"/>
    <s v="איילון"/>
  </r>
  <r>
    <x v="19"/>
    <x v="253"/>
    <s v="פעיל"/>
    <s v="מודיעין מכבים רעות"/>
    <x v="243"/>
    <x v="71"/>
    <s v="נמוך"/>
    <x v="0"/>
    <n v="1616.16"/>
    <n v="0"/>
    <n v="0"/>
    <n v="0"/>
    <n v="1616.16"/>
    <n v="31"/>
    <s v="גני ילדים"/>
    <s v="נחלים"/>
    <s v="ירושלים והנגב"/>
    <s v="איילון"/>
  </r>
  <r>
    <x v="19"/>
    <x v="254"/>
    <s v="פעיל"/>
    <s v="מודיעין מכבים רעות"/>
    <x v="244"/>
    <x v="0"/>
    <s v="נמוך"/>
    <x v="1"/>
    <n v="5772"/>
    <n v="1308"/>
    <n v="0"/>
    <n v="4464"/>
    <n v="0"/>
    <n v="31"/>
    <s v="מרכזיית תאורה"/>
    <s v="נחלים"/>
    <s v="ירושלים והנגב"/>
    <s v="איילון"/>
  </r>
  <r>
    <x v="19"/>
    <x v="255"/>
    <s v="פעיל"/>
    <s v="מודיעין מכבים רעות"/>
    <x v="245"/>
    <x v="0"/>
    <s v="נמוך"/>
    <x v="0"/>
    <n v="1150.23"/>
    <n v="0"/>
    <n v="0"/>
    <n v="0"/>
    <n v="1150.23"/>
    <n v="31"/>
    <s v="גני ילדים"/>
    <s v="נחלים"/>
    <s v="ירושלים והנגב"/>
    <s v="איילון"/>
  </r>
  <r>
    <x v="19"/>
    <x v="256"/>
    <s v="פעיל"/>
    <s v="מודיעין מכבים רעות"/>
    <x v="246"/>
    <x v="72"/>
    <s v="נמוך"/>
    <x v="0"/>
    <n v="42.1"/>
    <n v="0"/>
    <n v="0"/>
    <n v="0"/>
    <n v="42.1"/>
    <n v="31"/>
    <s v="גני ילדים"/>
    <s v="נחלים"/>
    <s v="ירושלים והנגב"/>
    <s v="איילון"/>
  </r>
  <r>
    <x v="19"/>
    <x v="257"/>
    <s v="פעיל"/>
    <s v="מודיעין מכבים רעות"/>
    <x v="247"/>
    <x v="73"/>
    <s v="נמוך"/>
    <x v="0"/>
    <n v="2315.21"/>
    <n v="0"/>
    <n v="0"/>
    <n v="0"/>
    <n v="2315.21"/>
    <n v="31"/>
    <s v="שונות"/>
    <s v="נחלים"/>
    <s v="ירושלים והנגב"/>
    <s v="איילון"/>
  </r>
  <r>
    <x v="19"/>
    <x v="258"/>
    <s v="פעיל"/>
    <s v="מודיעין מכבים רעות"/>
    <x v="248"/>
    <x v="74"/>
    <s v="נמוך"/>
    <x v="0"/>
    <n v="2009.01"/>
    <n v="0"/>
    <n v="0"/>
    <n v="0"/>
    <n v="2009.01"/>
    <n v="31"/>
    <s v="מבני ציבור"/>
    <s v="נחלים"/>
    <s v="ירושלים והנגב"/>
    <s v="איילון"/>
  </r>
  <r>
    <x v="19"/>
    <x v="259"/>
    <s v="פעיל"/>
    <s v="מודיעין מכבים רעות"/>
    <x v="249"/>
    <x v="75"/>
    <s v="נמוך"/>
    <x v="1"/>
    <n v="1368"/>
    <n v="75"/>
    <n v="0"/>
    <n v="1293"/>
    <n v="0"/>
    <n v="31"/>
    <s v="מבני ציבור"/>
    <s v="נחלים"/>
    <s v="ירושלים והנגב"/>
    <s v="איילון"/>
  </r>
  <r>
    <x v="19"/>
    <x v="260"/>
    <s v="פעיל"/>
    <s v="מודיעין מכבים רעות"/>
    <x v="250"/>
    <x v="76"/>
    <s v="נמוך"/>
    <x v="1"/>
    <n v="20660"/>
    <n v="3076"/>
    <n v="0"/>
    <n v="17584"/>
    <n v="0"/>
    <n v="31"/>
    <s v="בתי ספר"/>
    <s v="נחלים"/>
    <s v="ירושלים והנגב"/>
    <s v="איילון"/>
  </r>
  <r>
    <x v="19"/>
    <x v="261"/>
    <s v="פעיל"/>
    <s v="מודיעין מכבים רעות"/>
    <x v="251"/>
    <x v="77"/>
    <s v="נמוך"/>
    <x v="0"/>
    <n v="1665.46"/>
    <n v="0"/>
    <n v="0"/>
    <n v="0"/>
    <n v="1665.46"/>
    <n v="31"/>
    <s v="גני ילדים"/>
    <s v="נחלים"/>
    <s v="ירושלים והנגב"/>
    <s v="איילון"/>
  </r>
  <r>
    <x v="19"/>
    <x v="262"/>
    <s v="פעיל"/>
    <s v="מודיעין מכבים רעות"/>
    <x v="251"/>
    <x v="78"/>
    <s v="נמוך"/>
    <x v="0"/>
    <n v="1660.11"/>
    <n v="0"/>
    <n v="0"/>
    <n v="0"/>
    <n v="1660.11"/>
    <n v="31"/>
    <s v="גני ילדים"/>
    <s v="נחלים"/>
    <s v="ירושלים והנגב"/>
    <s v="איילון"/>
  </r>
  <r>
    <x v="19"/>
    <x v="263"/>
    <s v="פעיל"/>
    <s v="מודיעין מכבים רעות"/>
    <x v="252"/>
    <x v="79"/>
    <s v="נמוך"/>
    <x v="0"/>
    <n v="1574.52"/>
    <n v="0"/>
    <n v="0"/>
    <n v="0"/>
    <n v="1574.52"/>
    <n v="31"/>
    <s v="גני ילדים"/>
    <s v="נחלים"/>
    <s v="ירושלים והנגב"/>
    <s v="איילון"/>
  </r>
  <r>
    <x v="19"/>
    <x v="264"/>
    <s v="פעיל"/>
    <s v="מודיעין מכבים רעות"/>
    <x v="253"/>
    <x v="0"/>
    <s v="נמוך"/>
    <x v="0"/>
    <n v="740.76"/>
    <n v="0"/>
    <n v="0"/>
    <n v="0"/>
    <n v="740.76"/>
    <n v="31"/>
    <s v="מבני ציבור"/>
    <s v="נחלים"/>
    <s v="ירושלים והנגב"/>
    <s v="איילון"/>
  </r>
  <r>
    <x v="19"/>
    <x v="265"/>
    <s v="פעיל"/>
    <s v="מודיעין מכבים רעות"/>
    <x v="254"/>
    <x v="0"/>
    <s v="נמוך"/>
    <x v="0"/>
    <n v="1243.6400000000001"/>
    <n v="0"/>
    <n v="0"/>
    <n v="0"/>
    <n v="1243.6400000000001"/>
    <n v="31"/>
    <s v="גני ילדים"/>
    <s v="ציפורים"/>
    <s v="ירושלים והנגב"/>
    <s v="איילון"/>
  </r>
  <r>
    <x v="19"/>
    <x v="266"/>
    <s v="פעיל"/>
    <s v="מודיעין מכבים רעות"/>
    <x v="255"/>
    <x v="0"/>
    <s v="נמוך"/>
    <x v="1"/>
    <n v="3020"/>
    <n v="1200"/>
    <n v="0"/>
    <n v="1820"/>
    <n v="0"/>
    <n v="31"/>
    <s v="בתי ספר"/>
    <s v="ציפורים"/>
    <s v="ירושלים והנגב"/>
    <s v="איילון"/>
  </r>
  <r>
    <x v="19"/>
    <x v="267"/>
    <s v="פעיל"/>
    <s v="מודיעין מכבים רעות"/>
    <x v="256"/>
    <x v="0"/>
    <s v="נמוך"/>
    <x v="1"/>
    <n v="1820"/>
    <n v="260"/>
    <n v="0"/>
    <n v="1560"/>
    <n v="0"/>
    <n v="31"/>
    <s v="גני ילדים"/>
    <s v="ציפורים"/>
    <s v="ירושלים והנגב"/>
    <s v="איילון"/>
  </r>
  <r>
    <x v="19"/>
    <x v="268"/>
    <s v="פעיל"/>
    <s v="מודיעין מכבים רעות"/>
    <x v="257"/>
    <x v="0"/>
    <s v="נמוך"/>
    <x v="1"/>
    <n v="478"/>
    <n v="88"/>
    <n v="0"/>
    <n v="390"/>
    <n v="0"/>
    <n v="31"/>
    <s v="תנועות נוער"/>
    <s v="כרמים"/>
    <s v="ירושלים והנגב"/>
    <s v="איילון"/>
  </r>
  <r>
    <x v="19"/>
    <x v="269"/>
    <s v="פעיל"/>
    <s v="מודיעין מכבים רעות"/>
    <x v="257"/>
    <x v="0"/>
    <s v="נמוך"/>
    <x v="0"/>
    <n v="586.67999999999995"/>
    <n v="0"/>
    <n v="0"/>
    <n v="0"/>
    <n v="586.67999999999995"/>
    <n v="31"/>
    <s v="מרכזיית תאורה"/>
    <s v="כרמים"/>
    <s v="ירושלים והנגב"/>
    <s v="איילון"/>
  </r>
  <r>
    <x v="19"/>
    <x v="270"/>
    <s v="פעיל"/>
    <s v="מודיעין מכבים רעות"/>
    <x v="258"/>
    <x v="1"/>
    <s v="נמוך"/>
    <x v="0"/>
    <n v="1932.64"/>
    <n v="0"/>
    <n v="0"/>
    <n v="0"/>
    <n v="1932.64"/>
    <n v="31"/>
    <s v="מרכזיית תאורה"/>
    <s v="כרמים"/>
    <s v="ירושלים והנגב"/>
    <s v="איילון"/>
  </r>
  <r>
    <x v="19"/>
    <x v="271"/>
    <s v="פעיל"/>
    <s v="מודיעין מכבים רעות"/>
    <x v="259"/>
    <x v="0"/>
    <s v="נמוך"/>
    <x v="1"/>
    <n v="3595"/>
    <n v="505"/>
    <n v="0"/>
    <n v="3090"/>
    <n v="0"/>
    <n v="31"/>
    <s v="בתי ספר"/>
    <s v="כרמים"/>
    <s v="ירושלים והנגב"/>
    <s v="איילון"/>
  </r>
  <r>
    <x v="19"/>
    <x v="272"/>
    <s v="פעיל"/>
    <s v="מודיעין מכבים רעות"/>
    <x v="260"/>
    <x v="80"/>
    <s v="נמוך"/>
    <x v="0"/>
    <n v="1000.1"/>
    <n v="0"/>
    <n v="0"/>
    <n v="0"/>
    <n v="1000.1"/>
    <n v="31"/>
    <s v="גני ילדים"/>
    <s v="רעות"/>
    <s v="ירושלים והנגב"/>
    <s v="איילון"/>
  </r>
  <r>
    <x v="19"/>
    <x v="273"/>
    <s v="פעיל"/>
    <s v="מודיעין מכבים רעות"/>
    <x v="261"/>
    <x v="13"/>
    <s v="נמוך"/>
    <x v="0"/>
    <n v="2743.73"/>
    <n v="0"/>
    <n v="0"/>
    <n v="0"/>
    <n v="2743.73"/>
    <n v="31"/>
    <s v="גני ילדים"/>
    <s v="כרמים"/>
    <s v="ירושלים והנגב"/>
    <s v="איילון"/>
  </r>
  <r>
    <x v="19"/>
    <x v="274"/>
    <s v="פעיל"/>
    <s v="מודיעין מכבים רעות"/>
    <x v="262"/>
    <x v="1"/>
    <s v="נמוך"/>
    <x v="1"/>
    <n v="5163"/>
    <n v="1148"/>
    <n v="0"/>
    <n v="4015"/>
    <n v="0"/>
    <n v="31"/>
    <s v="מרכזיית תאורה"/>
    <s v="כרמים"/>
    <s v="ירושלים והנגב"/>
    <s v="איילון"/>
  </r>
  <r>
    <x v="19"/>
    <x v="275"/>
    <s v="פעיל"/>
    <s v="מודיעין מכבים רעות"/>
    <x v="263"/>
    <x v="0"/>
    <s v="נמוך"/>
    <x v="0"/>
    <n v="2553.56"/>
    <n v="0"/>
    <n v="0"/>
    <n v="0"/>
    <n v="2553.56"/>
    <n v="31"/>
    <s v="בתי כנסת ומקוואות"/>
    <s v="כרמים"/>
    <s v="ירושלים והנגב"/>
    <s v="איילון"/>
  </r>
  <r>
    <x v="19"/>
    <x v="276"/>
    <s v="פעיל"/>
    <s v="מודיעין מכבים רעות"/>
    <x v="264"/>
    <x v="5"/>
    <s v="נמוך"/>
    <x v="0"/>
    <n v="1667.8"/>
    <n v="0"/>
    <n v="0"/>
    <n v="0"/>
    <n v="1667.8"/>
    <n v="31"/>
    <s v="מרכזיית תאורה"/>
    <s v="ציפורים"/>
    <s v="ירושלים והנגב"/>
    <s v="איילון"/>
  </r>
  <r>
    <x v="19"/>
    <x v="277"/>
    <s v="פעיל"/>
    <s v="מודיעין מכבים רעות"/>
    <x v="265"/>
    <x v="26"/>
    <s v="נמוך"/>
    <x v="0"/>
    <n v="65.05"/>
    <n v="0"/>
    <n v="0"/>
    <n v="0"/>
    <n v="65.05"/>
    <n v="31"/>
    <s v="מקלטים"/>
    <s v="מכבים"/>
    <s v="ירושלים והנגב"/>
    <s v="איילון"/>
  </r>
  <r>
    <x v="19"/>
    <x v="278"/>
    <s v="פעיל"/>
    <s v="מודיעין מכבים רעות"/>
    <x v="266"/>
    <x v="13"/>
    <s v="נמוך"/>
    <x v="0"/>
    <n v="1673.53"/>
    <n v="0"/>
    <n v="0"/>
    <n v="0"/>
    <n v="1673.53"/>
    <n v="31"/>
    <s v="גני ילדים"/>
    <s v="פרחים"/>
    <s v="ירושלים והנגב"/>
    <s v="איילון"/>
  </r>
  <r>
    <x v="19"/>
    <x v="279"/>
    <s v="פעיל"/>
    <s v="מודיעין מכבים רעות"/>
    <x v="267"/>
    <x v="26"/>
    <s v="נמוך"/>
    <x v="0"/>
    <n v="0"/>
    <n v="0"/>
    <n v="0"/>
    <n v="0"/>
    <n v="0"/>
    <n v="31"/>
    <s v="מקלטים"/>
    <s v="מכבים"/>
    <s v="ירושלים והנגב"/>
    <s v="איילון"/>
  </r>
  <r>
    <x v="19"/>
    <x v="280"/>
    <s v="פעיל"/>
    <s v="מודיעין מכבים רעות"/>
    <x v="268"/>
    <x v="26"/>
    <s v="נמוך"/>
    <x v="0"/>
    <n v="84.7"/>
    <n v="0"/>
    <n v="0"/>
    <n v="0"/>
    <n v="84.7"/>
    <n v="31"/>
    <s v="מקלטים"/>
    <s v="מכבים"/>
    <s v="ירושלים והנגב"/>
    <s v="איילון"/>
  </r>
  <r>
    <x v="19"/>
    <x v="281"/>
    <s v="פעיל"/>
    <s v="מודיעין מכבים רעות"/>
    <x v="269"/>
    <x v="0"/>
    <s v="נמוך"/>
    <x v="1"/>
    <n v="6272"/>
    <n v="1486"/>
    <n v="0"/>
    <n v="4786"/>
    <n v="0"/>
    <n v="31"/>
    <s v="מרכזיית תאורה"/>
    <s v="פרחים"/>
    <s v="ירושלים והנגב"/>
    <s v="איילון"/>
  </r>
  <r>
    <x v="19"/>
    <x v="282"/>
    <s v="פעיל"/>
    <s v="מודיעין מכבים רעות"/>
    <x v="270"/>
    <x v="14"/>
    <s v="נמוך"/>
    <x v="1"/>
    <n v="3699"/>
    <n v="863"/>
    <n v="0"/>
    <n v="2836"/>
    <n v="0"/>
    <n v="31"/>
    <s v="מרכזיית תאורה"/>
    <s v="פרחים"/>
    <s v="ירושלים והנגב"/>
    <s v="איילון"/>
  </r>
  <r>
    <x v="19"/>
    <x v="283"/>
    <s v="פעיל"/>
    <s v="מודיעין מכבים רעות"/>
    <x v="271"/>
    <x v="14"/>
    <s v="נמוך"/>
    <x v="1"/>
    <n v="3815"/>
    <n v="910"/>
    <n v="0"/>
    <n v="2905"/>
    <n v="0"/>
    <n v="31"/>
    <s v="מרכזיית תאורה"/>
    <s v="פרחים"/>
    <s v="ירושלים והנגב"/>
    <s v="איילון"/>
  </r>
  <r>
    <x v="19"/>
    <x v="284"/>
    <s v="פעיל"/>
    <s v="מודיעין מכבים רעות"/>
    <x v="272"/>
    <x v="81"/>
    <s v="נמוך"/>
    <x v="0"/>
    <n v="3596.13"/>
    <n v="0"/>
    <n v="0"/>
    <n v="0"/>
    <n v="3596.13"/>
    <n v="31"/>
    <s v="שונות"/>
    <s v="פרחים"/>
    <s v="ירושלים והנגב"/>
    <s v="איילון"/>
  </r>
  <r>
    <x v="19"/>
    <x v="285"/>
    <s v="פעיל"/>
    <s v="מודיעין מכבים רעות"/>
    <x v="273"/>
    <x v="0"/>
    <s v="נמוך"/>
    <x v="1"/>
    <n v="3666"/>
    <n v="833"/>
    <n v="0"/>
    <n v="2833"/>
    <n v="0"/>
    <n v="31"/>
    <s v="מרכזיית תאורה"/>
    <s v="נביאים"/>
    <s v="ירושלים והנגב"/>
    <s v="איילון"/>
  </r>
  <r>
    <x v="19"/>
    <x v="286"/>
    <s v="פעיל"/>
    <s v="מודיעין מכבים רעות"/>
    <x v="274"/>
    <x v="82"/>
    <s v="נמוך"/>
    <x v="0"/>
    <n v="684.31"/>
    <n v="0"/>
    <n v="0"/>
    <n v="0"/>
    <n v="684.31"/>
    <n v="31"/>
    <s v="רמזורים"/>
    <s v="נביאים"/>
    <s v="ירושלים והנגב"/>
    <s v="איילון"/>
  </r>
  <r>
    <x v="19"/>
    <x v="287"/>
    <s v="פעיל"/>
    <s v="מודיעין מכבים רעות"/>
    <x v="275"/>
    <x v="83"/>
    <s v="נמוך"/>
    <x v="1"/>
    <n v="7735"/>
    <n v="1480"/>
    <n v="0"/>
    <n v="6255"/>
    <n v="0"/>
    <n v="31"/>
    <s v="בתי ספר"/>
    <s v="מגינים"/>
    <s v="ירושלים והנגב"/>
    <s v="איילון"/>
  </r>
  <r>
    <x v="19"/>
    <x v="288"/>
    <s v="פעיל"/>
    <s v="מודיעין מכבים רעות"/>
    <x v="276"/>
    <x v="44"/>
    <s v="נמוך"/>
    <x v="1"/>
    <n v="511"/>
    <n v="115"/>
    <n v="0"/>
    <n v="396"/>
    <n v="0"/>
    <n v="31"/>
    <s v="מרכזיית תאורה"/>
    <s v="נביאים"/>
    <s v="ירושלים והנגב"/>
    <s v="איילון"/>
  </r>
  <r>
    <x v="19"/>
    <x v="289"/>
    <s v="פעיל"/>
    <s v="מודיעין מכבים רעות"/>
    <x v="277"/>
    <x v="84"/>
    <s v="נמוך"/>
    <x v="1"/>
    <n v="10705"/>
    <n v="1645"/>
    <n v="0"/>
    <n v="9060"/>
    <n v="0"/>
    <n v="31"/>
    <s v="בתי ספר"/>
    <s v="מגינים"/>
    <s v="ירושלים והנגב"/>
    <s v="איילון"/>
  </r>
  <r>
    <x v="19"/>
    <x v="290"/>
    <s v="פעיל"/>
    <s v="מודיעין מכבים רעות"/>
    <x v="278"/>
    <x v="85"/>
    <s v="נמוך"/>
    <x v="1"/>
    <n v="7435"/>
    <n v="5290"/>
    <n v="0"/>
    <n v="2145"/>
    <n v="0"/>
    <n v="31"/>
    <s v="ספורט"/>
    <s v="נביאים"/>
    <s v="ירושלים והנגב"/>
    <s v="איילון"/>
  </r>
  <r>
    <x v="19"/>
    <x v="291"/>
    <s v="פעיל"/>
    <s v="מודיעין מכבים רעות"/>
    <x v="279"/>
    <x v="24"/>
    <s v="נמוך"/>
    <x v="1"/>
    <n v="2779"/>
    <n v="288"/>
    <n v="0"/>
    <n v="2491"/>
    <n v="0"/>
    <n v="31"/>
    <s v="גני ילדים"/>
    <s v="נביאים"/>
    <s v="ירושלים והנגב"/>
    <s v="איילון"/>
  </r>
  <r>
    <x v="19"/>
    <x v="292"/>
    <s v="פעיל"/>
    <s v="מודיעין מכבים רעות"/>
    <x v="280"/>
    <x v="46"/>
    <s v="נמוך"/>
    <x v="1"/>
    <n v="5054"/>
    <n v="2419"/>
    <n v="0"/>
    <n v="2635"/>
    <n v="0"/>
    <n v="31"/>
    <s v="ספורט"/>
    <s v="נביאים"/>
    <s v="ירושלים והנגב"/>
    <s v="איילון"/>
  </r>
  <r>
    <x v="19"/>
    <x v="293"/>
    <s v="פעיל"/>
    <s v="מודיעין מכבים רעות"/>
    <x v="281"/>
    <x v="0"/>
    <s v="נמוך"/>
    <x v="1"/>
    <n v="2605"/>
    <n v="578"/>
    <n v="0"/>
    <n v="2027"/>
    <n v="0"/>
    <n v="31"/>
    <s v="מרכזיית תאורה"/>
    <s v="נחלים"/>
    <s v="ירושלים והנגב"/>
    <s v="איילון"/>
  </r>
  <r>
    <x v="19"/>
    <x v="294"/>
    <s v="פעיל"/>
    <s v="מודיעין מכבים רעות"/>
    <x v="282"/>
    <x v="0"/>
    <s v="נמוך"/>
    <x v="0"/>
    <n v="364.59"/>
    <n v="0"/>
    <n v="0"/>
    <n v="0"/>
    <n v="364.59"/>
    <n v="31"/>
    <s v="רמזורים"/>
    <s v="נחלים"/>
    <s v="ירושלים והנגב"/>
    <s v="איילון"/>
  </r>
  <r>
    <x v="19"/>
    <x v="295"/>
    <s v="פעיל"/>
    <s v="מודיעין מכבים רעות"/>
    <x v="283"/>
    <x v="0"/>
    <s v="נמוך"/>
    <x v="1"/>
    <n v="7676"/>
    <n v="1939"/>
    <n v="0"/>
    <n v="5737"/>
    <n v="0"/>
    <n v="31"/>
    <s v="מרכזיית תאורה"/>
    <s v="נחלים"/>
    <s v="ירושלים והנגב"/>
    <s v="איילון"/>
  </r>
  <r>
    <x v="19"/>
    <x v="296"/>
    <s v="פעיל"/>
    <s v="מודיעין מכבים רעות"/>
    <x v="284"/>
    <x v="0"/>
    <s v="נמוך"/>
    <x v="0"/>
    <n v="1891.46"/>
    <n v="0"/>
    <n v="0"/>
    <n v="0"/>
    <n v="1891.46"/>
    <n v="31"/>
    <s v="בתי כנסת ומקוואות"/>
    <s v="נחלים"/>
    <s v="ירושלים והנגב"/>
    <s v="איילון"/>
  </r>
  <r>
    <x v="19"/>
    <x v="297"/>
    <s v="פעיל"/>
    <s v="מודיעין מכבים רעות"/>
    <x v="285"/>
    <x v="0"/>
    <s v="נמוך"/>
    <x v="0"/>
    <n v="1818.23"/>
    <n v="0"/>
    <n v="0"/>
    <n v="0"/>
    <n v="1818.23"/>
    <n v="31"/>
    <s v="מרכזיית תאורה"/>
    <s v="נחלים"/>
    <s v="ירושלים והנגב"/>
    <s v="איילון"/>
  </r>
  <r>
    <x v="19"/>
    <x v="298"/>
    <s v="פעיל"/>
    <s v="מודיעין מכבים רעות"/>
    <x v="286"/>
    <x v="0"/>
    <s v="נמוך"/>
    <x v="0"/>
    <n v="1260.81"/>
    <n v="0"/>
    <n v="0"/>
    <n v="0"/>
    <n v="1260.81"/>
    <n v="31"/>
    <s v="מרכזיית תאורה"/>
    <s v="ליגד"/>
    <s v="ירושלים והנגב"/>
    <s v="איילון"/>
  </r>
  <r>
    <x v="19"/>
    <x v="299"/>
    <s v="פעיל"/>
    <s v="מודיעין מכבים רעות"/>
    <x v="287"/>
    <x v="1"/>
    <s v="נמוך"/>
    <x v="1"/>
    <n v="202"/>
    <n v="45"/>
    <n v="0"/>
    <n v="157"/>
    <n v="0"/>
    <n v="31"/>
    <s v="מרכזיית תאורה"/>
    <s v="כרמים"/>
    <s v="ירושלים והנגב"/>
    <s v="איילון"/>
  </r>
  <r>
    <x v="19"/>
    <x v="300"/>
    <s v="פעיל"/>
    <s v="מודיעין מכבים רעות"/>
    <x v="288"/>
    <x v="0"/>
    <s v="נמוך"/>
    <x v="1"/>
    <n v="492"/>
    <n v="143"/>
    <n v="0"/>
    <n v="349"/>
    <n v="0"/>
    <n v="31"/>
    <s v="מרכזיית תאורה"/>
    <s v="כרמים"/>
    <s v="ירושלים והנגב"/>
    <s v="איילון"/>
  </r>
  <r>
    <x v="19"/>
    <x v="301"/>
    <s v="פעיל"/>
    <s v="מודיעין מכבים רעות"/>
    <x v="289"/>
    <x v="1"/>
    <s v="נמוך"/>
    <x v="1"/>
    <n v="9230"/>
    <n v="2084"/>
    <n v="0"/>
    <n v="7146"/>
    <n v="0"/>
    <n v="31"/>
    <s v="מרכזיית תאורה"/>
    <s v="כרמים"/>
    <s v="ירושלים והנגב"/>
    <s v="איילון"/>
  </r>
  <r>
    <x v="19"/>
    <x v="302"/>
    <s v="פעיל"/>
    <s v="מודיעין מכבים רעות"/>
    <x v="290"/>
    <x v="10"/>
    <s v="נמוך"/>
    <x v="1"/>
    <n v="1285"/>
    <n v="352"/>
    <n v="0"/>
    <n v="933"/>
    <n v="0"/>
    <n v="31"/>
    <s v="מרכזיית תאורה"/>
    <s v="כרמים"/>
    <s v="ירושלים והנגב"/>
    <s v="איילון"/>
  </r>
  <r>
    <x v="19"/>
    <x v="303"/>
    <s v="פעיל"/>
    <s v="מודיעין מכבים רעות"/>
    <x v="291"/>
    <x v="85"/>
    <s v="נמוך"/>
    <x v="1"/>
    <n v="14440"/>
    <n v="5745"/>
    <n v="0"/>
    <n v="8695"/>
    <n v="0"/>
    <n v="31"/>
    <s v="ספורט"/>
    <s v="ליגד"/>
    <s v="ירושלים והנגב"/>
    <s v="איילון"/>
  </r>
  <r>
    <x v="19"/>
    <x v="304"/>
    <s v="פעיל"/>
    <s v="מודיעין מכבים רעות"/>
    <x v="292"/>
    <x v="10"/>
    <s v="נמוך"/>
    <x v="1"/>
    <n v="1038"/>
    <n v="279"/>
    <n v="0"/>
    <n v="759"/>
    <n v="0"/>
    <n v="31"/>
    <s v="מרכזיית תאורה"/>
    <s v="כרמים"/>
    <s v="ירושלים והנגב"/>
    <s v="איילון"/>
  </r>
  <r>
    <x v="19"/>
    <x v="305"/>
    <s v="פעיל"/>
    <s v="מודיעין מכבים רעות"/>
    <x v="293"/>
    <x v="86"/>
    <s v="נמוך"/>
    <x v="0"/>
    <n v="3.7"/>
    <n v="0"/>
    <n v="0"/>
    <n v="0"/>
    <n v="3.7"/>
    <n v="31"/>
    <s v="מרכזיית תאורה"/>
    <s v="כרמים"/>
    <s v="ירושלים והנגב"/>
    <s v="איילון"/>
  </r>
  <r>
    <x v="19"/>
    <x v="306"/>
    <s v="פעיל"/>
    <s v="מודיעין מכבים רעות"/>
    <x v="294"/>
    <x v="0"/>
    <s v="נמוך"/>
    <x v="1"/>
    <n v="6379"/>
    <n v="1288"/>
    <n v="0"/>
    <n v="5091"/>
    <n v="0"/>
    <n v="31"/>
    <s v="מרכזיית תאורה"/>
    <s v="ליגד"/>
    <s v="ירושלים והנגב"/>
    <s v="איילון"/>
  </r>
  <r>
    <x v="19"/>
    <x v="307"/>
    <s v="פעיל"/>
    <s v="מודיעין מכבים רעות"/>
    <x v="295"/>
    <x v="82"/>
    <s v="נמוך"/>
    <x v="1"/>
    <n v="997"/>
    <n v="170"/>
    <n v="0"/>
    <n v="827"/>
    <n v="0"/>
    <n v="31"/>
    <s v="רמזורים"/>
    <s v="לב העיר"/>
    <s v="ירושלים והנגב"/>
    <s v="איילון"/>
  </r>
  <r>
    <x v="19"/>
    <x v="308"/>
    <s v="פעיל"/>
    <s v="מודיעין מכבים רעות"/>
    <x v="296"/>
    <x v="0"/>
    <s v="נמוך"/>
    <x v="1"/>
    <n v="3004"/>
    <n v="505"/>
    <n v="0"/>
    <n v="2499"/>
    <n v="0"/>
    <n v="31"/>
    <s v="מבני ציבור"/>
    <s v="משואה"/>
    <s v="ירושלים והנגב"/>
    <s v="איילון"/>
  </r>
  <r>
    <x v="19"/>
    <x v="309"/>
    <s v="פעיל"/>
    <s v="מודיעין מכבים רעות"/>
    <x v="297"/>
    <x v="0"/>
    <s v="נמוך"/>
    <x v="1"/>
    <n v="5032"/>
    <n v="1087"/>
    <n v="0"/>
    <n v="3945"/>
    <n v="0"/>
    <n v="31"/>
    <s v="מרכזיית תאורה"/>
    <s v="נחלים"/>
    <s v="ירושלים והנגב"/>
    <s v="איילון"/>
  </r>
  <r>
    <x v="19"/>
    <x v="310"/>
    <s v="פעיל"/>
    <s v="מודיעין מכבים רעות"/>
    <x v="298"/>
    <x v="87"/>
    <s v="נמוך"/>
    <x v="0"/>
    <n v="369.68"/>
    <n v="0"/>
    <n v="0"/>
    <n v="0"/>
    <n v="369.68"/>
    <n v="31"/>
    <s v="רמזורים"/>
    <s v="נחלים"/>
    <s v="ירושלים והנגב"/>
    <s v="איילון"/>
  </r>
  <r>
    <x v="19"/>
    <x v="311"/>
    <s v="פעיל"/>
    <s v="מודיעין מכבים רעות"/>
    <x v="299"/>
    <x v="0"/>
    <s v="נמוך"/>
    <x v="1"/>
    <n v="5861"/>
    <n v="1306"/>
    <n v="0"/>
    <n v="4555"/>
    <n v="0"/>
    <n v="31"/>
    <s v="מרכזיית תאורה"/>
    <s v="נחלים"/>
    <s v="ירושלים והנגב"/>
    <s v="איילון"/>
  </r>
  <r>
    <x v="19"/>
    <x v="312"/>
    <s v="פעיל"/>
    <s v="מודיעין מכבים רעות"/>
    <x v="300"/>
    <x v="0"/>
    <s v="נמוך"/>
    <x v="0"/>
    <n v="0"/>
    <n v="0"/>
    <n v="0"/>
    <n v="0"/>
    <n v="0"/>
    <n v="31"/>
    <s v="רמזורים"/>
    <s v="נחלים"/>
    <s v="ירושלים והנגב"/>
    <s v="איילון"/>
  </r>
  <r>
    <x v="19"/>
    <x v="313"/>
    <s v="פעיל"/>
    <s v="מודיעין מכבים רעות"/>
    <x v="301"/>
    <x v="88"/>
    <s v="נמוך"/>
    <x v="1"/>
    <n v="22545"/>
    <n v="4950"/>
    <n v="0"/>
    <n v="17595"/>
    <n v="0"/>
    <n v="31"/>
    <s v="מרכזיית תאורה"/>
    <s v="לב העיר"/>
    <s v="ירושלים והנגב"/>
    <s v="איילון"/>
  </r>
  <r>
    <x v="19"/>
    <x v="314"/>
    <s v="פעיל"/>
    <s v="מודיעין מכבים רעות"/>
    <x v="302"/>
    <x v="89"/>
    <s v="נמוך"/>
    <x v="1"/>
    <n v="3005"/>
    <n v="648"/>
    <n v="0"/>
    <n v="2357"/>
    <n v="0"/>
    <n v="31"/>
    <s v="מרכזיית תאורה"/>
    <s v="קייזר"/>
    <s v="ירושלים והנגב"/>
    <s v="איילון"/>
  </r>
  <r>
    <x v="19"/>
    <x v="315"/>
    <s v="פעיל"/>
    <s v="מודיעין מכבים רעות"/>
    <x v="303"/>
    <x v="90"/>
    <s v="נמוך"/>
    <x v="1"/>
    <n v="2191"/>
    <n v="500"/>
    <n v="0"/>
    <n v="1691"/>
    <n v="0"/>
    <n v="31"/>
    <s v="מרכזיית תאורה"/>
    <s v="קייזר"/>
    <s v="ירושלים והנגב"/>
    <s v="איילון"/>
  </r>
  <r>
    <x v="19"/>
    <x v="316"/>
    <s v="פעיל"/>
    <s v="מודיעין מכבים רעות"/>
    <x v="304"/>
    <x v="91"/>
    <s v="נמוך"/>
    <x v="1"/>
    <n v="5122"/>
    <n v="1185"/>
    <n v="0"/>
    <n v="3937"/>
    <n v="0"/>
    <n v="31"/>
    <s v="מרכזיית תאורה"/>
    <s v="קייזר"/>
    <s v="ירושלים והנגב"/>
    <s v="איילון"/>
  </r>
  <r>
    <x v="19"/>
    <x v="317"/>
    <s v="פעיל"/>
    <s v="מודיעין מכבים רעות"/>
    <x v="305"/>
    <x v="14"/>
    <s v="נמוך"/>
    <x v="1"/>
    <n v="2332"/>
    <n v="528"/>
    <n v="0"/>
    <n v="1804"/>
    <n v="0"/>
    <n v="31"/>
    <s v="מרכזיית תאורה"/>
    <s v="קייזר"/>
    <s v="ירושלים והנגב"/>
    <s v="איילון"/>
  </r>
  <r>
    <x v="19"/>
    <x v="318"/>
    <s v="פעיל"/>
    <s v="מודיעין מכבים רעות"/>
    <x v="306"/>
    <x v="92"/>
    <s v="נמוך"/>
    <x v="1"/>
    <n v="4025"/>
    <n v="1210"/>
    <n v="0"/>
    <n v="2815"/>
    <n v="0"/>
    <n v="31"/>
    <s v="בתי ספר"/>
    <s v="קייזר"/>
    <s v="ירושלים והנגב"/>
    <s v="איילון"/>
  </r>
  <r>
    <x v="19"/>
    <x v="319"/>
    <s v="פעיל"/>
    <s v="מודיעין מכבים רעות"/>
    <x v="307"/>
    <x v="1"/>
    <s v="נמוך"/>
    <x v="1"/>
    <n v="2200"/>
    <n v="498"/>
    <n v="0"/>
    <n v="1702"/>
    <n v="0"/>
    <n v="31"/>
    <s v="מרכזיית תאורה"/>
    <s v="קייזר"/>
    <s v="ירושלים והנגב"/>
    <s v="איילון"/>
  </r>
  <r>
    <x v="19"/>
    <x v="320"/>
    <s v="פעיל"/>
    <s v="מודיעין מכבים רעות"/>
    <x v="308"/>
    <x v="0"/>
    <s v="נמוך"/>
    <x v="1"/>
    <n v="6215"/>
    <n v="1355"/>
    <n v="0"/>
    <n v="4860"/>
    <n v="0"/>
    <n v="31"/>
    <m/>
    <m/>
    <s v="ירושלים והנגב"/>
    <s v="איילון"/>
  </r>
  <r>
    <x v="19"/>
    <x v="321"/>
    <s v="פעיל"/>
    <s v="מודיעין מכבים רעות"/>
    <x v="309"/>
    <x v="0"/>
    <s v="נמוך"/>
    <x v="1"/>
    <n v="6590"/>
    <n v="1381"/>
    <n v="0"/>
    <n v="5209"/>
    <n v="0"/>
    <n v="31"/>
    <m/>
    <m/>
    <s v="ירושלים והנגב"/>
    <s v="איילון"/>
  </r>
  <r>
    <x v="19"/>
    <x v="322"/>
    <s v="פעיל"/>
    <s v="מודיעין מכבים רעות"/>
    <x v="310"/>
    <x v="0"/>
    <s v="נמוך"/>
    <x v="0"/>
    <n v="259.44"/>
    <n v="0"/>
    <n v="0"/>
    <n v="0"/>
    <n v="259.44"/>
    <n v="31"/>
    <m/>
    <m/>
    <s v="ירושלים והנגב"/>
    <s v="איילון"/>
  </r>
  <r>
    <x v="19"/>
    <x v="323"/>
    <s v="פעיל"/>
    <s v="מודיעין מכבים רעות"/>
    <x v="311"/>
    <x v="17"/>
    <s v="נמוך"/>
    <x v="1"/>
    <n v="3615"/>
    <n v="830"/>
    <n v="0"/>
    <n v="2785"/>
    <n v="0"/>
    <n v="31"/>
    <s v="בתי ספר"/>
    <s v="כרמים"/>
    <s v="ירושלים והנגב"/>
    <s v="איילון"/>
  </r>
  <r>
    <x v="19"/>
    <x v="324"/>
    <s v="פעיל"/>
    <s v="מודיעין מכבים רעות"/>
    <x v="312"/>
    <x v="13"/>
    <s v="נמוך"/>
    <x v="0"/>
    <n v="2195.44"/>
    <n v="0"/>
    <n v="0"/>
    <n v="0"/>
    <n v="2195.44"/>
    <n v="31"/>
    <s v="גני ילדים"/>
    <s v="כרמים"/>
    <s v="ירושלים והנגב"/>
    <s v="איילון"/>
  </r>
  <r>
    <x v="19"/>
    <x v="325"/>
    <s v="פעיל"/>
    <s v="מודיעין מכבים רעות"/>
    <x v="313"/>
    <x v="93"/>
    <s v="נמוך"/>
    <x v="1"/>
    <n v="4410"/>
    <n v="1005"/>
    <n v="0"/>
    <n v="3405"/>
    <n v="0"/>
    <n v="31"/>
    <s v="בתי ספר"/>
    <s v="כרמים"/>
    <s v="ירושלים והנגב"/>
    <s v="איילון"/>
  </r>
  <r>
    <x v="19"/>
    <x v="326"/>
    <s v="פעיל"/>
    <s v="מודיעין מכבים רעות"/>
    <x v="314"/>
    <x v="14"/>
    <s v="נמוך"/>
    <x v="1"/>
    <n v="4608"/>
    <n v="1052"/>
    <n v="0"/>
    <n v="3556"/>
    <n v="0"/>
    <n v="31"/>
    <s v="מרכזיית תאורה"/>
    <s v="רעות"/>
    <s v="ירושלים והנגב"/>
    <s v="איילון"/>
  </r>
  <r>
    <x v="19"/>
    <x v="327"/>
    <s v="פעיל"/>
    <s v="מודיעין מכבים רעות"/>
    <x v="315"/>
    <x v="1"/>
    <s v="נמוך"/>
    <x v="1"/>
    <n v="1107"/>
    <n v="191"/>
    <n v="0"/>
    <n v="916"/>
    <n v="0"/>
    <n v="31"/>
    <s v="מרכזיית תאורה"/>
    <s v="לב העיר"/>
    <s v="ירושלים והנגב"/>
    <s v="איילון"/>
  </r>
  <r>
    <x v="19"/>
    <x v="328"/>
    <s v="פעיל"/>
    <s v="מודיעין מכבים רעות"/>
    <x v="316"/>
    <x v="94"/>
    <s v="נמוך"/>
    <x v="1"/>
    <n v="112100"/>
    <n v="23840"/>
    <n v="0"/>
    <n v="88260"/>
    <n v="0"/>
    <n v="31"/>
    <s v="שונות"/>
    <s v="לב העיר"/>
    <s v="ירושלים והנגב"/>
    <s v="איילון"/>
  </r>
  <r>
    <x v="19"/>
    <x v="329"/>
    <s v="פעיל"/>
    <s v="מודיעין מכבים רעות"/>
    <x v="317"/>
    <x v="13"/>
    <s v="נמוך"/>
    <x v="0"/>
    <n v="1209.46"/>
    <n v="0"/>
    <n v="0"/>
    <n v="0"/>
    <n v="1209.46"/>
    <n v="31"/>
    <s v="גני ילדים"/>
    <s v="פרחים"/>
    <s v="ירושלים והנגב"/>
    <s v="איילון"/>
  </r>
  <r>
    <x v="19"/>
    <x v="330"/>
    <s v="פעיל"/>
    <s v="מודיעין מכבים רעות"/>
    <x v="318"/>
    <x v="19"/>
    <s v="נמוך"/>
    <x v="0"/>
    <n v="2116.3200000000002"/>
    <n v="0"/>
    <n v="0"/>
    <n v="0"/>
    <n v="2116.3200000000002"/>
    <n v="31"/>
    <s v="תנועות נוער"/>
    <s v="מגינים"/>
    <s v="ירושלים והנגב"/>
    <s v="איילון"/>
  </r>
  <r>
    <x v="19"/>
    <x v="331"/>
    <s v="פעיל"/>
    <s v="מודיעין מכבים רעות"/>
    <x v="319"/>
    <x v="0"/>
    <s v="נמוך"/>
    <x v="1"/>
    <n v="4572"/>
    <n v="1016"/>
    <n v="0"/>
    <n v="3556"/>
    <n v="0"/>
    <n v="31"/>
    <s v="מרכזיית תאורה"/>
    <s v="דם המכבים 33"/>
    <s v="ירושלים והנגב"/>
    <s v="איילון"/>
  </r>
  <r>
    <x v="19"/>
    <x v="332"/>
    <s v="פעיל"/>
    <s v="מודיעין מכבים רעות"/>
    <x v="320"/>
    <x v="0"/>
    <s v="נמוך"/>
    <x v="0"/>
    <n v="409.94"/>
    <n v="0"/>
    <n v="0"/>
    <n v="0"/>
    <n v="409.94"/>
    <n v="31"/>
    <s v="רמזורים"/>
    <s v="פרחים"/>
    <s v="ירושלים והנגב"/>
    <s v="איילון"/>
  </r>
  <r>
    <x v="19"/>
    <x v="333"/>
    <s v="פעיל"/>
    <s v="מודיעין מכבים רעות"/>
    <x v="321"/>
    <x v="10"/>
    <s v="נמוך"/>
    <x v="1"/>
    <n v="4381"/>
    <n v="1002"/>
    <n v="0"/>
    <n v="3379"/>
    <n v="0"/>
    <n v="31"/>
    <s v="מרכזיית תאורה"/>
    <s v="פרחים"/>
    <s v="ירושלים והנגב"/>
    <s v="איילון"/>
  </r>
  <r>
    <x v="19"/>
    <x v="334"/>
    <s v="פעיל"/>
    <s v="מודיעין מכבים רעות"/>
    <x v="322"/>
    <x v="95"/>
    <s v="נמוך"/>
    <x v="1"/>
    <n v="9815"/>
    <n v="2245"/>
    <n v="0"/>
    <n v="7570"/>
    <n v="0"/>
    <n v="31"/>
    <s v="מרכזיית תאורה"/>
    <s v="פרחים"/>
    <s v="ירושלים והנגב"/>
    <s v="איילון"/>
  </r>
  <r>
    <x v="19"/>
    <x v="335"/>
    <s v="פעיל"/>
    <s v="מודיעין מכבים רעות"/>
    <x v="323"/>
    <x v="0"/>
    <s v="נמוך"/>
    <x v="0"/>
    <n v="228.92"/>
    <n v="0"/>
    <n v="0"/>
    <n v="0"/>
    <n v="228.92"/>
    <n v="31"/>
    <s v="רמזורים"/>
    <s v="ציפורים"/>
    <s v="ירושלים והנגב"/>
    <s v="איילון"/>
  </r>
  <r>
    <x v="19"/>
    <x v="336"/>
    <s v="פעיל"/>
    <s v="מודיעין מכבים רעות"/>
    <x v="324"/>
    <x v="0"/>
    <s v="נמוך"/>
    <x v="0"/>
    <n v="2523.9499999999998"/>
    <n v="0"/>
    <n v="0"/>
    <n v="0"/>
    <n v="2523.9499999999998"/>
    <n v="31"/>
    <s v="מבני ציבור"/>
    <s v="פרחים"/>
    <s v="ירושלים והנגב"/>
    <s v="איילון"/>
  </r>
  <r>
    <x v="19"/>
    <x v="337"/>
    <s v="פעיל"/>
    <s v="מודיעין מכבים רעות"/>
    <x v="325"/>
    <x v="96"/>
    <s v="נמוך"/>
    <x v="1"/>
    <n v="8928"/>
    <n v="2134"/>
    <n v="0"/>
    <n v="6794"/>
    <n v="0"/>
    <n v="31"/>
    <s v="מרכזיית תאורה"/>
    <s v="ליגד"/>
    <s v="ירושלים והנגב"/>
    <s v="איילון"/>
  </r>
  <r>
    <x v="19"/>
    <x v="338"/>
    <s v="פעיל"/>
    <s v="מודיעין מכבים רעות"/>
    <x v="326"/>
    <x v="97"/>
    <s v="נמוך"/>
    <x v="0"/>
    <n v="193.42"/>
    <n v="0"/>
    <n v="0"/>
    <n v="0"/>
    <n v="193.42"/>
    <n v="31"/>
    <s v="מקלטים"/>
    <s v="רעות"/>
    <s v="ירושלים והנגב"/>
    <s v="איילון"/>
  </r>
  <r>
    <x v="19"/>
    <x v="339"/>
    <s v="פעיל"/>
    <s v="מודיעין מכבים רעות"/>
    <x v="327"/>
    <x v="0"/>
    <s v="נמוך"/>
    <x v="1"/>
    <n v="3350"/>
    <n v="734"/>
    <n v="0"/>
    <n v="2616"/>
    <n v="0"/>
    <n v="31"/>
    <s v="מרכזיית תאורה"/>
    <s v="מכבים"/>
    <s v="ירושלים והנגב"/>
    <s v="איילון"/>
  </r>
  <r>
    <x v="19"/>
    <x v="340"/>
    <s v="פעיל"/>
    <s v="מודיעין מכבים רעות"/>
    <x v="328"/>
    <x v="98"/>
    <s v="נמוך"/>
    <x v="0"/>
    <n v="5258.43"/>
    <n v="0"/>
    <n v="0"/>
    <n v="0"/>
    <n v="5258.43"/>
    <n v="31"/>
    <s v="מבני ציבור"/>
    <s v="פרחים"/>
    <s v="ירושלים והנגב"/>
    <s v="איילון"/>
  </r>
  <r>
    <x v="19"/>
    <x v="341"/>
    <s v="פעיל"/>
    <s v="מודיעין מכבים רעות"/>
    <x v="329"/>
    <x v="26"/>
    <s v="נמוך"/>
    <x v="0"/>
    <n v="1080.6300000000001"/>
    <n v="0"/>
    <n v="0"/>
    <n v="0"/>
    <n v="1080.6300000000001"/>
    <n v="31"/>
    <s v="מקלטים"/>
    <s v="רעות"/>
    <s v="ירושלים והנגב"/>
    <s v="איילון"/>
  </r>
  <r>
    <x v="19"/>
    <x v="342"/>
    <s v="פעיל"/>
    <s v="מודיעין מכבים רעות"/>
    <x v="330"/>
    <x v="13"/>
    <s v="נמוך"/>
    <x v="0"/>
    <n v="3076.15"/>
    <n v="0"/>
    <n v="0"/>
    <n v="0"/>
    <n v="3076.15"/>
    <n v="31"/>
    <s v="גני ילדים"/>
    <s v="בוכמן"/>
    <s v="ירושלים והנגב"/>
    <s v="איילון"/>
  </r>
  <r>
    <x v="19"/>
    <x v="343"/>
    <s v="פעיל"/>
    <s v="מודיעין מכבים רעות"/>
    <x v="331"/>
    <x v="99"/>
    <s v="נמוך"/>
    <x v="1"/>
    <n v="3115"/>
    <n v="470"/>
    <n v="0"/>
    <n v="2645"/>
    <n v="0"/>
    <n v="31"/>
    <s v="בתי ספר"/>
    <s v="בוכמן"/>
    <s v="ירושלים והנגב"/>
    <s v="איילון"/>
  </r>
  <r>
    <x v="19"/>
    <x v="344"/>
    <s v="פעיל"/>
    <s v="מודיעין מכבים רעות"/>
    <x v="332"/>
    <x v="0"/>
    <s v="נמוך"/>
    <x v="0"/>
    <n v="821.76"/>
    <n v="0"/>
    <n v="0"/>
    <n v="0"/>
    <n v="821.76"/>
    <n v="31"/>
    <s v="גני ילדים"/>
    <s v="בוכמן"/>
    <s v="ירושלים והנגב"/>
    <s v="איילון"/>
  </r>
  <r>
    <x v="19"/>
    <x v="345"/>
    <s v="פעיל"/>
    <s v="מודיעין מכבים רעות"/>
    <x v="333"/>
    <x v="0"/>
    <s v="נמוך"/>
    <x v="0"/>
    <n v="217"/>
    <n v="0"/>
    <n v="0"/>
    <n v="0"/>
    <n v="217"/>
    <n v="31"/>
    <s v="גני ילדים"/>
    <s v="בוכמן"/>
    <s v="ירושלים והנגב"/>
    <s v="איילון"/>
  </r>
  <r>
    <x v="19"/>
    <x v="346"/>
    <s v="פעיל"/>
    <s v="מודיעין מכבים רעות"/>
    <x v="334"/>
    <x v="0"/>
    <s v="נמוך"/>
    <x v="1"/>
    <n v="9436"/>
    <n v="2123"/>
    <n v="0"/>
    <n v="7313"/>
    <n v="0"/>
    <n v="31"/>
    <s v="מרכזיית תאורה"/>
    <s v="מגינים"/>
    <s v="ירושלים והנגב"/>
    <s v="איילון"/>
  </r>
  <r>
    <x v="19"/>
    <x v="347"/>
    <s v="פעיל"/>
    <s v="מודיעין מכבים רעות"/>
    <x v="335"/>
    <x v="21"/>
    <s v="נמוך"/>
    <x v="1"/>
    <n v="4572"/>
    <n v="1025"/>
    <n v="0"/>
    <n v="3547"/>
    <n v="0"/>
    <n v="31"/>
    <s v="מרכזיית תאורה"/>
    <s v="מגינים"/>
    <s v="ירושלים והנגב"/>
    <s v="איילון"/>
  </r>
  <r>
    <x v="19"/>
    <x v="348"/>
    <s v="פעיל"/>
    <s v="מודיעין מכבים רעות"/>
    <x v="336"/>
    <x v="58"/>
    <s v="נמוך"/>
    <x v="0"/>
    <n v="453.67"/>
    <n v="0"/>
    <n v="0"/>
    <n v="0"/>
    <n v="453.67"/>
    <n v="31"/>
    <s v="רמזורים"/>
    <s v="מגינים"/>
    <s v="ירושלים והנגב"/>
    <s v="איילון"/>
  </r>
  <r>
    <x v="19"/>
    <x v="349"/>
    <s v="פעיל"/>
    <s v="מודיעין מכבים רעות"/>
    <x v="337"/>
    <x v="0"/>
    <s v="נמוך"/>
    <x v="1"/>
    <n v="7821"/>
    <n v="1730"/>
    <n v="0"/>
    <n v="6091"/>
    <n v="0"/>
    <n v="31"/>
    <s v="מרכזיית תאורה"/>
    <s v="מגינים"/>
    <s v="ירושלים והנגב"/>
    <s v="איילון"/>
  </r>
  <r>
    <x v="19"/>
    <x v="350"/>
    <s v="פעיל"/>
    <s v="מודיעין מכבים רעות"/>
    <x v="338"/>
    <x v="0"/>
    <s v="נמוך"/>
    <x v="0"/>
    <n v="2028.41"/>
    <n v="0"/>
    <n v="0"/>
    <n v="0"/>
    <n v="2028.41"/>
    <n v="31"/>
    <s v="גני ילדים"/>
    <s v="מגינים"/>
    <s v="ירושלים והנגב"/>
    <s v="איילון"/>
  </r>
  <r>
    <x v="19"/>
    <x v="351"/>
    <s v="פעיל"/>
    <s v="מודיעין מכבים רעות"/>
    <x v="339"/>
    <x v="13"/>
    <s v="נמוך"/>
    <x v="1"/>
    <n v="1963"/>
    <n v="257"/>
    <n v="0"/>
    <n v="1706"/>
    <n v="0"/>
    <n v="31"/>
    <s v="גני ילדים"/>
    <s v="מגינים"/>
    <s v="ירושלים והנגב"/>
    <s v="איילון"/>
  </r>
  <r>
    <x v="19"/>
    <x v="352"/>
    <s v="פעיל"/>
    <s v="מודיעין מכבים רעות"/>
    <x v="340"/>
    <x v="0"/>
    <s v="נמוך"/>
    <x v="1"/>
    <n v="12580"/>
    <n v="1760"/>
    <n v="0"/>
    <n v="10820"/>
    <n v="0"/>
    <n v="31"/>
    <s v="בתי ספר"/>
    <s v="מגינים"/>
    <s v="ירושלים והנגב"/>
    <s v="איילון"/>
  </r>
  <r>
    <x v="19"/>
    <x v="353"/>
    <s v="פעיל"/>
    <s v="מודיעין מכבים רעות"/>
    <x v="341"/>
    <x v="0"/>
    <s v="נמוך"/>
    <x v="1"/>
    <n v="11042"/>
    <n v="2570"/>
    <n v="0"/>
    <n v="8472"/>
    <n v="0"/>
    <n v="31"/>
    <s v="מרכזיית תאורה"/>
    <s v="מגינים"/>
    <s v="ירושלים והנגב"/>
    <s v="איילון"/>
  </r>
  <r>
    <x v="19"/>
    <x v="354"/>
    <s v="פעיל"/>
    <s v="מודיעין מכבים רעות"/>
    <x v="342"/>
    <x v="0"/>
    <s v="נמוך"/>
    <x v="0"/>
    <n v="1017.91"/>
    <n v="0"/>
    <n v="0"/>
    <n v="0"/>
    <n v="1017.91"/>
    <n v="31"/>
    <s v="מרכזיית תאורה"/>
    <s v="מגינים"/>
    <s v="ירושלים והנגב"/>
    <s v="איילון"/>
  </r>
  <r>
    <x v="19"/>
    <x v="355"/>
    <s v="פעיל"/>
    <s v="מודיעין מכבים רעות"/>
    <x v="343"/>
    <x v="100"/>
    <s v="נמוך"/>
    <x v="0"/>
    <n v="1094.25"/>
    <n v="0"/>
    <n v="0"/>
    <n v="0"/>
    <n v="1094.25"/>
    <n v="31"/>
    <s v="מרכזיית תאורה"/>
    <s v="מגינים"/>
    <s v="ירושלים והנגב"/>
    <s v="איילון"/>
  </r>
  <r>
    <x v="19"/>
    <x v="356"/>
    <s v="פעיל"/>
    <s v="מודיעין מכבים רעות"/>
    <x v="344"/>
    <x v="13"/>
    <s v="נמוך"/>
    <x v="0"/>
    <n v="2607.23"/>
    <n v="0"/>
    <n v="0"/>
    <n v="0"/>
    <n v="2607.23"/>
    <n v="31"/>
    <s v="גני ילדים"/>
    <s v="מגינים"/>
    <s v="ירושלים והנגב"/>
    <s v="איילון"/>
  </r>
  <r>
    <x v="19"/>
    <x v="357"/>
    <s v="פעיל"/>
    <s v="מודיעין מכבים רעות"/>
    <x v="345"/>
    <x v="13"/>
    <s v="נמוך"/>
    <x v="0"/>
    <n v="1165.5999999999999"/>
    <n v="0"/>
    <n v="0"/>
    <n v="0"/>
    <n v="1165.5999999999999"/>
    <n v="31"/>
    <s v="גני ילדים"/>
    <s v="בוכמן"/>
    <s v="ירושלים והנגב"/>
    <s v="איילון"/>
  </r>
  <r>
    <x v="19"/>
    <x v="358"/>
    <s v="פעיל"/>
    <s v="מודיעין מכבים רעות"/>
    <x v="346"/>
    <x v="26"/>
    <s v="נמוך"/>
    <x v="0"/>
    <n v="1463.71"/>
    <n v="0"/>
    <n v="0"/>
    <n v="0"/>
    <n v="1463.71"/>
    <n v="31"/>
    <s v="מקלטים"/>
    <s v="רעות"/>
    <s v="ירושלים והנגב"/>
    <s v="איילון"/>
  </r>
  <r>
    <x v="19"/>
    <x v="359"/>
    <s v="פעיל"/>
    <s v="מודיעין מכבים רעות"/>
    <x v="347"/>
    <x v="101"/>
    <s v="נמוך"/>
    <x v="0"/>
    <n v="390.33"/>
    <n v="0"/>
    <n v="0"/>
    <n v="0"/>
    <n v="390.33"/>
    <n v="31"/>
    <s v="מקלטים"/>
    <s v="רעות"/>
    <s v="ירושלים והנגב"/>
    <s v="איילון"/>
  </r>
  <r>
    <x v="19"/>
    <x v="360"/>
    <s v="פעיל"/>
    <s v="מודיעין מכבים רעות"/>
    <x v="348"/>
    <x v="24"/>
    <s v="נמוך"/>
    <x v="0"/>
    <n v="2283.98"/>
    <n v="0"/>
    <n v="0"/>
    <n v="0"/>
    <n v="2283.98"/>
    <n v="31"/>
    <s v="גני ילדים"/>
    <s v="בוכמן"/>
    <s v="ירושלים והנגב"/>
    <s v="איילון"/>
  </r>
  <r>
    <x v="19"/>
    <x v="361"/>
    <s v="פעיל"/>
    <s v="מודיעין מכבים רעות"/>
    <x v="349"/>
    <x v="0"/>
    <s v="נמוך"/>
    <x v="1"/>
    <n v="2340"/>
    <n v="140"/>
    <n v="0"/>
    <n v="2200"/>
    <n v="0"/>
    <n v="31"/>
    <s v="מבני ציבור"/>
    <s v="מכבים"/>
    <s v="ירושלים והנגב"/>
    <s v="איילון"/>
  </r>
  <r>
    <x v="19"/>
    <x v="362"/>
    <s v="פעיל"/>
    <s v="מודיעין מכבים רעות"/>
    <x v="350"/>
    <x v="102"/>
    <s v="נמוך"/>
    <x v="0"/>
    <n v="916.91"/>
    <n v="0"/>
    <n v="0"/>
    <n v="0"/>
    <n v="916.91"/>
    <n v="31"/>
    <s v="מבני ציבור"/>
    <s v="מכבים"/>
    <s v="ירושלים והנגב"/>
    <s v="איילון"/>
  </r>
  <r>
    <x v="19"/>
    <x v="363"/>
    <s v="פעיל"/>
    <s v="מודיעין מכבים רעות"/>
    <x v="351"/>
    <x v="0"/>
    <s v="נמוך"/>
    <x v="1"/>
    <n v="3353"/>
    <n v="778"/>
    <n v="0"/>
    <n v="2575"/>
    <n v="0"/>
    <n v="31"/>
    <s v="מרכזיית תאורה"/>
    <s v="כרמים"/>
    <s v="ירושלים והנגב"/>
    <s v="איילון"/>
  </r>
  <r>
    <x v="19"/>
    <x v="364"/>
    <s v="פעיל"/>
    <s v="מודיעין מכבים רעות"/>
    <x v="352"/>
    <x v="13"/>
    <s v="נמוך"/>
    <x v="0"/>
    <n v="2587.8000000000002"/>
    <n v="0"/>
    <n v="0"/>
    <n v="0"/>
    <n v="2587.8000000000002"/>
    <n v="31"/>
    <s v="גני ילדים"/>
    <s v="כרמים"/>
    <s v="ירושלים והנגב"/>
    <s v="איילון"/>
  </r>
  <r>
    <x v="19"/>
    <x v="365"/>
    <s v="פעיל"/>
    <s v="מודיעין מכבים רעות"/>
    <x v="353"/>
    <x v="103"/>
    <s v="נמוך"/>
    <x v="1"/>
    <n v="4905"/>
    <n v="1725"/>
    <n v="0"/>
    <n v="3180"/>
    <n v="0"/>
    <n v="31"/>
    <s v="מרכזיית תאורה"/>
    <s v="בוכמן"/>
    <s v="ירושלים והנגב"/>
    <s v="איילון"/>
  </r>
  <r>
    <x v="19"/>
    <x v="366"/>
    <s v="פעיל"/>
    <s v="מודיעין מכבים רעות"/>
    <x v="354"/>
    <x v="0"/>
    <s v="נמוך"/>
    <x v="1"/>
    <n v="3610"/>
    <n v="645"/>
    <n v="0"/>
    <n v="2965"/>
    <n v="0"/>
    <n v="31"/>
    <m/>
    <s v="רעות"/>
    <s v="ירושלים והנגב"/>
    <s v="איילון"/>
  </r>
  <r>
    <x v="19"/>
    <x v="367"/>
    <s v="פעיל"/>
    <s v="מודיעין מכבים רעות"/>
    <x v="355"/>
    <x v="0"/>
    <s v="נמוך"/>
    <x v="0"/>
    <n v="774.08"/>
    <n v="0"/>
    <n v="0"/>
    <n v="0"/>
    <n v="774.08"/>
    <n v="31"/>
    <s v="מרכזיית תאורה"/>
    <s v="רעות"/>
    <s v="ירושלים והנגב"/>
    <s v="איילון"/>
  </r>
  <r>
    <x v="19"/>
    <x v="368"/>
    <s v="פעיל"/>
    <s v="מודיעין מכבים רעות"/>
    <x v="356"/>
    <x v="0"/>
    <s v="נמוך"/>
    <x v="0"/>
    <n v="1287.4100000000001"/>
    <n v="0"/>
    <n v="0"/>
    <n v="0"/>
    <n v="1287.4100000000001"/>
    <n v="31"/>
    <s v="מרכזיית תאורה"/>
    <s v="רעות"/>
    <s v="ירושלים והנגב"/>
    <s v="איילון"/>
  </r>
  <r>
    <x v="19"/>
    <x v="369"/>
    <s v="פעיל"/>
    <s v="מודיעין מכבים רעות"/>
    <x v="357"/>
    <x v="104"/>
    <s v="נמוך"/>
    <x v="1"/>
    <n v="9109"/>
    <n v="1451"/>
    <n v="0"/>
    <n v="7658"/>
    <n v="0"/>
    <n v="31"/>
    <s v="מבני ציבור"/>
    <s v="כרמים"/>
    <s v="ירושלים והנגב"/>
    <s v="איילון"/>
  </r>
  <r>
    <x v="19"/>
    <x v="370"/>
    <s v="פעיל"/>
    <s v="מודיעין מכבים רעות"/>
    <x v="358"/>
    <x v="105"/>
    <s v="נמוך"/>
    <x v="0"/>
    <n v="1132.8599999999999"/>
    <n v="0"/>
    <n v="0"/>
    <n v="0"/>
    <n v="1132.8599999999999"/>
    <n v="31"/>
    <s v="רמזורים"/>
    <s v="מגינים"/>
    <s v="ירושלים והנגב"/>
    <s v="איילון"/>
  </r>
  <r>
    <x v="19"/>
    <x v="371"/>
    <s v="פעיל"/>
    <s v="מודיעין מכבים רעות"/>
    <x v="359"/>
    <x v="0"/>
    <s v="נמוך"/>
    <x v="1"/>
    <n v="10715"/>
    <n v="2420"/>
    <n v="0"/>
    <n v="8295"/>
    <n v="0"/>
    <n v="31"/>
    <s v="מרכזיית תאורה"/>
    <s v="כרמים"/>
    <s v="ירושלים והנגב"/>
    <s v="איילון"/>
  </r>
  <r>
    <x v="19"/>
    <x v="372"/>
    <s v="פעיל"/>
    <s v="מודיעין מכבים רעות"/>
    <x v="360"/>
    <x v="0"/>
    <s v="נמוך"/>
    <x v="1"/>
    <n v="1493"/>
    <n v="333"/>
    <n v="0"/>
    <n v="1160"/>
    <n v="0"/>
    <n v="31"/>
    <s v="מרכזיית תאורה"/>
    <s v="ישפרו"/>
    <s v="ירושלים והנגב"/>
    <s v="איילון"/>
  </r>
  <r>
    <x v="19"/>
    <x v="373"/>
    <s v="פעיל"/>
    <s v="מודיעין מכבים רעות"/>
    <x v="361"/>
    <x v="0"/>
    <s v="נמוך"/>
    <x v="1"/>
    <n v="3546"/>
    <n v="784"/>
    <n v="0"/>
    <n v="2762"/>
    <n v="0"/>
    <n v="31"/>
    <s v="מרכזיית תאורה"/>
    <s v="ישפרו"/>
    <s v="ירושלים והנגב"/>
    <s v="איילון"/>
  </r>
  <r>
    <x v="19"/>
    <x v="374"/>
    <s v="פעיל"/>
    <s v="מודיעין מכבים רעות"/>
    <x v="362"/>
    <x v="0"/>
    <s v="נמוך"/>
    <x v="1"/>
    <n v="12590"/>
    <n v="1305"/>
    <n v="0"/>
    <n v="11285"/>
    <n v="0"/>
    <n v="31"/>
    <s v="מבני ציבור"/>
    <s v="ישפרו"/>
    <s v="ירושלים והנגב"/>
    <s v="איילון"/>
  </r>
  <r>
    <x v="19"/>
    <x v="375"/>
    <s v="פעיל"/>
    <s v="מודיעין מכבים רעות"/>
    <x v="363"/>
    <x v="26"/>
    <s v="נמוך"/>
    <x v="0"/>
    <n v="920.83"/>
    <n v="0"/>
    <n v="0"/>
    <n v="0"/>
    <n v="920.83"/>
    <n v="31"/>
    <s v="מקלטים"/>
    <s v="רעות"/>
    <s v="ירושלים והנגב"/>
    <s v="איילון"/>
  </r>
  <r>
    <x v="19"/>
    <x v="376"/>
    <s v="פעיל"/>
    <s v="מודיעין מכבים רעות"/>
    <x v="364"/>
    <x v="106"/>
    <s v="נמוך"/>
    <x v="1"/>
    <n v="6520"/>
    <n v="904"/>
    <n v="0"/>
    <n v="5616"/>
    <n v="0"/>
    <n v="31"/>
    <s v="בתי ספר"/>
    <s v="בוכמן"/>
    <s v="ירושלים והנגב"/>
    <s v="איילון"/>
  </r>
  <r>
    <x v="19"/>
    <x v="377"/>
    <s v="פעיל"/>
    <s v="מודיעין מכבים רעות"/>
    <x v="365"/>
    <x v="82"/>
    <s v="נמוך"/>
    <x v="0"/>
    <n v="644.04999999999995"/>
    <n v="0"/>
    <n v="0"/>
    <n v="0"/>
    <n v="644.04999999999995"/>
    <n v="31"/>
    <s v="רמזורים"/>
    <s v="בוכמן"/>
    <s v="ירושלים והנגב"/>
    <s v="איילון"/>
  </r>
  <r>
    <x v="19"/>
    <x v="378"/>
    <s v="פעיל"/>
    <s v="מודיעין מכבים רעות"/>
    <x v="366"/>
    <x v="32"/>
    <s v="נמוך"/>
    <x v="1"/>
    <n v="1240"/>
    <n v="311"/>
    <n v="0"/>
    <n v="929"/>
    <n v="0"/>
    <n v="31"/>
    <s v="מרכזיית תאורה"/>
    <s v="בוכמן"/>
    <s v="ירושלים והנגב"/>
    <s v="איילון"/>
  </r>
  <r>
    <x v="19"/>
    <x v="379"/>
    <s v="פעיל"/>
    <s v="מודיעין מכבים רעות"/>
    <x v="367"/>
    <x v="58"/>
    <s v="נמוך"/>
    <x v="0"/>
    <n v="651"/>
    <n v="0"/>
    <n v="0"/>
    <n v="0"/>
    <n v="651"/>
    <n v="31"/>
    <s v="רמזורים"/>
    <s v="בוכמן"/>
    <s v="ירושלים והנגב"/>
    <s v="איילון"/>
  </r>
  <r>
    <x v="19"/>
    <x v="380"/>
    <s v="פעיל"/>
    <s v="מודיעין מכבים רעות"/>
    <x v="368"/>
    <x v="0"/>
    <s v="נמוך"/>
    <x v="1"/>
    <n v="2522"/>
    <n v="589"/>
    <n v="0"/>
    <n v="1933"/>
    <n v="0"/>
    <n v="31"/>
    <s v="מרכזיית תאורה"/>
    <s v="מורשת"/>
    <s v="ירושלים והנגב"/>
    <s v="איילון"/>
  </r>
  <r>
    <x v="19"/>
    <x v="381"/>
    <s v="פעיל"/>
    <s v="מודיעין מכבים רעות"/>
    <x v="369"/>
    <x v="0"/>
    <s v="נמוך"/>
    <x v="0"/>
    <n v="2120.19"/>
    <n v="0"/>
    <n v="0"/>
    <n v="0"/>
    <n v="2120.19"/>
    <n v="31"/>
    <s v="מרכזיית תאורה"/>
    <s v="מכבים"/>
    <s v="ירושלים והנגב"/>
    <s v="איילון"/>
  </r>
  <r>
    <x v="19"/>
    <x v="382"/>
    <s v="פעיל"/>
    <s v="מודיעין מכבים רעות"/>
    <x v="370"/>
    <x v="1"/>
    <s v="נמוך"/>
    <x v="1"/>
    <n v="2494"/>
    <n v="581"/>
    <n v="0"/>
    <n v="1913"/>
    <n v="0"/>
    <n v="31"/>
    <s v="מרכזיית תאורה"/>
    <s v="ליגד"/>
    <s v="ירושלים והנגב"/>
    <s v="איילון"/>
  </r>
  <r>
    <x v="19"/>
    <x v="383"/>
    <s v="פעיל"/>
    <s v="מודיעין מכבים רעות"/>
    <x v="371"/>
    <x v="0"/>
    <s v="נמוך"/>
    <x v="1"/>
    <n v="6100"/>
    <n v="1283"/>
    <n v="0"/>
    <n v="4817"/>
    <n v="0"/>
    <n v="31"/>
    <s v="מרכזיית תאורה"/>
    <s v="ליגד"/>
    <s v="ירושלים והנגב"/>
    <s v="איילון"/>
  </r>
  <r>
    <x v="19"/>
    <x v="384"/>
    <s v="פעיל"/>
    <s v="מודיעין מכבים רעות"/>
    <x v="372"/>
    <x v="26"/>
    <s v="נמוך"/>
    <x v="0"/>
    <n v="2333.73"/>
    <n v="0"/>
    <n v="0"/>
    <n v="0"/>
    <n v="2333.73"/>
    <n v="31"/>
    <s v="מקלטים"/>
    <s v="רעות"/>
    <s v="ירושלים והנגב"/>
    <s v="איילון"/>
  </r>
  <r>
    <x v="19"/>
    <x v="385"/>
    <s v="פעיל"/>
    <s v="מודיעין מכבים רעות"/>
    <x v="373"/>
    <x v="107"/>
    <s v="נמוך"/>
    <x v="0"/>
    <n v="144.08000000000001"/>
    <n v="0"/>
    <n v="0"/>
    <n v="0"/>
    <n v="144.08000000000001"/>
    <n v="31"/>
    <s v="מקלטים"/>
    <s v="רעות"/>
    <s v="ירושלים והנגב"/>
    <s v="איילון"/>
  </r>
  <r>
    <x v="19"/>
    <x v="386"/>
    <s v="פעיל"/>
    <s v="מודיעין מכבים רעות"/>
    <x v="374"/>
    <x v="108"/>
    <s v="נמוך"/>
    <x v="1"/>
    <n v="3996"/>
    <n v="492"/>
    <n v="0"/>
    <n v="3504"/>
    <n v="0"/>
    <n v="31"/>
    <s v="בתי ספר"/>
    <s v="רעות"/>
    <s v="ירושלים והנגב"/>
    <s v="איילון"/>
  </r>
  <r>
    <x v="19"/>
    <x v="387"/>
    <s v="פעיל"/>
    <s v="מודיעין מכבים רעות"/>
    <x v="375"/>
    <x v="0"/>
    <s v="נמוך"/>
    <x v="0"/>
    <n v="260.87"/>
    <n v="0"/>
    <n v="0"/>
    <n v="0"/>
    <n v="260.87"/>
    <n v="31"/>
    <s v="רמזורים"/>
    <s v="ציפורים"/>
    <s v="ירושלים והנגב"/>
    <s v="איילון"/>
  </r>
  <r>
    <x v="19"/>
    <x v="388"/>
    <s v="פעיל"/>
    <s v="מודיעין מכבים רעות"/>
    <x v="376"/>
    <x v="13"/>
    <s v="נמוך"/>
    <x v="0"/>
    <n v="1700.23"/>
    <n v="0"/>
    <n v="0"/>
    <n v="0"/>
    <n v="1700.23"/>
    <n v="31"/>
    <s v="גני ילדים"/>
    <s v="ציפורים"/>
    <s v="ירושלים והנגב"/>
    <s v="איילון"/>
  </r>
  <r>
    <x v="19"/>
    <x v="389"/>
    <s v="פעיל"/>
    <s v="מודיעין מכבים רעות"/>
    <x v="377"/>
    <x v="13"/>
    <s v="נמוך"/>
    <x v="0"/>
    <n v="2984.58"/>
    <n v="0"/>
    <n v="0"/>
    <n v="0"/>
    <n v="2984.58"/>
    <n v="31"/>
    <s v="גני ילדים"/>
    <s v="בוכמן"/>
    <s v="ירושלים והנגב"/>
    <s v="איילון"/>
  </r>
  <r>
    <x v="19"/>
    <x v="390"/>
    <s v="פעיל"/>
    <s v="מודיעין מכבים רעות"/>
    <x v="378"/>
    <x v="43"/>
    <s v="נמוך"/>
    <x v="1"/>
    <n v="4603"/>
    <n v="1030"/>
    <n v="0"/>
    <n v="3573"/>
    <n v="0"/>
    <n v="31"/>
    <s v="מרכזיית תאורה"/>
    <s v="בוכמן"/>
    <s v="ירושלים והנגב"/>
    <s v="איילון"/>
  </r>
  <r>
    <x v="19"/>
    <x v="391"/>
    <s v="פעיל"/>
    <s v="מודיעין מכבים רעות"/>
    <x v="379"/>
    <x v="0"/>
    <s v="נמוך"/>
    <x v="1"/>
    <n v="2987"/>
    <n v="678"/>
    <n v="0"/>
    <n v="2309"/>
    <n v="0"/>
    <n v="31"/>
    <m/>
    <m/>
    <s v="ירושלים והנגב"/>
    <s v="איילון"/>
  </r>
  <r>
    <x v="19"/>
    <x v="392"/>
    <s v="פעיל"/>
    <s v="מודיעין מכבים רעות"/>
    <x v="380"/>
    <x v="109"/>
    <s v="נמוך"/>
    <x v="0"/>
    <n v="205.43"/>
    <n v="0"/>
    <n v="0"/>
    <n v="0"/>
    <n v="205.43"/>
    <n v="31"/>
    <s v="מרכזיית תאורה"/>
    <s v="קייזר"/>
    <s v="ירושלים והנגב"/>
    <s v="איילון"/>
  </r>
  <r>
    <x v="19"/>
    <x v="393"/>
    <s v="פעיל"/>
    <s v="מודיעין מכבים רעות"/>
    <x v="381"/>
    <x v="0"/>
    <s v="נמוך"/>
    <x v="1"/>
    <n v="7997"/>
    <n v="1760"/>
    <n v="0"/>
    <n v="6237"/>
    <n v="0"/>
    <n v="31"/>
    <s v="מרכזיית תאורה"/>
    <s v="קייזר"/>
    <s v="ירושלים והנגב"/>
    <s v="איילון"/>
  </r>
  <r>
    <x v="19"/>
    <x v="394"/>
    <s v="פעיל"/>
    <s v="מודיעין מכבים רעות"/>
    <x v="382"/>
    <x v="110"/>
    <s v="נמוך"/>
    <x v="1"/>
    <n v="6096"/>
    <n v="652"/>
    <n v="0"/>
    <n v="5444"/>
    <n v="0"/>
    <n v="31"/>
    <m/>
    <m/>
    <s v="ירושלים והנגב"/>
    <s v="איילון"/>
  </r>
  <r>
    <x v="19"/>
    <x v="395"/>
    <s v="פעיל"/>
    <s v="מודיעין מכבים רעות"/>
    <x v="383"/>
    <x v="26"/>
    <s v="נמוך"/>
    <x v="0"/>
    <n v="611.70000000000005"/>
    <n v="0"/>
    <n v="0"/>
    <n v="0"/>
    <n v="611.70000000000005"/>
    <n v="31"/>
    <s v="מקלטים"/>
    <s v="רעות"/>
    <s v="ירושלים והנגב"/>
    <s v="איילון"/>
  </r>
  <r>
    <x v="19"/>
    <x v="396"/>
    <s v="פעיל"/>
    <s v="מודיעין מכבים רעות"/>
    <x v="384"/>
    <x v="111"/>
    <s v="נמוך"/>
    <x v="1"/>
    <n v="9866"/>
    <n v="2253"/>
    <n v="0"/>
    <n v="7613"/>
    <n v="0"/>
    <n v="31"/>
    <s v="מרכזיית תאורה"/>
    <s v="בוכמן"/>
    <s v="ירושלים והנגב"/>
    <s v="איילון"/>
  </r>
  <r>
    <x v="19"/>
    <x v="397"/>
    <s v="פעיל"/>
    <s v="מודיעין מכבים רעות"/>
    <x v="385"/>
    <x v="26"/>
    <s v="נמוך"/>
    <x v="0"/>
    <n v="283.8"/>
    <n v="0"/>
    <n v="0"/>
    <n v="0"/>
    <n v="283.8"/>
    <n v="31"/>
    <s v="מקלטים"/>
    <s v="רעות"/>
    <s v="ירושלים והנגב"/>
    <s v="איילון"/>
  </r>
  <r>
    <x v="19"/>
    <x v="398"/>
    <s v="פעיל"/>
    <s v="מודיעין מכבים רעות"/>
    <x v="386"/>
    <x v="0"/>
    <s v="נמוך"/>
    <x v="1"/>
    <n v="3674"/>
    <n v="827"/>
    <n v="0"/>
    <n v="2847"/>
    <n v="0"/>
    <n v="31"/>
    <s v="מרכזיית תאורה"/>
    <s v="ישפרו"/>
    <s v="ירושלים והנגב"/>
    <s v="איילון"/>
  </r>
  <r>
    <x v="19"/>
    <x v="399"/>
    <s v="פעיל"/>
    <s v="מודיעין מכבים רעות"/>
    <x v="387"/>
    <x v="0"/>
    <s v="נמוך"/>
    <x v="1"/>
    <n v="3499"/>
    <n v="795"/>
    <n v="0"/>
    <n v="2704"/>
    <n v="0"/>
    <n v="31"/>
    <m/>
    <m/>
    <s v="ירושלים והנגב"/>
    <s v="איילון"/>
  </r>
  <r>
    <x v="19"/>
    <x v="400"/>
    <s v="פעיל"/>
    <s v="מודיעין מכבים רעות"/>
    <x v="388"/>
    <x v="13"/>
    <s v="נמוך"/>
    <x v="0"/>
    <n v="3511.32"/>
    <n v="0"/>
    <n v="0"/>
    <n v="0"/>
    <n v="3511.32"/>
    <n v="31"/>
    <s v="גני ילדים"/>
    <s v="  קייזר"/>
    <s v="ירושלים והנגב"/>
    <s v="איילון"/>
  </r>
  <r>
    <x v="19"/>
    <x v="401"/>
    <s v="פעיל"/>
    <s v="מודיעין מכבים רעות"/>
    <x v="389"/>
    <x v="14"/>
    <s v="נמוך"/>
    <x v="1"/>
    <n v="2739"/>
    <n v="612"/>
    <n v="0"/>
    <n v="2127"/>
    <n v="0"/>
    <n v="31"/>
    <s v="מרכזיית תאורה"/>
    <s v="קייזר"/>
    <s v="ירושלים והנגב"/>
    <s v="איילון"/>
  </r>
  <r>
    <x v="19"/>
    <x v="402"/>
    <s v="פעיל"/>
    <s v="מודיעין מכבים רעות"/>
    <x v="390"/>
    <x v="13"/>
    <s v="נמוך"/>
    <x v="0"/>
    <n v="4048.5"/>
    <n v="0"/>
    <n v="0"/>
    <n v="0"/>
    <n v="4048.5"/>
    <n v="31"/>
    <s v="גני ילדים"/>
    <s v="קייזר"/>
    <s v="ירושלים והנגב"/>
    <s v="איילון"/>
  </r>
  <r>
    <x v="19"/>
    <x v="403"/>
    <s v="פעיל"/>
    <s v="מודיעין מכבים רעות"/>
    <x v="391"/>
    <x v="0"/>
    <s v="נמוך"/>
    <x v="1"/>
    <n v="66555"/>
    <n v="11850"/>
    <n v="0"/>
    <n v="54705"/>
    <n v="0"/>
    <n v="31"/>
    <s v="מבני ציבור"/>
    <s v="פרחים"/>
    <s v="ירושלים והנגב"/>
    <s v="איילון"/>
  </r>
  <r>
    <x v="19"/>
    <x v="404"/>
    <s v="פעיל"/>
    <s v="מודיעין מכבים רעות"/>
    <x v="392"/>
    <x v="0"/>
    <s v="נמוך"/>
    <x v="1"/>
    <n v="6423"/>
    <n v="1501"/>
    <n v="0"/>
    <n v="4922"/>
    <n v="0"/>
    <n v="31"/>
    <s v="מרכזיית תאורה"/>
    <s v="פרחים"/>
    <s v="ירושלים והנגב"/>
    <s v="איילון"/>
  </r>
  <r>
    <x v="19"/>
    <x v="405"/>
    <s v="פעיל"/>
    <s v="מודיעין מכבים רעות"/>
    <x v="393"/>
    <x v="0"/>
    <s v="גבוה"/>
    <x v="1"/>
    <n v="74480"/>
    <n v="17340"/>
    <n v="0"/>
    <n v="57140"/>
    <n v="0"/>
    <n v="31"/>
    <s v="מבני ציבור"/>
    <s v="לב העיר"/>
    <s v="ירושלים והנגב"/>
    <s v="איילון"/>
  </r>
  <r>
    <x v="19"/>
    <x v="406"/>
    <s v="פעיל"/>
    <s v="מודיעין מכבים רעות"/>
    <x v="394"/>
    <x v="112"/>
    <s v="נמוך"/>
    <x v="0"/>
    <n v="1555.08"/>
    <n v="0"/>
    <n v="0"/>
    <n v="0"/>
    <n v="1555.08"/>
    <n v="31"/>
    <s v="גני ילדים"/>
    <s v="פרחים"/>
    <s v="ירושלים והנגב"/>
    <s v="איילון"/>
  </r>
  <r>
    <x v="19"/>
    <x v="407"/>
    <s v="פעיל"/>
    <s v="מודיעין מכבים רעות"/>
    <x v="395"/>
    <x v="21"/>
    <s v="נמוך"/>
    <x v="1"/>
    <n v="6624"/>
    <n v="1511"/>
    <n v="0"/>
    <n v="5113"/>
    <n v="0"/>
    <n v="31"/>
    <s v="מרכזיית תאורה"/>
    <s v="  קייזר"/>
    <s v="ירושלים והנגב"/>
    <s v="איילון"/>
  </r>
  <r>
    <x v="19"/>
    <x v="408"/>
    <s v="פעיל"/>
    <s v="מודיעין מכבים רעות"/>
    <x v="396"/>
    <x v="0"/>
    <s v="נמוך"/>
    <x v="0"/>
    <n v="2137.61"/>
    <n v="0"/>
    <n v="0"/>
    <n v="0"/>
    <n v="2137.61"/>
    <n v="31"/>
    <s v="גני ילדים"/>
    <s v="קייזר"/>
    <s v="ירושלים והנגב"/>
    <s v="איילון"/>
  </r>
  <r>
    <x v="19"/>
    <x v="409"/>
    <s v="פעיל"/>
    <s v="מודיעין מכבים רעות"/>
    <x v="397"/>
    <x v="23"/>
    <s v="נמוך"/>
    <x v="1"/>
    <n v="7214"/>
    <n v="1630"/>
    <n v="0"/>
    <n v="5584"/>
    <n v="0"/>
    <n v="31"/>
    <s v="מרכזיית תאורה"/>
    <s v="  כרמים"/>
    <s v="ירושלים והנגב"/>
    <s v="איילון"/>
  </r>
  <r>
    <x v="20"/>
    <x v="5"/>
    <s v="פעיל"/>
    <s v="מודיעין מכבים רעות"/>
    <x v="5"/>
    <x v="0"/>
    <s v="נמוך"/>
    <x v="1"/>
    <n v="4111"/>
    <n v="924"/>
    <n v="0"/>
    <n v="3187"/>
    <n v="0"/>
    <n v="30"/>
    <s v="מרכזיית תאורה"/>
    <s v="כרמים"/>
    <s v="ירושלים והנגב"/>
    <s v="איילון"/>
  </r>
  <r>
    <x v="20"/>
    <x v="6"/>
    <s v="פעיל"/>
    <s v="מודיעין מכבים רעות"/>
    <x v="6"/>
    <x v="1"/>
    <s v="נמוך"/>
    <x v="1"/>
    <n v="3400"/>
    <n v="764"/>
    <n v="0"/>
    <n v="2636"/>
    <n v="0"/>
    <n v="30"/>
    <s v="מרכזיית תאורה"/>
    <s v="מכבים"/>
    <s v="ירושלים והנגב"/>
    <s v="איילון"/>
  </r>
  <r>
    <x v="20"/>
    <x v="7"/>
    <s v="פעיל"/>
    <s v="מודיעין מכבים רעות"/>
    <x v="7"/>
    <x v="2"/>
    <s v="נמוך"/>
    <x v="0"/>
    <n v="354.37"/>
    <n v="0"/>
    <n v="0"/>
    <n v="0"/>
    <n v="354.37"/>
    <n v="30"/>
    <s v="מרכזיית תאורה"/>
    <s v="בוכמן"/>
    <s v="ירושלים והנגב"/>
    <s v="איילון"/>
  </r>
  <r>
    <x v="20"/>
    <x v="8"/>
    <s v="פעיל"/>
    <s v="מודיעין מכבים רעות"/>
    <x v="7"/>
    <x v="3"/>
    <s v="נמוך"/>
    <x v="0"/>
    <n v="926.3"/>
    <n v="0"/>
    <n v="0"/>
    <n v="0"/>
    <n v="926.3"/>
    <n v="30"/>
    <s v="מרכזיית תאורה"/>
    <s v="בוכמן"/>
    <s v="ירושלים והנגב"/>
    <s v="איילון"/>
  </r>
  <r>
    <x v="20"/>
    <x v="9"/>
    <s v="פעיל"/>
    <s v="מודיעין מכבים רעות"/>
    <x v="8"/>
    <x v="0"/>
    <s v="נמוך"/>
    <x v="1"/>
    <n v="991"/>
    <n v="225"/>
    <n v="0"/>
    <n v="766"/>
    <n v="0"/>
    <n v="30"/>
    <s v="מרכזיית תאורה"/>
    <s v="ליגד"/>
    <s v="ירושלים והנגב"/>
    <s v="איילון"/>
  </r>
  <r>
    <x v="20"/>
    <x v="10"/>
    <s v="פעיל"/>
    <s v="מודיעין מכבים רעות"/>
    <x v="9"/>
    <x v="0"/>
    <s v="נמוך"/>
    <x v="1"/>
    <n v="6203"/>
    <n v="1471"/>
    <n v="0"/>
    <n v="4732"/>
    <n v="0"/>
    <n v="30"/>
    <s v="מרכזיית תאורה"/>
    <s v="נופים"/>
    <s v="ירושלים והנגב"/>
    <s v="איילון"/>
  </r>
  <r>
    <x v="20"/>
    <x v="11"/>
    <s v="פעיל"/>
    <s v="מודיעין מכבים רעות"/>
    <x v="10"/>
    <x v="0"/>
    <s v="נמוך"/>
    <x v="0"/>
    <n v="10.51"/>
    <n v="0"/>
    <n v="0"/>
    <n v="0"/>
    <n v="10.51"/>
    <n v="30"/>
    <s v="מרכזיית תאורה"/>
    <s v="כביש 443"/>
    <s v="ירושלים והנגב"/>
    <s v="איילון"/>
  </r>
  <r>
    <x v="20"/>
    <x v="12"/>
    <s v="פעיל"/>
    <s v="מודיעין מכבים רעות"/>
    <x v="11"/>
    <x v="0"/>
    <s v="נמוך"/>
    <x v="1"/>
    <n v="5414"/>
    <n v="1216"/>
    <n v="0"/>
    <n v="4198"/>
    <n v="0"/>
    <n v="30"/>
    <s v="מרכזיית תאורה"/>
    <s v="ליגד"/>
    <s v="ירושלים והנגב"/>
    <s v="איילון"/>
  </r>
  <r>
    <x v="20"/>
    <x v="13"/>
    <s v="פעיל"/>
    <s v="מודיעין מכבים רעות"/>
    <x v="12"/>
    <x v="0"/>
    <s v="נמוך"/>
    <x v="1"/>
    <n v="2600"/>
    <n v="555"/>
    <n v="0"/>
    <n v="2045"/>
    <n v="0"/>
    <n v="30"/>
    <s v="מרכזיית תאורה"/>
    <s v="ליגד"/>
    <s v="ירושלים והנגב"/>
    <s v="איילון"/>
  </r>
  <r>
    <x v="20"/>
    <x v="14"/>
    <s v="פעיל"/>
    <s v="מודיעין מכבים רעות"/>
    <x v="13"/>
    <x v="0"/>
    <s v="נמוך"/>
    <x v="0"/>
    <n v="198.61"/>
    <n v="0"/>
    <n v="0"/>
    <n v="0"/>
    <n v="198.61"/>
    <n v="30"/>
    <s v="רמזורים"/>
    <s v="ציפורים"/>
    <s v="ירושלים והנגב"/>
    <s v="איילון"/>
  </r>
  <r>
    <x v="20"/>
    <x v="15"/>
    <s v="פעיל"/>
    <s v="מודיעין מכבים רעות"/>
    <x v="13"/>
    <x v="0"/>
    <s v="נמוך"/>
    <x v="0"/>
    <n v="167.25"/>
    <n v="0"/>
    <n v="0"/>
    <n v="0"/>
    <n v="167.25"/>
    <n v="30"/>
    <s v="רמזורים"/>
    <s v="ציפורים"/>
    <s v="ירושלים והנגב"/>
    <s v="איילון"/>
  </r>
  <r>
    <x v="20"/>
    <x v="16"/>
    <s v="פעיל"/>
    <s v="מודיעין מכבים רעות"/>
    <x v="14"/>
    <x v="0"/>
    <s v="נמוך"/>
    <x v="1"/>
    <n v="6936"/>
    <n v="1563"/>
    <n v="0"/>
    <n v="5373"/>
    <n v="0"/>
    <n v="30"/>
    <s v="מרכזיית תאורה"/>
    <s v="ישפרו"/>
    <s v="ירושלים והנגב"/>
    <s v="איילון"/>
  </r>
  <r>
    <x v="20"/>
    <x v="17"/>
    <s v="פעיל"/>
    <s v="מודיעין מכבים רעות"/>
    <x v="15"/>
    <x v="4"/>
    <s v="נמוך"/>
    <x v="1"/>
    <n v="4659"/>
    <n v="1062"/>
    <n v="0"/>
    <n v="3597"/>
    <n v="0"/>
    <n v="30"/>
    <s v="מרכזיית תאורה"/>
    <s v="ישפרו"/>
    <s v="ירושלים והנגב"/>
    <s v="איילון"/>
  </r>
  <r>
    <x v="20"/>
    <x v="18"/>
    <s v="פעיל"/>
    <s v="מודיעין מכבים רעות"/>
    <x v="16"/>
    <x v="5"/>
    <s v="נמוך"/>
    <x v="1"/>
    <n v="4309"/>
    <n v="975"/>
    <n v="0"/>
    <n v="3334"/>
    <n v="0"/>
    <n v="30"/>
    <s v="מרכזיית תאורה"/>
    <s v="ישפרו"/>
    <s v="ירושלים והנגב"/>
    <s v="איילון"/>
  </r>
  <r>
    <x v="20"/>
    <x v="19"/>
    <s v="פעיל"/>
    <s v="מודיעין מכבים רעות"/>
    <x v="17"/>
    <x v="6"/>
    <s v="נמוך"/>
    <x v="0"/>
    <n v="2359.61"/>
    <n v="0"/>
    <n v="0"/>
    <n v="0"/>
    <n v="2359.61"/>
    <n v="30"/>
    <s v="מרכזיית תאורה"/>
    <m/>
    <s v="ירושלים והנגב"/>
    <s v="איילון"/>
  </r>
  <r>
    <x v="20"/>
    <x v="20"/>
    <s v="פעיל"/>
    <s v="מודיעין מכבים רעות"/>
    <x v="18"/>
    <x v="0"/>
    <s v="נמוך"/>
    <x v="0"/>
    <n v="5045.83"/>
    <n v="0"/>
    <n v="0"/>
    <n v="0"/>
    <n v="5045.83"/>
    <n v="30"/>
    <s v="מרכזיית תאורה"/>
    <s v="מורשת"/>
    <s v="ירושלים והנגב"/>
    <s v="איילון"/>
  </r>
  <r>
    <x v="20"/>
    <x v="21"/>
    <s v="פעיל"/>
    <s v="מודיעין מכבים רעות"/>
    <x v="19"/>
    <x v="1"/>
    <s v="נמוך"/>
    <x v="1"/>
    <n v="6435"/>
    <n v="1476"/>
    <n v="0"/>
    <n v="4959"/>
    <n v="0"/>
    <n v="30"/>
    <s v="מרכזיית תאורה"/>
    <s v="כביש 2"/>
    <s v="ירושלים והנגב"/>
    <s v="איילון"/>
  </r>
  <r>
    <x v="20"/>
    <x v="22"/>
    <s v="פעיל"/>
    <s v="מודיעין מכבים רעות"/>
    <x v="20"/>
    <x v="7"/>
    <s v="נמוך"/>
    <x v="0"/>
    <n v="0"/>
    <n v="0"/>
    <n v="0"/>
    <n v="0"/>
    <n v="0"/>
    <n v="30"/>
    <s v="מרכזיית תאורה"/>
    <s v="רעות"/>
    <s v="ירושלים והנגב"/>
    <s v="איילון"/>
  </r>
  <r>
    <x v="20"/>
    <x v="23"/>
    <s v="פעיל"/>
    <s v="מודיעין מכבים רעות"/>
    <x v="21"/>
    <x v="0"/>
    <s v="נמוך"/>
    <x v="1"/>
    <n v="11290"/>
    <n v="2641"/>
    <n v="0"/>
    <n v="8649"/>
    <n v="0"/>
    <n v="30"/>
    <s v="מרכזיית תאורה"/>
    <s v="מכבים"/>
    <s v="ירושלים והנגב"/>
    <s v="איילון"/>
  </r>
  <r>
    <x v="20"/>
    <x v="24"/>
    <s v="פעיל"/>
    <s v="מודיעין מכבים רעות"/>
    <x v="22"/>
    <x v="8"/>
    <s v="נמוך"/>
    <x v="1"/>
    <n v="7011"/>
    <n v="1619"/>
    <n v="0"/>
    <n v="5392"/>
    <n v="0"/>
    <n v="30"/>
    <s v="מרכזיית תאורה"/>
    <s v="מכבים"/>
    <s v="ירושלים והנגב"/>
    <s v="איילון"/>
  </r>
  <r>
    <x v="20"/>
    <x v="25"/>
    <s v="פעיל"/>
    <s v="מודיעין מכבים רעות"/>
    <x v="23"/>
    <x v="9"/>
    <s v="נמוך"/>
    <x v="1"/>
    <n v="3966"/>
    <n v="766"/>
    <n v="0"/>
    <n v="3200"/>
    <n v="0"/>
    <n v="30"/>
    <s v="מרכזיית תאורה"/>
    <s v="מכבים"/>
    <s v="ירושלים והנגב"/>
    <s v="איילון"/>
  </r>
  <r>
    <x v="20"/>
    <x v="26"/>
    <s v="פעיל"/>
    <s v="מודיעין מכבים רעות"/>
    <x v="24"/>
    <x v="0"/>
    <s v="נמוך"/>
    <x v="1"/>
    <n v="8492"/>
    <n v="1910"/>
    <n v="0"/>
    <n v="6582"/>
    <n v="0"/>
    <n v="30"/>
    <s v="מרכזיית תאורה"/>
    <s v="כביש 2"/>
    <s v="ירושלים והנגב"/>
    <s v="איילון"/>
  </r>
  <r>
    <x v="20"/>
    <x v="27"/>
    <s v="פעיל"/>
    <s v="מודיעין מכבים רעות"/>
    <x v="25"/>
    <x v="10"/>
    <s v="נמוך"/>
    <x v="1"/>
    <n v="6054"/>
    <n v="1417"/>
    <n v="0"/>
    <n v="4637"/>
    <n v="0"/>
    <n v="30"/>
    <s v="מרכזיית תאורה"/>
    <s v="ציפורים"/>
    <s v="ירושלים והנגב"/>
    <s v="איילון"/>
  </r>
  <r>
    <x v="20"/>
    <x v="28"/>
    <s v="פעיל"/>
    <s v="מודיעין מכבים רעות"/>
    <x v="26"/>
    <x v="0"/>
    <s v="נמוך"/>
    <x v="1"/>
    <n v="4705"/>
    <n v="1034"/>
    <n v="0"/>
    <n v="3671"/>
    <n v="0"/>
    <n v="30"/>
    <s v="מרכזיית תאורה"/>
    <s v="ציפורים"/>
    <s v="ירושלים והנגב"/>
    <s v="איילון"/>
  </r>
  <r>
    <x v="20"/>
    <x v="29"/>
    <s v="פעיל"/>
    <s v="מודיעין מכבים רעות"/>
    <x v="27"/>
    <x v="10"/>
    <s v="נמוך"/>
    <x v="0"/>
    <n v="3168"/>
    <n v="0"/>
    <n v="0"/>
    <n v="0"/>
    <n v="3168"/>
    <n v="30"/>
    <s v="מרכזיית תאורה"/>
    <s v="ציפורים"/>
    <s v="ירושלים והנגב"/>
    <s v="איילון"/>
  </r>
  <r>
    <x v="20"/>
    <x v="30"/>
    <s v="פעיל"/>
    <s v="מודיעין מכבים רעות"/>
    <x v="28"/>
    <x v="11"/>
    <s v="נמוך"/>
    <x v="1"/>
    <n v="8506"/>
    <n v="1880"/>
    <n v="0"/>
    <n v="6626"/>
    <n v="0"/>
    <n v="30"/>
    <s v="מרכזיית תאורה"/>
    <s v="ציפורים"/>
    <s v="ירושלים והנגב"/>
    <s v="איילון"/>
  </r>
  <r>
    <x v="20"/>
    <x v="31"/>
    <s v="פעיל"/>
    <s v="מודיעין מכבים רעות"/>
    <x v="29"/>
    <x v="12"/>
    <s v="נמוך"/>
    <x v="1"/>
    <n v="18535"/>
    <n v="4160"/>
    <n v="0"/>
    <n v="14375"/>
    <n v="0"/>
    <n v="30"/>
    <s v="מרכזיית תאורה"/>
    <s v="ישפרו"/>
    <s v="ירושלים והנגב"/>
    <s v="איילון"/>
  </r>
  <r>
    <x v="20"/>
    <x v="32"/>
    <s v="פעיל"/>
    <s v="מודיעין מכבים רעות"/>
    <x v="30"/>
    <x v="0"/>
    <s v="נמוך"/>
    <x v="0"/>
    <n v="0"/>
    <n v="0"/>
    <n v="0"/>
    <n v="0"/>
    <n v="0"/>
    <n v="30"/>
    <s v="מרכזיית תאורה"/>
    <s v="ליגד"/>
    <s v="ירושלים והנגב"/>
    <s v="איילון"/>
  </r>
  <r>
    <x v="20"/>
    <x v="33"/>
    <s v="פעיל"/>
    <s v="מודיעין מכבים רעות"/>
    <x v="31"/>
    <x v="13"/>
    <s v="נמוך"/>
    <x v="0"/>
    <n v="512.86"/>
    <n v="0"/>
    <n v="0"/>
    <n v="0"/>
    <n v="512.86"/>
    <n v="30"/>
    <s v="גני ילדים"/>
    <s v="רעות"/>
    <s v="ירושלים והנגב"/>
    <s v="איילון"/>
  </r>
  <r>
    <x v="20"/>
    <x v="34"/>
    <s v="פעיל"/>
    <s v="מודיעין מכבים רעות"/>
    <x v="32"/>
    <x v="14"/>
    <s v="נמוך"/>
    <x v="0"/>
    <n v="2025.36"/>
    <n v="0"/>
    <n v="0"/>
    <n v="0"/>
    <n v="2025.36"/>
    <n v="30"/>
    <s v="מרכזיית תאורה"/>
    <s v="רעות"/>
    <s v="ירושלים והנגב"/>
    <s v="איילון"/>
  </r>
  <r>
    <x v="20"/>
    <x v="35"/>
    <s v="פעיל"/>
    <s v="מודיעין מכבים רעות"/>
    <x v="33"/>
    <x v="0"/>
    <s v="נמוך"/>
    <x v="0"/>
    <n v="1542.54"/>
    <n v="0"/>
    <n v="0"/>
    <n v="0"/>
    <n v="1542.54"/>
    <n v="30"/>
    <s v="מרכזיית תאורה"/>
    <s v="רעות"/>
    <s v="ירושלים והנגב"/>
    <s v="איילון"/>
  </r>
  <r>
    <x v="20"/>
    <x v="36"/>
    <s v="פעיל"/>
    <s v="מודיעין מכבים רעות"/>
    <x v="34"/>
    <x v="0"/>
    <s v="נמוך"/>
    <x v="1"/>
    <n v="8259"/>
    <n v="1845"/>
    <n v="0"/>
    <n v="6414"/>
    <n v="0"/>
    <n v="30"/>
    <s v="מרכזיית תאורה"/>
    <s v="קייזר"/>
    <s v="ירושלים והנגב"/>
    <s v="איילון"/>
  </r>
  <r>
    <x v="20"/>
    <x v="37"/>
    <s v="פעיל"/>
    <s v="מודיעין מכבים רעות"/>
    <x v="35"/>
    <x v="15"/>
    <s v="נמוך"/>
    <x v="0"/>
    <n v="1361.64"/>
    <n v="0"/>
    <n v="0"/>
    <n v="0"/>
    <n v="1361.64"/>
    <n v="30"/>
    <s v="בתי כנסת ומקוואות"/>
    <s v="קייזר"/>
    <s v="ירושלים והנגב"/>
    <s v="איילון"/>
  </r>
  <r>
    <x v="20"/>
    <x v="38"/>
    <s v="פעיל"/>
    <s v="מודיעין מכבים רעות"/>
    <x v="36"/>
    <x v="16"/>
    <s v="נמוך"/>
    <x v="0"/>
    <n v="1057.6199999999999"/>
    <n v="0"/>
    <n v="0"/>
    <n v="0"/>
    <n v="1057.6199999999999"/>
    <n v="30"/>
    <s v="ספורט"/>
    <s v="קייזר"/>
    <s v="ירושלים והנגב"/>
    <s v="איילון"/>
  </r>
  <r>
    <x v="20"/>
    <x v="39"/>
    <s v="פעיל"/>
    <s v="מודיעין מכבים רעות"/>
    <x v="37"/>
    <x v="13"/>
    <s v="נמוך"/>
    <x v="0"/>
    <n v="2033.05"/>
    <n v="0"/>
    <n v="0"/>
    <n v="0"/>
    <n v="2033.05"/>
    <n v="30"/>
    <s v="גני ילדים"/>
    <s v="קייזר"/>
    <s v="ירושלים והנגב"/>
    <s v="איילון"/>
  </r>
  <r>
    <x v="20"/>
    <x v="40"/>
    <s v="פעיל"/>
    <s v="מודיעין מכבים רעות"/>
    <x v="38"/>
    <x v="17"/>
    <s v="נמוך"/>
    <x v="1"/>
    <n v="1295"/>
    <n v="425"/>
    <n v="0"/>
    <n v="870"/>
    <n v="0"/>
    <n v="30"/>
    <s v="בתי ספר"/>
    <s v="קייזר"/>
    <s v="ירושלים והנגב"/>
    <s v="איילון"/>
  </r>
  <r>
    <x v="20"/>
    <x v="41"/>
    <s v="פעיל"/>
    <s v="מודיעין מכבים רעות"/>
    <x v="39"/>
    <x v="18"/>
    <s v="נמוך"/>
    <x v="1"/>
    <n v="32040"/>
    <n v="7290"/>
    <n v="0"/>
    <n v="24750"/>
    <n v="0"/>
    <n v="30"/>
    <s v="בתי ספר"/>
    <s v="קייזר"/>
    <s v="ירושלים והנגב"/>
    <s v="איילון"/>
  </r>
  <r>
    <x v="20"/>
    <x v="42"/>
    <s v="פעיל"/>
    <s v="מודיעין מכבים רעות"/>
    <x v="40"/>
    <x v="0"/>
    <s v="נמוך"/>
    <x v="0"/>
    <n v="2265.87"/>
    <n v="0"/>
    <n v="0"/>
    <n v="0"/>
    <n v="2265.87"/>
    <n v="30"/>
    <s v="תנועות נוער"/>
    <s v="קייזר"/>
    <s v="ירושלים והנגב"/>
    <s v="איילון"/>
  </r>
  <r>
    <x v="20"/>
    <x v="43"/>
    <s v="פעיל"/>
    <s v="מודיעין מכבים רעות"/>
    <x v="41"/>
    <x v="5"/>
    <s v="נמוך"/>
    <x v="1"/>
    <n v="3106"/>
    <n v="673"/>
    <n v="0"/>
    <n v="2433"/>
    <n v="0"/>
    <n v="30"/>
    <s v="מרכזיית תאורה"/>
    <s v="קייזר"/>
    <s v="ירושלים והנגב"/>
    <s v="איילון"/>
  </r>
  <r>
    <x v="20"/>
    <x v="44"/>
    <s v="פעיל"/>
    <s v="מודיעין מכבים רעות"/>
    <x v="42"/>
    <x v="19"/>
    <s v="נמוך"/>
    <x v="0"/>
    <n v="44.12"/>
    <n v="0"/>
    <n v="0"/>
    <n v="0"/>
    <n v="44.12"/>
    <n v="30"/>
    <s v="תנועות נוער"/>
    <s v="קייזר"/>
    <s v="ירושלים והנגב"/>
    <s v="איילון"/>
  </r>
  <r>
    <x v="20"/>
    <x v="45"/>
    <s v="פעיל"/>
    <s v="מודיעין מכבים רעות"/>
    <x v="43"/>
    <x v="20"/>
    <s v="נמוך"/>
    <x v="0"/>
    <n v="727.6"/>
    <n v="0"/>
    <n v="0"/>
    <n v="0"/>
    <n v="727.6"/>
    <n v="30"/>
    <s v="מקלטים"/>
    <s v="רעות"/>
    <s v="ירושלים והנגב"/>
    <s v="איילון"/>
  </r>
  <r>
    <x v="20"/>
    <x v="46"/>
    <s v="פעיל"/>
    <s v="מודיעין מכבים רעות"/>
    <x v="44"/>
    <x v="0"/>
    <s v="נמוך"/>
    <x v="0"/>
    <n v="1174.32"/>
    <n v="0"/>
    <n v="0"/>
    <n v="0"/>
    <n v="1174.32"/>
    <n v="30"/>
    <s v="תנועות נוער"/>
    <s v="מכבים"/>
    <s v="ירושלים והנגב"/>
    <s v="איילון"/>
  </r>
  <r>
    <x v="20"/>
    <x v="47"/>
    <s v="פעיל"/>
    <s v="מודיעין מכבים רעות"/>
    <x v="45"/>
    <x v="21"/>
    <s v="נמוך"/>
    <x v="1"/>
    <n v="5293"/>
    <n v="1196"/>
    <n v="0"/>
    <n v="4097"/>
    <n v="0"/>
    <n v="30"/>
    <s v="מרכזיית תאורה"/>
    <s v="קייזר"/>
    <s v="ירושלים והנגב"/>
    <s v="איילון"/>
  </r>
  <r>
    <x v="20"/>
    <x v="48"/>
    <s v="פעיל"/>
    <s v="מודיעין מכבים רעות"/>
    <x v="46"/>
    <x v="13"/>
    <s v="נמוך"/>
    <x v="0"/>
    <n v="3676.24"/>
    <n v="0"/>
    <n v="0"/>
    <n v="0"/>
    <n v="3676.24"/>
    <n v="30"/>
    <s v="גני ילדים"/>
    <s v="קייזר"/>
    <s v="ירושלים והנגב"/>
    <s v="איילון"/>
  </r>
  <r>
    <x v="20"/>
    <x v="49"/>
    <s v="פעיל"/>
    <s v="מודיעין מכבים רעות"/>
    <x v="47"/>
    <x v="22"/>
    <s v="נמוך"/>
    <x v="1"/>
    <n v="4356"/>
    <n v="312"/>
    <n v="0"/>
    <n v="4044"/>
    <n v="0"/>
    <n v="30"/>
    <s v="גני ילדים"/>
    <s v="קייזר"/>
    <s v="ירושלים והנגב"/>
    <s v="איילון"/>
  </r>
  <r>
    <x v="20"/>
    <x v="50"/>
    <s v="פעיל"/>
    <s v="מודיעין מכבים רעות"/>
    <x v="48"/>
    <x v="13"/>
    <s v="נמוך"/>
    <x v="0"/>
    <n v="2661.27"/>
    <n v="0"/>
    <n v="0"/>
    <n v="0"/>
    <n v="2661.27"/>
    <n v="30"/>
    <m/>
    <m/>
    <s v="ירושלים והנגב"/>
    <s v="איילון"/>
  </r>
  <r>
    <x v="20"/>
    <x v="51"/>
    <s v="פעיל"/>
    <s v="מודיעין מכבים רעות"/>
    <x v="49"/>
    <x v="23"/>
    <s v="נמוך"/>
    <x v="1"/>
    <n v="5944"/>
    <n v="1351"/>
    <n v="0"/>
    <n v="4593"/>
    <n v="0"/>
    <n v="30"/>
    <s v="מרכזיית תאורה"/>
    <s v="כרמים"/>
    <s v="ירושלים והנגב"/>
    <s v="איילון"/>
  </r>
  <r>
    <x v="20"/>
    <x v="52"/>
    <s v="פעיל"/>
    <s v="מודיעין מכבים רעות"/>
    <x v="50"/>
    <x v="24"/>
    <s v="נמוך"/>
    <x v="0"/>
    <n v="1815.65"/>
    <n v="0"/>
    <n v="0"/>
    <n v="0"/>
    <n v="1815.65"/>
    <n v="30"/>
    <s v="גני ילדים"/>
    <s v="כרמים"/>
    <s v="ירושלים והנגב"/>
    <s v="איילון"/>
  </r>
  <r>
    <x v="20"/>
    <x v="53"/>
    <s v="פעיל"/>
    <s v="מודיעין מכבים רעות"/>
    <x v="51"/>
    <x v="0"/>
    <s v="נמוך"/>
    <x v="0"/>
    <n v="684.13"/>
    <n v="0"/>
    <n v="0"/>
    <n v="0"/>
    <n v="684.13"/>
    <n v="30"/>
    <s v="תנועות נוער"/>
    <s v="כרמים"/>
    <s v="ירושלים והנגב"/>
    <s v="איילון"/>
  </r>
  <r>
    <x v="20"/>
    <x v="54"/>
    <s v="פעיל"/>
    <s v="מודיעין מכבים רעות"/>
    <x v="52"/>
    <x v="13"/>
    <s v="נמוך"/>
    <x v="0"/>
    <n v="1706.67"/>
    <n v="0"/>
    <n v="0"/>
    <n v="0"/>
    <n v="1706.67"/>
    <n v="30"/>
    <s v="גני ילדים"/>
    <s v="כרמים"/>
    <s v="ירושלים והנגב"/>
    <s v="איילון"/>
  </r>
  <r>
    <x v="20"/>
    <x v="55"/>
    <s v="פעיל"/>
    <s v="מודיעין מכבים רעות"/>
    <x v="53"/>
    <x v="25"/>
    <s v="נמוך"/>
    <x v="1"/>
    <n v="11985"/>
    <n v="1635"/>
    <n v="0"/>
    <n v="10350"/>
    <n v="0"/>
    <n v="30"/>
    <s v="בתי ספר"/>
    <s v="כרמים"/>
    <s v="ירושלים והנגב"/>
    <s v="איילון"/>
  </r>
  <r>
    <x v="20"/>
    <x v="56"/>
    <s v="פעיל"/>
    <s v="מודיעין מכבים רעות"/>
    <x v="54"/>
    <x v="26"/>
    <s v="נמוך"/>
    <x v="0"/>
    <n v="271.26"/>
    <n v="0"/>
    <n v="0"/>
    <n v="0"/>
    <n v="271.26"/>
    <n v="30"/>
    <s v="מקלטים"/>
    <s v="רעות"/>
    <s v="ירושלים והנגב"/>
    <s v="איילון"/>
  </r>
  <r>
    <x v="20"/>
    <x v="57"/>
    <s v="פעיל"/>
    <s v="מודיעין מכבים רעות"/>
    <x v="55"/>
    <x v="26"/>
    <s v="נמוך"/>
    <x v="0"/>
    <n v="2848.18"/>
    <n v="0"/>
    <n v="0"/>
    <n v="0"/>
    <n v="2848.18"/>
    <n v="30"/>
    <s v="מבני ציבור"/>
    <s v="רעות"/>
    <s v="ירושלים והנגב"/>
    <s v="איילון"/>
  </r>
  <r>
    <x v="20"/>
    <x v="58"/>
    <s v="פעיל"/>
    <s v="מודיעין מכבים רעות"/>
    <x v="55"/>
    <x v="26"/>
    <s v="נמוך"/>
    <x v="0"/>
    <n v="490.56"/>
    <n v="0"/>
    <n v="0"/>
    <n v="0"/>
    <n v="490.56"/>
    <n v="30"/>
    <s v="מקלטים"/>
    <s v="רעות"/>
    <s v="ירושלים והנגב"/>
    <s v="איילון"/>
  </r>
  <r>
    <x v="20"/>
    <x v="59"/>
    <s v="פעיל"/>
    <s v="מודיעין מכבים רעות"/>
    <x v="56"/>
    <x v="1"/>
    <s v="נמוך"/>
    <x v="0"/>
    <n v="1868.74"/>
    <n v="0"/>
    <n v="0"/>
    <n v="0"/>
    <n v="1868.74"/>
    <n v="30"/>
    <s v="מרכזיית תאורה"/>
    <s v="רעות"/>
    <s v="ירושלים והנגב"/>
    <s v="איילון"/>
  </r>
  <r>
    <x v="20"/>
    <x v="60"/>
    <s v="פעיל"/>
    <s v="מודיעין מכבים רעות"/>
    <x v="57"/>
    <x v="0"/>
    <s v="נמוך"/>
    <x v="1"/>
    <n v="4528"/>
    <n v="1375"/>
    <n v="0"/>
    <n v="3153"/>
    <n v="0"/>
    <n v="30"/>
    <s v="מרכזיית תאורה"/>
    <s v="כרמים"/>
    <s v="ירושלים והנגב"/>
    <s v="איילון"/>
  </r>
  <r>
    <x v="20"/>
    <x v="61"/>
    <s v="פעיל"/>
    <s v="מודיעין מכבים רעות"/>
    <x v="58"/>
    <x v="0"/>
    <s v="נמוך"/>
    <x v="0"/>
    <n v="1830.07"/>
    <n v="0"/>
    <n v="0"/>
    <n v="0"/>
    <n v="1830.07"/>
    <n v="30"/>
    <s v="בתי כנסת ומקוואות"/>
    <s v="נביאים"/>
    <s v="ירושלים והנגב"/>
    <s v="איילון"/>
  </r>
  <r>
    <x v="20"/>
    <x v="62"/>
    <s v="פעיל"/>
    <s v="מודיעין מכבים רעות"/>
    <x v="59"/>
    <x v="0"/>
    <s v="נמוך"/>
    <x v="1"/>
    <n v="17250"/>
    <n v="1320"/>
    <n v="0"/>
    <n v="15930"/>
    <n v="0"/>
    <n v="30"/>
    <s v="בתי ספר"/>
    <s v="נביאים"/>
    <s v="ירושלים והנגב"/>
    <s v="איילון"/>
  </r>
  <r>
    <x v="20"/>
    <x v="63"/>
    <s v="פעיל"/>
    <s v="מודיעין מכבים רעות"/>
    <x v="60"/>
    <x v="0"/>
    <s v="נמוך"/>
    <x v="1"/>
    <n v="5503"/>
    <n v="1301"/>
    <n v="0"/>
    <n v="4202"/>
    <n v="0"/>
    <n v="30"/>
    <s v="מרכזיית תאורה"/>
    <s v="רעות"/>
    <s v="ירושלים והנגב"/>
    <s v="איילון"/>
  </r>
  <r>
    <x v="20"/>
    <x v="64"/>
    <s v="פעיל"/>
    <s v="מודיעין מכבים רעות"/>
    <x v="61"/>
    <x v="26"/>
    <s v="נמוך"/>
    <x v="0"/>
    <n v="54.08"/>
    <n v="0"/>
    <n v="0"/>
    <n v="0"/>
    <n v="54.08"/>
    <n v="30"/>
    <s v="מקלטים"/>
    <s v="מכבים"/>
    <s v="ירושלים והנגב"/>
    <s v="איילון"/>
  </r>
  <r>
    <x v="20"/>
    <x v="65"/>
    <s v="פעיל"/>
    <s v="מודיעין מכבים רעות"/>
    <x v="62"/>
    <x v="26"/>
    <s v="נמוך"/>
    <x v="0"/>
    <n v="18.16"/>
    <n v="0"/>
    <n v="0"/>
    <n v="0"/>
    <n v="18.16"/>
    <n v="30"/>
    <s v="מקלטים"/>
    <s v="מכבים"/>
    <s v="ירושלים והנגב"/>
    <s v="איילון"/>
  </r>
  <r>
    <x v="20"/>
    <x v="66"/>
    <s v="פעיל"/>
    <s v="מודיעין מכבים רעות"/>
    <x v="63"/>
    <x v="27"/>
    <s v="נמוך"/>
    <x v="1"/>
    <n v="19425"/>
    <n v="2790"/>
    <n v="0"/>
    <n v="16635"/>
    <n v="0"/>
    <n v="30"/>
    <s v="בתי ספר"/>
    <s v="בוכמן"/>
    <s v="ירושלים והנגב"/>
    <s v="איילון"/>
  </r>
  <r>
    <x v="20"/>
    <x v="67"/>
    <s v="פעיל"/>
    <s v="מודיעין מכבים רעות"/>
    <x v="63"/>
    <x v="13"/>
    <s v="נמוך"/>
    <x v="0"/>
    <n v="2019.69"/>
    <n v="0"/>
    <n v="0"/>
    <n v="0"/>
    <n v="2019.69"/>
    <n v="30"/>
    <s v="גני ילדים"/>
    <s v="בוכמן"/>
    <s v="ירושלים והנגב"/>
    <s v="איילון"/>
  </r>
  <r>
    <x v="20"/>
    <x v="68"/>
    <s v="פעיל"/>
    <s v="מודיעין מכבים רעות"/>
    <x v="64"/>
    <x v="28"/>
    <s v="נמוך"/>
    <x v="1"/>
    <n v="8135"/>
    <n v="1781"/>
    <n v="0"/>
    <n v="6354"/>
    <n v="0"/>
    <n v="30"/>
    <s v="מרכזיית תאורה"/>
    <s v="בוכמן"/>
    <s v="ירושלים והנגב"/>
    <s v="איילון"/>
  </r>
  <r>
    <x v="20"/>
    <x v="69"/>
    <s v="פעיל"/>
    <s v="מודיעין מכבים רעות"/>
    <x v="65"/>
    <x v="13"/>
    <s v="נמוך"/>
    <x v="0"/>
    <n v="2195.0700000000002"/>
    <n v="0"/>
    <n v="0"/>
    <n v="0"/>
    <n v="2195.0700000000002"/>
    <n v="30"/>
    <s v="גני ילדים"/>
    <s v="בוכמן"/>
    <s v="ירושלים והנגב"/>
    <s v="איילון"/>
  </r>
  <r>
    <x v="20"/>
    <x v="70"/>
    <s v="פעיל"/>
    <s v="מודיעין מכבים רעות"/>
    <x v="66"/>
    <x v="24"/>
    <s v="נמוך"/>
    <x v="0"/>
    <n v="2316"/>
    <n v="0"/>
    <n v="0"/>
    <n v="0"/>
    <n v="2316"/>
    <n v="30"/>
    <s v="גני ילדים"/>
    <s v="בוכמן"/>
    <s v="ירושלים והנגב"/>
    <s v="איילון"/>
  </r>
  <r>
    <x v="20"/>
    <x v="71"/>
    <s v="פעיל"/>
    <s v="מודיעין מכבים רעות"/>
    <x v="67"/>
    <x v="17"/>
    <s v="נמוך"/>
    <x v="1"/>
    <n v="33000"/>
    <n v="2810"/>
    <n v="0"/>
    <n v="30190"/>
    <n v="0"/>
    <n v="30"/>
    <m/>
    <m/>
    <s v="ירושלים והנגב"/>
    <s v="איילון"/>
  </r>
  <r>
    <x v="20"/>
    <x v="72"/>
    <s v="פעיל"/>
    <s v="מודיעין מכבים רעות"/>
    <x v="68"/>
    <x v="29"/>
    <s v="נמוך"/>
    <x v="1"/>
    <n v="5710"/>
    <n v="200"/>
    <n v="0"/>
    <n v="5510"/>
    <n v="0"/>
    <n v="30"/>
    <m/>
    <m/>
    <s v="ירושלים והנגב"/>
    <s v="איילון"/>
  </r>
  <r>
    <x v="20"/>
    <x v="416"/>
    <s v="פעיל"/>
    <s v="מודיעין מכבים רעות"/>
    <x v="404"/>
    <x v="0"/>
    <s v="נמוך"/>
    <x v="1"/>
    <n v="48450"/>
    <n v="7380"/>
    <n v="0"/>
    <n v="41070"/>
    <n v="0"/>
    <n v="30"/>
    <m/>
    <m/>
    <s v="ירושלים והנגב"/>
    <s v="איילון"/>
  </r>
  <r>
    <x v="20"/>
    <x v="73"/>
    <s v="פעיל"/>
    <s v="מודיעין מכבים רעות"/>
    <x v="69"/>
    <x v="0"/>
    <s v="נמוך"/>
    <x v="1"/>
    <n v="5570"/>
    <n v="1005"/>
    <n v="0"/>
    <n v="4565"/>
    <n v="0"/>
    <n v="30"/>
    <s v="מבני ציבור"/>
    <s v="מורשת"/>
    <s v="ירושלים והנגב"/>
    <s v="איילון"/>
  </r>
  <r>
    <x v="20"/>
    <x v="74"/>
    <s v="פעיל"/>
    <s v="מודיעין מכבים רעות"/>
    <x v="70"/>
    <x v="28"/>
    <s v="נמוך"/>
    <x v="1"/>
    <n v="3718"/>
    <n v="818"/>
    <n v="0"/>
    <n v="2900"/>
    <n v="0"/>
    <n v="30"/>
    <s v="מרכזיית תאורה"/>
    <s v="בוכמן"/>
    <s v="ירושלים והנגב"/>
    <s v="איילון"/>
  </r>
  <r>
    <x v="20"/>
    <x v="75"/>
    <s v="פעיל"/>
    <s v="מודיעין מכבים רעות"/>
    <x v="71"/>
    <x v="30"/>
    <s v="נמוך"/>
    <x v="0"/>
    <n v="2410"/>
    <n v="0"/>
    <n v="0"/>
    <n v="0"/>
    <n v="2410"/>
    <n v="30"/>
    <s v="מרכזיית תאורה"/>
    <s v="בוכמן"/>
    <s v="ירושלים והנגב"/>
    <s v="איילון"/>
  </r>
  <r>
    <x v="20"/>
    <x v="76"/>
    <s v="פעיל"/>
    <s v="מודיעין מכבים רעות"/>
    <x v="72"/>
    <x v="31"/>
    <s v="נמוך"/>
    <x v="1"/>
    <n v="6750"/>
    <n v="2730"/>
    <n v="0"/>
    <n v="4020"/>
    <n v="0"/>
    <n v="30"/>
    <s v="מרכזיית תאורה"/>
    <s v="בוכמן"/>
    <s v="ירושלים והנגב"/>
    <s v="איילון"/>
  </r>
  <r>
    <x v="20"/>
    <x v="77"/>
    <s v="פעיל"/>
    <s v="מודיעין מכבים רעות"/>
    <x v="73"/>
    <x v="14"/>
    <s v="נמוך"/>
    <x v="1"/>
    <n v="2439"/>
    <n v="531"/>
    <n v="0"/>
    <n v="1908"/>
    <n v="0"/>
    <n v="30"/>
    <s v="מרכזיית תאורה"/>
    <s v="בוכמן"/>
    <s v="ירושלים והנגב"/>
    <s v="איילון"/>
  </r>
  <r>
    <x v="20"/>
    <x v="78"/>
    <s v="פעיל"/>
    <s v="מודיעין מכבים רעות"/>
    <x v="74"/>
    <x v="32"/>
    <s v="נמוך"/>
    <x v="1"/>
    <n v="1183"/>
    <n v="256"/>
    <n v="0"/>
    <n v="927"/>
    <n v="0"/>
    <n v="30"/>
    <s v="מרכזיית תאורה"/>
    <s v="בוכמן"/>
    <s v="ירושלים והנגב"/>
    <s v="איילון"/>
  </r>
  <r>
    <x v="20"/>
    <x v="79"/>
    <s v="פעיל"/>
    <s v="מודיעין מכבים רעות"/>
    <x v="75"/>
    <x v="13"/>
    <s v="נמוך"/>
    <x v="0"/>
    <n v="2959.25"/>
    <n v="0"/>
    <n v="0"/>
    <n v="0"/>
    <n v="2959.25"/>
    <n v="30"/>
    <s v="מבני ציבור"/>
    <s v="בוכמן"/>
    <s v="ירושלים והנגב"/>
    <s v="איילון"/>
  </r>
  <r>
    <x v="20"/>
    <x v="80"/>
    <s v="פעיל"/>
    <s v="מודיעין מכבים רעות"/>
    <x v="76"/>
    <x v="33"/>
    <s v="נמוך"/>
    <x v="1"/>
    <n v="26080"/>
    <n v="2580"/>
    <n v="0"/>
    <n v="23500"/>
    <n v="0"/>
    <n v="30"/>
    <s v="בתי ספר"/>
    <s v="בוכמן"/>
    <s v="ירושלים והנגב"/>
    <s v="איילון"/>
  </r>
  <r>
    <x v="20"/>
    <x v="81"/>
    <s v="פעיל"/>
    <s v="מודיעין מכבים רעות"/>
    <x v="77"/>
    <x v="32"/>
    <s v="נמוך"/>
    <x v="1"/>
    <n v="1910"/>
    <n v="418"/>
    <n v="0"/>
    <n v="1492"/>
    <n v="0"/>
    <n v="30"/>
    <s v="מרכזיית תאורה"/>
    <s v="בוכמן"/>
    <s v="ירושלים והנגב"/>
    <s v="איילון"/>
  </r>
  <r>
    <x v="20"/>
    <x v="82"/>
    <s v="פעיל"/>
    <s v="מודיעין מכבים רעות"/>
    <x v="78"/>
    <x v="34"/>
    <s v="נמוך"/>
    <x v="0"/>
    <n v="1621.64"/>
    <n v="0"/>
    <n v="0"/>
    <n v="0"/>
    <n v="1621.64"/>
    <n v="30"/>
    <s v="מבני ציבור"/>
    <s v="בוכמן"/>
    <s v="ירושלים והנגב"/>
    <s v="איילון"/>
  </r>
  <r>
    <x v="20"/>
    <x v="83"/>
    <s v="פעיל"/>
    <s v="מודיעין מכבים רעות"/>
    <x v="79"/>
    <x v="35"/>
    <s v="נמוך"/>
    <x v="0"/>
    <n v="1835"/>
    <n v="0"/>
    <n v="0"/>
    <n v="0"/>
    <n v="1835"/>
    <n v="30"/>
    <s v="תנועות נוער"/>
    <s v="בוכמן"/>
    <s v="ירושלים והנגב"/>
    <s v="איילון"/>
  </r>
  <r>
    <x v="20"/>
    <x v="84"/>
    <s v="פעיל"/>
    <s v="מודיעין מכבים רעות"/>
    <x v="80"/>
    <x v="36"/>
    <s v="נמוך"/>
    <x v="1"/>
    <n v="8765"/>
    <n v="1972"/>
    <n v="0"/>
    <n v="6793"/>
    <n v="0"/>
    <n v="30"/>
    <s v="מרכזיית תאורה"/>
    <s v="בוכמן"/>
    <s v="ירושלים והנגב"/>
    <s v="איילון"/>
  </r>
  <r>
    <x v="20"/>
    <x v="85"/>
    <s v="פעיל"/>
    <s v="מודיעין מכבים רעות"/>
    <x v="81"/>
    <x v="37"/>
    <s v="נמוך"/>
    <x v="1"/>
    <n v="4827"/>
    <n v="889"/>
    <n v="0"/>
    <n v="3938"/>
    <n v="0"/>
    <n v="30"/>
    <s v="בתי כנסת ומקוואות"/>
    <s v="קייזר"/>
    <s v="ירושלים והנגב"/>
    <s v="איילון"/>
  </r>
  <r>
    <x v="20"/>
    <x v="86"/>
    <s v="פעיל"/>
    <s v="מודיעין מכבים רעות"/>
    <x v="82"/>
    <x v="0"/>
    <s v="נמוך"/>
    <x v="0"/>
    <n v="2139.64"/>
    <n v="0"/>
    <n v="0"/>
    <n v="0"/>
    <n v="2139.64"/>
    <n v="30"/>
    <s v="גני ילדים"/>
    <s v="קייזר"/>
    <s v="ירושלים והנגב"/>
    <s v="איילון"/>
  </r>
  <r>
    <x v="20"/>
    <x v="87"/>
    <s v="פעיל"/>
    <s v="מודיעין מכבים רעות"/>
    <x v="83"/>
    <x v="0"/>
    <s v="נמוך"/>
    <x v="1"/>
    <n v="4318"/>
    <n v="1123"/>
    <n v="0"/>
    <n v="3195"/>
    <n v="0"/>
    <n v="30"/>
    <s v="מרכזיית תאורה"/>
    <s v="בוכמן"/>
    <s v="ירושלים והנגב"/>
    <s v="איילון"/>
  </r>
  <r>
    <x v="20"/>
    <x v="88"/>
    <s v="פעיל"/>
    <s v="מודיעין מכבים רעות"/>
    <x v="84"/>
    <x v="13"/>
    <s v="נמוך"/>
    <x v="0"/>
    <n v="364.61"/>
    <n v="0"/>
    <n v="0"/>
    <n v="0"/>
    <n v="364.61"/>
    <n v="30"/>
    <s v="גני ילדים"/>
    <s v="בוכמן"/>
    <s v="ירושלים והנגב"/>
    <s v="איילון"/>
  </r>
  <r>
    <x v="20"/>
    <x v="89"/>
    <s v="פעיל"/>
    <s v="מודיעין מכבים רעות"/>
    <x v="85"/>
    <x v="13"/>
    <s v="נמוך"/>
    <x v="0"/>
    <n v="1210.6099999999999"/>
    <n v="0"/>
    <n v="0"/>
    <n v="0"/>
    <n v="1210.6099999999999"/>
    <n v="30"/>
    <s v="מבני ציבור"/>
    <s v="בוכמן"/>
    <s v="ירושלים והנגב"/>
    <s v="איילון"/>
  </r>
  <r>
    <x v="20"/>
    <x v="90"/>
    <s v="פעיל"/>
    <s v="מודיעין מכבים רעות"/>
    <x v="86"/>
    <x v="26"/>
    <s v="נמוך"/>
    <x v="0"/>
    <n v="0"/>
    <n v="0"/>
    <n v="0"/>
    <n v="0"/>
    <n v="0"/>
    <n v="30"/>
    <s v="מקלטים"/>
    <s v="מכבים"/>
    <s v="ירושלים והנגב"/>
    <s v="איילון"/>
  </r>
  <r>
    <x v="20"/>
    <x v="91"/>
    <s v="פעיל"/>
    <s v="מודיעין מכבים רעות"/>
    <x v="87"/>
    <x v="38"/>
    <s v="נמוך"/>
    <x v="0"/>
    <n v="571.39"/>
    <n v="0"/>
    <n v="0"/>
    <n v="0"/>
    <n v="571.39"/>
    <n v="30"/>
    <s v="בתי כנסת ומקוואות"/>
    <s v="רעות"/>
    <s v="ירושלים והנגב"/>
    <s v="איילון"/>
  </r>
  <r>
    <x v="20"/>
    <x v="92"/>
    <s v="פעיל"/>
    <s v="מודיעין מכבים רעות"/>
    <x v="88"/>
    <x v="26"/>
    <s v="נמוך"/>
    <x v="0"/>
    <n v="133.09"/>
    <n v="0"/>
    <n v="0"/>
    <n v="0"/>
    <n v="133.09"/>
    <n v="30"/>
    <s v="מקלטים"/>
    <s v="מכבים"/>
    <s v="ירושלים והנגב"/>
    <s v="איילון"/>
  </r>
  <r>
    <x v="20"/>
    <x v="93"/>
    <s v="פעיל"/>
    <s v="מודיעין מכבים רעות"/>
    <x v="89"/>
    <x v="0"/>
    <s v="נמוך"/>
    <x v="1"/>
    <n v="21920"/>
    <n v="2170"/>
    <n v="0"/>
    <n v="19750"/>
    <n v="0"/>
    <n v="30"/>
    <s v="בתי ספר"/>
    <s v="מורשת"/>
    <s v="ירושלים והנגב"/>
    <s v="איילון"/>
  </r>
  <r>
    <x v="20"/>
    <x v="94"/>
    <s v="פעיל"/>
    <s v="מודיעין מכבים רעות"/>
    <x v="89"/>
    <x v="0"/>
    <s v="נמוך"/>
    <x v="1"/>
    <n v="7275"/>
    <n v="515"/>
    <n v="0"/>
    <n v="6760"/>
    <n v="0"/>
    <n v="30"/>
    <s v="גני ילדים"/>
    <s v="מורשת"/>
    <s v="ירושלים והנגב"/>
    <s v="איילון"/>
  </r>
  <r>
    <x v="20"/>
    <x v="95"/>
    <s v="פעיל"/>
    <s v="מודיעין מכבים רעות"/>
    <x v="90"/>
    <x v="19"/>
    <s v="נמוך"/>
    <x v="0"/>
    <n v="510.04"/>
    <n v="0"/>
    <n v="0"/>
    <n v="0"/>
    <n v="510.04"/>
    <n v="30"/>
    <s v="תנועות נוער"/>
    <s v="נחלים"/>
    <s v="ירושלים והנגב"/>
    <s v="איילון"/>
  </r>
  <r>
    <x v="20"/>
    <x v="96"/>
    <s v="פעיל"/>
    <s v="מודיעין מכבים רעות"/>
    <x v="91"/>
    <x v="39"/>
    <s v="נמוך"/>
    <x v="0"/>
    <n v="1546.17"/>
    <n v="0"/>
    <n v="0"/>
    <n v="0"/>
    <n v="1546.17"/>
    <n v="30"/>
    <s v="גני ילדים"/>
    <s v="נחלים"/>
    <s v="ירושלים והנגב"/>
    <s v="איילון"/>
  </r>
  <r>
    <x v="20"/>
    <x v="97"/>
    <s v="פעיל"/>
    <s v="מודיעין מכבים רעות"/>
    <x v="1"/>
    <x v="0"/>
    <s v="נמוך"/>
    <x v="0"/>
    <n v="439.17"/>
    <n v="0"/>
    <n v="0"/>
    <n v="0"/>
    <n v="439.17"/>
    <n v="30"/>
    <s v="מרכזיית תאורה"/>
    <s v="נחלים"/>
    <s v="ירושלים והנגב"/>
    <s v="איילון"/>
  </r>
  <r>
    <x v="20"/>
    <x v="98"/>
    <s v="פעיל"/>
    <s v="מודיעין מכבים רעות"/>
    <x v="92"/>
    <x v="40"/>
    <s v="נמוך"/>
    <x v="0"/>
    <n v="289.75"/>
    <n v="0"/>
    <n v="0"/>
    <n v="0"/>
    <n v="289.75"/>
    <n v="30"/>
    <s v="שונות"/>
    <s v="נחלים"/>
    <s v="ירושלים והנגב"/>
    <s v="איילון"/>
  </r>
  <r>
    <x v="20"/>
    <x v="99"/>
    <s v="פעיל"/>
    <s v="מודיעין מכבים רעות"/>
    <x v="93"/>
    <x v="41"/>
    <s v="נמוך"/>
    <x v="1"/>
    <n v="10852"/>
    <n v="1440"/>
    <n v="0"/>
    <n v="9412"/>
    <n v="0"/>
    <n v="30"/>
    <s v="בתי ספר"/>
    <s v="נחלים"/>
    <s v="ירושלים והנגב"/>
    <s v="איילון"/>
  </r>
  <r>
    <x v="20"/>
    <x v="100"/>
    <s v="פעיל"/>
    <s v="מודיעין מכבים רעות"/>
    <x v="94"/>
    <x v="5"/>
    <s v="נמוך"/>
    <x v="1"/>
    <n v="5761"/>
    <n v="1362"/>
    <n v="0"/>
    <n v="4399"/>
    <n v="0"/>
    <n v="30"/>
    <s v="מרכזיית תאורה"/>
    <s v="קייזר"/>
    <s v="ירושלים והנגב"/>
    <s v="איילון"/>
  </r>
  <r>
    <x v="20"/>
    <x v="101"/>
    <s v="פעיל"/>
    <s v="מודיעין מכבים רעות"/>
    <x v="95"/>
    <x v="0"/>
    <s v="נמוך"/>
    <x v="1"/>
    <n v="8100"/>
    <n v="1160"/>
    <n v="0"/>
    <n v="6940"/>
    <n v="0"/>
    <n v="30"/>
    <s v="מבני ציבור"/>
    <s v="בוכמן"/>
    <s v="ירושלים והנגב"/>
    <s v="איילון"/>
  </r>
  <r>
    <x v="20"/>
    <x v="102"/>
    <s v="פעיל"/>
    <s v="מודיעין מכבים רעות"/>
    <x v="96"/>
    <x v="19"/>
    <s v="נמוך"/>
    <x v="0"/>
    <n v="1734.83"/>
    <n v="0"/>
    <n v="0"/>
    <n v="0"/>
    <n v="1734.83"/>
    <n v="30"/>
    <s v="מבני ציבור"/>
    <s v="נביאים"/>
    <s v="ירושלים והנגב"/>
    <s v="איילון"/>
  </r>
  <r>
    <x v="20"/>
    <x v="103"/>
    <s v="פעיל"/>
    <s v="מודיעין מכבים רעות"/>
    <x v="97"/>
    <x v="0"/>
    <s v="נמוך"/>
    <x v="1"/>
    <n v="9805"/>
    <n v="2865"/>
    <n v="0"/>
    <n v="6940"/>
    <n v="0"/>
    <n v="30"/>
    <s v="מבני ציבור"/>
    <s v="כרמים"/>
    <s v="ירושלים והנגב"/>
    <s v="איילון"/>
  </r>
  <r>
    <x v="20"/>
    <x v="104"/>
    <s v="פעיל"/>
    <s v="מודיעין מכבים רעות"/>
    <x v="98"/>
    <x v="0"/>
    <s v="נמוך"/>
    <x v="1"/>
    <n v="7430"/>
    <n v="1700"/>
    <n v="0"/>
    <n v="5730"/>
    <n v="0"/>
    <n v="30"/>
    <s v="מבני ציבור"/>
    <s v="כרמים"/>
    <s v="ירושלים והנגב"/>
    <s v="איילון"/>
  </r>
  <r>
    <x v="20"/>
    <x v="105"/>
    <s v="פעיל"/>
    <s v="מודיעין מכבים רעות"/>
    <x v="99"/>
    <x v="42"/>
    <s v="נמוך"/>
    <x v="1"/>
    <n v="1215"/>
    <n v="280"/>
    <n v="0"/>
    <n v="935"/>
    <n v="0"/>
    <n v="30"/>
    <s v="מבני ציבור"/>
    <s v="כרמים"/>
    <s v="ירושלים והנגב"/>
    <s v="איילון"/>
  </r>
  <r>
    <x v="20"/>
    <x v="106"/>
    <s v="פעיל"/>
    <s v="מודיעין מכבים רעות"/>
    <x v="100"/>
    <x v="0"/>
    <s v="נמוך"/>
    <x v="1"/>
    <n v="5464"/>
    <n v="1464"/>
    <n v="0"/>
    <n v="4000"/>
    <n v="0"/>
    <n v="30"/>
    <s v="בתי ספר"/>
    <s v="כרמים"/>
    <s v="ירושלים והנגב"/>
    <s v="איילון"/>
  </r>
  <r>
    <x v="20"/>
    <x v="107"/>
    <s v="פעיל"/>
    <s v="מודיעין מכבים רעות"/>
    <x v="101"/>
    <x v="43"/>
    <s v="נמוך"/>
    <x v="1"/>
    <n v="1301"/>
    <n v="326"/>
    <n v="0"/>
    <n v="975"/>
    <n v="0"/>
    <n v="30"/>
    <s v="מרכזיית תאורה"/>
    <s v="נביאים"/>
    <s v="ירושלים והנגב"/>
    <s v="איילון"/>
  </r>
  <r>
    <x v="20"/>
    <x v="108"/>
    <s v="פעיל"/>
    <s v="מודיעין מכבים רעות"/>
    <x v="102"/>
    <x v="44"/>
    <s v="נמוך"/>
    <x v="1"/>
    <n v="524"/>
    <n v="117"/>
    <n v="0"/>
    <n v="407"/>
    <n v="0"/>
    <n v="30"/>
    <s v="מרכזיית תאורה"/>
    <s v="נביאים"/>
    <s v="ירושלים והנגב"/>
    <s v="איילון"/>
  </r>
  <r>
    <x v="20"/>
    <x v="109"/>
    <s v="פעיל"/>
    <s v="מודיעין מכבים רעות"/>
    <x v="103"/>
    <x v="19"/>
    <s v="נמוך"/>
    <x v="0"/>
    <n v="1610.92"/>
    <n v="0"/>
    <n v="0"/>
    <n v="0"/>
    <n v="1610.92"/>
    <n v="30"/>
    <s v="תנועות נוער"/>
    <s v="נביאים"/>
    <s v="ירושלים והנגב"/>
    <s v="איילון"/>
  </r>
  <r>
    <x v="20"/>
    <x v="110"/>
    <s v="פעיל"/>
    <s v="מודיעין מכבים רעות"/>
    <x v="104"/>
    <x v="1"/>
    <s v="נמוך"/>
    <x v="1"/>
    <n v="4002"/>
    <n v="870"/>
    <n v="0"/>
    <n v="3132"/>
    <n v="0"/>
    <n v="30"/>
    <s v="מרכזיית תאורה"/>
    <s v="בוכמן"/>
    <s v="ירושלים והנגב"/>
    <s v="איילון"/>
  </r>
  <r>
    <x v="20"/>
    <x v="111"/>
    <s v="פעיל"/>
    <s v="מודיעין מכבים רעות"/>
    <x v="105"/>
    <x v="45"/>
    <s v="נמוך"/>
    <x v="0"/>
    <n v="729.45"/>
    <n v="0"/>
    <n v="0"/>
    <n v="0"/>
    <n v="729.45"/>
    <n v="30"/>
    <s v="תנועות נוער"/>
    <s v="משואה"/>
    <s v="ירושלים והנגב"/>
    <s v="איילון"/>
  </r>
  <r>
    <x v="20"/>
    <x v="112"/>
    <s v="פעיל"/>
    <s v="מודיעין מכבים רעות"/>
    <x v="106"/>
    <x v="46"/>
    <s v="נמוך"/>
    <x v="1"/>
    <n v="17448"/>
    <n v="5568"/>
    <n v="0"/>
    <n v="11880"/>
    <n v="0"/>
    <n v="30"/>
    <s v="ספורט"/>
    <s v="בוכמן"/>
    <s v="ירושלים והנגב"/>
    <s v="איילון"/>
  </r>
  <r>
    <x v="20"/>
    <x v="113"/>
    <s v="פעיל"/>
    <s v="מודיעין מכבים רעות"/>
    <x v="107"/>
    <x v="13"/>
    <s v="נמוך"/>
    <x v="0"/>
    <n v="1895.53"/>
    <n v="0"/>
    <n v="0"/>
    <n v="0"/>
    <n v="1895.53"/>
    <n v="30"/>
    <s v="גני ילדים"/>
    <s v="בוכמן"/>
    <s v="ירושלים והנגב"/>
    <s v="איילון"/>
  </r>
  <r>
    <x v="20"/>
    <x v="114"/>
    <s v="פעיל"/>
    <s v="מודיעין מכבים רעות"/>
    <x v="108"/>
    <x v="26"/>
    <s v="נמוך"/>
    <x v="0"/>
    <n v="825.63"/>
    <n v="0"/>
    <n v="0"/>
    <n v="0"/>
    <n v="825.63"/>
    <n v="30"/>
    <s v="מקלטים"/>
    <s v="רעות"/>
    <s v="ירושלים והנגב"/>
    <s v="איילון"/>
  </r>
  <r>
    <x v="20"/>
    <x v="115"/>
    <s v="פעיל"/>
    <s v="מודיעין מכבים רעות"/>
    <x v="109"/>
    <x v="5"/>
    <s v="נמוך"/>
    <x v="0"/>
    <n v="1443.97"/>
    <n v="0"/>
    <n v="0"/>
    <n v="0"/>
    <n v="1443.97"/>
    <n v="30"/>
    <s v="מרכזיית תאורה"/>
    <s v="רעות"/>
    <s v="ירושלים והנגב"/>
    <s v="איילון"/>
  </r>
  <r>
    <x v="20"/>
    <x v="116"/>
    <s v="פעיל"/>
    <s v="מודיעין מכבים רעות"/>
    <x v="110"/>
    <x v="0"/>
    <s v="נמוך"/>
    <x v="0"/>
    <n v="2154.6999999999998"/>
    <n v="0"/>
    <n v="0"/>
    <n v="0"/>
    <n v="2154.6999999999998"/>
    <n v="30"/>
    <s v="מרכזיית תאורה"/>
    <s v="ציפורים"/>
    <s v="ירושלים והנגב"/>
    <s v="איילון"/>
  </r>
  <r>
    <x v="20"/>
    <x v="117"/>
    <s v="פעיל"/>
    <s v="מודיעין מכבים רעות"/>
    <x v="111"/>
    <x v="0"/>
    <s v="נמוך"/>
    <x v="0"/>
    <n v="667.82"/>
    <n v="0"/>
    <n v="0"/>
    <n v="0"/>
    <n v="667.82"/>
    <n v="30"/>
    <s v="תנועות נוער"/>
    <s v="ציפורים"/>
    <s v="ירושלים והנגב"/>
    <s v="איילון"/>
  </r>
  <r>
    <x v="20"/>
    <x v="118"/>
    <s v="פעיל"/>
    <s v="מודיעין מכבים רעות"/>
    <x v="112"/>
    <x v="0"/>
    <s v="נמוך"/>
    <x v="1"/>
    <n v="6460"/>
    <n v="1417"/>
    <n v="0"/>
    <n v="5043"/>
    <n v="0"/>
    <n v="30"/>
    <s v="מרכזיית תאורה"/>
    <s v="ציפורים"/>
    <s v="ירושלים והנגב"/>
    <s v="איילון"/>
  </r>
  <r>
    <x v="20"/>
    <x v="119"/>
    <s v="פעיל"/>
    <s v="מודיעין מכבים רעות"/>
    <x v="113"/>
    <x v="0"/>
    <s v="נמוך"/>
    <x v="1"/>
    <n v="15470"/>
    <n v="4160"/>
    <n v="0"/>
    <n v="11310"/>
    <n v="0"/>
    <n v="30"/>
    <s v="מרכזיית תאורה"/>
    <s v="לב העיר"/>
    <s v="ירושלים והנגב"/>
    <s v="איילון"/>
  </r>
  <r>
    <x v="20"/>
    <x v="120"/>
    <s v="פעיל"/>
    <s v="מודיעין מכבים רעות"/>
    <x v="113"/>
    <x v="0"/>
    <s v="נמוך"/>
    <x v="1"/>
    <n v="10360"/>
    <n v="2052"/>
    <n v="0"/>
    <n v="8308"/>
    <n v="0"/>
    <n v="30"/>
    <s v="מרכזיית תאורה"/>
    <s v="פרחים"/>
    <s v="ירושלים והנגב"/>
    <s v="איילון"/>
  </r>
  <r>
    <x v="20"/>
    <x v="121"/>
    <s v="פעיל"/>
    <s v="מודיעין מכבים רעות"/>
    <x v="114"/>
    <x v="0"/>
    <s v="נמוך"/>
    <x v="1"/>
    <n v="7955"/>
    <n v="1015"/>
    <n v="0"/>
    <n v="6940"/>
    <n v="0"/>
    <n v="30"/>
    <s v="מבני ציבור"/>
    <s v="לב העיר"/>
    <s v="ירושלים והנגב"/>
    <s v="איילון"/>
  </r>
  <r>
    <x v="20"/>
    <x v="122"/>
    <s v="פעיל"/>
    <s v="מודיעין מכבים רעות"/>
    <x v="115"/>
    <x v="0"/>
    <s v="נמוך"/>
    <x v="1"/>
    <n v="6089"/>
    <n v="1026"/>
    <n v="0"/>
    <n v="5063"/>
    <n v="0"/>
    <n v="30"/>
    <s v="שונות"/>
    <s v="לב העיר"/>
    <s v="ירושלים והנגב"/>
    <s v="איילון"/>
  </r>
  <r>
    <x v="20"/>
    <x v="123"/>
    <s v="פעיל"/>
    <s v="מודיעין מכבים רעות"/>
    <x v="116"/>
    <x v="0"/>
    <s v="נמוך"/>
    <x v="1"/>
    <n v="26295"/>
    <n v="3815"/>
    <n v="0"/>
    <n v="22480"/>
    <n v="0"/>
    <n v="30"/>
    <s v="מבני ציבור"/>
    <s v="לב העיר"/>
    <s v="ירושלים והנגב"/>
    <s v="איילון"/>
  </r>
  <r>
    <x v="20"/>
    <x v="124"/>
    <s v="פעיל"/>
    <s v="מודיעין מכבים רעות"/>
    <x v="117"/>
    <x v="13"/>
    <s v="נמוך"/>
    <x v="0"/>
    <n v="258.45999999999998"/>
    <n v="0"/>
    <n v="0"/>
    <n v="0"/>
    <n v="258.45999999999998"/>
    <n v="30"/>
    <s v="גני ילדים"/>
    <s v="בוכמן"/>
    <s v="ירושלים והנגב"/>
    <s v="איילון"/>
  </r>
  <r>
    <x v="20"/>
    <x v="125"/>
    <s v="פעיל"/>
    <s v="מודיעין מכבים רעות"/>
    <x v="117"/>
    <x v="13"/>
    <s v="נמוך"/>
    <x v="0"/>
    <n v="397.38"/>
    <n v="0"/>
    <n v="0"/>
    <n v="0"/>
    <n v="397.38"/>
    <n v="30"/>
    <s v="גני ילדים"/>
    <s v="בוכמן"/>
    <s v="ירושלים והנגב"/>
    <s v="איילון"/>
  </r>
  <r>
    <x v="20"/>
    <x v="126"/>
    <s v="פעיל"/>
    <s v="מודיעין מכבים רעות"/>
    <x v="118"/>
    <x v="1"/>
    <s v="נמוך"/>
    <x v="1"/>
    <n v="3138"/>
    <n v="678"/>
    <n v="0"/>
    <n v="2460"/>
    <n v="0"/>
    <n v="30"/>
    <s v="מרכזיית תאורה"/>
    <s v="בוכמן"/>
    <s v="ירושלים והנגב"/>
    <s v="איילון"/>
  </r>
  <r>
    <x v="20"/>
    <x v="127"/>
    <s v="פעיל"/>
    <s v="מודיעין מכבים רעות"/>
    <x v="119"/>
    <x v="0"/>
    <s v="נמוך"/>
    <x v="1"/>
    <n v="5313"/>
    <n v="1130"/>
    <n v="0"/>
    <n v="4183"/>
    <n v="0"/>
    <n v="30"/>
    <s v="מרכזיית תאורה"/>
    <s v="פרחים"/>
    <s v="ירושלים והנגב"/>
    <s v="איילון"/>
  </r>
  <r>
    <x v="20"/>
    <x v="128"/>
    <s v="פעיל"/>
    <s v="מודיעין מכבים רעות"/>
    <x v="120"/>
    <x v="13"/>
    <s v="נמוך"/>
    <x v="0"/>
    <n v="1059.79"/>
    <n v="0"/>
    <n v="0"/>
    <n v="0"/>
    <n v="1059.79"/>
    <n v="30"/>
    <s v="מבני ציבור"/>
    <s v="מכבים"/>
    <s v="ירושלים והנגב"/>
    <s v="איילון"/>
  </r>
  <r>
    <x v="20"/>
    <x v="129"/>
    <s v="פעיל"/>
    <s v="מודיעין מכבים רעות"/>
    <x v="121"/>
    <x v="0"/>
    <s v="נמוך"/>
    <x v="1"/>
    <n v="108"/>
    <n v="17"/>
    <n v="0"/>
    <n v="91"/>
    <n v="0"/>
    <n v="30"/>
    <s v="מרכזיית תאורה"/>
    <s v="מכבים"/>
    <s v="ירושלים והנגב"/>
    <s v="איילון"/>
  </r>
  <r>
    <x v="20"/>
    <x v="130"/>
    <s v="פעיל"/>
    <s v="מודיעין מכבים רעות"/>
    <x v="122"/>
    <x v="43"/>
    <s v="נמוך"/>
    <x v="1"/>
    <n v="6183"/>
    <n v="1398"/>
    <n v="0"/>
    <n v="4785"/>
    <n v="0"/>
    <n v="30"/>
    <s v="מרכזיית תאורה"/>
    <s v="מכבים"/>
    <s v="ירושלים והנגב"/>
    <s v="איילון"/>
  </r>
  <r>
    <x v="20"/>
    <x v="131"/>
    <s v="פעיל"/>
    <s v="מודיעין מכבים רעות"/>
    <x v="123"/>
    <x v="47"/>
    <s v="נמוך"/>
    <x v="1"/>
    <n v="15536"/>
    <n v="1892"/>
    <n v="0"/>
    <n v="13644"/>
    <n v="0"/>
    <n v="30"/>
    <s v="בתי ספר"/>
    <s v="מכבים"/>
    <s v="ירושלים והנגב"/>
    <s v="איילון"/>
  </r>
  <r>
    <x v="20"/>
    <x v="132"/>
    <s v="פעיל"/>
    <s v="מודיעין מכבים רעות"/>
    <x v="124"/>
    <x v="13"/>
    <s v="נמוך"/>
    <x v="0"/>
    <n v="961.69"/>
    <n v="0"/>
    <n v="0"/>
    <n v="0"/>
    <n v="961.69"/>
    <n v="30"/>
    <s v="מבני ציבור"/>
    <s v="רעות"/>
    <s v="ירושלים והנגב"/>
    <s v="איילון"/>
  </r>
  <r>
    <x v="20"/>
    <x v="133"/>
    <s v="פעיל"/>
    <s v="מודיעין מכבים רעות"/>
    <x v="125"/>
    <x v="1"/>
    <s v="נמוך"/>
    <x v="0"/>
    <n v="2559.0500000000002"/>
    <n v="0"/>
    <n v="0"/>
    <n v="0"/>
    <n v="2559.0500000000002"/>
    <n v="30"/>
    <s v="מרכזיית תאורה"/>
    <s v="רעות"/>
    <s v="ירושלים והנגב"/>
    <s v="איילון"/>
  </r>
  <r>
    <x v="20"/>
    <x v="134"/>
    <s v="פעיל"/>
    <s v="מודיעין מכבים רעות"/>
    <x v="126"/>
    <x v="48"/>
    <s v="נמוך"/>
    <x v="1"/>
    <n v="40110"/>
    <n v="5520"/>
    <n v="0"/>
    <n v="34590"/>
    <n v="0"/>
    <n v="30"/>
    <s v="בתי ספר"/>
    <s v="רעות"/>
    <s v="ירושלים והנגב"/>
    <s v="איילון"/>
  </r>
  <r>
    <x v="20"/>
    <x v="412"/>
    <s v="פעיל"/>
    <s v="מודיעין מכבים רעות"/>
    <x v="400"/>
    <x v="32"/>
    <s v="נמוך"/>
    <x v="0"/>
    <n v="1127.8"/>
    <n v="0"/>
    <n v="0"/>
    <n v="0"/>
    <n v="1127.8"/>
    <n v="30"/>
    <m/>
    <m/>
    <s v="ירושלים והנגב"/>
    <s v="איילון"/>
  </r>
  <r>
    <x v="20"/>
    <x v="135"/>
    <s v="פעיל"/>
    <s v="מודיעין מכבים רעות"/>
    <x v="127"/>
    <x v="26"/>
    <s v="נמוך"/>
    <x v="0"/>
    <n v="61.69"/>
    <n v="0"/>
    <n v="0"/>
    <n v="0"/>
    <n v="61.69"/>
    <n v="30"/>
    <s v="מקלטים"/>
    <s v="מכבים"/>
    <s v="ירושלים והנגב"/>
    <s v="איילון"/>
  </r>
  <r>
    <x v="20"/>
    <x v="136"/>
    <s v="פעיל"/>
    <s v="מודיעין מכבים רעות"/>
    <x v="128"/>
    <x v="0"/>
    <s v="נמוך"/>
    <x v="0"/>
    <n v="253.52"/>
    <n v="0"/>
    <n v="0"/>
    <n v="0"/>
    <n v="253.52"/>
    <n v="30"/>
    <s v="מקלטים"/>
    <s v="מכבים"/>
    <s v="ירושלים והנגב"/>
    <s v="איילון"/>
  </r>
  <r>
    <x v="20"/>
    <x v="137"/>
    <s v="פעיל"/>
    <s v="מודיעין מכבים רעות"/>
    <x v="129"/>
    <x v="13"/>
    <s v="נמוך"/>
    <x v="0"/>
    <n v="1726.19"/>
    <n v="0"/>
    <n v="0"/>
    <n v="0"/>
    <n v="1726.19"/>
    <n v="30"/>
    <s v="גני ילדים"/>
    <s v="כרמים"/>
    <s v="ירושלים והנגב"/>
    <s v="איילון"/>
  </r>
  <r>
    <x v="20"/>
    <x v="138"/>
    <s v="פעיל"/>
    <s v="מודיעין מכבים רעות"/>
    <x v="130"/>
    <x v="49"/>
    <s v="נמוך"/>
    <x v="1"/>
    <n v="7137"/>
    <n v="1614"/>
    <n v="0"/>
    <n v="5523"/>
    <n v="0"/>
    <n v="30"/>
    <s v="מרכזיית תאורה"/>
    <s v="ישפרו"/>
    <s v="ירושלים והנגב"/>
    <s v="איילון"/>
  </r>
  <r>
    <x v="20"/>
    <x v="139"/>
    <s v="פעיל"/>
    <s v="מודיעין מכבים רעות"/>
    <x v="131"/>
    <x v="0"/>
    <s v="נמוך"/>
    <x v="1"/>
    <n v="2368"/>
    <n v="546"/>
    <n v="0"/>
    <n v="1822"/>
    <n v="0"/>
    <n v="30"/>
    <s v="מרכזיית תאורה"/>
    <s v="ליגד"/>
    <s v="ירושלים והנגב"/>
    <s v="איילון"/>
  </r>
  <r>
    <x v="20"/>
    <x v="140"/>
    <s v="פעיל"/>
    <s v="מודיעין מכבים רעות"/>
    <x v="132"/>
    <x v="0"/>
    <s v="נמוך"/>
    <x v="1"/>
    <n v="6033"/>
    <n v="1261"/>
    <n v="0"/>
    <n v="4772"/>
    <n v="0"/>
    <n v="30"/>
    <s v="מרכזיית תאורה"/>
    <s v="ליגד"/>
    <s v="ירושלים והנגב"/>
    <s v="איילון"/>
  </r>
  <r>
    <x v="20"/>
    <x v="141"/>
    <s v="פעיל"/>
    <s v="מודיעין מכבים רעות"/>
    <x v="133"/>
    <x v="0"/>
    <s v="נמוך"/>
    <x v="1"/>
    <n v="320"/>
    <n v="73"/>
    <n v="0"/>
    <n v="247"/>
    <n v="0"/>
    <n v="30"/>
    <s v="מרכזיית תאורה"/>
    <s v="ליגד"/>
    <s v="ירושלים והנגב"/>
    <s v="איילון"/>
  </r>
  <r>
    <x v="20"/>
    <x v="142"/>
    <s v="פעיל"/>
    <s v="מודיעין מכבים רעות"/>
    <x v="134"/>
    <x v="0"/>
    <s v="נמוך"/>
    <x v="1"/>
    <n v="8041"/>
    <n v="1560"/>
    <n v="0"/>
    <n v="6481"/>
    <n v="0"/>
    <n v="30"/>
    <s v="בתי כנסת ומקוואות"/>
    <s v="נביאים"/>
    <s v="ירושלים והנגב"/>
    <s v="איילון"/>
  </r>
  <r>
    <x v="20"/>
    <x v="143"/>
    <s v="פעיל"/>
    <s v="מודיעין מכבים רעות"/>
    <x v="135"/>
    <x v="0"/>
    <s v="נמוך"/>
    <x v="0"/>
    <n v="1399.87"/>
    <n v="0"/>
    <n v="0"/>
    <n v="0"/>
    <n v="1399.87"/>
    <n v="30"/>
    <s v="גני ילדים"/>
    <s v="נביאים"/>
    <s v="ירושלים והנגב"/>
    <s v="איילון"/>
  </r>
  <r>
    <x v="20"/>
    <x v="144"/>
    <s v="פעיל"/>
    <s v="מודיעין מכבים רעות"/>
    <x v="136"/>
    <x v="0"/>
    <s v="נמוך"/>
    <x v="1"/>
    <n v="6938"/>
    <n v="1570"/>
    <n v="0"/>
    <n v="5368"/>
    <n v="0"/>
    <n v="30"/>
    <s v="מרכזיית תאורה"/>
    <s v="נביאים"/>
    <s v="ירושלים והנגב"/>
    <s v="איילון"/>
  </r>
  <r>
    <x v="20"/>
    <x v="145"/>
    <s v="פעיל"/>
    <s v="מודיעין מכבים רעות"/>
    <x v="137"/>
    <x v="26"/>
    <s v="נמוך"/>
    <x v="0"/>
    <n v="62.53"/>
    <n v="0"/>
    <n v="0"/>
    <n v="0"/>
    <n v="62.53"/>
    <n v="30"/>
    <s v="מקלטים"/>
    <s v="מכבים"/>
    <s v="ירושלים והנגב"/>
    <s v="איילון"/>
  </r>
  <r>
    <x v="20"/>
    <x v="146"/>
    <s v="פעיל"/>
    <s v="מודיעין מכבים רעות"/>
    <x v="138"/>
    <x v="0"/>
    <s v="נמוך"/>
    <x v="0"/>
    <n v="369.71"/>
    <n v="0"/>
    <n v="0"/>
    <n v="0"/>
    <n v="369.71"/>
    <n v="30"/>
    <s v="מקלטים"/>
    <s v="מכבים"/>
    <s v="ירושלים והנגב"/>
    <s v="איילון"/>
  </r>
  <r>
    <x v="20"/>
    <x v="147"/>
    <s v="פעיל"/>
    <s v="מודיעין מכבים רעות"/>
    <x v="139"/>
    <x v="26"/>
    <s v="נמוך"/>
    <x v="0"/>
    <n v="35.49"/>
    <n v="0"/>
    <n v="0"/>
    <n v="0"/>
    <n v="35.49"/>
    <n v="30"/>
    <s v="מקלטים"/>
    <s v="מכבים"/>
    <s v="ירושלים והנגב"/>
    <s v="איילון"/>
  </r>
  <r>
    <x v="20"/>
    <x v="148"/>
    <s v="פעיל"/>
    <s v="מודיעין מכבים רעות"/>
    <x v="140"/>
    <x v="50"/>
    <s v="נמוך"/>
    <x v="0"/>
    <n v="796.47"/>
    <n v="0"/>
    <n v="0"/>
    <n v="0"/>
    <n v="796.47"/>
    <n v="30"/>
    <s v="מקלטים"/>
    <s v="מכבים"/>
    <s v="ירושלים והנגב"/>
    <s v="איילון"/>
  </r>
  <r>
    <x v="20"/>
    <x v="149"/>
    <s v="פעיל"/>
    <s v="מודיעין מכבים רעות"/>
    <x v="141"/>
    <x v="0"/>
    <s v="נמוך"/>
    <x v="0"/>
    <n v="106.05"/>
    <n v="0"/>
    <n v="0"/>
    <n v="0"/>
    <n v="106.05"/>
    <n v="30"/>
    <s v="מקלטים"/>
    <s v="מכבים"/>
    <s v="ירושלים והנגב"/>
    <s v="איילון"/>
  </r>
  <r>
    <x v="20"/>
    <x v="150"/>
    <s v="פעיל"/>
    <s v="מודיעין מכבים רעות"/>
    <x v="142"/>
    <x v="26"/>
    <s v="נמוך"/>
    <x v="0"/>
    <n v="141.54"/>
    <n v="0"/>
    <n v="0"/>
    <n v="0"/>
    <n v="141.54"/>
    <n v="30"/>
    <s v="מקלטים"/>
    <s v="מכבים"/>
    <s v="ירושלים והנגב"/>
    <s v="איילון"/>
  </r>
  <r>
    <x v="20"/>
    <x v="151"/>
    <s v="פעיל"/>
    <s v="מודיעין מכבים רעות"/>
    <x v="143"/>
    <x v="51"/>
    <s v="נמוך"/>
    <x v="0"/>
    <n v="111.12"/>
    <n v="0"/>
    <n v="0"/>
    <n v="0"/>
    <n v="111.12"/>
    <n v="30"/>
    <s v="מקלטים"/>
    <s v="מכבים"/>
    <s v="ירושלים והנגב"/>
    <s v="איילון"/>
  </r>
  <r>
    <x v="20"/>
    <x v="152"/>
    <s v="פעיל"/>
    <s v="מודיעין מכבים רעות"/>
    <x v="144"/>
    <x v="52"/>
    <s v="נמוך"/>
    <x v="0"/>
    <n v="403.12"/>
    <n v="0"/>
    <n v="0"/>
    <n v="0"/>
    <n v="403.12"/>
    <n v="30"/>
    <s v="גני ילדים"/>
    <s v="מכבים"/>
    <s v="ירושלים והנגב"/>
    <s v="איילון"/>
  </r>
  <r>
    <x v="20"/>
    <x v="153"/>
    <s v="פעיל"/>
    <s v="מודיעין מכבים רעות"/>
    <x v="145"/>
    <x v="0"/>
    <s v="נמוך"/>
    <x v="1"/>
    <n v="19556"/>
    <n v="4388"/>
    <n v="0"/>
    <n v="15168"/>
    <n v="0"/>
    <n v="30"/>
    <s v="מרכזיית תאורה"/>
    <s v="ליגד"/>
    <s v="ירושלים והנגב"/>
    <s v="איילון"/>
  </r>
  <r>
    <x v="20"/>
    <x v="411"/>
    <s v="פעיל"/>
    <s v="מודיעין מכבים רעות"/>
    <x v="399"/>
    <x v="13"/>
    <s v="נמוך"/>
    <x v="0"/>
    <n v="3927"/>
    <n v="0"/>
    <n v="0"/>
    <n v="0"/>
    <n v="3927"/>
    <n v="30"/>
    <m/>
    <m/>
    <s v="ירושלים והנגב"/>
    <s v="איילון"/>
  </r>
  <r>
    <x v="20"/>
    <x v="154"/>
    <s v="פעיל"/>
    <s v="מודיעין מכבים רעות"/>
    <x v="146"/>
    <x v="0"/>
    <s v="נמוך"/>
    <x v="0"/>
    <n v="1397.24"/>
    <n v="0"/>
    <n v="0"/>
    <n v="0"/>
    <n v="1397.24"/>
    <n v="30"/>
    <s v="גני ילדים"/>
    <s v="מגינים"/>
    <s v="ירושלים והנגב"/>
    <s v="איילון"/>
  </r>
  <r>
    <x v="20"/>
    <x v="155"/>
    <s v="פעיל"/>
    <s v="מודיעין מכבים רעות"/>
    <x v="147"/>
    <x v="0"/>
    <s v="נמוך"/>
    <x v="1"/>
    <n v="2793"/>
    <n v="126"/>
    <n v="0"/>
    <n v="2667"/>
    <n v="0"/>
    <n v="30"/>
    <s v="גני ילדים"/>
    <s v="מגינים"/>
    <s v="ירושלים והנגב"/>
    <s v="איילון"/>
  </r>
  <r>
    <x v="20"/>
    <x v="156"/>
    <s v="פעיל"/>
    <s v="מודיעין מכבים רעות"/>
    <x v="148"/>
    <x v="0"/>
    <s v="נמוך"/>
    <x v="1"/>
    <n v="20860"/>
    <n v="2108"/>
    <n v="0"/>
    <n v="18752"/>
    <n v="0"/>
    <n v="30"/>
    <m/>
    <m/>
    <s v="ירושלים והנגב"/>
    <s v="איילון"/>
  </r>
  <r>
    <x v="20"/>
    <x v="157"/>
    <s v="פעיל"/>
    <s v="מודיעין מכבים רעות"/>
    <x v="149"/>
    <x v="53"/>
    <s v="נמוך"/>
    <x v="0"/>
    <n v="4305.2299999999996"/>
    <n v="0"/>
    <n v="0"/>
    <n v="0"/>
    <n v="4305.2299999999996"/>
    <n v="30"/>
    <m/>
    <m/>
    <s v="ירושלים והנגב"/>
    <s v="איילון"/>
  </r>
  <r>
    <x v="20"/>
    <x v="414"/>
    <s v="פעיל"/>
    <s v="מודיעין מכבים רעות"/>
    <x v="402"/>
    <x v="0"/>
    <s v="נמוך"/>
    <x v="0"/>
    <n v="2070"/>
    <n v="0"/>
    <n v="0"/>
    <n v="0"/>
    <n v="2070"/>
    <n v="30"/>
    <m/>
    <m/>
    <s v="ירושלים והנגב"/>
    <s v="איילון"/>
  </r>
  <r>
    <x v="20"/>
    <x v="158"/>
    <s v="פעיל"/>
    <s v="מודיעין מכבים רעות"/>
    <x v="150"/>
    <x v="0"/>
    <s v="נמוך"/>
    <x v="0"/>
    <n v="1962.46"/>
    <n v="0"/>
    <n v="0"/>
    <n v="0"/>
    <n v="1962.46"/>
    <n v="30"/>
    <s v="מרכזיית תאורה"/>
    <s v="ציפורים"/>
    <s v="ירושלים והנגב"/>
    <s v="איילון"/>
  </r>
  <r>
    <x v="20"/>
    <x v="159"/>
    <s v="פעיל"/>
    <s v="מודיעין מכבים רעות"/>
    <x v="151"/>
    <x v="0"/>
    <s v="נמוך"/>
    <x v="1"/>
    <n v="3380"/>
    <n v="843"/>
    <n v="0"/>
    <n v="2537"/>
    <n v="0"/>
    <n v="30"/>
    <s v="מרכזיית תאורה"/>
    <s v="ציפורים"/>
    <s v="ירושלים והנגב"/>
    <s v="איילון"/>
  </r>
  <r>
    <x v="20"/>
    <x v="160"/>
    <s v="פעיל"/>
    <s v="מודיעין מכבים רעות"/>
    <x v="152"/>
    <x v="26"/>
    <s v="נמוך"/>
    <x v="0"/>
    <n v="1583.23"/>
    <n v="0"/>
    <n v="0"/>
    <n v="0"/>
    <n v="1583.23"/>
    <n v="30"/>
    <s v="מקלטים"/>
    <s v="רעות"/>
    <s v="ירושלים והנגב"/>
    <s v="איילון"/>
  </r>
  <r>
    <x v="20"/>
    <x v="161"/>
    <s v="פעיל"/>
    <s v="מודיעין מכבים רעות"/>
    <x v="153"/>
    <x v="26"/>
    <s v="נמוך"/>
    <x v="0"/>
    <n v="392.11"/>
    <n v="0"/>
    <n v="0"/>
    <n v="0"/>
    <n v="392.11"/>
    <n v="30"/>
    <s v="מקלטים"/>
    <s v="רעות"/>
    <s v="ירושלים והנגב"/>
    <s v="איילון"/>
  </r>
  <r>
    <x v="20"/>
    <x v="162"/>
    <s v="פעיל"/>
    <s v="מודיעין מכבים רעות"/>
    <x v="154"/>
    <x v="13"/>
    <s v="נמוך"/>
    <x v="0"/>
    <n v="4241.4399999999996"/>
    <n v="0"/>
    <n v="0"/>
    <n v="0"/>
    <n v="4241.4399999999996"/>
    <n v="30"/>
    <s v="גני ילדים"/>
    <s v="פרחים"/>
    <s v="ירושלים והנגב"/>
    <s v="איילון"/>
  </r>
  <r>
    <x v="20"/>
    <x v="163"/>
    <s v="פעיל"/>
    <s v="מודיעין מכבים רעות"/>
    <x v="155"/>
    <x v="0"/>
    <s v="נמוך"/>
    <x v="1"/>
    <n v="4530"/>
    <n v="984"/>
    <n v="0"/>
    <n v="3546"/>
    <n v="0"/>
    <n v="30"/>
    <s v="מרכזיית תאורה"/>
    <s v="פרחים"/>
    <s v="ירושלים והנגב"/>
    <s v="איילון"/>
  </r>
  <r>
    <x v="20"/>
    <x v="164"/>
    <s v="פעיל"/>
    <s v="מודיעין מכבים רעות"/>
    <x v="156"/>
    <x v="13"/>
    <s v="נמוך"/>
    <x v="0"/>
    <n v="2002.62"/>
    <n v="0"/>
    <n v="0"/>
    <n v="0"/>
    <n v="2002.62"/>
    <n v="30"/>
    <s v="גני ילדים"/>
    <s v="כרמים"/>
    <s v="ירושלים והנגב"/>
    <s v="איילון"/>
  </r>
  <r>
    <x v="20"/>
    <x v="165"/>
    <s v="פעיל"/>
    <s v="מודיעין מכבים רעות"/>
    <x v="157"/>
    <x v="21"/>
    <s v="נמוך"/>
    <x v="1"/>
    <n v="4068"/>
    <n v="888"/>
    <n v="0"/>
    <n v="3180"/>
    <n v="0"/>
    <n v="30"/>
    <s v="מרכזיית תאורה"/>
    <s v="בוכמן"/>
    <s v="ירושלים והנגב"/>
    <s v="איילון"/>
  </r>
  <r>
    <x v="20"/>
    <x v="410"/>
    <s v="פעיל"/>
    <s v="מודיעין מכבים רעות"/>
    <x v="398"/>
    <x v="0"/>
    <s v="נמוך"/>
    <x v="0"/>
    <n v="1908.27"/>
    <n v="0"/>
    <n v="0"/>
    <n v="0"/>
    <n v="1908.27"/>
    <n v="30"/>
    <m/>
    <m/>
    <s v="ירושלים והנגב"/>
    <s v="איילון"/>
  </r>
  <r>
    <x v="20"/>
    <x v="166"/>
    <s v="פעיל"/>
    <s v="מודיעין מכבים רעות"/>
    <x v="158"/>
    <x v="12"/>
    <s v="נמוך"/>
    <x v="1"/>
    <n v="6661"/>
    <n v="1418"/>
    <n v="0"/>
    <n v="5243"/>
    <n v="0"/>
    <n v="30"/>
    <s v="מרכזיית תאורה"/>
    <s v="קייזר"/>
    <s v="ירושלים והנגב"/>
    <s v="איילון"/>
  </r>
  <r>
    <x v="20"/>
    <x v="167"/>
    <s v="פעיל"/>
    <s v="מודיעין מכבים רעות"/>
    <x v="159"/>
    <x v="13"/>
    <s v="נמוך"/>
    <x v="1"/>
    <n v="4602"/>
    <n v="203"/>
    <n v="0"/>
    <n v="4399"/>
    <n v="0"/>
    <n v="30"/>
    <s v="גני ילדים"/>
    <s v="קייזר"/>
    <s v="ירושלים והנגב"/>
    <s v="איילון"/>
  </r>
  <r>
    <x v="20"/>
    <x v="168"/>
    <s v="פעיל"/>
    <s v="מודיעין מכבים רעות"/>
    <x v="160"/>
    <x v="54"/>
    <s v="נמוך"/>
    <x v="1"/>
    <n v="4278"/>
    <n v="992"/>
    <n v="0"/>
    <n v="3286"/>
    <n v="0"/>
    <n v="30"/>
    <s v="מרכזיית תאורה"/>
    <s v="קייזר"/>
    <s v="ירושלים והנגב"/>
    <s v="איילון"/>
  </r>
  <r>
    <x v="20"/>
    <x v="169"/>
    <s v="פעיל"/>
    <s v="מודיעין מכבים רעות"/>
    <x v="161"/>
    <x v="55"/>
    <s v="נמוך"/>
    <x v="1"/>
    <n v="17415"/>
    <n v="2075"/>
    <n v="0"/>
    <n v="15340"/>
    <n v="0"/>
    <n v="30"/>
    <s v="בתי ספר"/>
    <s v="קייזר"/>
    <s v="ירושלים והנגב"/>
    <s v="איילון"/>
  </r>
  <r>
    <x v="20"/>
    <x v="170"/>
    <s v="פעיל"/>
    <s v="מודיעין מכבים רעות"/>
    <x v="161"/>
    <x v="13"/>
    <s v="נמוך"/>
    <x v="0"/>
    <n v="2506.83"/>
    <n v="0"/>
    <n v="0"/>
    <n v="0"/>
    <n v="2506.83"/>
    <n v="30"/>
    <s v="גני ילדים"/>
    <s v="קייזר"/>
    <s v="ירושלים והנגב"/>
    <s v="איילון"/>
  </r>
  <r>
    <x v="20"/>
    <x v="171"/>
    <s v="פעיל"/>
    <s v="מודיעין מכבים רעות"/>
    <x v="161"/>
    <x v="13"/>
    <s v="נמוך"/>
    <x v="0"/>
    <n v="2471.89"/>
    <n v="0"/>
    <n v="0"/>
    <n v="0"/>
    <n v="2471.89"/>
    <n v="30"/>
    <s v="תנועות נוער"/>
    <s v="קייזר"/>
    <s v="ירושלים והנגב"/>
    <s v="איילון"/>
  </r>
  <r>
    <x v="20"/>
    <x v="172"/>
    <s v="פעיל"/>
    <s v="מודיעין מכבים רעות"/>
    <x v="162"/>
    <x v="26"/>
    <s v="נמוך"/>
    <x v="0"/>
    <n v="37.6"/>
    <n v="0"/>
    <n v="0"/>
    <n v="0"/>
    <n v="37.6"/>
    <n v="30"/>
    <s v="מקלטים"/>
    <s v="מכבים"/>
    <s v="ירושלים והנגב"/>
    <s v="איילון"/>
  </r>
  <r>
    <x v="20"/>
    <x v="173"/>
    <s v="פעיל"/>
    <s v="מודיעין מכבים רעות"/>
    <x v="163"/>
    <x v="13"/>
    <s v="נמוך"/>
    <x v="1"/>
    <n v="8242"/>
    <n v="1309"/>
    <n v="0"/>
    <n v="6933"/>
    <n v="0"/>
    <n v="30"/>
    <s v="גני ילדים"/>
    <s v="נביאים"/>
    <s v="ירושלים והנגב"/>
    <s v="איילון"/>
  </r>
  <r>
    <x v="20"/>
    <x v="174"/>
    <s v="פעיל"/>
    <s v="מודיעין מכבים רעות"/>
    <x v="164"/>
    <x v="15"/>
    <s v="נמוך"/>
    <x v="0"/>
    <n v="1188"/>
    <n v="0"/>
    <n v="0"/>
    <n v="0"/>
    <n v="1188"/>
    <n v="30"/>
    <s v="בתי כנסת ומקוואות"/>
    <s v="בוכמן"/>
    <s v="ירושלים והנגב"/>
    <s v="איילון"/>
  </r>
  <r>
    <x v="20"/>
    <x v="175"/>
    <s v="פעיל"/>
    <s v="מודיעין מכבים רעות"/>
    <x v="165"/>
    <x v="0"/>
    <s v="נמוך"/>
    <x v="0"/>
    <n v="1335.23"/>
    <n v="0"/>
    <n v="0"/>
    <n v="0"/>
    <n v="1335.23"/>
    <n v="30"/>
    <s v="מרכזיית תאורה"/>
    <s v="נופים"/>
    <s v="ירושלים והנגב"/>
    <s v="איילון"/>
  </r>
  <r>
    <x v="20"/>
    <x v="176"/>
    <s v="פעיל"/>
    <s v="מודיעין מכבים רעות"/>
    <x v="166"/>
    <x v="0"/>
    <s v="נמוך"/>
    <x v="0"/>
    <n v="426.34"/>
    <n v="0"/>
    <n v="0"/>
    <n v="0"/>
    <n v="426.34"/>
    <n v="30"/>
    <s v="תנועות נוער"/>
    <s v="נופים"/>
    <s v="ירושלים והנגב"/>
    <s v="איילון"/>
  </r>
  <r>
    <x v="20"/>
    <x v="177"/>
    <s v="פעיל"/>
    <s v="מודיעין מכבים רעות"/>
    <x v="167"/>
    <x v="0"/>
    <s v="נמוך"/>
    <x v="0"/>
    <n v="1140.9000000000001"/>
    <n v="0"/>
    <n v="0"/>
    <n v="0"/>
    <n v="1140.9000000000001"/>
    <n v="30"/>
    <s v="מרכזיית תאורה"/>
    <s v="נופים"/>
    <s v="ירושלים והנגב"/>
    <s v="איילון"/>
  </r>
  <r>
    <x v="20"/>
    <x v="178"/>
    <s v="פעיל"/>
    <s v="מודיעין מכבים רעות"/>
    <x v="168"/>
    <x v="0"/>
    <s v="נמוך"/>
    <x v="0"/>
    <n v="3175.55"/>
    <n v="0"/>
    <n v="0"/>
    <n v="0"/>
    <n v="3175.55"/>
    <n v="30"/>
    <s v="גני ילדים"/>
    <s v="נופים"/>
    <s v="ירושלים והנגב"/>
    <s v="איילון"/>
  </r>
  <r>
    <x v="20"/>
    <x v="179"/>
    <s v="פעיל"/>
    <s v="מודיעין מכבים רעות"/>
    <x v="169"/>
    <x v="0"/>
    <s v="נמוך"/>
    <x v="1"/>
    <n v="1283"/>
    <n v="343"/>
    <n v="0"/>
    <n v="940"/>
    <n v="0"/>
    <n v="30"/>
    <s v="מרכזיית תאורה"/>
    <s v="נופים"/>
    <s v="ירושלים והנגב"/>
    <s v="איילון"/>
  </r>
  <r>
    <x v="20"/>
    <x v="180"/>
    <s v="פעיל"/>
    <s v="מודיעין מכבים רעות"/>
    <x v="170"/>
    <x v="0"/>
    <s v="נמוך"/>
    <x v="0"/>
    <n v="4530"/>
    <n v="0"/>
    <n v="0"/>
    <n v="0"/>
    <n v="4530"/>
    <n v="30"/>
    <s v="גני ילדים"/>
    <s v="נופים"/>
    <s v="ירושלים והנגב"/>
    <s v="איילון"/>
  </r>
  <r>
    <x v="20"/>
    <x v="181"/>
    <s v="פעיל"/>
    <s v="מודיעין מכבים רעות"/>
    <x v="171"/>
    <x v="0"/>
    <s v="נמוך"/>
    <x v="1"/>
    <n v="4730"/>
    <n v="950"/>
    <n v="0"/>
    <n v="3780"/>
    <n v="0"/>
    <n v="30"/>
    <s v="בתי ספר"/>
    <s v="נופים"/>
    <s v="ירושלים והנגב"/>
    <s v="איילון"/>
  </r>
  <r>
    <x v="20"/>
    <x v="182"/>
    <s v="פעיל"/>
    <s v="מודיעין מכבים רעות"/>
    <x v="172"/>
    <x v="0"/>
    <s v="נמוך"/>
    <x v="0"/>
    <n v="1871.07"/>
    <n v="0"/>
    <n v="0"/>
    <n v="0"/>
    <n v="1871.07"/>
    <n v="30"/>
    <s v="מרכזיית תאורה"/>
    <s v="נופים"/>
    <s v="ירושלים והנגב"/>
    <s v="איילון"/>
  </r>
  <r>
    <x v="20"/>
    <x v="183"/>
    <s v="פעיל"/>
    <s v="מודיעין מכבים רעות"/>
    <x v="173"/>
    <x v="0"/>
    <s v="נמוך"/>
    <x v="0"/>
    <n v="3480"/>
    <n v="0"/>
    <n v="0"/>
    <n v="0"/>
    <n v="3480"/>
    <n v="30"/>
    <s v="בתי ספר"/>
    <s v="נופים"/>
    <s v="ירושלים והנגב"/>
    <s v="איילון"/>
  </r>
  <r>
    <x v="20"/>
    <x v="184"/>
    <s v="פעיל"/>
    <s v="מודיעין מכבים רעות"/>
    <x v="174"/>
    <x v="0"/>
    <s v="נמוך"/>
    <x v="0"/>
    <n v="2765.53"/>
    <n v="0"/>
    <n v="0"/>
    <n v="0"/>
    <n v="2765.53"/>
    <n v="30"/>
    <s v="גני ילדים"/>
    <s v="נופים"/>
    <s v="ירושלים והנגב"/>
    <s v="איילון"/>
  </r>
  <r>
    <x v="20"/>
    <x v="185"/>
    <s v="פעיל"/>
    <s v="מודיעין מכבים רעות"/>
    <x v="175"/>
    <x v="0"/>
    <s v="נמוך"/>
    <x v="1"/>
    <n v="19095"/>
    <n v="3365"/>
    <n v="0"/>
    <n v="15730"/>
    <n v="0"/>
    <n v="30"/>
    <m/>
    <m/>
    <s v="ירושלים והנגב"/>
    <s v="איילון"/>
  </r>
  <r>
    <x v="20"/>
    <x v="186"/>
    <s v="פעיל"/>
    <s v="מודיעין מכבים רעות"/>
    <x v="176"/>
    <x v="0"/>
    <s v="נמוך"/>
    <x v="0"/>
    <n v="2527.38"/>
    <n v="0"/>
    <n v="0"/>
    <n v="0"/>
    <n v="2527.38"/>
    <n v="30"/>
    <s v="מרכזיית תאורה"/>
    <s v="נופים"/>
    <s v="ירושלים והנגב"/>
    <s v="איילון"/>
  </r>
  <r>
    <x v="20"/>
    <x v="187"/>
    <s v="פעיל"/>
    <s v="מודיעין מכבים רעות"/>
    <x v="177"/>
    <x v="0"/>
    <s v="נמוך"/>
    <x v="1"/>
    <n v="6272"/>
    <n v="1575"/>
    <n v="0"/>
    <n v="4697"/>
    <n v="0"/>
    <n v="30"/>
    <s v="גני ילדים"/>
    <s v="נופים"/>
    <s v="ירושלים והנגב"/>
    <s v="איילון"/>
  </r>
  <r>
    <x v="20"/>
    <x v="188"/>
    <s v="פעיל"/>
    <s v="מודיעין מכבים רעות"/>
    <x v="178"/>
    <x v="0"/>
    <s v="נמוך"/>
    <x v="0"/>
    <n v="2947.38"/>
    <n v="0"/>
    <n v="0"/>
    <n v="0"/>
    <n v="2947.38"/>
    <n v="30"/>
    <s v="בתי כנסת ומקוואות"/>
    <s v="נופים"/>
    <s v="ירושלים והנגב"/>
    <s v="איילון"/>
  </r>
  <r>
    <x v="20"/>
    <x v="189"/>
    <s v="פעיל"/>
    <s v="מודיעין מכבים רעות"/>
    <x v="179"/>
    <x v="0"/>
    <s v="נמוך"/>
    <x v="0"/>
    <n v="4488.92"/>
    <n v="0"/>
    <n v="0"/>
    <n v="0"/>
    <n v="4488.92"/>
    <n v="30"/>
    <s v="מרכזיית תאורה"/>
    <s v="נופים"/>
    <s v="ירושלים והנגב"/>
    <s v="איילון"/>
  </r>
  <r>
    <x v="20"/>
    <x v="190"/>
    <s v="פעיל"/>
    <s v="מודיעין מכבים רעות"/>
    <x v="180"/>
    <x v="0"/>
    <s v="נמוך"/>
    <x v="1"/>
    <n v="2550"/>
    <n v="611"/>
    <n v="0"/>
    <n v="1939"/>
    <n v="0"/>
    <n v="30"/>
    <s v="מרכזיית תאורה"/>
    <s v="נופים"/>
    <s v="ירושלים והנגב"/>
    <s v="איילון"/>
  </r>
  <r>
    <x v="20"/>
    <x v="191"/>
    <s v="פעיל"/>
    <s v="מודיעין מכבים רעות"/>
    <x v="181"/>
    <x v="0"/>
    <s v="נמוך"/>
    <x v="0"/>
    <n v="3317"/>
    <n v="0"/>
    <n v="0"/>
    <n v="0"/>
    <n v="3317"/>
    <n v="30"/>
    <s v="מרכזיית תאורה"/>
    <s v="נופים"/>
    <s v="ירושלים והנגב"/>
    <s v="איילון"/>
  </r>
  <r>
    <x v="20"/>
    <x v="192"/>
    <s v="פעיל"/>
    <s v="מודיעין מכבים רעות"/>
    <x v="182"/>
    <x v="0"/>
    <s v="נמוך"/>
    <x v="0"/>
    <n v="5433"/>
    <n v="0"/>
    <n v="0"/>
    <n v="0"/>
    <n v="5433"/>
    <n v="30"/>
    <s v="מרכזיית תאורה"/>
    <s v="מורשת"/>
    <s v="ירושלים והנגב"/>
    <s v="איילון"/>
  </r>
  <r>
    <x v="20"/>
    <x v="193"/>
    <s v="פעיל"/>
    <s v="מודיעין מכבים רעות"/>
    <x v="183"/>
    <x v="56"/>
    <s v="נמוך"/>
    <x v="1"/>
    <n v="7360"/>
    <n v="325"/>
    <n v="0"/>
    <n v="7035"/>
    <n v="0"/>
    <n v="30"/>
    <s v="גני ילדים"/>
    <s v="מורשת"/>
    <s v="ירושלים והנגב"/>
    <s v="איילון"/>
  </r>
  <r>
    <x v="20"/>
    <x v="194"/>
    <s v="פעיל"/>
    <s v="מודיעין מכבים רעות"/>
    <x v="184"/>
    <x v="26"/>
    <s v="נמוך"/>
    <x v="0"/>
    <n v="612.66999999999996"/>
    <n v="0"/>
    <n v="0"/>
    <n v="0"/>
    <n v="612.66999999999996"/>
    <n v="30"/>
    <s v="מקלטים"/>
    <s v="רעות"/>
    <s v="ירושלים והנגב"/>
    <s v="איילון"/>
  </r>
  <r>
    <x v="20"/>
    <x v="195"/>
    <s v="פעיל"/>
    <s v="מודיעין מכבים רעות"/>
    <x v="185"/>
    <x v="13"/>
    <s v="נמוך"/>
    <x v="0"/>
    <n v="1974.89"/>
    <n v="0"/>
    <n v="0"/>
    <n v="0"/>
    <n v="1974.89"/>
    <n v="30"/>
    <s v="גני ילדים"/>
    <s v="נביאים"/>
    <s v="ירושלים והנגב"/>
    <s v="איילון"/>
  </r>
  <r>
    <x v="20"/>
    <x v="196"/>
    <s v="פעיל"/>
    <s v="מודיעין מכבים רעות"/>
    <x v="186"/>
    <x v="0"/>
    <s v="נמוך"/>
    <x v="1"/>
    <n v="7607"/>
    <n v="1720"/>
    <n v="0"/>
    <n v="5887"/>
    <n v="0"/>
    <n v="30"/>
    <s v="מרכזיית תאורה"/>
    <s v="נביאים"/>
    <s v="ירושלים והנגב"/>
    <s v="איילון"/>
  </r>
  <r>
    <x v="20"/>
    <x v="197"/>
    <s v="פעיל"/>
    <s v="מודיעין מכבים רעות"/>
    <x v="187"/>
    <x v="0"/>
    <s v="נמוך"/>
    <x v="1"/>
    <n v="26368"/>
    <n v="2796"/>
    <n v="0"/>
    <n v="23572"/>
    <n v="0"/>
    <n v="30"/>
    <m/>
    <m/>
    <s v="ירושלים והנגב"/>
    <s v="איילון"/>
  </r>
  <r>
    <x v="20"/>
    <x v="198"/>
    <s v="פעיל"/>
    <s v="מודיעין מכבים רעות"/>
    <x v="188"/>
    <x v="0"/>
    <s v="נמוך"/>
    <x v="1"/>
    <n v="7467"/>
    <n v="1664"/>
    <n v="0"/>
    <n v="5803"/>
    <n v="0"/>
    <n v="30"/>
    <s v="מרכזיית תאורה"/>
    <s v="נביאים"/>
    <s v="ירושלים והנגב"/>
    <s v="איילון"/>
  </r>
  <r>
    <x v="20"/>
    <x v="199"/>
    <s v="פעיל"/>
    <s v="מודיעין מכבים רעות"/>
    <x v="189"/>
    <x v="1"/>
    <s v="נמוך"/>
    <x v="1"/>
    <n v="9120"/>
    <n v="2067"/>
    <n v="0"/>
    <n v="7053"/>
    <n v="0"/>
    <n v="30"/>
    <s v="מרכזיית תאורה"/>
    <s v="בוכמן"/>
    <s v="ירושלים והנגב"/>
    <s v="איילון"/>
  </r>
  <r>
    <x v="20"/>
    <x v="200"/>
    <s v="פעיל"/>
    <s v="מודיעין מכבים רעות"/>
    <x v="190"/>
    <x v="57"/>
    <s v="נמוך"/>
    <x v="1"/>
    <n v="2057"/>
    <n v="476"/>
    <n v="0"/>
    <n v="1581"/>
    <n v="0"/>
    <n v="30"/>
    <s v="מרכזיית תאורה"/>
    <s v="בוכמן"/>
    <s v="ירושלים והנגב"/>
    <s v="איילון"/>
  </r>
  <r>
    <x v="20"/>
    <x v="201"/>
    <s v="פעיל"/>
    <s v="מודיעין מכבים רעות"/>
    <x v="191"/>
    <x v="0"/>
    <s v="נמוך"/>
    <x v="0"/>
    <n v="4103"/>
    <n v="0"/>
    <n v="0"/>
    <n v="0"/>
    <n v="4103"/>
    <n v="30"/>
    <s v="מרכזיית תאורה"/>
    <s v="כביש 2"/>
    <s v="ירושלים והנגב"/>
    <s v="איילון"/>
  </r>
  <r>
    <x v="20"/>
    <x v="202"/>
    <s v="פעיל"/>
    <s v="מודיעין מכבים רעות"/>
    <x v="192"/>
    <x v="58"/>
    <s v="נמוך"/>
    <x v="0"/>
    <n v="514.61"/>
    <n v="0"/>
    <n v="0"/>
    <n v="0"/>
    <n v="514.61"/>
    <n v="30"/>
    <s v="רמזורים"/>
    <s v="431"/>
    <s v="ירושלים והנגב"/>
    <s v="איילון"/>
  </r>
  <r>
    <x v="20"/>
    <x v="203"/>
    <s v="פעיל"/>
    <s v="מודיעין מכבים רעות"/>
    <x v="193"/>
    <x v="13"/>
    <s v="נמוך"/>
    <x v="1"/>
    <n v="2862"/>
    <n v="142"/>
    <n v="0"/>
    <n v="2720"/>
    <n v="0"/>
    <n v="30"/>
    <s v="גני ילדים"/>
    <s v="נביאים"/>
    <s v="ירושלים והנגב"/>
    <s v="איילון"/>
  </r>
  <r>
    <x v="20"/>
    <x v="204"/>
    <s v="פעיל"/>
    <s v="מודיעין מכבים רעות"/>
    <x v="194"/>
    <x v="13"/>
    <s v="נמוך"/>
    <x v="0"/>
    <n v="1549.19"/>
    <n v="0"/>
    <n v="0"/>
    <n v="0"/>
    <n v="1549.19"/>
    <n v="30"/>
    <s v="גני ילדים"/>
    <s v="מגינים"/>
    <s v="ירושלים והנגב"/>
    <s v="איילון"/>
  </r>
  <r>
    <x v="20"/>
    <x v="205"/>
    <s v="פעיל"/>
    <s v="מודיעין מכבים רעות"/>
    <x v="195"/>
    <x v="0"/>
    <s v="נמוך"/>
    <x v="0"/>
    <n v="67.39"/>
    <n v="0"/>
    <n v="0"/>
    <n v="0"/>
    <n v="67.39"/>
    <n v="30"/>
    <s v="שונות"/>
    <s v="פרחים"/>
    <s v="ירושלים והנגב"/>
    <s v="איילון"/>
  </r>
  <r>
    <x v="20"/>
    <x v="206"/>
    <s v="פעיל"/>
    <s v="מודיעין מכבים רעות"/>
    <x v="196"/>
    <x v="0"/>
    <s v="נמוך"/>
    <x v="0"/>
    <n v="0"/>
    <n v="0"/>
    <n v="0"/>
    <n v="0"/>
    <n v="0"/>
    <n v="30"/>
    <s v="מרכזיית תאורה"/>
    <s v="נופים"/>
    <s v="ירושלים והנגב"/>
    <s v="איילון"/>
  </r>
  <r>
    <x v="20"/>
    <x v="207"/>
    <s v="פעיל"/>
    <s v="מודיעין מכבים רעות"/>
    <x v="197"/>
    <x v="13"/>
    <s v="נמוך"/>
    <x v="0"/>
    <n v="2003.86"/>
    <n v="0"/>
    <n v="0"/>
    <n v="0"/>
    <n v="2003.86"/>
    <n v="30"/>
    <s v="גני ילדים"/>
    <s v="כרמים"/>
    <s v="ירושלים והנגב"/>
    <s v="איילון"/>
  </r>
  <r>
    <x v="20"/>
    <x v="208"/>
    <s v="פעיל"/>
    <s v="מודיעין מכבים רעות"/>
    <x v="198"/>
    <x v="1"/>
    <s v="נמוך"/>
    <x v="1"/>
    <n v="10394"/>
    <n v="2431"/>
    <n v="0"/>
    <n v="7963"/>
    <n v="0"/>
    <n v="30"/>
    <s v="מרכזיית תאורה"/>
    <s v="כרמים"/>
    <s v="ירושלים והנגב"/>
    <s v="איילון"/>
  </r>
  <r>
    <x v="20"/>
    <x v="209"/>
    <s v="פעיל"/>
    <s v="מודיעין מכבים רעות"/>
    <x v="199"/>
    <x v="13"/>
    <s v="נמוך"/>
    <x v="1"/>
    <n v="5628"/>
    <n v="736"/>
    <n v="0"/>
    <n v="4892"/>
    <n v="0"/>
    <n v="30"/>
    <s v="גני ילדים"/>
    <s v="כרמים"/>
    <s v="ירושלים והנגב"/>
    <s v="איילון"/>
  </r>
  <r>
    <x v="20"/>
    <x v="210"/>
    <s v="פעיל"/>
    <s v="מודיעין מכבים רעות"/>
    <x v="200"/>
    <x v="13"/>
    <s v="נמוך"/>
    <x v="0"/>
    <n v="2271.94"/>
    <n v="0"/>
    <n v="0"/>
    <n v="0"/>
    <n v="2271.94"/>
    <n v="30"/>
    <s v="גני ילדים"/>
    <s v="כרמים"/>
    <s v="ירושלים והנגב"/>
    <s v="איילון"/>
  </r>
  <r>
    <x v="20"/>
    <x v="211"/>
    <s v="פעיל"/>
    <s v="מודיעין מכבים רעות"/>
    <x v="201"/>
    <x v="24"/>
    <s v="נמוך"/>
    <x v="0"/>
    <n v="3309.69"/>
    <n v="0"/>
    <n v="0"/>
    <n v="0"/>
    <n v="3309.69"/>
    <n v="30"/>
    <s v="גני ילדים"/>
    <s v="בוכמן"/>
    <s v="ירושלים והנגב"/>
    <s v="איילון"/>
  </r>
  <r>
    <x v="20"/>
    <x v="212"/>
    <s v="פעיל"/>
    <s v="מודיעין מכבים רעות"/>
    <x v="202"/>
    <x v="59"/>
    <s v="נמוך"/>
    <x v="1"/>
    <n v="170"/>
    <n v="35"/>
    <n v="0"/>
    <n v="135"/>
    <n v="0"/>
    <n v="30"/>
    <s v="שונות"/>
    <s v="לב העיר"/>
    <s v="ירושלים והנגב"/>
    <s v="איילון"/>
  </r>
  <r>
    <x v="20"/>
    <x v="415"/>
    <s v="פעיל"/>
    <s v="מודיעין מכבים רעות"/>
    <x v="403"/>
    <x v="0"/>
    <s v="נמוך"/>
    <x v="0"/>
    <n v="1595.76"/>
    <n v="0"/>
    <n v="0"/>
    <n v="0"/>
    <n v="1595.76"/>
    <n v="30"/>
    <m/>
    <m/>
    <s v="ירושלים והנגב"/>
    <s v="איילון"/>
  </r>
  <r>
    <x v="20"/>
    <x v="213"/>
    <s v="פעיל"/>
    <s v="מודיעין מכבים רעות"/>
    <x v="203"/>
    <x v="0"/>
    <s v="נמוך"/>
    <x v="1"/>
    <n v="6902"/>
    <n v="1526"/>
    <n v="0"/>
    <n v="5376"/>
    <n v="0"/>
    <n v="30"/>
    <s v="מרכזיית תאורה"/>
    <s v="נחלים"/>
    <s v="ירושלים והנגב"/>
    <s v="איילון"/>
  </r>
  <r>
    <x v="20"/>
    <x v="214"/>
    <s v="פעיל"/>
    <s v="מודיעין מכבים רעות"/>
    <x v="204"/>
    <x v="43"/>
    <s v="נמוך"/>
    <x v="1"/>
    <n v="3595"/>
    <n v="784"/>
    <n v="0"/>
    <n v="2811"/>
    <n v="0"/>
    <n v="30"/>
    <s v="מרכזיית תאורה"/>
    <s v="בוכמן"/>
    <s v="ירושלים והנגב"/>
    <s v="איילון"/>
  </r>
  <r>
    <x v="20"/>
    <x v="215"/>
    <s v="פעיל"/>
    <s v="מודיעין מכבים רעות"/>
    <x v="205"/>
    <x v="5"/>
    <s v="נמוך"/>
    <x v="0"/>
    <n v="2688.92"/>
    <n v="0"/>
    <n v="0"/>
    <n v="0"/>
    <n v="2688.92"/>
    <n v="30"/>
    <s v="מרכזיית תאורה"/>
    <s v="בוכמן"/>
    <s v="ירושלים והנגב"/>
    <s v="איילון"/>
  </r>
  <r>
    <x v="20"/>
    <x v="216"/>
    <s v="פעיל"/>
    <s v="מודיעין מכבים רעות"/>
    <x v="206"/>
    <x v="14"/>
    <s v="נמוך"/>
    <x v="0"/>
    <n v="2565.5"/>
    <n v="0"/>
    <n v="0"/>
    <n v="0"/>
    <n v="2565.5"/>
    <n v="30"/>
    <s v="מרכזיית תאורה"/>
    <s v="רעות"/>
    <s v="ירושלים והנגב"/>
    <s v="איילון"/>
  </r>
  <r>
    <x v="20"/>
    <x v="217"/>
    <s v="פעיל"/>
    <s v="מודיעין מכבים רעות"/>
    <x v="207"/>
    <x v="14"/>
    <s v="נמוך"/>
    <x v="1"/>
    <n v="3244"/>
    <n v="820"/>
    <n v="0"/>
    <n v="2424"/>
    <n v="0"/>
    <n v="30"/>
    <s v="מרכזיית תאורה"/>
    <s v="רעות"/>
    <s v="ירושלים והנגב"/>
    <s v="איילון"/>
  </r>
  <r>
    <x v="20"/>
    <x v="218"/>
    <s v="פעיל"/>
    <s v="מודיעין מכבים רעות"/>
    <x v="208"/>
    <x v="60"/>
    <s v="נמוך"/>
    <x v="0"/>
    <n v="1791.61"/>
    <n v="0"/>
    <n v="0"/>
    <n v="0"/>
    <n v="1791.61"/>
    <n v="30"/>
    <s v="גני ילדים"/>
    <s v="קייזר"/>
    <s v="ירושלים והנגב"/>
    <s v="איילון"/>
  </r>
  <r>
    <x v="20"/>
    <x v="219"/>
    <s v="פעיל"/>
    <s v="מודיעין מכבים רעות"/>
    <x v="209"/>
    <x v="0"/>
    <s v="נמוך"/>
    <x v="1"/>
    <n v="21320"/>
    <n v="2276"/>
    <n v="0"/>
    <n v="19044"/>
    <n v="0"/>
    <n v="30"/>
    <s v="בתי ספר"/>
    <s v="רעות"/>
    <s v="ירושלים והנגב"/>
    <s v="איילון"/>
  </r>
  <r>
    <x v="20"/>
    <x v="220"/>
    <s v="פעיל"/>
    <s v="מודיעין מכבים רעות"/>
    <x v="210"/>
    <x v="13"/>
    <s v="נמוך"/>
    <x v="0"/>
    <n v="1352.62"/>
    <n v="0"/>
    <n v="0"/>
    <n v="0"/>
    <n v="1352.62"/>
    <n v="30"/>
    <s v="גני ילדים"/>
    <s v="נחלים"/>
    <s v="ירושלים והנגב"/>
    <s v="איילון"/>
  </r>
  <r>
    <x v="20"/>
    <x v="221"/>
    <s v="פעיל"/>
    <s v="מודיעין מכבים רעות"/>
    <x v="211"/>
    <x v="61"/>
    <s v="נמוך"/>
    <x v="1"/>
    <n v="6706"/>
    <n v="1503"/>
    <n v="0"/>
    <n v="5203"/>
    <n v="0"/>
    <n v="30"/>
    <s v="מרכזיית תאורה"/>
    <s v="נחלים"/>
    <s v="ירושלים והנגב"/>
    <s v="איילון"/>
  </r>
  <r>
    <x v="20"/>
    <x v="222"/>
    <s v="פעיל"/>
    <s v="מודיעין מכבים רעות"/>
    <x v="212"/>
    <x v="37"/>
    <s v="נמוך"/>
    <x v="0"/>
    <n v="4166.6499999999996"/>
    <n v="0"/>
    <n v="0"/>
    <n v="0"/>
    <n v="4166.6499999999996"/>
    <n v="30"/>
    <s v="בתי כנסת ומקוואות"/>
    <s v="נחלים"/>
    <s v="ירושלים והנגב"/>
    <s v="איילון"/>
  </r>
  <r>
    <x v="20"/>
    <x v="223"/>
    <s v="פעיל"/>
    <s v="מודיעין מכבים רעות"/>
    <x v="213"/>
    <x v="1"/>
    <s v="נמוך"/>
    <x v="1"/>
    <n v="1067"/>
    <n v="239"/>
    <n v="0"/>
    <n v="828"/>
    <n v="0"/>
    <n v="30"/>
    <s v="מרכזיית תאורה"/>
    <s v="נחלים"/>
    <s v="ירושלים והנגב"/>
    <s v="איילון"/>
  </r>
  <r>
    <x v="20"/>
    <x v="224"/>
    <s v="פעיל"/>
    <s v="מודיעין מכבים רעות"/>
    <x v="214"/>
    <x v="0"/>
    <s v="נמוך"/>
    <x v="0"/>
    <n v="806.5"/>
    <n v="0"/>
    <n v="0"/>
    <n v="0"/>
    <n v="806.5"/>
    <n v="30"/>
    <s v="מרכזיית תאורה"/>
    <s v="ציפורים"/>
    <s v="ירושלים והנגב"/>
    <s v="איילון"/>
  </r>
  <r>
    <x v="20"/>
    <x v="413"/>
    <s v="פעיל"/>
    <s v="מודיעין מכבים רעות"/>
    <x v="401"/>
    <x v="113"/>
    <s v="נמוך"/>
    <x v="0"/>
    <n v="631"/>
    <n v="0"/>
    <n v="0"/>
    <n v="0"/>
    <n v="631"/>
    <n v="30"/>
    <m/>
    <m/>
    <s v="ירושלים והנגב"/>
    <s v="איילון"/>
  </r>
  <r>
    <x v="20"/>
    <x v="225"/>
    <s v="פעיל"/>
    <s v="מודיעין מכבים רעות"/>
    <x v="215"/>
    <x v="0"/>
    <s v="נמוך"/>
    <x v="1"/>
    <n v="5272"/>
    <n v="1238"/>
    <n v="0"/>
    <n v="4034"/>
    <n v="0"/>
    <n v="30"/>
    <s v="מרכזיית תאורה"/>
    <s v="431"/>
    <s v="ירושלים והנגב"/>
    <s v="איילון"/>
  </r>
  <r>
    <x v="20"/>
    <x v="226"/>
    <s v="פעיל"/>
    <s v="מודיעין מכבים רעות"/>
    <x v="216"/>
    <x v="13"/>
    <s v="נמוך"/>
    <x v="0"/>
    <n v="2152.13"/>
    <n v="0"/>
    <n v="0"/>
    <n v="0"/>
    <n v="2152.13"/>
    <n v="30"/>
    <s v="גני ילדים"/>
    <s v="נביאים"/>
    <s v="ירושלים והנגב"/>
    <s v="איילון"/>
  </r>
  <r>
    <x v="20"/>
    <x v="227"/>
    <s v="פעיל"/>
    <s v="מודיעין מכבים רעות"/>
    <x v="217"/>
    <x v="14"/>
    <s v="נמוך"/>
    <x v="0"/>
    <n v="1090.68"/>
    <n v="0"/>
    <n v="0"/>
    <n v="0"/>
    <n v="1090.68"/>
    <n v="30"/>
    <s v="מרכזיית תאורה"/>
    <s v="רעות"/>
    <s v="ירושלים והנגב"/>
    <s v="איילון"/>
  </r>
  <r>
    <x v="20"/>
    <x v="228"/>
    <s v="פעיל"/>
    <s v="מודיעין מכבים רעות"/>
    <x v="218"/>
    <x v="62"/>
    <s v="נמוך"/>
    <x v="1"/>
    <n v="5931"/>
    <n v="1431"/>
    <n v="0"/>
    <n v="4500"/>
    <n v="0"/>
    <n v="30"/>
    <s v="מרכזיית תאורה"/>
    <s v="בוכמן"/>
    <s v="ירושלים והנגב"/>
    <s v="איילון"/>
  </r>
  <r>
    <x v="20"/>
    <x v="229"/>
    <s v="פעיל"/>
    <s v="מודיעין מכבים רעות"/>
    <x v="219"/>
    <x v="63"/>
    <s v="נמוך"/>
    <x v="1"/>
    <n v="5649"/>
    <n v="1263"/>
    <n v="0"/>
    <n v="4386"/>
    <n v="0"/>
    <n v="30"/>
    <s v="מרכזיית תאורה"/>
    <s v="בוכמן"/>
    <s v="ירושלים והנגב"/>
    <s v="איילון"/>
  </r>
  <r>
    <x v="20"/>
    <x v="230"/>
    <s v="פעיל"/>
    <s v="מודיעין מכבים רעות"/>
    <x v="220"/>
    <x v="64"/>
    <s v="נמוך"/>
    <x v="0"/>
    <n v="1361.51"/>
    <n v="0"/>
    <n v="0"/>
    <n v="0"/>
    <n v="1361.51"/>
    <n v="30"/>
    <s v="גני ילדים"/>
    <s v="פרחים"/>
    <s v="ירושלים והנגב"/>
    <s v="איילון"/>
  </r>
  <r>
    <x v="20"/>
    <x v="231"/>
    <s v="פעיל"/>
    <s v="מודיעין מכבים רעות"/>
    <x v="221"/>
    <x v="14"/>
    <s v="נמוך"/>
    <x v="1"/>
    <n v="3109"/>
    <n v="548"/>
    <n v="0"/>
    <n v="2561"/>
    <n v="0"/>
    <n v="30"/>
    <s v="מרכזיית תאורה"/>
    <s v="רעות"/>
    <s v="ירושלים והנגב"/>
    <s v="איילון"/>
  </r>
  <r>
    <x v="20"/>
    <x v="232"/>
    <s v="פעיל"/>
    <s v="מודיעין מכבים רעות"/>
    <x v="222"/>
    <x v="28"/>
    <s v="נמוך"/>
    <x v="1"/>
    <n v="8820"/>
    <n v="1960"/>
    <n v="0"/>
    <n v="6860"/>
    <n v="0"/>
    <n v="30"/>
    <s v="מרכזיית תאורה"/>
    <s v="בוכמן"/>
    <s v="ירושלים והנגב"/>
    <s v="איילון"/>
  </r>
  <r>
    <x v="20"/>
    <x v="233"/>
    <s v="פעיל"/>
    <s v="מודיעין מכבים רעות"/>
    <x v="223"/>
    <x v="65"/>
    <s v="נמוך"/>
    <x v="1"/>
    <n v="2700"/>
    <n v="775"/>
    <n v="0"/>
    <n v="1925"/>
    <n v="0"/>
    <n v="30"/>
    <s v="בתי ספר"/>
    <s v="מגינים"/>
    <s v="ירושלים והנגב"/>
    <s v="איילון"/>
  </r>
  <r>
    <x v="20"/>
    <x v="417"/>
    <s v="פעיל"/>
    <s v="מודיעין מכבים רעות"/>
    <x v="405"/>
    <x v="0"/>
    <s v="נמוך"/>
    <x v="1"/>
    <n v="6715"/>
    <n v="335"/>
    <n v="0"/>
    <n v="6380"/>
    <n v="0"/>
    <n v="30"/>
    <m/>
    <m/>
    <s v="ירושלים והנגב"/>
    <s v="איילון"/>
  </r>
  <r>
    <x v="20"/>
    <x v="234"/>
    <s v="פעיל"/>
    <s v="מודיעין מכבים רעות"/>
    <x v="224"/>
    <x v="14"/>
    <s v="נמוך"/>
    <x v="1"/>
    <n v="6528"/>
    <n v="1485"/>
    <n v="0"/>
    <n v="5043"/>
    <n v="0"/>
    <n v="30"/>
    <s v="מרכזיית תאורה"/>
    <s v="משואה"/>
    <s v="ירושלים והנגב"/>
    <s v="איילון"/>
  </r>
  <r>
    <x v="20"/>
    <x v="235"/>
    <s v="פעיל"/>
    <s v="מודיעין מכבים רעות"/>
    <x v="225"/>
    <x v="0"/>
    <s v="נמוך"/>
    <x v="0"/>
    <n v="1159.52"/>
    <n v="0"/>
    <n v="0"/>
    <n v="0"/>
    <n v="1159.52"/>
    <n v="30"/>
    <s v="גני ילדים"/>
    <s v="משואה"/>
    <s v="ירושלים והנגב"/>
    <s v="איילון"/>
  </r>
  <r>
    <x v="20"/>
    <x v="236"/>
    <s v="פעיל"/>
    <s v="מודיעין מכבים רעות"/>
    <x v="226"/>
    <x v="0"/>
    <s v="נמוך"/>
    <x v="1"/>
    <n v="13043"/>
    <n v="2957"/>
    <n v="0"/>
    <n v="10086"/>
    <n v="0"/>
    <n v="30"/>
    <s v="מרכזיית תאורה"/>
    <s v="משואה"/>
    <s v="ירושלים והנגב"/>
    <s v="איילון"/>
  </r>
  <r>
    <x v="20"/>
    <x v="237"/>
    <s v="פעיל"/>
    <s v="מודיעין מכבים רעות"/>
    <x v="227"/>
    <x v="19"/>
    <s v="נמוך"/>
    <x v="0"/>
    <n v="882.85"/>
    <n v="0"/>
    <n v="0"/>
    <n v="0"/>
    <n v="882.85"/>
    <n v="30"/>
    <s v="תנועות נוער"/>
    <s v="מכבים"/>
    <s v="ירושלים והנגב"/>
    <s v="איילון"/>
  </r>
  <r>
    <x v="20"/>
    <x v="238"/>
    <s v="פעיל"/>
    <s v="מודיעין מכבים רעות"/>
    <x v="228"/>
    <x v="66"/>
    <s v="נמוך"/>
    <x v="0"/>
    <n v="1743.8"/>
    <n v="0"/>
    <n v="0"/>
    <n v="0"/>
    <n v="1743.8"/>
    <n v="30"/>
    <m/>
    <m/>
    <s v="ירושלים והנגב"/>
    <s v="איילון"/>
  </r>
  <r>
    <x v="20"/>
    <x v="239"/>
    <s v="פעיל"/>
    <s v="מודיעין מכבים רעות"/>
    <x v="229"/>
    <x v="0"/>
    <s v="נמוך"/>
    <x v="1"/>
    <n v="2183"/>
    <n v="540"/>
    <n v="0"/>
    <n v="1643"/>
    <n v="0"/>
    <n v="30"/>
    <s v="מרכזיית תאורה"/>
    <s v="מכבים"/>
    <s v="ירושלים והנגב"/>
    <s v="איילון"/>
  </r>
  <r>
    <x v="20"/>
    <x v="240"/>
    <s v="פעיל"/>
    <s v="מודיעין מכבים רעות"/>
    <x v="230"/>
    <x v="67"/>
    <s v="נמוך"/>
    <x v="0"/>
    <n v="73.94"/>
    <n v="0"/>
    <n v="0"/>
    <n v="0"/>
    <n v="73.94"/>
    <n v="30"/>
    <s v="מקלטים"/>
    <s v="מכבים"/>
    <s v="ירושלים והנגב"/>
    <s v="איילון"/>
  </r>
  <r>
    <x v="20"/>
    <x v="241"/>
    <s v="פעיל"/>
    <s v="מודיעין מכבים רעות"/>
    <x v="231"/>
    <x v="0"/>
    <s v="נמוך"/>
    <x v="1"/>
    <n v="7522"/>
    <n v="1627"/>
    <n v="0"/>
    <n v="5895"/>
    <n v="0"/>
    <n v="30"/>
    <s v="מרכזיית תאורה"/>
    <s v="נחלים"/>
    <s v="ירושלים והנגב"/>
    <s v="איילון"/>
  </r>
  <r>
    <x v="20"/>
    <x v="242"/>
    <s v="פעיל"/>
    <s v="מודיעין מכבים רעות"/>
    <x v="232"/>
    <x v="19"/>
    <s v="נמוך"/>
    <x v="0"/>
    <n v="1960.6"/>
    <n v="0"/>
    <n v="0"/>
    <n v="0"/>
    <n v="1960.6"/>
    <n v="30"/>
    <s v="תנועות נוער"/>
    <s v="נחלים"/>
    <s v="ירושלים והנגב"/>
    <s v="איילון"/>
  </r>
  <r>
    <x v="20"/>
    <x v="243"/>
    <s v="פעיל"/>
    <s v="מודיעין מכבים רעות"/>
    <x v="233"/>
    <x v="0"/>
    <s v="נמוך"/>
    <x v="0"/>
    <n v="1528.95"/>
    <n v="0"/>
    <n v="0"/>
    <n v="0"/>
    <n v="1528.95"/>
    <n v="30"/>
    <s v="תנועות נוער"/>
    <s v="נחלים"/>
    <s v="ירושלים והנגב"/>
    <s v="איילון"/>
  </r>
  <r>
    <x v="20"/>
    <x v="244"/>
    <s v="פעיל"/>
    <s v="מודיעין מכבים רעות"/>
    <x v="234"/>
    <x v="68"/>
    <s v="נמוך"/>
    <x v="0"/>
    <n v="825.55"/>
    <n v="0"/>
    <n v="0"/>
    <n v="0"/>
    <n v="825.55"/>
    <n v="30"/>
    <m/>
    <m/>
    <s v="ירושלים והנגב"/>
    <s v="איילון"/>
  </r>
  <r>
    <x v="20"/>
    <x v="245"/>
    <s v="פעיל"/>
    <s v="מודיעין מכבים רעות"/>
    <x v="235"/>
    <x v="69"/>
    <s v="נמוך"/>
    <x v="0"/>
    <n v="1670.86"/>
    <n v="0"/>
    <n v="0"/>
    <n v="0"/>
    <n v="1670.86"/>
    <n v="30"/>
    <s v="ג"/>
    <s v="נחלים"/>
    <s v="ירושלים והנגב"/>
    <s v="איילון"/>
  </r>
  <r>
    <x v="20"/>
    <x v="246"/>
    <s v="פעיל"/>
    <s v="מודיעין מכבים רעות"/>
    <x v="236"/>
    <x v="13"/>
    <s v="נמוך"/>
    <x v="0"/>
    <n v="2085.35"/>
    <n v="0"/>
    <n v="0"/>
    <n v="0"/>
    <n v="2085.35"/>
    <n v="30"/>
    <s v="גני ילדים"/>
    <s v="נחלים"/>
    <s v="ירושלים והנגב"/>
    <s v="איילון"/>
  </r>
  <r>
    <x v="20"/>
    <x v="247"/>
    <s v="פעיל"/>
    <s v="מודיעין מכבים רעות"/>
    <x v="237"/>
    <x v="0"/>
    <s v="נמוך"/>
    <x v="1"/>
    <n v="12568"/>
    <n v="2853"/>
    <n v="0"/>
    <n v="9715"/>
    <n v="0"/>
    <n v="30"/>
    <s v="מרכזיית תאורה"/>
    <s v="נחלים"/>
    <s v="ירושלים והנגב"/>
    <s v="איילון"/>
  </r>
  <r>
    <x v="20"/>
    <x v="248"/>
    <s v="פעיל"/>
    <s v="מודיעין מכבים רעות"/>
    <x v="238"/>
    <x v="70"/>
    <s v="נמוך"/>
    <x v="0"/>
    <n v="18.59"/>
    <n v="0"/>
    <n v="0"/>
    <n v="0"/>
    <n v="18.59"/>
    <n v="30"/>
    <s v="מקלטים"/>
    <s v="מכבים"/>
    <s v="ירושלים והנגב"/>
    <s v="איילון"/>
  </r>
  <r>
    <x v="20"/>
    <x v="249"/>
    <s v="פעיל"/>
    <s v="מודיעין מכבים רעות"/>
    <x v="239"/>
    <x v="0"/>
    <s v="נמוך"/>
    <x v="0"/>
    <n v="36.33"/>
    <n v="0"/>
    <n v="0"/>
    <n v="0"/>
    <n v="36.33"/>
    <n v="30"/>
    <s v="מקלטים"/>
    <s v="מכבים"/>
    <s v="ירושלים והנגב"/>
    <s v="איילון"/>
  </r>
  <r>
    <x v="20"/>
    <x v="250"/>
    <s v="פעיל"/>
    <s v="מודיעין מכבים רעות"/>
    <x v="240"/>
    <x v="26"/>
    <s v="נמוך"/>
    <x v="0"/>
    <n v="76.900000000000006"/>
    <n v="0"/>
    <n v="0"/>
    <n v="0"/>
    <n v="76.900000000000006"/>
    <n v="30"/>
    <s v="מקלטים"/>
    <s v="מכבים"/>
    <s v="ירושלים והנגב"/>
    <s v="איילון"/>
  </r>
  <r>
    <x v="20"/>
    <x v="251"/>
    <s v="פעיל"/>
    <s v="מודיעין מכבים רעות"/>
    <x v="241"/>
    <x v="0"/>
    <s v="גבוה"/>
    <x v="1"/>
    <n v="117460"/>
    <n v="22540"/>
    <n v="0"/>
    <n v="94920"/>
    <n v="0"/>
    <n v="30"/>
    <s v="בתי ספר"/>
    <s v="נחלים"/>
    <s v="ירושלים והנגב"/>
    <s v="איילון"/>
  </r>
  <r>
    <x v="20"/>
    <x v="252"/>
    <s v="פעיל"/>
    <s v="מודיעין מכבים רעות"/>
    <x v="242"/>
    <x v="0"/>
    <s v="נמוך"/>
    <x v="1"/>
    <n v="7581"/>
    <n v="1679"/>
    <n v="0"/>
    <n v="5902"/>
    <n v="0"/>
    <n v="30"/>
    <s v="מרכזיית תאורה"/>
    <s v="נחלים"/>
    <s v="ירושלים והנגב"/>
    <s v="איילון"/>
  </r>
  <r>
    <x v="20"/>
    <x v="253"/>
    <s v="פעיל"/>
    <s v="מודיעין מכבים רעות"/>
    <x v="243"/>
    <x v="71"/>
    <s v="נמוך"/>
    <x v="0"/>
    <n v="1538.32"/>
    <n v="0"/>
    <n v="0"/>
    <n v="0"/>
    <n v="1538.32"/>
    <n v="30"/>
    <s v="גני ילדים"/>
    <s v="נחלים"/>
    <s v="ירושלים והנגב"/>
    <s v="איילון"/>
  </r>
  <r>
    <x v="20"/>
    <x v="254"/>
    <s v="פעיל"/>
    <s v="מודיעין מכבים רעות"/>
    <x v="244"/>
    <x v="0"/>
    <s v="נמוך"/>
    <x v="1"/>
    <n v="5906"/>
    <n v="1329"/>
    <n v="0"/>
    <n v="4577"/>
    <n v="0"/>
    <n v="30"/>
    <s v="מרכזיית תאורה"/>
    <s v="נחלים"/>
    <s v="ירושלים והנגב"/>
    <s v="איילון"/>
  </r>
  <r>
    <x v="20"/>
    <x v="255"/>
    <s v="פעיל"/>
    <s v="מודיעין מכבים רעות"/>
    <x v="245"/>
    <x v="0"/>
    <s v="נמוך"/>
    <x v="0"/>
    <n v="1089.4100000000001"/>
    <n v="0"/>
    <n v="0"/>
    <n v="0"/>
    <n v="1089.4100000000001"/>
    <n v="30"/>
    <s v="גני ילדים"/>
    <s v="נחלים"/>
    <s v="ירושלים והנגב"/>
    <s v="איילון"/>
  </r>
  <r>
    <x v="20"/>
    <x v="256"/>
    <s v="פעיל"/>
    <s v="מודיעין מכבים רעות"/>
    <x v="246"/>
    <x v="72"/>
    <s v="נמוך"/>
    <x v="0"/>
    <n v="44.34"/>
    <n v="0"/>
    <n v="0"/>
    <n v="0"/>
    <n v="44.34"/>
    <n v="30"/>
    <s v="גני ילדים"/>
    <s v="נחלים"/>
    <s v="ירושלים והנגב"/>
    <s v="איילון"/>
  </r>
  <r>
    <x v="20"/>
    <x v="257"/>
    <s v="פעיל"/>
    <s v="מודיעין מכבים רעות"/>
    <x v="247"/>
    <x v="73"/>
    <s v="נמוך"/>
    <x v="0"/>
    <n v="1847.68"/>
    <n v="0"/>
    <n v="0"/>
    <n v="0"/>
    <n v="1847.68"/>
    <n v="30"/>
    <s v="שונות"/>
    <s v="נחלים"/>
    <s v="ירושלים והנגב"/>
    <s v="איילון"/>
  </r>
  <r>
    <x v="20"/>
    <x v="258"/>
    <s v="פעיל"/>
    <s v="מודיעין מכבים רעות"/>
    <x v="248"/>
    <x v="74"/>
    <s v="נמוך"/>
    <x v="0"/>
    <n v="1944.2"/>
    <n v="0"/>
    <n v="0"/>
    <n v="0"/>
    <n v="1944.2"/>
    <n v="30"/>
    <s v="מבני ציבור"/>
    <s v="נחלים"/>
    <s v="ירושלים והנגב"/>
    <s v="איילון"/>
  </r>
  <r>
    <x v="20"/>
    <x v="259"/>
    <s v="פעיל"/>
    <s v="מודיעין מכבים רעות"/>
    <x v="249"/>
    <x v="75"/>
    <s v="נמוך"/>
    <x v="1"/>
    <n v="2532"/>
    <n v="95"/>
    <n v="0"/>
    <n v="2437"/>
    <n v="0"/>
    <n v="30"/>
    <s v="מבני ציבור"/>
    <s v="נחלים"/>
    <s v="ירושלים והנגב"/>
    <s v="איילון"/>
  </r>
  <r>
    <x v="20"/>
    <x v="260"/>
    <s v="פעיל"/>
    <s v="מודיעין מכבים רעות"/>
    <x v="250"/>
    <x v="76"/>
    <s v="נמוך"/>
    <x v="1"/>
    <n v="34112"/>
    <n v="3592"/>
    <n v="0"/>
    <n v="30520"/>
    <n v="0"/>
    <n v="30"/>
    <s v="בתי ספר"/>
    <s v="נחלים"/>
    <s v="ירושלים והנגב"/>
    <s v="איילון"/>
  </r>
  <r>
    <x v="20"/>
    <x v="261"/>
    <s v="פעיל"/>
    <s v="מודיעין מכבים רעות"/>
    <x v="251"/>
    <x v="77"/>
    <s v="נמוך"/>
    <x v="0"/>
    <n v="1605.5"/>
    <n v="0"/>
    <n v="0"/>
    <n v="0"/>
    <n v="1605.5"/>
    <n v="30"/>
    <s v="גני ילדים"/>
    <s v="נחלים"/>
    <s v="ירושלים והנגב"/>
    <s v="איילון"/>
  </r>
  <r>
    <x v="20"/>
    <x v="262"/>
    <s v="פעיל"/>
    <s v="מודיעין מכבים רעות"/>
    <x v="251"/>
    <x v="78"/>
    <s v="נמוך"/>
    <x v="0"/>
    <n v="1587.17"/>
    <n v="0"/>
    <n v="0"/>
    <n v="0"/>
    <n v="1587.17"/>
    <n v="30"/>
    <s v="גני ילדים"/>
    <s v="נחלים"/>
    <s v="ירושלים והנגב"/>
    <s v="איילון"/>
  </r>
  <r>
    <x v="20"/>
    <x v="263"/>
    <s v="פעיל"/>
    <s v="מודיעין מכבים רעות"/>
    <x v="252"/>
    <x v="79"/>
    <s v="נמוך"/>
    <x v="0"/>
    <n v="1488.57"/>
    <n v="0"/>
    <n v="0"/>
    <n v="0"/>
    <n v="1488.57"/>
    <n v="30"/>
    <s v="גני ילדים"/>
    <s v="נחלים"/>
    <s v="ירושלים והנגב"/>
    <s v="איילון"/>
  </r>
  <r>
    <x v="20"/>
    <x v="264"/>
    <s v="פעיל"/>
    <s v="מודיעין מכבים רעות"/>
    <x v="253"/>
    <x v="0"/>
    <s v="נמוך"/>
    <x v="0"/>
    <n v="699.53"/>
    <n v="0"/>
    <n v="0"/>
    <n v="0"/>
    <n v="699.53"/>
    <n v="30"/>
    <s v="מבני ציבור"/>
    <s v="נחלים"/>
    <s v="ירושלים והנגב"/>
    <s v="איילון"/>
  </r>
  <r>
    <x v="20"/>
    <x v="265"/>
    <s v="פעיל"/>
    <s v="מודיעין מכבים רעות"/>
    <x v="254"/>
    <x v="0"/>
    <s v="נמוך"/>
    <x v="0"/>
    <n v="1203.52"/>
    <n v="0"/>
    <n v="0"/>
    <n v="0"/>
    <n v="1203.52"/>
    <n v="30"/>
    <s v="גני ילדים"/>
    <s v="ציפורים"/>
    <s v="ירושלים והנגב"/>
    <s v="איילון"/>
  </r>
  <r>
    <x v="20"/>
    <x v="266"/>
    <s v="פעיל"/>
    <s v="מודיעין מכבים רעות"/>
    <x v="255"/>
    <x v="0"/>
    <s v="נמוך"/>
    <x v="1"/>
    <n v="4920"/>
    <n v="1220"/>
    <n v="0"/>
    <n v="3700"/>
    <n v="0"/>
    <n v="30"/>
    <s v="בתי ספר"/>
    <s v="ציפורים"/>
    <s v="ירושלים והנגב"/>
    <s v="איילון"/>
  </r>
  <r>
    <x v="20"/>
    <x v="267"/>
    <s v="פעיל"/>
    <s v="מודיעין מכבים רעות"/>
    <x v="256"/>
    <x v="0"/>
    <s v="נמוך"/>
    <x v="1"/>
    <n v="4915"/>
    <n v="325"/>
    <n v="0"/>
    <n v="4590"/>
    <n v="0"/>
    <n v="30"/>
    <s v="גני ילדים"/>
    <s v="ציפורים"/>
    <s v="ירושלים והנגב"/>
    <s v="איילון"/>
  </r>
  <r>
    <x v="20"/>
    <x v="268"/>
    <s v="פעיל"/>
    <s v="מודיעין מכבים רעות"/>
    <x v="257"/>
    <x v="0"/>
    <s v="נמוך"/>
    <x v="1"/>
    <n v="629"/>
    <n v="231"/>
    <n v="0"/>
    <n v="398"/>
    <n v="0"/>
    <n v="30"/>
    <s v="תנועות נוער"/>
    <s v="כרמים"/>
    <s v="ירושלים והנגב"/>
    <s v="איילון"/>
  </r>
  <r>
    <x v="20"/>
    <x v="269"/>
    <s v="פעיל"/>
    <s v="מודיעין מכבים רעות"/>
    <x v="257"/>
    <x v="0"/>
    <s v="נמוך"/>
    <x v="0"/>
    <n v="565.54999999999995"/>
    <n v="0"/>
    <n v="0"/>
    <n v="0"/>
    <n v="565.54999999999995"/>
    <n v="30"/>
    <s v="מרכזיית תאורה"/>
    <s v="כרמים"/>
    <s v="ירושלים והנגב"/>
    <s v="איילון"/>
  </r>
  <r>
    <x v="20"/>
    <x v="270"/>
    <s v="פעיל"/>
    <s v="מודיעין מכבים רעות"/>
    <x v="258"/>
    <x v="1"/>
    <s v="נמוך"/>
    <x v="0"/>
    <n v="1887.56"/>
    <n v="0"/>
    <n v="0"/>
    <n v="0"/>
    <n v="1887.56"/>
    <n v="30"/>
    <s v="מרכזיית תאורה"/>
    <s v="כרמים"/>
    <s v="ירושלים והנגב"/>
    <s v="איילון"/>
  </r>
  <r>
    <x v="20"/>
    <x v="271"/>
    <s v="פעיל"/>
    <s v="מודיעין מכבים רעות"/>
    <x v="259"/>
    <x v="0"/>
    <s v="נמוך"/>
    <x v="1"/>
    <n v="11415"/>
    <n v="810"/>
    <n v="0"/>
    <n v="10605"/>
    <n v="0"/>
    <n v="30"/>
    <s v="בתי ספר"/>
    <s v="כרמים"/>
    <s v="ירושלים והנגב"/>
    <s v="איילון"/>
  </r>
  <r>
    <x v="20"/>
    <x v="272"/>
    <s v="פעיל"/>
    <s v="מודיעין מכבים רעות"/>
    <x v="260"/>
    <x v="80"/>
    <s v="נמוך"/>
    <x v="0"/>
    <n v="890.66"/>
    <n v="0"/>
    <n v="0"/>
    <n v="0"/>
    <n v="890.66"/>
    <n v="30"/>
    <s v="גני ילדים"/>
    <s v="רעות"/>
    <s v="ירושלים והנגב"/>
    <s v="איילון"/>
  </r>
  <r>
    <x v="20"/>
    <x v="273"/>
    <s v="פעיל"/>
    <s v="מודיעין מכבים רעות"/>
    <x v="261"/>
    <x v="13"/>
    <s v="נמוך"/>
    <x v="0"/>
    <n v="2630.89"/>
    <n v="0"/>
    <n v="0"/>
    <n v="0"/>
    <n v="2630.89"/>
    <n v="30"/>
    <s v="גני ילדים"/>
    <s v="כרמים"/>
    <s v="ירושלים והנגב"/>
    <s v="איילון"/>
  </r>
  <r>
    <x v="20"/>
    <x v="274"/>
    <s v="פעיל"/>
    <s v="מודיעין מכבים רעות"/>
    <x v="262"/>
    <x v="1"/>
    <s v="נמוך"/>
    <x v="1"/>
    <n v="5423"/>
    <n v="1214"/>
    <n v="0"/>
    <n v="4209"/>
    <n v="0"/>
    <n v="30"/>
    <s v="מרכזיית תאורה"/>
    <s v="כרמים"/>
    <s v="ירושלים והנגב"/>
    <s v="איילון"/>
  </r>
  <r>
    <x v="20"/>
    <x v="275"/>
    <s v="פעיל"/>
    <s v="מודיעין מכבים רעות"/>
    <x v="263"/>
    <x v="0"/>
    <s v="נמוך"/>
    <x v="0"/>
    <n v="2470.15"/>
    <n v="0"/>
    <n v="0"/>
    <n v="0"/>
    <n v="2470.15"/>
    <n v="30"/>
    <s v="בתי כנסת ומקוואות"/>
    <s v="כרמים"/>
    <s v="ירושלים והנגב"/>
    <s v="איילון"/>
  </r>
  <r>
    <x v="20"/>
    <x v="276"/>
    <s v="פעיל"/>
    <s v="מודיעין מכבים רעות"/>
    <x v="264"/>
    <x v="5"/>
    <s v="נמוך"/>
    <x v="0"/>
    <n v="1614"/>
    <n v="0"/>
    <n v="0"/>
    <n v="0"/>
    <n v="1614"/>
    <n v="30"/>
    <s v="מרכזיית תאורה"/>
    <s v="ציפורים"/>
    <s v="ירושלים והנגב"/>
    <s v="איילון"/>
  </r>
  <r>
    <x v="20"/>
    <x v="277"/>
    <s v="פעיל"/>
    <s v="מודיעין מכבים רעות"/>
    <x v="265"/>
    <x v="26"/>
    <s v="נמוך"/>
    <x v="0"/>
    <n v="62.95"/>
    <n v="0"/>
    <n v="0"/>
    <n v="0"/>
    <n v="62.95"/>
    <n v="30"/>
    <s v="מקלטים"/>
    <s v="מכבים"/>
    <s v="ירושלים והנגב"/>
    <s v="איילון"/>
  </r>
  <r>
    <x v="20"/>
    <x v="278"/>
    <s v="פעיל"/>
    <s v="מודיעין מכבים רעות"/>
    <x v="266"/>
    <x v="13"/>
    <s v="נמוך"/>
    <x v="0"/>
    <n v="1585.51"/>
    <n v="0"/>
    <n v="0"/>
    <n v="0"/>
    <n v="1585.51"/>
    <n v="30"/>
    <s v="גני ילדים"/>
    <s v="פרחים"/>
    <s v="ירושלים והנגב"/>
    <s v="איילון"/>
  </r>
  <r>
    <x v="20"/>
    <x v="279"/>
    <s v="פעיל"/>
    <s v="מודיעין מכבים רעות"/>
    <x v="267"/>
    <x v="26"/>
    <s v="נמוך"/>
    <x v="0"/>
    <n v="0"/>
    <n v="0"/>
    <n v="0"/>
    <n v="0"/>
    <n v="0"/>
    <n v="30"/>
    <s v="מקלטים"/>
    <s v="מכבים"/>
    <s v="ירושלים והנגב"/>
    <s v="איילון"/>
  </r>
  <r>
    <x v="20"/>
    <x v="280"/>
    <s v="פעיל"/>
    <s v="מודיעין מכבים רעות"/>
    <x v="268"/>
    <x v="26"/>
    <s v="נמוך"/>
    <x v="0"/>
    <n v="81.97"/>
    <n v="0"/>
    <n v="0"/>
    <n v="0"/>
    <n v="81.97"/>
    <n v="30"/>
    <s v="מקלטים"/>
    <s v="מכבים"/>
    <s v="ירושלים והנגב"/>
    <s v="איילון"/>
  </r>
  <r>
    <x v="20"/>
    <x v="281"/>
    <s v="פעיל"/>
    <s v="מודיעין מכבים רעות"/>
    <x v="269"/>
    <x v="0"/>
    <s v="נמוך"/>
    <x v="1"/>
    <n v="5867"/>
    <n v="1316"/>
    <n v="0"/>
    <n v="4551"/>
    <n v="0"/>
    <n v="30"/>
    <s v="מרכזיית תאורה"/>
    <s v="פרחים"/>
    <s v="ירושלים והנגב"/>
    <s v="איילון"/>
  </r>
  <r>
    <x v="20"/>
    <x v="282"/>
    <s v="פעיל"/>
    <s v="מודיעין מכבים רעות"/>
    <x v="270"/>
    <x v="14"/>
    <s v="נמוך"/>
    <x v="1"/>
    <n v="3558"/>
    <n v="818"/>
    <n v="0"/>
    <n v="2740"/>
    <n v="0"/>
    <n v="30"/>
    <s v="מרכזיית תאורה"/>
    <s v="פרחים"/>
    <s v="ירושלים והנגב"/>
    <s v="איילון"/>
  </r>
  <r>
    <x v="20"/>
    <x v="283"/>
    <s v="פעיל"/>
    <s v="מודיעין מכבים רעות"/>
    <x v="271"/>
    <x v="14"/>
    <s v="נמוך"/>
    <x v="1"/>
    <n v="3378"/>
    <n v="703"/>
    <n v="0"/>
    <n v="2675"/>
    <n v="0"/>
    <n v="30"/>
    <s v="מרכזיית תאורה"/>
    <s v="פרחים"/>
    <s v="ירושלים והנגב"/>
    <s v="איילון"/>
  </r>
  <r>
    <x v="20"/>
    <x v="284"/>
    <s v="פעיל"/>
    <s v="מודיעין מכבים רעות"/>
    <x v="272"/>
    <x v="81"/>
    <s v="נמוך"/>
    <x v="0"/>
    <n v="3675.86"/>
    <n v="0"/>
    <n v="0"/>
    <n v="0"/>
    <n v="3675.86"/>
    <n v="30"/>
    <s v="שונות"/>
    <s v="פרחים"/>
    <s v="ירושלים והנגב"/>
    <s v="איילון"/>
  </r>
  <r>
    <x v="20"/>
    <x v="285"/>
    <s v="פעיל"/>
    <s v="מודיעין מכבים רעות"/>
    <x v="273"/>
    <x v="0"/>
    <s v="נמוך"/>
    <x v="1"/>
    <n v="3899"/>
    <n v="880"/>
    <n v="0"/>
    <n v="3019"/>
    <n v="0"/>
    <n v="30"/>
    <s v="מרכזיית תאורה"/>
    <s v="נביאים"/>
    <s v="ירושלים והנגב"/>
    <s v="איילון"/>
  </r>
  <r>
    <x v="20"/>
    <x v="286"/>
    <s v="פעיל"/>
    <s v="מודיעין מכבים רעות"/>
    <x v="274"/>
    <x v="82"/>
    <s v="נמוך"/>
    <x v="0"/>
    <n v="661.74"/>
    <n v="0"/>
    <n v="0"/>
    <n v="0"/>
    <n v="661.74"/>
    <n v="30"/>
    <s v="רמזורים"/>
    <s v="נביאים"/>
    <s v="ירושלים והנגב"/>
    <s v="איילון"/>
  </r>
  <r>
    <x v="20"/>
    <x v="287"/>
    <s v="פעיל"/>
    <s v="מודיעין מכבים רעות"/>
    <x v="275"/>
    <x v="83"/>
    <s v="נמוך"/>
    <x v="1"/>
    <n v="18125"/>
    <n v="1370"/>
    <n v="0"/>
    <n v="16755"/>
    <n v="0"/>
    <n v="30"/>
    <s v="בתי ספר"/>
    <s v="מגינים"/>
    <s v="ירושלים והנגב"/>
    <s v="איילון"/>
  </r>
  <r>
    <x v="20"/>
    <x v="288"/>
    <s v="פעיל"/>
    <s v="מודיעין מכבים רעות"/>
    <x v="276"/>
    <x v="44"/>
    <s v="נמוך"/>
    <x v="1"/>
    <n v="493"/>
    <n v="104"/>
    <n v="0"/>
    <n v="389"/>
    <n v="0"/>
    <n v="30"/>
    <s v="מרכזיית תאורה"/>
    <s v="נביאים"/>
    <s v="ירושלים והנגב"/>
    <s v="איילון"/>
  </r>
  <r>
    <x v="20"/>
    <x v="289"/>
    <s v="פעיל"/>
    <s v="מודיעין מכבים רעות"/>
    <x v="277"/>
    <x v="84"/>
    <s v="נמוך"/>
    <x v="1"/>
    <n v="25110"/>
    <n v="3115"/>
    <n v="0"/>
    <n v="21995"/>
    <n v="0"/>
    <n v="30"/>
    <s v="בתי ספר"/>
    <s v="מגינים"/>
    <s v="ירושלים והנגב"/>
    <s v="איילון"/>
  </r>
  <r>
    <x v="20"/>
    <x v="290"/>
    <s v="פעיל"/>
    <s v="מודיעין מכבים רעות"/>
    <x v="278"/>
    <x v="85"/>
    <s v="נמוך"/>
    <x v="1"/>
    <n v="8425"/>
    <n v="5210"/>
    <n v="0"/>
    <n v="3215"/>
    <n v="0"/>
    <n v="30"/>
    <s v="ספורט"/>
    <s v="נביאים"/>
    <s v="ירושלים והנגב"/>
    <s v="איילון"/>
  </r>
  <r>
    <x v="20"/>
    <x v="291"/>
    <s v="פעיל"/>
    <s v="מודיעין מכבים רעות"/>
    <x v="279"/>
    <x v="24"/>
    <s v="נמוך"/>
    <x v="1"/>
    <n v="4173"/>
    <n v="235"/>
    <n v="0"/>
    <n v="3938"/>
    <n v="0"/>
    <n v="30"/>
    <s v="גני ילדים"/>
    <s v="נביאים"/>
    <s v="ירושלים והנגב"/>
    <s v="איילון"/>
  </r>
  <r>
    <x v="20"/>
    <x v="292"/>
    <s v="פעיל"/>
    <s v="מודיעין מכבים רעות"/>
    <x v="280"/>
    <x v="46"/>
    <s v="נמוך"/>
    <x v="1"/>
    <n v="6929"/>
    <n v="2420"/>
    <n v="0"/>
    <n v="4509"/>
    <n v="0"/>
    <n v="30"/>
    <s v="ספורט"/>
    <s v="נביאים"/>
    <s v="ירושלים והנגב"/>
    <s v="איילון"/>
  </r>
  <r>
    <x v="20"/>
    <x v="293"/>
    <s v="פעיל"/>
    <s v="מודיעין מכבים רעות"/>
    <x v="281"/>
    <x v="0"/>
    <s v="נמוך"/>
    <x v="1"/>
    <n v="2479"/>
    <n v="524"/>
    <n v="0"/>
    <n v="1955"/>
    <n v="0"/>
    <n v="30"/>
    <s v="מרכזיית תאורה"/>
    <s v="נחלים"/>
    <s v="ירושלים והנגב"/>
    <s v="איילון"/>
  </r>
  <r>
    <x v="20"/>
    <x v="294"/>
    <s v="פעיל"/>
    <s v="מודיעין מכבים רעות"/>
    <x v="282"/>
    <x v="0"/>
    <s v="נמוך"/>
    <x v="0"/>
    <n v="352.96"/>
    <n v="0"/>
    <n v="0"/>
    <n v="0"/>
    <n v="352.96"/>
    <n v="30"/>
    <s v="רמזורים"/>
    <s v="נחלים"/>
    <s v="ירושלים והנגב"/>
    <s v="איילון"/>
  </r>
  <r>
    <x v="20"/>
    <x v="295"/>
    <s v="פעיל"/>
    <s v="מודיעין מכבים רעות"/>
    <x v="283"/>
    <x v="0"/>
    <s v="נמוך"/>
    <x v="1"/>
    <n v="7498"/>
    <n v="1781"/>
    <n v="0"/>
    <n v="5717"/>
    <n v="0"/>
    <n v="30"/>
    <s v="מרכזיית תאורה"/>
    <s v="נחלים"/>
    <s v="ירושלים והנגב"/>
    <s v="איילון"/>
  </r>
  <r>
    <x v="20"/>
    <x v="296"/>
    <s v="פעיל"/>
    <s v="מודיעין מכבים רעות"/>
    <x v="284"/>
    <x v="0"/>
    <s v="נמוך"/>
    <x v="0"/>
    <n v="1821.29"/>
    <n v="0"/>
    <n v="0"/>
    <n v="0"/>
    <n v="1821.29"/>
    <n v="30"/>
    <s v="בתי כנסת ומקוואות"/>
    <s v="נחלים"/>
    <s v="ירושלים והנגב"/>
    <s v="איילון"/>
  </r>
  <r>
    <x v="20"/>
    <x v="297"/>
    <s v="פעיל"/>
    <s v="מודיעין מכבים רעות"/>
    <x v="285"/>
    <x v="0"/>
    <s v="נמוך"/>
    <x v="0"/>
    <n v="1880.29"/>
    <n v="0"/>
    <n v="0"/>
    <n v="0"/>
    <n v="1880.29"/>
    <n v="30"/>
    <s v="מרכזיית תאורה"/>
    <s v="נחלים"/>
    <s v="ירושלים והנגב"/>
    <s v="איילון"/>
  </r>
  <r>
    <x v="20"/>
    <x v="298"/>
    <s v="פעיל"/>
    <s v="מודיעין מכבים רעות"/>
    <x v="286"/>
    <x v="0"/>
    <s v="נמוך"/>
    <x v="0"/>
    <n v="1306.31"/>
    <n v="0"/>
    <n v="0"/>
    <n v="0"/>
    <n v="1306.31"/>
    <n v="30"/>
    <s v="מרכזיית תאורה"/>
    <s v="ליגד"/>
    <s v="ירושלים והנגב"/>
    <s v="איילון"/>
  </r>
  <r>
    <x v="20"/>
    <x v="299"/>
    <s v="פעיל"/>
    <s v="מודיעין מכבים רעות"/>
    <x v="287"/>
    <x v="1"/>
    <s v="נמוך"/>
    <x v="1"/>
    <n v="207"/>
    <n v="47"/>
    <n v="0"/>
    <n v="160"/>
    <n v="0"/>
    <n v="30"/>
    <s v="מרכזיית תאורה"/>
    <s v="כרמים"/>
    <s v="ירושלים והנגב"/>
    <s v="איילון"/>
  </r>
  <r>
    <x v="20"/>
    <x v="300"/>
    <s v="פעיל"/>
    <s v="מודיעין מכבים רעות"/>
    <x v="288"/>
    <x v="0"/>
    <s v="נמוך"/>
    <x v="1"/>
    <n v="490"/>
    <n v="137"/>
    <n v="0"/>
    <n v="353"/>
    <n v="0"/>
    <n v="30"/>
    <s v="מרכזיית תאורה"/>
    <s v="כרמים"/>
    <s v="ירושלים והנגב"/>
    <s v="איילון"/>
  </r>
  <r>
    <x v="20"/>
    <x v="301"/>
    <s v="פעיל"/>
    <s v="מודיעין מכבים רעות"/>
    <x v="289"/>
    <x v="1"/>
    <s v="נמוך"/>
    <x v="1"/>
    <n v="9603"/>
    <n v="2173"/>
    <n v="0"/>
    <n v="7430"/>
    <n v="0"/>
    <n v="30"/>
    <s v="מרכזיית תאורה"/>
    <s v="כרמים"/>
    <s v="ירושלים והנגב"/>
    <s v="איילון"/>
  </r>
  <r>
    <x v="20"/>
    <x v="302"/>
    <s v="פעיל"/>
    <s v="מודיעין מכבים רעות"/>
    <x v="290"/>
    <x v="10"/>
    <s v="נמוך"/>
    <x v="1"/>
    <n v="1349"/>
    <n v="365"/>
    <n v="0"/>
    <n v="984"/>
    <n v="0"/>
    <n v="30"/>
    <s v="מרכזיית תאורה"/>
    <s v="כרמים"/>
    <s v="ירושלים והנגב"/>
    <s v="איילון"/>
  </r>
  <r>
    <x v="20"/>
    <x v="303"/>
    <s v="פעיל"/>
    <s v="מודיעין מכבים רעות"/>
    <x v="291"/>
    <x v="85"/>
    <s v="נמוך"/>
    <x v="1"/>
    <n v="15130"/>
    <n v="6005"/>
    <n v="0"/>
    <n v="9125"/>
    <n v="0"/>
    <n v="30"/>
    <s v="ספורט"/>
    <s v="ליגד"/>
    <s v="ירושלים והנגב"/>
    <s v="איילון"/>
  </r>
  <r>
    <x v="20"/>
    <x v="304"/>
    <s v="פעיל"/>
    <s v="מודיעין מכבים רעות"/>
    <x v="292"/>
    <x v="10"/>
    <s v="נמוך"/>
    <x v="1"/>
    <n v="1043"/>
    <n v="273"/>
    <n v="0"/>
    <n v="770"/>
    <n v="0"/>
    <n v="30"/>
    <s v="מרכזיית תאורה"/>
    <s v="כרמים"/>
    <s v="ירושלים והנגב"/>
    <s v="איילון"/>
  </r>
  <r>
    <x v="20"/>
    <x v="305"/>
    <s v="פעיל"/>
    <s v="מודיעין מכבים רעות"/>
    <x v="293"/>
    <x v="86"/>
    <s v="נמוך"/>
    <x v="0"/>
    <n v="3.58"/>
    <n v="0"/>
    <n v="0"/>
    <n v="0"/>
    <n v="3.58"/>
    <n v="30"/>
    <s v="מרכזיית תאורה"/>
    <s v="כרמים"/>
    <s v="ירושלים והנגב"/>
    <s v="איילון"/>
  </r>
  <r>
    <x v="20"/>
    <x v="306"/>
    <s v="פעיל"/>
    <s v="מודיעין מכבים רעות"/>
    <x v="294"/>
    <x v="0"/>
    <s v="נמוך"/>
    <x v="1"/>
    <n v="6473"/>
    <n v="1313"/>
    <n v="0"/>
    <n v="5160"/>
    <n v="0"/>
    <n v="30"/>
    <s v="מרכזיית תאורה"/>
    <s v="ליגד"/>
    <s v="ירושלים והנגב"/>
    <s v="איילון"/>
  </r>
  <r>
    <x v="20"/>
    <x v="307"/>
    <s v="פעיל"/>
    <s v="מודיעין מכבים רעות"/>
    <x v="295"/>
    <x v="82"/>
    <s v="נמוך"/>
    <x v="1"/>
    <n v="982"/>
    <n v="156"/>
    <n v="0"/>
    <n v="826"/>
    <n v="0"/>
    <n v="30"/>
    <s v="רמזורים"/>
    <s v="לב העיר"/>
    <s v="ירושלים והנגב"/>
    <s v="איילון"/>
  </r>
  <r>
    <x v="20"/>
    <x v="308"/>
    <s v="פעיל"/>
    <s v="מודיעין מכבים רעות"/>
    <x v="296"/>
    <x v="0"/>
    <s v="נמוך"/>
    <x v="1"/>
    <n v="1943"/>
    <n v="449"/>
    <n v="0"/>
    <n v="1494"/>
    <n v="0"/>
    <n v="30"/>
    <s v="מבני ציבור"/>
    <s v="משואה"/>
    <s v="ירושלים והנגב"/>
    <s v="איילון"/>
  </r>
  <r>
    <x v="20"/>
    <x v="309"/>
    <s v="פעיל"/>
    <s v="מודיעין מכבים רעות"/>
    <x v="297"/>
    <x v="0"/>
    <s v="נמוך"/>
    <x v="1"/>
    <n v="4782"/>
    <n v="982"/>
    <n v="0"/>
    <n v="3800"/>
    <n v="0"/>
    <n v="30"/>
    <s v="מרכזיית תאורה"/>
    <s v="נחלים"/>
    <s v="ירושלים והנגב"/>
    <s v="איילון"/>
  </r>
  <r>
    <x v="20"/>
    <x v="310"/>
    <s v="פעיל"/>
    <s v="מודיעין מכבים רעות"/>
    <x v="298"/>
    <x v="87"/>
    <s v="נמוך"/>
    <x v="0"/>
    <n v="357.69"/>
    <n v="0"/>
    <n v="0"/>
    <n v="0"/>
    <n v="357.69"/>
    <n v="30"/>
    <s v="רמזורים"/>
    <s v="נחלים"/>
    <s v="ירושלים והנגב"/>
    <s v="איילון"/>
  </r>
  <r>
    <x v="20"/>
    <x v="311"/>
    <s v="פעיל"/>
    <s v="מודיעין מכבים רעות"/>
    <x v="299"/>
    <x v="0"/>
    <s v="נמוך"/>
    <x v="1"/>
    <n v="5994"/>
    <n v="1424"/>
    <n v="0"/>
    <n v="4570"/>
    <n v="0"/>
    <n v="30"/>
    <s v="מרכזיית תאורה"/>
    <s v="נחלים"/>
    <s v="ירושלים והנגב"/>
    <s v="איילון"/>
  </r>
  <r>
    <x v="20"/>
    <x v="312"/>
    <s v="פעיל"/>
    <s v="מודיעין מכבים רעות"/>
    <x v="300"/>
    <x v="0"/>
    <s v="נמוך"/>
    <x v="0"/>
    <n v="0"/>
    <n v="0"/>
    <n v="0"/>
    <n v="0"/>
    <n v="0"/>
    <n v="30"/>
    <s v="רמזורים"/>
    <s v="נחלים"/>
    <s v="ירושלים והנגב"/>
    <s v="איילון"/>
  </r>
  <r>
    <x v="20"/>
    <x v="313"/>
    <s v="פעיל"/>
    <s v="מודיעין מכבים רעות"/>
    <x v="301"/>
    <x v="88"/>
    <s v="נמוך"/>
    <x v="1"/>
    <n v="19185"/>
    <n v="3965"/>
    <n v="0"/>
    <n v="15220"/>
    <n v="0"/>
    <n v="30"/>
    <s v="מרכזיית תאורה"/>
    <s v="לב העיר"/>
    <s v="ירושלים והנגב"/>
    <s v="איילון"/>
  </r>
  <r>
    <x v="20"/>
    <x v="314"/>
    <s v="פעיל"/>
    <s v="מודיעין מכבים רעות"/>
    <x v="302"/>
    <x v="89"/>
    <s v="נמוך"/>
    <x v="1"/>
    <n v="3205"/>
    <n v="720"/>
    <n v="0"/>
    <n v="2485"/>
    <n v="0"/>
    <n v="30"/>
    <s v="מרכזיית תאורה"/>
    <s v="קייזר"/>
    <s v="ירושלים והנגב"/>
    <s v="איילון"/>
  </r>
  <r>
    <x v="20"/>
    <x v="315"/>
    <s v="פעיל"/>
    <s v="מודיעין מכבים רעות"/>
    <x v="303"/>
    <x v="90"/>
    <s v="נמוך"/>
    <x v="1"/>
    <n v="2316"/>
    <n v="532"/>
    <n v="0"/>
    <n v="1784"/>
    <n v="0"/>
    <n v="30"/>
    <s v="מרכזיית תאורה"/>
    <s v="קייזר"/>
    <s v="ירושלים והנגב"/>
    <s v="איילון"/>
  </r>
  <r>
    <x v="20"/>
    <x v="316"/>
    <s v="פעיל"/>
    <s v="מודיעין מכבים רעות"/>
    <x v="304"/>
    <x v="91"/>
    <s v="נמוך"/>
    <x v="1"/>
    <n v="5460"/>
    <n v="1252"/>
    <n v="0"/>
    <n v="4208"/>
    <n v="0"/>
    <n v="30"/>
    <s v="מרכזיית תאורה"/>
    <s v="קייזר"/>
    <s v="ירושלים והנגב"/>
    <s v="איילון"/>
  </r>
  <r>
    <x v="20"/>
    <x v="317"/>
    <s v="פעיל"/>
    <s v="מודיעין מכבים רעות"/>
    <x v="305"/>
    <x v="14"/>
    <s v="נמוך"/>
    <x v="1"/>
    <n v="2445"/>
    <n v="594"/>
    <n v="0"/>
    <n v="1851"/>
    <n v="0"/>
    <n v="30"/>
    <s v="מרכזיית תאורה"/>
    <s v="קייזר"/>
    <s v="ירושלים והנגב"/>
    <s v="איילון"/>
  </r>
  <r>
    <x v="20"/>
    <x v="318"/>
    <s v="פעיל"/>
    <s v="מודיעין מכבים רעות"/>
    <x v="306"/>
    <x v="92"/>
    <s v="נמוך"/>
    <x v="1"/>
    <n v="8600"/>
    <n v="2365"/>
    <n v="0"/>
    <n v="6235"/>
    <n v="0"/>
    <n v="30"/>
    <s v="בתי ספר"/>
    <s v="קייזר"/>
    <s v="ירושלים והנגב"/>
    <s v="איילון"/>
  </r>
  <r>
    <x v="20"/>
    <x v="319"/>
    <s v="פעיל"/>
    <s v="מודיעין מכבים רעות"/>
    <x v="307"/>
    <x v="1"/>
    <s v="נמוך"/>
    <x v="1"/>
    <n v="2315"/>
    <n v="524"/>
    <n v="0"/>
    <n v="1791"/>
    <n v="0"/>
    <n v="30"/>
    <s v="מרכזיית תאורה"/>
    <s v="קייזר"/>
    <s v="ירושלים והנגב"/>
    <s v="איילון"/>
  </r>
  <r>
    <x v="20"/>
    <x v="320"/>
    <s v="פעיל"/>
    <s v="מודיעין מכבים רעות"/>
    <x v="308"/>
    <x v="0"/>
    <s v="נמוך"/>
    <x v="1"/>
    <n v="9310"/>
    <n v="1810"/>
    <n v="0"/>
    <n v="7500"/>
    <n v="0"/>
    <n v="30"/>
    <m/>
    <m/>
    <s v="ירושלים והנגב"/>
    <s v="איילון"/>
  </r>
  <r>
    <x v="20"/>
    <x v="321"/>
    <s v="פעיל"/>
    <s v="מודיעין מכבים רעות"/>
    <x v="309"/>
    <x v="0"/>
    <s v="נמוך"/>
    <x v="1"/>
    <n v="6518"/>
    <n v="1345"/>
    <n v="0"/>
    <n v="5173"/>
    <n v="0"/>
    <n v="30"/>
    <m/>
    <m/>
    <s v="ירושלים והנגב"/>
    <s v="איילון"/>
  </r>
  <r>
    <x v="20"/>
    <x v="322"/>
    <s v="פעיל"/>
    <s v="מודיעין מכבים רעות"/>
    <x v="310"/>
    <x v="0"/>
    <s v="נמוך"/>
    <x v="0"/>
    <n v="251.07"/>
    <n v="0"/>
    <n v="0"/>
    <n v="0"/>
    <n v="251.07"/>
    <n v="30"/>
    <m/>
    <m/>
    <s v="ירושלים והנגב"/>
    <s v="איילון"/>
  </r>
  <r>
    <x v="20"/>
    <x v="323"/>
    <s v="פעיל"/>
    <s v="מודיעין מכבים רעות"/>
    <x v="311"/>
    <x v="17"/>
    <s v="נמוך"/>
    <x v="1"/>
    <n v="3695"/>
    <n v="750"/>
    <n v="0"/>
    <n v="2945"/>
    <n v="0"/>
    <n v="30"/>
    <s v="בתי ספר"/>
    <s v="כרמים"/>
    <s v="ירושלים והנגב"/>
    <s v="איילון"/>
  </r>
  <r>
    <x v="20"/>
    <x v="324"/>
    <s v="פעיל"/>
    <s v="מודיעין מכבים רעות"/>
    <x v="312"/>
    <x v="13"/>
    <s v="נמוך"/>
    <x v="0"/>
    <n v="2104.08"/>
    <n v="0"/>
    <n v="0"/>
    <n v="0"/>
    <n v="2104.08"/>
    <n v="30"/>
    <s v="גני ילדים"/>
    <s v="כרמים"/>
    <s v="ירושלים והנגב"/>
    <s v="איילון"/>
  </r>
  <r>
    <x v="20"/>
    <x v="325"/>
    <s v="פעיל"/>
    <s v="מודיעין מכבים רעות"/>
    <x v="313"/>
    <x v="93"/>
    <s v="נמוך"/>
    <x v="1"/>
    <n v="4275"/>
    <n v="870"/>
    <n v="0"/>
    <n v="3405"/>
    <n v="0"/>
    <n v="30"/>
    <s v="בתי ספר"/>
    <s v="כרמים"/>
    <s v="ירושלים והנגב"/>
    <s v="איילון"/>
  </r>
  <r>
    <x v="20"/>
    <x v="326"/>
    <s v="פעיל"/>
    <s v="מודיעין מכבים רעות"/>
    <x v="314"/>
    <x v="14"/>
    <s v="נמוך"/>
    <x v="1"/>
    <n v="5168"/>
    <n v="1234"/>
    <n v="0"/>
    <n v="3934"/>
    <n v="0"/>
    <n v="30"/>
    <s v="מרכזיית תאורה"/>
    <s v="רעות"/>
    <s v="ירושלים והנגב"/>
    <s v="איילון"/>
  </r>
  <r>
    <x v="20"/>
    <x v="327"/>
    <s v="פעיל"/>
    <s v="מודיעין מכבים רעות"/>
    <x v="315"/>
    <x v="1"/>
    <s v="נמוך"/>
    <x v="1"/>
    <n v="1071"/>
    <n v="173"/>
    <n v="0"/>
    <n v="898"/>
    <n v="0"/>
    <n v="30"/>
    <s v="מרכזיית תאורה"/>
    <s v="לב העיר"/>
    <s v="ירושלים והנגב"/>
    <s v="איילון"/>
  </r>
  <r>
    <x v="20"/>
    <x v="328"/>
    <s v="פעיל"/>
    <s v="מודיעין מכבים רעות"/>
    <x v="316"/>
    <x v="94"/>
    <s v="נמוך"/>
    <x v="1"/>
    <n v="94190"/>
    <n v="20910"/>
    <n v="0"/>
    <n v="73280"/>
    <n v="0"/>
    <n v="30"/>
    <s v="שונות"/>
    <s v="לב העיר"/>
    <s v="ירושלים והנגב"/>
    <s v="איילון"/>
  </r>
  <r>
    <x v="20"/>
    <x v="329"/>
    <s v="פעיל"/>
    <s v="מודיעין מכבים רעות"/>
    <x v="317"/>
    <x v="13"/>
    <s v="נמוך"/>
    <x v="0"/>
    <n v="1122.55"/>
    <n v="0"/>
    <n v="0"/>
    <n v="0"/>
    <n v="1122.55"/>
    <n v="30"/>
    <s v="גני ילדים"/>
    <s v="פרחים"/>
    <s v="ירושלים והנגב"/>
    <s v="איילון"/>
  </r>
  <r>
    <x v="20"/>
    <x v="330"/>
    <s v="פעיל"/>
    <s v="מודיעין מכבים רעות"/>
    <x v="318"/>
    <x v="19"/>
    <s v="נמוך"/>
    <x v="0"/>
    <n v="2028.01"/>
    <n v="0"/>
    <n v="0"/>
    <n v="0"/>
    <n v="2028.01"/>
    <n v="30"/>
    <s v="תנועות נוער"/>
    <s v="מגינים"/>
    <s v="ירושלים והנגב"/>
    <s v="איילון"/>
  </r>
  <r>
    <x v="20"/>
    <x v="331"/>
    <s v="פעיל"/>
    <s v="מודיעין מכבים רעות"/>
    <x v="319"/>
    <x v="0"/>
    <s v="נמוך"/>
    <x v="1"/>
    <n v="4833"/>
    <n v="1056"/>
    <n v="0"/>
    <n v="3777"/>
    <n v="0"/>
    <n v="30"/>
    <s v="מרכזיית תאורה"/>
    <s v="דם המכבים 33"/>
    <s v="ירושלים והנגב"/>
    <s v="איילון"/>
  </r>
  <r>
    <x v="20"/>
    <x v="332"/>
    <s v="פעיל"/>
    <s v="מודיעין מכבים רעות"/>
    <x v="320"/>
    <x v="0"/>
    <s v="נמוך"/>
    <x v="0"/>
    <n v="396.37"/>
    <n v="0"/>
    <n v="0"/>
    <n v="0"/>
    <n v="396.37"/>
    <n v="30"/>
    <s v="רמזורים"/>
    <s v="פרחים"/>
    <s v="ירושלים והנגב"/>
    <s v="איילון"/>
  </r>
  <r>
    <x v="20"/>
    <x v="333"/>
    <s v="פעיל"/>
    <s v="מודיעין מכבים רעות"/>
    <x v="321"/>
    <x v="10"/>
    <s v="נמוך"/>
    <x v="1"/>
    <n v="4615"/>
    <n v="1027"/>
    <n v="0"/>
    <n v="3588"/>
    <n v="0"/>
    <n v="30"/>
    <s v="מרכזיית תאורה"/>
    <s v="פרחים"/>
    <s v="ירושלים והנגב"/>
    <s v="איילון"/>
  </r>
  <r>
    <x v="20"/>
    <x v="334"/>
    <s v="פעיל"/>
    <s v="מודיעין מכבים רעות"/>
    <x v="322"/>
    <x v="95"/>
    <s v="נמוך"/>
    <x v="1"/>
    <n v="9248"/>
    <n v="1998"/>
    <n v="0"/>
    <n v="7250"/>
    <n v="0"/>
    <n v="30"/>
    <s v="מרכזיית תאורה"/>
    <s v="פרחים"/>
    <s v="ירושלים והנגב"/>
    <s v="איילון"/>
  </r>
  <r>
    <x v="20"/>
    <x v="335"/>
    <s v="פעיל"/>
    <s v="מודיעין מכבים רעות"/>
    <x v="323"/>
    <x v="0"/>
    <s v="נמוך"/>
    <x v="0"/>
    <n v="221.53"/>
    <n v="0"/>
    <n v="0"/>
    <n v="0"/>
    <n v="221.53"/>
    <n v="30"/>
    <s v="רמזורים"/>
    <s v="ציפורים"/>
    <s v="ירושלים והנגב"/>
    <s v="איילון"/>
  </r>
  <r>
    <x v="20"/>
    <x v="336"/>
    <s v="פעיל"/>
    <s v="מודיעין מכבים רעות"/>
    <x v="324"/>
    <x v="0"/>
    <s v="נמוך"/>
    <x v="0"/>
    <n v="2378.9899999999998"/>
    <n v="0"/>
    <n v="0"/>
    <n v="0"/>
    <n v="2378.9899999999998"/>
    <n v="30"/>
    <s v="מבני ציבור"/>
    <s v="פרחים"/>
    <s v="ירושלים והנגב"/>
    <s v="איילון"/>
  </r>
  <r>
    <x v="20"/>
    <x v="337"/>
    <s v="פעיל"/>
    <s v="מודיעין מכבים רעות"/>
    <x v="325"/>
    <x v="96"/>
    <s v="נמוך"/>
    <x v="1"/>
    <n v="8617"/>
    <n v="1929"/>
    <n v="0"/>
    <n v="6688"/>
    <n v="0"/>
    <n v="30"/>
    <s v="מרכזיית תאורה"/>
    <s v="ליגד"/>
    <s v="ירושלים והנגב"/>
    <s v="איילון"/>
  </r>
  <r>
    <x v="20"/>
    <x v="338"/>
    <s v="פעיל"/>
    <s v="מודיעין מכבים רעות"/>
    <x v="326"/>
    <x v="97"/>
    <s v="נמוך"/>
    <x v="0"/>
    <n v="187.18"/>
    <n v="0"/>
    <n v="0"/>
    <n v="0"/>
    <n v="187.18"/>
    <n v="30"/>
    <s v="מקלטים"/>
    <s v="רעות"/>
    <s v="ירושלים והנגב"/>
    <s v="איילון"/>
  </r>
  <r>
    <x v="20"/>
    <x v="339"/>
    <s v="פעיל"/>
    <s v="מודיעין מכבים רעות"/>
    <x v="327"/>
    <x v="0"/>
    <s v="נמוך"/>
    <x v="1"/>
    <n v="3586"/>
    <n v="848"/>
    <n v="0"/>
    <n v="2738"/>
    <n v="0"/>
    <n v="30"/>
    <s v="מרכזיית תאורה"/>
    <s v="מכבים"/>
    <s v="ירושלים והנגב"/>
    <s v="איילון"/>
  </r>
  <r>
    <x v="20"/>
    <x v="340"/>
    <s v="פעיל"/>
    <s v="מודיעין מכבים רעות"/>
    <x v="328"/>
    <x v="98"/>
    <s v="נמוך"/>
    <x v="0"/>
    <n v="4995.79"/>
    <n v="0"/>
    <n v="0"/>
    <n v="0"/>
    <n v="4995.79"/>
    <n v="30"/>
    <s v="מבני ציבור"/>
    <s v="פרחים"/>
    <s v="ירושלים והנגב"/>
    <s v="איילון"/>
  </r>
  <r>
    <x v="20"/>
    <x v="341"/>
    <s v="פעיל"/>
    <s v="מודיעין מכבים רעות"/>
    <x v="329"/>
    <x v="26"/>
    <s v="נמוך"/>
    <x v="0"/>
    <n v="1045.77"/>
    <n v="0"/>
    <n v="0"/>
    <n v="0"/>
    <n v="1045.77"/>
    <n v="30"/>
    <s v="מקלטים"/>
    <s v="רעות"/>
    <s v="ירושלים והנגב"/>
    <s v="איילון"/>
  </r>
  <r>
    <x v="20"/>
    <x v="342"/>
    <s v="פעיל"/>
    <s v="מודיעין מכבים רעות"/>
    <x v="330"/>
    <x v="13"/>
    <s v="נמוך"/>
    <x v="0"/>
    <n v="2976.92"/>
    <n v="0"/>
    <n v="0"/>
    <n v="0"/>
    <n v="2976.92"/>
    <n v="30"/>
    <s v="גני ילדים"/>
    <s v="בוכמן"/>
    <s v="ירושלים והנגב"/>
    <s v="איילון"/>
  </r>
  <r>
    <x v="20"/>
    <x v="343"/>
    <s v="פעיל"/>
    <s v="מודיעין מכבים רעות"/>
    <x v="331"/>
    <x v="99"/>
    <s v="נמוך"/>
    <x v="1"/>
    <n v="7220"/>
    <n v="530"/>
    <n v="0"/>
    <n v="6690"/>
    <n v="0"/>
    <n v="30"/>
    <s v="בתי ספר"/>
    <s v="בוכמן"/>
    <s v="ירושלים והנגב"/>
    <s v="איילון"/>
  </r>
  <r>
    <x v="20"/>
    <x v="344"/>
    <s v="פעיל"/>
    <s v="מודיעין מכבים רעות"/>
    <x v="332"/>
    <x v="0"/>
    <s v="נמוך"/>
    <x v="0"/>
    <n v="772.63"/>
    <n v="0"/>
    <n v="0"/>
    <n v="0"/>
    <n v="772.63"/>
    <n v="30"/>
    <s v="גני ילדים"/>
    <s v="בוכמן"/>
    <s v="ירושלים והנגב"/>
    <s v="איילון"/>
  </r>
  <r>
    <x v="20"/>
    <x v="345"/>
    <s v="פעיל"/>
    <s v="מודיעין מכבים רעות"/>
    <x v="333"/>
    <x v="0"/>
    <s v="נמוך"/>
    <x v="0"/>
    <n v="210"/>
    <n v="0"/>
    <n v="0"/>
    <n v="0"/>
    <n v="210"/>
    <n v="30"/>
    <s v="גני ילדים"/>
    <s v="בוכמן"/>
    <s v="ירושלים והנגב"/>
    <s v="איילון"/>
  </r>
  <r>
    <x v="20"/>
    <x v="346"/>
    <s v="פעיל"/>
    <s v="מודיעין מכבים רעות"/>
    <x v="334"/>
    <x v="0"/>
    <s v="נמוך"/>
    <x v="1"/>
    <n v="9778"/>
    <n v="2207"/>
    <n v="0"/>
    <n v="7571"/>
    <n v="0"/>
    <n v="30"/>
    <s v="מרכזיית תאורה"/>
    <s v="מגינים"/>
    <s v="ירושלים והנגב"/>
    <s v="איילון"/>
  </r>
  <r>
    <x v="20"/>
    <x v="347"/>
    <s v="פעיל"/>
    <s v="מודיעין מכבים רעות"/>
    <x v="335"/>
    <x v="21"/>
    <s v="נמוך"/>
    <x v="1"/>
    <n v="4722"/>
    <n v="1061"/>
    <n v="0"/>
    <n v="3661"/>
    <n v="0"/>
    <n v="30"/>
    <s v="מרכזיית תאורה"/>
    <s v="מגינים"/>
    <s v="ירושלים והנגב"/>
    <s v="איילון"/>
  </r>
  <r>
    <x v="20"/>
    <x v="348"/>
    <s v="פעיל"/>
    <s v="מודיעין מכבים רעות"/>
    <x v="336"/>
    <x v="58"/>
    <s v="נמוך"/>
    <x v="0"/>
    <n v="438.96"/>
    <n v="0"/>
    <n v="0"/>
    <n v="0"/>
    <n v="438.96"/>
    <n v="30"/>
    <s v="רמזורים"/>
    <s v="מגינים"/>
    <s v="ירושלים והנגב"/>
    <s v="איילון"/>
  </r>
  <r>
    <x v="20"/>
    <x v="349"/>
    <s v="פעיל"/>
    <s v="מודיעין מכבים רעות"/>
    <x v="337"/>
    <x v="0"/>
    <s v="נמוך"/>
    <x v="1"/>
    <n v="8295"/>
    <n v="1842"/>
    <n v="0"/>
    <n v="6453"/>
    <n v="0"/>
    <n v="30"/>
    <s v="מרכזיית תאורה"/>
    <s v="מגינים"/>
    <s v="ירושלים והנגב"/>
    <s v="איילון"/>
  </r>
  <r>
    <x v="20"/>
    <x v="350"/>
    <s v="פעיל"/>
    <s v="מודיעין מכבים רעות"/>
    <x v="338"/>
    <x v="0"/>
    <s v="נמוך"/>
    <x v="0"/>
    <n v="1942.49"/>
    <n v="0"/>
    <n v="0"/>
    <n v="0"/>
    <n v="1942.49"/>
    <n v="30"/>
    <s v="גני ילדים"/>
    <s v="מגינים"/>
    <s v="ירושלים והנגב"/>
    <s v="איילון"/>
  </r>
  <r>
    <x v="20"/>
    <x v="351"/>
    <s v="פעיל"/>
    <s v="מודיעין מכבים רעות"/>
    <x v="339"/>
    <x v="13"/>
    <s v="נמוך"/>
    <x v="1"/>
    <n v="3281"/>
    <n v="138"/>
    <n v="0"/>
    <n v="3143"/>
    <n v="0"/>
    <n v="30"/>
    <s v="גני ילדים"/>
    <s v="מגינים"/>
    <s v="ירושלים והנגב"/>
    <s v="איילון"/>
  </r>
  <r>
    <x v="20"/>
    <x v="352"/>
    <s v="פעיל"/>
    <s v="מודיעין מכבים רעות"/>
    <x v="340"/>
    <x v="0"/>
    <s v="נמוך"/>
    <x v="1"/>
    <n v="17536"/>
    <n v="1804"/>
    <n v="0"/>
    <n v="15732"/>
    <n v="0"/>
    <n v="30"/>
    <s v="בתי ספר"/>
    <s v="מגינים"/>
    <s v="ירושלים והנגב"/>
    <s v="איילון"/>
  </r>
  <r>
    <x v="20"/>
    <x v="353"/>
    <s v="פעיל"/>
    <s v="מודיעין מכבים רעות"/>
    <x v="341"/>
    <x v="0"/>
    <s v="נמוך"/>
    <x v="1"/>
    <n v="11704"/>
    <n v="2707"/>
    <n v="0"/>
    <n v="8997"/>
    <n v="0"/>
    <n v="30"/>
    <s v="מרכזיית תאורה"/>
    <s v="מגינים"/>
    <s v="ירושלים והנגב"/>
    <s v="איילון"/>
  </r>
  <r>
    <x v="20"/>
    <x v="354"/>
    <s v="פעיל"/>
    <s v="מודיעין מכבים רעות"/>
    <x v="342"/>
    <x v="0"/>
    <s v="נמוך"/>
    <x v="0"/>
    <n v="984.55"/>
    <n v="0"/>
    <n v="0"/>
    <n v="0"/>
    <n v="984.55"/>
    <n v="30"/>
    <s v="מרכזיית תאורה"/>
    <s v="מגינים"/>
    <s v="ירושלים והנגב"/>
    <s v="איילון"/>
  </r>
  <r>
    <x v="20"/>
    <x v="355"/>
    <s v="פעיל"/>
    <s v="מודיעין מכבים רעות"/>
    <x v="343"/>
    <x v="100"/>
    <s v="נמוך"/>
    <x v="0"/>
    <n v="1064.55"/>
    <n v="0"/>
    <n v="0"/>
    <n v="0"/>
    <n v="1064.55"/>
    <n v="30"/>
    <s v="מרכזיית תאורה"/>
    <s v="מגינים"/>
    <s v="ירושלים והנגב"/>
    <s v="איילון"/>
  </r>
  <r>
    <x v="20"/>
    <x v="356"/>
    <s v="פעיל"/>
    <s v="מודיעין מכבים רעות"/>
    <x v="344"/>
    <x v="13"/>
    <s v="נמוך"/>
    <x v="0"/>
    <n v="2499.48"/>
    <n v="0"/>
    <n v="0"/>
    <n v="0"/>
    <n v="2499.48"/>
    <n v="30"/>
    <s v="גני ילדים"/>
    <s v="מגינים"/>
    <s v="ירושלים והנגב"/>
    <s v="איילון"/>
  </r>
  <r>
    <x v="20"/>
    <x v="357"/>
    <s v="פעיל"/>
    <s v="מודיעין מכבים רעות"/>
    <x v="345"/>
    <x v="13"/>
    <s v="נמוך"/>
    <x v="0"/>
    <n v="1128"/>
    <n v="0"/>
    <n v="0"/>
    <n v="0"/>
    <n v="1128"/>
    <n v="30"/>
    <s v="גני ילדים"/>
    <s v="בוכמן"/>
    <s v="ירושלים והנגב"/>
    <s v="איילון"/>
  </r>
  <r>
    <x v="20"/>
    <x v="358"/>
    <s v="פעיל"/>
    <s v="מודיעין מכבים רעות"/>
    <x v="346"/>
    <x v="26"/>
    <s v="נמוך"/>
    <x v="0"/>
    <n v="802.8"/>
    <n v="0"/>
    <n v="0"/>
    <n v="0"/>
    <n v="802.8"/>
    <n v="30"/>
    <s v="מקלטים"/>
    <s v="רעות"/>
    <s v="ירושלים והנגב"/>
    <s v="איילון"/>
  </r>
  <r>
    <x v="20"/>
    <x v="359"/>
    <s v="פעיל"/>
    <s v="מודיעין מכבים רעות"/>
    <x v="347"/>
    <x v="101"/>
    <s v="נמוך"/>
    <x v="0"/>
    <n v="377.74"/>
    <n v="0"/>
    <n v="0"/>
    <n v="0"/>
    <n v="377.74"/>
    <n v="30"/>
    <s v="מקלטים"/>
    <s v="רעות"/>
    <s v="ירושלים והנגב"/>
    <s v="איילון"/>
  </r>
  <r>
    <x v="20"/>
    <x v="360"/>
    <s v="פעיל"/>
    <s v="מודיעין מכבים רעות"/>
    <x v="348"/>
    <x v="24"/>
    <s v="נמוך"/>
    <x v="0"/>
    <n v="2210.3000000000002"/>
    <n v="0"/>
    <n v="0"/>
    <n v="0"/>
    <n v="2210.3000000000002"/>
    <n v="30"/>
    <s v="גני ילדים"/>
    <s v="בוכמן"/>
    <s v="ירושלים והנגב"/>
    <s v="איילון"/>
  </r>
  <r>
    <x v="20"/>
    <x v="361"/>
    <s v="פעיל"/>
    <s v="מודיעין מכבים רעות"/>
    <x v="349"/>
    <x v="0"/>
    <s v="נמוך"/>
    <x v="1"/>
    <n v="2792"/>
    <n v="152"/>
    <n v="0"/>
    <n v="2640"/>
    <n v="0"/>
    <n v="30"/>
    <s v="מבני ציבור"/>
    <s v="מכבים"/>
    <s v="ירושלים והנגב"/>
    <s v="איילון"/>
  </r>
  <r>
    <x v="20"/>
    <x v="362"/>
    <s v="פעיל"/>
    <s v="מודיעין מכבים רעות"/>
    <x v="350"/>
    <x v="102"/>
    <s v="נמוך"/>
    <x v="0"/>
    <n v="887.21"/>
    <n v="0"/>
    <n v="0"/>
    <n v="0"/>
    <n v="887.21"/>
    <n v="30"/>
    <s v="מבני ציבור"/>
    <s v="מכבים"/>
    <s v="ירושלים והנגב"/>
    <s v="איילון"/>
  </r>
  <r>
    <x v="20"/>
    <x v="363"/>
    <s v="פעיל"/>
    <s v="מודיעין מכבים רעות"/>
    <x v="351"/>
    <x v="0"/>
    <s v="נמוך"/>
    <x v="1"/>
    <n v="3545"/>
    <n v="812"/>
    <n v="0"/>
    <n v="2733"/>
    <n v="0"/>
    <n v="30"/>
    <s v="מרכזיית תאורה"/>
    <s v="כרמים"/>
    <s v="ירושלים והנגב"/>
    <s v="איילון"/>
  </r>
  <r>
    <x v="20"/>
    <x v="364"/>
    <s v="פעיל"/>
    <s v="מודיעין מכבים רעות"/>
    <x v="352"/>
    <x v="13"/>
    <s v="נמוך"/>
    <x v="0"/>
    <n v="2479.92"/>
    <n v="0"/>
    <n v="0"/>
    <n v="0"/>
    <n v="2479.92"/>
    <n v="30"/>
    <s v="גני ילדים"/>
    <s v="כרמים"/>
    <s v="ירושלים והנגב"/>
    <s v="איילון"/>
  </r>
  <r>
    <x v="20"/>
    <x v="365"/>
    <s v="פעיל"/>
    <s v="מודיעין מכבים רעות"/>
    <x v="353"/>
    <x v="103"/>
    <s v="נמוך"/>
    <x v="1"/>
    <n v="5295"/>
    <n v="1860"/>
    <n v="0"/>
    <n v="3435"/>
    <n v="0"/>
    <n v="30"/>
    <s v="מרכזיית תאורה"/>
    <s v="בוכמן"/>
    <s v="ירושלים והנגב"/>
    <s v="איילון"/>
  </r>
  <r>
    <x v="20"/>
    <x v="366"/>
    <s v="פעיל"/>
    <s v="מודיעין מכבים רעות"/>
    <x v="354"/>
    <x v="0"/>
    <s v="נמוך"/>
    <x v="1"/>
    <n v="8430"/>
    <n v="1305"/>
    <n v="0"/>
    <n v="7125"/>
    <n v="0"/>
    <n v="30"/>
    <m/>
    <s v="רעות"/>
    <s v="ירושלים והנגב"/>
    <s v="איילון"/>
  </r>
  <r>
    <x v="20"/>
    <x v="367"/>
    <s v="פעיל"/>
    <s v="מודיעין מכבים רעות"/>
    <x v="355"/>
    <x v="0"/>
    <s v="נמוך"/>
    <x v="0"/>
    <n v="1254.29"/>
    <n v="0"/>
    <n v="0"/>
    <n v="0"/>
    <n v="1254.29"/>
    <n v="30"/>
    <s v="מרכזיית תאורה"/>
    <s v="רעות"/>
    <s v="ירושלים והנגב"/>
    <s v="איילון"/>
  </r>
  <r>
    <x v="20"/>
    <x v="368"/>
    <s v="פעיל"/>
    <s v="מודיעין מכבים רעות"/>
    <x v="356"/>
    <x v="0"/>
    <s v="נמוך"/>
    <x v="0"/>
    <n v="1892.32"/>
    <n v="0"/>
    <n v="0"/>
    <n v="0"/>
    <n v="1892.32"/>
    <n v="30"/>
    <s v="מרכזיית תאורה"/>
    <s v="רעות"/>
    <s v="ירושלים והנגב"/>
    <s v="איילון"/>
  </r>
  <r>
    <x v="20"/>
    <x v="369"/>
    <s v="פעיל"/>
    <s v="מודיעין מכבים רעות"/>
    <x v="357"/>
    <x v="104"/>
    <s v="נמוך"/>
    <x v="1"/>
    <n v="7514"/>
    <n v="1157"/>
    <n v="0"/>
    <n v="6357"/>
    <n v="0"/>
    <n v="30"/>
    <s v="מבני ציבור"/>
    <s v="כרמים"/>
    <s v="ירושלים והנגב"/>
    <s v="איילון"/>
  </r>
  <r>
    <x v="20"/>
    <x v="370"/>
    <s v="פעיל"/>
    <s v="מודיעין מכבים רעות"/>
    <x v="358"/>
    <x v="105"/>
    <s v="נמוך"/>
    <x v="0"/>
    <n v="1096.32"/>
    <n v="0"/>
    <n v="0"/>
    <n v="0"/>
    <n v="1096.32"/>
    <n v="30"/>
    <s v="רמזורים"/>
    <s v="מגינים"/>
    <s v="ירושלים והנגב"/>
    <s v="איילון"/>
  </r>
  <r>
    <x v="20"/>
    <x v="371"/>
    <s v="פעיל"/>
    <s v="מודיעין מכבים רעות"/>
    <x v="359"/>
    <x v="0"/>
    <s v="נמוך"/>
    <x v="1"/>
    <n v="11115"/>
    <n v="2475"/>
    <n v="0"/>
    <n v="8640"/>
    <n v="0"/>
    <n v="30"/>
    <s v="מרכזיית תאורה"/>
    <s v="כרמים"/>
    <s v="ירושלים והנגב"/>
    <s v="איילון"/>
  </r>
  <r>
    <x v="20"/>
    <x v="372"/>
    <s v="פעיל"/>
    <s v="מודיעין מכבים רעות"/>
    <x v="360"/>
    <x v="0"/>
    <s v="נמוך"/>
    <x v="1"/>
    <n v="1623"/>
    <n v="353"/>
    <n v="0"/>
    <n v="1270"/>
    <n v="0"/>
    <n v="30"/>
    <s v="מרכזיית תאורה"/>
    <s v="ישפרו"/>
    <s v="ירושלים והנגב"/>
    <s v="איילון"/>
  </r>
  <r>
    <x v="20"/>
    <x v="373"/>
    <s v="פעיל"/>
    <s v="מודיעין מכבים רעות"/>
    <x v="361"/>
    <x v="0"/>
    <s v="נמוך"/>
    <x v="1"/>
    <n v="3698"/>
    <n v="813"/>
    <n v="0"/>
    <n v="2885"/>
    <n v="0"/>
    <n v="30"/>
    <s v="מרכזיית תאורה"/>
    <s v="ישפרו"/>
    <s v="ירושלים והנגב"/>
    <s v="איילון"/>
  </r>
  <r>
    <x v="20"/>
    <x v="374"/>
    <s v="פעיל"/>
    <s v="מודיעין מכבים רעות"/>
    <x v="362"/>
    <x v="0"/>
    <s v="נמוך"/>
    <x v="1"/>
    <n v="10535"/>
    <n v="1020"/>
    <n v="0"/>
    <n v="9515"/>
    <n v="0"/>
    <n v="30"/>
    <s v="מבני ציבור"/>
    <s v="ישפרו"/>
    <s v="ירושלים והנגב"/>
    <s v="איילון"/>
  </r>
  <r>
    <x v="20"/>
    <x v="375"/>
    <s v="פעיל"/>
    <s v="מודיעין מכבים רעות"/>
    <x v="363"/>
    <x v="26"/>
    <s v="נמוך"/>
    <x v="0"/>
    <n v="891.12"/>
    <n v="0"/>
    <n v="0"/>
    <n v="0"/>
    <n v="891.12"/>
    <n v="30"/>
    <s v="מקלטים"/>
    <s v="רעות"/>
    <s v="ירושלים והנגב"/>
    <s v="איילון"/>
  </r>
  <r>
    <x v="20"/>
    <x v="376"/>
    <s v="פעיל"/>
    <s v="מודיעין מכבים רעות"/>
    <x v="364"/>
    <x v="106"/>
    <s v="נמוך"/>
    <x v="1"/>
    <n v="18176"/>
    <n v="1552"/>
    <n v="0"/>
    <n v="16624"/>
    <n v="0"/>
    <n v="30"/>
    <s v="בתי ספר"/>
    <s v="בוכמן"/>
    <s v="ירושלים והנגב"/>
    <s v="איילון"/>
  </r>
  <r>
    <x v="20"/>
    <x v="377"/>
    <s v="פעיל"/>
    <s v="מודיעין מכבים רעות"/>
    <x v="365"/>
    <x v="82"/>
    <s v="נמוך"/>
    <x v="0"/>
    <n v="623.20000000000005"/>
    <n v="0"/>
    <n v="0"/>
    <n v="0"/>
    <n v="623.20000000000005"/>
    <n v="30"/>
    <s v="רמזורים"/>
    <s v="בוכמן"/>
    <s v="ירושלים והנגב"/>
    <s v="איילון"/>
  </r>
  <r>
    <x v="20"/>
    <x v="378"/>
    <s v="פעיל"/>
    <s v="מודיעין מכבים רעות"/>
    <x v="366"/>
    <x v="32"/>
    <s v="נמוך"/>
    <x v="1"/>
    <n v="1154"/>
    <n v="263"/>
    <n v="0"/>
    <n v="891"/>
    <n v="0"/>
    <n v="30"/>
    <s v="מרכזיית תאורה"/>
    <s v="בוכמן"/>
    <s v="ירושלים והנגב"/>
    <s v="איילון"/>
  </r>
  <r>
    <x v="20"/>
    <x v="379"/>
    <s v="פעיל"/>
    <s v="מודיעין מכבים רעות"/>
    <x v="367"/>
    <x v="58"/>
    <s v="נמוך"/>
    <x v="0"/>
    <n v="629.29"/>
    <n v="0"/>
    <n v="0"/>
    <n v="0"/>
    <n v="629.29"/>
    <n v="30"/>
    <s v="רמזורים"/>
    <s v="בוכמן"/>
    <s v="ירושלים והנגב"/>
    <s v="איילון"/>
  </r>
  <r>
    <x v="20"/>
    <x v="380"/>
    <s v="פעיל"/>
    <s v="מודיעין מכבים רעות"/>
    <x v="368"/>
    <x v="0"/>
    <s v="נמוך"/>
    <x v="1"/>
    <n v="2606"/>
    <n v="605"/>
    <n v="0"/>
    <n v="2001"/>
    <n v="0"/>
    <n v="30"/>
    <s v="מרכזיית תאורה"/>
    <s v="מורשת"/>
    <s v="ירושלים והנגב"/>
    <s v="איילון"/>
  </r>
  <r>
    <x v="20"/>
    <x v="381"/>
    <s v="פעיל"/>
    <s v="מודיעין מכבים רעות"/>
    <x v="369"/>
    <x v="0"/>
    <s v="נמוך"/>
    <x v="0"/>
    <n v="2001.59"/>
    <n v="0"/>
    <n v="0"/>
    <n v="0"/>
    <n v="2001.59"/>
    <n v="30"/>
    <s v="מרכזיית תאורה"/>
    <s v="מכבים"/>
    <s v="ירושלים והנגב"/>
    <s v="איילון"/>
  </r>
  <r>
    <x v="20"/>
    <x v="382"/>
    <s v="פעיל"/>
    <s v="מודיעין מכבים רעות"/>
    <x v="370"/>
    <x v="1"/>
    <s v="נמוך"/>
    <x v="1"/>
    <n v="2612"/>
    <n v="604"/>
    <n v="0"/>
    <n v="2008"/>
    <n v="0"/>
    <n v="30"/>
    <s v="מרכזיית תאורה"/>
    <s v="ליגד"/>
    <s v="ירושלים והנגב"/>
    <s v="איילון"/>
  </r>
  <r>
    <x v="20"/>
    <x v="383"/>
    <s v="פעיל"/>
    <s v="מודיעין מכבים רעות"/>
    <x v="371"/>
    <x v="0"/>
    <s v="נמוך"/>
    <x v="1"/>
    <n v="6222"/>
    <n v="1303"/>
    <n v="0"/>
    <n v="4919"/>
    <n v="0"/>
    <n v="30"/>
    <s v="מרכזיית תאורה"/>
    <s v="ליגד"/>
    <s v="ירושלים והנגב"/>
    <s v="איילון"/>
  </r>
  <r>
    <x v="20"/>
    <x v="384"/>
    <s v="פעיל"/>
    <s v="מודיעין מכבים רעות"/>
    <x v="372"/>
    <x v="26"/>
    <s v="נמוך"/>
    <x v="0"/>
    <n v="2258.4499999999998"/>
    <n v="0"/>
    <n v="0"/>
    <n v="0"/>
    <n v="2258.4499999999998"/>
    <n v="30"/>
    <s v="מקלטים"/>
    <s v="רעות"/>
    <s v="ירושלים והנגב"/>
    <s v="איילון"/>
  </r>
  <r>
    <x v="20"/>
    <x v="385"/>
    <s v="פעיל"/>
    <s v="מודיעין מכבים רעות"/>
    <x v="373"/>
    <x v="107"/>
    <s v="נמוך"/>
    <x v="0"/>
    <n v="139.43"/>
    <n v="0"/>
    <n v="0"/>
    <n v="0"/>
    <n v="139.43"/>
    <n v="30"/>
    <s v="מקלטים"/>
    <s v="רעות"/>
    <s v="ירושלים והנגב"/>
    <s v="איילון"/>
  </r>
  <r>
    <x v="20"/>
    <x v="386"/>
    <s v="פעיל"/>
    <s v="מודיעין מכבים רעות"/>
    <x v="374"/>
    <x v="108"/>
    <s v="נמוך"/>
    <x v="1"/>
    <n v="7256"/>
    <n v="900"/>
    <n v="0"/>
    <n v="6356"/>
    <n v="0"/>
    <n v="30"/>
    <s v="בתי ספר"/>
    <s v="רעות"/>
    <s v="ירושלים והנגב"/>
    <s v="איילון"/>
  </r>
  <r>
    <x v="20"/>
    <x v="387"/>
    <s v="פעיל"/>
    <s v="מודיעין מכבים רעות"/>
    <x v="375"/>
    <x v="0"/>
    <s v="נמוך"/>
    <x v="0"/>
    <n v="252.46"/>
    <n v="0"/>
    <n v="0"/>
    <n v="0"/>
    <n v="252.46"/>
    <n v="30"/>
    <s v="רמזורים"/>
    <s v="ציפורים"/>
    <s v="ירושלים והנגב"/>
    <s v="איילון"/>
  </r>
  <r>
    <x v="20"/>
    <x v="388"/>
    <s v="פעיל"/>
    <s v="מודיעין מכבים רעות"/>
    <x v="376"/>
    <x v="13"/>
    <s v="נמוך"/>
    <x v="0"/>
    <n v="1645.38"/>
    <n v="0"/>
    <n v="0"/>
    <n v="0"/>
    <n v="1645.38"/>
    <n v="30"/>
    <s v="גני ילדים"/>
    <s v="ציפורים"/>
    <s v="ירושלים והנגב"/>
    <s v="איילון"/>
  </r>
  <r>
    <x v="20"/>
    <x v="389"/>
    <s v="פעיל"/>
    <s v="מודיעין מכבים רעות"/>
    <x v="377"/>
    <x v="13"/>
    <s v="נמוך"/>
    <x v="0"/>
    <n v="2888.3"/>
    <n v="0"/>
    <n v="0"/>
    <n v="0"/>
    <n v="2888.3"/>
    <n v="30"/>
    <s v="גני ילדים"/>
    <s v="בוכמן"/>
    <s v="ירושלים והנגב"/>
    <s v="איילון"/>
  </r>
  <r>
    <x v="20"/>
    <x v="390"/>
    <s v="פעיל"/>
    <s v="מודיעין מכבים רעות"/>
    <x v="378"/>
    <x v="43"/>
    <s v="נמוך"/>
    <x v="1"/>
    <n v="4702"/>
    <n v="1025"/>
    <n v="0"/>
    <n v="3677"/>
    <n v="0"/>
    <n v="30"/>
    <s v="מרכזיית תאורה"/>
    <s v="בוכמן"/>
    <s v="ירושלים והנגב"/>
    <s v="איילון"/>
  </r>
  <r>
    <x v="20"/>
    <x v="391"/>
    <s v="פעיל"/>
    <s v="מודיעין מכבים רעות"/>
    <x v="379"/>
    <x v="0"/>
    <s v="נמוך"/>
    <x v="1"/>
    <n v="3021"/>
    <n v="673"/>
    <n v="0"/>
    <n v="2348"/>
    <n v="0"/>
    <n v="30"/>
    <m/>
    <m/>
    <s v="ירושלים והנגב"/>
    <s v="איילון"/>
  </r>
  <r>
    <x v="20"/>
    <x v="392"/>
    <s v="פעיל"/>
    <s v="מודיעין מכבים רעות"/>
    <x v="380"/>
    <x v="109"/>
    <s v="נמוך"/>
    <x v="0"/>
    <n v="199.89"/>
    <n v="0"/>
    <n v="0"/>
    <n v="0"/>
    <n v="199.89"/>
    <n v="30"/>
    <s v="מרכזיית תאורה"/>
    <s v="קייזר"/>
    <s v="ירושלים והנגב"/>
    <s v="איילון"/>
  </r>
  <r>
    <x v="20"/>
    <x v="393"/>
    <s v="פעיל"/>
    <s v="מודיעין מכבים רעות"/>
    <x v="381"/>
    <x v="0"/>
    <s v="נמוך"/>
    <x v="1"/>
    <n v="8707"/>
    <n v="2013"/>
    <n v="0"/>
    <n v="6694"/>
    <n v="0"/>
    <n v="30"/>
    <s v="מרכזיית תאורה"/>
    <s v="קייזר"/>
    <s v="ירושלים והנגב"/>
    <s v="איילון"/>
  </r>
  <r>
    <x v="20"/>
    <x v="394"/>
    <s v="פעיל"/>
    <s v="מודיעין מכבים רעות"/>
    <x v="382"/>
    <x v="110"/>
    <s v="נמוך"/>
    <x v="1"/>
    <n v="16440"/>
    <n v="1164"/>
    <n v="0"/>
    <n v="15276"/>
    <n v="0"/>
    <n v="30"/>
    <m/>
    <m/>
    <s v="ירושלים והנגב"/>
    <s v="איילון"/>
  </r>
  <r>
    <x v="20"/>
    <x v="395"/>
    <s v="פעיל"/>
    <s v="מודיעין מכבים רעות"/>
    <x v="383"/>
    <x v="26"/>
    <s v="נמוך"/>
    <x v="0"/>
    <n v="591.97"/>
    <n v="0"/>
    <n v="0"/>
    <n v="0"/>
    <n v="591.97"/>
    <n v="30"/>
    <s v="מקלטים"/>
    <s v="רעות"/>
    <s v="ירושלים והנגב"/>
    <s v="איילון"/>
  </r>
  <r>
    <x v="20"/>
    <x v="396"/>
    <s v="פעיל"/>
    <s v="מודיעין מכבים רעות"/>
    <x v="384"/>
    <x v="111"/>
    <s v="נמוך"/>
    <x v="1"/>
    <n v="10144"/>
    <n v="2279"/>
    <n v="0"/>
    <n v="7865"/>
    <n v="0"/>
    <n v="30"/>
    <s v="מרכזיית תאורה"/>
    <s v="בוכמן"/>
    <s v="ירושלים והנגב"/>
    <s v="איילון"/>
  </r>
  <r>
    <x v="20"/>
    <x v="397"/>
    <s v="פעיל"/>
    <s v="מודיעין מכבים רעות"/>
    <x v="385"/>
    <x v="26"/>
    <s v="נמוך"/>
    <x v="0"/>
    <n v="274.64"/>
    <n v="0"/>
    <n v="0"/>
    <n v="0"/>
    <n v="274.64"/>
    <n v="30"/>
    <s v="מקלטים"/>
    <s v="רעות"/>
    <s v="ירושלים והנגב"/>
    <s v="איילון"/>
  </r>
  <r>
    <x v="20"/>
    <x v="398"/>
    <s v="פעיל"/>
    <s v="מודיעין מכבים רעות"/>
    <x v="386"/>
    <x v="0"/>
    <s v="נמוך"/>
    <x v="1"/>
    <n v="3915"/>
    <n v="891"/>
    <n v="0"/>
    <n v="3024"/>
    <n v="0"/>
    <n v="30"/>
    <s v="מרכזיית תאורה"/>
    <s v="ישפרו"/>
    <s v="ירושלים והנגב"/>
    <s v="איילון"/>
  </r>
  <r>
    <x v="20"/>
    <x v="399"/>
    <s v="פעיל"/>
    <s v="מודיעין מכבים רעות"/>
    <x v="387"/>
    <x v="0"/>
    <s v="נמוך"/>
    <x v="1"/>
    <n v="3408"/>
    <n v="720"/>
    <n v="0"/>
    <n v="2688"/>
    <n v="0"/>
    <n v="30"/>
    <m/>
    <m/>
    <s v="ירושלים והנגב"/>
    <s v="איילון"/>
  </r>
  <r>
    <x v="20"/>
    <x v="400"/>
    <s v="פעיל"/>
    <s v="מודיעין מכבים רעות"/>
    <x v="388"/>
    <x v="13"/>
    <s v="נמוך"/>
    <x v="0"/>
    <n v="3398.08"/>
    <n v="0"/>
    <n v="0"/>
    <n v="0"/>
    <n v="3398.08"/>
    <n v="30"/>
    <s v="גני ילדים"/>
    <s v="  קייזר"/>
    <s v="ירושלים והנגב"/>
    <s v="איילון"/>
  </r>
  <r>
    <x v="20"/>
    <x v="401"/>
    <s v="פעיל"/>
    <s v="מודיעין מכבים רעות"/>
    <x v="389"/>
    <x v="14"/>
    <s v="נמוך"/>
    <x v="1"/>
    <n v="2919"/>
    <n v="651"/>
    <n v="0"/>
    <n v="2268"/>
    <n v="0"/>
    <n v="30"/>
    <s v="מרכזיית תאורה"/>
    <s v="קייזר"/>
    <s v="ירושלים והנגב"/>
    <s v="איילון"/>
  </r>
  <r>
    <x v="20"/>
    <x v="402"/>
    <s v="פעיל"/>
    <s v="מודיעין מכבים רעות"/>
    <x v="390"/>
    <x v="13"/>
    <s v="נמוך"/>
    <x v="0"/>
    <n v="3881.41"/>
    <n v="0"/>
    <n v="0"/>
    <n v="0"/>
    <n v="3881.41"/>
    <n v="30"/>
    <s v="גני ילדים"/>
    <s v="קייזר"/>
    <s v="ירושלים והנגב"/>
    <s v="איילון"/>
  </r>
  <r>
    <x v="20"/>
    <x v="403"/>
    <s v="פעיל"/>
    <s v="מודיעין מכבים רעות"/>
    <x v="391"/>
    <x v="0"/>
    <s v="נמוך"/>
    <x v="1"/>
    <n v="56760"/>
    <n v="8415"/>
    <n v="0"/>
    <n v="48345"/>
    <n v="0"/>
    <n v="30"/>
    <s v="מבני ציבור"/>
    <s v="פרחים"/>
    <s v="ירושלים והנגב"/>
    <s v="איילון"/>
  </r>
  <r>
    <x v="20"/>
    <x v="404"/>
    <s v="פעיל"/>
    <s v="מודיעין מכבים רעות"/>
    <x v="392"/>
    <x v="0"/>
    <s v="נמוך"/>
    <x v="1"/>
    <n v="5789"/>
    <n v="1317"/>
    <n v="0"/>
    <n v="4472"/>
    <n v="0"/>
    <n v="30"/>
    <s v="מרכזיית תאורה"/>
    <s v="פרחים"/>
    <s v="ירושלים והנגב"/>
    <s v="איילון"/>
  </r>
  <r>
    <x v="20"/>
    <x v="405"/>
    <s v="פעיל"/>
    <s v="מודיעין מכבים רעות"/>
    <x v="393"/>
    <x v="0"/>
    <s v="גבוה"/>
    <x v="1"/>
    <n v="65640"/>
    <n v="14220"/>
    <n v="0"/>
    <n v="51420"/>
    <n v="0"/>
    <n v="30"/>
    <s v="מבני ציבור"/>
    <s v="לב העיר"/>
    <s v="ירושלים והנגב"/>
    <s v="איילון"/>
  </r>
  <r>
    <x v="20"/>
    <x v="406"/>
    <s v="פעיל"/>
    <s v="מודיעין מכבים רעות"/>
    <x v="394"/>
    <x v="112"/>
    <s v="נמוך"/>
    <x v="0"/>
    <n v="1482.49"/>
    <n v="0"/>
    <n v="0"/>
    <n v="0"/>
    <n v="1482.49"/>
    <n v="30"/>
    <s v="גני ילדים"/>
    <s v="פרחים"/>
    <s v="ירושלים והנגב"/>
    <s v="איילון"/>
  </r>
  <r>
    <x v="20"/>
    <x v="407"/>
    <s v="פעיל"/>
    <s v="מודיעין מכבים רעות"/>
    <x v="395"/>
    <x v="21"/>
    <s v="נמוך"/>
    <x v="1"/>
    <n v="6958"/>
    <n v="1587"/>
    <n v="0"/>
    <n v="5371"/>
    <n v="0"/>
    <n v="30"/>
    <s v="מרכזיית תאורה"/>
    <s v="  קייזר"/>
    <s v="ירושלים והנגב"/>
    <s v="איילון"/>
  </r>
  <r>
    <x v="20"/>
    <x v="408"/>
    <s v="פעיל"/>
    <s v="מודיעין מכבים רעות"/>
    <x v="396"/>
    <x v="0"/>
    <s v="נמוך"/>
    <x v="0"/>
    <n v="2057.29"/>
    <n v="0"/>
    <n v="0"/>
    <n v="0"/>
    <n v="2057.29"/>
    <n v="30"/>
    <s v="גני ילדים"/>
    <s v="קייזר"/>
    <s v="ירושלים והנגב"/>
    <s v="איילון"/>
  </r>
  <r>
    <x v="20"/>
    <x v="409"/>
    <s v="פעיל"/>
    <s v="מודיעין מכבים רעות"/>
    <x v="397"/>
    <x v="23"/>
    <s v="נמוך"/>
    <x v="1"/>
    <n v="8024"/>
    <n v="1876"/>
    <n v="0"/>
    <n v="6148"/>
    <n v="0"/>
    <n v="30"/>
    <s v="מרכזיית תאורה"/>
    <s v="  כרמים"/>
    <s v="ירושלים והנגב"/>
    <s v="איילון"/>
  </r>
  <r>
    <x v="21"/>
    <x v="5"/>
    <s v="פעיל"/>
    <s v="מודיעין מכבים רעות"/>
    <x v="5"/>
    <x v="0"/>
    <s v="נמוך"/>
    <x v="1"/>
    <n v="4529"/>
    <n v="766"/>
    <n v="0"/>
    <n v="3763"/>
    <n v="0"/>
    <n v="31"/>
    <s v="מרכזיית תאורה"/>
    <s v="כרמים"/>
    <s v="ירושלים והנגב"/>
    <s v="איילון"/>
  </r>
  <r>
    <x v="21"/>
    <x v="6"/>
    <s v="פעיל"/>
    <s v="מודיעין מכבים רעות"/>
    <x v="6"/>
    <x v="1"/>
    <s v="נמוך"/>
    <x v="1"/>
    <n v="3881"/>
    <n v="683"/>
    <n v="0"/>
    <n v="3198"/>
    <n v="0"/>
    <n v="31"/>
    <s v="מרכזיית תאורה"/>
    <s v="מכבים"/>
    <s v="ירושלים והנגב"/>
    <s v="איילון"/>
  </r>
  <r>
    <x v="21"/>
    <x v="7"/>
    <s v="פעיל"/>
    <s v="מודיעין מכבים רעות"/>
    <x v="7"/>
    <x v="2"/>
    <s v="נמוך"/>
    <x v="0"/>
    <n v="45.14"/>
    <n v="0"/>
    <n v="0"/>
    <n v="0"/>
    <n v="45.14"/>
    <n v="31"/>
    <s v="מרכזיית תאורה"/>
    <s v="בוכמן"/>
    <s v="ירושלים והנגב"/>
    <s v="איילון"/>
  </r>
  <r>
    <x v="21"/>
    <x v="8"/>
    <s v="פעיל"/>
    <s v="מודיעין מכבים רעות"/>
    <x v="7"/>
    <x v="3"/>
    <s v="נמוך"/>
    <x v="0"/>
    <n v="1131.22"/>
    <n v="0"/>
    <n v="0"/>
    <n v="0"/>
    <n v="1131.22"/>
    <n v="31"/>
    <s v="מרכזיית תאורה"/>
    <s v="בוכמן"/>
    <s v="ירושלים והנגב"/>
    <s v="איילון"/>
  </r>
  <r>
    <x v="21"/>
    <x v="9"/>
    <s v="פעיל"/>
    <s v="מודיעין מכבים רעות"/>
    <x v="8"/>
    <x v="0"/>
    <s v="נמוך"/>
    <x v="1"/>
    <n v="1076"/>
    <n v="182"/>
    <n v="0"/>
    <n v="894"/>
    <n v="0"/>
    <n v="31"/>
    <s v="מרכזיית תאורה"/>
    <s v="ליגד"/>
    <s v="ירושלים והנגב"/>
    <s v="איילון"/>
  </r>
  <r>
    <x v="21"/>
    <x v="10"/>
    <s v="פעיל"/>
    <s v="מודיעין מכבים רעות"/>
    <x v="9"/>
    <x v="0"/>
    <s v="נמוך"/>
    <x v="1"/>
    <n v="6141"/>
    <n v="839"/>
    <n v="0"/>
    <n v="5302"/>
    <n v="0"/>
    <n v="31"/>
    <s v="מרכזיית תאורה"/>
    <s v="נופים"/>
    <s v="ירושלים והנגב"/>
    <s v="איילון"/>
  </r>
  <r>
    <x v="21"/>
    <x v="11"/>
    <s v="פעיל"/>
    <s v="מודיעין מכבים רעות"/>
    <x v="10"/>
    <x v="0"/>
    <s v="נמוך"/>
    <x v="0"/>
    <n v="11"/>
    <n v="0"/>
    <n v="0"/>
    <n v="0"/>
    <n v="11"/>
    <n v="31"/>
    <s v="מרכזיית תאורה"/>
    <s v="כביש 443"/>
    <s v="ירושלים והנגב"/>
    <s v="איילון"/>
  </r>
  <r>
    <x v="21"/>
    <x v="12"/>
    <s v="פעיל"/>
    <s v="מודיעין מכבים רעות"/>
    <x v="11"/>
    <x v="0"/>
    <s v="נמוך"/>
    <x v="1"/>
    <n v="7506"/>
    <n v="1278"/>
    <n v="0"/>
    <n v="6228"/>
    <n v="0"/>
    <n v="31"/>
    <s v="מרכזיית תאורה"/>
    <s v="ליגד"/>
    <s v="ירושלים והנגב"/>
    <s v="איילון"/>
  </r>
  <r>
    <x v="21"/>
    <x v="13"/>
    <s v="פעיל"/>
    <s v="מודיעין מכבים רעות"/>
    <x v="12"/>
    <x v="0"/>
    <s v="נמוך"/>
    <x v="1"/>
    <n v="2640"/>
    <n v="470"/>
    <n v="0"/>
    <n v="2170"/>
    <n v="0"/>
    <n v="31"/>
    <s v="מרכזיית תאורה"/>
    <s v="ליגד"/>
    <s v="ירושלים והנגב"/>
    <s v="איילון"/>
  </r>
  <r>
    <x v="21"/>
    <x v="14"/>
    <s v="פעיל"/>
    <s v="מודיעין מכבים רעות"/>
    <x v="13"/>
    <x v="0"/>
    <s v="נמוך"/>
    <x v="0"/>
    <n v="205.5"/>
    <n v="0"/>
    <n v="0"/>
    <n v="0"/>
    <n v="205.5"/>
    <n v="31"/>
    <s v="רמזורים"/>
    <s v="ציפורים"/>
    <s v="ירושלים והנגב"/>
    <s v="איילון"/>
  </r>
  <r>
    <x v="21"/>
    <x v="15"/>
    <s v="פעיל"/>
    <s v="מודיעין מכבים רעות"/>
    <x v="13"/>
    <x v="0"/>
    <s v="נמוך"/>
    <x v="0"/>
    <n v="167.5"/>
    <n v="0"/>
    <n v="0"/>
    <n v="0"/>
    <n v="167.5"/>
    <n v="31"/>
    <s v="רמזורים"/>
    <s v="ציפורים"/>
    <s v="ירושלים והנגב"/>
    <s v="איילון"/>
  </r>
  <r>
    <x v="21"/>
    <x v="16"/>
    <s v="פעיל"/>
    <s v="מודיעין מכבים רעות"/>
    <x v="14"/>
    <x v="0"/>
    <s v="נמוך"/>
    <x v="1"/>
    <n v="7795"/>
    <n v="1335"/>
    <n v="0"/>
    <n v="6460"/>
    <n v="0"/>
    <n v="31"/>
    <s v="מרכזיית תאורה"/>
    <s v="ישפרו"/>
    <s v="ירושלים והנגב"/>
    <s v="איילון"/>
  </r>
  <r>
    <x v="21"/>
    <x v="17"/>
    <s v="פעיל"/>
    <s v="מודיעין מכבים רעות"/>
    <x v="15"/>
    <x v="4"/>
    <s v="נמוך"/>
    <x v="1"/>
    <n v="5142"/>
    <n v="862"/>
    <n v="0"/>
    <n v="4280"/>
    <n v="0"/>
    <n v="31"/>
    <s v="מרכזיית תאורה"/>
    <s v="ישפרו"/>
    <s v="ירושלים והנגב"/>
    <s v="איילון"/>
  </r>
  <r>
    <x v="21"/>
    <x v="18"/>
    <s v="פעיל"/>
    <s v="מודיעין מכבים רעות"/>
    <x v="16"/>
    <x v="5"/>
    <s v="נמוך"/>
    <x v="1"/>
    <n v="4807"/>
    <n v="810"/>
    <n v="0"/>
    <n v="3997"/>
    <n v="0"/>
    <n v="31"/>
    <s v="מרכזיית תאורה"/>
    <s v="ישפרו"/>
    <s v="ירושלים והנגב"/>
    <s v="איילון"/>
  </r>
  <r>
    <x v="21"/>
    <x v="19"/>
    <s v="פעיל"/>
    <s v="מודיעין מכבים רעות"/>
    <x v="17"/>
    <x v="6"/>
    <s v="נמוך"/>
    <x v="0"/>
    <n v="2470"/>
    <n v="0"/>
    <n v="0"/>
    <n v="0"/>
    <n v="2470"/>
    <n v="31"/>
    <s v="מרכזיית תאורה"/>
    <m/>
    <s v="ירושלים והנגב"/>
    <s v="איילון"/>
  </r>
  <r>
    <x v="21"/>
    <x v="20"/>
    <s v="פעיל"/>
    <s v="מודיעין מכבים רעות"/>
    <x v="18"/>
    <x v="0"/>
    <s v="נמוך"/>
    <x v="0"/>
    <n v="5405.5"/>
    <n v="0"/>
    <n v="0"/>
    <n v="0"/>
    <n v="5405.5"/>
    <n v="31"/>
    <s v="מרכזיית תאורה"/>
    <s v="מורשת"/>
    <s v="ירושלים והנגב"/>
    <s v="איילון"/>
  </r>
  <r>
    <x v="21"/>
    <x v="21"/>
    <s v="פעיל"/>
    <s v="מודיעין מכבים רעות"/>
    <x v="19"/>
    <x v="1"/>
    <s v="נמוך"/>
    <x v="1"/>
    <n v="7227"/>
    <n v="1240"/>
    <n v="0"/>
    <n v="5987"/>
    <n v="0"/>
    <n v="31"/>
    <s v="מרכזיית תאורה"/>
    <s v="כביש 2"/>
    <s v="ירושלים והנגב"/>
    <s v="איילון"/>
  </r>
  <r>
    <x v="21"/>
    <x v="22"/>
    <s v="פעיל"/>
    <s v="מודיעין מכבים רעות"/>
    <x v="20"/>
    <x v="7"/>
    <s v="נמוך"/>
    <x v="0"/>
    <n v="0"/>
    <n v="0"/>
    <n v="0"/>
    <n v="0"/>
    <n v="0"/>
    <n v="31"/>
    <s v="מרכזיית תאורה"/>
    <s v="רעות"/>
    <s v="ירושלים והנגב"/>
    <s v="איילון"/>
  </r>
  <r>
    <x v="21"/>
    <x v="23"/>
    <s v="פעיל"/>
    <s v="מודיעין מכבים רעות"/>
    <x v="21"/>
    <x v="0"/>
    <s v="נמוך"/>
    <x v="1"/>
    <n v="12624"/>
    <n v="2222"/>
    <n v="0"/>
    <n v="10402"/>
    <n v="0"/>
    <n v="31"/>
    <s v="מרכזיית תאורה"/>
    <s v="מכבים"/>
    <s v="ירושלים והנגב"/>
    <s v="איילון"/>
  </r>
  <r>
    <x v="21"/>
    <x v="24"/>
    <s v="פעיל"/>
    <s v="מודיעין מכבים רעות"/>
    <x v="22"/>
    <x v="8"/>
    <s v="נמוך"/>
    <x v="1"/>
    <n v="8098"/>
    <n v="1466"/>
    <n v="0"/>
    <n v="6632"/>
    <n v="0"/>
    <n v="31"/>
    <s v="מרכזיית תאורה"/>
    <s v="מכבים"/>
    <s v="ירושלים והנגב"/>
    <s v="איילון"/>
  </r>
  <r>
    <x v="21"/>
    <x v="25"/>
    <s v="פעיל"/>
    <s v="מודיעין מכבים רעות"/>
    <x v="23"/>
    <x v="9"/>
    <s v="נמוך"/>
    <x v="1"/>
    <n v="5218"/>
    <n v="772"/>
    <n v="0"/>
    <n v="4446"/>
    <n v="0"/>
    <n v="31"/>
    <s v="מרכזיית תאורה"/>
    <s v="מכבים"/>
    <s v="ירושלים והנגב"/>
    <s v="איילון"/>
  </r>
  <r>
    <x v="21"/>
    <x v="26"/>
    <s v="פעיל"/>
    <s v="מודיעין מכבים רעות"/>
    <x v="24"/>
    <x v="0"/>
    <s v="נמוך"/>
    <x v="1"/>
    <n v="9536"/>
    <n v="1627"/>
    <n v="0"/>
    <n v="7909"/>
    <n v="0"/>
    <n v="31"/>
    <s v="מרכזיית תאורה"/>
    <s v="כביש 2"/>
    <s v="ירושלים והנגב"/>
    <s v="איילון"/>
  </r>
  <r>
    <x v="21"/>
    <x v="27"/>
    <s v="פעיל"/>
    <s v="מודיעין מכבים רעות"/>
    <x v="25"/>
    <x v="10"/>
    <s v="נמוך"/>
    <x v="1"/>
    <n v="6758"/>
    <n v="1173"/>
    <n v="0"/>
    <n v="5585"/>
    <n v="0"/>
    <n v="31"/>
    <s v="מרכזיית תאורה"/>
    <s v="ציפורים"/>
    <s v="ירושלים והנגב"/>
    <s v="איילון"/>
  </r>
  <r>
    <x v="21"/>
    <x v="28"/>
    <s v="פעיל"/>
    <s v="מודיעין מכבים רעות"/>
    <x v="26"/>
    <x v="0"/>
    <s v="נמוך"/>
    <x v="1"/>
    <n v="5206"/>
    <n v="920"/>
    <n v="0"/>
    <n v="4286"/>
    <n v="0"/>
    <n v="31"/>
    <s v="מרכזיית תאורה"/>
    <s v="ציפורים"/>
    <s v="ירושלים והנגב"/>
    <s v="איילון"/>
  </r>
  <r>
    <x v="21"/>
    <x v="29"/>
    <s v="פעיל"/>
    <s v="מודיעין מכבים רעות"/>
    <x v="27"/>
    <x v="10"/>
    <s v="נמוך"/>
    <x v="0"/>
    <n v="3557"/>
    <n v="0"/>
    <n v="0"/>
    <n v="0"/>
    <n v="3557"/>
    <n v="31"/>
    <s v="מרכזיית תאורה"/>
    <s v="ציפורים"/>
    <s v="ירושלים והנגב"/>
    <s v="איילון"/>
  </r>
  <r>
    <x v="21"/>
    <x v="30"/>
    <s v="פעיל"/>
    <s v="מודיעין מכבים רעות"/>
    <x v="28"/>
    <x v="11"/>
    <s v="נמוך"/>
    <x v="1"/>
    <n v="8794"/>
    <n v="1604"/>
    <n v="0"/>
    <n v="7190"/>
    <n v="0"/>
    <n v="31"/>
    <s v="מרכזיית תאורה"/>
    <s v="ציפורים"/>
    <s v="ירושלים והנגב"/>
    <s v="איילון"/>
  </r>
  <r>
    <x v="21"/>
    <x v="31"/>
    <s v="פעיל"/>
    <s v="מודיעין מכבים רעות"/>
    <x v="29"/>
    <x v="12"/>
    <s v="נמוך"/>
    <x v="1"/>
    <n v="18785"/>
    <n v="3035"/>
    <n v="0"/>
    <n v="15750"/>
    <n v="0"/>
    <n v="31"/>
    <s v="מרכזיית תאורה"/>
    <s v="ישפרו"/>
    <s v="ירושלים והנגב"/>
    <s v="איילון"/>
  </r>
  <r>
    <x v="21"/>
    <x v="32"/>
    <s v="פעיל"/>
    <s v="מודיעין מכבים רעות"/>
    <x v="30"/>
    <x v="0"/>
    <s v="נמוך"/>
    <x v="0"/>
    <n v="0"/>
    <n v="0"/>
    <n v="0"/>
    <n v="0"/>
    <n v="0"/>
    <n v="31"/>
    <s v="מרכזיית תאורה"/>
    <s v="ליגד"/>
    <s v="ירושלים והנגב"/>
    <s v="איילון"/>
  </r>
  <r>
    <x v="21"/>
    <x v="33"/>
    <s v="פעיל"/>
    <s v="מודיעין מכבים רעות"/>
    <x v="31"/>
    <x v="13"/>
    <s v="נמוך"/>
    <x v="0"/>
    <n v="135.03"/>
    <n v="0"/>
    <n v="0"/>
    <n v="0"/>
    <n v="135.03"/>
    <n v="31"/>
    <s v="גני ילדים"/>
    <s v="רעות"/>
    <s v="ירושלים והנגב"/>
    <s v="איילון"/>
  </r>
  <r>
    <x v="21"/>
    <x v="34"/>
    <s v="פעיל"/>
    <s v="מודיעין מכבים רעות"/>
    <x v="32"/>
    <x v="14"/>
    <s v="נמוך"/>
    <x v="0"/>
    <n v="2238.83"/>
    <n v="0"/>
    <n v="0"/>
    <n v="0"/>
    <n v="2238.83"/>
    <n v="31"/>
    <s v="מרכזיית תאורה"/>
    <s v="רעות"/>
    <s v="ירושלים והנגב"/>
    <s v="איילון"/>
  </r>
  <r>
    <x v="21"/>
    <x v="35"/>
    <s v="פעיל"/>
    <s v="מודיעין מכבים רעות"/>
    <x v="33"/>
    <x v="0"/>
    <s v="נמוך"/>
    <x v="0"/>
    <n v="1769.1"/>
    <n v="0"/>
    <n v="0"/>
    <n v="0"/>
    <n v="1769.1"/>
    <n v="31"/>
    <s v="מרכזיית תאורה"/>
    <s v="רעות"/>
    <s v="ירושלים והנגב"/>
    <s v="איילון"/>
  </r>
  <r>
    <x v="21"/>
    <x v="36"/>
    <s v="פעיל"/>
    <s v="מודיעין מכבים רעות"/>
    <x v="34"/>
    <x v="0"/>
    <s v="נמוך"/>
    <x v="1"/>
    <n v="9975"/>
    <n v="1708"/>
    <n v="0"/>
    <n v="8267"/>
    <n v="0"/>
    <n v="31"/>
    <s v="מרכזיית תאורה"/>
    <s v="קייזר"/>
    <s v="ירושלים והנגב"/>
    <s v="איילון"/>
  </r>
  <r>
    <x v="21"/>
    <x v="37"/>
    <s v="פעיל"/>
    <s v="מודיעין מכבים רעות"/>
    <x v="35"/>
    <x v="15"/>
    <s v="נמוך"/>
    <x v="0"/>
    <n v="682.54"/>
    <n v="0"/>
    <n v="0"/>
    <n v="0"/>
    <n v="682.54"/>
    <n v="31"/>
    <s v="בתי כנסת ומקוואות"/>
    <s v="קייזר"/>
    <s v="ירושלים והנגב"/>
    <s v="איילון"/>
  </r>
  <r>
    <x v="21"/>
    <x v="38"/>
    <s v="פעיל"/>
    <s v="מודיעין מכבים רעות"/>
    <x v="36"/>
    <x v="16"/>
    <s v="נמוך"/>
    <x v="0"/>
    <n v="730.94"/>
    <n v="0"/>
    <n v="0"/>
    <n v="0"/>
    <n v="730.94"/>
    <n v="31"/>
    <s v="ספורט"/>
    <s v="קייזר"/>
    <s v="ירושלים והנגב"/>
    <s v="איילון"/>
  </r>
  <r>
    <x v="21"/>
    <x v="39"/>
    <s v="פעיל"/>
    <s v="מודיעין מכבים רעות"/>
    <x v="37"/>
    <x v="13"/>
    <s v="נמוך"/>
    <x v="0"/>
    <n v="1865.98"/>
    <n v="0"/>
    <n v="0"/>
    <n v="0"/>
    <n v="1865.98"/>
    <n v="31"/>
    <s v="גני ילדים"/>
    <s v="קייזר"/>
    <s v="ירושלים והנגב"/>
    <s v="איילון"/>
  </r>
  <r>
    <x v="21"/>
    <x v="40"/>
    <s v="פעיל"/>
    <s v="מודיעין מכבים רעות"/>
    <x v="38"/>
    <x v="17"/>
    <s v="נמוך"/>
    <x v="1"/>
    <n v="1460"/>
    <n v="330"/>
    <n v="0"/>
    <n v="1130"/>
    <n v="0"/>
    <n v="31"/>
    <s v="בתי ספר"/>
    <s v="קייזר"/>
    <s v="ירושלים והנגב"/>
    <s v="איילון"/>
  </r>
  <r>
    <x v="21"/>
    <x v="41"/>
    <s v="פעיל"/>
    <s v="מודיעין מכבים רעות"/>
    <x v="39"/>
    <x v="18"/>
    <s v="נמוך"/>
    <x v="1"/>
    <n v="23310"/>
    <n v="3330"/>
    <n v="0"/>
    <n v="19980"/>
    <n v="0"/>
    <n v="31"/>
    <s v="בתי ספר"/>
    <s v="קייזר"/>
    <s v="ירושלים והנגב"/>
    <s v="איילון"/>
  </r>
  <r>
    <x v="21"/>
    <x v="42"/>
    <s v="פעיל"/>
    <s v="מודיעין מכבים רעות"/>
    <x v="40"/>
    <x v="0"/>
    <s v="נמוך"/>
    <x v="0"/>
    <n v="1582.63"/>
    <n v="0"/>
    <n v="0"/>
    <n v="0"/>
    <n v="1582.63"/>
    <n v="31"/>
    <s v="תנועות נוער"/>
    <s v="קייזר"/>
    <s v="ירושלים והנגב"/>
    <s v="איילון"/>
  </r>
  <r>
    <x v="21"/>
    <x v="43"/>
    <s v="פעיל"/>
    <s v="מודיעין מכבים רעות"/>
    <x v="41"/>
    <x v="5"/>
    <s v="נמוך"/>
    <x v="1"/>
    <n v="3477"/>
    <n v="565"/>
    <n v="0"/>
    <n v="2912"/>
    <n v="0"/>
    <n v="31"/>
    <s v="מרכזיית תאורה"/>
    <s v="קייזר"/>
    <s v="ירושלים והנגב"/>
    <s v="איילון"/>
  </r>
  <r>
    <x v="21"/>
    <x v="44"/>
    <s v="פעיל"/>
    <s v="מודיעין מכבים רעות"/>
    <x v="42"/>
    <x v="19"/>
    <s v="נמוך"/>
    <x v="0"/>
    <n v="106.59"/>
    <n v="0"/>
    <n v="0"/>
    <n v="0"/>
    <n v="106.59"/>
    <n v="31"/>
    <s v="תנועות נוער"/>
    <s v="קייזר"/>
    <s v="ירושלים והנגב"/>
    <s v="איילון"/>
  </r>
  <r>
    <x v="21"/>
    <x v="45"/>
    <s v="פעיל"/>
    <s v="מודיעין מכבים רעות"/>
    <x v="43"/>
    <x v="20"/>
    <s v="נמוך"/>
    <x v="0"/>
    <n v="504.5"/>
    <n v="0"/>
    <n v="0"/>
    <n v="0"/>
    <n v="504.5"/>
    <n v="31"/>
    <s v="מקלטים"/>
    <s v="רעות"/>
    <s v="ירושלים והנגב"/>
    <s v="איילון"/>
  </r>
  <r>
    <x v="21"/>
    <x v="46"/>
    <s v="פעיל"/>
    <s v="מודיעין מכבים רעות"/>
    <x v="44"/>
    <x v="0"/>
    <s v="נמוך"/>
    <x v="0"/>
    <n v="993.06"/>
    <n v="0"/>
    <n v="0"/>
    <n v="0"/>
    <n v="993.06"/>
    <n v="31"/>
    <s v="תנועות נוער"/>
    <s v="מכבים"/>
    <s v="ירושלים והנגב"/>
    <s v="איילון"/>
  </r>
  <r>
    <x v="21"/>
    <x v="47"/>
    <s v="פעיל"/>
    <s v="מודיעין מכבים רעות"/>
    <x v="45"/>
    <x v="21"/>
    <s v="נמוך"/>
    <x v="1"/>
    <n v="5859"/>
    <n v="998"/>
    <n v="0"/>
    <n v="4861"/>
    <n v="0"/>
    <n v="31"/>
    <s v="מרכזיית תאורה"/>
    <s v="קייזר"/>
    <s v="ירושלים והנגב"/>
    <s v="איילון"/>
  </r>
  <r>
    <x v="21"/>
    <x v="48"/>
    <s v="פעיל"/>
    <s v="מודיעין מכבים רעות"/>
    <x v="46"/>
    <x v="13"/>
    <s v="נמוך"/>
    <x v="0"/>
    <n v="2890.07"/>
    <n v="0"/>
    <n v="0"/>
    <n v="0"/>
    <n v="2890.07"/>
    <n v="31"/>
    <s v="גני ילדים"/>
    <s v="קייזר"/>
    <s v="ירושלים והנגב"/>
    <s v="איילון"/>
  </r>
  <r>
    <x v="21"/>
    <x v="49"/>
    <s v="פעיל"/>
    <s v="מודיעין מכבים רעות"/>
    <x v="47"/>
    <x v="22"/>
    <s v="נמוך"/>
    <x v="1"/>
    <n v="2680"/>
    <n v="146"/>
    <n v="0"/>
    <n v="2534"/>
    <n v="0"/>
    <n v="31"/>
    <s v="גני ילדים"/>
    <s v="קייזר"/>
    <s v="ירושלים והנגב"/>
    <s v="איילון"/>
  </r>
  <r>
    <x v="21"/>
    <x v="50"/>
    <s v="פעיל"/>
    <s v="מודיעין מכבים רעות"/>
    <x v="48"/>
    <x v="13"/>
    <s v="נמוך"/>
    <x v="0"/>
    <n v="1938.31"/>
    <n v="0"/>
    <n v="0"/>
    <n v="0"/>
    <n v="1938.31"/>
    <n v="31"/>
    <m/>
    <m/>
    <s v="ירושלים והנגב"/>
    <s v="איילון"/>
  </r>
  <r>
    <x v="21"/>
    <x v="51"/>
    <s v="פעיל"/>
    <s v="מודיעין מכבים רעות"/>
    <x v="49"/>
    <x v="23"/>
    <s v="נמוך"/>
    <x v="1"/>
    <n v="6330"/>
    <n v="1031"/>
    <n v="0"/>
    <n v="5299"/>
    <n v="0"/>
    <n v="31"/>
    <s v="מרכזיית תאורה"/>
    <s v="כרמים"/>
    <s v="ירושלים והנגב"/>
    <s v="איילון"/>
  </r>
  <r>
    <x v="21"/>
    <x v="52"/>
    <s v="פעיל"/>
    <s v="מודיעין מכבים רעות"/>
    <x v="50"/>
    <x v="24"/>
    <s v="נמוך"/>
    <x v="0"/>
    <n v="1379.22"/>
    <n v="0"/>
    <n v="0"/>
    <n v="0"/>
    <n v="1379.22"/>
    <n v="31"/>
    <s v="גני ילדים"/>
    <s v="כרמים"/>
    <s v="ירושלים והנגב"/>
    <s v="איילון"/>
  </r>
  <r>
    <x v="21"/>
    <x v="53"/>
    <s v="פעיל"/>
    <s v="מודיעין מכבים רעות"/>
    <x v="51"/>
    <x v="0"/>
    <s v="נמוך"/>
    <x v="0"/>
    <n v="620.49"/>
    <n v="0"/>
    <n v="0"/>
    <n v="0"/>
    <n v="620.49"/>
    <n v="31"/>
    <s v="תנועות נוער"/>
    <s v="כרמים"/>
    <s v="ירושלים והנגב"/>
    <s v="איילון"/>
  </r>
  <r>
    <x v="21"/>
    <x v="54"/>
    <s v="פעיל"/>
    <s v="מודיעין מכבים רעות"/>
    <x v="52"/>
    <x v="13"/>
    <s v="נמוך"/>
    <x v="0"/>
    <n v="1435.78"/>
    <n v="0"/>
    <n v="0"/>
    <n v="0"/>
    <n v="1435.78"/>
    <n v="31"/>
    <s v="גני ילדים"/>
    <s v="כרמים"/>
    <s v="ירושלים והנגב"/>
    <s v="איילון"/>
  </r>
  <r>
    <x v="21"/>
    <x v="55"/>
    <s v="פעיל"/>
    <s v="מודיעין מכבים רעות"/>
    <x v="53"/>
    <x v="25"/>
    <s v="נמוך"/>
    <x v="1"/>
    <n v="3290"/>
    <n v="550"/>
    <n v="0"/>
    <n v="2740"/>
    <n v="0"/>
    <n v="31"/>
    <s v="בתי ספר"/>
    <s v="כרמים"/>
    <s v="ירושלים והנגב"/>
    <s v="איילון"/>
  </r>
  <r>
    <x v="21"/>
    <x v="56"/>
    <s v="פעיל"/>
    <s v="מודיעין מכבים רעות"/>
    <x v="54"/>
    <x v="26"/>
    <s v="נמוך"/>
    <x v="0"/>
    <n v="109.41"/>
    <n v="0"/>
    <n v="0"/>
    <n v="0"/>
    <n v="109.41"/>
    <n v="31"/>
    <s v="מקלטים"/>
    <s v="רעות"/>
    <s v="ירושלים והנגב"/>
    <s v="איילון"/>
  </r>
  <r>
    <x v="21"/>
    <x v="57"/>
    <s v="פעיל"/>
    <s v="מודיעין מכבים רעות"/>
    <x v="55"/>
    <x v="26"/>
    <s v="נמוך"/>
    <x v="0"/>
    <n v="1852.64"/>
    <n v="0"/>
    <n v="0"/>
    <n v="0"/>
    <n v="1852.64"/>
    <n v="31"/>
    <s v="מבני ציבור"/>
    <s v="רעות"/>
    <s v="ירושלים והנגב"/>
    <s v="איילון"/>
  </r>
  <r>
    <x v="21"/>
    <x v="58"/>
    <s v="פעיל"/>
    <s v="מודיעין מכבים רעות"/>
    <x v="55"/>
    <x v="26"/>
    <s v="נמוך"/>
    <x v="0"/>
    <n v="262.58"/>
    <n v="0"/>
    <n v="0"/>
    <n v="0"/>
    <n v="262.58"/>
    <n v="31"/>
    <s v="מקלטים"/>
    <s v="רעות"/>
    <s v="ירושלים והנגב"/>
    <s v="איילון"/>
  </r>
  <r>
    <x v="21"/>
    <x v="59"/>
    <s v="פעיל"/>
    <s v="מודיעין מכבים רעות"/>
    <x v="56"/>
    <x v="1"/>
    <s v="נמוך"/>
    <x v="0"/>
    <n v="2112.7199999999998"/>
    <n v="0"/>
    <n v="0"/>
    <n v="0"/>
    <n v="2112.7199999999998"/>
    <n v="31"/>
    <s v="מרכזיית תאורה"/>
    <s v="רעות"/>
    <s v="ירושלים והנגב"/>
    <s v="איילון"/>
  </r>
  <r>
    <x v="21"/>
    <x v="60"/>
    <s v="פעיל"/>
    <s v="מודיעין מכבים רעות"/>
    <x v="57"/>
    <x v="0"/>
    <s v="נמוך"/>
    <x v="1"/>
    <n v="5720"/>
    <n v="1475"/>
    <n v="0"/>
    <n v="4245"/>
    <n v="0"/>
    <n v="31"/>
    <s v="מרכזיית תאורה"/>
    <s v="כרמים"/>
    <s v="ירושלים והנגב"/>
    <s v="איילון"/>
  </r>
  <r>
    <x v="21"/>
    <x v="61"/>
    <s v="פעיל"/>
    <s v="מודיעין מכבים רעות"/>
    <x v="58"/>
    <x v="0"/>
    <s v="נמוך"/>
    <x v="0"/>
    <n v="1530.96"/>
    <n v="0"/>
    <n v="0"/>
    <n v="0"/>
    <n v="1530.96"/>
    <n v="31"/>
    <s v="בתי כנסת ומקוואות"/>
    <s v="נביאים"/>
    <s v="ירושלים והנגב"/>
    <s v="איילון"/>
  </r>
  <r>
    <x v="21"/>
    <x v="62"/>
    <s v="פעיל"/>
    <s v="מודיעין מכבים רעות"/>
    <x v="59"/>
    <x v="0"/>
    <s v="נמוך"/>
    <x v="1"/>
    <n v="9408"/>
    <n v="804"/>
    <n v="0"/>
    <n v="8604"/>
    <n v="0"/>
    <n v="31"/>
    <s v="בתי ספר"/>
    <s v="נביאים"/>
    <s v="ירושלים והנגב"/>
    <s v="איילון"/>
  </r>
  <r>
    <x v="21"/>
    <x v="63"/>
    <s v="פעיל"/>
    <s v="מודיעין מכבים רעות"/>
    <x v="60"/>
    <x v="0"/>
    <s v="נמוך"/>
    <x v="1"/>
    <n v="6465"/>
    <n v="1190"/>
    <n v="0"/>
    <n v="5275"/>
    <n v="0"/>
    <n v="31"/>
    <s v="מרכזיית תאורה"/>
    <s v="רעות"/>
    <s v="ירושלים והנגב"/>
    <s v="איילון"/>
  </r>
  <r>
    <x v="21"/>
    <x v="64"/>
    <s v="פעיל"/>
    <s v="מודיעין מכבים רעות"/>
    <x v="61"/>
    <x v="26"/>
    <s v="נמוך"/>
    <x v="0"/>
    <n v="80.23"/>
    <n v="0"/>
    <n v="0"/>
    <n v="0"/>
    <n v="80.23"/>
    <n v="31"/>
    <s v="מקלטים"/>
    <s v="מכבים"/>
    <s v="ירושלים והנגב"/>
    <s v="איילון"/>
  </r>
  <r>
    <x v="21"/>
    <x v="65"/>
    <s v="פעיל"/>
    <s v="מודיעין מכבים רעות"/>
    <x v="62"/>
    <x v="26"/>
    <s v="נמוך"/>
    <x v="0"/>
    <n v="7.9"/>
    <n v="0"/>
    <n v="0"/>
    <n v="0"/>
    <n v="7.9"/>
    <n v="31"/>
    <s v="מקלטים"/>
    <s v="מכבים"/>
    <s v="ירושלים והנגב"/>
    <s v="איילון"/>
  </r>
  <r>
    <x v="21"/>
    <x v="66"/>
    <s v="פעיל"/>
    <s v="מודיעין מכבים רעות"/>
    <x v="63"/>
    <x v="27"/>
    <s v="נמוך"/>
    <x v="1"/>
    <n v="13550"/>
    <n v="1345"/>
    <n v="0"/>
    <n v="12205"/>
    <n v="0"/>
    <n v="31"/>
    <s v="בתי ספר"/>
    <s v="בוכמן"/>
    <s v="ירושלים והנגב"/>
    <s v="איילון"/>
  </r>
  <r>
    <x v="21"/>
    <x v="67"/>
    <s v="פעיל"/>
    <s v="מודיעין מכבים רעות"/>
    <x v="63"/>
    <x v="13"/>
    <s v="נמוך"/>
    <x v="0"/>
    <n v="1550.54"/>
    <n v="0"/>
    <n v="0"/>
    <n v="0"/>
    <n v="1550.54"/>
    <n v="31"/>
    <s v="גני ילדים"/>
    <s v="בוכמן"/>
    <s v="ירושלים והנגב"/>
    <s v="איילון"/>
  </r>
  <r>
    <x v="21"/>
    <x v="68"/>
    <s v="פעיל"/>
    <s v="מודיעין מכבים רעות"/>
    <x v="64"/>
    <x v="28"/>
    <s v="נמוך"/>
    <x v="1"/>
    <n v="9844"/>
    <n v="1731"/>
    <n v="0"/>
    <n v="8113"/>
    <n v="0"/>
    <n v="31"/>
    <s v="מרכזיית תאורה"/>
    <s v="בוכמן"/>
    <s v="ירושלים והנגב"/>
    <s v="איילון"/>
  </r>
  <r>
    <x v="21"/>
    <x v="69"/>
    <s v="פעיל"/>
    <s v="מודיעין מכבים רעות"/>
    <x v="65"/>
    <x v="13"/>
    <s v="נמוך"/>
    <x v="0"/>
    <n v="1750.14"/>
    <n v="0"/>
    <n v="0"/>
    <n v="0"/>
    <n v="1750.14"/>
    <n v="31"/>
    <s v="גני ילדים"/>
    <s v="בוכמן"/>
    <s v="ירושלים והנגב"/>
    <s v="איילון"/>
  </r>
  <r>
    <x v="21"/>
    <x v="70"/>
    <s v="פעיל"/>
    <s v="מודיעין מכבים רעות"/>
    <x v="66"/>
    <x v="24"/>
    <s v="נמוך"/>
    <x v="0"/>
    <n v="1910.03"/>
    <n v="0"/>
    <n v="0"/>
    <n v="0"/>
    <n v="1910.03"/>
    <n v="31"/>
    <s v="גני ילדים"/>
    <s v="בוכמן"/>
    <s v="ירושלים והנגב"/>
    <s v="איילון"/>
  </r>
  <r>
    <x v="21"/>
    <x v="71"/>
    <s v="פעיל"/>
    <s v="מודיעין מכבים רעות"/>
    <x v="67"/>
    <x v="17"/>
    <s v="נמוך"/>
    <x v="1"/>
    <n v="20210"/>
    <n v="1890"/>
    <n v="0"/>
    <n v="18320"/>
    <n v="0"/>
    <n v="31"/>
    <m/>
    <m/>
    <s v="ירושלים והנגב"/>
    <s v="איילון"/>
  </r>
  <r>
    <x v="21"/>
    <x v="72"/>
    <s v="פעיל"/>
    <s v="מודיעין מכבים רעות"/>
    <x v="68"/>
    <x v="29"/>
    <s v="נמוך"/>
    <x v="1"/>
    <n v="2980"/>
    <n v="110"/>
    <n v="0"/>
    <n v="2870"/>
    <n v="0"/>
    <n v="31"/>
    <m/>
    <m/>
    <s v="ירושלים והנגב"/>
    <s v="איילון"/>
  </r>
  <r>
    <x v="21"/>
    <x v="416"/>
    <s v="פעיל"/>
    <s v="מודיעין מכבים רעות"/>
    <x v="404"/>
    <x v="0"/>
    <s v="נמוך"/>
    <x v="1"/>
    <n v="30600"/>
    <n v="3710"/>
    <n v="0"/>
    <n v="26890"/>
    <n v="0"/>
    <n v="31"/>
    <m/>
    <m/>
    <s v="ירושלים והנגב"/>
    <s v="איילון"/>
  </r>
  <r>
    <x v="21"/>
    <x v="73"/>
    <s v="פעיל"/>
    <s v="מודיעין מכבים רעות"/>
    <x v="69"/>
    <x v="0"/>
    <s v="נמוך"/>
    <x v="1"/>
    <n v="5845"/>
    <n v="730"/>
    <n v="0"/>
    <n v="5115"/>
    <n v="0"/>
    <n v="31"/>
    <s v="מבני ציבור"/>
    <s v="מורשת"/>
    <s v="ירושלים והנגב"/>
    <s v="איילון"/>
  </r>
  <r>
    <x v="21"/>
    <x v="74"/>
    <s v="פעיל"/>
    <s v="מודיעין מכבים רעות"/>
    <x v="70"/>
    <x v="28"/>
    <s v="נמוך"/>
    <x v="1"/>
    <n v="4497"/>
    <n v="817"/>
    <n v="0"/>
    <n v="3680"/>
    <n v="0"/>
    <n v="31"/>
    <s v="מרכזיית תאורה"/>
    <s v="בוכמן"/>
    <s v="ירושלים והנגב"/>
    <s v="איילון"/>
  </r>
  <r>
    <x v="21"/>
    <x v="75"/>
    <s v="פעיל"/>
    <s v="מודיעין מכבים רעות"/>
    <x v="71"/>
    <x v="30"/>
    <s v="נמוך"/>
    <x v="0"/>
    <n v="2730"/>
    <n v="0"/>
    <n v="0"/>
    <n v="0"/>
    <n v="2730"/>
    <n v="31"/>
    <s v="מרכזיית תאורה"/>
    <s v="בוכמן"/>
    <s v="ירושלים והנגב"/>
    <s v="איילון"/>
  </r>
  <r>
    <x v="21"/>
    <x v="76"/>
    <s v="פעיל"/>
    <s v="מודיעין מכבים רעות"/>
    <x v="72"/>
    <x v="31"/>
    <s v="נמוך"/>
    <x v="1"/>
    <n v="7425"/>
    <n v="2170"/>
    <n v="0"/>
    <n v="5255"/>
    <n v="0"/>
    <n v="31"/>
    <s v="מרכזיית תאורה"/>
    <s v="בוכמן"/>
    <s v="ירושלים והנגב"/>
    <s v="איילון"/>
  </r>
  <r>
    <x v="21"/>
    <x v="77"/>
    <s v="פעיל"/>
    <s v="מודיעין מכבים רעות"/>
    <x v="73"/>
    <x v="14"/>
    <s v="נמוך"/>
    <x v="1"/>
    <n v="3011"/>
    <n v="528"/>
    <n v="0"/>
    <n v="2483"/>
    <n v="0"/>
    <n v="31"/>
    <s v="מרכזיית תאורה"/>
    <s v="בוכמן"/>
    <s v="ירושלים והנגב"/>
    <s v="איילון"/>
  </r>
  <r>
    <x v="21"/>
    <x v="78"/>
    <s v="פעיל"/>
    <s v="מודיעין מכבים רעות"/>
    <x v="74"/>
    <x v="32"/>
    <s v="נמוך"/>
    <x v="1"/>
    <n v="1379"/>
    <n v="235"/>
    <n v="0"/>
    <n v="1144"/>
    <n v="0"/>
    <n v="31"/>
    <s v="מרכזיית תאורה"/>
    <s v="בוכמן"/>
    <s v="ירושלים והנגב"/>
    <s v="איילון"/>
  </r>
  <r>
    <x v="21"/>
    <x v="79"/>
    <s v="פעיל"/>
    <s v="מודיעין מכבים רעות"/>
    <x v="75"/>
    <x v="13"/>
    <s v="נמוך"/>
    <x v="0"/>
    <n v="1909.38"/>
    <n v="0"/>
    <n v="0"/>
    <n v="0"/>
    <n v="1909.38"/>
    <n v="31"/>
    <s v="מבני ציבור"/>
    <s v="בוכמן"/>
    <s v="ירושלים והנגב"/>
    <s v="איילון"/>
  </r>
  <r>
    <x v="21"/>
    <x v="80"/>
    <s v="פעיל"/>
    <s v="מודיעין מכבים רעות"/>
    <x v="76"/>
    <x v="33"/>
    <s v="נמוך"/>
    <x v="1"/>
    <n v="14460"/>
    <n v="1105"/>
    <n v="0"/>
    <n v="13355"/>
    <n v="0"/>
    <n v="31"/>
    <s v="בתי ספר"/>
    <s v="בוכמן"/>
    <s v="ירושלים והנגב"/>
    <s v="איילון"/>
  </r>
  <r>
    <x v="21"/>
    <x v="81"/>
    <s v="פעיל"/>
    <s v="מודיעין מכבים רעות"/>
    <x v="77"/>
    <x v="32"/>
    <s v="נמוך"/>
    <x v="1"/>
    <n v="2293"/>
    <n v="404"/>
    <n v="0"/>
    <n v="1889"/>
    <n v="0"/>
    <n v="31"/>
    <s v="מרכזיית תאורה"/>
    <s v="בוכמן"/>
    <s v="ירושלים והנגב"/>
    <s v="איילון"/>
  </r>
  <r>
    <x v="21"/>
    <x v="82"/>
    <s v="פעיל"/>
    <s v="מודיעין מכבים רעות"/>
    <x v="78"/>
    <x v="34"/>
    <s v="נמוך"/>
    <x v="0"/>
    <n v="1303.49"/>
    <n v="0"/>
    <n v="0"/>
    <n v="0"/>
    <n v="1303.49"/>
    <n v="31"/>
    <s v="מבני ציבור"/>
    <s v="בוכמן"/>
    <s v="ירושלים והנגב"/>
    <s v="איילון"/>
  </r>
  <r>
    <x v="21"/>
    <x v="83"/>
    <s v="פעיל"/>
    <s v="מודיעין מכבים רעות"/>
    <x v="79"/>
    <x v="35"/>
    <s v="נמוך"/>
    <x v="0"/>
    <n v="1675"/>
    <n v="0"/>
    <n v="0"/>
    <n v="0"/>
    <n v="1675"/>
    <n v="31"/>
    <s v="תנועות נוער"/>
    <s v="בוכמן"/>
    <s v="ירושלים והנגב"/>
    <s v="איילון"/>
  </r>
  <r>
    <x v="21"/>
    <x v="84"/>
    <s v="פעיל"/>
    <s v="מודיעין מכבים רעות"/>
    <x v="80"/>
    <x v="36"/>
    <s v="נמוך"/>
    <x v="1"/>
    <n v="10379"/>
    <n v="1842"/>
    <n v="0"/>
    <n v="8537"/>
    <n v="0"/>
    <n v="31"/>
    <s v="מרכזיית תאורה"/>
    <s v="בוכמן"/>
    <s v="ירושלים והנגב"/>
    <s v="איילון"/>
  </r>
  <r>
    <x v="21"/>
    <x v="85"/>
    <s v="פעיל"/>
    <s v="מודיעין מכבים רעות"/>
    <x v="81"/>
    <x v="37"/>
    <s v="נמוך"/>
    <x v="1"/>
    <n v="4187"/>
    <n v="460"/>
    <n v="0"/>
    <n v="3727"/>
    <n v="0"/>
    <n v="31"/>
    <s v="בתי כנסת ומקוואות"/>
    <s v="קייזר"/>
    <s v="ירושלים והנגב"/>
    <s v="איילון"/>
  </r>
  <r>
    <x v="21"/>
    <x v="86"/>
    <s v="פעיל"/>
    <s v="מודיעין מכבים רעות"/>
    <x v="82"/>
    <x v="0"/>
    <s v="נמוך"/>
    <x v="0"/>
    <n v="1842.59"/>
    <n v="0"/>
    <n v="0"/>
    <n v="0"/>
    <n v="1842.59"/>
    <n v="31"/>
    <s v="גני ילדים"/>
    <s v="קייזר"/>
    <s v="ירושלים והנגב"/>
    <s v="איילון"/>
  </r>
  <r>
    <x v="21"/>
    <x v="87"/>
    <s v="פעיל"/>
    <s v="מודיעין מכבים רעות"/>
    <x v="83"/>
    <x v="0"/>
    <s v="נמוך"/>
    <x v="1"/>
    <n v="4220"/>
    <n v="641"/>
    <n v="0"/>
    <n v="3579"/>
    <n v="0"/>
    <n v="31"/>
    <s v="מרכזיית תאורה"/>
    <s v="בוכמן"/>
    <s v="ירושלים והנגב"/>
    <s v="איילון"/>
  </r>
  <r>
    <x v="21"/>
    <x v="88"/>
    <s v="פעיל"/>
    <s v="מודיעין מכבים רעות"/>
    <x v="84"/>
    <x v="13"/>
    <s v="נמוך"/>
    <x v="0"/>
    <n v="523.19000000000005"/>
    <n v="0"/>
    <n v="0"/>
    <n v="0"/>
    <n v="523.19000000000005"/>
    <n v="31"/>
    <s v="גני ילדים"/>
    <s v="בוכמן"/>
    <s v="ירושלים והנגב"/>
    <s v="איילון"/>
  </r>
  <r>
    <x v="21"/>
    <x v="89"/>
    <s v="פעיל"/>
    <s v="מודיעין מכבים רעות"/>
    <x v="85"/>
    <x v="13"/>
    <s v="נמוך"/>
    <x v="0"/>
    <n v="862.56"/>
    <n v="0"/>
    <n v="0"/>
    <n v="0"/>
    <n v="862.56"/>
    <n v="31"/>
    <s v="מבני ציבור"/>
    <s v="בוכמן"/>
    <s v="ירושלים והנגב"/>
    <s v="איילון"/>
  </r>
  <r>
    <x v="21"/>
    <x v="90"/>
    <s v="פעיל"/>
    <s v="מודיעין מכבים רעות"/>
    <x v="86"/>
    <x v="26"/>
    <s v="נמוך"/>
    <x v="0"/>
    <n v="0"/>
    <n v="0"/>
    <n v="0"/>
    <n v="0"/>
    <n v="0"/>
    <n v="31"/>
    <s v="מקלטים"/>
    <s v="מכבים"/>
    <s v="ירושלים והנגב"/>
    <s v="איילון"/>
  </r>
  <r>
    <x v="21"/>
    <x v="91"/>
    <s v="פעיל"/>
    <s v="מודיעין מכבים רעות"/>
    <x v="87"/>
    <x v="38"/>
    <s v="נמוך"/>
    <x v="0"/>
    <n v="525.94000000000005"/>
    <n v="0"/>
    <n v="0"/>
    <n v="0"/>
    <n v="525.94000000000005"/>
    <n v="31"/>
    <s v="בתי כנסת ומקוואות"/>
    <s v="רעות"/>
    <s v="ירושלים והנגב"/>
    <s v="איילון"/>
  </r>
  <r>
    <x v="21"/>
    <x v="92"/>
    <s v="פעיל"/>
    <s v="מודיעין מכבים רעות"/>
    <x v="88"/>
    <x v="26"/>
    <s v="נמוך"/>
    <x v="0"/>
    <n v="108.19"/>
    <n v="0"/>
    <n v="0"/>
    <n v="0"/>
    <n v="108.19"/>
    <n v="31"/>
    <s v="מקלטים"/>
    <s v="מכבים"/>
    <s v="ירושלים והנגב"/>
    <s v="איילון"/>
  </r>
  <r>
    <x v="21"/>
    <x v="93"/>
    <s v="פעיל"/>
    <s v="מודיעין מכבים רעות"/>
    <x v="89"/>
    <x v="0"/>
    <s v="נמוך"/>
    <x v="1"/>
    <n v="16770"/>
    <n v="990"/>
    <n v="0"/>
    <n v="15780"/>
    <n v="0"/>
    <n v="31"/>
    <s v="בתי ספר"/>
    <s v="מורשת"/>
    <s v="ירושלים והנגב"/>
    <s v="איילון"/>
  </r>
  <r>
    <x v="21"/>
    <x v="94"/>
    <s v="פעיל"/>
    <s v="מודיעין מכבים רעות"/>
    <x v="89"/>
    <x v="0"/>
    <s v="נמוך"/>
    <x v="1"/>
    <n v="3875"/>
    <n v="155"/>
    <n v="0"/>
    <n v="3720"/>
    <n v="0"/>
    <n v="31"/>
    <s v="גני ילדים"/>
    <s v="מורשת"/>
    <s v="ירושלים והנגב"/>
    <s v="איילון"/>
  </r>
  <r>
    <x v="21"/>
    <x v="95"/>
    <s v="פעיל"/>
    <s v="מודיעין מכבים רעות"/>
    <x v="90"/>
    <x v="19"/>
    <s v="נמוך"/>
    <x v="0"/>
    <n v="326.85000000000002"/>
    <n v="0"/>
    <n v="0"/>
    <n v="0"/>
    <n v="326.85000000000002"/>
    <n v="31"/>
    <s v="תנועות נוער"/>
    <s v="נחלים"/>
    <s v="ירושלים והנגב"/>
    <s v="איילון"/>
  </r>
  <r>
    <x v="21"/>
    <x v="96"/>
    <s v="פעיל"/>
    <s v="מודיעין מכבים רעות"/>
    <x v="91"/>
    <x v="39"/>
    <s v="נמוך"/>
    <x v="0"/>
    <n v="1034.96"/>
    <n v="0"/>
    <n v="0"/>
    <n v="0"/>
    <n v="1034.96"/>
    <n v="31"/>
    <s v="גני ילדים"/>
    <s v="נחלים"/>
    <s v="ירושלים והנגב"/>
    <s v="איילון"/>
  </r>
  <r>
    <x v="21"/>
    <x v="97"/>
    <s v="פעיל"/>
    <s v="מודיעין מכבים רעות"/>
    <x v="1"/>
    <x v="0"/>
    <s v="נמוך"/>
    <x v="0"/>
    <n v="264.85000000000002"/>
    <n v="0"/>
    <n v="0"/>
    <n v="0"/>
    <n v="264.85000000000002"/>
    <n v="31"/>
    <s v="מרכזיית תאורה"/>
    <s v="נחלים"/>
    <s v="ירושלים והנגב"/>
    <s v="איילון"/>
  </r>
  <r>
    <x v="21"/>
    <x v="98"/>
    <s v="פעיל"/>
    <s v="מודיעין מכבים רעות"/>
    <x v="92"/>
    <x v="40"/>
    <s v="נמוך"/>
    <x v="0"/>
    <n v="287.14999999999998"/>
    <n v="0"/>
    <n v="0"/>
    <n v="0"/>
    <n v="287.14999999999998"/>
    <n v="31"/>
    <s v="שונות"/>
    <s v="נחלים"/>
    <s v="ירושלים והנגב"/>
    <s v="איילון"/>
  </r>
  <r>
    <x v="21"/>
    <x v="99"/>
    <s v="פעיל"/>
    <s v="מודיעין מכבים רעות"/>
    <x v="93"/>
    <x v="41"/>
    <s v="נמוך"/>
    <x v="1"/>
    <n v="6948"/>
    <n v="708"/>
    <n v="0"/>
    <n v="6240"/>
    <n v="0"/>
    <n v="31"/>
    <s v="בתי ספר"/>
    <s v="נחלים"/>
    <s v="ירושלים והנגב"/>
    <s v="איילון"/>
  </r>
  <r>
    <x v="21"/>
    <x v="100"/>
    <s v="פעיל"/>
    <s v="מודיעין מכבים רעות"/>
    <x v="94"/>
    <x v="5"/>
    <s v="נמוך"/>
    <x v="1"/>
    <n v="6306"/>
    <n v="1111"/>
    <n v="0"/>
    <n v="5195"/>
    <n v="0"/>
    <n v="31"/>
    <s v="מרכזיית תאורה"/>
    <s v="קייזר"/>
    <s v="ירושלים והנגב"/>
    <s v="איילון"/>
  </r>
  <r>
    <x v="21"/>
    <x v="101"/>
    <s v="פעיל"/>
    <s v="מודיעין מכבים רעות"/>
    <x v="95"/>
    <x v="0"/>
    <s v="נמוך"/>
    <x v="1"/>
    <n v="4765"/>
    <n v="655"/>
    <n v="0"/>
    <n v="4110"/>
    <n v="0"/>
    <n v="31"/>
    <s v="מבני ציבור"/>
    <s v="בוכמן"/>
    <s v="ירושלים והנגב"/>
    <s v="איילון"/>
  </r>
  <r>
    <x v="21"/>
    <x v="102"/>
    <s v="פעיל"/>
    <s v="מודיעין מכבים רעות"/>
    <x v="96"/>
    <x v="19"/>
    <s v="נמוך"/>
    <x v="0"/>
    <n v="1288.94"/>
    <n v="0"/>
    <n v="0"/>
    <n v="0"/>
    <n v="1288.94"/>
    <n v="31"/>
    <s v="מבני ציבור"/>
    <s v="נביאים"/>
    <s v="ירושלים והנגב"/>
    <s v="איילון"/>
  </r>
  <r>
    <x v="21"/>
    <x v="103"/>
    <s v="פעיל"/>
    <s v="מודיעין מכבים רעות"/>
    <x v="97"/>
    <x v="0"/>
    <s v="נמוך"/>
    <x v="1"/>
    <n v="6765"/>
    <n v="1650"/>
    <n v="0"/>
    <n v="5115"/>
    <n v="0"/>
    <n v="31"/>
    <s v="מבני ציבור"/>
    <s v="כרמים"/>
    <s v="ירושלים והנגב"/>
    <s v="איילון"/>
  </r>
  <r>
    <x v="21"/>
    <x v="104"/>
    <s v="פעיל"/>
    <s v="מודיעין מכבים רעות"/>
    <x v="98"/>
    <x v="0"/>
    <s v="נמוך"/>
    <x v="1"/>
    <n v="6345"/>
    <n v="1165"/>
    <n v="0"/>
    <n v="5180"/>
    <n v="0"/>
    <n v="31"/>
    <s v="מבני ציבור"/>
    <s v="כרמים"/>
    <s v="ירושלים והנגב"/>
    <s v="איילון"/>
  </r>
  <r>
    <x v="21"/>
    <x v="105"/>
    <s v="פעיל"/>
    <s v="מודיעין מכבים רעות"/>
    <x v="99"/>
    <x v="42"/>
    <s v="נמוך"/>
    <x v="1"/>
    <n v="1335"/>
    <n v="244"/>
    <n v="0"/>
    <n v="1091"/>
    <n v="0"/>
    <n v="31"/>
    <s v="מבני ציבור"/>
    <s v="כרמים"/>
    <s v="ירושלים והנגב"/>
    <s v="איילון"/>
  </r>
  <r>
    <x v="21"/>
    <x v="106"/>
    <s v="פעיל"/>
    <s v="מודיעין מכבים רעות"/>
    <x v="100"/>
    <x v="0"/>
    <s v="נמוך"/>
    <x v="1"/>
    <n v="3476"/>
    <n v="948"/>
    <n v="0"/>
    <n v="2528"/>
    <n v="0"/>
    <n v="31"/>
    <s v="בתי ספר"/>
    <s v="כרמים"/>
    <s v="ירושלים והנגב"/>
    <s v="איילון"/>
  </r>
  <r>
    <x v="21"/>
    <x v="107"/>
    <s v="פעיל"/>
    <s v="מודיעין מכבים רעות"/>
    <x v="101"/>
    <x v="43"/>
    <s v="נמוך"/>
    <x v="1"/>
    <n v="1406"/>
    <n v="262"/>
    <n v="0"/>
    <n v="1144"/>
    <n v="0"/>
    <n v="31"/>
    <s v="מרכזיית תאורה"/>
    <s v="נביאים"/>
    <s v="ירושלים והנגב"/>
    <s v="איילון"/>
  </r>
  <r>
    <x v="21"/>
    <x v="108"/>
    <s v="פעיל"/>
    <s v="מודיעין מכבים רעות"/>
    <x v="102"/>
    <x v="44"/>
    <s v="נמוך"/>
    <x v="1"/>
    <n v="611"/>
    <n v="105"/>
    <n v="0"/>
    <n v="506"/>
    <n v="0"/>
    <n v="31"/>
    <s v="מרכזיית תאורה"/>
    <s v="נביאים"/>
    <s v="ירושלים והנגב"/>
    <s v="איילון"/>
  </r>
  <r>
    <x v="21"/>
    <x v="109"/>
    <s v="פעיל"/>
    <s v="מודיעין מכבים רעות"/>
    <x v="103"/>
    <x v="19"/>
    <s v="נמוך"/>
    <x v="0"/>
    <n v="1499.96"/>
    <n v="0"/>
    <n v="0"/>
    <n v="0"/>
    <n v="1499.96"/>
    <n v="31"/>
    <s v="תנועות נוער"/>
    <s v="נביאים"/>
    <s v="ירושלים והנגב"/>
    <s v="איילון"/>
  </r>
  <r>
    <x v="21"/>
    <x v="110"/>
    <s v="פעיל"/>
    <s v="מודיעין מכבים רעות"/>
    <x v="104"/>
    <x v="1"/>
    <s v="נמוך"/>
    <x v="1"/>
    <n v="4780"/>
    <n v="834"/>
    <n v="0"/>
    <n v="3946"/>
    <n v="0"/>
    <n v="31"/>
    <s v="מרכזיית תאורה"/>
    <s v="בוכמן"/>
    <s v="ירושלים והנגב"/>
    <s v="איילון"/>
  </r>
  <r>
    <x v="21"/>
    <x v="111"/>
    <s v="פעיל"/>
    <s v="מודיעין מכבים רעות"/>
    <x v="105"/>
    <x v="45"/>
    <s v="נמוך"/>
    <x v="0"/>
    <n v="423.66"/>
    <n v="0"/>
    <n v="0"/>
    <n v="0"/>
    <n v="423.66"/>
    <n v="31"/>
    <s v="תנועות נוער"/>
    <s v="משואה"/>
    <s v="ירושלים והנגב"/>
    <s v="איילון"/>
  </r>
  <r>
    <x v="21"/>
    <x v="112"/>
    <s v="פעיל"/>
    <s v="מודיעין מכבים רעות"/>
    <x v="106"/>
    <x v="46"/>
    <s v="נמוך"/>
    <x v="1"/>
    <n v="10104"/>
    <n v="2324"/>
    <n v="0"/>
    <n v="7780"/>
    <n v="0"/>
    <n v="31"/>
    <s v="ספורט"/>
    <s v="בוכמן"/>
    <s v="ירושלים והנגב"/>
    <s v="איילון"/>
  </r>
  <r>
    <x v="21"/>
    <x v="113"/>
    <s v="פעיל"/>
    <s v="מודיעין מכבים רעות"/>
    <x v="107"/>
    <x v="13"/>
    <s v="נמוך"/>
    <x v="0"/>
    <n v="1370.52"/>
    <n v="0"/>
    <n v="0"/>
    <n v="0"/>
    <n v="1370.52"/>
    <n v="31"/>
    <s v="גני ילדים"/>
    <s v="בוכמן"/>
    <s v="ירושלים והנגב"/>
    <s v="איילון"/>
  </r>
  <r>
    <x v="21"/>
    <x v="114"/>
    <s v="פעיל"/>
    <s v="מודיעין מכבים רעות"/>
    <x v="108"/>
    <x v="26"/>
    <s v="נמוך"/>
    <x v="0"/>
    <n v="460.13"/>
    <n v="0"/>
    <n v="0"/>
    <n v="0"/>
    <n v="460.13"/>
    <n v="31"/>
    <s v="מקלטים"/>
    <s v="רעות"/>
    <s v="ירושלים והנגב"/>
    <s v="איילון"/>
  </r>
  <r>
    <x v="21"/>
    <x v="115"/>
    <s v="פעיל"/>
    <s v="מודיעין מכבים רעות"/>
    <x v="109"/>
    <x v="5"/>
    <s v="נמוך"/>
    <x v="0"/>
    <n v="1559.45"/>
    <n v="0"/>
    <n v="0"/>
    <n v="0"/>
    <n v="1559.45"/>
    <n v="31"/>
    <s v="מרכזיית תאורה"/>
    <s v="רעות"/>
    <s v="ירושלים והנגב"/>
    <s v="איילון"/>
  </r>
  <r>
    <x v="21"/>
    <x v="116"/>
    <s v="פעיל"/>
    <s v="מודיעין מכבים רעות"/>
    <x v="110"/>
    <x v="0"/>
    <s v="נמוך"/>
    <x v="0"/>
    <n v="2430.09"/>
    <n v="0"/>
    <n v="0"/>
    <n v="0"/>
    <n v="2430.09"/>
    <n v="31"/>
    <s v="מרכזיית תאורה"/>
    <s v="ציפורים"/>
    <s v="ירושלים והנגב"/>
    <s v="איילון"/>
  </r>
  <r>
    <x v="21"/>
    <x v="117"/>
    <s v="פעיל"/>
    <s v="מודיעין מכבים רעות"/>
    <x v="111"/>
    <x v="0"/>
    <s v="נמוך"/>
    <x v="0"/>
    <n v="779.5"/>
    <n v="0"/>
    <n v="0"/>
    <n v="0"/>
    <n v="779.5"/>
    <n v="31"/>
    <s v="תנועות נוער"/>
    <s v="ציפורים"/>
    <s v="ירושלים והנגב"/>
    <s v="איילון"/>
  </r>
  <r>
    <x v="21"/>
    <x v="118"/>
    <s v="פעיל"/>
    <s v="מודיעין מכבים רעות"/>
    <x v="112"/>
    <x v="0"/>
    <s v="נמוך"/>
    <x v="1"/>
    <n v="7755"/>
    <n v="1361"/>
    <n v="0"/>
    <n v="6394"/>
    <n v="0"/>
    <n v="31"/>
    <s v="מרכזיית תאורה"/>
    <s v="ציפורים"/>
    <s v="ירושלים והנגב"/>
    <s v="איילון"/>
  </r>
  <r>
    <x v="21"/>
    <x v="119"/>
    <s v="פעיל"/>
    <s v="מודיעין מכבים רעות"/>
    <x v="113"/>
    <x v="0"/>
    <s v="נמוך"/>
    <x v="1"/>
    <n v="17320"/>
    <n v="3240"/>
    <n v="0"/>
    <n v="14080"/>
    <n v="0"/>
    <n v="31"/>
    <s v="מרכזיית תאורה"/>
    <s v="לב העיר"/>
    <s v="ירושלים והנגב"/>
    <s v="איילון"/>
  </r>
  <r>
    <x v="21"/>
    <x v="120"/>
    <s v="פעיל"/>
    <s v="מודיעין מכבים רעות"/>
    <x v="113"/>
    <x v="0"/>
    <s v="נמוך"/>
    <x v="1"/>
    <n v="7080"/>
    <n v="1052"/>
    <n v="0"/>
    <n v="6028"/>
    <n v="0"/>
    <n v="31"/>
    <s v="מרכזיית תאורה"/>
    <s v="פרחים"/>
    <s v="ירושלים והנגב"/>
    <s v="איילון"/>
  </r>
  <r>
    <x v="21"/>
    <x v="121"/>
    <s v="פעיל"/>
    <s v="מודיעין מכבים רעות"/>
    <x v="114"/>
    <x v="0"/>
    <s v="נמוך"/>
    <x v="1"/>
    <n v="6815"/>
    <n v="740"/>
    <n v="0"/>
    <n v="6075"/>
    <n v="0"/>
    <n v="31"/>
    <s v="מבני ציבור"/>
    <s v="לב העיר"/>
    <s v="ירושלים והנגב"/>
    <s v="איילון"/>
  </r>
  <r>
    <x v="21"/>
    <x v="122"/>
    <s v="פעיל"/>
    <s v="מודיעין מכבים רעות"/>
    <x v="115"/>
    <x v="0"/>
    <s v="נמוך"/>
    <x v="1"/>
    <n v="6900"/>
    <n v="818"/>
    <n v="0"/>
    <n v="6082"/>
    <n v="0"/>
    <n v="31"/>
    <s v="שונות"/>
    <s v="לב העיר"/>
    <s v="ירושלים והנגב"/>
    <s v="איילון"/>
  </r>
  <r>
    <x v="21"/>
    <x v="123"/>
    <s v="פעיל"/>
    <s v="מודיעין מכבים רעות"/>
    <x v="116"/>
    <x v="0"/>
    <s v="נמוך"/>
    <x v="1"/>
    <n v="20910"/>
    <n v="2375"/>
    <n v="0"/>
    <n v="18535"/>
    <n v="0"/>
    <n v="31"/>
    <s v="מבני ציבור"/>
    <s v="לב העיר"/>
    <s v="ירושלים והנגב"/>
    <s v="איילון"/>
  </r>
  <r>
    <x v="21"/>
    <x v="124"/>
    <s v="פעיל"/>
    <s v="מודיעין מכבים רעות"/>
    <x v="117"/>
    <x v="13"/>
    <s v="נמוך"/>
    <x v="0"/>
    <n v="348.61"/>
    <n v="0"/>
    <n v="0"/>
    <n v="0"/>
    <n v="348.61"/>
    <n v="31"/>
    <s v="גני ילדים"/>
    <s v="בוכמן"/>
    <s v="ירושלים והנגב"/>
    <s v="איילון"/>
  </r>
  <r>
    <x v="21"/>
    <x v="125"/>
    <s v="פעיל"/>
    <s v="מודיעין מכבים רעות"/>
    <x v="117"/>
    <x v="13"/>
    <s v="נמוך"/>
    <x v="0"/>
    <n v="427.47"/>
    <n v="0"/>
    <n v="0"/>
    <n v="0"/>
    <n v="427.47"/>
    <n v="31"/>
    <s v="גני ילדים"/>
    <s v="בוכמן"/>
    <s v="ירושלים והנגב"/>
    <s v="איילון"/>
  </r>
  <r>
    <x v="21"/>
    <x v="126"/>
    <s v="פעיל"/>
    <s v="מודיעין מכבים רעות"/>
    <x v="118"/>
    <x v="1"/>
    <s v="נמוך"/>
    <x v="1"/>
    <n v="3796"/>
    <n v="661"/>
    <n v="0"/>
    <n v="3135"/>
    <n v="0"/>
    <n v="31"/>
    <s v="מרכזיית תאורה"/>
    <s v="בוכמן"/>
    <s v="ירושלים והנגב"/>
    <s v="איילון"/>
  </r>
  <r>
    <x v="21"/>
    <x v="127"/>
    <s v="פעיל"/>
    <s v="מודיעין מכבים רעות"/>
    <x v="119"/>
    <x v="0"/>
    <s v="נמוך"/>
    <x v="1"/>
    <n v="559"/>
    <n v="190"/>
    <n v="0"/>
    <n v="369"/>
    <n v="0"/>
    <n v="31"/>
    <s v="מרכזיית תאורה"/>
    <s v="פרחים"/>
    <s v="ירושלים והנגב"/>
    <s v="איילון"/>
  </r>
  <r>
    <x v="21"/>
    <x v="128"/>
    <s v="פעיל"/>
    <s v="מודיעין מכבים רעות"/>
    <x v="120"/>
    <x v="13"/>
    <s v="נמוך"/>
    <x v="0"/>
    <n v="671.2"/>
    <n v="0"/>
    <n v="0"/>
    <n v="0"/>
    <n v="671.2"/>
    <n v="31"/>
    <s v="מבני ציבור"/>
    <s v="מכבים"/>
    <s v="ירושלים והנגב"/>
    <s v="איילון"/>
  </r>
  <r>
    <x v="21"/>
    <x v="129"/>
    <s v="פעיל"/>
    <s v="מודיעין מכבים רעות"/>
    <x v="121"/>
    <x v="0"/>
    <s v="נמוך"/>
    <x v="1"/>
    <n v="109"/>
    <n v="11"/>
    <n v="0"/>
    <n v="98"/>
    <n v="0"/>
    <n v="31"/>
    <s v="מרכזיית תאורה"/>
    <s v="מכבים"/>
    <s v="ירושלים והנגב"/>
    <s v="איילון"/>
  </r>
  <r>
    <x v="21"/>
    <x v="130"/>
    <s v="פעיל"/>
    <s v="מודיעין מכבים רעות"/>
    <x v="122"/>
    <x v="43"/>
    <s v="נמוך"/>
    <x v="1"/>
    <n v="4034"/>
    <n v="416"/>
    <n v="0"/>
    <n v="3618"/>
    <n v="0"/>
    <n v="31"/>
    <s v="מרכזיית תאורה"/>
    <s v="מכבים"/>
    <s v="ירושלים והנגב"/>
    <s v="איילון"/>
  </r>
  <r>
    <x v="21"/>
    <x v="131"/>
    <s v="פעיל"/>
    <s v="מודיעין מכבים רעות"/>
    <x v="123"/>
    <x v="47"/>
    <s v="נמוך"/>
    <x v="1"/>
    <n v="10408"/>
    <n v="932"/>
    <n v="0"/>
    <n v="9476"/>
    <n v="0"/>
    <n v="31"/>
    <s v="בתי ספר"/>
    <s v="מכבים"/>
    <s v="ירושלים והנגב"/>
    <s v="איילון"/>
  </r>
  <r>
    <x v="21"/>
    <x v="132"/>
    <s v="פעיל"/>
    <s v="מודיעין מכבים רעות"/>
    <x v="124"/>
    <x v="13"/>
    <s v="נמוך"/>
    <x v="0"/>
    <n v="953.1"/>
    <n v="0"/>
    <n v="0"/>
    <n v="0"/>
    <n v="953.1"/>
    <n v="31"/>
    <s v="מבני ציבור"/>
    <s v="רעות"/>
    <s v="ירושלים והנגב"/>
    <s v="איילון"/>
  </r>
  <r>
    <x v="21"/>
    <x v="133"/>
    <s v="פעיל"/>
    <s v="מודיעין מכבים רעות"/>
    <x v="125"/>
    <x v="1"/>
    <s v="נמוך"/>
    <x v="0"/>
    <n v="2661.23"/>
    <n v="0"/>
    <n v="0"/>
    <n v="0"/>
    <n v="2661.23"/>
    <n v="31"/>
    <s v="מרכזיית תאורה"/>
    <s v="רעות"/>
    <s v="ירושלים והנגב"/>
    <s v="איילון"/>
  </r>
  <r>
    <x v="21"/>
    <x v="134"/>
    <s v="פעיל"/>
    <s v="מודיעין מכבים רעות"/>
    <x v="126"/>
    <x v="48"/>
    <s v="נמוך"/>
    <x v="1"/>
    <n v="18900"/>
    <n v="3080"/>
    <n v="0"/>
    <n v="15820"/>
    <n v="0"/>
    <n v="31"/>
    <s v="בתי ספר"/>
    <s v="רעות"/>
    <s v="ירושלים והנגב"/>
    <s v="איילון"/>
  </r>
  <r>
    <x v="21"/>
    <x v="412"/>
    <s v="פעיל"/>
    <s v="מודיעין מכבים רעות"/>
    <x v="400"/>
    <x v="32"/>
    <s v="נמוך"/>
    <x v="0"/>
    <n v="1209"/>
    <n v="0"/>
    <n v="0"/>
    <n v="0"/>
    <n v="1209"/>
    <n v="31"/>
    <m/>
    <m/>
    <s v="ירושלים והנגב"/>
    <s v="איילון"/>
  </r>
  <r>
    <x v="21"/>
    <x v="135"/>
    <s v="פעיל"/>
    <s v="מודיעין מכבים רעות"/>
    <x v="127"/>
    <x v="26"/>
    <s v="נמוך"/>
    <x v="0"/>
    <n v="48.62"/>
    <n v="0"/>
    <n v="0"/>
    <n v="0"/>
    <n v="48.62"/>
    <n v="31"/>
    <s v="מקלטים"/>
    <s v="מכבים"/>
    <s v="ירושלים והנגב"/>
    <s v="איילון"/>
  </r>
  <r>
    <x v="21"/>
    <x v="136"/>
    <s v="פעיל"/>
    <s v="מודיעין מכבים רעות"/>
    <x v="128"/>
    <x v="0"/>
    <s v="נמוך"/>
    <x v="0"/>
    <n v="141.62"/>
    <n v="0"/>
    <n v="0"/>
    <n v="0"/>
    <n v="141.62"/>
    <n v="31"/>
    <s v="מקלטים"/>
    <s v="מכבים"/>
    <s v="ירושלים והנגב"/>
    <s v="איילון"/>
  </r>
  <r>
    <x v="21"/>
    <x v="137"/>
    <s v="פעיל"/>
    <s v="מודיעין מכבים רעות"/>
    <x v="129"/>
    <x v="13"/>
    <s v="נמוך"/>
    <x v="0"/>
    <n v="1334.06"/>
    <n v="0"/>
    <n v="0"/>
    <n v="0"/>
    <n v="1334.06"/>
    <n v="31"/>
    <s v="גני ילדים"/>
    <s v="כרמים"/>
    <s v="ירושלים והנגב"/>
    <s v="איילון"/>
  </r>
  <r>
    <x v="21"/>
    <x v="138"/>
    <s v="פעיל"/>
    <s v="מודיעין מכבים רעות"/>
    <x v="130"/>
    <x v="49"/>
    <s v="נמוך"/>
    <x v="1"/>
    <n v="8004"/>
    <n v="1366"/>
    <n v="0"/>
    <n v="6638"/>
    <n v="0"/>
    <n v="31"/>
    <s v="מרכזיית תאורה"/>
    <s v="ישפרו"/>
    <s v="ירושלים והנגב"/>
    <s v="איילון"/>
  </r>
  <r>
    <x v="21"/>
    <x v="139"/>
    <s v="פעיל"/>
    <s v="מודיעין מכבים רעות"/>
    <x v="131"/>
    <x v="0"/>
    <s v="נמוך"/>
    <x v="1"/>
    <n v="4385"/>
    <n v="668"/>
    <n v="0"/>
    <n v="3717"/>
    <n v="0"/>
    <n v="31"/>
    <s v="מרכזיית תאורה"/>
    <s v="ליגד"/>
    <s v="ירושלים והנגב"/>
    <s v="איילון"/>
  </r>
  <r>
    <x v="21"/>
    <x v="140"/>
    <s v="פעיל"/>
    <s v="מודיעין מכבים רעות"/>
    <x v="132"/>
    <x v="0"/>
    <s v="נמוך"/>
    <x v="1"/>
    <n v="6514"/>
    <n v="994"/>
    <n v="0"/>
    <n v="5520"/>
    <n v="0"/>
    <n v="31"/>
    <s v="מרכזיית תאורה"/>
    <s v="ליגד"/>
    <s v="ירושלים והנגב"/>
    <s v="איילון"/>
  </r>
  <r>
    <x v="21"/>
    <x v="141"/>
    <s v="פעיל"/>
    <s v="מודיעין מכבים רעות"/>
    <x v="133"/>
    <x v="0"/>
    <s v="נמוך"/>
    <x v="1"/>
    <n v="359"/>
    <n v="61"/>
    <n v="0"/>
    <n v="298"/>
    <n v="0"/>
    <n v="31"/>
    <s v="מרכזיית תאורה"/>
    <s v="ליגד"/>
    <s v="ירושלים והנגב"/>
    <s v="איילון"/>
  </r>
  <r>
    <x v="21"/>
    <x v="142"/>
    <s v="פעיל"/>
    <s v="מודיעין מכבים רעות"/>
    <x v="134"/>
    <x v="0"/>
    <s v="נמוך"/>
    <x v="1"/>
    <n v="6037"/>
    <n v="766"/>
    <n v="0"/>
    <n v="5271"/>
    <n v="0"/>
    <n v="31"/>
    <s v="בתי כנסת ומקוואות"/>
    <s v="נביאים"/>
    <s v="ירושלים והנגב"/>
    <s v="איילון"/>
  </r>
  <r>
    <x v="21"/>
    <x v="143"/>
    <s v="פעיל"/>
    <s v="מודיעין מכבים רעות"/>
    <x v="135"/>
    <x v="0"/>
    <s v="נמוך"/>
    <x v="0"/>
    <n v="1129.5899999999999"/>
    <n v="0"/>
    <n v="0"/>
    <n v="0"/>
    <n v="1129.5899999999999"/>
    <n v="31"/>
    <s v="גני ילדים"/>
    <s v="נביאים"/>
    <s v="ירושלים והנגב"/>
    <s v="איילון"/>
  </r>
  <r>
    <x v="21"/>
    <x v="144"/>
    <s v="פעיל"/>
    <s v="מודיעין מכבים רעות"/>
    <x v="136"/>
    <x v="0"/>
    <s v="נמוך"/>
    <x v="1"/>
    <n v="7668"/>
    <n v="1305"/>
    <n v="0"/>
    <n v="6363"/>
    <n v="0"/>
    <n v="31"/>
    <s v="מרכזיית תאורה"/>
    <s v="נביאים"/>
    <s v="ירושלים והנגב"/>
    <s v="איילון"/>
  </r>
  <r>
    <x v="21"/>
    <x v="145"/>
    <s v="פעיל"/>
    <s v="מודיעין מכבים רעות"/>
    <x v="137"/>
    <x v="26"/>
    <s v="נמוך"/>
    <x v="0"/>
    <n v="41.94"/>
    <n v="0"/>
    <n v="0"/>
    <n v="0"/>
    <n v="41.94"/>
    <n v="31"/>
    <s v="מקלטים"/>
    <s v="מכבים"/>
    <s v="ירושלים והנגב"/>
    <s v="איילון"/>
  </r>
  <r>
    <x v="21"/>
    <x v="146"/>
    <s v="פעיל"/>
    <s v="מודיעין מכבים רעות"/>
    <x v="138"/>
    <x v="0"/>
    <s v="נמוך"/>
    <x v="0"/>
    <n v="169.58"/>
    <n v="0"/>
    <n v="0"/>
    <n v="0"/>
    <n v="169.58"/>
    <n v="31"/>
    <s v="מקלטים"/>
    <s v="מכבים"/>
    <s v="ירושלים והנגב"/>
    <s v="איילון"/>
  </r>
  <r>
    <x v="21"/>
    <x v="147"/>
    <s v="פעיל"/>
    <s v="מודיעין מכבים רעות"/>
    <x v="139"/>
    <x v="26"/>
    <s v="נמוך"/>
    <x v="0"/>
    <n v="34.64"/>
    <n v="0"/>
    <n v="0"/>
    <n v="0"/>
    <n v="34.64"/>
    <n v="31"/>
    <s v="מקלטים"/>
    <s v="מכבים"/>
    <s v="ירושלים והנגב"/>
    <s v="איילון"/>
  </r>
  <r>
    <x v="21"/>
    <x v="148"/>
    <s v="פעיל"/>
    <s v="מודיעין מכבים רעות"/>
    <x v="140"/>
    <x v="50"/>
    <s v="נמוך"/>
    <x v="0"/>
    <n v="154.38999999999999"/>
    <n v="0"/>
    <n v="0"/>
    <n v="0"/>
    <n v="154.38999999999999"/>
    <n v="31"/>
    <s v="מקלטים"/>
    <s v="מכבים"/>
    <s v="ירושלים והנגב"/>
    <s v="איילון"/>
  </r>
  <r>
    <x v="21"/>
    <x v="149"/>
    <s v="פעיל"/>
    <s v="מודיעין מכבים רעות"/>
    <x v="141"/>
    <x v="0"/>
    <s v="נמוך"/>
    <x v="0"/>
    <n v="32.82"/>
    <n v="0"/>
    <n v="0"/>
    <n v="0"/>
    <n v="32.82"/>
    <n v="31"/>
    <s v="מקלטים"/>
    <s v="מכבים"/>
    <s v="ירושלים והנגב"/>
    <s v="איילון"/>
  </r>
  <r>
    <x v="21"/>
    <x v="150"/>
    <s v="פעיל"/>
    <s v="מודיעין מכבים רעות"/>
    <x v="142"/>
    <x v="26"/>
    <s v="נמוך"/>
    <x v="0"/>
    <n v="162.29"/>
    <n v="0"/>
    <n v="0"/>
    <n v="0"/>
    <n v="162.29"/>
    <n v="31"/>
    <s v="מקלטים"/>
    <s v="מכבים"/>
    <s v="ירושלים והנגב"/>
    <s v="איילון"/>
  </r>
  <r>
    <x v="21"/>
    <x v="151"/>
    <s v="פעיל"/>
    <s v="מודיעין מכבים רעות"/>
    <x v="143"/>
    <x v="51"/>
    <s v="נמוך"/>
    <x v="0"/>
    <n v="151.35"/>
    <n v="0"/>
    <n v="0"/>
    <n v="0"/>
    <n v="151.35"/>
    <n v="31"/>
    <s v="מקלטים"/>
    <s v="מכבים"/>
    <s v="ירושלים והנגב"/>
    <s v="איילון"/>
  </r>
  <r>
    <x v="21"/>
    <x v="152"/>
    <s v="פעיל"/>
    <s v="מודיעין מכבים רעות"/>
    <x v="144"/>
    <x v="52"/>
    <s v="נמוך"/>
    <x v="0"/>
    <n v="383.37"/>
    <n v="0"/>
    <n v="0"/>
    <n v="0"/>
    <n v="383.37"/>
    <n v="31"/>
    <s v="גני ילדים"/>
    <s v="מכבים"/>
    <s v="ירושלים והנגב"/>
    <s v="איילון"/>
  </r>
  <r>
    <x v="21"/>
    <x v="153"/>
    <s v="פעיל"/>
    <s v="מודיעין מכבים רעות"/>
    <x v="145"/>
    <x v="0"/>
    <s v="נמוך"/>
    <x v="1"/>
    <n v="21484"/>
    <n v="3596"/>
    <n v="0"/>
    <n v="17888"/>
    <n v="0"/>
    <n v="31"/>
    <s v="מרכזיית תאורה"/>
    <s v="ליגד"/>
    <s v="ירושלים והנגב"/>
    <s v="איילון"/>
  </r>
  <r>
    <x v="21"/>
    <x v="411"/>
    <s v="פעיל"/>
    <s v="מודיעין מכבים רעות"/>
    <x v="399"/>
    <x v="13"/>
    <s v="נמוך"/>
    <x v="0"/>
    <n v="2405"/>
    <n v="0"/>
    <n v="0"/>
    <n v="0"/>
    <n v="2405"/>
    <n v="31"/>
    <m/>
    <m/>
    <s v="ירושלים והנגב"/>
    <s v="איילון"/>
  </r>
  <r>
    <x v="21"/>
    <x v="154"/>
    <s v="פעיל"/>
    <s v="מודיעין מכבים רעות"/>
    <x v="146"/>
    <x v="0"/>
    <s v="נמוך"/>
    <x v="0"/>
    <n v="1101.8499999999999"/>
    <n v="0"/>
    <n v="0"/>
    <n v="0"/>
    <n v="1101.8499999999999"/>
    <n v="31"/>
    <s v="גני ילדים"/>
    <s v="מגינים"/>
    <s v="ירושלים והנגב"/>
    <s v="איילון"/>
  </r>
  <r>
    <x v="21"/>
    <x v="155"/>
    <s v="פעיל"/>
    <s v="מודיעין מכבים רעות"/>
    <x v="147"/>
    <x v="0"/>
    <s v="נמוך"/>
    <x v="1"/>
    <n v="1540"/>
    <n v="66"/>
    <n v="0"/>
    <n v="1474"/>
    <n v="0"/>
    <n v="31"/>
    <s v="גני ילדים"/>
    <s v="מגינים"/>
    <s v="ירושלים והנגב"/>
    <s v="איילון"/>
  </r>
  <r>
    <x v="21"/>
    <x v="156"/>
    <s v="פעיל"/>
    <s v="מודיעין מכבים רעות"/>
    <x v="148"/>
    <x v="0"/>
    <s v="נמוך"/>
    <x v="1"/>
    <n v="12452"/>
    <n v="1060"/>
    <n v="0"/>
    <n v="11392"/>
    <n v="0"/>
    <n v="31"/>
    <m/>
    <m/>
    <s v="ירושלים והנגב"/>
    <s v="איילון"/>
  </r>
  <r>
    <x v="21"/>
    <x v="157"/>
    <s v="פעיל"/>
    <s v="מודיעין מכבים רעות"/>
    <x v="149"/>
    <x v="53"/>
    <s v="נמוך"/>
    <x v="0"/>
    <n v="5498.42"/>
    <n v="0"/>
    <n v="0"/>
    <n v="0"/>
    <n v="5498.42"/>
    <n v="31"/>
    <m/>
    <m/>
    <s v="ירושלים והנגב"/>
    <s v="איילון"/>
  </r>
  <r>
    <x v="21"/>
    <x v="414"/>
    <s v="פעיל"/>
    <s v="מודיעין מכבים רעות"/>
    <x v="402"/>
    <x v="0"/>
    <s v="נמוך"/>
    <x v="0"/>
    <n v="2139"/>
    <n v="0"/>
    <n v="0"/>
    <n v="0"/>
    <n v="2139"/>
    <n v="31"/>
    <m/>
    <m/>
    <s v="ירושלים והנגב"/>
    <s v="איילון"/>
  </r>
  <r>
    <x v="21"/>
    <x v="158"/>
    <s v="פעיל"/>
    <s v="מודיעין מכבים רעות"/>
    <x v="150"/>
    <x v="0"/>
    <s v="נמוך"/>
    <x v="0"/>
    <n v="2387"/>
    <n v="0"/>
    <n v="0"/>
    <n v="0"/>
    <n v="2387"/>
    <n v="31"/>
    <s v="מרכזיית תאורה"/>
    <s v="ציפורים"/>
    <s v="ירושלים והנגב"/>
    <s v="איילון"/>
  </r>
  <r>
    <x v="21"/>
    <x v="159"/>
    <s v="פעיל"/>
    <s v="מודיעין מכבים רעות"/>
    <x v="151"/>
    <x v="0"/>
    <s v="נמוך"/>
    <x v="1"/>
    <n v="3425"/>
    <n v="538"/>
    <n v="0"/>
    <n v="2887"/>
    <n v="0"/>
    <n v="31"/>
    <s v="מרכזיית תאורה"/>
    <s v="ציפורים"/>
    <s v="ירושלים והנגב"/>
    <s v="איילון"/>
  </r>
  <r>
    <x v="21"/>
    <x v="160"/>
    <s v="פעיל"/>
    <s v="מודיעין מכבים רעות"/>
    <x v="152"/>
    <x v="26"/>
    <s v="נמוך"/>
    <x v="0"/>
    <n v="464.99"/>
    <n v="0"/>
    <n v="0"/>
    <n v="0"/>
    <n v="464.99"/>
    <n v="31"/>
    <s v="מקלטים"/>
    <s v="רעות"/>
    <s v="ירושלים והנגב"/>
    <s v="איילון"/>
  </r>
  <r>
    <x v="21"/>
    <x v="161"/>
    <s v="פעיל"/>
    <s v="מודיעין מכבים רעות"/>
    <x v="153"/>
    <x v="26"/>
    <s v="נמוך"/>
    <x v="0"/>
    <n v="98.47"/>
    <n v="0"/>
    <n v="0"/>
    <n v="0"/>
    <n v="98.47"/>
    <n v="31"/>
    <s v="מקלטים"/>
    <s v="רעות"/>
    <s v="ירושלים והנגב"/>
    <s v="איילון"/>
  </r>
  <r>
    <x v="21"/>
    <x v="162"/>
    <s v="פעיל"/>
    <s v="מודיעין מכבים רעות"/>
    <x v="154"/>
    <x v="13"/>
    <s v="נמוך"/>
    <x v="0"/>
    <n v="3337.12"/>
    <n v="0"/>
    <n v="0"/>
    <n v="0"/>
    <n v="3337.12"/>
    <n v="31"/>
    <s v="גני ילדים"/>
    <s v="פרחים"/>
    <s v="ירושלים והנגב"/>
    <s v="איילון"/>
  </r>
  <r>
    <x v="21"/>
    <x v="163"/>
    <s v="פעיל"/>
    <s v="מודיעין מכבים רעות"/>
    <x v="155"/>
    <x v="0"/>
    <s v="נמוך"/>
    <x v="1"/>
    <n v="473"/>
    <n v="164"/>
    <n v="0"/>
    <n v="309"/>
    <n v="0"/>
    <n v="31"/>
    <s v="מרכזיית תאורה"/>
    <s v="פרחים"/>
    <s v="ירושלים והנגב"/>
    <s v="איילון"/>
  </r>
  <r>
    <x v="21"/>
    <x v="164"/>
    <s v="פעיל"/>
    <s v="מודיעין מכבים רעות"/>
    <x v="156"/>
    <x v="13"/>
    <s v="נמוך"/>
    <x v="0"/>
    <n v="1231.29"/>
    <n v="0"/>
    <n v="0"/>
    <n v="0"/>
    <n v="1231.29"/>
    <n v="31"/>
    <s v="גני ילדים"/>
    <s v="כרמים"/>
    <s v="ירושלים והנגב"/>
    <s v="איילון"/>
  </r>
  <r>
    <x v="21"/>
    <x v="165"/>
    <s v="פעיל"/>
    <s v="מודיעין מכבים רעות"/>
    <x v="157"/>
    <x v="21"/>
    <s v="נמוך"/>
    <x v="1"/>
    <n v="4863"/>
    <n v="844"/>
    <n v="0"/>
    <n v="4019"/>
    <n v="0"/>
    <n v="31"/>
    <s v="מרכזיית תאורה"/>
    <s v="בוכמן"/>
    <s v="ירושלים והנגב"/>
    <s v="איילון"/>
  </r>
  <r>
    <x v="21"/>
    <x v="410"/>
    <s v="פעיל"/>
    <s v="מודיעין מכבים רעות"/>
    <x v="398"/>
    <x v="0"/>
    <s v="נמוך"/>
    <x v="0"/>
    <n v="1899.84"/>
    <n v="0"/>
    <n v="0"/>
    <n v="0"/>
    <n v="1899.84"/>
    <n v="31"/>
    <m/>
    <m/>
    <s v="ירושלים והנגב"/>
    <s v="איילון"/>
  </r>
  <r>
    <x v="21"/>
    <x v="166"/>
    <s v="פעיל"/>
    <s v="מודיעין מכבים רעות"/>
    <x v="158"/>
    <x v="12"/>
    <s v="נמוך"/>
    <x v="1"/>
    <n v="7164"/>
    <n v="1170"/>
    <n v="0"/>
    <n v="5994"/>
    <n v="0"/>
    <n v="31"/>
    <s v="מרכזיית תאורה"/>
    <s v="קייזר"/>
    <s v="ירושלים והנגב"/>
    <s v="איילון"/>
  </r>
  <r>
    <x v="21"/>
    <x v="167"/>
    <s v="פעיל"/>
    <s v="מודיעין מכבים רעות"/>
    <x v="159"/>
    <x v="13"/>
    <s v="נמוך"/>
    <x v="1"/>
    <n v="2655"/>
    <n v="122"/>
    <n v="0"/>
    <n v="2533"/>
    <n v="0"/>
    <n v="31"/>
    <s v="גני ילדים"/>
    <s v="קייזר"/>
    <s v="ירושלים והנגב"/>
    <s v="איילון"/>
  </r>
  <r>
    <x v="21"/>
    <x v="168"/>
    <s v="פעיל"/>
    <s v="מודיעין מכבים רעות"/>
    <x v="160"/>
    <x v="54"/>
    <s v="נמוך"/>
    <x v="1"/>
    <n v="4755"/>
    <n v="804"/>
    <n v="0"/>
    <n v="3951"/>
    <n v="0"/>
    <n v="31"/>
    <s v="מרכזיית תאורה"/>
    <s v="קייזר"/>
    <s v="ירושלים והנגב"/>
    <s v="איילון"/>
  </r>
  <r>
    <x v="21"/>
    <x v="169"/>
    <s v="פעיל"/>
    <s v="מודיעין מכבים רעות"/>
    <x v="161"/>
    <x v="55"/>
    <s v="נמוך"/>
    <x v="1"/>
    <n v="9880"/>
    <n v="1080"/>
    <n v="0"/>
    <n v="8800"/>
    <n v="0"/>
    <n v="31"/>
    <s v="בתי ספר"/>
    <s v="קייזר"/>
    <s v="ירושלים והנגב"/>
    <s v="איילון"/>
  </r>
  <r>
    <x v="21"/>
    <x v="170"/>
    <s v="פעיל"/>
    <s v="מודיעין מכבים רעות"/>
    <x v="161"/>
    <x v="13"/>
    <s v="נמוך"/>
    <x v="0"/>
    <n v="1946.28"/>
    <n v="0"/>
    <n v="0"/>
    <n v="0"/>
    <n v="1946.28"/>
    <n v="31"/>
    <s v="גני ילדים"/>
    <s v="קייזר"/>
    <s v="ירושלים והנגב"/>
    <s v="איילון"/>
  </r>
  <r>
    <x v="21"/>
    <x v="171"/>
    <s v="פעיל"/>
    <s v="מודיעין מכבים רעות"/>
    <x v="161"/>
    <x v="13"/>
    <s v="נמוך"/>
    <x v="0"/>
    <n v="1676.17"/>
    <n v="0"/>
    <n v="0"/>
    <n v="0"/>
    <n v="1676.17"/>
    <n v="31"/>
    <s v="תנועות נוער"/>
    <s v="קייזר"/>
    <s v="ירושלים והנגב"/>
    <s v="איילון"/>
  </r>
  <r>
    <x v="21"/>
    <x v="172"/>
    <s v="פעיל"/>
    <s v="מודיעין מכבים רעות"/>
    <x v="162"/>
    <x v="26"/>
    <s v="נמוך"/>
    <x v="0"/>
    <n v="32.82"/>
    <n v="0"/>
    <n v="0"/>
    <n v="0"/>
    <n v="32.82"/>
    <n v="31"/>
    <s v="מקלטים"/>
    <s v="מכבים"/>
    <s v="ירושלים והנגב"/>
    <s v="איילון"/>
  </r>
  <r>
    <x v="21"/>
    <x v="173"/>
    <s v="פעיל"/>
    <s v="מודיעין מכבים רעות"/>
    <x v="163"/>
    <x v="13"/>
    <s v="נמוך"/>
    <x v="1"/>
    <n v="7274"/>
    <n v="771"/>
    <n v="0"/>
    <n v="6503"/>
    <n v="0"/>
    <n v="31"/>
    <s v="גני ילדים"/>
    <s v="נביאים"/>
    <s v="ירושלים והנגב"/>
    <s v="איילון"/>
  </r>
  <r>
    <x v="21"/>
    <x v="174"/>
    <s v="פעיל"/>
    <s v="מודיעין מכבים רעות"/>
    <x v="164"/>
    <x v="15"/>
    <s v="נמוך"/>
    <x v="0"/>
    <n v="1101.8499999999999"/>
    <n v="0"/>
    <n v="0"/>
    <n v="0"/>
    <n v="1101.8499999999999"/>
    <n v="31"/>
    <s v="בתי כנסת ומקוואות"/>
    <s v="בוכמן"/>
    <s v="ירושלים והנגב"/>
    <s v="איילון"/>
  </r>
  <r>
    <x v="21"/>
    <x v="175"/>
    <s v="פעיל"/>
    <s v="מודיעין מכבים רעות"/>
    <x v="165"/>
    <x v="0"/>
    <s v="נמוך"/>
    <x v="0"/>
    <n v="1608.73"/>
    <n v="0"/>
    <n v="0"/>
    <n v="0"/>
    <n v="1608.73"/>
    <n v="31"/>
    <s v="מרכזיית תאורה"/>
    <s v="נופים"/>
    <s v="ירושלים והנגב"/>
    <s v="איילון"/>
  </r>
  <r>
    <x v="21"/>
    <x v="176"/>
    <s v="פעיל"/>
    <s v="מודיעין מכבים רעות"/>
    <x v="166"/>
    <x v="0"/>
    <s v="נמוך"/>
    <x v="0"/>
    <n v="440.88"/>
    <n v="0"/>
    <n v="0"/>
    <n v="0"/>
    <n v="440.88"/>
    <n v="31"/>
    <s v="תנועות נוער"/>
    <s v="נופים"/>
    <s v="ירושלים והנגב"/>
    <s v="איילון"/>
  </r>
  <r>
    <x v="21"/>
    <x v="177"/>
    <s v="פעיל"/>
    <s v="מודיעין מכבים רעות"/>
    <x v="167"/>
    <x v="0"/>
    <s v="נמוך"/>
    <x v="0"/>
    <n v="1388.47"/>
    <n v="0"/>
    <n v="0"/>
    <n v="0"/>
    <n v="1388.47"/>
    <n v="31"/>
    <s v="מרכזיית תאורה"/>
    <s v="נופים"/>
    <s v="ירושלים והנגב"/>
    <s v="איילון"/>
  </r>
  <r>
    <x v="21"/>
    <x v="178"/>
    <s v="פעיל"/>
    <s v="מודיעין מכבים רעות"/>
    <x v="168"/>
    <x v="0"/>
    <s v="נמוך"/>
    <x v="0"/>
    <n v="3063.62"/>
    <n v="0"/>
    <n v="0"/>
    <n v="0"/>
    <n v="3063.62"/>
    <n v="31"/>
    <s v="גני ילדים"/>
    <s v="נופים"/>
    <s v="ירושלים והנגב"/>
    <s v="איילון"/>
  </r>
  <r>
    <x v="21"/>
    <x v="179"/>
    <s v="פעיל"/>
    <s v="מודיעין מכבים רעות"/>
    <x v="169"/>
    <x v="0"/>
    <s v="נמוך"/>
    <x v="1"/>
    <n v="1248"/>
    <n v="195"/>
    <n v="0"/>
    <n v="1053"/>
    <n v="0"/>
    <n v="31"/>
    <s v="מרכזיית תאורה"/>
    <s v="נופים"/>
    <s v="ירושלים והנגב"/>
    <s v="איילון"/>
  </r>
  <r>
    <x v="21"/>
    <x v="180"/>
    <s v="פעיל"/>
    <s v="מודיעין מכבים רעות"/>
    <x v="170"/>
    <x v="0"/>
    <s v="נמוך"/>
    <x v="0"/>
    <n v="2855"/>
    <n v="0"/>
    <n v="0"/>
    <n v="0"/>
    <n v="2855"/>
    <n v="31"/>
    <s v="גני ילדים"/>
    <s v="נופים"/>
    <s v="ירושלים והנגב"/>
    <s v="איילון"/>
  </r>
  <r>
    <x v="21"/>
    <x v="181"/>
    <s v="פעיל"/>
    <s v="מודיעין מכבים רעות"/>
    <x v="171"/>
    <x v="0"/>
    <s v="נמוך"/>
    <x v="1"/>
    <n v="2300"/>
    <n v="640"/>
    <n v="0"/>
    <n v="1660"/>
    <n v="0"/>
    <n v="31"/>
    <s v="בתי ספר"/>
    <s v="נופים"/>
    <s v="ירושלים והנגב"/>
    <s v="איילון"/>
  </r>
  <r>
    <x v="21"/>
    <x v="182"/>
    <s v="פעיל"/>
    <s v="מודיעין מכבים רעות"/>
    <x v="172"/>
    <x v="0"/>
    <s v="נמוך"/>
    <x v="0"/>
    <n v="2130.29"/>
    <n v="0"/>
    <n v="0"/>
    <n v="0"/>
    <n v="2130.29"/>
    <n v="31"/>
    <s v="מרכזיית תאורה"/>
    <s v="נופים"/>
    <s v="ירושלים והנגב"/>
    <s v="איילון"/>
  </r>
  <r>
    <x v="21"/>
    <x v="183"/>
    <s v="פעיל"/>
    <s v="מודיעין מכבים רעות"/>
    <x v="173"/>
    <x v="0"/>
    <s v="נמוך"/>
    <x v="0"/>
    <n v="2729.63"/>
    <n v="0"/>
    <n v="0"/>
    <n v="0"/>
    <n v="2729.63"/>
    <n v="31"/>
    <s v="בתי ספר"/>
    <s v="נופים"/>
    <s v="ירושלים והנגב"/>
    <s v="איילון"/>
  </r>
  <r>
    <x v="21"/>
    <x v="184"/>
    <s v="פעיל"/>
    <s v="מודיעין מכבים רעות"/>
    <x v="174"/>
    <x v="0"/>
    <s v="נמוך"/>
    <x v="0"/>
    <n v="2357.63"/>
    <n v="0"/>
    <n v="0"/>
    <n v="0"/>
    <n v="2357.63"/>
    <n v="31"/>
    <s v="גני ילדים"/>
    <s v="נופים"/>
    <s v="ירושלים והנגב"/>
    <s v="איילון"/>
  </r>
  <r>
    <x v="21"/>
    <x v="185"/>
    <s v="פעיל"/>
    <s v="מודיעין מכבים רעות"/>
    <x v="175"/>
    <x v="0"/>
    <s v="נמוך"/>
    <x v="1"/>
    <n v="13540"/>
    <n v="2030"/>
    <n v="0"/>
    <n v="11510"/>
    <n v="0"/>
    <n v="31"/>
    <m/>
    <m/>
    <s v="ירושלים והנגב"/>
    <s v="איילון"/>
  </r>
  <r>
    <x v="21"/>
    <x v="186"/>
    <s v="פעיל"/>
    <s v="מודיעין מכבים רעות"/>
    <x v="176"/>
    <x v="0"/>
    <s v="נמוך"/>
    <x v="0"/>
    <n v="2735.96"/>
    <n v="0"/>
    <n v="0"/>
    <n v="0"/>
    <n v="2735.96"/>
    <n v="31"/>
    <s v="מרכזיית תאורה"/>
    <s v="נופים"/>
    <s v="ירושלים והנגב"/>
    <s v="איילון"/>
  </r>
  <r>
    <x v="21"/>
    <x v="187"/>
    <s v="פעיל"/>
    <s v="מודיעין מכבים רעות"/>
    <x v="177"/>
    <x v="0"/>
    <s v="נמוך"/>
    <x v="1"/>
    <n v="6940"/>
    <n v="1102"/>
    <n v="0"/>
    <n v="5838"/>
    <n v="0"/>
    <n v="31"/>
    <s v="גני ילדים"/>
    <s v="נופים"/>
    <s v="ירושלים והנגב"/>
    <s v="איילון"/>
  </r>
  <r>
    <x v="21"/>
    <x v="188"/>
    <s v="פעיל"/>
    <s v="מודיעין מכבים רעות"/>
    <x v="178"/>
    <x v="0"/>
    <s v="נמוך"/>
    <x v="0"/>
    <n v="2801.96"/>
    <n v="0"/>
    <n v="0"/>
    <n v="0"/>
    <n v="2801.96"/>
    <n v="31"/>
    <s v="בתי כנסת ומקוואות"/>
    <s v="נופים"/>
    <s v="ירושלים והנגב"/>
    <s v="איילון"/>
  </r>
  <r>
    <x v="21"/>
    <x v="189"/>
    <s v="פעיל"/>
    <s v="מודיעין מכבים רעות"/>
    <x v="179"/>
    <x v="0"/>
    <s v="נמוך"/>
    <x v="0"/>
    <n v="5440.77"/>
    <n v="0"/>
    <n v="0"/>
    <n v="0"/>
    <n v="5440.77"/>
    <n v="31"/>
    <s v="מרכזיית תאורה"/>
    <s v="נופים"/>
    <s v="ירושלים והנגב"/>
    <s v="איילון"/>
  </r>
  <r>
    <x v="21"/>
    <x v="190"/>
    <s v="פעיל"/>
    <s v="מודיעין מכבים רעות"/>
    <x v="180"/>
    <x v="0"/>
    <s v="נמוך"/>
    <x v="1"/>
    <n v="2874"/>
    <n v="460"/>
    <n v="0"/>
    <n v="2414"/>
    <n v="0"/>
    <n v="31"/>
    <s v="מרכזיית תאורה"/>
    <s v="נופים"/>
    <s v="ירושלים והנגב"/>
    <s v="איילון"/>
  </r>
  <r>
    <x v="21"/>
    <x v="191"/>
    <s v="פעיל"/>
    <s v="מודיעין מכבים רעות"/>
    <x v="181"/>
    <x v="0"/>
    <s v="נמוך"/>
    <x v="0"/>
    <n v="3988"/>
    <n v="0"/>
    <n v="0"/>
    <n v="0"/>
    <n v="3988"/>
    <n v="31"/>
    <s v="מרכזיית תאורה"/>
    <s v="נופים"/>
    <s v="ירושלים והנגב"/>
    <s v="איילון"/>
  </r>
  <r>
    <x v="21"/>
    <x v="192"/>
    <s v="פעיל"/>
    <s v="מודיעין מכבים רעות"/>
    <x v="182"/>
    <x v="0"/>
    <s v="נמוך"/>
    <x v="0"/>
    <n v="6512"/>
    <n v="0"/>
    <n v="0"/>
    <n v="0"/>
    <n v="6512"/>
    <n v="31"/>
    <s v="מרכזיית תאורה"/>
    <s v="מורשת"/>
    <s v="ירושלים והנגב"/>
    <s v="איילון"/>
  </r>
  <r>
    <x v="21"/>
    <x v="193"/>
    <s v="פעיל"/>
    <s v="מודיעין מכבים רעות"/>
    <x v="183"/>
    <x v="56"/>
    <s v="נמוך"/>
    <x v="1"/>
    <n v="4665"/>
    <n v="160"/>
    <n v="0"/>
    <n v="4505"/>
    <n v="0"/>
    <n v="31"/>
    <s v="גני ילדים"/>
    <s v="מורשת"/>
    <s v="ירושלים והנגב"/>
    <s v="איילון"/>
  </r>
  <r>
    <x v="21"/>
    <x v="194"/>
    <s v="פעיל"/>
    <s v="מודיעין מכבים רעות"/>
    <x v="184"/>
    <x v="26"/>
    <s v="נמוך"/>
    <x v="0"/>
    <n v="421.84"/>
    <n v="0"/>
    <n v="0"/>
    <n v="0"/>
    <n v="421.84"/>
    <n v="31"/>
    <s v="מקלטים"/>
    <s v="רעות"/>
    <s v="ירושלים והנגב"/>
    <s v="איילון"/>
  </r>
  <r>
    <x v="21"/>
    <x v="195"/>
    <s v="פעיל"/>
    <s v="מודיעין מכבים רעות"/>
    <x v="185"/>
    <x v="13"/>
    <s v="נמוך"/>
    <x v="0"/>
    <n v="1350.94"/>
    <n v="0"/>
    <n v="0"/>
    <n v="0"/>
    <n v="1350.94"/>
    <n v="31"/>
    <s v="גני ילדים"/>
    <s v="נביאים"/>
    <s v="ירושלים והנגב"/>
    <s v="איילון"/>
  </r>
  <r>
    <x v="21"/>
    <x v="196"/>
    <s v="פעיל"/>
    <s v="מודיעין מכבים רעות"/>
    <x v="186"/>
    <x v="0"/>
    <s v="נמוך"/>
    <x v="1"/>
    <n v="8677"/>
    <n v="1486"/>
    <n v="0"/>
    <n v="7191"/>
    <n v="0"/>
    <n v="31"/>
    <s v="מרכזיית תאורה"/>
    <s v="נביאים"/>
    <s v="ירושלים והנגב"/>
    <s v="איילון"/>
  </r>
  <r>
    <x v="21"/>
    <x v="197"/>
    <s v="פעיל"/>
    <s v="מודיעין מכבים רעות"/>
    <x v="187"/>
    <x v="0"/>
    <s v="נמוך"/>
    <x v="1"/>
    <n v="17932"/>
    <n v="1452"/>
    <n v="0"/>
    <n v="16480"/>
    <n v="0"/>
    <n v="31"/>
    <m/>
    <m/>
    <s v="ירושלים והנגב"/>
    <s v="איילון"/>
  </r>
  <r>
    <x v="21"/>
    <x v="198"/>
    <s v="פעיל"/>
    <s v="מודיעין מכבים רעות"/>
    <x v="188"/>
    <x v="0"/>
    <s v="נמוך"/>
    <x v="1"/>
    <n v="8523"/>
    <n v="1468"/>
    <n v="0"/>
    <n v="7055"/>
    <n v="0"/>
    <n v="31"/>
    <s v="מרכזיית תאורה"/>
    <s v="נביאים"/>
    <s v="ירושלים והנגב"/>
    <s v="איילון"/>
  </r>
  <r>
    <x v="21"/>
    <x v="199"/>
    <s v="פעיל"/>
    <s v="מודיעין מכבים רעות"/>
    <x v="189"/>
    <x v="1"/>
    <s v="נמוך"/>
    <x v="1"/>
    <n v="11029"/>
    <n v="1966"/>
    <n v="0"/>
    <n v="9063"/>
    <n v="0"/>
    <n v="31"/>
    <s v="מרכזיית תאורה"/>
    <s v="בוכמן"/>
    <s v="ירושלים והנגב"/>
    <s v="איילון"/>
  </r>
  <r>
    <x v="21"/>
    <x v="200"/>
    <s v="פעיל"/>
    <s v="מודיעין מכבים רעות"/>
    <x v="190"/>
    <x v="57"/>
    <s v="נמוך"/>
    <x v="1"/>
    <n v="2296"/>
    <n v="397"/>
    <n v="0"/>
    <n v="1899"/>
    <n v="0"/>
    <n v="31"/>
    <s v="מרכזיית תאורה"/>
    <s v="בוכמן"/>
    <s v="ירושלים והנגב"/>
    <s v="איילון"/>
  </r>
  <r>
    <x v="21"/>
    <x v="201"/>
    <s v="פעיל"/>
    <s v="מודיעין מכבים רעות"/>
    <x v="191"/>
    <x v="0"/>
    <s v="נמוך"/>
    <x v="0"/>
    <n v="5082"/>
    <n v="0"/>
    <n v="0"/>
    <n v="0"/>
    <n v="5082"/>
    <n v="31"/>
    <s v="מרכזיית תאורה"/>
    <s v="כביש 2"/>
    <s v="ירושלים והנגב"/>
    <s v="איילון"/>
  </r>
  <r>
    <x v="21"/>
    <x v="202"/>
    <s v="פעיל"/>
    <s v="מודיעין מכבים רעות"/>
    <x v="192"/>
    <x v="58"/>
    <s v="נמוך"/>
    <x v="0"/>
    <n v="529.86"/>
    <n v="0"/>
    <n v="0"/>
    <n v="0"/>
    <n v="529.86"/>
    <n v="31"/>
    <s v="רמזורים"/>
    <s v="431"/>
    <s v="ירושלים והנגב"/>
    <s v="איילון"/>
  </r>
  <r>
    <x v="21"/>
    <x v="203"/>
    <s v="פעיל"/>
    <s v="מודיעין מכבים רעות"/>
    <x v="193"/>
    <x v="13"/>
    <s v="נמוך"/>
    <x v="1"/>
    <n v="1508"/>
    <n v="66"/>
    <n v="0"/>
    <n v="1442"/>
    <n v="0"/>
    <n v="31"/>
    <s v="גני ילדים"/>
    <s v="נביאים"/>
    <s v="ירושלים והנגב"/>
    <s v="איילון"/>
  </r>
  <r>
    <x v="21"/>
    <x v="204"/>
    <s v="פעיל"/>
    <s v="מודיעין מכבים רעות"/>
    <x v="194"/>
    <x v="13"/>
    <s v="נמוך"/>
    <x v="0"/>
    <n v="1169.8399999999999"/>
    <n v="0"/>
    <n v="0"/>
    <n v="0"/>
    <n v="1169.8399999999999"/>
    <n v="31"/>
    <s v="גני ילדים"/>
    <s v="מגינים"/>
    <s v="ירושלים והנגב"/>
    <s v="איילון"/>
  </r>
  <r>
    <x v="21"/>
    <x v="205"/>
    <s v="פעיל"/>
    <s v="מודיעין מכבים רעות"/>
    <x v="195"/>
    <x v="0"/>
    <s v="נמוך"/>
    <x v="0"/>
    <n v="70.5"/>
    <n v="0"/>
    <n v="0"/>
    <n v="0"/>
    <n v="70.5"/>
    <n v="31"/>
    <s v="שונות"/>
    <s v="פרחים"/>
    <s v="ירושלים והנגב"/>
    <s v="איילון"/>
  </r>
  <r>
    <x v="21"/>
    <x v="206"/>
    <s v="פעיל"/>
    <s v="מודיעין מכבים רעות"/>
    <x v="196"/>
    <x v="0"/>
    <s v="נמוך"/>
    <x v="0"/>
    <n v="0"/>
    <n v="0"/>
    <n v="0"/>
    <n v="0"/>
    <n v="0"/>
    <n v="31"/>
    <s v="מרכזיית תאורה"/>
    <s v="נופים"/>
    <s v="ירושלים והנגב"/>
    <s v="איילון"/>
  </r>
  <r>
    <x v="21"/>
    <x v="207"/>
    <s v="פעיל"/>
    <s v="מודיעין מכבים רעות"/>
    <x v="197"/>
    <x v="13"/>
    <s v="נמוך"/>
    <x v="0"/>
    <n v="1658.77"/>
    <n v="0"/>
    <n v="0"/>
    <n v="0"/>
    <n v="1658.77"/>
    <n v="31"/>
    <s v="גני ילדים"/>
    <s v="כרמים"/>
    <s v="ירושלים והנגב"/>
    <s v="איילון"/>
  </r>
  <r>
    <x v="21"/>
    <x v="208"/>
    <s v="פעיל"/>
    <s v="מודיעין מכבים רעות"/>
    <x v="198"/>
    <x v="1"/>
    <s v="נמוך"/>
    <x v="1"/>
    <n v="11887"/>
    <n v="2087"/>
    <n v="0"/>
    <n v="9800"/>
    <n v="0"/>
    <n v="31"/>
    <s v="מרכזיית תאורה"/>
    <s v="כרמים"/>
    <s v="ירושלים והנגב"/>
    <s v="איילון"/>
  </r>
  <r>
    <x v="21"/>
    <x v="209"/>
    <s v="פעיל"/>
    <s v="מודיעין מכבים רעות"/>
    <x v="199"/>
    <x v="13"/>
    <s v="נמוך"/>
    <x v="1"/>
    <n v="4187"/>
    <n v="317"/>
    <n v="0"/>
    <n v="3870"/>
    <n v="0"/>
    <n v="31"/>
    <s v="גני ילדים"/>
    <s v="כרמים"/>
    <s v="ירושלים והנגב"/>
    <s v="איילון"/>
  </r>
  <r>
    <x v="21"/>
    <x v="210"/>
    <s v="פעיל"/>
    <s v="מודיעין מכבים רעות"/>
    <x v="200"/>
    <x v="13"/>
    <s v="נמוך"/>
    <x v="0"/>
    <n v="1698.58"/>
    <n v="0"/>
    <n v="0"/>
    <n v="0"/>
    <n v="1698.58"/>
    <n v="31"/>
    <s v="גני ילדים"/>
    <s v="כרמים"/>
    <s v="ירושלים והנגב"/>
    <s v="איילון"/>
  </r>
  <r>
    <x v="21"/>
    <x v="211"/>
    <s v="פעיל"/>
    <s v="מודיעין מכבים רעות"/>
    <x v="201"/>
    <x v="24"/>
    <s v="נמוך"/>
    <x v="0"/>
    <n v="2604.54"/>
    <n v="0"/>
    <n v="0"/>
    <n v="0"/>
    <n v="2604.54"/>
    <n v="31"/>
    <s v="גני ילדים"/>
    <s v="בוכמן"/>
    <s v="ירושלים והנגב"/>
    <s v="איילון"/>
  </r>
  <r>
    <x v="21"/>
    <x v="415"/>
    <s v="פעיל"/>
    <s v="מודיעין מכבים רעות"/>
    <x v="403"/>
    <x v="0"/>
    <s v="נמוך"/>
    <x v="0"/>
    <n v="2133.0100000000002"/>
    <n v="0"/>
    <n v="0"/>
    <n v="0"/>
    <n v="2133.0100000000002"/>
    <n v="31"/>
    <m/>
    <m/>
    <s v="ירושלים והנגב"/>
    <s v="איילון"/>
  </r>
  <r>
    <x v="21"/>
    <x v="213"/>
    <s v="פעיל"/>
    <s v="מודיעין מכבים רעות"/>
    <x v="203"/>
    <x v="0"/>
    <s v="נמוך"/>
    <x v="1"/>
    <n v="708"/>
    <n v="244"/>
    <n v="0"/>
    <n v="464"/>
    <n v="0"/>
    <n v="31"/>
    <s v="מרכזיית תאורה"/>
    <s v="נחלים"/>
    <s v="ירושלים והנגב"/>
    <s v="איילון"/>
  </r>
  <r>
    <x v="21"/>
    <x v="214"/>
    <s v="פעיל"/>
    <s v="מודיעין מכבים רעות"/>
    <x v="204"/>
    <x v="43"/>
    <s v="נמוך"/>
    <x v="1"/>
    <n v="4235"/>
    <n v="721"/>
    <n v="0"/>
    <n v="3514"/>
    <n v="0"/>
    <n v="31"/>
    <s v="מרכזיית תאורה"/>
    <s v="בוכמן"/>
    <s v="ירושלים והנגב"/>
    <s v="איילון"/>
  </r>
  <r>
    <x v="21"/>
    <x v="215"/>
    <s v="פעיל"/>
    <s v="מודיעין מכבים רעות"/>
    <x v="205"/>
    <x v="5"/>
    <s v="נמוך"/>
    <x v="0"/>
    <n v="3036.91"/>
    <n v="0"/>
    <n v="0"/>
    <n v="0"/>
    <n v="3036.91"/>
    <n v="31"/>
    <s v="מרכזיית תאורה"/>
    <s v="בוכמן"/>
    <s v="ירושלים והנגב"/>
    <s v="איילון"/>
  </r>
  <r>
    <x v="21"/>
    <x v="216"/>
    <s v="פעיל"/>
    <s v="מודיעין מכבים רעות"/>
    <x v="206"/>
    <x v="14"/>
    <s v="נמוך"/>
    <x v="0"/>
    <n v="2983.29"/>
    <n v="0"/>
    <n v="0"/>
    <n v="0"/>
    <n v="2983.29"/>
    <n v="31"/>
    <s v="מרכזיית תאורה"/>
    <s v="רעות"/>
    <s v="ירושלים והנגב"/>
    <s v="איילון"/>
  </r>
  <r>
    <x v="21"/>
    <x v="217"/>
    <s v="פעיל"/>
    <s v="מודיעין מכבים רעות"/>
    <x v="207"/>
    <x v="14"/>
    <s v="נמוך"/>
    <x v="1"/>
    <n v="3565"/>
    <n v="582"/>
    <n v="0"/>
    <n v="2983"/>
    <n v="0"/>
    <n v="31"/>
    <s v="מרכזיית תאורה"/>
    <s v="רעות"/>
    <s v="ירושלים והנגב"/>
    <s v="איילון"/>
  </r>
  <r>
    <x v="21"/>
    <x v="218"/>
    <s v="פעיל"/>
    <s v="מודיעין מכבים רעות"/>
    <x v="208"/>
    <x v="60"/>
    <s v="נמוך"/>
    <x v="0"/>
    <n v="1318.31"/>
    <n v="0"/>
    <n v="0"/>
    <n v="0"/>
    <n v="1318.31"/>
    <n v="31"/>
    <s v="גני ילדים"/>
    <s v="קייזר"/>
    <s v="ירושלים והנגב"/>
    <s v="איילון"/>
  </r>
  <r>
    <x v="21"/>
    <x v="219"/>
    <s v="פעיל"/>
    <s v="מודיעין מכבים רעות"/>
    <x v="209"/>
    <x v="0"/>
    <s v="נמוך"/>
    <x v="1"/>
    <n v="12204"/>
    <n v="824"/>
    <n v="0"/>
    <n v="11380"/>
    <n v="0"/>
    <n v="31"/>
    <s v="בתי ספר"/>
    <s v="רעות"/>
    <s v="ירושלים והנגב"/>
    <s v="איילון"/>
  </r>
  <r>
    <x v="21"/>
    <x v="220"/>
    <s v="פעיל"/>
    <s v="מודיעין מכבים רעות"/>
    <x v="210"/>
    <x v="13"/>
    <s v="נמוך"/>
    <x v="0"/>
    <n v="1209"/>
    <n v="0"/>
    <n v="0"/>
    <n v="0"/>
    <n v="1209"/>
    <n v="31"/>
    <s v="גני ילדים"/>
    <s v="נחלים"/>
    <s v="ירושלים והנגב"/>
    <s v="איילון"/>
  </r>
  <r>
    <x v="21"/>
    <x v="221"/>
    <s v="פעיל"/>
    <s v="מודיעין מכבים רעות"/>
    <x v="211"/>
    <x v="61"/>
    <s v="נמוך"/>
    <x v="1"/>
    <n v="7525"/>
    <n v="1206"/>
    <n v="0"/>
    <n v="6319"/>
    <n v="0"/>
    <n v="31"/>
    <s v="מרכזיית תאורה"/>
    <s v="נחלים"/>
    <s v="ירושלים והנגב"/>
    <s v="איילון"/>
  </r>
  <r>
    <x v="21"/>
    <x v="222"/>
    <s v="פעיל"/>
    <s v="מודיעין מכבים רעות"/>
    <x v="212"/>
    <x v="37"/>
    <s v="נמוך"/>
    <x v="0"/>
    <n v="3000.47"/>
    <n v="0"/>
    <n v="0"/>
    <n v="0"/>
    <n v="3000.47"/>
    <n v="31"/>
    <s v="בתי כנסת ומקוואות"/>
    <s v="נחלים"/>
    <s v="ירושלים והנגב"/>
    <s v="איילון"/>
  </r>
  <r>
    <x v="21"/>
    <x v="223"/>
    <s v="פעיל"/>
    <s v="מודיעין מכבים רעות"/>
    <x v="213"/>
    <x v="1"/>
    <s v="נמוך"/>
    <x v="1"/>
    <n v="1140"/>
    <n v="181"/>
    <n v="0"/>
    <n v="959"/>
    <n v="0"/>
    <n v="31"/>
    <s v="מרכזיית תאורה"/>
    <s v="נחלים"/>
    <s v="ירושלים והנגב"/>
    <s v="איילון"/>
  </r>
  <r>
    <x v="21"/>
    <x v="224"/>
    <s v="פעיל"/>
    <s v="מודיעין מכבים רעות"/>
    <x v="214"/>
    <x v="0"/>
    <s v="נמוך"/>
    <x v="0"/>
    <n v="947.97"/>
    <n v="0"/>
    <n v="0"/>
    <n v="0"/>
    <n v="947.97"/>
    <n v="31"/>
    <s v="מרכזיית תאורה"/>
    <s v="ציפורים"/>
    <s v="ירושלים והנגב"/>
    <s v="איילון"/>
  </r>
  <r>
    <x v="21"/>
    <x v="413"/>
    <s v="פעיל"/>
    <s v="מודיעין מכבים רעות"/>
    <x v="401"/>
    <x v="113"/>
    <s v="נמוך"/>
    <x v="0"/>
    <n v="760"/>
    <n v="0"/>
    <n v="0"/>
    <n v="0"/>
    <n v="760"/>
    <n v="31"/>
    <m/>
    <m/>
    <s v="ירושלים והנגב"/>
    <s v="איילון"/>
  </r>
  <r>
    <x v="21"/>
    <x v="225"/>
    <s v="פעיל"/>
    <s v="מודיעין מכבים רעות"/>
    <x v="215"/>
    <x v="0"/>
    <s v="נמוך"/>
    <x v="1"/>
    <n v="5995"/>
    <n v="1043"/>
    <n v="0"/>
    <n v="4952"/>
    <n v="0"/>
    <n v="31"/>
    <s v="מרכזיית תאורה"/>
    <s v="431"/>
    <s v="ירושלים והנגב"/>
    <s v="איילון"/>
  </r>
  <r>
    <x v="21"/>
    <x v="226"/>
    <s v="פעיל"/>
    <s v="מודיעין מכבים רעות"/>
    <x v="216"/>
    <x v="13"/>
    <s v="נמוך"/>
    <x v="0"/>
    <n v="1572.29"/>
    <n v="0"/>
    <n v="0"/>
    <n v="0"/>
    <n v="1572.29"/>
    <n v="31"/>
    <s v="גני ילדים"/>
    <s v="נביאים"/>
    <s v="ירושלים והנגב"/>
    <s v="איילון"/>
  </r>
  <r>
    <x v="21"/>
    <x v="227"/>
    <s v="פעיל"/>
    <s v="מודיעין מכבים רעות"/>
    <x v="217"/>
    <x v="14"/>
    <s v="נמוך"/>
    <x v="0"/>
    <n v="1127.03"/>
    <n v="0"/>
    <n v="0"/>
    <n v="0"/>
    <n v="1127.03"/>
    <n v="31"/>
    <s v="מרכזיית תאורה"/>
    <s v="רעות"/>
    <s v="ירושלים והנגב"/>
    <s v="איילון"/>
  </r>
  <r>
    <x v="21"/>
    <x v="228"/>
    <s v="פעיל"/>
    <s v="מודיעין מכבים רעות"/>
    <x v="218"/>
    <x v="62"/>
    <s v="נמוך"/>
    <x v="1"/>
    <n v="6516"/>
    <n v="1181"/>
    <n v="0"/>
    <n v="5335"/>
    <n v="0"/>
    <n v="31"/>
    <s v="מרכזיית תאורה"/>
    <s v="בוכמן"/>
    <s v="ירושלים והנגב"/>
    <s v="איילון"/>
  </r>
  <r>
    <x v="21"/>
    <x v="229"/>
    <s v="פעיל"/>
    <s v="מודיעין מכבים רעות"/>
    <x v="219"/>
    <x v="63"/>
    <s v="נמוך"/>
    <x v="1"/>
    <n v="6088"/>
    <n v="1027"/>
    <n v="0"/>
    <n v="5061"/>
    <n v="0"/>
    <n v="31"/>
    <s v="מרכזיית תאורה"/>
    <s v="בוכמן"/>
    <s v="ירושלים והנגב"/>
    <s v="איילון"/>
  </r>
  <r>
    <x v="21"/>
    <x v="230"/>
    <s v="פעיל"/>
    <s v="מודיעין מכבים רעות"/>
    <x v="220"/>
    <x v="64"/>
    <s v="נמוך"/>
    <x v="0"/>
    <n v="1217.1500000000001"/>
    <n v="0"/>
    <n v="0"/>
    <n v="0"/>
    <n v="1217.1500000000001"/>
    <n v="31"/>
    <s v="גני ילדים"/>
    <s v="פרחים"/>
    <s v="ירושלים והנגב"/>
    <s v="איילון"/>
  </r>
  <r>
    <x v="21"/>
    <x v="231"/>
    <s v="פעיל"/>
    <s v="מודיעין מכבים רעות"/>
    <x v="221"/>
    <x v="14"/>
    <s v="נמוך"/>
    <x v="1"/>
    <n v="3183"/>
    <n v="313"/>
    <n v="0"/>
    <n v="2870"/>
    <n v="0"/>
    <n v="31"/>
    <s v="מרכזיית תאורה"/>
    <s v="רעות"/>
    <s v="ירושלים והנגב"/>
    <s v="איילון"/>
  </r>
  <r>
    <x v="21"/>
    <x v="232"/>
    <s v="פעיל"/>
    <s v="מודיעין מכבים רעות"/>
    <x v="222"/>
    <x v="28"/>
    <s v="נמוך"/>
    <x v="1"/>
    <n v="10605"/>
    <n v="1887"/>
    <n v="0"/>
    <n v="8718"/>
    <n v="0"/>
    <n v="31"/>
    <s v="מרכזיית תאורה"/>
    <s v="בוכמן"/>
    <s v="ירושלים והנגב"/>
    <s v="איילון"/>
  </r>
  <r>
    <x v="21"/>
    <x v="233"/>
    <s v="פעיל"/>
    <s v="מודיעין מכבים רעות"/>
    <x v="223"/>
    <x v="65"/>
    <s v="נמוך"/>
    <x v="1"/>
    <n v="2215"/>
    <n v="485"/>
    <n v="0"/>
    <n v="1730"/>
    <n v="0"/>
    <n v="31"/>
    <s v="בתי ספר"/>
    <s v="מגינים"/>
    <s v="ירושלים והנגב"/>
    <s v="איילון"/>
  </r>
  <r>
    <x v="21"/>
    <x v="417"/>
    <s v="פעיל"/>
    <s v="מודיעין מכבים רעות"/>
    <x v="405"/>
    <x v="0"/>
    <s v="נמוך"/>
    <x v="1"/>
    <n v="4130"/>
    <n v="160"/>
    <n v="0"/>
    <n v="3970"/>
    <n v="0"/>
    <n v="31"/>
    <m/>
    <m/>
    <s v="ירושלים והנגב"/>
    <s v="איילון"/>
  </r>
  <r>
    <x v="21"/>
    <x v="234"/>
    <s v="פעיל"/>
    <s v="מודיעין מכבים רעות"/>
    <x v="224"/>
    <x v="14"/>
    <s v="נמוך"/>
    <x v="1"/>
    <n v="7546"/>
    <n v="1256"/>
    <n v="0"/>
    <n v="6290"/>
    <n v="0"/>
    <n v="31"/>
    <s v="מרכזיית תאורה"/>
    <s v="משואה"/>
    <s v="ירושלים והנגב"/>
    <s v="איילון"/>
  </r>
  <r>
    <x v="21"/>
    <x v="235"/>
    <s v="פעיל"/>
    <s v="מודיעין מכבים רעות"/>
    <x v="225"/>
    <x v="0"/>
    <s v="נמוך"/>
    <x v="0"/>
    <n v="936.52"/>
    <n v="0"/>
    <n v="0"/>
    <n v="0"/>
    <n v="936.52"/>
    <n v="31"/>
    <s v="גני ילדים"/>
    <s v="משואה"/>
    <s v="ירושלים והנגב"/>
    <s v="איילון"/>
  </r>
  <r>
    <x v="21"/>
    <x v="236"/>
    <s v="פעיל"/>
    <s v="מודיעין מכבים רעות"/>
    <x v="226"/>
    <x v="0"/>
    <s v="נמוך"/>
    <x v="1"/>
    <n v="14702"/>
    <n v="2519"/>
    <n v="0"/>
    <n v="12183"/>
    <n v="0"/>
    <n v="31"/>
    <s v="מרכזיית תאורה"/>
    <s v="משואה"/>
    <s v="ירושלים והנגב"/>
    <s v="איילון"/>
  </r>
  <r>
    <x v="21"/>
    <x v="237"/>
    <s v="פעיל"/>
    <s v="מודיעין מכבים רעות"/>
    <x v="227"/>
    <x v="19"/>
    <s v="נמוך"/>
    <x v="0"/>
    <n v="559.14"/>
    <n v="0"/>
    <n v="0"/>
    <n v="0"/>
    <n v="559.14"/>
    <n v="31"/>
    <s v="תנועות נוער"/>
    <s v="מכבים"/>
    <s v="ירושלים והנגב"/>
    <s v="איילון"/>
  </r>
  <r>
    <x v="21"/>
    <x v="238"/>
    <s v="פעיל"/>
    <s v="מודיעין מכבים רעות"/>
    <x v="228"/>
    <x v="66"/>
    <s v="נמוך"/>
    <x v="0"/>
    <n v="994.43"/>
    <n v="0"/>
    <n v="0"/>
    <n v="0"/>
    <n v="994.43"/>
    <n v="31"/>
    <m/>
    <m/>
    <s v="ירושלים והנגב"/>
    <s v="איילון"/>
  </r>
  <r>
    <x v="21"/>
    <x v="239"/>
    <s v="פעיל"/>
    <s v="מודיעין מכבים רעות"/>
    <x v="229"/>
    <x v="0"/>
    <s v="נמוך"/>
    <x v="1"/>
    <n v="1377"/>
    <n v="137"/>
    <n v="0"/>
    <n v="1240"/>
    <n v="0"/>
    <n v="31"/>
    <s v="מרכזיית תאורה"/>
    <s v="מכבים"/>
    <s v="ירושלים והנגב"/>
    <s v="איילון"/>
  </r>
  <r>
    <x v="21"/>
    <x v="240"/>
    <s v="פעיל"/>
    <s v="מודיעין מכבים רעות"/>
    <x v="230"/>
    <x v="67"/>
    <s v="נמוך"/>
    <x v="0"/>
    <n v="155"/>
    <n v="0"/>
    <n v="0"/>
    <n v="0"/>
    <n v="155"/>
    <n v="31"/>
    <s v="מקלטים"/>
    <s v="מכבים"/>
    <s v="ירושלים והנגב"/>
    <s v="איילון"/>
  </r>
  <r>
    <x v="21"/>
    <x v="241"/>
    <s v="פעיל"/>
    <s v="מודיעין מכבים רעות"/>
    <x v="231"/>
    <x v="0"/>
    <s v="נמוך"/>
    <x v="1"/>
    <n v="795"/>
    <n v="274"/>
    <n v="0"/>
    <n v="521"/>
    <n v="0"/>
    <n v="31"/>
    <s v="מרכזיית תאורה"/>
    <s v="נחלים"/>
    <s v="ירושלים והנגב"/>
    <s v="איילון"/>
  </r>
  <r>
    <x v="21"/>
    <x v="242"/>
    <s v="פעיל"/>
    <s v="מודיעין מכבים רעות"/>
    <x v="232"/>
    <x v="19"/>
    <s v="נמוך"/>
    <x v="0"/>
    <n v="1395.54"/>
    <n v="0"/>
    <n v="0"/>
    <n v="0"/>
    <n v="1395.54"/>
    <n v="31"/>
    <s v="תנועות נוער"/>
    <s v="נחלים"/>
    <s v="ירושלים והנגב"/>
    <s v="איילון"/>
  </r>
  <r>
    <x v="21"/>
    <x v="243"/>
    <s v="פעיל"/>
    <s v="מודיעין מכבים רעות"/>
    <x v="233"/>
    <x v="0"/>
    <s v="נמוך"/>
    <x v="0"/>
    <n v="1007.77"/>
    <n v="0"/>
    <n v="0"/>
    <n v="0"/>
    <n v="1007.77"/>
    <n v="31"/>
    <s v="תנועות נוער"/>
    <s v="נחלים"/>
    <s v="ירושלים והנגב"/>
    <s v="איילון"/>
  </r>
  <r>
    <x v="21"/>
    <x v="244"/>
    <s v="פעיל"/>
    <s v="מודיעין מכבים רעות"/>
    <x v="234"/>
    <x v="68"/>
    <s v="נמוך"/>
    <x v="0"/>
    <n v="613.04999999999995"/>
    <n v="0"/>
    <n v="0"/>
    <n v="0"/>
    <n v="613.04999999999995"/>
    <n v="31"/>
    <m/>
    <m/>
    <s v="ירושלים והנגב"/>
    <s v="איילון"/>
  </r>
  <r>
    <x v="21"/>
    <x v="245"/>
    <s v="פעיל"/>
    <s v="מודיעין מכבים רעות"/>
    <x v="235"/>
    <x v="69"/>
    <s v="נמוך"/>
    <x v="0"/>
    <n v="1134.49"/>
    <n v="0"/>
    <n v="0"/>
    <n v="0"/>
    <n v="1134.49"/>
    <n v="31"/>
    <s v="ג"/>
    <s v="נחלים"/>
    <s v="ירושלים והנגב"/>
    <s v="איילון"/>
  </r>
  <r>
    <x v="21"/>
    <x v="246"/>
    <s v="פעיל"/>
    <s v="מודיעין מכבים רעות"/>
    <x v="236"/>
    <x v="13"/>
    <s v="נמוך"/>
    <x v="0"/>
    <n v="1489.63"/>
    <n v="0"/>
    <n v="0"/>
    <n v="0"/>
    <n v="1489.63"/>
    <n v="31"/>
    <s v="גני ילדים"/>
    <s v="נחלים"/>
    <s v="ירושלים והנגב"/>
    <s v="איילון"/>
  </r>
  <r>
    <x v="21"/>
    <x v="247"/>
    <s v="פעיל"/>
    <s v="מודיעין מכבים רעות"/>
    <x v="237"/>
    <x v="0"/>
    <s v="נמוך"/>
    <x v="1"/>
    <n v="14476"/>
    <n v="2347"/>
    <n v="0"/>
    <n v="12129"/>
    <n v="0"/>
    <n v="31"/>
    <s v="מרכזיית תאורה"/>
    <s v="נחלים"/>
    <s v="ירושלים והנגב"/>
    <s v="איילון"/>
  </r>
  <r>
    <x v="21"/>
    <x v="248"/>
    <s v="פעיל"/>
    <s v="מודיעין מכבים רעות"/>
    <x v="238"/>
    <x v="70"/>
    <s v="נמוך"/>
    <x v="0"/>
    <n v="12.76"/>
    <n v="0"/>
    <n v="0"/>
    <n v="0"/>
    <n v="12.76"/>
    <n v="31"/>
    <s v="מקלטים"/>
    <s v="מכבים"/>
    <s v="ירושלים והנגב"/>
    <s v="איילון"/>
  </r>
  <r>
    <x v="21"/>
    <x v="249"/>
    <s v="פעיל"/>
    <s v="מודיעין מכבים רעות"/>
    <x v="239"/>
    <x v="0"/>
    <s v="נמוך"/>
    <x v="0"/>
    <n v="13.37"/>
    <n v="0"/>
    <n v="0"/>
    <n v="0"/>
    <n v="13.37"/>
    <n v="31"/>
    <s v="מקלטים"/>
    <s v="מכבים"/>
    <s v="ירושלים והנגב"/>
    <s v="איילון"/>
  </r>
  <r>
    <x v="21"/>
    <x v="250"/>
    <s v="פעיל"/>
    <s v="מודיעין מכבים רעות"/>
    <x v="240"/>
    <x v="26"/>
    <s v="נמוך"/>
    <x v="0"/>
    <n v="22.49"/>
    <n v="0"/>
    <n v="0"/>
    <n v="0"/>
    <n v="22.49"/>
    <n v="31"/>
    <s v="מקלטים"/>
    <s v="מכבים"/>
    <s v="ירושלים והנגב"/>
    <s v="איילון"/>
  </r>
  <r>
    <x v="21"/>
    <x v="251"/>
    <s v="פעיל"/>
    <s v="מודיעין מכבים רעות"/>
    <x v="241"/>
    <x v="0"/>
    <s v="גבוה"/>
    <x v="1"/>
    <n v="75680"/>
    <n v="12600"/>
    <n v="0"/>
    <n v="63080"/>
    <n v="0"/>
    <n v="31"/>
    <s v="בתי ספר"/>
    <s v="נחלים"/>
    <s v="ירושלים והנגב"/>
    <s v="איילון"/>
  </r>
  <r>
    <x v="21"/>
    <x v="252"/>
    <s v="פעיל"/>
    <s v="מודיעין מכבים רעות"/>
    <x v="242"/>
    <x v="0"/>
    <s v="נמוך"/>
    <x v="1"/>
    <n v="1101"/>
    <n v="282"/>
    <n v="0"/>
    <n v="819"/>
    <n v="0"/>
    <n v="31"/>
    <s v="מרכזיית תאורה"/>
    <s v="נחלים"/>
    <s v="ירושלים והנגב"/>
    <s v="איילון"/>
  </r>
  <r>
    <x v="21"/>
    <x v="253"/>
    <s v="פעיל"/>
    <s v="מודיעין מכבים רעות"/>
    <x v="243"/>
    <x v="71"/>
    <s v="נמוך"/>
    <x v="0"/>
    <n v="1217.7"/>
    <n v="0"/>
    <n v="0"/>
    <n v="0"/>
    <n v="1217.7"/>
    <n v="31"/>
    <s v="גני ילדים"/>
    <s v="נחלים"/>
    <s v="ירושלים והנגב"/>
    <s v="איילון"/>
  </r>
  <r>
    <x v="21"/>
    <x v="254"/>
    <s v="פעיל"/>
    <s v="מודיעין מכבים רעות"/>
    <x v="244"/>
    <x v="0"/>
    <s v="נמוך"/>
    <x v="1"/>
    <n v="6771"/>
    <n v="1113"/>
    <n v="0"/>
    <n v="5658"/>
    <n v="0"/>
    <n v="31"/>
    <s v="מרכזיית תאורה"/>
    <s v="נחלים"/>
    <s v="ירושלים והנגב"/>
    <s v="איילון"/>
  </r>
  <r>
    <x v="21"/>
    <x v="255"/>
    <s v="פעיל"/>
    <s v="מודיעין מכבים רעות"/>
    <x v="245"/>
    <x v="0"/>
    <s v="נמוך"/>
    <x v="0"/>
    <n v="782.61"/>
    <n v="0"/>
    <n v="0"/>
    <n v="0"/>
    <n v="782.61"/>
    <n v="31"/>
    <s v="גני ילדים"/>
    <s v="נחלים"/>
    <s v="ירושלים והנגב"/>
    <s v="איילון"/>
  </r>
  <r>
    <x v="21"/>
    <x v="256"/>
    <s v="פעיל"/>
    <s v="מודיעין מכבים רעות"/>
    <x v="246"/>
    <x v="72"/>
    <s v="נמוך"/>
    <x v="0"/>
    <n v="97.89"/>
    <n v="0"/>
    <n v="0"/>
    <n v="0"/>
    <n v="97.89"/>
    <n v="31"/>
    <s v="גני ילדים"/>
    <s v="נחלים"/>
    <s v="ירושלים והנגב"/>
    <s v="איילון"/>
  </r>
  <r>
    <x v="21"/>
    <x v="257"/>
    <s v="פעיל"/>
    <s v="מודיעין מכבים רעות"/>
    <x v="247"/>
    <x v="73"/>
    <s v="נמוך"/>
    <x v="0"/>
    <n v="1493.31"/>
    <n v="0"/>
    <n v="0"/>
    <n v="0"/>
    <n v="1493.31"/>
    <n v="31"/>
    <s v="שונות"/>
    <s v="נחלים"/>
    <s v="ירושלים והנגב"/>
    <s v="איילון"/>
  </r>
  <r>
    <x v="21"/>
    <x v="258"/>
    <s v="פעיל"/>
    <s v="מודיעין מכבים רעות"/>
    <x v="248"/>
    <x v="74"/>
    <s v="נמוך"/>
    <x v="0"/>
    <n v="2009"/>
    <n v="0"/>
    <n v="0"/>
    <n v="0"/>
    <n v="2009"/>
    <n v="31"/>
    <s v="מבני ציבור"/>
    <s v="נחלים"/>
    <s v="ירושלים והנגב"/>
    <s v="איילון"/>
  </r>
  <r>
    <x v="21"/>
    <x v="259"/>
    <s v="פעיל"/>
    <s v="מודיעין מכבים רעות"/>
    <x v="249"/>
    <x v="75"/>
    <s v="נמוך"/>
    <x v="1"/>
    <n v="369"/>
    <n v="10"/>
    <n v="0"/>
    <n v="359"/>
    <n v="0"/>
    <n v="31"/>
    <s v="מבני ציבור"/>
    <s v="נחלים"/>
    <s v="ירושלים והנגב"/>
    <s v="איילון"/>
  </r>
  <r>
    <x v="21"/>
    <x v="260"/>
    <s v="פעיל"/>
    <s v="מודיעין מכבים רעות"/>
    <x v="250"/>
    <x v="76"/>
    <s v="נמוך"/>
    <x v="1"/>
    <n v="22540"/>
    <n v="2016"/>
    <n v="0"/>
    <n v="20524"/>
    <n v="0"/>
    <n v="31"/>
    <s v="בתי ספר"/>
    <s v="נחלים"/>
    <s v="ירושלים והנגב"/>
    <s v="איילון"/>
  </r>
  <r>
    <x v="21"/>
    <x v="261"/>
    <s v="פעיל"/>
    <s v="מודיעין מכבים רעות"/>
    <x v="251"/>
    <x v="77"/>
    <s v="נמוך"/>
    <x v="0"/>
    <n v="1568.82"/>
    <n v="0"/>
    <n v="0"/>
    <n v="0"/>
    <n v="1568.82"/>
    <n v="31"/>
    <s v="גני ילדים"/>
    <s v="נחלים"/>
    <s v="ירושלים והנגב"/>
    <s v="איילון"/>
  </r>
  <r>
    <x v="21"/>
    <x v="262"/>
    <s v="פעיל"/>
    <s v="מודיעין מכבים רעות"/>
    <x v="251"/>
    <x v="78"/>
    <s v="נמוך"/>
    <x v="0"/>
    <n v="1359.57"/>
    <n v="0"/>
    <n v="0"/>
    <n v="0"/>
    <n v="1359.57"/>
    <n v="31"/>
    <s v="גני ילדים"/>
    <s v="נחלים"/>
    <s v="ירושלים והנגב"/>
    <s v="איילון"/>
  </r>
  <r>
    <x v="21"/>
    <x v="263"/>
    <s v="פעיל"/>
    <s v="מודיעין מכבים רעות"/>
    <x v="252"/>
    <x v="79"/>
    <s v="נמוך"/>
    <x v="0"/>
    <n v="1029.52"/>
    <n v="0"/>
    <n v="0"/>
    <n v="0"/>
    <n v="1029.52"/>
    <n v="31"/>
    <s v="גני ילדים"/>
    <s v="נחלים"/>
    <s v="ירושלים והנגב"/>
    <s v="איילון"/>
  </r>
  <r>
    <x v="21"/>
    <x v="264"/>
    <s v="פעיל"/>
    <s v="מודיעין מכבים רעות"/>
    <x v="253"/>
    <x v="0"/>
    <s v="נמוך"/>
    <x v="0"/>
    <n v="472.07"/>
    <n v="0"/>
    <n v="0"/>
    <n v="0"/>
    <n v="472.07"/>
    <n v="31"/>
    <s v="מבני ציבור"/>
    <s v="נחלים"/>
    <s v="ירושלים והנגב"/>
    <s v="איילון"/>
  </r>
  <r>
    <x v="21"/>
    <x v="265"/>
    <s v="פעיל"/>
    <s v="מודיעין מכבים רעות"/>
    <x v="254"/>
    <x v="0"/>
    <s v="נמוך"/>
    <x v="0"/>
    <n v="1235.81"/>
    <n v="0"/>
    <n v="0"/>
    <n v="0"/>
    <n v="1235.81"/>
    <n v="31"/>
    <s v="גני ילדים"/>
    <s v="ציפורים"/>
    <s v="ירושלים והנגב"/>
    <s v="איילון"/>
  </r>
  <r>
    <x v="21"/>
    <x v="266"/>
    <s v="פעיל"/>
    <s v="מודיעין מכבים רעות"/>
    <x v="255"/>
    <x v="0"/>
    <s v="נמוך"/>
    <x v="1"/>
    <n v="3080"/>
    <n v="870"/>
    <n v="0"/>
    <n v="2210"/>
    <n v="0"/>
    <n v="31"/>
    <s v="בתי ספר"/>
    <s v="ציפורים"/>
    <s v="ירושלים והנגב"/>
    <s v="איילון"/>
  </r>
  <r>
    <x v="21"/>
    <x v="267"/>
    <s v="פעיל"/>
    <s v="מודיעין מכבים רעות"/>
    <x v="256"/>
    <x v="0"/>
    <s v="נמוך"/>
    <x v="1"/>
    <n v="2575"/>
    <n v="130"/>
    <n v="0"/>
    <n v="2445"/>
    <n v="0"/>
    <n v="31"/>
    <s v="גני ילדים"/>
    <s v="ציפורים"/>
    <s v="ירושלים והנגב"/>
    <s v="איילון"/>
  </r>
  <r>
    <x v="21"/>
    <x v="268"/>
    <s v="פעיל"/>
    <s v="מודיעין מכבים רעות"/>
    <x v="257"/>
    <x v="0"/>
    <s v="נמוך"/>
    <x v="1"/>
    <n v="1211"/>
    <n v="168"/>
    <n v="0"/>
    <n v="1043"/>
    <n v="0"/>
    <n v="31"/>
    <s v="תנועות נוער"/>
    <s v="כרמים"/>
    <s v="ירושלים והנגב"/>
    <s v="איילון"/>
  </r>
  <r>
    <x v="21"/>
    <x v="269"/>
    <s v="פעיל"/>
    <s v="מודיעין מכבים רעות"/>
    <x v="257"/>
    <x v="0"/>
    <s v="נמוך"/>
    <x v="0"/>
    <n v="518.29"/>
    <n v="0"/>
    <n v="0"/>
    <n v="0"/>
    <n v="518.29"/>
    <n v="31"/>
    <s v="מרכזיית תאורה"/>
    <s v="כרמים"/>
    <s v="ירושלים והנגב"/>
    <s v="איילון"/>
  </r>
  <r>
    <x v="21"/>
    <x v="270"/>
    <s v="פעיל"/>
    <s v="מודיעין מכבים רעות"/>
    <x v="258"/>
    <x v="1"/>
    <s v="נמוך"/>
    <x v="0"/>
    <n v="2468.0300000000002"/>
    <n v="0"/>
    <n v="0"/>
    <n v="0"/>
    <n v="2468.0300000000002"/>
    <n v="31"/>
    <s v="מרכזיית תאורה"/>
    <s v="כרמים"/>
    <s v="ירושלים והנגב"/>
    <s v="איילון"/>
  </r>
  <r>
    <x v="21"/>
    <x v="271"/>
    <s v="פעיל"/>
    <s v="מודיעין מכבים רעות"/>
    <x v="259"/>
    <x v="0"/>
    <s v="נמוך"/>
    <x v="1"/>
    <n v="5375"/>
    <n v="280"/>
    <n v="0"/>
    <n v="5095"/>
    <n v="0"/>
    <n v="31"/>
    <s v="בתי ספר"/>
    <s v="כרמים"/>
    <s v="ירושלים והנגב"/>
    <s v="איילון"/>
  </r>
  <r>
    <x v="21"/>
    <x v="272"/>
    <s v="פעיל"/>
    <s v="מודיעין מכבים רעות"/>
    <x v="260"/>
    <x v="80"/>
    <s v="נמוך"/>
    <x v="0"/>
    <n v="734.27"/>
    <n v="0"/>
    <n v="0"/>
    <n v="0"/>
    <n v="734.27"/>
    <n v="31"/>
    <s v="גני ילדים"/>
    <s v="רעות"/>
    <s v="ירושלים והנגב"/>
    <s v="איילון"/>
  </r>
  <r>
    <x v="21"/>
    <x v="273"/>
    <s v="פעיל"/>
    <s v="מודיעין מכבים רעות"/>
    <x v="261"/>
    <x v="13"/>
    <s v="נמוך"/>
    <x v="0"/>
    <n v="1989.43"/>
    <n v="0"/>
    <n v="0"/>
    <n v="0"/>
    <n v="1989.43"/>
    <n v="31"/>
    <s v="גני ילדים"/>
    <s v="כרמים"/>
    <s v="ירושלים והנגב"/>
    <s v="איילון"/>
  </r>
  <r>
    <x v="21"/>
    <x v="274"/>
    <s v="פעיל"/>
    <s v="מודיעין מכבים רעות"/>
    <x v="262"/>
    <x v="1"/>
    <s v="נמוך"/>
    <x v="1"/>
    <n v="6092"/>
    <n v="1021"/>
    <n v="0"/>
    <n v="5071"/>
    <n v="0"/>
    <n v="31"/>
    <s v="מרכזיית תאורה"/>
    <s v="כרמים"/>
    <s v="ירושלים והנגב"/>
    <s v="איילון"/>
  </r>
  <r>
    <x v="21"/>
    <x v="275"/>
    <s v="פעיל"/>
    <s v="מודיעין מכבים רעות"/>
    <x v="263"/>
    <x v="0"/>
    <s v="נמוך"/>
    <x v="0"/>
    <n v="2521.33"/>
    <n v="0"/>
    <n v="0"/>
    <n v="0"/>
    <n v="2521.33"/>
    <n v="31"/>
    <s v="בתי כנסת ומקוואות"/>
    <s v="כרמים"/>
    <s v="ירושלים והנגב"/>
    <s v="איילון"/>
  </r>
  <r>
    <x v="21"/>
    <x v="276"/>
    <s v="פעיל"/>
    <s v="מודיעין מכבים רעות"/>
    <x v="264"/>
    <x v="5"/>
    <s v="נמוך"/>
    <x v="0"/>
    <n v="1961.7"/>
    <n v="0"/>
    <n v="0"/>
    <n v="0"/>
    <n v="1961.7"/>
    <n v="31"/>
    <s v="מרכזיית תאורה"/>
    <s v="ציפורים"/>
    <s v="ירושלים והנגב"/>
    <s v="איילון"/>
  </r>
  <r>
    <x v="21"/>
    <x v="277"/>
    <s v="פעיל"/>
    <s v="מודיעין מכבים רעות"/>
    <x v="265"/>
    <x v="26"/>
    <s v="נמוך"/>
    <x v="0"/>
    <n v="103.33"/>
    <n v="0"/>
    <n v="0"/>
    <n v="0"/>
    <n v="103.33"/>
    <n v="31"/>
    <s v="מקלטים"/>
    <s v="מכבים"/>
    <s v="ירושלים והנגב"/>
    <s v="איילון"/>
  </r>
  <r>
    <x v="21"/>
    <x v="278"/>
    <s v="פעיל"/>
    <s v="מודיעין מכבים רעות"/>
    <x v="266"/>
    <x v="13"/>
    <s v="נמוך"/>
    <x v="0"/>
    <n v="1145.9100000000001"/>
    <n v="0"/>
    <n v="0"/>
    <n v="0"/>
    <n v="1145.9100000000001"/>
    <n v="31"/>
    <s v="גני ילדים"/>
    <s v="פרחים"/>
    <s v="ירושלים והנגב"/>
    <s v="איילון"/>
  </r>
  <r>
    <x v="21"/>
    <x v="279"/>
    <s v="פעיל"/>
    <s v="מודיעין מכבים רעות"/>
    <x v="267"/>
    <x v="26"/>
    <s v="נמוך"/>
    <x v="0"/>
    <n v="7.29"/>
    <n v="0"/>
    <n v="0"/>
    <n v="0"/>
    <n v="7.29"/>
    <n v="31"/>
    <s v="מקלטים"/>
    <s v="מכבים"/>
    <s v="ירושלים והנגב"/>
    <s v="איילון"/>
  </r>
  <r>
    <x v="21"/>
    <x v="280"/>
    <s v="פעיל"/>
    <s v="מודיעין מכבים רעות"/>
    <x v="268"/>
    <x v="26"/>
    <s v="נמוך"/>
    <x v="0"/>
    <n v="47.41"/>
    <n v="0"/>
    <n v="0"/>
    <n v="0"/>
    <n v="47.41"/>
    <n v="31"/>
    <s v="מקלטים"/>
    <s v="מכבים"/>
    <s v="ירושלים והנגב"/>
    <s v="איילון"/>
  </r>
  <r>
    <x v="21"/>
    <x v="281"/>
    <s v="פעיל"/>
    <s v="מודיעין מכבים רעות"/>
    <x v="269"/>
    <x v="0"/>
    <s v="נמוך"/>
    <x v="1"/>
    <n v="614"/>
    <n v="217"/>
    <n v="0"/>
    <n v="397"/>
    <n v="0"/>
    <n v="31"/>
    <s v="מרכזיית תאורה"/>
    <s v="פרחים"/>
    <s v="ירושלים והנגב"/>
    <s v="איילון"/>
  </r>
  <r>
    <x v="21"/>
    <x v="282"/>
    <s v="פעיל"/>
    <s v="מודיעין מכבים רעות"/>
    <x v="270"/>
    <x v="14"/>
    <s v="נמוך"/>
    <x v="1"/>
    <n v="4214"/>
    <n v="727"/>
    <n v="0"/>
    <n v="3487"/>
    <n v="0"/>
    <n v="31"/>
    <s v="מרכזיית תאורה"/>
    <s v="פרחים"/>
    <s v="ירושלים והנגב"/>
    <s v="איילון"/>
  </r>
  <r>
    <x v="21"/>
    <x v="283"/>
    <s v="פעיל"/>
    <s v="מודיעין מכבים רעות"/>
    <x v="271"/>
    <x v="14"/>
    <s v="נמוך"/>
    <x v="1"/>
    <n v="340"/>
    <n v="109"/>
    <n v="0"/>
    <n v="231"/>
    <n v="0"/>
    <n v="31"/>
    <s v="מרכזיית תאורה"/>
    <s v="פרחים"/>
    <s v="ירושלים והנגב"/>
    <s v="איילון"/>
  </r>
  <r>
    <x v="21"/>
    <x v="284"/>
    <s v="פעיל"/>
    <s v="מודיעין מכבים רעות"/>
    <x v="272"/>
    <x v="81"/>
    <s v="נמוך"/>
    <x v="0"/>
    <n v="2849.56"/>
    <n v="0"/>
    <n v="0"/>
    <n v="0"/>
    <n v="2849.56"/>
    <n v="31"/>
    <s v="שונות"/>
    <s v="פרחים"/>
    <s v="ירושלים והנגב"/>
    <s v="איילון"/>
  </r>
  <r>
    <x v="21"/>
    <x v="285"/>
    <s v="פעיל"/>
    <s v="מודיעין מכבים רעות"/>
    <x v="273"/>
    <x v="0"/>
    <s v="נמוך"/>
    <x v="1"/>
    <n v="4418"/>
    <n v="756"/>
    <n v="0"/>
    <n v="3662"/>
    <n v="0"/>
    <n v="31"/>
    <s v="מרכזיית תאורה"/>
    <s v="נביאים"/>
    <s v="ירושלים והנגב"/>
    <s v="איילון"/>
  </r>
  <r>
    <x v="21"/>
    <x v="286"/>
    <s v="פעיל"/>
    <s v="מודיעין מכבים רעות"/>
    <x v="274"/>
    <x v="82"/>
    <s v="נמוך"/>
    <x v="0"/>
    <n v="668.94"/>
    <n v="0"/>
    <n v="0"/>
    <n v="0"/>
    <n v="668.94"/>
    <n v="31"/>
    <s v="רמזורים"/>
    <s v="נביאים"/>
    <s v="ירושלים והנגב"/>
    <s v="איילון"/>
  </r>
  <r>
    <x v="21"/>
    <x v="287"/>
    <s v="פעיל"/>
    <s v="מודיעין מכבים רעות"/>
    <x v="275"/>
    <x v="83"/>
    <s v="נמוך"/>
    <x v="1"/>
    <n v="10625"/>
    <n v="840"/>
    <n v="0"/>
    <n v="9785"/>
    <n v="0"/>
    <n v="31"/>
    <s v="בתי ספר"/>
    <s v="מגינים"/>
    <s v="ירושלים והנגב"/>
    <s v="איילון"/>
  </r>
  <r>
    <x v="21"/>
    <x v="288"/>
    <s v="פעיל"/>
    <s v="מודיעין מכבים רעות"/>
    <x v="276"/>
    <x v="44"/>
    <s v="נמוך"/>
    <x v="1"/>
    <n v="568"/>
    <n v="105"/>
    <n v="0"/>
    <n v="463"/>
    <n v="0"/>
    <n v="31"/>
    <s v="מרכזיית תאורה"/>
    <s v="נביאים"/>
    <s v="ירושלים והנגב"/>
    <s v="איילון"/>
  </r>
  <r>
    <x v="21"/>
    <x v="289"/>
    <s v="פעיל"/>
    <s v="מודיעין מכבים רעות"/>
    <x v="277"/>
    <x v="84"/>
    <s v="נמוך"/>
    <x v="1"/>
    <n v="12995"/>
    <n v="990"/>
    <n v="0"/>
    <n v="12005"/>
    <n v="0"/>
    <n v="31"/>
    <s v="בתי ספר"/>
    <s v="מגינים"/>
    <s v="ירושלים והנגב"/>
    <s v="איילון"/>
  </r>
  <r>
    <x v="21"/>
    <x v="290"/>
    <s v="פעיל"/>
    <s v="מודיעין מכבים רעות"/>
    <x v="278"/>
    <x v="85"/>
    <s v="נמוך"/>
    <x v="1"/>
    <n v="9640"/>
    <n v="4065"/>
    <n v="0"/>
    <n v="5575"/>
    <n v="0"/>
    <n v="31"/>
    <s v="ספורט"/>
    <s v="נביאים"/>
    <s v="ירושלים והנגב"/>
    <s v="איילון"/>
  </r>
  <r>
    <x v="21"/>
    <x v="291"/>
    <s v="פעיל"/>
    <s v="מודיעין מכבים רעות"/>
    <x v="279"/>
    <x v="24"/>
    <s v="נמוך"/>
    <x v="1"/>
    <n v="2225"/>
    <n v="79"/>
    <n v="0"/>
    <n v="2146"/>
    <n v="0"/>
    <n v="31"/>
    <s v="גני ילדים"/>
    <s v="נביאים"/>
    <s v="ירושלים והנגב"/>
    <s v="איילון"/>
  </r>
  <r>
    <x v="21"/>
    <x v="292"/>
    <s v="פעיל"/>
    <s v="מודיעין מכבים רעות"/>
    <x v="280"/>
    <x v="46"/>
    <s v="נמוך"/>
    <x v="1"/>
    <n v="3839"/>
    <n v="1151"/>
    <n v="0"/>
    <n v="2688"/>
    <n v="0"/>
    <n v="31"/>
    <s v="ספורט"/>
    <s v="נביאים"/>
    <s v="ירושלים והנגב"/>
    <s v="איילון"/>
  </r>
  <r>
    <x v="21"/>
    <x v="293"/>
    <s v="פעיל"/>
    <s v="מודיעין מכבים רעות"/>
    <x v="281"/>
    <x v="0"/>
    <s v="נמוך"/>
    <x v="1"/>
    <n v="257"/>
    <n v="87"/>
    <n v="0"/>
    <n v="170"/>
    <n v="0"/>
    <n v="31"/>
    <s v="מרכזיית תאורה"/>
    <s v="נחלים"/>
    <s v="ירושלים והנגב"/>
    <s v="איילון"/>
  </r>
  <r>
    <x v="21"/>
    <x v="294"/>
    <s v="פעיל"/>
    <s v="מודיעין מכבים רעות"/>
    <x v="282"/>
    <x v="0"/>
    <s v="נמוך"/>
    <x v="0"/>
    <n v="366.56"/>
    <n v="0"/>
    <n v="0"/>
    <n v="0"/>
    <n v="366.56"/>
    <n v="31"/>
    <s v="רמזורים"/>
    <s v="נחלים"/>
    <s v="ירושלים והנגב"/>
    <s v="איילון"/>
  </r>
  <r>
    <x v="21"/>
    <x v="295"/>
    <s v="פעיל"/>
    <s v="מודיעין מכבים רעות"/>
    <x v="283"/>
    <x v="0"/>
    <s v="נמוך"/>
    <x v="1"/>
    <n v="784"/>
    <n v="301"/>
    <n v="0"/>
    <n v="483"/>
    <n v="0"/>
    <n v="31"/>
    <s v="מרכזיית תאורה"/>
    <s v="נחלים"/>
    <s v="ירושלים והנגב"/>
    <s v="איילון"/>
  </r>
  <r>
    <x v="21"/>
    <x v="296"/>
    <s v="פעיל"/>
    <s v="מודיעין מכבים רעות"/>
    <x v="284"/>
    <x v="0"/>
    <s v="נמוך"/>
    <x v="0"/>
    <n v="1749.59"/>
    <n v="0"/>
    <n v="0"/>
    <n v="0"/>
    <n v="1749.59"/>
    <n v="31"/>
    <s v="בתי כנסת ומקוואות"/>
    <s v="נחלים"/>
    <s v="ירושלים והנגב"/>
    <s v="איילון"/>
  </r>
  <r>
    <x v="21"/>
    <x v="297"/>
    <s v="פעיל"/>
    <s v="מודיעין מכבים רעות"/>
    <x v="285"/>
    <x v="0"/>
    <s v="נמוך"/>
    <x v="0"/>
    <n v="2103.12"/>
    <n v="0"/>
    <n v="0"/>
    <n v="0"/>
    <n v="2103.12"/>
    <n v="31"/>
    <s v="מרכזיית תאורה"/>
    <s v="נחלים"/>
    <s v="ירושלים והנגב"/>
    <s v="איילון"/>
  </r>
  <r>
    <x v="21"/>
    <x v="298"/>
    <s v="פעיל"/>
    <s v="מודיעין מכבים רעות"/>
    <x v="286"/>
    <x v="0"/>
    <s v="נמוך"/>
    <x v="0"/>
    <n v="1483.42"/>
    <n v="0"/>
    <n v="0"/>
    <n v="0"/>
    <n v="1483.42"/>
    <n v="31"/>
    <s v="מרכזיית תאורה"/>
    <s v="ליגד"/>
    <s v="ירושלים והנגב"/>
    <s v="איילון"/>
  </r>
  <r>
    <x v="21"/>
    <x v="299"/>
    <s v="פעיל"/>
    <s v="מודיעין מכבים רעות"/>
    <x v="287"/>
    <x v="1"/>
    <s v="נמוך"/>
    <x v="1"/>
    <n v="231"/>
    <n v="39"/>
    <n v="0"/>
    <n v="192"/>
    <n v="0"/>
    <n v="31"/>
    <s v="מרכזיית תאורה"/>
    <s v="כרמים"/>
    <s v="ירושלים והנגב"/>
    <s v="איילון"/>
  </r>
  <r>
    <x v="21"/>
    <x v="300"/>
    <s v="פעיל"/>
    <s v="מודיעין מכבים רעות"/>
    <x v="288"/>
    <x v="0"/>
    <s v="נמוך"/>
    <x v="1"/>
    <n v="674"/>
    <n v="198"/>
    <n v="0"/>
    <n v="476"/>
    <n v="0"/>
    <n v="31"/>
    <s v="מרכזיית תאורה"/>
    <s v="כרמים"/>
    <s v="ירושלים והנגב"/>
    <s v="איילון"/>
  </r>
  <r>
    <x v="21"/>
    <x v="301"/>
    <s v="פעיל"/>
    <s v="מודיעין מכבים רעות"/>
    <x v="289"/>
    <x v="1"/>
    <s v="נמוך"/>
    <x v="1"/>
    <n v="10663"/>
    <n v="1822"/>
    <n v="0"/>
    <n v="8841"/>
    <n v="0"/>
    <n v="31"/>
    <s v="מרכזיית תאורה"/>
    <s v="כרמים"/>
    <s v="ירושלים והנגב"/>
    <s v="איילון"/>
  </r>
  <r>
    <x v="21"/>
    <x v="302"/>
    <s v="פעיל"/>
    <s v="מודיעין מכבים רעות"/>
    <x v="290"/>
    <x v="10"/>
    <s v="נמוך"/>
    <x v="1"/>
    <n v="1491"/>
    <n v="302"/>
    <n v="0"/>
    <n v="1189"/>
    <n v="0"/>
    <n v="31"/>
    <s v="מרכזיית תאורה"/>
    <s v="כרמים"/>
    <s v="ירושלים והנגב"/>
    <s v="איילון"/>
  </r>
  <r>
    <x v="21"/>
    <x v="303"/>
    <s v="פעיל"/>
    <s v="מודיעין מכבים רעות"/>
    <x v="291"/>
    <x v="85"/>
    <s v="נמוך"/>
    <x v="1"/>
    <n v="15700"/>
    <n v="5095"/>
    <n v="0"/>
    <n v="10605"/>
    <n v="0"/>
    <n v="31"/>
    <s v="ספורט"/>
    <s v="ליגד"/>
    <s v="ירושלים והנגב"/>
    <s v="איילון"/>
  </r>
  <r>
    <x v="21"/>
    <x v="304"/>
    <s v="פעיל"/>
    <s v="מודיעין מכבים רעות"/>
    <x v="292"/>
    <x v="10"/>
    <s v="נמוך"/>
    <x v="1"/>
    <n v="1142"/>
    <n v="222"/>
    <n v="0"/>
    <n v="920"/>
    <n v="0"/>
    <n v="31"/>
    <s v="מרכזיית תאורה"/>
    <s v="כרמים"/>
    <s v="ירושלים והנגב"/>
    <s v="איילון"/>
  </r>
  <r>
    <x v="21"/>
    <x v="305"/>
    <s v="פעיל"/>
    <s v="מודיעין מכבים רעות"/>
    <x v="293"/>
    <x v="86"/>
    <s v="נמוך"/>
    <x v="0"/>
    <n v="3.8"/>
    <n v="0"/>
    <n v="0"/>
    <n v="0"/>
    <n v="3.8"/>
    <n v="31"/>
    <s v="מרכזיית תאורה"/>
    <s v="כרמים"/>
    <s v="ירושלים והנגב"/>
    <s v="איילון"/>
  </r>
  <r>
    <x v="21"/>
    <x v="306"/>
    <s v="פעיל"/>
    <s v="מודיעין מכבים רעות"/>
    <x v="294"/>
    <x v="0"/>
    <s v="נמוך"/>
    <x v="1"/>
    <n v="6836"/>
    <n v="1034"/>
    <n v="0"/>
    <n v="5802"/>
    <n v="0"/>
    <n v="31"/>
    <s v="מרכזיית תאורה"/>
    <s v="ליגד"/>
    <s v="ירושלים והנגב"/>
    <s v="איילון"/>
  </r>
  <r>
    <x v="21"/>
    <x v="307"/>
    <s v="פעיל"/>
    <s v="מודיעין מכבים רעות"/>
    <x v="295"/>
    <x v="82"/>
    <s v="נמוך"/>
    <x v="1"/>
    <n v="1014"/>
    <n v="108"/>
    <n v="0"/>
    <n v="906"/>
    <n v="0"/>
    <n v="31"/>
    <s v="רמזורים"/>
    <s v="לב העיר"/>
    <s v="ירושלים והנגב"/>
    <s v="איילון"/>
  </r>
  <r>
    <x v="21"/>
    <x v="308"/>
    <s v="פעיל"/>
    <s v="מודיעין מכבים רעות"/>
    <x v="296"/>
    <x v="0"/>
    <s v="נמוך"/>
    <x v="1"/>
    <n v="1142"/>
    <n v="187"/>
    <n v="0"/>
    <n v="955"/>
    <n v="0"/>
    <n v="31"/>
    <s v="מבני ציבור"/>
    <s v="משואה"/>
    <s v="ירושלים והנגב"/>
    <s v="איילון"/>
  </r>
  <r>
    <x v="21"/>
    <x v="309"/>
    <s v="פעיל"/>
    <s v="מודיעין מכבים רעות"/>
    <x v="297"/>
    <x v="0"/>
    <s v="נמוך"/>
    <x v="1"/>
    <n v="501"/>
    <n v="166"/>
    <n v="0"/>
    <n v="335"/>
    <n v="0"/>
    <n v="31"/>
    <s v="מרכזיית תאורה"/>
    <s v="נחלים"/>
    <s v="ירושלים והנגב"/>
    <s v="איילון"/>
  </r>
  <r>
    <x v="21"/>
    <x v="310"/>
    <s v="פעיל"/>
    <s v="מודיעין מכבים רעות"/>
    <x v="298"/>
    <x v="87"/>
    <s v="נמוך"/>
    <x v="0"/>
    <n v="368.73"/>
    <n v="0"/>
    <n v="0"/>
    <n v="0"/>
    <n v="368.73"/>
    <n v="31"/>
    <s v="רמזורים"/>
    <s v="נחלים"/>
    <s v="ירושלים והנגב"/>
    <s v="איילון"/>
  </r>
  <r>
    <x v="21"/>
    <x v="311"/>
    <s v="פעיל"/>
    <s v="מודיעין מכבים רעות"/>
    <x v="299"/>
    <x v="0"/>
    <s v="נמוך"/>
    <x v="1"/>
    <n v="6829"/>
    <n v="1130"/>
    <n v="0"/>
    <n v="5699"/>
    <n v="0"/>
    <n v="31"/>
    <s v="מרכזיית תאורה"/>
    <s v="נחלים"/>
    <s v="ירושלים והנגב"/>
    <s v="איילון"/>
  </r>
  <r>
    <x v="21"/>
    <x v="312"/>
    <s v="פעיל"/>
    <s v="מודיעין מכבים רעות"/>
    <x v="300"/>
    <x v="0"/>
    <s v="נמוך"/>
    <x v="0"/>
    <n v="0"/>
    <n v="0"/>
    <n v="0"/>
    <n v="0"/>
    <n v="0"/>
    <n v="31"/>
    <s v="רמזורים"/>
    <s v="נחלים"/>
    <s v="ירושלים והנגב"/>
    <s v="איילון"/>
  </r>
  <r>
    <x v="21"/>
    <x v="313"/>
    <s v="פעיל"/>
    <s v="מודיעין מכבים רעות"/>
    <x v="301"/>
    <x v="88"/>
    <s v="נמוך"/>
    <x v="1"/>
    <n v="16815"/>
    <n v="2300"/>
    <n v="0"/>
    <n v="14515"/>
    <n v="0"/>
    <n v="31"/>
    <s v="מרכזיית תאורה"/>
    <s v="לב העיר"/>
    <s v="ירושלים והנגב"/>
    <s v="איילון"/>
  </r>
  <r>
    <x v="21"/>
    <x v="314"/>
    <s v="פעיל"/>
    <s v="מודיעין מכבים רעות"/>
    <x v="302"/>
    <x v="89"/>
    <s v="נמוך"/>
    <x v="1"/>
    <n v="3496"/>
    <n v="563"/>
    <n v="0"/>
    <n v="2933"/>
    <n v="0"/>
    <n v="31"/>
    <s v="מרכזיית תאורה"/>
    <s v="קייזר"/>
    <s v="ירושלים והנגב"/>
    <s v="איילון"/>
  </r>
  <r>
    <x v="21"/>
    <x v="315"/>
    <s v="פעיל"/>
    <s v="מודיעין מכבים רעות"/>
    <x v="303"/>
    <x v="90"/>
    <s v="נמוך"/>
    <x v="1"/>
    <n v="2616"/>
    <n v="453"/>
    <n v="0"/>
    <n v="2163"/>
    <n v="0"/>
    <n v="31"/>
    <s v="מרכזיית תאורה"/>
    <s v="קייזר"/>
    <s v="ירושלים והנגב"/>
    <s v="איילון"/>
  </r>
  <r>
    <x v="21"/>
    <x v="316"/>
    <s v="פעיל"/>
    <s v="מודיעין מכבים רעות"/>
    <x v="304"/>
    <x v="91"/>
    <s v="נמוך"/>
    <x v="1"/>
    <n v="6128"/>
    <n v="1059"/>
    <n v="0"/>
    <n v="5069"/>
    <n v="0"/>
    <n v="31"/>
    <s v="מרכזיית תאורה"/>
    <s v="קייזר"/>
    <s v="ירושלים והנגב"/>
    <s v="איילון"/>
  </r>
  <r>
    <x v="21"/>
    <x v="317"/>
    <s v="פעיל"/>
    <s v="מודיעין מכבים רעות"/>
    <x v="305"/>
    <x v="14"/>
    <s v="נמוך"/>
    <x v="1"/>
    <n v="2672"/>
    <n v="500"/>
    <n v="0"/>
    <n v="2172"/>
    <n v="0"/>
    <n v="31"/>
    <s v="מרכזיית תאורה"/>
    <s v="קייזר"/>
    <s v="ירושלים והנגב"/>
    <s v="איילון"/>
  </r>
  <r>
    <x v="21"/>
    <x v="318"/>
    <s v="פעיל"/>
    <s v="מודיעין מכבים רעות"/>
    <x v="306"/>
    <x v="92"/>
    <s v="נמוך"/>
    <x v="1"/>
    <n v="4640"/>
    <n v="1060"/>
    <n v="0"/>
    <n v="3580"/>
    <n v="0"/>
    <n v="31"/>
    <s v="בתי ספר"/>
    <s v="קייזר"/>
    <s v="ירושלים והנגב"/>
    <s v="איילון"/>
  </r>
  <r>
    <x v="21"/>
    <x v="319"/>
    <s v="פעיל"/>
    <s v="מודיעין מכבים רעות"/>
    <x v="307"/>
    <x v="1"/>
    <s v="נמוך"/>
    <x v="1"/>
    <n v="2600"/>
    <n v="445"/>
    <n v="0"/>
    <n v="2155"/>
    <n v="0"/>
    <n v="31"/>
    <s v="מרכזיית תאורה"/>
    <s v="קייזר"/>
    <s v="ירושלים והנגב"/>
    <s v="איילון"/>
  </r>
  <r>
    <x v="21"/>
    <x v="320"/>
    <s v="פעיל"/>
    <s v="מודיעין מכבים רעות"/>
    <x v="308"/>
    <x v="0"/>
    <s v="נמוך"/>
    <x v="1"/>
    <n v="7865"/>
    <n v="1260"/>
    <n v="0"/>
    <n v="6605"/>
    <n v="0"/>
    <n v="31"/>
    <m/>
    <m/>
    <s v="ירושלים והנגב"/>
    <s v="איילון"/>
  </r>
  <r>
    <x v="21"/>
    <x v="321"/>
    <s v="פעיל"/>
    <s v="מודיעין מכבים רעות"/>
    <x v="309"/>
    <x v="0"/>
    <s v="נמוך"/>
    <x v="1"/>
    <n v="6958"/>
    <n v="1195"/>
    <n v="0"/>
    <n v="5763"/>
    <n v="0"/>
    <n v="31"/>
    <m/>
    <m/>
    <s v="ירושלים והנגב"/>
    <s v="איילון"/>
  </r>
  <r>
    <x v="21"/>
    <x v="322"/>
    <s v="פעיל"/>
    <s v="מודיעין מכבים רעות"/>
    <x v="310"/>
    <x v="0"/>
    <s v="נמוך"/>
    <x v="0"/>
    <n v="260.5"/>
    <n v="0"/>
    <n v="0"/>
    <n v="0"/>
    <n v="260.5"/>
    <n v="31"/>
    <m/>
    <m/>
    <s v="ירושלים והנגב"/>
    <s v="איילון"/>
  </r>
  <r>
    <x v="21"/>
    <x v="323"/>
    <s v="פעיל"/>
    <s v="מודיעין מכבים רעות"/>
    <x v="311"/>
    <x v="17"/>
    <s v="נמוך"/>
    <x v="1"/>
    <n v="2430"/>
    <n v="510"/>
    <n v="0"/>
    <n v="1920"/>
    <n v="0"/>
    <n v="31"/>
    <s v="בתי ספר"/>
    <s v="כרמים"/>
    <s v="ירושלים והנגב"/>
    <s v="איילון"/>
  </r>
  <r>
    <x v="21"/>
    <x v="324"/>
    <s v="פעיל"/>
    <s v="מודיעין מכבים רעות"/>
    <x v="312"/>
    <x v="13"/>
    <s v="נמוך"/>
    <x v="0"/>
    <n v="1558.7"/>
    <n v="0"/>
    <n v="0"/>
    <n v="0"/>
    <n v="1558.7"/>
    <n v="31"/>
    <s v="גני ילדים"/>
    <s v="כרמים"/>
    <s v="ירושלים והנגב"/>
    <s v="איילון"/>
  </r>
  <r>
    <x v="21"/>
    <x v="325"/>
    <s v="פעיל"/>
    <s v="מודיעין מכבים רעות"/>
    <x v="313"/>
    <x v="93"/>
    <s v="נמוך"/>
    <x v="1"/>
    <n v="2895"/>
    <n v="550"/>
    <n v="0"/>
    <n v="2345"/>
    <n v="0"/>
    <n v="31"/>
    <s v="בתי ספר"/>
    <s v="כרמים"/>
    <s v="ירושלים והנגב"/>
    <s v="איילון"/>
  </r>
  <r>
    <x v="21"/>
    <x v="326"/>
    <s v="פעיל"/>
    <s v="מודיעין מכבים רעות"/>
    <x v="314"/>
    <x v="14"/>
    <s v="נמוך"/>
    <x v="1"/>
    <n v="5406"/>
    <n v="822"/>
    <n v="0"/>
    <n v="4584"/>
    <n v="0"/>
    <n v="31"/>
    <s v="מרכזיית תאורה"/>
    <s v="רעות"/>
    <s v="ירושלים והנגב"/>
    <s v="איילון"/>
  </r>
  <r>
    <x v="21"/>
    <x v="327"/>
    <s v="פעיל"/>
    <s v="מודיעין מכבים רעות"/>
    <x v="315"/>
    <x v="1"/>
    <s v="נמוך"/>
    <x v="1"/>
    <n v="1105"/>
    <n v="98"/>
    <n v="0"/>
    <n v="1007"/>
    <n v="0"/>
    <n v="31"/>
    <s v="מרכזיית תאורה"/>
    <s v="לב העיר"/>
    <s v="ירושלים והנגב"/>
    <s v="איילון"/>
  </r>
  <r>
    <x v="21"/>
    <x v="328"/>
    <s v="פעיל"/>
    <s v="מודיעין מכבים רעות"/>
    <x v="316"/>
    <x v="94"/>
    <s v="נמוך"/>
    <x v="1"/>
    <n v="70230"/>
    <n v="10930"/>
    <n v="0"/>
    <n v="59300"/>
    <n v="0"/>
    <n v="31"/>
    <s v="שונות"/>
    <s v="לב העיר"/>
    <s v="ירושלים והנגב"/>
    <s v="איילון"/>
  </r>
  <r>
    <x v="21"/>
    <x v="329"/>
    <s v="פעיל"/>
    <s v="מודיעין מכבים רעות"/>
    <x v="317"/>
    <x v="13"/>
    <s v="נמוך"/>
    <x v="0"/>
    <n v="467.17"/>
    <n v="0"/>
    <n v="0"/>
    <n v="0"/>
    <n v="467.17"/>
    <n v="31"/>
    <s v="גני ילדים"/>
    <s v="פרחים"/>
    <s v="ירושלים והנגב"/>
    <s v="איילון"/>
  </r>
  <r>
    <x v="21"/>
    <x v="330"/>
    <s v="פעיל"/>
    <s v="מודיעין מכבים רעות"/>
    <x v="318"/>
    <x v="19"/>
    <s v="נמוך"/>
    <x v="0"/>
    <n v="1495.07"/>
    <n v="0"/>
    <n v="0"/>
    <n v="0"/>
    <n v="1495.07"/>
    <n v="31"/>
    <s v="תנועות נוער"/>
    <s v="מגינים"/>
    <s v="ירושלים והנגב"/>
    <s v="איילון"/>
  </r>
  <r>
    <x v="21"/>
    <x v="331"/>
    <s v="פעיל"/>
    <s v="מודיעין מכבים רעות"/>
    <x v="319"/>
    <x v="0"/>
    <s v="נמוך"/>
    <x v="1"/>
    <n v="5433"/>
    <n v="982"/>
    <n v="0"/>
    <n v="4451"/>
    <n v="0"/>
    <n v="31"/>
    <s v="מרכזיית תאורה"/>
    <s v="דם המכבים 33"/>
    <s v="ירושלים והנגב"/>
    <s v="איילון"/>
  </r>
  <r>
    <x v="21"/>
    <x v="332"/>
    <s v="פעיל"/>
    <s v="מודיעין מכבים רעות"/>
    <x v="320"/>
    <x v="0"/>
    <s v="נמוך"/>
    <x v="0"/>
    <n v="404.63"/>
    <n v="0"/>
    <n v="0"/>
    <n v="0"/>
    <n v="404.63"/>
    <n v="31"/>
    <s v="רמזורים"/>
    <s v="פרחים"/>
    <s v="ירושלים והנגב"/>
    <s v="איילון"/>
  </r>
  <r>
    <x v="21"/>
    <x v="333"/>
    <s v="פעיל"/>
    <s v="מודיעין מכבים רעות"/>
    <x v="321"/>
    <x v="10"/>
    <s v="נמוך"/>
    <x v="1"/>
    <n v="5244"/>
    <n v="839"/>
    <n v="0"/>
    <n v="4405"/>
    <n v="0"/>
    <n v="31"/>
    <s v="מרכזיית תאורה"/>
    <s v="פרחים"/>
    <s v="ירושלים והנגב"/>
    <s v="איילון"/>
  </r>
  <r>
    <x v="21"/>
    <x v="334"/>
    <s v="פעיל"/>
    <s v="מודיעין מכבים רעות"/>
    <x v="322"/>
    <x v="95"/>
    <s v="נמוך"/>
    <x v="1"/>
    <n v="957"/>
    <n v="305"/>
    <n v="0"/>
    <n v="652"/>
    <n v="0"/>
    <n v="31"/>
    <s v="מרכזיית תאורה"/>
    <s v="פרחים"/>
    <s v="ירושלים והנגב"/>
    <s v="איילון"/>
  </r>
  <r>
    <x v="21"/>
    <x v="335"/>
    <s v="פעיל"/>
    <s v="מודיעין מכבים רעות"/>
    <x v="323"/>
    <x v="0"/>
    <s v="נמוך"/>
    <x v="0"/>
    <n v="278.45"/>
    <n v="0"/>
    <n v="0"/>
    <n v="0"/>
    <n v="278.45"/>
    <n v="31"/>
    <s v="רמזורים"/>
    <s v="ציפורים"/>
    <s v="ירושלים והנגב"/>
    <s v="איילון"/>
  </r>
  <r>
    <x v="21"/>
    <x v="336"/>
    <s v="פעיל"/>
    <s v="מודיעין מכבים רעות"/>
    <x v="324"/>
    <x v="0"/>
    <s v="נמוך"/>
    <x v="0"/>
    <n v="1539.12"/>
    <n v="0"/>
    <n v="0"/>
    <n v="0"/>
    <n v="1539.12"/>
    <n v="31"/>
    <s v="מבני ציבור"/>
    <s v="פרחים"/>
    <s v="ירושלים והנגב"/>
    <s v="איילון"/>
  </r>
  <r>
    <x v="21"/>
    <x v="337"/>
    <s v="פעיל"/>
    <s v="מודיעין מכבים רעות"/>
    <x v="325"/>
    <x v="96"/>
    <s v="נמוך"/>
    <x v="1"/>
    <n v="9641"/>
    <n v="1726"/>
    <n v="0"/>
    <n v="7915"/>
    <n v="0"/>
    <n v="31"/>
    <s v="מרכזיית תאורה"/>
    <s v="ליגד"/>
    <s v="ירושלים והנגב"/>
    <s v="איילון"/>
  </r>
  <r>
    <x v="21"/>
    <x v="338"/>
    <s v="פעיל"/>
    <s v="מודיעין מכבים רעות"/>
    <x v="326"/>
    <x v="97"/>
    <s v="נמוך"/>
    <x v="0"/>
    <n v="58.35"/>
    <n v="0"/>
    <n v="0"/>
    <n v="0"/>
    <n v="58.35"/>
    <n v="31"/>
    <s v="מקלטים"/>
    <s v="רעות"/>
    <s v="ירושלים והנגב"/>
    <s v="איילון"/>
  </r>
  <r>
    <x v="21"/>
    <x v="339"/>
    <s v="פעיל"/>
    <s v="מודיעין מכבים רעות"/>
    <x v="327"/>
    <x v="0"/>
    <s v="נמוך"/>
    <x v="1"/>
    <n v="2321"/>
    <n v="230"/>
    <n v="0"/>
    <n v="2091"/>
    <n v="0"/>
    <n v="31"/>
    <s v="מרכזיית תאורה"/>
    <s v="מכבים"/>
    <s v="ירושלים והנגב"/>
    <s v="איילון"/>
  </r>
  <r>
    <x v="21"/>
    <x v="340"/>
    <s v="פעיל"/>
    <s v="מודיעין מכבים רעות"/>
    <x v="328"/>
    <x v="98"/>
    <s v="נמוך"/>
    <x v="0"/>
    <n v="3816.8"/>
    <n v="0"/>
    <n v="0"/>
    <n v="0"/>
    <n v="3816.8"/>
    <n v="31"/>
    <s v="מבני ציבור"/>
    <s v="פרחים"/>
    <s v="ירושלים והנגב"/>
    <s v="איילון"/>
  </r>
  <r>
    <x v="21"/>
    <x v="341"/>
    <s v="פעיל"/>
    <s v="מודיעין מכבים רעות"/>
    <x v="329"/>
    <x v="26"/>
    <s v="נמוך"/>
    <x v="0"/>
    <n v="826.66"/>
    <n v="0"/>
    <n v="0"/>
    <n v="0"/>
    <n v="826.66"/>
    <n v="31"/>
    <s v="מקלטים"/>
    <s v="רעות"/>
    <s v="ירושלים והנגב"/>
    <s v="איילון"/>
  </r>
  <r>
    <x v="21"/>
    <x v="342"/>
    <s v="פעיל"/>
    <s v="מודיעין מכבים רעות"/>
    <x v="330"/>
    <x v="13"/>
    <s v="נמוך"/>
    <x v="0"/>
    <n v="2098.21"/>
    <n v="0"/>
    <n v="0"/>
    <n v="0"/>
    <n v="2098.21"/>
    <n v="31"/>
    <s v="גני ילדים"/>
    <s v="בוכמן"/>
    <s v="ירושלים והנגב"/>
    <s v="איילון"/>
  </r>
  <r>
    <x v="21"/>
    <x v="343"/>
    <s v="פעיל"/>
    <s v="מודיעין מכבים רעות"/>
    <x v="331"/>
    <x v="99"/>
    <s v="נמוך"/>
    <x v="1"/>
    <n v="4235"/>
    <n v="340"/>
    <n v="0"/>
    <n v="3895"/>
    <n v="0"/>
    <n v="31"/>
    <s v="בתי ספר"/>
    <s v="בוכמן"/>
    <s v="ירושלים והנגב"/>
    <s v="איילון"/>
  </r>
  <r>
    <x v="21"/>
    <x v="344"/>
    <s v="פעיל"/>
    <s v="מודיעין מכבים רעות"/>
    <x v="332"/>
    <x v="0"/>
    <s v="נמוך"/>
    <x v="0"/>
    <n v="471.19"/>
    <n v="0"/>
    <n v="0"/>
    <n v="0"/>
    <n v="471.19"/>
    <n v="31"/>
    <s v="גני ילדים"/>
    <s v="בוכמן"/>
    <s v="ירושלים והנגב"/>
    <s v="איילון"/>
  </r>
  <r>
    <x v="21"/>
    <x v="345"/>
    <s v="פעיל"/>
    <s v="מודיעין מכבים רעות"/>
    <x v="333"/>
    <x v="0"/>
    <s v="נמוך"/>
    <x v="0"/>
    <n v="119.1"/>
    <n v="0"/>
    <n v="0"/>
    <n v="0"/>
    <n v="119.1"/>
    <n v="31"/>
    <s v="גני ילדים"/>
    <s v="בוכמן"/>
    <s v="ירושלים והנגב"/>
    <s v="איילון"/>
  </r>
  <r>
    <x v="21"/>
    <x v="346"/>
    <s v="פעיל"/>
    <s v="מודיעין מכבים רעות"/>
    <x v="334"/>
    <x v="0"/>
    <s v="נמוך"/>
    <x v="1"/>
    <n v="11315"/>
    <n v="1939"/>
    <n v="0"/>
    <n v="9376"/>
    <n v="0"/>
    <n v="31"/>
    <s v="מרכזיית תאורה"/>
    <s v="מגינים"/>
    <s v="ירושלים והנגב"/>
    <s v="איילון"/>
  </r>
  <r>
    <x v="21"/>
    <x v="347"/>
    <s v="פעיל"/>
    <s v="מודיעין מכבים רעות"/>
    <x v="335"/>
    <x v="21"/>
    <s v="נמוך"/>
    <x v="1"/>
    <n v="5398"/>
    <n v="919"/>
    <n v="0"/>
    <n v="4479"/>
    <n v="0"/>
    <n v="31"/>
    <s v="מרכזיית תאורה"/>
    <s v="מגינים"/>
    <s v="ירושלים והנגב"/>
    <s v="איילון"/>
  </r>
  <r>
    <x v="21"/>
    <x v="348"/>
    <s v="פעיל"/>
    <s v="מודיעין מכבים רעות"/>
    <x v="336"/>
    <x v="58"/>
    <s v="נמוך"/>
    <x v="0"/>
    <n v="453.43"/>
    <n v="0"/>
    <n v="0"/>
    <n v="0"/>
    <n v="453.43"/>
    <n v="31"/>
    <s v="רמזורים"/>
    <s v="מגינים"/>
    <s v="ירושלים והנגב"/>
    <s v="איילון"/>
  </r>
  <r>
    <x v="21"/>
    <x v="349"/>
    <s v="פעיל"/>
    <s v="מודיעין מכבים רעות"/>
    <x v="337"/>
    <x v="0"/>
    <s v="נמוך"/>
    <x v="1"/>
    <n v="9400"/>
    <n v="1587"/>
    <n v="0"/>
    <n v="7813"/>
    <n v="0"/>
    <n v="31"/>
    <s v="מרכזיית תאורה"/>
    <s v="מגינים"/>
    <s v="ירושלים והנגב"/>
    <s v="איילון"/>
  </r>
  <r>
    <x v="21"/>
    <x v="350"/>
    <s v="פעיל"/>
    <s v="מודיעין מכבים רעות"/>
    <x v="338"/>
    <x v="0"/>
    <s v="נמוך"/>
    <x v="0"/>
    <n v="1393.36"/>
    <n v="0"/>
    <n v="0"/>
    <n v="0"/>
    <n v="1393.36"/>
    <n v="31"/>
    <s v="גני ילדים"/>
    <s v="מגינים"/>
    <s v="ירושלים והנגב"/>
    <s v="איילון"/>
  </r>
  <r>
    <x v="21"/>
    <x v="351"/>
    <s v="פעיל"/>
    <s v="מודיעין מכבים רעות"/>
    <x v="339"/>
    <x v="13"/>
    <s v="נמוך"/>
    <x v="1"/>
    <n v="1789"/>
    <n v="62"/>
    <n v="0"/>
    <n v="1727"/>
    <n v="0"/>
    <n v="31"/>
    <s v="גני ילדים"/>
    <s v="מגינים"/>
    <s v="ירושלים והנגב"/>
    <s v="איילון"/>
  </r>
  <r>
    <x v="21"/>
    <x v="352"/>
    <s v="פעיל"/>
    <s v="מודיעין מכבים רעות"/>
    <x v="340"/>
    <x v="0"/>
    <s v="נמוך"/>
    <x v="1"/>
    <n v="11052"/>
    <n v="936"/>
    <n v="0"/>
    <n v="10116"/>
    <n v="0"/>
    <n v="31"/>
    <s v="בתי ספר"/>
    <s v="מגינים"/>
    <s v="ירושלים והנגב"/>
    <s v="איילון"/>
  </r>
  <r>
    <x v="21"/>
    <x v="353"/>
    <s v="פעיל"/>
    <s v="מודיעין מכבים רעות"/>
    <x v="341"/>
    <x v="0"/>
    <s v="נמוך"/>
    <x v="1"/>
    <n v="12719"/>
    <n v="2189"/>
    <n v="0"/>
    <n v="10530"/>
    <n v="0"/>
    <n v="31"/>
    <s v="מרכזיית תאורה"/>
    <s v="מגינים"/>
    <s v="ירושלים והנגב"/>
    <s v="איילון"/>
  </r>
  <r>
    <x v="21"/>
    <x v="354"/>
    <s v="פעיל"/>
    <s v="מודיעין מכבים רעות"/>
    <x v="342"/>
    <x v="0"/>
    <s v="נמוך"/>
    <x v="0"/>
    <n v="1001.78"/>
    <n v="0"/>
    <n v="0"/>
    <n v="0"/>
    <n v="1001.78"/>
    <n v="31"/>
    <s v="מרכזיית תאורה"/>
    <s v="מגינים"/>
    <s v="ירושלים והנגב"/>
    <s v="איילון"/>
  </r>
  <r>
    <x v="21"/>
    <x v="355"/>
    <s v="פעיל"/>
    <s v="מודיעין מכבים רעות"/>
    <x v="343"/>
    <x v="100"/>
    <s v="נמוך"/>
    <x v="0"/>
    <n v="1267.73"/>
    <n v="0"/>
    <n v="0"/>
    <n v="0"/>
    <n v="1267.73"/>
    <n v="31"/>
    <s v="מרכזיית תאורה"/>
    <s v="מגינים"/>
    <s v="ירושלים והנגב"/>
    <s v="איילון"/>
  </r>
  <r>
    <x v="21"/>
    <x v="356"/>
    <s v="פעיל"/>
    <s v="מודיעין מכבים רעות"/>
    <x v="344"/>
    <x v="13"/>
    <s v="נמוך"/>
    <x v="0"/>
    <n v="1874.14"/>
    <n v="0"/>
    <n v="0"/>
    <n v="0"/>
    <n v="1874.14"/>
    <n v="31"/>
    <s v="גני ילדים"/>
    <s v="מגינים"/>
    <s v="ירושלים והנגב"/>
    <s v="איילון"/>
  </r>
  <r>
    <x v="21"/>
    <x v="357"/>
    <s v="פעיל"/>
    <s v="מודיעין מכבים רעות"/>
    <x v="345"/>
    <x v="13"/>
    <s v="נמוך"/>
    <x v="0"/>
    <n v="873.74"/>
    <n v="0"/>
    <n v="0"/>
    <n v="0"/>
    <n v="873.74"/>
    <n v="31"/>
    <s v="גני ילדים"/>
    <s v="בוכמן"/>
    <s v="ירושלים והנגב"/>
    <s v="איילון"/>
  </r>
  <r>
    <x v="21"/>
    <x v="358"/>
    <s v="פעיל"/>
    <s v="מודיעין מכבים רעות"/>
    <x v="346"/>
    <x v="26"/>
    <s v="נמוך"/>
    <x v="0"/>
    <n v="732"/>
    <n v="0"/>
    <n v="0"/>
    <n v="0"/>
    <n v="732"/>
    <n v="31"/>
    <s v="מקלטים"/>
    <s v="רעות"/>
    <s v="ירושלים והנגב"/>
    <s v="איילון"/>
  </r>
  <r>
    <x v="21"/>
    <x v="359"/>
    <s v="פעיל"/>
    <s v="מודיעין מכבים רעות"/>
    <x v="347"/>
    <x v="101"/>
    <s v="נמוך"/>
    <x v="0"/>
    <n v="102.72"/>
    <n v="0"/>
    <n v="0"/>
    <n v="0"/>
    <n v="102.72"/>
    <n v="31"/>
    <s v="מקלטים"/>
    <s v="רעות"/>
    <s v="ירושלים והנגב"/>
    <s v="איילון"/>
  </r>
  <r>
    <x v="21"/>
    <x v="360"/>
    <s v="פעיל"/>
    <s v="מודיעין מכבים רעות"/>
    <x v="348"/>
    <x v="24"/>
    <s v="נמוך"/>
    <x v="0"/>
    <n v="1775.7"/>
    <n v="0"/>
    <n v="0"/>
    <n v="0"/>
    <n v="1775.7"/>
    <n v="31"/>
    <s v="גני ילדים"/>
    <s v="בוכמן"/>
    <s v="ירושלים והנגב"/>
    <s v="איילון"/>
  </r>
  <r>
    <x v="21"/>
    <x v="361"/>
    <s v="פעיל"/>
    <s v="מודיעין מכבים רעות"/>
    <x v="349"/>
    <x v="0"/>
    <s v="נמוך"/>
    <x v="1"/>
    <n v="1528"/>
    <n v="64"/>
    <n v="0"/>
    <n v="1464"/>
    <n v="0"/>
    <n v="31"/>
    <s v="מבני ציבור"/>
    <s v="מכבים"/>
    <s v="ירושלים והנגב"/>
    <s v="איילון"/>
  </r>
  <r>
    <x v="21"/>
    <x v="362"/>
    <s v="פעיל"/>
    <s v="מודיעין מכבים רעות"/>
    <x v="350"/>
    <x v="102"/>
    <s v="נמוך"/>
    <x v="0"/>
    <n v="916.69"/>
    <n v="0"/>
    <n v="0"/>
    <n v="0"/>
    <n v="916.69"/>
    <n v="31"/>
    <s v="מבני ציבור"/>
    <s v="מכבים"/>
    <s v="ירושלים והנגב"/>
    <s v="איילון"/>
  </r>
  <r>
    <x v="21"/>
    <x v="363"/>
    <s v="פעיל"/>
    <s v="מודיעין מכבים רעות"/>
    <x v="351"/>
    <x v="0"/>
    <s v="נמוך"/>
    <x v="1"/>
    <n v="4030"/>
    <n v="697"/>
    <n v="0"/>
    <n v="3333"/>
    <n v="0"/>
    <n v="31"/>
    <s v="מרכזיית תאורה"/>
    <s v="כרמים"/>
    <s v="ירושלים והנגב"/>
    <s v="איילון"/>
  </r>
  <r>
    <x v="21"/>
    <x v="364"/>
    <s v="פעיל"/>
    <s v="מודיעין מכבים רעות"/>
    <x v="352"/>
    <x v="13"/>
    <s v="נמוך"/>
    <x v="0"/>
    <n v="1831.17"/>
    <n v="0"/>
    <n v="0"/>
    <n v="0"/>
    <n v="1831.17"/>
    <n v="31"/>
    <s v="גני ילדים"/>
    <s v="כרמים"/>
    <s v="ירושלים והנגב"/>
    <s v="איילון"/>
  </r>
  <r>
    <x v="21"/>
    <x v="365"/>
    <s v="פעיל"/>
    <s v="מודיעין מכבים רעות"/>
    <x v="353"/>
    <x v="103"/>
    <s v="נמוך"/>
    <x v="1"/>
    <n v="5780"/>
    <n v="1515"/>
    <n v="0"/>
    <n v="4265"/>
    <n v="0"/>
    <n v="31"/>
    <s v="מרכזיית תאורה"/>
    <s v="בוכמן"/>
    <s v="ירושלים והנגב"/>
    <s v="איילון"/>
  </r>
  <r>
    <x v="21"/>
    <x v="366"/>
    <s v="פעיל"/>
    <s v="מודיעין מכבים רעות"/>
    <x v="354"/>
    <x v="0"/>
    <s v="נמוך"/>
    <x v="1"/>
    <n v="5105"/>
    <n v="735"/>
    <n v="0"/>
    <n v="4370"/>
    <n v="0"/>
    <n v="31"/>
    <m/>
    <s v="רעות"/>
    <s v="ירושלים והנגב"/>
    <s v="איילון"/>
  </r>
  <r>
    <x v="21"/>
    <x v="367"/>
    <s v="פעיל"/>
    <s v="מודיעין מכבים רעות"/>
    <x v="355"/>
    <x v="0"/>
    <s v="נמוך"/>
    <x v="0"/>
    <n v="1892.69"/>
    <n v="0"/>
    <n v="0"/>
    <n v="0"/>
    <n v="1892.69"/>
    <n v="31"/>
    <s v="מרכזיית תאורה"/>
    <s v="רעות"/>
    <s v="ירושלים והנגב"/>
    <s v="איילון"/>
  </r>
  <r>
    <x v="21"/>
    <x v="368"/>
    <s v="פעיל"/>
    <s v="מודיעין מכבים רעות"/>
    <x v="356"/>
    <x v="0"/>
    <s v="נמוך"/>
    <x v="0"/>
    <n v="2718.81"/>
    <n v="0"/>
    <n v="0"/>
    <n v="0"/>
    <n v="2718.81"/>
    <n v="31"/>
    <s v="מרכזיית תאורה"/>
    <s v="רעות"/>
    <s v="ירושלים והנגב"/>
    <s v="איילון"/>
  </r>
  <r>
    <x v="21"/>
    <x v="369"/>
    <s v="פעיל"/>
    <s v="מודיעין מכבים רעות"/>
    <x v="357"/>
    <x v="104"/>
    <s v="נמוך"/>
    <x v="1"/>
    <n v="5258"/>
    <n v="580"/>
    <n v="0"/>
    <n v="4678"/>
    <n v="0"/>
    <n v="31"/>
    <s v="מבני ציבור"/>
    <s v="כרמים"/>
    <s v="ירושלים והנגב"/>
    <s v="איילון"/>
  </r>
  <r>
    <x v="21"/>
    <x v="370"/>
    <s v="פעיל"/>
    <s v="מודיעין מכבים רעות"/>
    <x v="358"/>
    <x v="105"/>
    <s v="נמוך"/>
    <x v="0"/>
    <n v="1132.99"/>
    <n v="0"/>
    <n v="0"/>
    <n v="0"/>
    <n v="1132.99"/>
    <n v="31"/>
    <s v="רמזורים"/>
    <s v="מגינים"/>
    <s v="ירושלים והנגב"/>
    <s v="איילון"/>
  </r>
  <r>
    <x v="21"/>
    <x v="371"/>
    <s v="פעיל"/>
    <s v="מודיעין מכבים רעות"/>
    <x v="359"/>
    <x v="0"/>
    <s v="נמוך"/>
    <x v="1"/>
    <n v="12420"/>
    <n v="2040"/>
    <n v="0"/>
    <n v="10380"/>
    <n v="0"/>
    <n v="31"/>
    <s v="מרכזיית תאורה"/>
    <s v="כרמים"/>
    <s v="ירושלים והנגב"/>
    <s v="איילון"/>
  </r>
  <r>
    <x v="21"/>
    <x v="372"/>
    <s v="פעיל"/>
    <s v="מודיעין מכבים רעות"/>
    <x v="360"/>
    <x v="0"/>
    <s v="נמוך"/>
    <x v="1"/>
    <n v="1807"/>
    <n v="288"/>
    <n v="0"/>
    <n v="1519"/>
    <n v="0"/>
    <n v="31"/>
    <s v="מרכזיית תאורה"/>
    <s v="ישפרו"/>
    <s v="ירושלים והנגב"/>
    <s v="איילון"/>
  </r>
  <r>
    <x v="21"/>
    <x v="373"/>
    <s v="פעיל"/>
    <s v="מודיעין מכבים רעות"/>
    <x v="361"/>
    <x v="0"/>
    <s v="נמוך"/>
    <x v="1"/>
    <n v="4124"/>
    <n v="676"/>
    <n v="0"/>
    <n v="3448"/>
    <n v="0"/>
    <n v="31"/>
    <s v="מרכזיית תאורה"/>
    <s v="ישפרו"/>
    <s v="ירושלים והנגב"/>
    <s v="איילון"/>
  </r>
  <r>
    <x v="21"/>
    <x v="374"/>
    <s v="פעיל"/>
    <s v="מודיעין מכבים רעות"/>
    <x v="362"/>
    <x v="0"/>
    <s v="נמוך"/>
    <x v="1"/>
    <n v="7675"/>
    <n v="635"/>
    <n v="0"/>
    <n v="7040"/>
    <n v="0"/>
    <n v="31"/>
    <s v="מבני ציבור"/>
    <s v="ישפרו"/>
    <s v="ירושלים והנגב"/>
    <s v="איילון"/>
  </r>
  <r>
    <x v="21"/>
    <x v="375"/>
    <s v="פעיל"/>
    <s v="מודיעין מכבים רעות"/>
    <x v="363"/>
    <x v="26"/>
    <s v="נמוך"/>
    <x v="0"/>
    <n v="185.39"/>
    <n v="0"/>
    <n v="0"/>
    <n v="0"/>
    <n v="185.39"/>
    <n v="31"/>
    <s v="מקלטים"/>
    <s v="רעות"/>
    <s v="ירושלים והנגב"/>
    <s v="איילון"/>
  </r>
  <r>
    <x v="21"/>
    <x v="376"/>
    <s v="פעיל"/>
    <s v="מודיעין מכבים רעות"/>
    <x v="364"/>
    <x v="106"/>
    <s v="נמוך"/>
    <x v="1"/>
    <n v="8544"/>
    <n v="652"/>
    <n v="0"/>
    <n v="7892"/>
    <n v="0"/>
    <n v="31"/>
    <s v="בתי ספר"/>
    <s v="בוכמן"/>
    <s v="ירושלים והנגב"/>
    <s v="איילון"/>
  </r>
  <r>
    <x v="21"/>
    <x v="377"/>
    <s v="פעיל"/>
    <s v="מודיעין מכבים רעות"/>
    <x v="365"/>
    <x v="82"/>
    <s v="נמוך"/>
    <x v="0"/>
    <n v="642.84"/>
    <n v="0"/>
    <n v="0"/>
    <n v="0"/>
    <n v="642.84"/>
    <n v="31"/>
    <s v="רמזורים"/>
    <s v="בוכמן"/>
    <s v="ירושלים והנגב"/>
    <s v="איילון"/>
  </r>
  <r>
    <x v="21"/>
    <x v="378"/>
    <s v="פעיל"/>
    <s v="מודיעין מכבים רעות"/>
    <x v="366"/>
    <x v="32"/>
    <s v="נמוך"/>
    <x v="1"/>
    <n v="1444"/>
    <n v="259"/>
    <n v="0"/>
    <n v="1185"/>
    <n v="0"/>
    <n v="31"/>
    <s v="מרכזיית תאורה"/>
    <s v="בוכמן"/>
    <s v="ירושלים והנגב"/>
    <s v="איילון"/>
  </r>
  <r>
    <x v="21"/>
    <x v="379"/>
    <s v="פעיל"/>
    <s v="מודיעין מכבים רעות"/>
    <x v="367"/>
    <x v="58"/>
    <s v="נמוך"/>
    <x v="0"/>
    <n v="650"/>
    <n v="0"/>
    <n v="0"/>
    <n v="0"/>
    <n v="650"/>
    <n v="31"/>
    <s v="רמזורים"/>
    <s v="בוכמן"/>
    <s v="ירושלים והנגב"/>
    <s v="איילון"/>
  </r>
  <r>
    <x v="21"/>
    <x v="380"/>
    <s v="פעיל"/>
    <s v="מודיעין מכבים רעות"/>
    <x v="368"/>
    <x v="0"/>
    <s v="נמוך"/>
    <x v="1"/>
    <n v="2929"/>
    <n v="510"/>
    <n v="0"/>
    <n v="2419"/>
    <n v="0"/>
    <n v="31"/>
    <s v="מרכזיית תאורה"/>
    <s v="מורשת"/>
    <s v="ירושלים והנגב"/>
    <s v="איילון"/>
  </r>
  <r>
    <x v="21"/>
    <x v="381"/>
    <s v="פעיל"/>
    <s v="מודיעין מכבים רעות"/>
    <x v="369"/>
    <x v="0"/>
    <s v="נמוך"/>
    <x v="0"/>
    <n v="2068.5300000000002"/>
    <n v="0"/>
    <n v="0"/>
    <n v="0"/>
    <n v="2068.5300000000002"/>
    <n v="31"/>
    <s v="מרכזיית תאורה"/>
    <s v="מכבים"/>
    <s v="ירושלים והנגב"/>
    <s v="איילון"/>
  </r>
  <r>
    <x v="21"/>
    <x v="382"/>
    <s v="פעיל"/>
    <s v="מודיעין מכבים רעות"/>
    <x v="370"/>
    <x v="1"/>
    <s v="נמוך"/>
    <x v="1"/>
    <n v="2685"/>
    <n v="450"/>
    <n v="0"/>
    <n v="2235"/>
    <n v="0"/>
    <n v="31"/>
    <s v="מרכזיית תאורה"/>
    <s v="ליגד"/>
    <s v="ירושלים והנגב"/>
    <s v="איילון"/>
  </r>
  <r>
    <x v="21"/>
    <x v="383"/>
    <s v="פעיל"/>
    <s v="מודיעין מכבים רעות"/>
    <x v="371"/>
    <x v="0"/>
    <s v="נמוך"/>
    <x v="1"/>
    <n v="6704"/>
    <n v="1045"/>
    <n v="0"/>
    <n v="5659"/>
    <n v="0"/>
    <n v="31"/>
    <s v="מרכזיית תאורה"/>
    <s v="ליגד"/>
    <s v="ירושלים והנגב"/>
    <s v="איילון"/>
  </r>
  <r>
    <x v="21"/>
    <x v="384"/>
    <s v="פעיל"/>
    <s v="מודיעין מכבים רעות"/>
    <x v="372"/>
    <x v="26"/>
    <s v="נמוך"/>
    <x v="0"/>
    <n v="1894.03"/>
    <n v="0"/>
    <n v="0"/>
    <n v="0"/>
    <n v="1894.03"/>
    <n v="31"/>
    <s v="מקלטים"/>
    <s v="רעות"/>
    <s v="ירושלים והנגב"/>
    <s v="איילון"/>
  </r>
  <r>
    <x v="21"/>
    <x v="385"/>
    <s v="פעיל"/>
    <s v="מודיעין מכבים רעות"/>
    <x v="373"/>
    <x v="107"/>
    <s v="נמוך"/>
    <x v="0"/>
    <n v="51.05"/>
    <n v="0"/>
    <n v="0"/>
    <n v="0"/>
    <n v="51.05"/>
    <n v="31"/>
    <s v="מקלטים"/>
    <s v="רעות"/>
    <s v="ירושלים והנגב"/>
    <s v="איילון"/>
  </r>
  <r>
    <x v="21"/>
    <x v="386"/>
    <s v="פעיל"/>
    <s v="מודיעין מכבים רעות"/>
    <x v="374"/>
    <x v="108"/>
    <s v="נמוך"/>
    <x v="1"/>
    <n v="4712"/>
    <n v="700"/>
    <n v="0"/>
    <n v="4012"/>
    <n v="0"/>
    <n v="31"/>
    <s v="בתי ספר"/>
    <s v="רעות"/>
    <s v="ירושלים והנגב"/>
    <s v="איילון"/>
  </r>
  <r>
    <x v="21"/>
    <x v="387"/>
    <s v="פעיל"/>
    <s v="מודיעין מכבים רעות"/>
    <x v="375"/>
    <x v="0"/>
    <s v="נמוך"/>
    <x v="0"/>
    <n v="263.77"/>
    <n v="0"/>
    <n v="0"/>
    <n v="0"/>
    <n v="263.77"/>
    <n v="31"/>
    <s v="רמזורים"/>
    <s v="ציפורים"/>
    <s v="ירושלים והנגב"/>
    <s v="איילון"/>
  </r>
  <r>
    <x v="21"/>
    <x v="388"/>
    <s v="פעיל"/>
    <s v="מודיעין מכבים רעות"/>
    <x v="376"/>
    <x v="13"/>
    <s v="נמוך"/>
    <x v="0"/>
    <n v="1284.5899999999999"/>
    <n v="0"/>
    <n v="0"/>
    <n v="0"/>
    <n v="1284.5899999999999"/>
    <n v="31"/>
    <s v="גני ילדים"/>
    <s v="ציפורים"/>
    <s v="ירושלים והנגב"/>
    <s v="איילון"/>
  </r>
  <r>
    <x v="21"/>
    <x v="389"/>
    <s v="פעיל"/>
    <s v="מודיעין מכבים רעות"/>
    <x v="377"/>
    <x v="13"/>
    <s v="נמוך"/>
    <x v="0"/>
    <n v="2178.15"/>
    <n v="0"/>
    <n v="0"/>
    <n v="0"/>
    <n v="2178.15"/>
    <n v="31"/>
    <s v="גני ילדים"/>
    <s v="בוכמן"/>
    <s v="ירושלים והנגב"/>
    <s v="איילון"/>
  </r>
  <r>
    <x v="21"/>
    <x v="390"/>
    <s v="פעיל"/>
    <s v="מודיעין מכבים רעות"/>
    <x v="378"/>
    <x v="43"/>
    <s v="נמוך"/>
    <x v="1"/>
    <n v="5882"/>
    <n v="1038"/>
    <n v="0"/>
    <n v="4844"/>
    <n v="0"/>
    <n v="31"/>
    <s v="מרכזיית תאורה"/>
    <s v="בוכמן"/>
    <s v="ירושלים והנגב"/>
    <s v="איילון"/>
  </r>
  <r>
    <x v="21"/>
    <x v="391"/>
    <s v="פעיל"/>
    <s v="מודיעין מכבים רעות"/>
    <x v="379"/>
    <x v="0"/>
    <s v="נמוך"/>
    <x v="1"/>
    <n v="3596"/>
    <n v="632"/>
    <n v="0"/>
    <n v="2964"/>
    <n v="0"/>
    <n v="31"/>
    <m/>
    <m/>
    <s v="ירושלים והנגב"/>
    <s v="איילון"/>
  </r>
  <r>
    <x v="21"/>
    <x v="392"/>
    <s v="פעיל"/>
    <s v="מודיעין מכבים רעות"/>
    <x v="380"/>
    <x v="109"/>
    <s v="נמוך"/>
    <x v="0"/>
    <n v="239.29"/>
    <n v="0"/>
    <n v="0"/>
    <n v="0"/>
    <n v="239.29"/>
    <n v="31"/>
    <s v="מרכזיית תאורה"/>
    <s v="קייזר"/>
    <s v="ירושלים והנגב"/>
    <s v="איילון"/>
  </r>
  <r>
    <x v="21"/>
    <x v="393"/>
    <s v="פעיל"/>
    <s v="מודיעין מכבים רעות"/>
    <x v="381"/>
    <x v="0"/>
    <s v="נמוך"/>
    <x v="1"/>
    <n v="9456"/>
    <n v="1592"/>
    <n v="0"/>
    <n v="7864"/>
    <n v="0"/>
    <n v="31"/>
    <s v="מרכזיית תאורה"/>
    <s v="קייזר"/>
    <s v="ירושלים והנגב"/>
    <s v="איילון"/>
  </r>
  <r>
    <x v="21"/>
    <x v="394"/>
    <s v="פעיל"/>
    <s v="מודיעין מכבים רעות"/>
    <x v="382"/>
    <x v="110"/>
    <s v="נמוך"/>
    <x v="1"/>
    <n v="9032"/>
    <n v="544"/>
    <n v="0"/>
    <n v="8488"/>
    <n v="0"/>
    <n v="31"/>
    <m/>
    <m/>
    <s v="ירושלים והנגב"/>
    <s v="איילון"/>
  </r>
  <r>
    <x v="21"/>
    <x v="395"/>
    <s v="פעיל"/>
    <s v="מודיעין מכבים רעות"/>
    <x v="383"/>
    <x v="26"/>
    <s v="נמוך"/>
    <x v="0"/>
    <n v="547.66"/>
    <n v="0"/>
    <n v="0"/>
    <n v="0"/>
    <n v="547.66"/>
    <n v="31"/>
    <s v="מקלטים"/>
    <s v="רעות"/>
    <s v="ירושלים והנגב"/>
    <s v="איילון"/>
  </r>
  <r>
    <x v="21"/>
    <x v="396"/>
    <s v="פעיל"/>
    <s v="מודיעין מכבים רעות"/>
    <x v="384"/>
    <x v="111"/>
    <s v="נמוך"/>
    <x v="1"/>
    <n v="11953"/>
    <n v="2160"/>
    <n v="0"/>
    <n v="9793"/>
    <n v="0"/>
    <n v="31"/>
    <s v="מרכזיית תאורה"/>
    <s v="בוכמן"/>
    <s v="ירושלים והנגב"/>
    <s v="איילון"/>
  </r>
  <r>
    <x v="21"/>
    <x v="397"/>
    <s v="פעיל"/>
    <s v="מודיעין מכבים רעות"/>
    <x v="385"/>
    <x v="26"/>
    <s v="נמוך"/>
    <x v="0"/>
    <n v="302.7"/>
    <n v="0"/>
    <n v="0"/>
    <n v="0"/>
    <n v="302.7"/>
    <n v="31"/>
    <s v="מקלטים"/>
    <s v="רעות"/>
    <s v="ירושלים והנגב"/>
    <s v="איילון"/>
  </r>
  <r>
    <x v="21"/>
    <x v="398"/>
    <s v="פעיל"/>
    <s v="מודיעין מכבים רעות"/>
    <x v="386"/>
    <x v="0"/>
    <s v="נמוך"/>
    <x v="1"/>
    <n v="4335"/>
    <n v="737"/>
    <n v="0"/>
    <n v="3598"/>
    <n v="0"/>
    <n v="31"/>
    <s v="מרכזיית תאורה"/>
    <s v="ישפרו"/>
    <s v="ירושלים והנגב"/>
    <s v="איילון"/>
  </r>
  <r>
    <x v="21"/>
    <x v="399"/>
    <s v="פעיל"/>
    <s v="מודיעין מכבים רעות"/>
    <x v="387"/>
    <x v="0"/>
    <s v="נמוך"/>
    <x v="1"/>
    <n v="3539"/>
    <n v="504"/>
    <n v="0"/>
    <n v="3035"/>
    <n v="0"/>
    <n v="31"/>
    <m/>
    <m/>
    <s v="ירושלים והנגב"/>
    <s v="איילון"/>
  </r>
  <r>
    <x v="21"/>
    <x v="400"/>
    <s v="פעיל"/>
    <s v="מודיעין מכבים רעות"/>
    <x v="388"/>
    <x v="13"/>
    <s v="נמוך"/>
    <x v="0"/>
    <n v="3512.24"/>
    <n v="0"/>
    <n v="0"/>
    <n v="0"/>
    <n v="3512.24"/>
    <n v="31"/>
    <s v="גני ילדים"/>
    <s v="  קייזר"/>
    <s v="ירושלים והנגב"/>
    <s v="איילון"/>
  </r>
  <r>
    <x v="21"/>
    <x v="401"/>
    <s v="פעיל"/>
    <s v="מודיעין מכבים רעות"/>
    <x v="389"/>
    <x v="14"/>
    <s v="נמוך"/>
    <x v="1"/>
    <n v="3495"/>
    <n v="598"/>
    <n v="0"/>
    <n v="2897"/>
    <n v="0"/>
    <n v="31"/>
    <s v="מרכזיית תאורה"/>
    <s v="קייזר"/>
    <s v="ירושלים והנגב"/>
    <s v="איילון"/>
  </r>
  <r>
    <x v="21"/>
    <x v="402"/>
    <s v="פעיל"/>
    <s v="מודיעין מכבים רעות"/>
    <x v="390"/>
    <x v="13"/>
    <s v="נמוך"/>
    <x v="0"/>
    <n v="2917.26"/>
    <n v="0"/>
    <n v="0"/>
    <n v="0"/>
    <n v="2917.26"/>
    <n v="31"/>
    <s v="גני ילדים"/>
    <s v="קייזר"/>
    <s v="ירושלים והנגב"/>
    <s v="איילון"/>
  </r>
  <r>
    <x v="21"/>
    <x v="403"/>
    <s v="פעיל"/>
    <s v="מודיעין מכבים רעות"/>
    <x v="391"/>
    <x v="0"/>
    <s v="נמוך"/>
    <x v="1"/>
    <n v="45900"/>
    <n v="4930"/>
    <n v="0"/>
    <n v="40970"/>
    <n v="0"/>
    <n v="31"/>
    <s v="מבני ציבור"/>
    <s v="פרחים"/>
    <s v="ירושלים והנגב"/>
    <s v="איילון"/>
  </r>
  <r>
    <x v="21"/>
    <x v="404"/>
    <s v="פעיל"/>
    <s v="מודיעין מכבים רעות"/>
    <x v="392"/>
    <x v="0"/>
    <s v="נמוך"/>
    <x v="1"/>
    <n v="847"/>
    <n v="221"/>
    <n v="0"/>
    <n v="626"/>
    <n v="0"/>
    <n v="31"/>
    <s v="מרכזיית תאורה"/>
    <s v="פרחים"/>
    <s v="ירושלים והנגב"/>
    <s v="איילון"/>
  </r>
  <r>
    <x v="21"/>
    <x v="405"/>
    <s v="פעיל"/>
    <s v="מודיעין מכבים רעות"/>
    <x v="393"/>
    <x v="0"/>
    <s v="גבוה"/>
    <x v="1"/>
    <n v="56080"/>
    <n v="9620"/>
    <n v="0"/>
    <n v="46460"/>
    <n v="0"/>
    <n v="31"/>
    <s v="מבני ציבור"/>
    <s v="לב העיר"/>
    <s v="ירושלים והנגב"/>
    <s v="איילון"/>
  </r>
  <r>
    <x v="21"/>
    <x v="406"/>
    <s v="פעיל"/>
    <s v="מודיעין מכבים רעות"/>
    <x v="394"/>
    <x v="112"/>
    <s v="נמוך"/>
    <x v="0"/>
    <n v="1207.3599999999999"/>
    <n v="0"/>
    <n v="0"/>
    <n v="0"/>
    <n v="1207.3599999999999"/>
    <n v="31"/>
    <s v="גני ילדים"/>
    <s v="פרחים"/>
    <s v="ירושלים והנגב"/>
    <s v="איילון"/>
  </r>
  <r>
    <x v="21"/>
    <x v="407"/>
    <s v="פעיל"/>
    <s v="מודיעין מכבים רעות"/>
    <x v="395"/>
    <x v="21"/>
    <s v="נמוך"/>
    <x v="1"/>
    <n v="7776"/>
    <n v="1330"/>
    <n v="0"/>
    <n v="6446"/>
    <n v="0"/>
    <n v="31"/>
    <s v="מרכזיית תאורה"/>
    <s v="  קייזר"/>
    <s v="ירושלים והנגב"/>
    <s v="איילון"/>
  </r>
  <r>
    <x v="21"/>
    <x v="408"/>
    <s v="פעיל"/>
    <s v="מודיעין מכבים רעות"/>
    <x v="396"/>
    <x v="0"/>
    <s v="נמוך"/>
    <x v="0"/>
    <n v="1785.49"/>
    <n v="0"/>
    <n v="0"/>
    <n v="0"/>
    <n v="1785.49"/>
    <n v="31"/>
    <s v="גני ילדים"/>
    <s v="קייזר"/>
    <s v="ירושלים והנגב"/>
    <s v="איילון"/>
  </r>
  <r>
    <x v="21"/>
    <x v="409"/>
    <s v="פעיל"/>
    <s v="מודיעין מכבים רעות"/>
    <x v="397"/>
    <x v="23"/>
    <s v="נמוך"/>
    <x v="1"/>
    <n v="9517"/>
    <n v="1723"/>
    <n v="0"/>
    <n v="7794"/>
    <n v="0"/>
    <n v="31"/>
    <s v="מרכזיית תאורה"/>
    <s v="  כרמים"/>
    <s v="ירושלים והנגב"/>
    <s v="איילון"/>
  </r>
  <r>
    <x v="22"/>
    <x v="5"/>
    <s v="פעיל"/>
    <s v="מודיעין מכבים רעות"/>
    <x v="5"/>
    <x v="0"/>
    <s v="נמוך"/>
    <x v="1"/>
    <n v="1209"/>
    <n v="294"/>
    <n v="0"/>
    <n v="915"/>
    <n v="0"/>
    <n v="30"/>
    <s v="מרכזיית תאורה"/>
    <s v="כרמים"/>
    <s v="ירושלים והנגב"/>
    <s v="איילון"/>
  </r>
  <r>
    <x v="22"/>
    <x v="6"/>
    <s v="פעיל"/>
    <s v="מודיעין מכבים רעות"/>
    <x v="6"/>
    <x v="1"/>
    <s v="נמוך"/>
    <x v="1"/>
    <n v="1082"/>
    <n v="236"/>
    <n v="0"/>
    <n v="846"/>
    <n v="0"/>
    <n v="30"/>
    <s v="מרכזיית תאורה"/>
    <s v="מכבים"/>
    <s v="ירושלים והנגב"/>
    <s v="איילון"/>
  </r>
  <r>
    <x v="22"/>
    <x v="7"/>
    <s v="פעיל"/>
    <s v="מודיעין מכבים רעות"/>
    <x v="7"/>
    <x v="2"/>
    <s v="נמוך"/>
    <x v="0"/>
    <n v="34.94"/>
    <n v="0"/>
    <n v="0"/>
    <n v="0"/>
    <n v="34.94"/>
    <n v="30"/>
    <s v="מרכזיית תאורה"/>
    <s v="בוכמן"/>
    <s v="ירושלים והנגב"/>
    <s v="איילון"/>
  </r>
  <r>
    <x v="22"/>
    <x v="8"/>
    <s v="פעיל"/>
    <s v="מודיעין מכבים רעות"/>
    <x v="7"/>
    <x v="3"/>
    <s v="נמוך"/>
    <x v="0"/>
    <n v="948.77"/>
    <n v="0"/>
    <n v="0"/>
    <n v="0"/>
    <n v="948.77"/>
    <n v="30"/>
    <s v="מרכזיית תאורה"/>
    <s v="בוכמן"/>
    <s v="ירושלים והנגב"/>
    <s v="איילון"/>
  </r>
  <r>
    <x v="22"/>
    <x v="9"/>
    <s v="פעיל"/>
    <s v="מודיעין מכבים רעות"/>
    <x v="8"/>
    <x v="0"/>
    <s v="נמוך"/>
    <x v="1"/>
    <n v="622"/>
    <n v="158"/>
    <n v="0"/>
    <n v="464"/>
    <n v="0"/>
    <n v="30"/>
    <s v="מרכזיית תאורה"/>
    <s v="ליגד"/>
    <s v="ירושלים והנגב"/>
    <s v="איילון"/>
  </r>
  <r>
    <x v="22"/>
    <x v="10"/>
    <s v="פעיל"/>
    <s v="מודיעין מכבים רעות"/>
    <x v="9"/>
    <x v="0"/>
    <s v="נמוך"/>
    <x v="1"/>
    <n v="4513"/>
    <n v="1220"/>
    <n v="0"/>
    <n v="3293"/>
    <n v="0"/>
    <n v="30"/>
    <s v="מרכזיית תאורה"/>
    <s v="נופים"/>
    <s v="ירושלים והנגב"/>
    <s v="איילון"/>
  </r>
  <r>
    <x v="22"/>
    <x v="11"/>
    <s v="פעיל"/>
    <s v="מודיעין מכבים רעות"/>
    <x v="10"/>
    <x v="0"/>
    <s v="נמוך"/>
    <x v="0"/>
    <n v="3.19"/>
    <n v="0"/>
    <n v="0"/>
    <n v="0"/>
    <n v="3.19"/>
    <n v="30"/>
    <s v="מרכזיית תאורה"/>
    <s v="כביש 443"/>
    <s v="ירושלים והנגב"/>
    <s v="איילון"/>
  </r>
  <r>
    <x v="22"/>
    <x v="12"/>
    <s v="פעיל"/>
    <s v="מודיעין מכבים רעות"/>
    <x v="11"/>
    <x v="0"/>
    <s v="נמוך"/>
    <x v="1"/>
    <n v="7466"/>
    <n v="1898"/>
    <n v="0"/>
    <n v="5568"/>
    <n v="0"/>
    <n v="30"/>
    <s v="מרכזיית תאורה"/>
    <s v="ליגד"/>
    <s v="ירושלים והנגב"/>
    <s v="איילון"/>
  </r>
  <r>
    <x v="22"/>
    <x v="13"/>
    <s v="פעיל"/>
    <s v="מודיעין מכבים רעות"/>
    <x v="12"/>
    <x v="0"/>
    <s v="נמוך"/>
    <x v="1"/>
    <n v="3455"/>
    <n v="780"/>
    <n v="0"/>
    <n v="2675"/>
    <n v="0"/>
    <n v="30"/>
    <s v="מרכזיית תאורה"/>
    <s v="ליגד"/>
    <s v="ירושלים והנגב"/>
    <s v="איילון"/>
  </r>
  <r>
    <x v="22"/>
    <x v="14"/>
    <s v="פעיל"/>
    <s v="מודיעין מכבים רעות"/>
    <x v="13"/>
    <x v="0"/>
    <s v="נמוך"/>
    <x v="0"/>
    <n v="59.66"/>
    <n v="0"/>
    <n v="0"/>
    <n v="0"/>
    <n v="59.66"/>
    <n v="30"/>
    <s v="רמזורים"/>
    <s v="ציפורים"/>
    <s v="ירושלים והנגב"/>
    <s v="איילון"/>
  </r>
  <r>
    <x v="22"/>
    <x v="15"/>
    <s v="פעיל"/>
    <s v="מודיעין מכבים רעות"/>
    <x v="13"/>
    <x v="0"/>
    <s v="נמוך"/>
    <x v="0"/>
    <n v="48.62"/>
    <n v="0"/>
    <n v="0"/>
    <n v="0"/>
    <n v="48.62"/>
    <n v="30"/>
    <s v="רמזורים"/>
    <s v="ציפורים"/>
    <s v="ירושלים והנגב"/>
    <s v="איילון"/>
  </r>
  <r>
    <x v="22"/>
    <x v="16"/>
    <s v="פעיל"/>
    <s v="מודיעין מכבים רעות"/>
    <x v="14"/>
    <x v="0"/>
    <s v="נמוך"/>
    <x v="1"/>
    <n v="2119"/>
    <n v="506"/>
    <n v="0"/>
    <n v="1613"/>
    <n v="0"/>
    <n v="30"/>
    <s v="מרכזיית תאורה"/>
    <s v="ישפרו"/>
    <s v="ירושלים והנגב"/>
    <s v="איילון"/>
  </r>
  <r>
    <x v="22"/>
    <x v="17"/>
    <s v="פעיל"/>
    <s v="מודיעין מכבים רעות"/>
    <x v="15"/>
    <x v="4"/>
    <s v="נמוך"/>
    <x v="1"/>
    <n v="1381"/>
    <n v="311"/>
    <n v="0"/>
    <n v="1070"/>
    <n v="0"/>
    <n v="30"/>
    <s v="מרכזיית תאורה"/>
    <s v="ישפרו"/>
    <s v="ירושלים והנגב"/>
    <s v="איילון"/>
  </r>
  <r>
    <x v="22"/>
    <x v="18"/>
    <s v="פעיל"/>
    <s v="מודיעין מכבים רעות"/>
    <x v="16"/>
    <x v="5"/>
    <s v="נמוך"/>
    <x v="1"/>
    <n v="1289"/>
    <n v="291"/>
    <n v="0"/>
    <n v="998"/>
    <n v="0"/>
    <n v="30"/>
    <s v="מרכזיית תאורה"/>
    <s v="ישפרו"/>
    <s v="ירושלים והנגב"/>
    <s v="איילון"/>
  </r>
  <r>
    <x v="22"/>
    <x v="19"/>
    <s v="פעיל"/>
    <s v="מודיעין מכבים רעות"/>
    <x v="17"/>
    <x v="6"/>
    <s v="נמוך"/>
    <x v="0"/>
    <n v="717.09"/>
    <n v="0"/>
    <n v="0"/>
    <n v="0"/>
    <n v="717.09"/>
    <n v="30"/>
    <s v="מרכזיית תאורה"/>
    <m/>
    <s v="ירושלים והנגב"/>
    <s v="איילון"/>
  </r>
  <r>
    <x v="22"/>
    <x v="20"/>
    <s v="פעיל"/>
    <s v="מודיעין מכבים רעות"/>
    <x v="18"/>
    <x v="0"/>
    <s v="נמוך"/>
    <x v="0"/>
    <n v="1569.33"/>
    <n v="0"/>
    <n v="0"/>
    <n v="0"/>
    <n v="1569.33"/>
    <n v="30"/>
    <s v="מרכזיית תאורה"/>
    <s v="מורשת"/>
    <s v="ירושלים והנגב"/>
    <s v="איילון"/>
  </r>
  <r>
    <x v="22"/>
    <x v="21"/>
    <s v="פעיל"/>
    <s v="מודיעין מכבים רעות"/>
    <x v="19"/>
    <x v="1"/>
    <s v="נמוך"/>
    <x v="1"/>
    <n v="7162"/>
    <n v="1813"/>
    <n v="0"/>
    <n v="5349"/>
    <n v="0"/>
    <n v="30"/>
    <s v="מרכזיית תאורה"/>
    <s v="כביש 2"/>
    <s v="ירושלים והנגב"/>
    <s v="איילון"/>
  </r>
  <r>
    <x v="22"/>
    <x v="22"/>
    <s v="פעיל"/>
    <s v="מודיעין מכבים רעות"/>
    <x v="20"/>
    <x v="7"/>
    <s v="נמוך"/>
    <x v="0"/>
    <n v="0"/>
    <n v="0"/>
    <n v="0"/>
    <n v="0"/>
    <n v="0"/>
    <n v="30"/>
    <s v="מרכזיית תאורה"/>
    <s v="רעות"/>
    <s v="ירושלים והנגב"/>
    <s v="איילון"/>
  </r>
  <r>
    <x v="22"/>
    <x v="23"/>
    <s v="פעיל"/>
    <s v="מודיעין מכבים רעות"/>
    <x v="21"/>
    <x v="0"/>
    <s v="נמוך"/>
    <x v="1"/>
    <n v="13055"/>
    <n v="3364"/>
    <n v="0"/>
    <n v="9691"/>
    <n v="0"/>
    <n v="30"/>
    <s v="מרכזיית תאורה"/>
    <s v="מכבים"/>
    <s v="ירושלים והנגב"/>
    <s v="איילון"/>
  </r>
  <r>
    <x v="22"/>
    <x v="24"/>
    <s v="פעיל"/>
    <s v="מודיעין מכבים רעות"/>
    <x v="22"/>
    <x v="8"/>
    <s v="נמוך"/>
    <x v="1"/>
    <n v="2219"/>
    <n v="488"/>
    <n v="0"/>
    <n v="1731"/>
    <n v="0"/>
    <n v="30"/>
    <s v="מרכזיית תאורה"/>
    <s v="מכבים"/>
    <s v="ירושלים והנגב"/>
    <s v="איילון"/>
  </r>
  <r>
    <x v="22"/>
    <x v="25"/>
    <s v="פעיל"/>
    <s v="מודיעין מכבים רעות"/>
    <x v="23"/>
    <x v="9"/>
    <s v="נמוך"/>
    <x v="1"/>
    <n v="1609"/>
    <n v="367"/>
    <n v="0"/>
    <n v="1242"/>
    <n v="0"/>
    <n v="30"/>
    <s v="מרכזיית תאורה"/>
    <s v="מכבים"/>
    <s v="ירושלים והנגב"/>
    <s v="איילון"/>
  </r>
  <r>
    <x v="22"/>
    <x v="26"/>
    <s v="פעיל"/>
    <s v="מודיעין מכבים רעות"/>
    <x v="24"/>
    <x v="0"/>
    <s v="נמוך"/>
    <x v="1"/>
    <n v="9427"/>
    <n v="2448"/>
    <n v="0"/>
    <n v="6979"/>
    <n v="0"/>
    <n v="30"/>
    <s v="מרכזיית תאורה"/>
    <s v="כביש 2"/>
    <s v="ירושלים והנגב"/>
    <s v="איילון"/>
  </r>
  <r>
    <x v="22"/>
    <x v="27"/>
    <s v="פעיל"/>
    <s v="מודיעין מכבים רעות"/>
    <x v="25"/>
    <x v="10"/>
    <s v="נמוך"/>
    <x v="1"/>
    <n v="1838"/>
    <n v="418"/>
    <n v="0"/>
    <n v="1420"/>
    <n v="0"/>
    <n v="30"/>
    <s v="מרכזיית תאורה"/>
    <s v="ציפורים"/>
    <s v="ירושלים והנגב"/>
    <s v="איילון"/>
  </r>
  <r>
    <x v="22"/>
    <x v="28"/>
    <s v="פעיל"/>
    <s v="מודיעין מכבים רעות"/>
    <x v="26"/>
    <x v="0"/>
    <s v="נמוך"/>
    <x v="1"/>
    <n v="5310"/>
    <n v="1323"/>
    <n v="0"/>
    <n v="3987"/>
    <n v="0"/>
    <n v="30"/>
    <s v="מרכזיית תאורה"/>
    <s v="ציפורים"/>
    <s v="ירושלים והנגב"/>
    <s v="איילון"/>
  </r>
  <r>
    <x v="22"/>
    <x v="29"/>
    <s v="פעיל"/>
    <s v="מודיעין מכבים רעות"/>
    <x v="27"/>
    <x v="10"/>
    <s v="נמוך"/>
    <x v="0"/>
    <n v="962"/>
    <n v="0"/>
    <n v="0"/>
    <n v="0"/>
    <n v="962"/>
    <n v="30"/>
    <s v="מרכזיית תאורה"/>
    <s v="ציפורים"/>
    <s v="ירושלים והנגב"/>
    <s v="איילון"/>
  </r>
  <r>
    <x v="22"/>
    <x v="30"/>
    <s v="פעיל"/>
    <s v="מודיעין מכבים רעות"/>
    <x v="28"/>
    <x v="11"/>
    <s v="נמוך"/>
    <x v="1"/>
    <n v="9994"/>
    <n v="2502"/>
    <n v="0"/>
    <n v="7492"/>
    <n v="0"/>
    <n v="30"/>
    <s v="מרכזיית תאורה"/>
    <s v="ציפורים"/>
    <s v="ירושלים והנגב"/>
    <s v="איילון"/>
  </r>
  <r>
    <x v="22"/>
    <x v="31"/>
    <s v="פעיל"/>
    <s v="מודיעין מכבים רעות"/>
    <x v="29"/>
    <x v="12"/>
    <s v="נמוך"/>
    <x v="1"/>
    <n v="19655"/>
    <n v="5035"/>
    <n v="0"/>
    <n v="14620"/>
    <n v="0"/>
    <n v="30"/>
    <s v="מרכזיית תאורה"/>
    <s v="ישפרו"/>
    <s v="ירושלים והנגב"/>
    <s v="איילון"/>
  </r>
  <r>
    <x v="22"/>
    <x v="32"/>
    <s v="פעיל"/>
    <s v="מודיעין מכבים רעות"/>
    <x v="30"/>
    <x v="0"/>
    <s v="נמוך"/>
    <x v="0"/>
    <n v="0"/>
    <n v="0"/>
    <n v="0"/>
    <n v="0"/>
    <n v="0"/>
    <n v="30"/>
    <s v="מרכזיית תאורה"/>
    <s v="ליגד"/>
    <s v="ירושלים והנגב"/>
    <s v="איילון"/>
  </r>
  <r>
    <x v="22"/>
    <x v="33"/>
    <s v="פעיל"/>
    <s v="מודיעין מכבים רעות"/>
    <x v="31"/>
    <x v="13"/>
    <s v="נמוך"/>
    <x v="0"/>
    <n v="39.200000000000003"/>
    <n v="0"/>
    <n v="0"/>
    <n v="0"/>
    <n v="39.200000000000003"/>
    <n v="30"/>
    <s v="גני ילדים"/>
    <s v="רעות"/>
    <s v="ירושלים והנגב"/>
    <s v="איילון"/>
  </r>
  <r>
    <x v="22"/>
    <x v="34"/>
    <s v="פעיל"/>
    <s v="מודיעין מכבים רעות"/>
    <x v="32"/>
    <x v="14"/>
    <s v="נמוך"/>
    <x v="0"/>
    <n v="649.98"/>
    <n v="0"/>
    <n v="0"/>
    <n v="0"/>
    <n v="649.98"/>
    <n v="30"/>
    <s v="מרכזיית תאורה"/>
    <s v="רעות"/>
    <s v="ירושלים והנגב"/>
    <s v="איילון"/>
  </r>
  <r>
    <x v="22"/>
    <x v="35"/>
    <s v="פעיל"/>
    <s v="מודיעין מכבים רעות"/>
    <x v="33"/>
    <x v="0"/>
    <s v="נמוך"/>
    <x v="0"/>
    <n v="513.61"/>
    <n v="0"/>
    <n v="0"/>
    <n v="0"/>
    <n v="513.61"/>
    <n v="30"/>
    <s v="מרכזיית תאורה"/>
    <s v="רעות"/>
    <s v="ירושלים והנגב"/>
    <s v="איילון"/>
  </r>
  <r>
    <x v="22"/>
    <x v="36"/>
    <s v="פעיל"/>
    <s v="מודיעין מכבים רעות"/>
    <x v="34"/>
    <x v="0"/>
    <s v="נמוך"/>
    <x v="1"/>
    <n v="8400"/>
    <n v="2231"/>
    <n v="0"/>
    <n v="6169"/>
    <n v="0"/>
    <n v="30"/>
    <s v="מרכזיית תאורה"/>
    <s v="קייזר"/>
    <s v="ירושלים והנגב"/>
    <s v="איילון"/>
  </r>
  <r>
    <x v="22"/>
    <x v="37"/>
    <s v="פעיל"/>
    <s v="מודיעין מכבים רעות"/>
    <x v="35"/>
    <x v="15"/>
    <s v="נמוך"/>
    <x v="0"/>
    <n v="550.42999999999995"/>
    <n v="0"/>
    <n v="0"/>
    <n v="0"/>
    <n v="550.42999999999995"/>
    <n v="30"/>
    <s v="בתי כנסת ומקוואות"/>
    <s v="קייזר"/>
    <s v="ירושלים והנגב"/>
    <s v="איילון"/>
  </r>
  <r>
    <x v="22"/>
    <x v="38"/>
    <s v="פעיל"/>
    <s v="מודיעין מכבים רעות"/>
    <x v="36"/>
    <x v="16"/>
    <s v="נמוך"/>
    <x v="0"/>
    <n v="589.47"/>
    <n v="0"/>
    <n v="0"/>
    <n v="0"/>
    <n v="589.47"/>
    <n v="30"/>
    <s v="ספורט"/>
    <s v="קייזר"/>
    <s v="ירושלים והנגב"/>
    <s v="איילון"/>
  </r>
  <r>
    <x v="22"/>
    <x v="39"/>
    <s v="פעיל"/>
    <s v="מודיעין מכבים רעות"/>
    <x v="37"/>
    <x v="13"/>
    <s v="נמוך"/>
    <x v="0"/>
    <n v="1504.82"/>
    <n v="0"/>
    <n v="0"/>
    <n v="0"/>
    <n v="1504.82"/>
    <n v="30"/>
    <s v="גני ילדים"/>
    <s v="קייזר"/>
    <s v="ירושלים והנגב"/>
    <s v="איילון"/>
  </r>
  <r>
    <x v="22"/>
    <x v="40"/>
    <s v="פעיל"/>
    <s v="מודיעין מכבים רעות"/>
    <x v="38"/>
    <x v="17"/>
    <s v="נמוך"/>
    <x v="1"/>
    <n v="205"/>
    <n v="60"/>
    <n v="0"/>
    <n v="145"/>
    <n v="0"/>
    <n v="30"/>
    <s v="בתי ספר"/>
    <s v="קייזר"/>
    <s v="ירושלים והנגב"/>
    <s v="איילון"/>
  </r>
  <r>
    <x v="22"/>
    <x v="41"/>
    <s v="פעיל"/>
    <s v="מודיעין מכבים רעות"/>
    <x v="39"/>
    <x v="18"/>
    <s v="נמוך"/>
    <x v="1"/>
    <n v="22930"/>
    <n v="4300"/>
    <n v="0"/>
    <n v="18630"/>
    <n v="0"/>
    <n v="30"/>
    <s v="בתי ספר"/>
    <s v="קייזר"/>
    <s v="ירושלים והנגב"/>
    <s v="איילון"/>
  </r>
  <r>
    <x v="22"/>
    <x v="42"/>
    <s v="פעיל"/>
    <s v="מודיעין מכבים רעות"/>
    <x v="40"/>
    <x v="0"/>
    <s v="נמוך"/>
    <x v="0"/>
    <n v="1276.31"/>
    <n v="0"/>
    <n v="0"/>
    <n v="0"/>
    <n v="1276.31"/>
    <n v="30"/>
    <s v="תנועות נוער"/>
    <s v="קייזר"/>
    <s v="ירושלים והנגב"/>
    <s v="איילון"/>
  </r>
  <r>
    <x v="22"/>
    <x v="43"/>
    <s v="פעיל"/>
    <s v="מודיעין מכבים רעות"/>
    <x v="41"/>
    <x v="5"/>
    <s v="נמוך"/>
    <x v="1"/>
    <n v="2874"/>
    <n v="702"/>
    <n v="0"/>
    <n v="2172"/>
    <n v="0"/>
    <n v="30"/>
    <s v="מרכזיית תאורה"/>
    <s v="קייזר"/>
    <s v="ירושלים והנגב"/>
    <s v="איילון"/>
  </r>
  <r>
    <x v="22"/>
    <x v="44"/>
    <s v="פעיל"/>
    <s v="מודיעין מכבים רעות"/>
    <x v="42"/>
    <x v="19"/>
    <s v="נמוך"/>
    <x v="0"/>
    <n v="85.96"/>
    <n v="0"/>
    <n v="0"/>
    <n v="0"/>
    <n v="85.96"/>
    <n v="30"/>
    <s v="תנועות נוער"/>
    <s v="קייזר"/>
    <s v="ירושלים והנגב"/>
    <s v="איילון"/>
  </r>
  <r>
    <x v="22"/>
    <x v="45"/>
    <s v="פעיל"/>
    <s v="מודיעין מכבים רעות"/>
    <x v="43"/>
    <x v="20"/>
    <s v="נמוך"/>
    <x v="0"/>
    <n v="325.49"/>
    <n v="0"/>
    <n v="0"/>
    <n v="0"/>
    <n v="325.49"/>
    <n v="30"/>
    <s v="מקלטים"/>
    <s v="רעות"/>
    <s v="ירושלים והנגב"/>
    <s v="איילון"/>
  </r>
  <r>
    <x v="22"/>
    <x v="46"/>
    <s v="פעיל"/>
    <s v="מודיעין מכבים רעות"/>
    <x v="44"/>
    <x v="0"/>
    <s v="נמוך"/>
    <x v="0"/>
    <n v="384.41"/>
    <n v="0"/>
    <n v="0"/>
    <n v="0"/>
    <n v="384.41"/>
    <n v="30"/>
    <s v="תנועות נוער"/>
    <s v="מכבים"/>
    <s v="ירושלים והנגב"/>
    <s v="איילון"/>
  </r>
  <r>
    <x v="22"/>
    <x v="47"/>
    <s v="פעיל"/>
    <s v="מודיעין מכבים רעות"/>
    <x v="45"/>
    <x v="21"/>
    <s v="נמוך"/>
    <x v="1"/>
    <n v="5024"/>
    <n v="1337"/>
    <n v="0"/>
    <n v="3687"/>
    <n v="0"/>
    <n v="30"/>
    <s v="מרכזיית תאורה"/>
    <s v="קייזר"/>
    <s v="ירושלים והנגב"/>
    <s v="איילון"/>
  </r>
  <r>
    <x v="22"/>
    <x v="48"/>
    <s v="פעיל"/>
    <s v="מודיעין מכבים רעות"/>
    <x v="46"/>
    <x v="13"/>
    <s v="נמוך"/>
    <x v="0"/>
    <n v="2330.6999999999998"/>
    <n v="0"/>
    <n v="0"/>
    <n v="0"/>
    <n v="2330.6999999999998"/>
    <n v="30"/>
    <s v="גני ילדים"/>
    <s v="קייזר"/>
    <s v="ירושלים והנגב"/>
    <s v="איילון"/>
  </r>
  <r>
    <x v="22"/>
    <x v="49"/>
    <s v="פעיל"/>
    <s v="מודיעין מכבים רעות"/>
    <x v="47"/>
    <x v="22"/>
    <s v="נמוך"/>
    <x v="1"/>
    <n v="2216"/>
    <n v="145"/>
    <n v="0"/>
    <n v="2071"/>
    <n v="0"/>
    <n v="30"/>
    <s v="גני ילדים"/>
    <s v="קייזר"/>
    <s v="ירושלים והנגב"/>
    <s v="איילון"/>
  </r>
  <r>
    <x v="22"/>
    <x v="50"/>
    <s v="פעיל"/>
    <s v="מודיעין מכבים רעות"/>
    <x v="48"/>
    <x v="13"/>
    <s v="נמוך"/>
    <x v="0"/>
    <n v="1563.15"/>
    <n v="0"/>
    <n v="0"/>
    <n v="0"/>
    <n v="1563.15"/>
    <n v="30"/>
    <m/>
    <m/>
    <s v="ירושלים והנגב"/>
    <s v="איילון"/>
  </r>
  <r>
    <x v="22"/>
    <x v="51"/>
    <s v="פעיל"/>
    <s v="מודיעין מכבים רעות"/>
    <x v="49"/>
    <x v="23"/>
    <s v="נמוך"/>
    <x v="1"/>
    <n v="5551"/>
    <n v="1451"/>
    <n v="0"/>
    <n v="4100"/>
    <n v="0"/>
    <n v="30"/>
    <s v="מרכזיית תאורה"/>
    <s v="כרמים"/>
    <s v="ירושלים והנגב"/>
    <s v="איילון"/>
  </r>
  <r>
    <x v="22"/>
    <x v="52"/>
    <s v="פעיל"/>
    <s v="מודיעין מכבים רעות"/>
    <x v="50"/>
    <x v="24"/>
    <s v="נמוך"/>
    <x v="0"/>
    <n v="1112.28"/>
    <n v="0"/>
    <n v="0"/>
    <n v="0"/>
    <n v="1112.28"/>
    <n v="30"/>
    <s v="גני ילדים"/>
    <s v="כרמים"/>
    <s v="ירושלים והנגב"/>
    <s v="איילון"/>
  </r>
  <r>
    <x v="22"/>
    <x v="53"/>
    <s v="פעיל"/>
    <s v="מודיעין מכבים רעות"/>
    <x v="51"/>
    <x v="0"/>
    <s v="נמוך"/>
    <x v="0"/>
    <n v="180.14"/>
    <n v="0"/>
    <n v="0"/>
    <n v="0"/>
    <n v="180.14"/>
    <n v="30"/>
    <s v="תנועות נוער"/>
    <s v="כרמים"/>
    <s v="ירושלים והנגב"/>
    <s v="איילון"/>
  </r>
  <r>
    <x v="22"/>
    <x v="54"/>
    <s v="פעיל"/>
    <s v="מודיעין מכבים רעות"/>
    <x v="52"/>
    <x v="13"/>
    <s v="נמוך"/>
    <x v="0"/>
    <n v="1157.8900000000001"/>
    <n v="0"/>
    <n v="0"/>
    <n v="0"/>
    <n v="1157.8900000000001"/>
    <n v="30"/>
    <s v="גני ילדים"/>
    <s v="כרמים"/>
    <s v="ירושלים והנגב"/>
    <s v="איילון"/>
  </r>
  <r>
    <x v="22"/>
    <x v="55"/>
    <s v="פעיל"/>
    <s v="מודיעין מכבים רעות"/>
    <x v="53"/>
    <x v="25"/>
    <s v="נמוך"/>
    <x v="1"/>
    <n v="765"/>
    <n v="145"/>
    <n v="0"/>
    <n v="620"/>
    <n v="0"/>
    <n v="30"/>
    <s v="בתי ספר"/>
    <s v="כרמים"/>
    <s v="ירושלים והנגב"/>
    <s v="איילון"/>
  </r>
  <r>
    <x v="22"/>
    <x v="56"/>
    <s v="פעיל"/>
    <s v="מודיעין מכבים רעות"/>
    <x v="54"/>
    <x v="26"/>
    <s v="נמוך"/>
    <x v="0"/>
    <n v="70.58"/>
    <n v="0"/>
    <n v="0"/>
    <n v="0"/>
    <n v="70.58"/>
    <n v="30"/>
    <s v="מקלטים"/>
    <s v="רעות"/>
    <s v="ירושלים והנגב"/>
    <s v="איילון"/>
  </r>
  <r>
    <x v="22"/>
    <x v="57"/>
    <s v="פעיל"/>
    <s v="מודיעין מכבים רעות"/>
    <x v="55"/>
    <x v="26"/>
    <s v="נמוך"/>
    <x v="0"/>
    <n v="1135.49"/>
    <n v="0"/>
    <n v="0"/>
    <n v="0"/>
    <n v="1135.49"/>
    <n v="30"/>
    <s v="מבני ציבור"/>
    <s v="רעות"/>
    <s v="ירושלים והנגב"/>
    <s v="איילון"/>
  </r>
  <r>
    <x v="22"/>
    <x v="58"/>
    <s v="פעיל"/>
    <s v="מודיעין מכבים רעות"/>
    <x v="55"/>
    <x v="26"/>
    <s v="נמוך"/>
    <x v="0"/>
    <n v="169.41"/>
    <n v="0"/>
    <n v="0"/>
    <n v="0"/>
    <n v="169.41"/>
    <n v="30"/>
    <s v="מקלטים"/>
    <s v="רעות"/>
    <s v="ירושלים והנגב"/>
    <s v="איילון"/>
  </r>
  <r>
    <x v="22"/>
    <x v="59"/>
    <s v="פעיל"/>
    <s v="מודיעין מכבים רעות"/>
    <x v="56"/>
    <x v="1"/>
    <s v="נמוך"/>
    <x v="0"/>
    <n v="1294.8900000000001"/>
    <n v="0"/>
    <n v="0"/>
    <n v="0"/>
    <n v="1294.8900000000001"/>
    <n v="30"/>
    <s v="מרכזיית תאורה"/>
    <s v="רעות"/>
    <s v="ירושלים והנגב"/>
    <s v="איילון"/>
  </r>
  <r>
    <x v="22"/>
    <x v="60"/>
    <s v="פעיל"/>
    <s v="מודיעין מכבים רעות"/>
    <x v="57"/>
    <x v="0"/>
    <s v="נמוך"/>
    <x v="1"/>
    <n v="2098"/>
    <n v="720"/>
    <n v="0"/>
    <n v="1378"/>
    <n v="0"/>
    <n v="30"/>
    <s v="מרכזיית תאורה"/>
    <s v="כרמים"/>
    <s v="ירושלים והנגב"/>
    <s v="איילון"/>
  </r>
  <r>
    <x v="22"/>
    <x v="61"/>
    <s v="פעיל"/>
    <s v="מודיעין מכבים רעות"/>
    <x v="58"/>
    <x v="0"/>
    <s v="נמוך"/>
    <x v="0"/>
    <n v="1234.6400000000001"/>
    <n v="0"/>
    <n v="0"/>
    <n v="0"/>
    <n v="1234.6400000000001"/>
    <n v="30"/>
    <s v="בתי כנסת ומקוואות"/>
    <s v="נביאים"/>
    <s v="ירושלים והנגב"/>
    <s v="איילון"/>
  </r>
  <r>
    <x v="22"/>
    <x v="62"/>
    <s v="פעיל"/>
    <s v="מודיעין מכבים רעות"/>
    <x v="59"/>
    <x v="0"/>
    <s v="נמוך"/>
    <x v="1"/>
    <n v="10296"/>
    <n v="912"/>
    <n v="0"/>
    <n v="9384"/>
    <n v="0"/>
    <n v="30"/>
    <s v="בתי ספר"/>
    <s v="נביאים"/>
    <s v="ירושלים והנגב"/>
    <s v="איילון"/>
  </r>
  <r>
    <x v="22"/>
    <x v="63"/>
    <s v="פעיל"/>
    <s v="מודיעין מכבים רעות"/>
    <x v="60"/>
    <x v="0"/>
    <s v="נמוך"/>
    <x v="1"/>
    <n v="6681"/>
    <n v="1676"/>
    <n v="0"/>
    <n v="5005"/>
    <n v="0"/>
    <n v="30"/>
    <s v="מרכזיית תאורה"/>
    <s v="רעות"/>
    <s v="ירושלים והנגב"/>
    <s v="איילון"/>
  </r>
  <r>
    <x v="22"/>
    <x v="64"/>
    <s v="פעיל"/>
    <s v="מודיעין מכבים רעות"/>
    <x v="61"/>
    <x v="26"/>
    <s v="נמוך"/>
    <x v="0"/>
    <n v="51.76"/>
    <n v="0"/>
    <n v="0"/>
    <n v="0"/>
    <n v="51.76"/>
    <n v="30"/>
    <s v="מקלטים"/>
    <s v="מכבים"/>
    <s v="ירושלים והנגב"/>
    <s v="איילון"/>
  </r>
  <r>
    <x v="22"/>
    <x v="65"/>
    <s v="פעיל"/>
    <s v="מודיעין מכבים רעות"/>
    <x v="62"/>
    <x v="26"/>
    <s v="נמוך"/>
    <x v="0"/>
    <n v="5.09"/>
    <n v="0"/>
    <n v="0"/>
    <n v="0"/>
    <n v="5.09"/>
    <n v="30"/>
    <s v="מקלטים"/>
    <s v="מכבים"/>
    <s v="ירושלים והנגב"/>
    <s v="איילון"/>
  </r>
  <r>
    <x v="22"/>
    <x v="66"/>
    <s v="פעיל"/>
    <s v="מודיעין מכבים רעות"/>
    <x v="63"/>
    <x v="27"/>
    <s v="נמוך"/>
    <x v="1"/>
    <n v="14090"/>
    <n v="1725"/>
    <n v="0"/>
    <n v="12365"/>
    <n v="0"/>
    <n v="30"/>
    <s v="בתי ספר"/>
    <s v="בוכמן"/>
    <s v="ירושלים והנגב"/>
    <s v="איילון"/>
  </r>
  <r>
    <x v="22"/>
    <x v="67"/>
    <s v="פעיל"/>
    <s v="מודיעין מכבים רעות"/>
    <x v="63"/>
    <x v="13"/>
    <s v="נמוך"/>
    <x v="0"/>
    <n v="1300.45"/>
    <n v="0"/>
    <n v="0"/>
    <n v="0"/>
    <n v="1300.45"/>
    <n v="30"/>
    <s v="גני ילדים"/>
    <s v="בוכמן"/>
    <s v="ירושלים והנגב"/>
    <s v="איילון"/>
  </r>
  <r>
    <x v="22"/>
    <x v="68"/>
    <s v="פעיל"/>
    <s v="מודיעין מכבים רעות"/>
    <x v="64"/>
    <x v="28"/>
    <s v="נמוך"/>
    <x v="1"/>
    <n v="8227"/>
    <n v="2235"/>
    <n v="0"/>
    <n v="5992"/>
    <n v="0"/>
    <n v="30"/>
    <s v="מרכזיית תאורה"/>
    <s v="בוכמן"/>
    <s v="ירושלים והנגב"/>
    <s v="איילון"/>
  </r>
  <r>
    <x v="22"/>
    <x v="69"/>
    <s v="פעיל"/>
    <s v="מודיעין מכבים רעות"/>
    <x v="65"/>
    <x v="13"/>
    <s v="נמוך"/>
    <x v="0"/>
    <n v="1467.85"/>
    <n v="0"/>
    <n v="0"/>
    <n v="0"/>
    <n v="1467.85"/>
    <n v="30"/>
    <s v="גני ילדים"/>
    <s v="בוכמן"/>
    <s v="ירושלים והנגב"/>
    <s v="איילון"/>
  </r>
  <r>
    <x v="22"/>
    <x v="70"/>
    <s v="פעיל"/>
    <s v="מודיעין מכבים רעות"/>
    <x v="66"/>
    <x v="24"/>
    <s v="נמוך"/>
    <x v="0"/>
    <n v="1601.96"/>
    <n v="0"/>
    <n v="0"/>
    <n v="0"/>
    <n v="1601.96"/>
    <n v="30"/>
    <s v="גני ילדים"/>
    <s v="בוכמן"/>
    <s v="ירושלים והנגב"/>
    <s v="איילון"/>
  </r>
  <r>
    <x v="22"/>
    <x v="71"/>
    <s v="פעיל"/>
    <s v="מודיעין מכבים רעות"/>
    <x v="67"/>
    <x v="17"/>
    <s v="נמוך"/>
    <x v="1"/>
    <n v="21490"/>
    <n v="2070"/>
    <n v="0"/>
    <n v="19420"/>
    <n v="0"/>
    <n v="30"/>
    <m/>
    <m/>
    <s v="ירושלים והנגב"/>
    <s v="איילון"/>
  </r>
  <r>
    <x v="22"/>
    <x v="72"/>
    <s v="פעיל"/>
    <s v="מודיעין מכבים רעות"/>
    <x v="68"/>
    <x v="29"/>
    <s v="נמוך"/>
    <x v="1"/>
    <n v="3625"/>
    <n v="110"/>
    <n v="0"/>
    <n v="3515"/>
    <n v="0"/>
    <n v="30"/>
    <m/>
    <m/>
    <s v="ירושלים והנגב"/>
    <s v="איילון"/>
  </r>
  <r>
    <x v="22"/>
    <x v="416"/>
    <s v="פעיל"/>
    <s v="מודיעין מכבים רעות"/>
    <x v="404"/>
    <x v="0"/>
    <s v="נמוך"/>
    <x v="1"/>
    <n v="31560"/>
    <n v="4690"/>
    <n v="0"/>
    <n v="26870"/>
    <n v="0"/>
    <n v="30"/>
    <m/>
    <m/>
    <s v="ירושלים והנגב"/>
    <s v="איילון"/>
  </r>
  <r>
    <x v="22"/>
    <x v="73"/>
    <s v="פעיל"/>
    <s v="מודיעין מכבים רעות"/>
    <x v="69"/>
    <x v="0"/>
    <s v="נמוך"/>
    <x v="1"/>
    <n v="5435"/>
    <n v="915"/>
    <n v="0"/>
    <n v="4520"/>
    <n v="0"/>
    <n v="30"/>
    <s v="מבני ציבור"/>
    <s v="מורשת"/>
    <s v="ירושלים והנגב"/>
    <s v="איילון"/>
  </r>
  <r>
    <x v="22"/>
    <x v="74"/>
    <s v="פעיל"/>
    <s v="מודיעין מכבים רעות"/>
    <x v="70"/>
    <x v="28"/>
    <s v="נמוך"/>
    <x v="1"/>
    <n v="3801"/>
    <n v="1001"/>
    <n v="0"/>
    <n v="2800"/>
    <n v="0"/>
    <n v="30"/>
    <s v="מרכזיית תאורה"/>
    <s v="בוכמן"/>
    <s v="ירושלים והנגב"/>
    <s v="איילון"/>
  </r>
  <r>
    <x v="22"/>
    <x v="75"/>
    <s v="פעיל"/>
    <s v="מודיעין מכבים רעות"/>
    <x v="71"/>
    <x v="30"/>
    <s v="נמוך"/>
    <x v="0"/>
    <n v="2840"/>
    <n v="0"/>
    <n v="0"/>
    <n v="0"/>
    <n v="2840"/>
    <n v="30"/>
    <s v="מרכזיית תאורה"/>
    <s v="בוכמן"/>
    <s v="ירושלים והנגב"/>
    <s v="איילון"/>
  </r>
  <r>
    <x v="22"/>
    <x v="76"/>
    <s v="פעיל"/>
    <s v="מודיעין מכבים רעות"/>
    <x v="72"/>
    <x v="31"/>
    <s v="נמוך"/>
    <x v="1"/>
    <n v="8130"/>
    <n v="3285"/>
    <n v="0"/>
    <n v="4845"/>
    <n v="0"/>
    <n v="30"/>
    <s v="מרכזיית תאורה"/>
    <s v="בוכמן"/>
    <s v="ירושלים והנגב"/>
    <s v="איילון"/>
  </r>
  <r>
    <x v="22"/>
    <x v="77"/>
    <s v="פעיל"/>
    <s v="מודיעין מכבים רעות"/>
    <x v="73"/>
    <x v="14"/>
    <s v="נמוך"/>
    <x v="1"/>
    <n v="2821"/>
    <n v="768"/>
    <n v="0"/>
    <n v="2053"/>
    <n v="0"/>
    <n v="30"/>
    <s v="מרכזיית תאורה"/>
    <s v="בוכמן"/>
    <s v="ירושלים והנגב"/>
    <s v="איילון"/>
  </r>
  <r>
    <x v="22"/>
    <x v="78"/>
    <s v="פעיל"/>
    <s v="מודיעין מכבים רעות"/>
    <x v="74"/>
    <x v="32"/>
    <s v="נמוך"/>
    <x v="1"/>
    <n v="1151"/>
    <n v="285"/>
    <n v="0"/>
    <n v="866"/>
    <n v="0"/>
    <n v="30"/>
    <s v="מרכזיית תאורה"/>
    <s v="בוכמן"/>
    <s v="ירושלים והנגב"/>
    <s v="איילון"/>
  </r>
  <r>
    <x v="22"/>
    <x v="79"/>
    <s v="פעיל"/>
    <s v="מודיעין מכבים רעות"/>
    <x v="75"/>
    <x v="13"/>
    <s v="נמוך"/>
    <x v="0"/>
    <n v="1601.42"/>
    <n v="0"/>
    <n v="0"/>
    <n v="0"/>
    <n v="1601.42"/>
    <n v="30"/>
    <s v="מבני ציבור"/>
    <s v="בוכמן"/>
    <s v="ירושלים והנגב"/>
    <s v="איילון"/>
  </r>
  <r>
    <x v="22"/>
    <x v="80"/>
    <s v="פעיל"/>
    <s v="מודיעין מכבים רעות"/>
    <x v="76"/>
    <x v="33"/>
    <s v="נמוך"/>
    <x v="1"/>
    <n v="19705"/>
    <n v="1965"/>
    <n v="0"/>
    <n v="17740"/>
    <n v="0"/>
    <n v="30"/>
    <s v="בתי ספר"/>
    <s v="בוכמן"/>
    <s v="ירושלים והנגב"/>
    <s v="איילון"/>
  </r>
  <r>
    <x v="22"/>
    <x v="81"/>
    <s v="פעיל"/>
    <s v="מודיעין מכבים רעות"/>
    <x v="77"/>
    <x v="32"/>
    <s v="נמוך"/>
    <x v="1"/>
    <n v="1899"/>
    <n v="504"/>
    <n v="0"/>
    <n v="1395"/>
    <n v="0"/>
    <n v="30"/>
    <s v="מרכזיית תאורה"/>
    <s v="בוכמן"/>
    <s v="ירושלים והנגב"/>
    <s v="איילון"/>
  </r>
  <r>
    <x v="22"/>
    <x v="82"/>
    <s v="פעיל"/>
    <s v="מודיעין מכבים רעות"/>
    <x v="78"/>
    <x v="34"/>
    <s v="נמוך"/>
    <x v="0"/>
    <n v="1172.8900000000001"/>
    <n v="0"/>
    <n v="0"/>
    <n v="0"/>
    <n v="1172.8900000000001"/>
    <n v="30"/>
    <s v="מבני ציבור"/>
    <s v="בוכמן"/>
    <s v="ירושלים והנגב"/>
    <s v="איילון"/>
  </r>
  <r>
    <x v="22"/>
    <x v="83"/>
    <s v="פעיל"/>
    <s v="מודיעין מכבים רעות"/>
    <x v="79"/>
    <x v="35"/>
    <s v="נמוך"/>
    <x v="0"/>
    <n v="1995"/>
    <n v="0"/>
    <n v="0"/>
    <n v="0"/>
    <n v="1995"/>
    <n v="30"/>
    <s v="תנועות נוער"/>
    <s v="בוכמן"/>
    <s v="ירושלים והנגב"/>
    <s v="איילון"/>
  </r>
  <r>
    <x v="22"/>
    <x v="84"/>
    <s v="פעיל"/>
    <s v="מודיעין מכבים רעות"/>
    <x v="80"/>
    <x v="36"/>
    <s v="נמוך"/>
    <x v="1"/>
    <n v="8407"/>
    <n v="2231"/>
    <n v="0"/>
    <n v="6176"/>
    <n v="0"/>
    <n v="30"/>
    <s v="מרכזיית תאורה"/>
    <s v="בוכמן"/>
    <s v="ירושלים והנגב"/>
    <s v="איילון"/>
  </r>
  <r>
    <x v="22"/>
    <x v="85"/>
    <s v="פעיל"/>
    <s v="מודיעין מכבים רעות"/>
    <x v="81"/>
    <x v="37"/>
    <s v="נמוך"/>
    <x v="1"/>
    <n v="2312"/>
    <n v="213"/>
    <n v="0"/>
    <n v="2099"/>
    <n v="0"/>
    <n v="30"/>
    <s v="בתי כנסת ומקוואות"/>
    <s v="קייזר"/>
    <s v="ירושלים והנגב"/>
    <s v="איילון"/>
  </r>
  <r>
    <x v="22"/>
    <x v="86"/>
    <s v="פעיל"/>
    <s v="מודיעין מכבים רעות"/>
    <x v="82"/>
    <x v="0"/>
    <s v="נמוך"/>
    <x v="0"/>
    <n v="1485.96"/>
    <n v="0"/>
    <n v="0"/>
    <n v="0"/>
    <n v="1485.96"/>
    <n v="30"/>
    <s v="גני ילדים"/>
    <s v="קייזר"/>
    <s v="ירושלים והנגב"/>
    <s v="איילון"/>
  </r>
  <r>
    <x v="22"/>
    <x v="87"/>
    <s v="פעיל"/>
    <s v="מודיעין מכבים רעות"/>
    <x v="83"/>
    <x v="0"/>
    <s v="נמוך"/>
    <x v="1"/>
    <n v="3727"/>
    <n v="937"/>
    <n v="0"/>
    <n v="2790"/>
    <n v="0"/>
    <n v="30"/>
    <s v="מרכזיית תאורה"/>
    <s v="בוכמן"/>
    <s v="ירושלים והנגב"/>
    <s v="איילון"/>
  </r>
  <r>
    <x v="22"/>
    <x v="88"/>
    <s v="פעיל"/>
    <s v="מודיעין מכבים רעות"/>
    <x v="84"/>
    <x v="13"/>
    <s v="נמוך"/>
    <x v="0"/>
    <n v="438.8"/>
    <n v="0"/>
    <n v="0"/>
    <n v="0"/>
    <n v="438.8"/>
    <n v="30"/>
    <s v="גני ילדים"/>
    <s v="בוכמן"/>
    <s v="ירושלים והנגב"/>
    <s v="איילון"/>
  </r>
  <r>
    <x v="22"/>
    <x v="89"/>
    <s v="פעיל"/>
    <s v="מודיעין מכבים רעות"/>
    <x v="85"/>
    <x v="13"/>
    <s v="נמוך"/>
    <x v="0"/>
    <n v="723.43"/>
    <n v="0"/>
    <n v="0"/>
    <n v="0"/>
    <n v="723.43"/>
    <n v="30"/>
    <s v="מבני ציבור"/>
    <s v="בוכמן"/>
    <s v="ירושלים והנגב"/>
    <s v="איילון"/>
  </r>
  <r>
    <x v="22"/>
    <x v="90"/>
    <s v="פעיל"/>
    <s v="מודיעין מכבים רעות"/>
    <x v="86"/>
    <x v="26"/>
    <s v="נמוך"/>
    <x v="0"/>
    <n v="0"/>
    <n v="0"/>
    <n v="0"/>
    <n v="0"/>
    <n v="0"/>
    <n v="30"/>
    <s v="מקלטים"/>
    <s v="מכבים"/>
    <s v="ירושלים והנגב"/>
    <s v="איילון"/>
  </r>
  <r>
    <x v="22"/>
    <x v="91"/>
    <s v="פעיל"/>
    <s v="מודיעין מכבים רעות"/>
    <x v="87"/>
    <x v="38"/>
    <s v="נמוך"/>
    <x v="0"/>
    <n v="152.69"/>
    <n v="0"/>
    <n v="0"/>
    <n v="0"/>
    <n v="152.69"/>
    <n v="30"/>
    <s v="בתי כנסת ומקוואות"/>
    <s v="רעות"/>
    <s v="ירושלים והנגב"/>
    <s v="איילון"/>
  </r>
  <r>
    <x v="22"/>
    <x v="92"/>
    <s v="פעיל"/>
    <s v="מודיעין מכבים רעות"/>
    <x v="88"/>
    <x v="26"/>
    <s v="נמוך"/>
    <x v="0"/>
    <n v="69.8"/>
    <n v="0"/>
    <n v="0"/>
    <n v="0"/>
    <n v="69.8"/>
    <n v="30"/>
    <s v="מקלטים"/>
    <s v="מכבים"/>
    <s v="ירושלים והנגב"/>
    <s v="איילון"/>
  </r>
  <r>
    <x v="22"/>
    <x v="93"/>
    <s v="פעיל"/>
    <s v="מודיעין מכבים רעות"/>
    <x v="89"/>
    <x v="0"/>
    <s v="נמוך"/>
    <x v="1"/>
    <n v="14450"/>
    <n v="1050"/>
    <n v="0"/>
    <n v="13400"/>
    <n v="0"/>
    <n v="30"/>
    <s v="בתי ספר"/>
    <s v="מורשת"/>
    <s v="ירושלים והנגב"/>
    <s v="איילון"/>
  </r>
  <r>
    <x v="22"/>
    <x v="94"/>
    <s v="פעיל"/>
    <s v="מודיעין מכבים רעות"/>
    <x v="89"/>
    <x v="0"/>
    <s v="נמוך"/>
    <x v="1"/>
    <n v="4530"/>
    <n v="225"/>
    <n v="0"/>
    <n v="4305"/>
    <n v="0"/>
    <n v="30"/>
    <s v="גני ילדים"/>
    <s v="מורשת"/>
    <s v="ירושלים והנגב"/>
    <s v="איילון"/>
  </r>
  <r>
    <x v="22"/>
    <x v="95"/>
    <s v="פעיל"/>
    <s v="מודיעין מכבים רעות"/>
    <x v="90"/>
    <x v="19"/>
    <s v="נמוך"/>
    <x v="0"/>
    <n v="253.05"/>
    <n v="0"/>
    <n v="0"/>
    <n v="0"/>
    <n v="253.05"/>
    <n v="30"/>
    <s v="תנועות נוער"/>
    <s v="נחלים"/>
    <s v="ירושלים והנגב"/>
    <s v="איילון"/>
  </r>
  <r>
    <x v="22"/>
    <x v="96"/>
    <s v="פעיל"/>
    <s v="מודיעין מכבים רעות"/>
    <x v="91"/>
    <x v="39"/>
    <s v="נמוך"/>
    <x v="0"/>
    <n v="801.26"/>
    <n v="0"/>
    <n v="0"/>
    <n v="0"/>
    <n v="801.26"/>
    <n v="30"/>
    <s v="גני ילדים"/>
    <s v="נחלים"/>
    <s v="ירושלים והנגב"/>
    <s v="איילון"/>
  </r>
  <r>
    <x v="22"/>
    <x v="97"/>
    <s v="פעיל"/>
    <s v="מודיעין מכבים רעות"/>
    <x v="1"/>
    <x v="0"/>
    <s v="נמוך"/>
    <x v="0"/>
    <n v="205.05"/>
    <n v="0"/>
    <n v="0"/>
    <n v="0"/>
    <n v="205.05"/>
    <n v="30"/>
    <s v="מרכזיית תאורה"/>
    <s v="נחלים"/>
    <s v="ירושלים והנגב"/>
    <s v="איילון"/>
  </r>
  <r>
    <x v="22"/>
    <x v="98"/>
    <s v="פעיל"/>
    <s v="מודיעין מכבים רעות"/>
    <x v="92"/>
    <x v="40"/>
    <s v="נמוך"/>
    <x v="0"/>
    <n v="222.31"/>
    <n v="0"/>
    <n v="0"/>
    <n v="0"/>
    <n v="222.31"/>
    <n v="30"/>
    <s v="שונות"/>
    <s v="נחלים"/>
    <s v="ירושלים והנגב"/>
    <s v="איילון"/>
  </r>
  <r>
    <x v="22"/>
    <x v="99"/>
    <s v="פעיל"/>
    <s v="מודיעין מכבים רעות"/>
    <x v="93"/>
    <x v="41"/>
    <s v="נמוך"/>
    <x v="1"/>
    <n v="6128"/>
    <n v="916"/>
    <n v="0"/>
    <n v="5212"/>
    <n v="0"/>
    <n v="30"/>
    <s v="בתי ספר"/>
    <s v="נחלים"/>
    <s v="ירושלים והנגב"/>
    <s v="איילון"/>
  </r>
  <r>
    <x v="22"/>
    <x v="100"/>
    <s v="פעיל"/>
    <s v="מודיעין מכבים רעות"/>
    <x v="94"/>
    <x v="5"/>
    <s v="נמוך"/>
    <x v="1"/>
    <n v="5444"/>
    <n v="1358"/>
    <n v="0"/>
    <n v="4086"/>
    <n v="0"/>
    <n v="30"/>
    <s v="מרכזיית תאורה"/>
    <s v="קייזר"/>
    <s v="ירושלים והנגב"/>
    <s v="איילון"/>
  </r>
  <r>
    <x v="22"/>
    <x v="101"/>
    <s v="פעיל"/>
    <s v="מודיעין מכבים רעות"/>
    <x v="95"/>
    <x v="0"/>
    <s v="נמוך"/>
    <x v="1"/>
    <n v="5485"/>
    <n v="955"/>
    <n v="0"/>
    <n v="4530"/>
    <n v="0"/>
    <n v="30"/>
    <s v="מבני ציבור"/>
    <s v="בוכמן"/>
    <s v="ירושלים והנגב"/>
    <s v="איילון"/>
  </r>
  <r>
    <x v="22"/>
    <x v="102"/>
    <s v="פעיל"/>
    <s v="מודיעין מכבים רעות"/>
    <x v="96"/>
    <x v="19"/>
    <s v="נמוך"/>
    <x v="0"/>
    <n v="1039.47"/>
    <n v="0"/>
    <n v="0"/>
    <n v="0"/>
    <n v="1039.47"/>
    <n v="30"/>
    <s v="מבני ציבור"/>
    <s v="נביאים"/>
    <s v="ירושלים והנגב"/>
    <s v="איילון"/>
  </r>
  <r>
    <x v="22"/>
    <x v="103"/>
    <s v="פעיל"/>
    <s v="מודיעין מכבים רעות"/>
    <x v="97"/>
    <x v="0"/>
    <s v="נמוך"/>
    <x v="1"/>
    <n v="7685"/>
    <n v="1970"/>
    <n v="0"/>
    <n v="5715"/>
    <n v="0"/>
    <n v="30"/>
    <s v="מבני ציבור"/>
    <s v="כרמים"/>
    <s v="ירושלים והנגב"/>
    <s v="איילון"/>
  </r>
  <r>
    <x v="22"/>
    <x v="104"/>
    <s v="פעיל"/>
    <s v="מודיעין מכבים רעות"/>
    <x v="98"/>
    <x v="0"/>
    <s v="נמוך"/>
    <x v="1"/>
    <n v="1190"/>
    <n v="260"/>
    <n v="0"/>
    <n v="930"/>
    <n v="0"/>
    <n v="30"/>
    <s v="מבני ציבור"/>
    <s v="כרמים"/>
    <s v="ירושלים והנגב"/>
    <s v="איילון"/>
  </r>
  <r>
    <x v="22"/>
    <x v="105"/>
    <s v="פעיל"/>
    <s v="מודיעין מכבים רעות"/>
    <x v="99"/>
    <x v="42"/>
    <s v="נמוך"/>
    <x v="1"/>
    <n v="1108"/>
    <n v="280"/>
    <n v="0"/>
    <n v="828"/>
    <n v="0"/>
    <n v="30"/>
    <s v="מבני ציבור"/>
    <s v="כרמים"/>
    <s v="ירושלים והנגב"/>
    <s v="איילון"/>
  </r>
  <r>
    <x v="22"/>
    <x v="106"/>
    <s v="פעיל"/>
    <s v="מודיעין מכבים רעות"/>
    <x v="100"/>
    <x v="0"/>
    <s v="נמוך"/>
    <x v="1"/>
    <n v="312"/>
    <n v="80"/>
    <n v="0"/>
    <n v="232"/>
    <n v="0"/>
    <n v="30"/>
    <s v="בתי ספר"/>
    <s v="כרמים"/>
    <s v="ירושלים והנגב"/>
    <s v="איילון"/>
  </r>
  <r>
    <x v="22"/>
    <x v="107"/>
    <s v="פעיל"/>
    <s v="מודיעין מכבים רעות"/>
    <x v="101"/>
    <x v="43"/>
    <s v="נמוך"/>
    <x v="1"/>
    <n v="1165"/>
    <n v="313"/>
    <n v="0"/>
    <n v="852"/>
    <n v="0"/>
    <n v="30"/>
    <s v="מרכזיית תאורה"/>
    <s v="נביאים"/>
    <s v="ירושלים והנגב"/>
    <s v="איילון"/>
  </r>
  <r>
    <x v="22"/>
    <x v="108"/>
    <s v="פעיל"/>
    <s v="מודיעין מכבים רעות"/>
    <x v="102"/>
    <x v="44"/>
    <s v="נמוך"/>
    <x v="1"/>
    <n v="455"/>
    <n v="116"/>
    <n v="0"/>
    <n v="339"/>
    <n v="0"/>
    <n v="30"/>
    <s v="מרכזיית תאורה"/>
    <s v="נביאים"/>
    <s v="ירושלים והנגב"/>
    <s v="איילון"/>
  </r>
  <r>
    <x v="22"/>
    <x v="109"/>
    <s v="פעיל"/>
    <s v="מודיעין מכבים רעות"/>
    <x v="103"/>
    <x v="19"/>
    <s v="נמוך"/>
    <x v="0"/>
    <n v="1209.6400000000001"/>
    <n v="0"/>
    <n v="0"/>
    <n v="0"/>
    <n v="1209.6400000000001"/>
    <n v="30"/>
    <s v="תנועות נוער"/>
    <s v="נביאים"/>
    <s v="ירושלים והנגב"/>
    <s v="איילון"/>
  </r>
  <r>
    <x v="22"/>
    <x v="110"/>
    <s v="פעיל"/>
    <s v="מודיעין מכבים רעות"/>
    <x v="104"/>
    <x v="1"/>
    <s v="נמוך"/>
    <x v="1"/>
    <n v="4116"/>
    <n v="1100"/>
    <n v="0"/>
    <n v="3016"/>
    <n v="0"/>
    <n v="30"/>
    <s v="מרכזיית תאורה"/>
    <s v="בוכמן"/>
    <s v="ירושלים והנגב"/>
    <s v="איילון"/>
  </r>
  <r>
    <x v="22"/>
    <x v="111"/>
    <s v="פעיל"/>
    <s v="מודיעין מכבים רעות"/>
    <x v="105"/>
    <x v="45"/>
    <s v="נמוך"/>
    <x v="0"/>
    <n v="328"/>
    <n v="0"/>
    <n v="0"/>
    <n v="0"/>
    <n v="328"/>
    <n v="30"/>
    <s v="תנועות נוער"/>
    <s v="משואה"/>
    <s v="ירושלים והנגב"/>
    <s v="איילון"/>
  </r>
  <r>
    <x v="22"/>
    <x v="112"/>
    <s v="פעיל"/>
    <s v="מודיעין מכבים רעות"/>
    <x v="106"/>
    <x v="46"/>
    <s v="נמוך"/>
    <x v="1"/>
    <n v="11476"/>
    <n v="3032"/>
    <n v="0"/>
    <n v="8444"/>
    <n v="0"/>
    <n v="30"/>
    <s v="ספורט"/>
    <s v="בוכמן"/>
    <s v="ירושלים והנגב"/>
    <s v="איילון"/>
  </r>
  <r>
    <x v="22"/>
    <x v="113"/>
    <s v="פעיל"/>
    <s v="מודיעין מכבים רעות"/>
    <x v="107"/>
    <x v="13"/>
    <s v="נמוך"/>
    <x v="0"/>
    <n v="1149.47"/>
    <n v="0"/>
    <n v="0"/>
    <n v="0"/>
    <n v="1149.47"/>
    <n v="30"/>
    <s v="גני ילדים"/>
    <s v="בוכמן"/>
    <s v="ירושלים והנגב"/>
    <s v="איילון"/>
  </r>
  <r>
    <x v="22"/>
    <x v="114"/>
    <s v="פעיל"/>
    <s v="מודיעין מכבים רעות"/>
    <x v="108"/>
    <x v="26"/>
    <s v="נמוך"/>
    <x v="0"/>
    <n v="296.86"/>
    <n v="0"/>
    <n v="0"/>
    <n v="0"/>
    <n v="296.86"/>
    <n v="30"/>
    <s v="מקלטים"/>
    <s v="רעות"/>
    <s v="ירושלים והנגב"/>
    <s v="איילון"/>
  </r>
  <r>
    <x v="22"/>
    <x v="115"/>
    <s v="פעיל"/>
    <s v="מודיעין מכבים רעות"/>
    <x v="109"/>
    <x v="5"/>
    <s v="נמוך"/>
    <x v="0"/>
    <n v="452.74"/>
    <n v="0"/>
    <n v="0"/>
    <n v="0"/>
    <n v="452.74"/>
    <n v="30"/>
    <s v="מרכזיית תאורה"/>
    <s v="רעות"/>
    <s v="ירושלים והנגב"/>
    <s v="איילון"/>
  </r>
  <r>
    <x v="22"/>
    <x v="116"/>
    <s v="פעיל"/>
    <s v="מודיעין מכבים רעות"/>
    <x v="110"/>
    <x v="0"/>
    <s v="נמוך"/>
    <x v="0"/>
    <n v="1832.02"/>
    <n v="0"/>
    <n v="0"/>
    <n v="0"/>
    <n v="1832.02"/>
    <n v="30"/>
    <s v="מרכזיית תאורה"/>
    <s v="ציפורים"/>
    <s v="ירושלים והנגב"/>
    <s v="איילון"/>
  </r>
  <r>
    <x v="22"/>
    <x v="117"/>
    <s v="פעיל"/>
    <s v="מודיעין מכבים רעות"/>
    <x v="111"/>
    <x v="0"/>
    <s v="נמוך"/>
    <x v="0"/>
    <n v="1080.5"/>
    <n v="0"/>
    <n v="0"/>
    <n v="0"/>
    <n v="1080.5"/>
    <n v="30"/>
    <s v="תנועות נוער"/>
    <s v="ציפורים"/>
    <s v="ירושלים והנגב"/>
    <s v="איילון"/>
  </r>
  <r>
    <x v="22"/>
    <x v="118"/>
    <s v="פעיל"/>
    <s v="מודיעין מכבים רעות"/>
    <x v="112"/>
    <x v="0"/>
    <s v="נמוך"/>
    <x v="1"/>
    <n v="6456"/>
    <n v="1786"/>
    <n v="0"/>
    <n v="4670"/>
    <n v="0"/>
    <n v="30"/>
    <s v="מרכזיית תאורה"/>
    <s v="ציפורים"/>
    <s v="ירושלים והנגב"/>
    <s v="איילון"/>
  </r>
  <r>
    <x v="22"/>
    <x v="119"/>
    <s v="פעיל"/>
    <s v="מודיעין מכבים רעות"/>
    <x v="113"/>
    <x v="0"/>
    <s v="נמוך"/>
    <x v="1"/>
    <n v="15790"/>
    <n v="4110"/>
    <n v="0"/>
    <n v="11680"/>
    <n v="0"/>
    <n v="30"/>
    <s v="מרכזיית תאורה"/>
    <s v="לב העיר"/>
    <s v="ירושלים והנגב"/>
    <s v="איילון"/>
  </r>
  <r>
    <x v="22"/>
    <x v="120"/>
    <s v="פעיל"/>
    <s v="מודיעין מכבים רעות"/>
    <x v="113"/>
    <x v="0"/>
    <s v="נמוך"/>
    <x v="1"/>
    <n v="5764"/>
    <n v="1136"/>
    <n v="0"/>
    <n v="4628"/>
    <n v="0"/>
    <n v="30"/>
    <s v="מרכזיית תאורה"/>
    <s v="פרחים"/>
    <s v="ירושלים והנגב"/>
    <s v="איילון"/>
  </r>
  <r>
    <x v="22"/>
    <x v="121"/>
    <s v="פעיל"/>
    <s v="מודיעין מכבים רעות"/>
    <x v="114"/>
    <x v="0"/>
    <s v="נמוך"/>
    <x v="1"/>
    <n v="5915"/>
    <n v="820"/>
    <n v="0"/>
    <n v="5095"/>
    <n v="0"/>
    <n v="30"/>
    <s v="מבני ציבור"/>
    <s v="לב העיר"/>
    <s v="ירושלים והנגב"/>
    <s v="איילון"/>
  </r>
  <r>
    <x v="22"/>
    <x v="122"/>
    <s v="פעיל"/>
    <s v="מודיעין מכבים רעות"/>
    <x v="115"/>
    <x v="0"/>
    <s v="נמוך"/>
    <x v="1"/>
    <n v="852"/>
    <n v="141"/>
    <n v="0"/>
    <n v="711"/>
    <n v="0"/>
    <n v="30"/>
    <s v="שונות"/>
    <s v="לב העיר"/>
    <s v="ירושלים והנגב"/>
    <s v="איילון"/>
  </r>
  <r>
    <x v="22"/>
    <x v="123"/>
    <s v="פעיל"/>
    <s v="מודיעין מכבים רעות"/>
    <x v="116"/>
    <x v="0"/>
    <s v="נמוך"/>
    <x v="1"/>
    <n v="20860"/>
    <n v="2775"/>
    <n v="0"/>
    <n v="18085"/>
    <n v="0"/>
    <n v="30"/>
    <s v="מבני ציבור"/>
    <s v="לב העיר"/>
    <s v="ירושלים והנגב"/>
    <s v="איילון"/>
  </r>
  <r>
    <x v="22"/>
    <x v="124"/>
    <s v="פעיל"/>
    <s v="מודיעין מכבים רעות"/>
    <x v="117"/>
    <x v="13"/>
    <s v="נמוך"/>
    <x v="0"/>
    <n v="292.38"/>
    <n v="0"/>
    <n v="0"/>
    <n v="0"/>
    <n v="292.38"/>
    <n v="30"/>
    <s v="גני ילדים"/>
    <s v="בוכמן"/>
    <s v="ירושלים והנגב"/>
    <s v="איילון"/>
  </r>
  <r>
    <x v="22"/>
    <x v="125"/>
    <s v="פעיל"/>
    <s v="מודיעין מכבים רעות"/>
    <x v="117"/>
    <x v="13"/>
    <s v="נמוך"/>
    <x v="0"/>
    <n v="358.52"/>
    <n v="0"/>
    <n v="0"/>
    <n v="0"/>
    <n v="358.52"/>
    <n v="30"/>
    <s v="גני ילדים"/>
    <s v="בוכמן"/>
    <s v="ירושלים והנגב"/>
    <s v="איילון"/>
  </r>
  <r>
    <x v="22"/>
    <x v="126"/>
    <s v="פעיל"/>
    <s v="מודיעין מכבים רעות"/>
    <x v="118"/>
    <x v="1"/>
    <s v="נמוך"/>
    <x v="1"/>
    <n v="3129"/>
    <n v="845"/>
    <n v="0"/>
    <n v="2284"/>
    <n v="0"/>
    <n v="30"/>
    <s v="מרכזיית תאורה"/>
    <s v="בוכמן"/>
    <s v="ירושלים והנגב"/>
    <s v="איילון"/>
  </r>
  <r>
    <x v="22"/>
    <x v="127"/>
    <s v="פעיל"/>
    <s v="מודיעין מכבים רעות"/>
    <x v="119"/>
    <x v="0"/>
    <s v="נמוך"/>
    <x v="1"/>
    <n v="10427"/>
    <n v="2057"/>
    <n v="0"/>
    <n v="8370"/>
    <n v="0"/>
    <n v="30"/>
    <s v="מרכזיית תאורה"/>
    <s v="פרחים"/>
    <s v="ירושלים והנגב"/>
    <s v="איילון"/>
  </r>
  <r>
    <x v="22"/>
    <x v="129"/>
    <s v="פעיל"/>
    <s v="מודיעין מכבים רעות"/>
    <x v="121"/>
    <x v="0"/>
    <s v="נמוך"/>
    <x v="1"/>
    <n v="104"/>
    <n v="15"/>
    <n v="0"/>
    <n v="89"/>
    <n v="0"/>
    <n v="30"/>
    <s v="מרכזיית תאורה"/>
    <s v="מכבים"/>
    <s v="ירושלים והנגב"/>
    <s v="איילון"/>
  </r>
  <r>
    <x v="22"/>
    <x v="131"/>
    <s v="פעיל"/>
    <s v="מודיעין מכבים רעות"/>
    <x v="123"/>
    <x v="47"/>
    <s v="נמוך"/>
    <x v="1"/>
    <n v="10804"/>
    <n v="1128"/>
    <n v="0"/>
    <n v="9676"/>
    <n v="0"/>
    <n v="30"/>
    <s v="בתי ספר"/>
    <s v="מכבים"/>
    <s v="ירושלים והנגב"/>
    <s v="איילון"/>
  </r>
  <r>
    <x v="22"/>
    <x v="132"/>
    <s v="פעיל"/>
    <s v="מודיעין מכבים רעות"/>
    <x v="124"/>
    <x v="13"/>
    <s v="נמוך"/>
    <x v="0"/>
    <n v="307.45"/>
    <n v="0"/>
    <n v="0"/>
    <n v="0"/>
    <n v="307.45"/>
    <n v="30"/>
    <s v="מבני ציבור"/>
    <s v="רעות"/>
    <s v="ירושלים והנגב"/>
    <s v="איילון"/>
  </r>
  <r>
    <x v="22"/>
    <x v="133"/>
    <s v="פעיל"/>
    <s v="מודיעין מכבים רעות"/>
    <x v="125"/>
    <x v="1"/>
    <s v="נמוך"/>
    <x v="0"/>
    <n v="1030.1500000000001"/>
    <n v="0"/>
    <n v="0"/>
    <n v="0"/>
    <n v="1030.1500000000001"/>
    <n v="30"/>
    <s v="מרכזיית תאורה"/>
    <s v="רעות"/>
    <s v="ירושלים והנגב"/>
    <s v="איילון"/>
  </r>
  <r>
    <x v="22"/>
    <x v="134"/>
    <s v="פעיל"/>
    <s v="מודיעין מכבים רעות"/>
    <x v="126"/>
    <x v="48"/>
    <s v="נמוך"/>
    <x v="1"/>
    <n v="27410"/>
    <n v="4390"/>
    <n v="0"/>
    <n v="23020"/>
    <n v="0"/>
    <n v="30"/>
    <s v="בתי ספר"/>
    <s v="רעות"/>
    <s v="ירושלים והנגב"/>
    <s v="איילון"/>
  </r>
  <r>
    <x v="22"/>
    <x v="412"/>
    <s v="פעיל"/>
    <s v="מודיעין מכבים רעות"/>
    <x v="400"/>
    <x v="32"/>
    <s v="נמוך"/>
    <x v="0"/>
    <n v="351"/>
    <n v="0"/>
    <n v="0"/>
    <n v="0"/>
    <n v="351"/>
    <n v="30"/>
    <m/>
    <m/>
    <s v="ירושלים והנגב"/>
    <s v="איילון"/>
  </r>
  <r>
    <x v="22"/>
    <x v="135"/>
    <s v="פעיל"/>
    <s v="מודיעין מכבים רעות"/>
    <x v="127"/>
    <x v="26"/>
    <s v="נמוך"/>
    <x v="0"/>
    <n v="31.37"/>
    <n v="0"/>
    <n v="0"/>
    <n v="0"/>
    <n v="31.37"/>
    <n v="30"/>
    <s v="מקלטים"/>
    <s v="מכבים"/>
    <s v="ירושלים והנגב"/>
    <s v="איילון"/>
  </r>
  <r>
    <x v="22"/>
    <x v="136"/>
    <s v="פעיל"/>
    <s v="מודיעין מכבים רעות"/>
    <x v="128"/>
    <x v="0"/>
    <s v="נמוך"/>
    <x v="0"/>
    <n v="91.37"/>
    <n v="0"/>
    <n v="0"/>
    <n v="0"/>
    <n v="91.37"/>
    <n v="30"/>
    <s v="מקלטים"/>
    <s v="מכבים"/>
    <s v="ירושלים והנגב"/>
    <s v="איילון"/>
  </r>
  <r>
    <x v="22"/>
    <x v="137"/>
    <s v="פעיל"/>
    <s v="מודיעין מכבים רעות"/>
    <x v="129"/>
    <x v="13"/>
    <s v="נמוך"/>
    <x v="0"/>
    <n v="1075.8599999999999"/>
    <n v="0"/>
    <n v="0"/>
    <n v="0"/>
    <n v="1075.8599999999999"/>
    <n v="30"/>
    <s v="גני ילדים"/>
    <s v="כרמים"/>
    <s v="ירושלים והנגב"/>
    <s v="איילון"/>
  </r>
  <r>
    <x v="22"/>
    <x v="138"/>
    <s v="פעיל"/>
    <s v="מודיעין מכבים רעות"/>
    <x v="130"/>
    <x v="49"/>
    <s v="נמוך"/>
    <x v="1"/>
    <n v="2164"/>
    <n v="514"/>
    <n v="0"/>
    <n v="1650"/>
    <n v="0"/>
    <n v="30"/>
    <s v="מרכזיית תאורה"/>
    <s v="ישפרו"/>
    <s v="ירושלים והנגב"/>
    <s v="איילון"/>
  </r>
  <r>
    <x v="22"/>
    <x v="139"/>
    <s v="פעיל"/>
    <s v="מודיעין מכבים רעות"/>
    <x v="131"/>
    <x v="0"/>
    <s v="נמוך"/>
    <x v="1"/>
    <n v="3183"/>
    <n v="668"/>
    <n v="0"/>
    <n v="2515"/>
    <n v="0"/>
    <n v="30"/>
    <s v="מרכזיית תאורה"/>
    <s v="ליגד"/>
    <s v="ירושלים והנגב"/>
    <s v="איילון"/>
  </r>
  <r>
    <x v="22"/>
    <x v="140"/>
    <s v="פעיל"/>
    <s v="מודיעין מכבים רעות"/>
    <x v="132"/>
    <x v="0"/>
    <s v="נמוך"/>
    <x v="1"/>
    <n v="6379"/>
    <n v="1508"/>
    <n v="0"/>
    <n v="4871"/>
    <n v="0"/>
    <n v="30"/>
    <s v="מרכזיית תאורה"/>
    <s v="ליגד"/>
    <s v="ירושלים והנגב"/>
    <s v="איילון"/>
  </r>
  <r>
    <x v="22"/>
    <x v="141"/>
    <s v="פעיל"/>
    <s v="מודיעין מכבים רעות"/>
    <x v="133"/>
    <x v="0"/>
    <s v="נמוך"/>
    <x v="1"/>
    <n v="97"/>
    <n v="22"/>
    <n v="0"/>
    <n v="75"/>
    <n v="0"/>
    <n v="30"/>
    <s v="מרכזיית תאורה"/>
    <s v="ליגד"/>
    <s v="ירושלים והנגב"/>
    <s v="איילון"/>
  </r>
  <r>
    <x v="22"/>
    <x v="142"/>
    <s v="פעיל"/>
    <s v="מודיעין מכבים רעות"/>
    <x v="134"/>
    <x v="0"/>
    <s v="נמוך"/>
    <x v="1"/>
    <n v="3885"/>
    <n v="825"/>
    <n v="0"/>
    <n v="3060"/>
    <n v="0"/>
    <n v="30"/>
    <s v="בתי כנסת ומקוואות"/>
    <s v="נביאים"/>
    <s v="ירושלים והנגב"/>
    <s v="איילון"/>
  </r>
  <r>
    <x v="22"/>
    <x v="143"/>
    <s v="פעיל"/>
    <s v="מודיעין מכבים רעות"/>
    <x v="135"/>
    <x v="0"/>
    <s v="נמוך"/>
    <x v="0"/>
    <n v="910.96"/>
    <n v="0"/>
    <n v="0"/>
    <n v="0"/>
    <n v="910.96"/>
    <n v="30"/>
    <s v="גני ילדים"/>
    <s v="נביאים"/>
    <s v="ירושלים והנגב"/>
    <s v="איילון"/>
  </r>
  <r>
    <x v="22"/>
    <x v="144"/>
    <s v="פעיל"/>
    <s v="מודיעין מכבים רעות"/>
    <x v="136"/>
    <x v="0"/>
    <s v="נמוך"/>
    <x v="1"/>
    <n v="6331"/>
    <n v="1728"/>
    <n v="0"/>
    <n v="4603"/>
    <n v="0"/>
    <n v="30"/>
    <s v="מרכזיית תאורה"/>
    <s v="נביאים"/>
    <s v="ירושלים והנגב"/>
    <s v="איילון"/>
  </r>
  <r>
    <x v="22"/>
    <x v="145"/>
    <s v="פעיל"/>
    <s v="מודיעין מכבים רעות"/>
    <x v="137"/>
    <x v="26"/>
    <s v="נמוך"/>
    <x v="0"/>
    <n v="27.05"/>
    <n v="0"/>
    <n v="0"/>
    <n v="0"/>
    <n v="27.05"/>
    <n v="30"/>
    <s v="מקלטים"/>
    <s v="מכבים"/>
    <s v="ירושלים והנגב"/>
    <s v="איילון"/>
  </r>
  <r>
    <x v="22"/>
    <x v="146"/>
    <s v="פעיל"/>
    <s v="מודיעין מכבים רעות"/>
    <x v="138"/>
    <x v="0"/>
    <s v="נמוך"/>
    <x v="0"/>
    <n v="109.41"/>
    <n v="0"/>
    <n v="0"/>
    <n v="0"/>
    <n v="109.41"/>
    <n v="30"/>
    <s v="מקלטים"/>
    <s v="מכבים"/>
    <s v="ירושלים והנגב"/>
    <s v="איילון"/>
  </r>
  <r>
    <x v="22"/>
    <x v="147"/>
    <s v="פעיל"/>
    <s v="מודיעין מכבים רעות"/>
    <x v="139"/>
    <x v="26"/>
    <s v="נמוך"/>
    <x v="0"/>
    <n v="22.35"/>
    <n v="0"/>
    <n v="0"/>
    <n v="0"/>
    <n v="22.35"/>
    <n v="30"/>
    <s v="מקלטים"/>
    <s v="מכבים"/>
    <s v="ירושלים והנגב"/>
    <s v="איילון"/>
  </r>
  <r>
    <x v="22"/>
    <x v="148"/>
    <s v="פעיל"/>
    <s v="מודיעין מכבים רעות"/>
    <x v="140"/>
    <x v="50"/>
    <s v="נמוך"/>
    <x v="0"/>
    <n v="99.6"/>
    <n v="0"/>
    <n v="0"/>
    <n v="0"/>
    <n v="99.6"/>
    <n v="30"/>
    <s v="מקלטים"/>
    <s v="מכבים"/>
    <s v="ירושלים והנגב"/>
    <s v="איילון"/>
  </r>
  <r>
    <x v="22"/>
    <x v="149"/>
    <s v="פעיל"/>
    <s v="מודיעין מכבים רעות"/>
    <x v="141"/>
    <x v="0"/>
    <s v="נמוך"/>
    <x v="0"/>
    <n v="21.17"/>
    <n v="0"/>
    <n v="0"/>
    <n v="0"/>
    <n v="21.17"/>
    <n v="30"/>
    <s v="מקלטים"/>
    <s v="מכבים"/>
    <s v="ירושלים והנגב"/>
    <s v="איילון"/>
  </r>
  <r>
    <x v="22"/>
    <x v="150"/>
    <s v="פעיל"/>
    <s v="מודיעין מכבים רעות"/>
    <x v="142"/>
    <x v="26"/>
    <s v="נמוך"/>
    <x v="0"/>
    <n v="104.7"/>
    <n v="0"/>
    <n v="0"/>
    <n v="0"/>
    <n v="104.7"/>
    <n v="30"/>
    <s v="מקלטים"/>
    <s v="מכבים"/>
    <s v="ירושלים והנגב"/>
    <s v="איילון"/>
  </r>
  <r>
    <x v="22"/>
    <x v="151"/>
    <s v="פעיל"/>
    <s v="מודיעין מכבים רעות"/>
    <x v="143"/>
    <x v="51"/>
    <s v="נמוך"/>
    <x v="0"/>
    <n v="97.64"/>
    <n v="0"/>
    <n v="0"/>
    <n v="0"/>
    <n v="97.64"/>
    <n v="30"/>
    <s v="מקלטים"/>
    <s v="מכבים"/>
    <s v="ירושלים והנגב"/>
    <s v="איילון"/>
  </r>
  <r>
    <x v="22"/>
    <x v="152"/>
    <s v="פעיל"/>
    <s v="מודיעין מכבים רעות"/>
    <x v="144"/>
    <x v="52"/>
    <s v="נמוך"/>
    <x v="0"/>
    <n v="292.5"/>
    <n v="0"/>
    <n v="0"/>
    <n v="0"/>
    <n v="292.5"/>
    <n v="30"/>
    <s v="גני ילדים"/>
    <s v="מכבים"/>
    <s v="ירושלים והנגב"/>
    <s v="איילון"/>
  </r>
  <r>
    <x v="22"/>
    <x v="153"/>
    <s v="פעיל"/>
    <s v="מודיעין מכבים רעות"/>
    <x v="145"/>
    <x v="0"/>
    <s v="נמוך"/>
    <x v="1"/>
    <n v="20200"/>
    <n v="5040"/>
    <n v="0"/>
    <n v="15160"/>
    <n v="0"/>
    <n v="30"/>
    <s v="מרכזיית תאורה"/>
    <s v="ליגד"/>
    <s v="ירושלים והנגב"/>
    <s v="איילון"/>
  </r>
  <r>
    <x v="22"/>
    <x v="411"/>
    <s v="פעיל"/>
    <s v="מודיעין מכבים רעות"/>
    <x v="399"/>
    <x v="13"/>
    <s v="נמוך"/>
    <x v="0"/>
    <n v="2753"/>
    <n v="0"/>
    <n v="0"/>
    <n v="0"/>
    <n v="2753"/>
    <n v="30"/>
    <m/>
    <m/>
    <s v="ירושלים והנגב"/>
    <s v="איילון"/>
  </r>
  <r>
    <x v="22"/>
    <x v="154"/>
    <s v="פעיל"/>
    <s v="מודיעין מכבים רעות"/>
    <x v="146"/>
    <x v="0"/>
    <s v="נמוך"/>
    <x v="0"/>
    <n v="888.59"/>
    <n v="0"/>
    <n v="0"/>
    <n v="0"/>
    <n v="888.59"/>
    <n v="30"/>
    <s v="גני ילדים"/>
    <s v="מגינים"/>
    <s v="ירושלים והנגב"/>
    <s v="איילון"/>
  </r>
  <r>
    <x v="22"/>
    <x v="155"/>
    <s v="פעיל"/>
    <s v="מודיעין מכבים רעות"/>
    <x v="147"/>
    <x v="0"/>
    <s v="נמוך"/>
    <x v="1"/>
    <n v="1470"/>
    <n v="71"/>
    <n v="0"/>
    <n v="1399"/>
    <n v="0"/>
    <n v="30"/>
    <s v="גני ילדים"/>
    <s v="מגינים"/>
    <s v="ירושלים והנגב"/>
    <s v="איילון"/>
  </r>
  <r>
    <x v="22"/>
    <x v="156"/>
    <s v="פעיל"/>
    <s v="מודיעין מכבים רעות"/>
    <x v="148"/>
    <x v="0"/>
    <s v="נמוך"/>
    <x v="1"/>
    <n v="13672"/>
    <n v="1304"/>
    <n v="0"/>
    <n v="12368"/>
    <n v="0"/>
    <n v="30"/>
    <m/>
    <m/>
    <s v="ירושלים והנגב"/>
    <s v="איילון"/>
  </r>
  <r>
    <x v="22"/>
    <x v="157"/>
    <s v="פעיל"/>
    <s v="מודיעין מכבים רעות"/>
    <x v="149"/>
    <x v="53"/>
    <s v="נמוך"/>
    <x v="0"/>
    <n v="4611.57"/>
    <n v="0"/>
    <n v="0"/>
    <n v="0"/>
    <n v="4611.57"/>
    <n v="30"/>
    <m/>
    <m/>
    <s v="ירושלים והנגב"/>
    <s v="איילון"/>
  </r>
  <r>
    <x v="22"/>
    <x v="414"/>
    <s v="פעיל"/>
    <s v="מודיעין מכבים רעות"/>
    <x v="402"/>
    <x v="0"/>
    <s v="נמוך"/>
    <x v="0"/>
    <n v="2070"/>
    <n v="0"/>
    <n v="0"/>
    <n v="0"/>
    <n v="2070"/>
    <n v="30"/>
    <m/>
    <m/>
    <s v="ירושלים והנגב"/>
    <s v="איילון"/>
  </r>
  <r>
    <x v="22"/>
    <x v="158"/>
    <s v="פעיל"/>
    <s v="מודיעין מכבים רעות"/>
    <x v="150"/>
    <x v="0"/>
    <s v="נמוך"/>
    <x v="0"/>
    <n v="2002"/>
    <n v="0"/>
    <n v="0"/>
    <n v="0"/>
    <n v="2002"/>
    <n v="30"/>
    <s v="מרכזיית תאורה"/>
    <s v="ציפורים"/>
    <s v="ירושלים והנגב"/>
    <s v="איילון"/>
  </r>
  <r>
    <x v="22"/>
    <x v="159"/>
    <s v="פעיל"/>
    <s v="מודיעין מכבים רעות"/>
    <x v="151"/>
    <x v="0"/>
    <s v="נמוך"/>
    <x v="1"/>
    <n v="2684"/>
    <n v="670"/>
    <n v="0"/>
    <n v="2014"/>
    <n v="0"/>
    <n v="30"/>
    <s v="מרכזיית תאורה"/>
    <s v="ציפורים"/>
    <s v="ירושלים והנגב"/>
    <s v="איילון"/>
  </r>
  <r>
    <x v="22"/>
    <x v="160"/>
    <s v="פעיל"/>
    <s v="מודיעין מכבים רעות"/>
    <x v="152"/>
    <x v="26"/>
    <s v="נמוך"/>
    <x v="0"/>
    <n v="300"/>
    <n v="0"/>
    <n v="0"/>
    <n v="0"/>
    <n v="300"/>
    <n v="30"/>
    <s v="מקלטים"/>
    <s v="רעות"/>
    <s v="ירושלים והנגב"/>
    <s v="איילון"/>
  </r>
  <r>
    <x v="22"/>
    <x v="161"/>
    <s v="פעיל"/>
    <s v="מודיעין מכבים רעות"/>
    <x v="153"/>
    <x v="26"/>
    <s v="נמוך"/>
    <x v="0"/>
    <n v="63.52"/>
    <n v="0"/>
    <n v="0"/>
    <n v="0"/>
    <n v="63.52"/>
    <n v="30"/>
    <s v="מקלטים"/>
    <s v="רעות"/>
    <s v="ירושלים והנגב"/>
    <s v="איילון"/>
  </r>
  <r>
    <x v="22"/>
    <x v="162"/>
    <s v="פעיל"/>
    <s v="מודיעין מכבים רעות"/>
    <x v="154"/>
    <x v="13"/>
    <s v="נמוך"/>
    <x v="0"/>
    <n v="2583.5700000000002"/>
    <n v="0"/>
    <n v="0"/>
    <n v="0"/>
    <n v="2583.5700000000002"/>
    <n v="30"/>
    <s v="גני ילדים"/>
    <s v="פרחים"/>
    <s v="ירושלים והנגב"/>
    <s v="איילון"/>
  </r>
  <r>
    <x v="22"/>
    <x v="163"/>
    <s v="פעיל"/>
    <s v="מודיעין מכבים רעות"/>
    <x v="155"/>
    <x v="0"/>
    <s v="נמוך"/>
    <x v="1"/>
    <n v="8636"/>
    <n v="1718"/>
    <n v="0"/>
    <n v="6918"/>
    <n v="0"/>
    <n v="30"/>
    <s v="מרכזיית תאורה"/>
    <s v="פרחים"/>
    <s v="ירושלים והנגב"/>
    <s v="איילון"/>
  </r>
  <r>
    <x v="22"/>
    <x v="164"/>
    <s v="פעיל"/>
    <s v="מודיעין מכבים רעות"/>
    <x v="156"/>
    <x v="13"/>
    <s v="נמוך"/>
    <x v="0"/>
    <n v="992.98"/>
    <n v="0"/>
    <n v="0"/>
    <n v="0"/>
    <n v="992.98"/>
    <n v="30"/>
    <s v="גני ילדים"/>
    <s v="כרמים"/>
    <s v="ירושלים והנגב"/>
    <s v="איילון"/>
  </r>
  <r>
    <x v="22"/>
    <x v="165"/>
    <s v="פעיל"/>
    <s v="מודיעין מכבים רעות"/>
    <x v="157"/>
    <x v="21"/>
    <s v="נמוך"/>
    <x v="1"/>
    <n v="3951"/>
    <n v="1025"/>
    <n v="0"/>
    <n v="2926"/>
    <n v="0"/>
    <n v="30"/>
    <s v="מרכזיית תאורה"/>
    <s v="בוכמן"/>
    <s v="ירושלים והנגב"/>
    <s v="איילון"/>
  </r>
  <r>
    <x v="22"/>
    <x v="410"/>
    <s v="פעיל"/>
    <s v="מודיעין מכבים רעות"/>
    <x v="398"/>
    <x v="0"/>
    <s v="נמוך"/>
    <x v="0"/>
    <n v="1260.1600000000001"/>
    <n v="0"/>
    <n v="0"/>
    <n v="0"/>
    <n v="1260.1600000000001"/>
    <n v="30"/>
    <m/>
    <m/>
    <s v="ירושלים והנגב"/>
    <s v="איילון"/>
  </r>
  <r>
    <x v="22"/>
    <x v="166"/>
    <s v="פעיל"/>
    <s v="מודיעין מכבים רעות"/>
    <x v="158"/>
    <x v="12"/>
    <s v="נמוך"/>
    <x v="1"/>
    <n v="1997"/>
    <n v="428"/>
    <n v="0"/>
    <n v="1569"/>
    <n v="0"/>
    <n v="30"/>
    <s v="מרכזיית תאורה"/>
    <s v="קייזר"/>
    <s v="ירושלים והנגב"/>
    <s v="איילון"/>
  </r>
  <r>
    <x v="22"/>
    <x v="167"/>
    <s v="פעיל"/>
    <s v="מודיעין מכבים רעות"/>
    <x v="159"/>
    <x v="13"/>
    <s v="נמוך"/>
    <x v="1"/>
    <n v="2724"/>
    <n v="94"/>
    <n v="0"/>
    <n v="2630"/>
    <n v="0"/>
    <n v="30"/>
    <s v="גני ילדים"/>
    <s v="קייזר"/>
    <s v="ירושלים והנגב"/>
    <s v="איילון"/>
  </r>
  <r>
    <x v="22"/>
    <x v="168"/>
    <s v="פעיל"/>
    <s v="מודיעין מכבים רעות"/>
    <x v="160"/>
    <x v="54"/>
    <s v="נמוך"/>
    <x v="1"/>
    <n v="3895"/>
    <n v="927"/>
    <n v="0"/>
    <n v="2968"/>
    <n v="0"/>
    <n v="30"/>
    <s v="מרכזיית תאורה"/>
    <s v="קייזר"/>
    <s v="ירושלים והנגב"/>
    <s v="איילון"/>
  </r>
  <r>
    <x v="22"/>
    <x v="169"/>
    <s v="פעיל"/>
    <s v="מודיעין מכבים רעות"/>
    <x v="161"/>
    <x v="55"/>
    <s v="נמוך"/>
    <x v="1"/>
    <n v="12730"/>
    <n v="1435"/>
    <n v="0"/>
    <n v="11295"/>
    <n v="0"/>
    <n v="30"/>
    <s v="בתי ספר"/>
    <s v="קייזר"/>
    <s v="ירושלים והנגב"/>
    <s v="איילון"/>
  </r>
  <r>
    <x v="22"/>
    <x v="170"/>
    <s v="פעיל"/>
    <s v="מודיעין מכבים רעות"/>
    <x v="161"/>
    <x v="13"/>
    <s v="נמוך"/>
    <x v="0"/>
    <n v="1695.15"/>
    <n v="0"/>
    <n v="0"/>
    <n v="0"/>
    <n v="1695.15"/>
    <n v="30"/>
    <s v="גני ילדים"/>
    <s v="קייזר"/>
    <s v="ירושלים והנגב"/>
    <s v="איילון"/>
  </r>
  <r>
    <x v="22"/>
    <x v="171"/>
    <s v="פעיל"/>
    <s v="מודיעין מכבים רעות"/>
    <x v="161"/>
    <x v="13"/>
    <s v="נמוך"/>
    <x v="0"/>
    <n v="1351.75"/>
    <n v="0"/>
    <n v="0"/>
    <n v="0"/>
    <n v="1351.75"/>
    <n v="30"/>
    <s v="תנועות נוער"/>
    <s v="קייזר"/>
    <s v="ירושלים והנגב"/>
    <s v="איילון"/>
  </r>
  <r>
    <x v="22"/>
    <x v="172"/>
    <s v="פעיל"/>
    <s v="מודיעין מכבים רעות"/>
    <x v="162"/>
    <x v="26"/>
    <s v="נמוך"/>
    <x v="0"/>
    <n v="21.17"/>
    <n v="0"/>
    <n v="0"/>
    <n v="0"/>
    <n v="21.17"/>
    <n v="30"/>
    <s v="מקלטים"/>
    <s v="מכבים"/>
    <s v="ירושלים והנגב"/>
    <s v="איילון"/>
  </r>
  <r>
    <x v="22"/>
    <x v="173"/>
    <s v="פעיל"/>
    <s v="מודיעין מכבים רעות"/>
    <x v="163"/>
    <x v="13"/>
    <s v="נמוך"/>
    <x v="1"/>
    <n v="5016"/>
    <n v="717"/>
    <n v="0"/>
    <n v="4299"/>
    <n v="0"/>
    <n v="30"/>
    <s v="גני ילדים"/>
    <s v="נביאים"/>
    <s v="ירושלים והנגב"/>
    <s v="איילון"/>
  </r>
  <r>
    <x v="22"/>
    <x v="174"/>
    <s v="פעיל"/>
    <s v="מודיעין מכבים רעות"/>
    <x v="164"/>
    <x v="15"/>
    <s v="נמוך"/>
    <x v="0"/>
    <n v="924.14"/>
    <n v="0"/>
    <n v="0"/>
    <n v="0"/>
    <n v="924.14"/>
    <n v="30"/>
    <s v="בתי כנסת ומקוואות"/>
    <s v="בוכמן"/>
    <s v="ירושלים והנגב"/>
    <s v="איילון"/>
  </r>
  <r>
    <x v="22"/>
    <x v="175"/>
    <s v="פעיל"/>
    <s v="מודיעין מכבים רעות"/>
    <x v="165"/>
    <x v="0"/>
    <s v="נמוך"/>
    <x v="0"/>
    <n v="1349.26"/>
    <n v="0"/>
    <n v="0"/>
    <n v="0"/>
    <n v="1349.26"/>
    <n v="30"/>
    <s v="מרכזיית תאורה"/>
    <s v="נופים"/>
    <s v="ירושלים והנגב"/>
    <s v="איילון"/>
  </r>
  <r>
    <x v="22"/>
    <x v="176"/>
    <s v="פעיל"/>
    <s v="מודיעין מכבים רעות"/>
    <x v="166"/>
    <x v="0"/>
    <s v="נמוך"/>
    <x v="0"/>
    <n v="327.11"/>
    <n v="0"/>
    <n v="0"/>
    <n v="0"/>
    <n v="327.11"/>
    <n v="30"/>
    <s v="תנועות נוער"/>
    <s v="נופים"/>
    <s v="ירושלים והנגב"/>
    <s v="איילון"/>
  </r>
  <r>
    <x v="22"/>
    <x v="177"/>
    <s v="פעיל"/>
    <s v="מודיעין מכבים רעות"/>
    <x v="167"/>
    <x v="0"/>
    <s v="נמוך"/>
    <x v="0"/>
    <n v="1164.52"/>
    <n v="0"/>
    <n v="0"/>
    <n v="0"/>
    <n v="1164.52"/>
    <n v="30"/>
    <s v="מרכזיית תאורה"/>
    <s v="נופים"/>
    <s v="ירושלים והנגב"/>
    <s v="איילון"/>
  </r>
  <r>
    <x v="22"/>
    <x v="178"/>
    <s v="פעיל"/>
    <s v="מודיעין מכבים רעות"/>
    <x v="168"/>
    <x v="0"/>
    <s v="נמוך"/>
    <x v="0"/>
    <n v="2377.2600000000002"/>
    <n v="0"/>
    <n v="0"/>
    <n v="0"/>
    <n v="2377.2600000000002"/>
    <n v="30"/>
    <s v="גני ילדים"/>
    <s v="נופים"/>
    <s v="ירושלים והנגב"/>
    <s v="איילון"/>
  </r>
  <r>
    <x v="22"/>
    <x v="179"/>
    <s v="פעיל"/>
    <s v="מודיעין מכבים רעות"/>
    <x v="169"/>
    <x v="0"/>
    <s v="נמוך"/>
    <x v="1"/>
    <n v="1107"/>
    <n v="286"/>
    <n v="0"/>
    <n v="821"/>
    <n v="0"/>
    <n v="30"/>
    <s v="מרכזיית תאורה"/>
    <s v="נופים"/>
    <s v="ירושלים והנגב"/>
    <s v="איילון"/>
  </r>
  <r>
    <x v="22"/>
    <x v="180"/>
    <s v="פעיל"/>
    <s v="מודיעין מכבים רעות"/>
    <x v="170"/>
    <x v="0"/>
    <s v="נמוך"/>
    <x v="0"/>
    <n v="3145"/>
    <n v="0"/>
    <n v="0"/>
    <n v="0"/>
    <n v="3145"/>
    <n v="30"/>
    <s v="גני ילדים"/>
    <s v="נופים"/>
    <s v="ירושלים והנגב"/>
    <s v="איילון"/>
  </r>
  <r>
    <x v="22"/>
    <x v="181"/>
    <s v="פעיל"/>
    <s v="מודיעין מכבים רעות"/>
    <x v="171"/>
    <x v="0"/>
    <s v="נמוך"/>
    <x v="1"/>
    <n v="3710"/>
    <n v="790"/>
    <n v="0"/>
    <n v="2920"/>
    <n v="0"/>
    <n v="30"/>
    <s v="בתי ספר"/>
    <s v="נופים"/>
    <s v="ירושלים והנגב"/>
    <s v="איילון"/>
  </r>
  <r>
    <x v="22"/>
    <x v="182"/>
    <s v="פעיל"/>
    <s v="מודיעין מכבים רעות"/>
    <x v="172"/>
    <x v="0"/>
    <s v="נמוך"/>
    <x v="0"/>
    <n v="1786.7"/>
    <n v="0"/>
    <n v="0"/>
    <n v="0"/>
    <n v="1786.7"/>
    <n v="30"/>
    <s v="מרכזיית תאורה"/>
    <s v="נופים"/>
    <s v="ירושלים והנגב"/>
    <s v="איילון"/>
  </r>
  <r>
    <x v="22"/>
    <x v="183"/>
    <s v="פעיל"/>
    <s v="מודיעין מכבים רעות"/>
    <x v="173"/>
    <x v="0"/>
    <s v="נמוך"/>
    <x v="0"/>
    <n v="2289.36"/>
    <n v="0"/>
    <n v="0"/>
    <n v="0"/>
    <n v="2289.36"/>
    <n v="30"/>
    <s v="בתי ספר"/>
    <s v="נופים"/>
    <s v="ירושלים והנגב"/>
    <s v="איילון"/>
  </r>
  <r>
    <x v="22"/>
    <x v="184"/>
    <s v="פעיל"/>
    <s v="מודיעין מכבים רעות"/>
    <x v="174"/>
    <x v="0"/>
    <s v="נמוך"/>
    <x v="0"/>
    <n v="1977.36"/>
    <n v="0"/>
    <n v="0"/>
    <n v="0"/>
    <n v="1977.36"/>
    <n v="30"/>
    <s v="גני ילדים"/>
    <s v="נופים"/>
    <s v="ירושלים והנגב"/>
    <s v="איילון"/>
  </r>
  <r>
    <x v="22"/>
    <x v="185"/>
    <s v="פעיל"/>
    <s v="מודיעין מכבים רעות"/>
    <x v="175"/>
    <x v="0"/>
    <s v="נמוך"/>
    <x v="1"/>
    <n v="13380"/>
    <n v="2605"/>
    <n v="0"/>
    <n v="10775"/>
    <n v="0"/>
    <n v="30"/>
    <m/>
    <m/>
    <s v="ירושלים והנגב"/>
    <s v="איילון"/>
  </r>
  <r>
    <x v="22"/>
    <x v="186"/>
    <s v="פעיל"/>
    <s v="מודיעין מכבים רעות"/>
    <x v="176"/>
    <x v="0"/>
    <s v="נמוך"/>
    <x v="0"/>
    <n v="2097.09"/>
    <n v="0"/>
    <n v="0"/>
    <n v="0"/>
    <n v="2097.09"/>
    <n v="30"/>
    <s v="מרכזיית תאורה"/>
    <s v="נופים"/>
    <s v="ירושלים והנגב"/>
    <s v="איילון"/>
  </r>
  <r>
    <x v="22"/>
    <x v="187"/>
    <s v="פעיל"/>
    <s v="מודיעין מכבים רעות"/>
    <x v="177"/>
    <x v="0"/>
    <s v="נמוך"/>
    <x v="1"/>
    <n v="6160"/>
    <n v="1612"/>
    <n v="0"/>
    <n v="4548"/>
    <n v="0"/>
    <n v="30"/>
    <s v="גני ילדים"/>
    <s v="נופים"/>
    <s v="ירושלים והנגב"/>
    <s v="איילון"/>
  </r>
  <r>
    <x v="22"/>
    <x v="188"/>
    <s v="פעיל"/>
    <s v="מודיעין מכבים רעות"/>
    <x v="178"/>
    <x v="0"/>
    <s v="נמוך"/>
    <x v="0"/>
    <n v="2350.0300000000002"/>
    <n v="0"/>
    <n v="0"/>
    <n v="0"/>
    <n v="2350.0300000000002"/>
    <n v="30"/>
    <s v="בתי כנסת ומקוואות"/>
    <s v="נופים"/>
    <s v="ירושלים והנגב"/>
    <s v="איילון"/>
  </r>
  <r>
    <x v="22"/>
    <x v="189"/>
    <s v="פעיל"/>
    <s v="מודיעין מכבים רעות"/>
    <x v="179"/>
    <x v="0"/>
    <s v="נמוך"/>
    <x v="0"/>
    <n v="4563.22"/>
    <n v="0"/>
    <n v="0"/>
    <n v="0"/>
    <n v="4563.22"/>
    <n v="30"/>
    <s v="מרכזיית תאורה"/>
    <s v="נופים"/>
    <s v="ירושלים והנגב"/>
    <s v="איילון"/>
  </r>
  <r>
    <x v="22"/>
    <x v="190"/>
    <s v="פעיל"/>
    <s v="מודיעין מכבים רעות"/>
    <x v="180"/>
    <x v="0"/>
    <s v="נמוך"/>
    <x v="1"/>
    <n v="2555"/>
    <n v="674"/>
    <n v="0"/>
    <n v="1881"/>
    <n v="0"/>
    <n v="30"/>
    <s v="מרכזיית תאורה"/>
    <s v="נופים"/>
    <s v="ירושלים והנגב"/>
    <s v="איילון"/>
  </r>
  <r>
    <x v="22"/>
    <x v="191"/>
    <s v="פעיל"/>
    <s v="מודיעין מכבים רעות"/>
    <x v="181"/>
    <x v="0"/>
    <s v="נמוך"/>
    <x v="0"/>
    <n v="3236"/>
    <n v="0"/>
    <n v="0"/>
    <n v="0"/>
    <n v="3236"/>
    <n v="30"/>
    <s v="מרכזיית תאורה"/>
    <s v="נופים"/>
    <s v="ירושלים והנגב"/>
    <s v="איילון"/>
  </r>
  <r>
    <x v="22"/>
    <x v="192"/>
    <s v="פעיל"/>
    <s v="מודיעין מכבים רעות"/>
    <x v="182"/>
    <x v="0"/>
    <s v="נמוך"/>
    <x v="0"/>
    <n v="5447"/>
    <n v="0"/>
    <n v="0"/>
    <n v="0"/>
    <n v="5447"/>
    <n v="30"/>
    <s v="מרכזיית תאורה"/>
    <s v="מורשת"/>
    <s v="ירושלים והנגב"/>
    <s v="איילון"/>
  </r>
  <r>
    <x v="22"/>
    <x v="193"/>
    <s v="פעיל"/>
    <s v="מודיעין מכבים רעות"/>
    <x v="183"/>
    <x v="56"/>
    <s v="נמוך"/>
    <x v="1"/>
    <n v="4710"/>
    <n v="185"/>
    <n v="0"/>
    <n v="4525"/>
    <n v="0"/>
    <n v="30"/>
    <s v="גני ילדים"/>
    <s v="מורשת"/>
    <s v="ירושלים והנגב"/>
    <s v="איילון"/>
  </r>
  <r>
    <x v="22"/>
    <x v="194"/>
    <s v="פעיל"/>
    <s v="מודיעין מכבים רעות"/>
    <x v="184"/>
    <x v="26"/>
    <s v="נמוך"/>
    <x v="0"/>
    <n v="272.14999999999998"/>
    <n v="0"/>
    <n v="0"/>
    <n v="0"/>
    <n v="272.14999999999998"/>
    <n v="30"/>
    <s v="מקלטים"/>
    <s v="רעות"/>
    <s v="ירושלים והנגב"/>
    <s v="איילון"/>
  </r>
  <r>
    <x v="22"/>
    <x v="195"/>
    <s v="פעיל"/>
    <s v="מודיעין מכבים רעות"/>
    <x v="185"/>
    <x v="13"/>
    <s v="נמוך"/>
    <x v="0"/>
    <n v="1089.47"/>
    <n v="0"/>
    <n v="0"/>
    <n v="0"/>
    <n v="1089.47"/>
    <n v="30"/>
    <s v="גני ילדים"/>
    <s v="נביאים"/>
    <s v="ירושלים והנגב"/>
    <s v="איילון"/>
  </r>
  <r>
    <x v="22"/>
    <x v="196"/>
    <s v="פעיל"/>
    <s v="מודיעין מכבים רעות"/>
    <x v="186"/>
    <x v="0"/>
    <s v="נמוך"/>
    <x v="1"/>
    <n v="7150"/>
    <n v="1889"/>
    <n v="0"/>
    <n v="5261"/>
    <n v="0"/>
    <n v="30"/>
    <s v="מרכזיית תאורה"/>
    <s v="נביאים"/>
    <s v="ירושלים והנגב"/>
    <s v="איילון"/>
  </r>
  <r>
    <x v="22"/>
    <x v="197"/>
    <s v="פעיל"/>
    <s v="מודיעין מכבים רעות"/>
    <x v="187"/>
    <x v="0"/>
    <s v="נמוך"/>
    <x v="1"/>
    <n v="17916"/>
    <n v="1728"/>
    <n v="0"/>
    <n v="16188"/>
    <n v="0"/>
    <n v="30"/>
    <m/>
    <m/>
    <s v="ירושלים והנגב"/>
    <s v="איילון"/>
  </r>
  <r>
    <x v="22"/>
    <x v="198"/>
    <s v="פעיל"/>
    <s v="מודיעין מכבים רעות"/>
    <x v="188"/>
    <x v="0"/>
    <s v="נמוך"/>
    <x v="1"/>
    <n v="7373"/>
    <n v="1847"/>
    <n v="0"/>
    <n v="5526"/>
    <n v="0"/>
    <n v="30"/>
    <s v="מרכזיית תאורה"/>
    <s v="נביאים"/>
    <s v="ירושלים והנגב"/>
    <s v="איילון"/>
  </r>
  <r>
    <x v="22"/>
    <x v="199"/>
    <s v="פעיל"/>
    <s v="מודיעין מכבים רעות"/>
    <x v="189"/>
    <x v="1"/>
    <s v="נמוך"/>
    <x v="1"/>
    <n v="9225"/>
    <n v="2272"/>
    <n v="0"/>
    <n v="6953"/>
    <n v="0"/>
    <n v="30"/>
    <s v="מרכזיית תאורה"/>
    <s v="בוכמן"/>
    <s v="ירושלים והנגב"/>
    <s v="איילון"/>
  </r>
  <r>
    <x v="22"/>
    <x v="200"/>
    <s v="פעיל"/>
    <s v="מודיעין מכבים רעות"/>
    <x v="190"/>
    <x v="57"/>
    <s v="נמוך"/>
    <x v="1"/>
    <n v="622"/>
    <n v="142"/>
    <n v="0"/>
    <n v="480"/>
    <n v="0"/>
    <n v="30"/>
    <s v="מרכזיית תאורה"/>
    <s v="בוכמן"/>
    <s v="ירושלים והנגב"/>
    <s v="איילון"/>
  </r>
  <r>
    <x v="22"/>
    <x v="201"/>
    <s v="פעיל"/>
    <s v="מודיעין מכבים רעות"/>
    <x v="191"/>
    <x v="0"/>
    <s v="נמוך"/>
    <x v="0"/>
    <n v="3958"/>
    <n v="0"/>
    <n v="0"/>
    <n v="0"/>
    <n v="3958"/>
    <n v="30"/>
    <s v="מרכזיית תאורה"/>
    <s v="כביש 2"/>
    <s v="ירושלים והנגב"/>
    <s v="איילון"/>
  </r>
  <r>
    <x v="22"/>
    <x v="202"/>
    <s v="פעיל"/>
    <s v="מודיעין מכבים רעות"/>
    <x v="192"/>
    <x v="58"/>
    <s v="נמוך"/>
    <x v="0"/>
    <n v="205.1"/>
    <n v="0"/>
    <n v="0"/>
    <n v="0"/>
    <n v="205.1"/>
    <n v="30"/>
    <s v="רמזורים"/>
    <s v="431"/>
    <s v="ירושלים והנגב"/>
    <s v="איילון"/>
  </r>
  <r>
    <x v="22"/>
    <x v="203"/>
    <s v="פעיל"/>
    <s v="מודיעין מכבים רעות"/>
    <x v="193"/>
    <x v="13"/>
    <s v="נמוך"/>
    <x v="1"/>
    <n v="1610"/>
    <n v="73"/>
    <n v="0"/>
    <n v="1537"/>
    <n v="0"/>
    <n v="30"/>
    <s v="גני ילדים"/>
    <s v="נביאים"/>
    <s v="ירושלים והנגב"/>
    <s v="איילון"/>
  </r>
  <r>
    <x v="22"/>
    <x v="204"/>
    <s v="פעיל"/>
    <s v="מודיעין מכבים רעות"/>
    <x v="194"/>
    <x v="13"/>
    <s v="נמוך"/>
    <x v="0"/>
    <n v="943.42"/>
    <n v="0"/>
    <n v="0"/>
    <n v="0"/>
    <n v="943.42"/>
    <n v="30"/>
    <s v="גני ילדים"/>
    <s v="מגינים"/>
    <s v="ירושלים והנגב"/>
    <s v="איילון"/>
  </r>
  <r>
    <x v="22"/>
    <x v="205"/>
    <s v="פעיל"/>
    <s v="מודיעין מכבים רעות"/>
    <x v="195"/>
    <x v="0"/>
    <s v="נמוך"/>
    <x v="0"/>
    <n v="11.37"/>
    <n v="0"/>
    <n v="0"/>
    <n v="0"/>
    <n v="11.37"/>
    <n v="30"/>
    <s v="שונות"/>
    <s v="פרחים"/>
    <s v="ירושלים והנגב"/>
    <s v="איילון"/>
  </r>
  <r>
    <x v="22"/>
    <x v="206"/>
    <s v="פעיל"/>
    <s v="מודיעין מכבים רעות"/>
    <x v="196"/>
    <x v="0"/>
    <s v="נמוך"/>
    <x v="0"/>
    <n v="0"/>
    <n v="0"/>
    <n v="0"/>
    <n v="0"/>
    <n v="0"/>
    <n v="30"/>
    <s v="מרכזיית תאורה"/>
    <s v="נופים"/>
    <s v="ירושלים והנגב"/>
    <s v="איילון"/>
  </r>
  <r>
    <x v="22"/>
    <x v="207"/>
    <s v="פעיל"/>
    <s v="מודיעין מכבים רעות"/>
    <x v="197"/>
    <x v="13"/>
    <s v="נמוך"/>
    <x v="0"/>
    <n v="1337.71"/>
    <n v="0"/>
    <n v="0"/>
    <n v="0"/>
    <n v="1337.71"/>
    <n v="30"/>
    <s v="גני ילדים"/>
    <s v="כרמים"/>
    <s v="ירושלים והנגב"/>
    <s v="איילון"/>
  </r>
  <r>
    <x v="22"/>
    <x v="208"/>
    <s v="פעיל"/>
    <s v="מודיעין מכבים רעות"/>
    <x v="198"/>
    <x v="1"/>
    <s v="נמוך"/>
    <x v="1"/>
    <n v="9699"/>
    <n v="2716"/>
    <n v="0"/>
    <n v="6983"/>
    <n v="0"/>
    <n v="30"/>
    <s v="מרכזיית תאורה"/>
    <s v="כרמים"/>
    <s v="ירושלים והנגב"/>
    <s v="איילון"/>
  </r>
  <r>
    <x v="22"/>
    <x v="209"/>
    <s v="פעיל"/>
    <s v="מודיעין מכבים רעות"/>
    <x v="199"/>
    <x v="13"/>
    <s v="נמוך"/>
    <x v="1"/>
    <n v="2487"/>
    <n v="197"/>
    <n v="0"/>
    <n v="2290"/>
    <n v="0"/>
    <n v="30"/>
    <s v="גני ילדים"/>
    <s v="כרמים"/>
    <s v="ירושלים והנגב"/>
    <s v="איילון"/>
  </r>
  <r>
    <x v="22"/>
    <x v="210"/>
    <s v="פעיל"/>
    <s v="מודיעין מכבים רעות"/>
    <x v="200"/>
    <x v="13"/>
    <s v="נמוך"/>
    <x v="0"/>
    <n v="1369.82"/>
    <n v="0"/>
    <n v="0"/>
    <n v="0"/>
    <n v="1369.82"/>
    <n v="30"/>
    <s v="גני ילדים"/>
    <s v="כרמים"/>
    <s v="ירושלים והנגב"/>
    <s v="איילון"/>
  </r>
  <r>
    <x v="22"/>
    <x v="211"/>
    <s v="פעיל"/>
    <s v="מודיעין מכבים רעות"/>
    <x v="201"/>
    <x v="24"/>
    <s v="נמוך"/>
    <x v="0"/>
    <n v="2184.4499999999998"/>
    <n v="0"/>
    <n v="0"/>
    <n v="0"/>
    <n v="2184.4499999999998"/>
    <n v="30"/>
    <s v="גני ילדים"/>
    <s v="בוכמן"/>
    <s v="ירושלים והנגב"/>
    <s v="איילון"/>
  </r>
  <r>
    <x v="22"/>
    <x v="415"/>
    <s v="פעיל"/>
    <s v="מודיעין מכבים רעות"/>
    <x v="403"/>
    <x v="0"/>
    <s v="נמוך"/>
    <x v="0"/>
    <n v="1651.36"/>
    <n v="0"/>
    <n v="0"/>
    <n v="0"/>
    <n v="1651.36"/>
    <n v="30"/>
    <m/>
    <m/>
    <s v="ירושלים והנגב"/>
    <s v="איילון"/>
  </r>
  <r>
    <x v="22"/>
    <x v="213"/>
    <s v="פעיל"/>
    <s v="מודיעין מכבים רעות"/>
    <x v="203"/>
    <x v="0"/>
    <s v="נמוך"/>
    <x v="1"/>
    <n v="15476"/>
    <n v="3193"/>
    <n v="0"/>
    <n v="12283"/>
    <n v="0"/>
    <n v="30"/>
    <s v="מרכזיית תאורה"/>
    <s v="נחלים"/>
    <s v="ירושלים והנגב"/>
    <s v="איילון"/>
  </r>
  <r>
    <x v="22"/>
    <x v="214"/>
    <s v="פעיל"/>
    <s v="מודיעין מכבים רעות"/>
    <x v="204"/>
    <x v="43"/>
    <s v="נמוך"/>
    <x v="1"/>
    <n v="3544"/>
    <n v="857"/>
    <n v="0"/>
    <n v="2687"/>
    <n v="0"/>
    <n v="30"/>
    <s v="מרכזיית תאורה"/>
    <s v="בוכמן"/>
    <s v="ירושלים והנגב"/>
    <s v="איילון"/>
  </r>
  <r>
    <x v="22"/>
    <x v="215"/>
    <s v="פעיל"/>
    <s v="מודיעין מכבים רעות"/>
    <x v="205"/>
    <x v="5"/>
    <s v="נמוך"/>
    <x v="0"/>
    <n v="2547.08"/>
    <n v="0"/>
    <n v="0"/>
    <n v="0"/>
    <n v="2547.08"/>
    <n v="30"/>
    <s v="מרכזיית תאורה"/>
    <s v="בוכמן"/>
    <s v="ירושלים והנגב"/>
    <s v="איילון"/>
  </r>
  <r>
    <x v="22"/>
    <x v="216"/>
    <s v="פעיל"/>
    <s v="מודיעין מכבים רעות"/>
    <x v="206"/>
    <x v="14"/>
    <s v="נמוך"/>
    <x v="0"/>
    <n v="1058.58"/>
    <n v="0"/>
    <n v="0"/>
    <n v="0"/>
    <n v="1058.58"/>
    <n v="30"/>
    <s v="מרכזיית תאורה"/>
    <s v="רעות"/>
    <s v="ירושלים והנגב"/>
    <s v="איילון"/>
  </r>
  <r>
    <x v="22"/>
    <x v="217"/>
    <s v="פעיל"/>
    <s v="מודיעין מכבים רעות"/>
    <x v="207"/>
    <x v="14"/>
    <s v="נמוך"/>
    <x v="1"/>
    <n v="1343"/>
    <n v="359"/>
    <n v="0"/>
    <n v="984"/>
    <n v="0"/>
    <n v="30"/>
    <s v="מרכזיית תאורה"/>
    <s v="רעות"/>
    <s v="ירושלים והנגב"/>
    <s v="איילון"/>
  </r>
  <r>
    <x v="22"/>
    <x v="218"/>
    <s v="פעיל"/>
    <s v="מודיעין מכבים רעות"/>
    <x v="208"/>
    <x v="60"/>
    <s v="נמוך"/>
    <x v="0"/>
    <n v="1063.1500000000001"/>
    <n v="0"/>
    <n v="0"/>
    <n v="0"/>
    <n v="1063.1500000000001"/>
    <n v="30"/>
    <s v="גני ילדים"/>
    <s v="קייזר"/>
    <s v="ירושלים והנגב"/>
    <s v="איילון"/>
  </r>
  <r>
    <x v="22"/>
    <x v="219"/>
    <s v="פעיל"/>
    <s v="מודיעין מכבים רעות"/>
    <x v="209"/>
    <x v="0"/>
    <s v="נמוך"/>
    <x v="1"/>
    <n v="13716"/>
    <n v="1340"/>
    <n v="0"/>
    <n v="12376"/>
    <n v="0"/>
    <n v="30"/>
    <s v="בתי ספר"/>
    <s v="רעות"/>
    <s v="ירושלים והנגב"/>
    <s v="איילון"/>
  </r>
  <r>
    <x v="22"/>
    <x v="220"/>
    <s v="פעיל"/>
    <s v="מודיעין מכבים רעות"/>
    <x v="210"/>
    <x v="13"/>
    <s v="נמוך"/>
    <x v="0"/>
    <n v="936"/>
    <n v="0"/>
    <n v="0"/>
    <n v="0"/>
    <n v="936"/>
    <n v="30"/>
    <s v="גני ילדים"/>
    <s v="נחלים"/>
    <s v="ירושלים והנגב"/>
    <s v="איילון"/>
  </r>
  <r>
    <x v="22"/>
    <x v="221"/>
    <s v="פעיל"/>
    <s v="מודיעין מכבים רעות"/>
    <x v="211"/>
    <x v="61"/>
    <s v="נמוך"/>
    <x v="1"/>
    <n v="6146"/>
    <n v="1577"/>
    <n v="0"/>
    <n v="4569"/>
    <n v="0"/>
    <n v="30"/>
    <s v="מרכזיית תאורה"/>
    <s v="נחלים"/>
    <s v="ירושלים והנגב"/>
    <s v="איילון"/>
  </r>
  <r>
    <x v="22"/>
    <x v="222"/>
    <s v="פעיל"/>
    <s v="מודיעין מכבים רעות"/>
    <x v="212"/>
    <x v="37"/>
    <s v="נמוך"/>
    <x v="0"/>
    <n v="2322.94"/>
    <n v="0"/>
    <n v="0"/>
    <n v="0"/>
    <n v="2322.94"/>
    <n v="30"/>
    <s v="בתי כנסת ומקוואות"/>
    <s v="נחלים"/>
    <s v="ירושלים והנגב"/>
    <s v="איילון"/>
  </r>
  <r>
    <x v="22"/>
    <x v="223"/>
    <s v="פעיל"/>
    <s v="מודיעין מכבים רעות"/>
    <x v="213"/>
    <x v="1"/>
    <s v="נמוך"/>
    <x v="1"/>
    <n v="931"/>
    <n v="238"/>
    <n v="0"/>
    <n v="693"/>
    <n v="0"/>
    <n v="30"/>
    <s v="מרכזיית תאורה"/>
    <s v="נחלים"/>
    <s v="ירושלים והנגב"/>
    <s v="איילון"/>
  </r>
  <r>
    <x v="22"/>
    <x v="224"/>
    <s v="פעיל"/>
    <s v="מודיעין מכבים רעות"/>
    <x v="214"/>
    <x v="0"/>
    <s v="נמוך"/>
    <x v="0"/>
    <n v="489.27"/>
    <n v="0"/>
    <n v="0"/>
    <n v="0"/>
    <n v="489.27"/>
    <n v="30"/>
    <s v="מרכזיית תאורה"/>
    <s v="ציפורים"/>
    <s v="ירושלים והנגב"/>
    <s v="איילון"/>
  </r>
  <r>
    <x v="22"/>
    <x v="413"/>
    <s v="פעיל"/>
    <s v="מודיעין מכבים רעות"/>
    <x v="401"/>
    <x v="113"/>
    <s v="נמוך"/>
    <x v="0"/>
    <n v="621"/>
    <n v="0"/>
    <n v="0"/>
    <n v="0"/>
    <n v="621"/>
    <n v="30"/>
    <m/>
    <m/>
    <s v="ירושלים והנגב"/>
    <s v="איילון"/>
  </r>
  <r>
    <x v="22"/>
    <x v="225"/>
    <s v="פעיל"/>
    <s v="מודיעין מכבים רעות"/>
    <x v="215"/>
    <x v="0"/>
    <s v="נמוך"/>
    <x v="1"/>
    <n v="804"/>
    <n v="230"/>
    <n v="0"/>
    <n v="574"/>
    <n v="0"/>
    <n v="30"/>
    <s v="מרכזיית תאורה"/>
    <s v="431"/>
    <s v="ירושלים והנגב"/>
    <s v="איילון"/>
  </r>
  <r>
    <x v="22"/>
    <x v="226"/>
    <s v="פעיל"/>
    <s v="מודיעין מכבים רעות"/>
    <x v="216"/>
    <x v="13"/>
    <s v="נמוך"/>
    <x v="0"/>
    <n v="1267.98"/>
    <n v="0"/>
    <n v="0"/>
    <n v="0"/>
    <n v="1267.98"/>
    <n v="30"/>
    <s v="גני ילדים"/>
    <s v="נביאים"/>
    <s v="ירושלים והנגב"/>
    <s v="איילון"/>
  </r>
  <r>
    <x v="22"/>
    <x v="227"/>
    <s v="פעיל"/>
    <s v="מודיעין מכבים רעות"/>
    <x v="217"/>
    <x v="14"/>
    <s v="נמוך"/>
    <x v="0"/>
    <n v="690.76"/>
    <n v="0"/>
    <n v="0"/>
    <n v="0"/>
    <n v="690.76"/>
    <n v="30"/>
    <s v="מרכזיית תאורה"/>
    <s v="רעות"/>
    <s v="ירושלים והנגב"/>
    <s v="איילון"/>
  </r>
  <r>
    <x v="22"/>
    <x v="228"/>
    <s v="פעיל"/>
    <s v="מודיעין מכבים רעות"/>
    <x v="218"/>
    <x v="62"/>
    <s v="נמוך"/>
    <x v="1"/>
    <n v="2283"/>
    <n v="620"/>
    <n v="0"/>
    <n v="1663"/>
    <n v="0"/>
    <n v="30"/>
    <s v="מרכזיית תאורה"/>
    <s v="בוכמן"/>
    <s v="ירושלים והנגב"/>
    <s v="איילון"/>
  </r>
  <r>
    <x v="22"/>
    <x v="229"/>
    <s v="פעיל"/>
    <s v="מודיעין מכבים רעות"/>
    <x v="219"/>
    <x v="63"/>
    <s v="נמוך"/>
    <x v="1"/>
    <n v="2158"/>
    <n v="548"/>
    <n v="0"/>
    <n v="1610"/>
    <n v="0"/>
    <n v="30"/>
    <s v="מרכזיית תאורה"/>
    <s v="בוכמן"/>
    <s v="ירושלים והנגב"/>
    <s v="איילון"/>
  </r>
  <r>
    <x v="22"/>
    <x v="230"/>
    <s v="פעיל"/>
    <s v="מודיעין מכבים רעות"/>
    <x v="220"/>
    <x v="64"/>
    <s v="נמוך"/>
    <x v="0"/>
    <n v="942.31"/>
    <n v="0"/>
    <n v="0"/>
    <n v="0"/>
    <n v="942.31"/>
    <n v="30"/>
    <s v="גני ילדים"/>
    <s v="פרחים"/>
    <s v="ירושלים והנגב"/>
    <s v="איילון"/>
  </r>
  <r>
    <x v="22"/>
    <x v="231"/>
    <s v="פעיל"/>
    <s v="מודיעין מכבים רעות"/>
    <x v="221"/>
    <x v="14"/>
    <s v="נמוך"/>
    <x v="1"/>
    <n v="1245"/>
    <n v="217"/>
    <n v="0"/>
    <n v="1028"/>
    <n v="0"/>
    <n v="30"/>
    <s v="מרכזיית תאורה"/>
    <s v="רעות"/>
    <s v="ירושלים והנגב"/>
    <s v="איילון"/>
  </r>
  <r>
    <x v="22"/>
    <x v="232"/>
    <s v="פעיל"/>
    <s v="מודיעין מכבים רעות"/>
    <x v="222"/>
    <x v="28"/>
    <s v="נמוך"/>
    <x v="1"/>
    <n v="8821"/>
    <n v="2423"/>
    <n v="0"/>
    <n v="6398"/>
    <n v="0"/>
    <n v="30"/>
    <s v="מרכזיית תאורה"/>
    <s v="בוכמן"/>
    <s v="ירושלים והנגב"/>
    <s v="איילון"/>
  </r>
  <r>
    <x v="22"/>
    <x v="233"/>
    <s v="פעיל"/>
    <s v="מודיעין מכבים רעות"/>
    <x v="223"/>
    <x v="65"/>
    <s v="נמוך"/>
    <x v="1"/>
    <n v="2960"/>
    <n v="760"/>
    <n v="0"/>
    <n v="2200"/>
    <n v="0"/>
    <n v="30"/>
    <s v="בתי ספר"/>
    <s v="מגינים"/>
    <s v="ירושלים והנגב"/>
    <s v="איילון"/>
  </r>
  <r>
    <x v="22"/>
    <x v="417"/>
    <s v="פעיל"/>
    <s v="מודיעין מכבים רעות"/>
    <x v="405"/>
    <x v="0"/>
    <s v="נמוך"/>
    <x v="1"/>
    <n v="4250"/>
    <n v="175"/>
    <n v="0"/>
    <n v="4075"/>
    <n v="0"/>
    <n v="30"/>
    <m/>
    <m/>
    <s v="ירושלים והנגב"/>
    <s v="איילון"/>
  </r>
  <r>
    <x v="22"/>
    <x v="234"/>
    <s v="פעיל"/>
    <s v="מודיעין מכבים רעות"/>
    <x v="224"/>
    <x v="14"/>
    <s v="נמוך"/>
    <x v="1"/>
    <n v="6192"/>
    <n v="1643"/>
    <n v="0"/>
    <n v="4549"/>
    <n v="0"/>
    <n v="30"/>
    <s v="מרכזיית תאורה"/>
    <s v="משואה"/>
    <s v="ירושלים והנגב"/>
    <s v="איילון"/>
  </r>
  <r>
    <x v="22"/>
    <x v="235"/>
    <s v="פעיל"/>
    <s v="מודיעין מכבים רעות"/>
    <x v="225"/>
    <x v="0"/>
    <s v="נמוך"/>
    <x v="0"/>
    <n v="725.05"/>
    <n v="0"/>
    <n v="0"/>
    <n v="0"/>
    <n v="725.05"/>
    <n v="30"/>
    <s v="גני ילדים"/>
    <s v="משואה"/>
    <s v="ירושלים והנגב"/>
    <s v="איילון"/>
  </r>
  <r>
    <x v="22"/>
    <x v="236"/>
    <s v="פעיל"/>
    <s v="מודיעין מכבים רעות"/>
    <x v="226"/>
    <x v="0"/>
    <s v="נמוך"/>
    <x v="1"/>
    <n v="14476"/>
    <n v="3765"/>
    <n v="0"/>
    <n v="10711"/>
    <n v="0"/>
    <n v="30"/>
    <s v="מרכזיית תאורה"/>
    <s v="משואה"/>
    <s v="ירושלים והנגב"/>
    <s v="איילון"/>
  </r>
  <r>
    <x v="22"/>
    <x v="238"/>
    <s v="פעיל"/>
    <s v="מודיעין מכבים רעות"/>
    <x v="228"/>
    <x v="66"/>
    <s v="נמוך"/>
    <x v="0"/>
    <n v="641.55999999999995"/>
    <n v="0"/>
    <n v="0"/>
    <n v="0"/>
    <n v="641.55999999999995"/>
    <n v="30"/>
    <m/>
    <m/>
    <s v="ירושלים והנגב"/>
    <s v="איילון"/>
  </r>
  <r>
    <x v="22"/>
    <x v="240"/>
    <s v="פעיל"/>
    <s v="מודיעין מכבים רעות"/>
    <x v="230"/>
    <x v="67"/>
    <s v="נמוך"/>
    <x v="0"/>
    <n v="100"/>
    <n v="0"/>
    <n v="0"/>
    <n v="0"/>
    <n v="100"/>
    <n v="30"/>
    <s v="מקלטים"/>
    <s v="מכבים"/>
    <s v="ירושלים והנגב"/>
    <s v="איילון"/>
  </r>
  <r>
    <x v="22"/>
    <x v="241"/>
    <s v="פעיל"/>
    <s v="מודיעין מכבים רעות"/>
    <x v="231"/>
    <x v="0"/>
    <s v="נמוך"/>
    <x v="1"/>
    <n v="16866"/>
    <n v="3484"/>
    <n v="0"/>
    <n v="13382"/>
    <n v="0"/>
    <n v="30"/>
    <s v="מרכזיית תאורה"/>
    <s v="נחלים"/>
    <s v="ירושלים והנגב"/>
    <s v="איילון"/>
  </r>
  <r>
    <x v="22"/>
    <x v="242"/>
    <s v="פעיל"/>
    <s v="מודיעין מכבים רעות"/>
    <x v="232"/>
    <x v="19"/>
    <s v="נמוך"/>
    <x v="0"/>
    <n v="1080.42"/>
    <n v="0"/>
    <n v="0"/>
    <n v="0"/>
    <n v="1080.42"/>
    <n v="30"/>
    <s v="תנועות נוער"/>
    <s v="נחלים"/>
    <s v="ירושלים והנגב"/>
    <s v="איילון"/>
  </r>
  <r>
    <x v="22"/>
    <x v="243"/>
    <s v="פעיל"/>
    <s v="מודיעין מכבים רעות"/>
    <x v="233"/>
    <x v="0"/>
    <s v="נמוך"/>
    <x v="0"/>
    <n v="780.21"/>
    <n v="0"/>
    <n v="0"/>
    <n v="0"/>
    <n v="780.21"/>
    <n v="30"/>
    <s v="תנועות נוער"/>
    <s v="נחלים"/>
    <s v="ירושלים והנגב"/>
    <s v="איילון"/>
  </r>
  <r>
    <x v="22"/>
    <x v="244"/>
    <s v="פעיל"/>
    <s v="מודיעין מכבים רעות"/>
    <x v="234"/>
    <x v="68"/>
    <s v="נמוך"/>
    <x v="0"/>
    <n v="474.62"/>
    <n v="0"/>
    <n v="0"/>
    <n v="0"/>
    <n v="474.62"/>
    <n v="30"/>
    <m/>
    <m/>
    <s v="ירושלים והנגב"/>
    <s v="איילון"/>
  </r>
  <r>
    <x v="22"/>
    <x v="245"/>
    <s v="פעיל"/>
    <s v="מודיעין מכבים רעות"/>
    <x v="235"/>
    <x v="69"/>
    <s v="נמוך"/>
    <x v="0"/>
    <n v="878.31"/>
    <n v="0"/>
    <n v="0"/>
    <n v="0"/>
    <n v="878.31"/>
    <n v="30"/>
    <s v="ג"/>
    <s v="נחלים"/>
    <s v="ירושלים והנגב"/>
    <s v="איילון"/>
  </r>
  <r>
    <x v="22"/>
    <x v="246"/>
    <s v="פעיל"/>
    <s v="מודיעין מכבים רעות"/>
    <x v="236"/>
    <x v="13"/>
    <s v="נמוך"/>
    <x v="0"/>
    <n v="1153.26"/>
    <n v="0"/>
    <n v="0"/>
    <n v="0"/>
    <n v="1153.26"/>
    <n v="30"/>
    <s v="גני ילדים"/>
    <s v="נחלים"/>
    <s v="ירושלים והנגב"/>
    <s v="איילון"/>
  </r>
  <r>
    <x v="22"/>
    <x v="247"/>
    <s v="פעיל"/>
    <s v="מודיעין מכבים רעות"/>
    <x v="237"/>
    <x v="0"/>
    <s v="נמוך"/>
    <x v="1"/>
    <n v="11842"/>
    <n v="3070"/>
    <n v="0"/>
    <n v="8772"/>
    <n v="0"/>
    <n v="30"/>
    <s v="מרכזיית תאורה"/>
    <s v="נחלים"/>
    <s v="ירושלים והנגב"/>
    <s v="איילון"/>
  </r>
  <r>
    <x v="22"/>
    <x v="248"/>
    <s v="פעיל"/>
    <s v="מודיעין מכבים רעות"/>
    <x v="238"/>
    <x v="70"/>
    <s v="נמוך"/>
    <x v="0"/>
    <n v="8.23"/>
    <n v="0"/>
    <n v="0"/>
    <n v="0"/>
    <n v="8.23"/>
    <n v="30"/>
    <s v="מקלטים"/>
    <s v="מכבים"/>
    <s v="ירושלים והנגב"/>
    <s v="איילון"/>
  </r>
  <r>
    <x v="22"/>
    <x v="249"/>
    <s v="פעיל"/>
    <s v="מודיעין מכבים רעות"/>
    <x v="239"/>
    <x v="0"/>
    <s v="נמוך"/>
    <x v="0"/>
    <n v="8.6199999999999992"/>
    <n v="0"/>
    <n v="0"/>
    <n v="0"/>
    <n v="8.6199999999999992"/>
    <n v="30"/>
    <s v="מקלטים"/>
    <s v="מכבים"/>
    <s v="ירושלים והנגב"/>
    <s v="איילון"/>
  </r>
  <r>
    <x v="22"/>
    <x v="250"/>
    <s v="פעיל"/>
    <s v="מודיעין מכבים רעות"/>
    <x v="240"/>
    <x v="26"/>
    <s v="נמוך"/>
    <x v="0"/>
    <n v="14.5"/>
    <n v="0"/>
    <n v="0"/>
    <n v="0"/>
    <n v="14.5"/>
    <n v="30"/>
    <s v="מקלטים"/>
    <s v="מכבים"/>
    <s v="ירושלים והנגב"/>
    <s v="איילון"/>
  </r>
  <r>
    <x v="22"/>
    <x v="251"/>
    <s v="פעיל"/>
    <s v="מודיעין מכבים רעות"/>
    <x v="241"/>
    <x v="0"/>
    <s v="גבוה"/>
    <x v="1"/>
    <n v="90180"/>
    <n v="17240"/>
    <n v="0"/>
    <n v="72940"/>
    <n v="0"/>
    <n v="30"/>
    <s v="בתי ספר"/>
    <s v="נחלים"/>
    <s v="ירושלים והנגב"/>
    <s v="איילון"/>
  </r>
  <r>
    <x v="22"/>
    <x v="252"/>
    <s v="פעיל"/>
    <s v="מודיעין מכבים רעות"/>
    <x v="242"/>
    <x v="0"/>
    <s v="נמוך"/>
    <x v="1"/>
    <n v="17259"/>
    <n v="3632"/>
    <n v="0"/>
    <n v="13627"/>
    <n v="0"/>
    <n v="30"/>
    <s v="מרכזיית תאורה"/>
    <s v="נחלים"/>
    <s v="ירושלים והנגב"/>
    <s v="איילון"/>
  </r>
  <r>
    <x v="22"/>
    <x v="253"/>
    <s v="פעיל"/>
    <s v="מודיעין מכבים רעות"/>
    <x v="243"/>
    <x v="71"/>
    <s v="נמוך"/>
    <x v="0"/>
    <n v="942.73"/>
    <n v="0"/>
    <n v="0"/>
    <n v="0"/>
    <n v="942.73"/>
    <n v="30"/>
    <s v="גני ילדים"/>
    <s v="נחלים"/>
    <s v="ירושלים והנגב"/>
    <s v="איילון"/>
  </r>
  <r>
    <x v="22"/>
    <x v="254"/>
    <s v="פעיל"/>
    <s v="מודיעין מכבים רעות"/>
    <x v="244"/>
    <x v="0"/>
    <s v="נמוך"/>
    <x v="1"/>
    <n v="5549"/>
    <n v="1456"/>
    <n v="0"/>
    <n v="4093"/>
    <n v="0"/>
    <n v="30"/>
    <s v="מרכזיית תאורה"/>
    <s v="נחלים"/>
    <s v="ירושלים והנגב"/>
    <s v="איילון"/>
  </r>
  <r>
    <x v="22"/>
    <x v="255"/>
    <s v="פעיל"/>
    <s v="מודיעין מכבים רעות"/>
    <x v="245"/>
    <x v="0"/>
    <s v="נמוך"/>
    <x v="0"/>
    <n v="605.89"/>
    <n v="0"/>
    <n v="0"/>
    <n v="0"/>
    <n v="605.89"/>
    <n v="30"/>
    <s v="גני ילדים"/>
    <s v="נחלים"/>
    <s v="ירושלים והנגב"/>
    <s v="איילון"/>
  </r>
  <r>
    <x v="22"/>
    <x v="256"/>
    <s v="פעיל"/>
    <s v="מודיעין מכבים רעות"/>
    <x v="246"/>
    <x v="72"/>
    <s v="נמוך"/>
    <x v="0"/>
    <n v="75.78"/>
    <n v="0"/>
    <n v="0"/>
    <n v="0"/>
    <n v="75.78"/>
    <n v="30"/>
    <s v="גני ילדים"/>
    <s v="נחלים"/>
    <s v="ירושלים והנגב"/>
    <s v="איילון"/>
  </r>
  <r>
    <x v="22"/>
    <x v="257"/>
    <s v="פעיל"/>
    <s v="מודיעין מכבים רעות"/>
    <x v="247"/>
    <x v="73"/>
    <s v="נמוך"/>
    <x v="0"/>
    <n v="1300.6199999999999"/>
    <n v="0"/>
    <n v="0"/>
    <n v="0"/>
    <n v="1300.6199999999999"/>
    <n v="30"/>
    <s v="שונות"/>
    <s v="נחלים"/>
    <s v="ירושלים והנגב"/>
    <s v="איילון"/>
  </r>
  <r>
    <x v="22"/>
    <x v="258"/>
    <s v="פעיל"/>
    <s v="מודיעין מכבים רעות"/>
    <x v="248"/>
    <x v="74"/>
    <s v="נמוך"/>
    <x v="0"/>
    <n v="1166.51"/>
    <n v="0"/>
    <n v="0"/>
    <n v="0"/>
    <n v="1166.51"/>
    <n v="30"/>
    <s v="מבני ציבור"/>
    <s v="נחלים"/>
    <s v="ירושלים והנגב"/>
    <s v="איילון"/>
  </r>
  <r>
    <x v="22"/>
    <x v="259"/>
    <s v="פעיל"/>
    <s v="מודיעין מכבים רעות"/>
    <x v="249"/>
    <x v="75"/>
    <s v="נמוך"/>
    <x v="1"/>
    <n v="2874"/>
    <n v="129"/>
    <n v="0"/>
    <n v="2745"/>
    <n v="0"/>
    <n v="30"/>
    <s v="מבני ציבור"/>
    <s v="נחלים"/>
    <s v="ירושלים והנגב"/>
    <s v="איילון"/>
  </r>
  <r>
    <x v="22"/>
    <x v="260"/>
    <s v="פעיל"/>
    <s v="מודיעין מכבים רעות"/>
    <x v="250"/>
    <x v="76"/>
    <s v="נמוך"/>
    <x v="1"/>
    <n v="23716"/>
    <n v="2812"/>
    <n v="0"/>
    <n v="20904"/>
    <n v="0"/>
    <n v="30"/>
    <s v="בתי ספר"/>
    <s v="נחלים"/>
    <s v="ירושלים והנגב"/>
    <s v="איילון"/>
  </r>
  <r>
    <x v="22"/>
    <x v="261"/>
    <s v="פעיל"/>
    <s v="מודיעין מכבים רעות"/>
    <x v="251"/>
    <x v="77"/>
    <s v="נמוך"/>
    <x v="0"/>
    <n v="1163.96"/>
    <n v="0"/>
    <n v="0"/>
    <n v="0"/>
    <n v="1163.96"/>
    <n v="30"/>
    <s v="גני ילדים"/>
    <s v="נחלים"/>
    <s v="ירושלים והנגב"/>
    <s v="איילון"/>
  </r>
  <r>
    <x v="22"/>
    <x v="262"/>
    <s v="פעיל"/>
    <s v="מודיעין מכבים רעות"/>
    <x v="251"/>
    <x v="78"/>
    <s v="נמוך"/>
    <x v="0"/>
    <n v="1008.71"/>
    <n v="0"/>
    <n v="0"/>
    <n v="0"/>
    <n v="1008.71"/>
    <n v="30"/>
    <s v="גני ילדים"/>
    <s v="נחלים"/>
    <s v="ירושלים והנגב"/>
    <s v="איילון"/>
  </r>
  <r>
    <x v="22"/>
    <x v="263"/>
    <s v="פעיל"/>
    <s v="מודיעין מכבים רעות"/>
    <x v="252"/>
    <x v="79"/>
    <s v="נמוך"/>
    <x v="0"/>
    <n v="797.05"/>
    <n v="0"/>
    <n v="0"/>
    <n v="0"/>
    <n v="797.05"/>
    <n v="30"/>
    <s v="גני ילדים"/>
    <s v="נחלים"/>
    <s v="ירושלים והנגב"/>
    <s v="איילון"/>
  </r>
  <r>
    <x v="22"/>
    <x v="264"/>
    <s v="פעיל"/>
    <s v="מודיעין מכבים רעות"/>
    <x v="253"/>
    <x v="0"/>
    <s v="נמוך"/>
    <x v="0"/>
    <n v="365.47"/>
    <n v="0"/>
    <n v="0"/>
    <n v="0"/>
    <n v="365.47"/>
    <n v="30"/>
    <s v="מבני ציבור"/>
    <s v="נחלים"/>
    <s v="ירושלים והנגב"/>
    <s v="איילון"/>
  </r>
  <r>
    <x v="22"/>
    <x v="265"/>
    <s v="פעיל"/>
    <s v="מודיעין מכבים רעות"/>
    <x v="254"/>
    <x v="0"/>
    <s v="נמוך"/>
    <x v="0"/>
    <n v="915.77"/>
    <n v="0"/>
    <n v="0"/>
    <n v="0"/>
    <n v="915.77"/>
    <n v="30"/>
    <s v="גני ילדים"/>
    <s v="ציפורים"/>
    <s v="ירושלים והנגב"/>
    <s v="איילון"/>
  </r>
  <r>
    <x v="22"/>
    <x v="266"/>
    <s v="פעיל"/>
    <s v="מודיעין מכבים רעות"/>
    <x v="255"/>
    <x v="0"/>
    <s v="נמוך"/>
    <x v="1"/>
    <n v="3740"/>
    <n v="1040"/>
    <n v="0"/>
    <n v="2700"/>
    <n v="0"/>
    <n v="30"/>
    <s v="בתי ספר"/>
    <s v="ציפורים"/>
    <s v="ירושלים והנגב"/>
    <s v="איילון"/>
  </r>
  <r>
    <x v="22"/>
    <x v="267"/>
    <s v="פעיל"/>
    <s v="מודיעין מכבים רעות"/>
    <x v="256"/>
    <x v="0"/>
    <s v="נמוך"/>
    <x v="1"/>
    <n v="2940"/>
    <n v="160"/>
    <n v="0"/>
    <n v="2780"/>
    <n v="0"/>
    <n v="30"/>
    <s v="גני ילדים"/>
    <s v="ציפורים"/>
    <s v="ירושלים והנגב"/>
    <s v="איילון"/>
  </r>
  <r>
    <x v="22"/>
    <x v="268"/>
    <s v="פעיל"/>
    <s v="מודיעין מכבים רעות"/>
    <x v="257"/>
    <x v="0"/>
    <s v="נמוך"/>
    <x v="1"/>
    <n v="89"/>
    <n v="42"/>
    <n v="0"/>
    <n v="47"/>
    <n v="0"/>
    <n v="30"/>
    <s v="תנועות נוער"/>
    <s v="כרמים"/>
    <s v="ירושלים והנגב"/>
    <s v="איילון"/>
  </r>
  <r>
    <x v="22"/>
    <x v="269"/>
    <s v="פעיל"/>
    <s v="מודיעין מכבים רעות"/>
    <x v="257"/>
    <x v="0"/>
    <s v="נמוך"/>
    <x v="0"/>
    <n v="417.98"/>
    <n v="0"/>
    <n v="0"/>
    <n v="0"/>
    <n v="417.98"/>
    <n v="30"/>
    <s v="מרכזיית תאורה"/>
    <s v="כרמים"/>
    <s v="ירושלים והנגב"/>
    <s v="איילון"/>
  </r>
  <r>
    <x v="22"/>
    <x v="270"/>
    <s v="פעיל"/>
    <s v="מודיעין מכבים רעות"/>
    <x v="258"/>
    <x v="1"/>
    <s v="נמוך"/>
    <x v="0"/>
    <n v="1990.35"/>
    <n v="0"/>
    <n v="0"/>
    <n v="0"/>
    <n v="1990.35"/>
    <n v="30"/>
    <s v="מרכזיית תאורה"/>
    <s v="כרמים"/>
    <s v="ירושלים והנגב"/>
    <s v="איילון"/>
  </r>
  <r>
    <x v="22"/>
    <x v="271"/>
    <s v="פעיל"/>
    <s v="מודיעין מכבים רעות"/>
    <x v="259"/>
    <x v="0"/>
    <s v="נמוך"/>
    <x v="1"/>
    <n v="7320"/>
    <n v="480"/>
    <n v="0"/>
    <n v="6840"/>
    <n v="0"/>
    <n v="30"/>
    <s v="בתי ספר"/>
    <s v="כרמים"/>
    <s v="ירושלים והנגב"/>
    <s v="איילון"/>
  </r>
  <r>
    <x v="22"/>
    <x v="272"/>
    <s v="פעיל"/>
    <s v="מודיעין מכבים רעות"/>
    <x v="260"/>
    <x v="80"/>
    <s v="נמוך"/>
    <x v="0"/>
    <n v="260.54000000000002"/>
    <n v="0"/>
    <n v="0"/>
    <n v="0"/>
    <n v="260.54000000000002"/>
    <n v="30"/>
    <s v="גני ילדים"/>
    <s v="רעות"/>
    <s v="ירושלים והנגב"/>
    <s v="איילון"/>
  </r>
  <r>
    <x v="22"/>
    <x v="273"/>
    <s v="פעיל"/>
    <s v="מודיעין מכבים רעות"/>
    <x v="261"/>
    <x v="13"/>
    <s v="נמוך"/>
    <x v="0"/>
    <n v="1604.38"/>
    <n v="0"/>
    <n v="0"/>
    <n v="0"/>
    <n v="1604.38"/>
    <n v="30"/>
    <s v="גני ילדים"/>
    <s v="כרמים"/>
    <s v="ירושלים והנגב"/>
    <s v="איילון"/>
  </r>
  <r>
    <x v="22"/>
    <x v="274"/>
    <s v="פעיל"/>
    <s v="מודיעין מכבים רעות"/>
    <x v="262"/>
    <x v="1"/>
    <s v="נמוך"/>
    <x v="1"/>
    <n v="4864"/>
    <n v="1301"/>
    <n v="0"/>
    <n v="3563"/>
    <n v="0"/>
    <n v="30"/>
    <s v="מרכזיית תאורה"/>
    <s v="כרמים"/>
    <s v="ירושלים והנגב"/>
    <s v="איילון"/>
  </r>
  <r>
    <x v="22"/>
    <x v="275"/>
    <s v="פעיל"/>
    <s v="מודיעין מכבים רעות"/>
    <x v="263"/>
    <x v="0"/>
    <s v="נמוך"/>
    <x v="0"/>
    <n v="2033.33"/>
    <n v="0"/>
    <n v="0"/>
    <n v="0"/>
    <n v="2033.33"/>
    <n v="30"/>
    <s v="בתי כנסת ומקוואות"/>
    <s v="כרמים"/>
    <s v="ירושלים והנגב"/>
    <s v="איילון"/>
  </r>
  <r>
    <x v="22"/>
    <x v="276"/>
    <s v="פעיל"/>
    <s v="מודיעין מכבים רעות"/>
    <x v="264"/>
    <x v="5"/>
    <s v="נמוך"/>
    <x v="0"/>
    <n v="1645.29"/>
    <n v="0"/>
    <n v="0"/>
    <n v="0"/>
    <n v="1645.29"/>
    <n v="30"/>
    <s v="מרכזיית תאורה"/>
    <s v="ציפורים"/>
    <s v="ירושלים והנגב"/>
    <s v="איילון"/>
  </r>
  <r>
    <x v="22"/>
    <x v="277"/>
    <s v="פעיל"/>
    <s v="מודיעין מכבים רעות"/>
    <x v="265"/>
    <x v="26"/>
    <s v="נמוך"/>
    <x v="0"/>
    <n v="66.66"/>
    <n v="0"/>
    <n v="0"/>
    <n v="0"/>
    <n v="66.66"/>
    <n v="30"/>
    <s v="מקלטים"/>
    <s v="מכבים"/>
    <s v="ירושלים והנגב"/>
    <s v="איילון"/>
  </r>
  <r>
    <x v="22"/>
    <x v="278"/>
    <s v="פעיל"/>
    <s v="מודיעין מכבים רעות"/>
    <x v="266"/>
    <x v="13"/>
    <s v="נמוך"/>
    <x v="0"/>
    <n v="887.15"/>
    <n v="0"/>
    <n v="0"/>
    <n v="0"/>
    <n v="887.15"/>
    <n v="30"/>
    <s v="גני ילדים"/>
    <s v="פרחים"/>
    <s v="ירושלים והנגב"/>
    <s v="איילון"/>
  </r>
  <r>
    <x v="22"/>
    <x v="279"/>
    <s v="פעיל"/>
    <s v="מודיעין מכבים רעות"/>
    <x v="267"/>
    <x v="26"/>
    <s v="נמוך"/>
    <x v="0"/>
    <n v="4.7"/>
    <n v="0"/>
    <n v="0"/>
    <n v="0"/>
    <n v="4.7"/>
    <n v="30"/>
    <s v="מקלטים"/>
    <s v="מכבים"/>
    <s v="ירושלים והנגב"/>
    <s v="איילון"/>
  </r>
  <r>
    <x v="22"/>
    <x v="280"/>
    <s v="פעיל"/>
    <s v="מודיעין מכבים רעות"/>
    <x v="268"/>
    <x v="26"/>
    <s v="נמוך"/>
    <x v="0"/>
    <n v="30.58"/>
    <n v="0"/>
    <n v="0"/>
    <n v="0"/>
    <n v="30.58"/>
    <n v="30"/>
    <s v="מקלטים"/>
    <s v="מכבים"/>
    <s v="ירושלים והנגב"/>
    <s v="איילון"/>
  </r>
  <r>
    <x v="22"/>
    <x v="281"/>
    <s v="פעיל"/>
    <s v="מודיעין מכבים רעות"/>
    <x v="269"/>
    <x v="0"/>
    <s v="נמוך"/>
    <x v="1"/>
    <n v="13563"/>
    <n v="2917"/>
    <n v="0"/>
    <n v="10646"/>
    <n v="0"/>
    <n v="30"/>
    <s v="מרכזיית תאורה"/>
    <s v="פרחים"/>
    <s v="ירושלים והנגב"/>
    <s v="איילון"/>
  </r>
  <r>
    <x v="22"/>
    <x v="282"/>
    <s v="פעיל"/>
    <s v="מודיעין מכבים רעות"/>
    <x v="270"/>
    <x v="14"/>
    <s v="נמוך"/>
    <x v="1"/>
    <n v="3442"/>
    <n v="941"/>
    <n v="0"/>
    <n v="2501"/>
    <n v="0"/>
    <n v="30"/>
    <s v="מרכזיית תאורה"/>
    <s v="פרחים"/>
    <s v="ירושלים והנגב"/>
    <s v="איילון"/>
  </r>
  <r>
    <x v="22"/>
    <x v="283"/>
    <s v="פעיל"/>
    <s v="מודיעין מכבים רעות"/>
    <x v="271"/>
    <x v="14"/>
    <s v="נמוך"/>
    <x v="1"/>
    <n v="7292"/>
    <n v="1552"/>
    <n v="0"/>
    <n v="5740"/>
    <n v="0"/>
    <n v="30"/>
    <s v="מרכזיית תאורה"/>
    <s v="פרחים"/>
    <s v="ירושלים והנגב"/>
    <s v="איילון"/>
  </r>
  <r>
    <x v="22"/>
    <x v="284"/>
    <s v="פעיל"/>
    <s v="מודיעין מכבים רעות"/>
    <x v="272"/>
    <x v="81"/>
    <s v="נמוך"/>
    <x v="0"/>
    <n v="584.57000000000005"/>
    <n v="0"/>
    <n v="0"/>
    <n v="0"/>
    <n v="584.57000000000005"/>
    <n v="30"/>
    <s v="שונות"/>
    <s v="פרחים"/>
    <s v="ירושלים והנגב"/>
    <s v="איילון"/>
  </r>
  <r>
    <x v="22"/>
    <x v="285"/>
    <s v="פעיל"/>
    <s v="מודיעין מכבים רעות"/>
    <x v="273"/>
    <x v="0"/>
    <s v="נמוך"/>
    <x v="1"/>
    <n v="3618"/>
    <n v="964"/>
    <n v="0"/>
    <n v="2654"/>
    <n v="0"/>
    <n v="30"/>
    <s v="מרכזיית תאורה"/>
    <s v="נביאים"/>
    <s v="ירושלים והנגב"/>
    <s v="איילון"/>
  </r>
  <r>
    <x v="22"/>
    <x v="286"/>
    <s v="פעיל"/>
    <s v="מודיעין מכבים רעות"/>
    <x v="274"/>
    <x v="82"/>
    <s v="נמוך"/>
    <x v="0"/>
    <n v="539.47"/>
    <n v="0"/>
    <n v="0"/>
    <n v="0"/>
    <n v="539.47"/>
    <n v="30"/>
    <s v="רמזורים"/>
    <s v="נביאים"/>
    <s v="ירושלים והנגב"/>
    <s v="איילון"/>
  </r>
  <r>
    <x v="22"/>
    <x v="287"/>
    <s v="פעיל"/>
    <s v="מודיעין מכבים רעות"/>
    <x v="275"/>
    <x v="83"/>
    <s v="נמוך"/>
    <x v="1"/>
    <n v="12730"/>
    <n v="1245"/>
    <n v="0"/>
    <n v="11485"/>
    <n v="0"/>
    <n v="30"/>
    <s v="בתי ספר"/>
    <s v="מגינים"/>
    <s v="ירושלים והנגב"/>
    <s v="איילון"/>
  </r>
  <r>
    <x v="22"/>
    <x v="288"/>
    <s v="פעיל"/>
    <s v="מודיעין מכבים רעות"/>
    <x v="276"/>
    <x v="44"/>
    <s v="נמוך"/>
    <x v="1"/>
    <n v="506"/>
    <n v="121"/>
    <n v="0"/>
    <n v="385"/>
    <n v="0"/>
    <n v="30"/>
    <s v="מרכזיית תאורה"/>
    <s v="נביאים"/>
    <s v="ירושלים והנגב"/>
    <s v="איילון"/>
  </r>
  <r>
    <x v="22"/>
    <x v="289"/>
    <s v="פעיל"/>
    <s v="מודיעין מכבים רעות"/>
    <x v="277"/>
    <x v="84"/>
    <s v="נמוך"/>
    <x v="1"/>
    <n v="16610"/>
    <n v="1880"/>
    <n v="0"/>
    <n v="14730"/>
    <n v="0"/>
    <n v="30"/>
    <s v="בתי ספר"/>
    <s v="מגינים"/>
    <s v="ירושלים והנגב"/>
    <s v="איילון"/>
  </r>
  <r>
    <x v="22"/>
    <x v="290"/>
    <s v="פעיל"/>
    <s v="מודיעין מכבים רעות"/>
    <x v="278"/>
    <x v="85"/>
    <s v="נמוך"/>
    <x v="1"/>
    <n v="9590"/>
    <n v="4895"/>
    <n v="0"/>
    <n v="4695"/>
    <n v="0"/>
    <n v="30"/>
    <s v="ספורט"/>
    <s v="נביאים"/>
    <s v="ירושלים והנגב"/>
    <s v="איילון"/>
  </r>
  <r>
    <x v="22"/>
    <x v="291"/>
    <s v="פעיל"/>
    <s v="מודיעין מכבים רעות"/>
    <x v="279"/>
    <x v="24"/>
    <s v="נמוך"/>
    <x v="1"/>
    <n v="2456"/>
    <n v="76"/>
    <n v="0"/>
    <n v="2380"/>
    <n v="0"/>
    <n v="30"/>
    <s v="גני ילדים"/>
    <s v="נביאים"/>
    <s v="ירושלים והנגב"/>
    <s v="איילון"/>
  </r>
  <r>
    <x v="22"/>
    <x v="292"/>
    <s v="פעיל"/>
    <s v="מודיעין מכבים רעות"/>
    <x v="280"/>
    <x v="46"/>
    <s v="נמוך"/>
    <x v="1"/>
    <n v="4597"/>
    <n v="1120"/>
    <n v="0"/>
    <n v="3477"/>
    <n v="0"/>
    <n v="30"/>
    <s v="ספורט"/>
    <s v="נביאים"/>
    <s v="ירושלים והנגב"/>
    <s v="איילון"/>
  </r>
  <r>
    <x v="22"/>
    <x v="293"/>
    <s v="פעיל"/>
    <s v="מודיעין מכבים רעות"/>
    <x v="281"/>
    <x v="0"/>
    <s v="נמוך"/>
    <x v="1"/>
    <n v="5124"/>
    <n v="1072"/>
    <n v="0"/>
    <n v="4052"/>
    <n v="0"/>
    <n v="30"/>
    <s v="מרכזיית תאורה"/>
    <s v="נחלים"/>
    <s v="ירושלים והנגב"/>
    <s v="איילון"/>
  </r>
  <r>
    <x v="22"/>
    <x v="294"/>
    <s v="פעיל"/>
    <s v="מודיעין מכבים רעות"/>
    <x v="282"/>
    <x v="0"/>
    <s v="נמוך"/>
    <x v="0"/>
    <n v="283.77999999999997"/>
    <n v="0"/>
    <n v="0"/>
    <n v="0"/>
    <n v="283.77999999999997"/>
    <n v="30"/>
    <s v="רמזורים"/>
    <s v="נחלים"/>
    <s v="ירושלים והנגב"/>
    <s v="איילון"/>
  </r>
  <r>
    <x v="22"/>
    <x v="295"/>
    <s v="פעיל"/>
    <s v="מודיעין מכבים רעות"/>
    <x v="283"/>
    <x v="0"/>
    <s v="נמוך"/>
    <x v="1"/>
    <n v="16788"/>
    <n v="3790"/>
    <n v="0"/>
    <n v="12998"/>
    <n v="0"/>
    <n v="30"/>
    <s v="מרכזיית תאורה"/>
    <s v="נחלים"/>
    <s v="ירושלים והנגב"/>
    <s v="איילון"/>
  </r>
  <r>
    <x v="22"/>
    <x v="296"/>
    <s v="פעיל"/>
    <s v="מודיעין מכבים רעות"/>
    <x v="284"/>
    <x v="0"/>
    <s v="נמוך"/>
    <x v="0"/>
    <n v="1354.52"/>
    <n v="0"/>
    <n v="0"/>
    <n v="0"/>
    <n v="1354.52"/>
    <n v="30"/>
    <s v="בתי כנסת ומקוואות"/>
    <s v="נחלים"/>
    <s v="ירושלים והנגב"/>
    <s v="איילון"/>
  </r>
  <r>
    <x v="22"/>
    <x v="297"/>
    <s v="פעיל"/>
    <s v="מודיעין מכבים רעות"/>
    <x v="285"/>
    <x v="0"/>
    <s v="נמוך"/>
    <x v="0"/>
    <n v="1798.28"/>
    <n v="0"/>
    <n v="0"/>
    <n v="0"/>
    <n v="1798.28"/>
    <n v="30"/>
    <s v="מרכזיית תאורה"/>
    <s v="נחלים"/>
    <s v="ירושלים והנגב"/>
    <s v="איילון"/>
  </r>
  <r>
    <x v="22"/>
    <x v="298"/>
    <s v="פעיל"/>
    <s v="מודיעין מכבים רעות"/>
    <x v="286"/>
    <x v="0"/>
    <s v="נמוך"/>
    <x v="0"/>
    <n v="861.34"/>
    <n v="0"/>
    <n v="0"/>
    <n v="0"/>
    <n v="861.34"/>
    <n v="30"/>
    <s v="מרכזיית תאורה"/>
    <s v="ליגד"/>
    <s v="ירושלים והנגב"/>
    <s v="איילון"/>
  </r>
  <r>
    <x v="22"/>
    <x v="299"/>
    <s v="פעיל"/>
    <s v="מודיעין מכבים רעות"/>
    <x v="287"/>
    <x v="1"/>
    <s v="נמוך"/>
    <x v="1"/>
    <n v="190"/>
    <n v="50"/>
    <n v="0"/>
    <n v="140"/>
    <n v="0"/>
    <n v="30"/>
    <s v="מרכזיית תאורה"/>
    <s v="כרמים"/>
    <s v="ירושלים והנגב"/>
    <s v="איילון"/>
  </r>
  <r>
    <x v="22"/>
    <x v="300"/>
    <s v="פעיל"/>
    <s v="מודיעין מכבים רעות"/>
    <x v="288"/>
    <x v="0"/>
    <s v="נמוך"/>
    <x v="1"/>
    <n v="626"/>
    <n v="243"/>
    <n v="0"/>
    <n v="383"/>
    <n v="0"/>
    <n v="30"/>
    <s v="מרכזיית תאורה"/>
    <s v="כרמים"/>
    <s v="ירושלים והנגב"/>
    <s v="איילון"/>
  </r>
  <r>
    <x v="22"/>
    <x v="301"/>
    <s v="פעיל"/>
    <s v="מודיעין מכבים רעות"/>
    <x v="289"/>
    <x v="1"/>
    <s v="נמוך"/>
    <x v="1"/>
    <n v="8580"/>
    <n v="2305"/>
    <n v="0"/>
    <n v="6275"/>
    <n v="0"/>
    <n v="30"/>
    <s v="מרכזיית תאורה"/>
    <s v="כרמים"/>
    <s v="ירושלים והנגב"/>
    <s v="איילון"/>
  </r>
  <r>
    <x v="22"/>
    <x v="302"/>
    <s v="פעיל"/>
    <s v="מודיעין מכבים רעות"/>
    <x v="290"/>
    <x v="10"/>
    <s v="נמוך"/>
    <x v="1"/>
    <n v="1311"/>
    <n v="387"/>
    <n v="0"/>
    <n v="924"/>
    <n v="0"/>
    <n v="30"/>
    <s v="מרכזיית תאורה"/>
    <s v="כרמים"/>
    <s v="ירושלים והנגב"/>
    <s v="איילון"/>
  </r>
  <r>
    <x v="22"/>
    <x v="303"/>
    <s v="פעיל"/>
    <s v="מודיעין מכבים רעות"/>
    <x v="291"/>
    <x v="85"/>
    <s v="נמוך"/>
    <x v="1"/>
    <n v="15570"/>
    <n v="6590"/>
    <n v="0"/>
    <n v="8980"/>
    <n v="0"/>
    <n v="30"/>
    <s v="ספורט"/>
    <s v="ליגד"/>
    <s v="ירושלים והנגב"/>
    <s v="איילון"/>
  </r>
  <r>
    <x v="22"/>
    <x v="304"/>
    <s v="פעיל"/>
    <s v="מודיעין מכבים רעות"/>
    <x v="292"/>
    <x v="10"/>
    <s v="נמוך"/>
    <x v="1"/>
    <n v="1040"/>
    <n v="304"/>
    <n v="0"/>
    <n v="736"/>
    <n v="0"/>
    <n v="30"/>
    <s v="מרכזיית תאורה"/>
    <s v="כרמים"/>
    <s v="ירושלים והנגב"/>
    <s v="איילון"/>
  </r>
  <r>
    <x v="22"/>
    <x v="305"/>
    <s v="פעיל"/>
    <s v="מודיעין מכבים רעות"/>
    <x v="293"/>
    <x v="86"/>
    <s v="נמוך"/>
    <x v="0"/>
    <n v="3.07"/>
    <n v="0"/>
    <n v="0"/>
    <n v="0"/>
    <n v="3.07"/>
    <n v="30"/>
    <s v="מרכזיית תאורה"/>
    <s v="כרמים"/>
    <s v="ירושלים והנגב"/>
    <s v="איילון"/>
  </r>
  <r>
    <x v="22"/>
    <x v="306"/>
    <s v="פעיל"/>
    <s v="מודיעין מכבים רעות"/>
    <x v="294"/>
    <x v="0"/>
    <s v="נמוך"/>
    <x v="1"/>
    <n v="1843"/>
    <n v="365"/>
    <n v="0"/>
    <n v="1478"/>
    <n v="0"/>
    <n v="30"/>
    <s v="מרכזיית תאורה"/>
    <s v="ליגד"/>
    <s v="ירושלים והנגב"/>
    <s v="איילון"/>
  </r>
  <r>
    <x v="22"/>
    <x v="307"/>
    <s v="פעיל"/>
    <s v="מודיעין מכבים רעות"/>
    <x v="295"/>
    <x v="82"/>
    <s v="נמוך"/>
    <x v="1"/>
    <n v="749"/>
    <n v="109"/>
    <n v="0"/>
    <n v="640"/>
    <n v="0"/>
    <n v="30"/>
    <s v="רמזורים"/>
    <s v="לב העיר"/>
    <s v="ירושלים והנגב"/>
    <s v="איילון"/>
  </r>
  <r>
    <x v="22"/>
    <x v="308"/>
    <s v="פעיל"/>
    <s v="מודיעין מכבים רעות"/>
    <x v="296"/>
    <x v="0"/>
    <s v="נמוך"/>
    <x v="1"/>
    <n v="1296"/>
    <n v="267"/>
    <n v="0"/>
    <n v="1029"/>
    <n v="0"/>
    <n v="30"/>
    <s v="מבני ציבור"/>
    <s v="משואה"/>
    <s v="ירושלים והנגב"/>
    <s v="איילון"/>
  </r>
  <r>
    <x v="22"/>
    <x v="309"/>
    <s v="פעיל"/>
    <s v="מודיעין מכבים רעות"/>
    <x v="297"/>
    <x v="0"/>
    <s v="נמוך"/>
    <x v="1"/>
    <n v="10536"/>
    <n v="2173"/>
    <n v="0"/>
    <n v="8363"/>
    <n v="0"/>
    <n v="30"/>
    <s v="מרכזיית תאורה"/>
    <s v="נחלים"/>
    <s v="ירושלים והנגב"/>
    <s v="איילון"/>
  </r>
  <r>
    <x v="22"/>
    <x v="310"/>
    <s v="פעיל"/>
    <s v="מודיעין מכבים רעות"/>
    <x v="298"/>
    <x v="87"/>
    <s v="נמוך"/>
    <x v="0"/>
    <n v="285.47000000000003"/>
    <n v="0"/>
    <n v="0"/>
    <n v="0"/>
    <n v="285.47000000000003"/>
    <n v="30"/>
    <s v="רמזורים"/>
    <s v="נחלים"/>
    <s v="ירושלים והנגב"/>
    <s v="איילון"/>
  </r>
  <r>
    <x v="22"/>
    <x v="311"/>
    <s v="פעיל"/>
    <s v="מודיעין מכבים רעות"/>
    <x v="299"/>
    <x v="0"/>
    <s v="נמוך"/>
    <x v="1"/>
    <n v="5600"/>
    <n v="1478"/>
    <n v="0"/>
    <n v="4122"/>
    <n v="0"/>
    <n v="30"/>
    <s v="מרכזיית תאורה"/>
    <s v="נחלים"/>
    <s v="ירושלים והנגב"/>
    <s v="איילון"/>
  </r>
  <r>
    <x v="22"/>
    <x v="312"/>
    <s v="פעיל"/>
    <s v="מודיעין מכבים רעות"/>
    <x v="300"/>
    <x v="0"/>
    <s v="נמוך"/>
    <x v="0"/>
    <n v="0"/>
    <n v="0"/>
    <n v="0"/>
    <n v="0"/>
    <n v="0"/>
    <n v="30"/>
    <s v="רמזורים"/>
    <s v="נחלים"/>
    <s v="ירושלים והנגב"/>
    <s v="איילון"/>
  </r>
  <r>
    <x v="22"/>
    <x v="313"/>
    <s v="פעיל"/>
    <s v="מודיעין מכבים רעות"/>
    <x v="301"/>
    <x v="88"/>
    <s v="נמוך"/>
    <x v="1"/>
    <n v="10110"/>
    <n v="2085"/>
    <n v="0"/>
    <n v="8025"/>
    <n v="0"/>
    <n v="30"/>
    <s v="מרכזיית תאורה"/>
    <s v="לב העיר"/>
    <s v="ירושלים והנגב"/>
    <s v="איילון"/>
  </r>
  <r>
    <x v="22"/>
    <x v="314"/>
    <s v="פעיל"/>
    <s v="מודיעין מכבים רעות"/>
    <x v="302"/>
    <x v="89"/>
    <s v="נמוך"/>
    <x v="1"/>
    <n v="3061"/>
    <n v="769"/>
    <n v="0"/>
    <n v="2292"/>
    <n v="0"/>
    <n v="30"/>
    <s v="מרכזיית תאורה"/>
    <s v="קייזר"/>
    <s v="ירושלים והנגב"/>
    <s v="איילון"/>
  </r>
  <r>
    <x v="22"/>
    <x v="315"/>
    <s v="פעיל"/>
    <s v="מודיעין מכבים רעות"/>
    <x v="303"/>
    <x v="90"/>
    <s v="נמוך"/>
    <x v="1"/>
    <n v="2195"/>
    <n v="595"/>
    <n v="0"/>
    <n v="1600"/>
    <n v="0"/>
    <n v="30"/>
    <s v="מרכזיית תאורה"/>
    <s v="קייזר"/>
    <s v="ירושלים והנגב"/>
    <s v="איילון"/>
  </r>
  <r>
    <x v="22"/>
    <x v="316"/>
    <s v="פעיל"/>
    <s v="מודיעין מכבים רעות"/>
    <x v="304"/>
    <x v="91"/>
    <s v="נמוך"/>
    <x v="1"/>
    <n v="5218"/>
    <n v="1351"/>
    <n v="0"/>
    <n v="3867"/>
    <n v="0"/>
    <n v="30"/>
    <s v="מרכזיית תאורה"/>
    <s v="קייזר"/>
    <s v="ירושלים והנגב"/>
    <s v="איילון"/>
  </r>
  <r>
    <x v="22"/>
    <x v="317"/>
    <s v="פעיל"/>
    <s v="מודיעין מכבים רעות"/>
    <x v="305"/>
    <x v="14"/>
    <s v="נמוך"/>
    <x v="1"/>
    <n v="2412"/>
    <n v="620"/>
    <n v="0"/>
    <n v="1792"/>
    <n v="0"/>
    <n v="30"/>
    <s v="מרכזיית תאורה"/>
    <s v="קייזר"/>
    <s v="ירושלים והנגב"/>
    <s v="איילון"/>
  </r>
  <r>
    <x v="22"/>
    <x v="318"/>
    <s v="פעיל"/>
    <s v="מודיעין מכבים רעות"/>
    <x v="306"/>
    <x v="92"/>
    <s v="נמוך"/>
    <x v="1"/>
    <n v="5490"/>
    <n v="1525"/>
    <n v="0"/>
    <n v="3965"/>
    <n v="0"/>
    <n v="30"/>
    <s v="בתי ספר"/>
    <s v="קייזר"/>
    <s v="ירושלים והנגב"/>
    <s v="איילון"/>
  </r>
  <r>
    <x v="22"/>
    <x v="319"/>
    <s v="פעיל"/>
    <s v="מודיעין מכבים רעות"/>
    <x v="307"/>
    <x v="1"/>
    <s v="נמוך"/>
    <x v="1"/>
    <n v="2139"/>
    <n v="569"/>
    <n v="0"/>
    <n v="1570"/>
    <n v="0"/>
    <n v="30"/>
    <s v="מרכזיית תאורה"/>
    <s v="קייזר"/>
    <s v="ירושלים והנגב"/>
    <s v="איילון"/>
  </r>
  <r>
    <x v="22"/>
    <x v="320"/>
    <s v="פעיל"/>
    <s v="מודיעין מכבים רעות"/>
    <x v="308"/>
    <x v="0"/>
    <s v="נמוך"/>
    <x v="1"/>
    <n v="8035"/>
    <n v="1800"/>
    <n v="0"/>
    <n v="6235"/>
    <n v="0"/>
    <n v="30"/>
    <m/>
    <m/>
    <s v="ירושלים והנגב"/>
    <s v="איילון"/>
  </r>
  <r>
    <x v="22"/>
    <x v="321"/>
    <s v="פעיל"/>
    <s v="מודיעין מכבים רעות"/>
    <x v="309"/>
    <x v="0"/>
    <s v="נמוך"/>
    <x v="1"/>
    <n v="5622"/>
    <n v="1413"/>
    <n v="0"/>
    <n v="4209"/>
    <n v="0"/>
    <n v="30"/>
    <m/>
    <m/>
    <s v="ירושלים והנגב"/>
    <s v="איילון"/>
  </r>
  <r>
    <x v="22"/>
    <x v="322"/>
    <s v="פעיל"/>
    <s v="מודיעין מכבים רעות"/>
    <x v="310"/>
    <x v="0"/>
    <s v="נמוך"/>
    <x v="0"/>
    <n v="218.49"/>
    <n v="0"/>
    <n v="0"/>
    <n v="0"/>
    <n v="218.49"/>
    <n v="30"/>
    <m/>
    <m/>
    <s v="ירושלים והנגב"/>
    <s v="איילון"/>
  </r>
  <r>
    <x v="22"/>
    <x v="323"/>
    <s v="פעיל"/>
    <s v="מודיעין מכבים רעות"/>
    <x v="311"/>
    <x v="17"/>
    <s v="נמוך"/>
    <x v="1"/>
    <n v="420"/>
    <n v="130"/>
    <n v="0"/>
    <n v="290"/>
    <n v="0"/>
    <n v="30"/>
    <s v="בתי ספר"/>
    <s v="כרמים"/>
    <s v="ירושלים והנגב"/>
    <s v="איילון"/>
  </r>
  <r>
    <x v="22"/>
    <x v="324"/>
    <s v="פעיל"/>
    <s v="מודיעין מכבים רעות"/>
    <x v="312"/>
    <x v="13"/>
    <s v="נמוך"/>
    <x v="0"/>
    <n v="1257.01"/>
    <n v="0"/>
    <n v="0"/>
    <n v="0"/>
    <n v="1257.01"/>
    <n v="30"/>
    <s v="גני ילדים"/>
    <s v="כרמים"/>
    <s v="ירושלים והנגב"/>
    <s v="איילון"/>
  </r>
  <r>
    <x v="22"/>
    <x v="325"/>
    <s v="פעיל"/>
    <s v="מודיעין מכבים רעות"/>
    <x v="313"/>
    <x v="93"/>
    <s v="נמוך"/>
    <x v="1"/>
    <n v="2875"/>
    <n v="670"/>
    <n v="0"/>
    <n v="2205"/>
    <n v="0"/>
    <n v="30"/>
    <s v="בתי ספר"/>
    <s v="כרמים"/>
    <s v="ירושלים והנגב"/>
    <s v="איילון"/>
  </r>
  <r>
    <x v="22"/>
    <x v="326"/>
    <s v="פעיל"/>
    <s v="מודיעין מכבים רעות"/>
    <x v="314"/>
    <x v="14"/>
    <s v="נמוך"/>
    <x v="1"/>
    <n v="3493"/>
    <n v="886"/>
    <n v="0"/>
    <n v="2607"/>
    <n v="0"/>
    <n v="30"/>
    <s v="מרכזיית תאורה"/>
    <s v="רעות"/>
    <s v="ירושלים והנגב"/>
    <s v="איילון"/>
  </r>
  <r>
    <x v="22"/>
    <x v="327"/>
    <s v="פעיל"/>
    <s v="מודיעין מכבים רעות"/>
    <x v="315"/>
    <x v="1"/>
    <s v="נמוך"/>
    <x v="1"/>
    <n v="680"/>
    <n v="107"/>
    <n v="0"/>
    <n v="573"/>
    <n v="0"/>
    <n v="30"/>
    <s v="מרכזיית תאורה"/>
    <s v="לב העיר"/>
    <s v="ירושלים והנגב"/>
    <s v="איילון"/>
  </r>
  <r>
    <x v="22"/>
    <x v="328"/>
    <s v="פעיל"/>
    <s v="מודיעין מכבים רעות"/>
    <x v="316"/>
    <x v="94"/>
    <s v="נמוך"/>
    <x v="1"/>
    <n v="60610"/>
    <n v="13150"/>
    <n v="0"/>
    <n v="47460"/>
    <n v="0"/>
    <n v="30"/>
    <s v="שונות"/>
    <s v="לב העיר"/>
    <s v="ירושלים והנגב"/>
    <s v="איילון"/>
  </r>
  <r>
    <x v="22"/>
    <x v="329"/>
    <s v="פעיל"/>
    <s v="מודיעין מכבים רעות"/>
    <x v="317"/>
    <x v="13"/>
    <s v="נמוך"/>
    <x v="0"/>
    <n v="361.68"/>
    <n v="0"/>
    <n v="0"/>
    <n v="0"/>
    <n v="361.68"/>
    <n v="30"/>
    <s v="גני ילדים"/>
    <s v="פרחים"/>
    <s v="ירושלים והנגב"/>
    <s v="איילון"/>
  </r>
  <r>
    <x v="22"/>
    <x v="330"/>
    <s v="פעיל"/>
    <s v="מודיעין מכבים רעות"/>
    <x v="318"/>
    <x v="19"/>
    <s v="נמוך"/>
    <x v="0"/>
    <n v="1205.7"/>
    <n v="0"/>
    <n v="0"/>
    <n v="0"/>
    <n v="1205.7"/>
    <n v="30"/>
    <s v="תנועות נוער"/>
    <s v="מגינים"/>
    <s v="ירושלים והנגב"/>
    <s v="איילון"/>
  </r>
  <r>
    <x v="22"/>
    <x v="331"/>
    <s v="פעיל"/>
    <s v="מודיעין מכבים רעות"/>
    <x v="319"/>
    <x v="0"/>
    <s v="נמוך"/>
    <x v="1"/>
    <n v="5094"/>
    <n v="1242"/>
    <n v="0"/>
    <n v="3852"/>
    <n v="0"/>
    <n v="30"/>
    <s v="מרכזיית תאורה"/>
    <s v="דם המכבים 33"/>
    <s v="ירושלים והנגב"/>
    <s v="איילון"/>
  </r>
  <r>
    <x v="22"/>
    <x v="332"/>
    <s v="פעיל"/>
    <s v="מודיעין מכבים רעות"/>
    <x v="320"/>
    <x v="0"/>
    <s v="נמוך"/>
    <x v="0"/>
    <n v="313.26"/>
    <n v="0"/>
    <n v="0"/>
    <n v="0"/>
    <n v="313.26"/>
    <n v="30"/>
    <s v="רמזורים"/>
    <s v="פרחים"/>
    <s v="ירושלים והנגב"/>
    <s v="איילון"/>
  </r>
  <r>
    <x v="22"/>
    <x v="333"/>
    <s v="פעיל"/>
    <s v="מודיעין מכבים רעות"/>
    <x v="321"/>
    <x v="10"/>
    <s v="נמוך"/>
    <x v="1"/>
    <n v="4285"/>
    <n v="1099"/>
    <n v="0"/>
    <n v="3186"/>
    <n v="0"/>
    <n v="30"/>
    <s v="מרכזיית תאורה"/>
    <s v="פרחים"/>
    <s v="ירושלים והנגב"/>
    <s v="איילון"/>
  </r>
  <r>
    <x v="22"/>
    <x v="334"/>
    <s v="פעיל"/>
    <s v="מודיעין מכבים רעות"/>
    <x v="322"/>
    <x v="95"/>
    <s v="נמוך"/>
    <x v="1"/>
    <n v="15879"/>
    <n v="2999"/>
    <n v="0"/>
    <n v="12880"/>
    <n v="0"/>
    <n v="30"/>
    <s v="מרכזיית תאורה"/>
    <s v="פרחים"/>
    <s v="ירושלים והנגב"/>
    <s v="איילון"/>
  </r>
  <r>
    <x v="22"/>
    <x v="335"/>
    <s v="פעיל"/>
    <s v="מודיעין מכבים רעות"/>
    <x v="323"/>
    <x v="0"/>
    <s v="נמוך"/>
    <x v="0"/>
    <n v="233.54"/>
    <n v="0"/>
    <n v="0"/>
    <n v="0"/>
    <n v="233.54"/>
    <n v="30"/>
    <s v="רמזורים"/>
    <s v="ציפורים"/>
    <s v="ירושלים והנגב"/>
    <s v="איילון"/>
  </r>
  <r>
    <x v="22"/>
    <x v="336"/>
    <s v="פעיל"/>
    <s v="מודיעין מכבים רעות"/>
    <x v="324"/>
    <x v="0"/>
    <s v="נמוך"/>
    <x v="0"/>
    <n v="1191.57"/>
    <n v="0"/>
    <n v="0"/>
    <n v="0"/>
    <n v="1191.57"/>
    <n v="30"/>
    <s v="מבני ציבור"/>
    <s v="פרחים"/>
    <s v="ירושלים והנגב"/>
    <s v="איילון"/>
  </r>
  <r>
    <x v="22"/>
    <x v="337"/>
    <s v="פעיל"/>
    <s v="מודיעין מכבים רעות"/>
    <x v="325"/>
    <x v="96"/>
    <s v="נמוך"/>
    <x v="1"/>
    <n v="5936"/>
    <n v="1480"/>
    <n v="0"/>
    <n v="4456"/>
    <n v="0"/>
    <n v="30"/>
    <s v="מרכזיית תאורה"/>
    <s v="ליגד"/>
    <s v="ירושלים והנגב"/>
    <s v="איילון"/>
  </r>
  <r>
    <x v="22"/>
    <x v="338"/>
    <s v="פעיל"/>
    <s v="מודיעין מכבים רעות"/>
    <x v="326"/>
    <x v="97"/>
    <s v="נמוך"/>
    <x v="0"/>
    <n v="37.64"/>
    <n v="0"/>
    <n v="0"/>
    <n v="0"/>
    <n v="37.64"/>
    <n v="30"/>
    <s v="מקלטים"/>
    <s v="רעות"/>
    <s v="ירושלים והנגב"/>
    <s v="איילון"/>
  </r>
  <r>
    <x v="22"/>
    <x v="340"/>
    <s v="פעיל"/>
    <s v="מודיעין מכבים רעות"/>
    <x v="328"/>
    <x v="98"/>
    <s v="נמוך"/>
    <x v="0"/>
    <n v="2954.94"/>
    <n v="0"/>
    <n v="0"/>
    <n v="0"/>
    <n v="2954.94"/>
    <n v="30"/>
    <s v="מבני ציבור"/>
    <s v="פרחים"/>
    <s v="ירושלים והנגב"/>
    <s v="איילון"/>
  </r>
  <r>
    <x v="22"/>
    <x v="341"/>
    <s v="פעיל"/>
    <s v="מודיעין מכבים רעות"/>
    <x v="329"/>
    <x v="26"/>
    <s v="נמוך"/>
    <x v="0"/>
    <n v="533.33000000000004"/>
    <n v="0"/>
    <n v="0"/>
    <n v="0"/>
    <n v="533.33000000000004"/>
    <n v="30"/>
    <s v="מקלטים"/>
    <s v="רעות"/>
    <s v="ירושלים והנגב"/>
    <s v="איילון"/>
  </r>
  <r>
    <x v="22"/>
    <x v="342"/>
    <s v="פעיל"/>
    <s v="מודיעין מכבים רעות"/>
    <x v="330"/>
    <x v="13"/>
    <s v="נמוך"/>
    <x v="0"/>
    <n v="1759.78"/>
    <n v="0"/>
    <n v="0"/>
    <n v="0"/>
    <n v="1759.78"/>
    <n v="30"/>
    <s v="גני ילדים"/>
    <s v="בוכמן"/>
    <s v="ירושלים והנגב"/>
    <s v="איילון"/>
  </r>
  <r>
    <x v="22"/>
    <x v="343"/>
    <s v="פעיל"/>
    <s v="מודיעין מכבים רעות"/>
    <x v="331"/>
    <x v="99"/>
    <s v="נמוך"/>
    <x v="1"/>
    <n v="5565"/>
    <n v="595"/>
    <n v="0"/>
    <n v="4970"/>
    <n v="0"/>
    <n v="30"/>
    <s v="בתי ספר"/>
    <s v="בוכמן"/>
    <s v="ירושלים והנגב"/>
    <s v="איילון"/>
  </r>
  <r>
    <x v="22"/>
    <x v="344"/>
    <s v="פעיל"/>
    <s v="מודיעין מכבים רעות"/>
    <x v="332"/>
    <x v="0"/>
    <s v="נמוך"/>
    <x v="0"/>
    <n v="456"/>
    <n v="0"/>
    <n v="0"/>
    <n v="0"/>
    <n v="456"/>
    <n v="30"/>
    <s v="גני ילדים"/>
    <s v="בוכמן"/>
    <s v="ירושלים והנגב"/>
    <s v="איילון"/>
  </r>
  <r>
    <x v="22"/>
    <x v="345"/>
    <s v="פעיל"/>
    <s v="מודיעין מכבים רעות"/>
    <x v="333"/>
    <x v="0"/>
    <s v="נמוך"/>
    <x v="0"/>
    <n v="99.89"/>
    <n v="0"/>
    <n v="0"/>
    <n v="0"/>
    <n v="99.89"/>
    <n v="30"/>
    <s v="גני ילדים"/>
    <s v="בוכמן"/>
    <s v="ירושלים והנגב"/>
    <s v="איילון"/>
  </r>
  <r>
    <x v="22"/>
    <x v="346"/>
    <s v="פעיל"/>
    <s v="מודיעין מכבים רעות"/>
    <x v="334"/>
    <x v="0"/>
    <s v="נמוך"/>
    <x v="1"/>
    <n v="9367"/>
    <n v="2472"/>
    <n v="0"/>
    <n v="6895"/>
    <n v="0"/>
    <n v="30"/>
    <s v="מרכזיית תאורה"/>
    <s v="מגינים"/>
    <s v="ירושלים והנגב"/>
    <s v="איילון"/>
  </r>
  <r>
    <x v="22"/>
    <x v="347"/>
    <s v="פעיל"/>
    <s v="מודיעין מכבים רעות"/>
    <x v="335"/>
    <x v="21"/>
    <s v="נמוך"/>
    <x v="1"/>
    <n v="4371"/>
    <n v="1177"/>
    <n v="0"/>
    <n v="3194"/>
    <n v="0"/>
    <n v="30"/>
    <s v="מרכזיית תאורה"/>
    <s v="מגינים"/>
    <s v="ירושלים והנגב"/>
    <s v="איילון"/>
  </r>
  <r>
    <x v="22"/>
    <x v="348"/>
    <s v="פעיל"/>
    <s v="מודיעין מכבים רעות"/>
    <x v="336"/>
    <x v="58"/>
    <s v="נמוך"/>
    <x v="0"/>
    <n v="394.92"/>
    <n v="0"/>
    <n v="0"/>
    <n v="0"/>
    <n v="394.92"/>
    <n v="30"/>
    <s v="רמזורים"/>
    <s v="מגינים"/>
    <s v="ירושלים והנגב"/>
    <s v="איילון"/>
  </r>
  <r>
    <x v="22"/>
    <x v="349"/>
    <s v="פעיל"/>
    <s v="מודיעין מכבים רעות"/>
    <x v="337"/>
    <x v="0"/>
    <s v="נמוך"/>
    <x v="1"/>
    <n v="7854"/>
    <n v="2092"/>
    <n v="0"/>
    <n v="5762"/>
    <n v="0"/>
    <n v="30"/>
    <s v="מרכזיית תאורה"/>
    <s v="מגינים"/>
    <s v="ירושלים והנגב"/>
    <s v="איילון"/>
  </r>
  <r>
    <x v="22"/>
    <x v="350"/>
    <s v="פעיל"/>
    <s v="מודיעין מכבים רעות"/>
    <x v="338"/>
    <x v="0"/>
    <s v="נמוך"/>
    <x v="0"/>
    <n v="1123.68"/>
    <n v="0"/>
    <n v="0"/>
    <n v="0"/>
    <n v="1123.68"/>
    <n v="30"/>
    <s v="גני ילדים"/>
    <s v="מגינים"/>
    <s v="ירושלים והנגב"/>
    <s v="איילון"/>
  </r>
  <r>
    <x v="22"/>
    <x v="351"/>
    <s v="פעיל"/>
    <s v="מודיעין מכבים רעות"/>
    <x v="339"/>
    <x v="13"/>
    <s v="נמוך"/>
    <x v="1"/>
    <n v="1547"/>
    <n v="65"/>
    <n v="0"/>
    <n v="1482"/>
    <n v="0"/>
    <n v="30"/>
    <s v="גני ילדים"/>
    <s v="מגינים"/>
    <s v="ירושלים והנגב"/>
    <s v="איילון"/>
  </r>
  <r>
    <x v="22"/>
    <x v="352"/>
    <s v="פעיל"/>
    <s v="מודיעין מכבים רעות"/>
    <x v="340"/>
    <x v="0"/>
    <s v="נמוך"/>
    <x v="1"/>
    <n v="13932"/>
    <n v="1520"/>
    <n v="0"/>
    <n v="12412"/>
    <n v="0"/>
    <n v="30"/>
    <s v="בתי ספר"/>
    <s v="מגינים"/>
    <s v="ירושלים והנגב"/>
    <s v="איילון"/>
  </r>
  <r>
    <x v="22"/>
    <x v="353"/>
    <s v="פעיל"/>
    <s v="מודיעין מכבים רעות"/>
    <x v="341"/>
    <x v="0"/>
    <s v="נמוך"/>
    <x v="1"/>
    <n v="10069"/>
    <n v="2697"/>
    <n v="0"/>
    <n v="7372"/>
    <n v="0"/>
    <n v="30"/>
    <s v="מרכזיית תאורה"/>
    <s v="מגינים"/>
    <s v="ירושלים והנגב"/>
    <s v="איילון"/>
  </r>
  <r>
    <x v="22"/>
    <x v="354"/>
    <s v="פעיל"/>
    <s v="מודיעין מכבים רעות"/>
    <x v="342"/>
    <x v="0"/>
    <s v="נמוך"/>
    <x v="0"/>
    <n v="807.89"/>
    <n v="0"/>
    <n v="0"/>
    <n v="0"/>
    <n v="807.89"/>
    <n v="30"/>
    <s v="מרכזיית תאורה"/>
    <s v="מגינים"/>
    <s v="ירושלים והנגב"/>
    <s v="איילון"/>
  </r>
  <r>
    <x v="22"/>
    <x v="355"/>
    <s v="פעיל"/>
    <s v="מודיעין מכבים רעות"/>
    <x v="343"/>
    <x v="100"/>
    <s v="נמוך"/>
    <x v="0"/>
    <n v="1022.36"/>
    <n v="0"/>
    <n v="0"/>
    <n v="0"/>
    <n v="1022.36"/>
    <n v="30"/>
    <s v="מרכזיית תאורה"/>
    <s v="מגינים"/>
    <s v="ירושלים והנגב"/>
    <s v="איילון"/>
  </r>
  <r>
    <x v="22"/>
    <x v="356"/>
    <s v="פעיל"/>
    <s v="מודיעין מכבים רעות"/>
    <x v="344"/>
    <x v="13"/>
    <s v="נמוך"/>
    <x v="0"/>
    <n v="1511.4"/>
    <n v="0"/>
    <n v="0"/>
    <n v="0"/>
    <n v="1511.4"/>
    <n v="30"/>
    <s v="גני ילדים"/>
    <s v="מגינים"/>
    <s v="ירושלים והנגב"/>
    <s v="איילון"/>
  </r>
  <r>
    <x v="22"/>
    <x v="357"/>
    <s v="פעיל"/>
    <s v="מודיעין מכבים רעות"/>
    <x v="345"/>
    <x v="13"/>
    <s v="נמוך"/>
    <x v="0"/>
    <n v="648.25"/>
    <n v="0"/>
    <n v="0"/>
    <n v="0"/>
    <n v="648.25"/>
    <n v="30"/>
    <s v="גני ילדים"/>
    <s v="בוכמן"/>
    <s v="ירושלים והנגב"/>
    <s v="איילון"/>
  </r>
  <r>
    <x v="22"/>
    <x v="358"/>
    <s v="פעיל"/>
    <s v="מודיעין מכבים רעות"/>
    <x v="346"/>
    <x v="26"/>
    <s v="נמוך"/>
    <x v="0"/>
    <n v="118.06"/>
    <n v="0"/>
    <n v="0"/>
    <n v="0"/>
    <n v="118.06"/>
    <n v="30"/>
    <s v="מקלטים"/>
    <s v="רעות"/>
    <s v="ירושלים והנגב"/>
    <s v="איילון"/>
  </r>
  <r>
    <x v="22"/>
    <x v="359"/>
    <s v="פעיל"/>
    <s v="מודיעין מכבים רעות"/>
    <x v="347"/>
    <x v="101"/>
    <s v="נמוך"/>
    <x v="0"/>
    <n v="66.27"/>
    <n v="0"/>
    <n v="0"/>
    <n v="0"/>
    <n v="66.27"/>
    <n v="30"/>
    <s v="מקלטים"/>
    <s v="רעות"/>
    <s v="ירושלים והנגב"/>
    <s v="איילון"/>
  </r>
  <r>
    <x v="22"/>
    <x v="360"/>
    <s v="פעיל"/>
    <s v="מודיעין מכבים רעות"/>
    <x v="348"/>
    <x v="24"/>
    <s v="נמוך"/>
    <x v="0"/>
    <n v="1489.29"/>
    <n v="0"/>
    <n v="0"/>
    <n v="0"/>
    <n v="1489.29"/>
    <n v="30"/>
    <s v="גני ילדים"/>
    <s v="בוכמן"/>
    <s v="ירושלים והנגב"/>
    <s v="איילון"/>
  </r>
  <r>
    <x v="22"/>
    <x v="361"/>
    <s v="פעיל"/>
    <s v="מודיעין מכבים רעות"/>
    <x v="349"/>
    <x v="0"/>
    <s v="נמוך"/>
    <x v="1"/>
    <n v="1662"/>
    <n v="84"/>
    <n v="0"/>
    <n v="1578"/>
    <n v="0"/>
    <n v="30"/>
    <s v="מבני ציבור"/>
    <s v="מכבים"/>
    <s v="ירושלים והנגב"/>
    <s v="איילון"/>
  </r>
  <r>
    <x v="22"/>
    <x v="362"/>
    <s v="פעיל"/>
    <s v="מודיעין מכבים רעות"/>
    <x v="350"/>
    <x v="102"/>
    <s v="נמוך"/>
    <x v="0"/>
    <n v="354.78"/>
    <n v="0"/>
    <n v="0"/>
    <n v="0"/>
    <n v="354.78"/>
    <n v="30"/>
    <s v="מבני ציבור"/>
    <s v="מכבים"/>
    <s v="ירושלים והנגב"/>
    <s v="איילון"/>
  </r>
  <r>
    <x v="22"/>
    <x v="363"/>
    <s v="פעיל"/>
    <s v="מודיעין מכבים רעות"/>
    <x v="351"/>
    <x v="0"/>
    <s v="נמוך"/>
    <x v="1"/>
    <n v="3319"/>
    <n v="861"/>
    <n v="0"/>
    <n v="2458"/>
    <n v="0"/>
    <n v="30"/>
    <s v="מרכזיית תאורה"/>
    <s v="כרמים"/>
    <s v="ירושלים והנגב"/>
    <s v="איילון"/>
  </r>
  <r>
    <x v="22"/>
    <x v="364"/>
    <s v="פעיל"/>
    <s v="מודיעין מכבים רעות"/>
    <x v="352"/>
    <x v="13"/>
    <s v="נמוך"/>
    <x v="0"/>
    <n v="1476.75"/>
    <n v="0"/>
    <n v="0"/>
    <n v="0"/>
    <n v="1476.75"/>
    <n v="30"/>
    <s v="גני ילדים"/>
    <s v="כרמים"/>
    <s v="ירושלים והנגב"/>
    <s v="איילון"/>
  </r>
  <r>
    <x v="22"/>
    <x v="365"/>
    <s v="פעיל"/>
    <s v="מודיעין מכבים רעות"/>
    <x v="353"/>
    <x v="103"/>
    <s v="נמוך"/>
    <x v="1"/>
    <n v="6530"/>
    <n v="2315"/>
    <n v="0"/>
    <n v="4215"/>
    <n v="0"/>
    <n v="30"/>
    <s v="מרכזיית תאורה"/>
    <s v="בוכמן"/>
    <s v="ירושלים והנגב"/>
    <s v="איילון"/>
  </r>
  <r>
    <x v="22"/>
    <x v="366"/>
    <s v="פעיל"/>
    <s v="מודיעין מכבים רעות"/>
    <x v="354"/>
    <x v="0"/>
    <s v="נמוך"/>
    <x v="1"/>
    <n v="4880"/>
    <n v="675"/>
    <n v="0"/>
    <n v="4205"/>
    <n v="0"/>
    <n v="30"/>
    <m/>
    <s v="רעות"/>
    <s v="ירושלים והנגב"/>
    <s v="איילון"/>
  </r>
  <r>
    <x v="22"/>
    <x v="367"/>
    <s v="פעיל"/>
    <s v="מודיעין מכבים רעות"/>
    <x v="355"/>
    <x v="0"/>
    <s v="נמוך"/>
    <x v="0"/>
    <n v="610.54"/>
    <n v="0"/>
    <n v="0"/>
    <n v="0"/>
    <n v="610.54"/>
    <n v="30"/>
    <s v="מרכזיית תאורה"/>
    <s v="רעות"/>
    <s v="ירושלים והנגב"/>
    <s v="איילון"/>
  </r>
  <r>
    <x v="22"/>
    <x v="368"/>
    <s v="פעיל"/>
    <s v="מודיעין מכבים רעות"/>
    <x v="356"/>
    <x v="0"/>
    <s v="נמוך"/>
    <x v="0"/>
    <n v="789.33"/>
    <n v="0"/>
    <n v="0"/>
    <n v="0"/>
    <n v="789.33"/>
    <n v="30"/>
    <s v="מרכזיית תאורה"/>
    <s v="רעות"/>
    <s v="ירושלים והנגב"/>
    <s v="איילון"/>
  </r>
  <r>
    <x v="22"/>
    <x v="369"/>
    <s v="פעיל"/>
    <s v="מודיעין מכבים רעות"/>
    <x v="357"/>
    <x v="104"/>
    <s v="נמוך"/>
    <x v="1"/>
    <n v="1463"/>
    <n v="170"/>
    <n v="0"/>
    <n v="1293"/>
    <n v="0"/>
    <n v="30"/>
    <s v="מבני ציבור"/>
    <s v="כרמים"/>
    <s v="ירושלים והנגב"/>
    <s v="איילון"/>
  </r>
  <r>
    <x v="22"/>
    <x v="370"/>
    <s v="פעיל"/>
    <s v="מודיעין מכבים רעות"/>
    <x v="358"/>
    <x v="105"/>
    <s v="נמוך"/>
    <x v="0"/>
    <n v="913.72"/>
    <n v="0"/>
    <n v="0"/>
    <n v="0"/>
    <n v="913.72"/>
    <n v="30"/>
    <s v="רמזורים"/>
    <s v="מגינים"/>
    <s v="ירושלים והנגב"/>
    <s v="איילון"/>
  </r>
  <r>
    <x v="22"/>
    <x v="371"/>
    <s v="פעיל"/>
    <s v="מודיעין מכבים רעות"/>
    <x v="359"/>
    <x v="0"/>
    <s v="נמוך"/>
    <x v="1"/>
    <n v="11255"/>
    <n v="2700"/>
    <n v="0"/>
    <n v="8555"/>
    <n v="0"/>
    <n v="30"/>
    <s v="מרכזיית תאורה"/>
    <s v="כרמים"/>
    <s v="ירושלים והנגב"/>
    <s v="איילון"/>
  </r>
  <r>
    <x v="22"/>
    <x v="372"/>
    <s v="פעיל"/>
    <s v="מודיעין מכבים רעות"/>
    <x v="360"/>
    <x v="0"/>
    <s v="נמוך"/>
    <x v="1"/>
    <n v="689"/>
    <n v="163"/>
    <n v="0"/>
    <n v="526"/>
    <n v="0"/>
    <n v="30"/>
    <s v="מרכזיית תאורה"/>
    <s v="ישפרו"/>
    <s v="ירושלים והנגב"/>
    <s v="איילון"/>
  </r>
  <r>
    <x v="22"/>
    <x v="373"/>
    <s v="פעיל"/>
    <s v="מודיעין מכבים רעות"/>
    <x v="361"/>
    <x v="0"/>
    <s v="נמוך"/>
    <x v="1"/>
    <n v="1586"/>
    <n v="393"/>
    <n v="0"/>
    <n v="1193"/>
    <n v="0"/>
    <n v="30"/>
    <s v="מרכזיית תאורה"/>
    <s v="ישפרו"/>
    <s v="ירושלים והנגב"/>
    <s v="איילון"/>
  </r>
  <r>
    <x v="22"/>
    <x v="374"/>
    <s v="פעיל"/>
    <s v="מודיעין מכבים רעות"/>
    <x v="362"/>
    <x v="0"/>
    <s v="נמוך"/>
    <x v="1"/>
    <n v="7915"/>
    <n v="805"/>
    <n v="0"/>
    <n v="7110"/>
    <n v="0"/>
    <n v="30"/>
    <s v="מבני ציבור"/>
    <s v="ישפרו"/>
    <s v="ירושלים והנגב"/>
    <s v="איילון"/>
  </r>
  <r>
    <x v="22"/>
    <x v="375"/>
    <s v="פעיל"/>
    <s v="מודיעין מכבים רעות"/>
    <x v="363"/>
    <x v="26"/>
    <s v="נמוך"/>
    <x v="0"/>
    <n v="119.6"/>
    <n v="0"/>
    <n v="0"/>
    <n v="0"/>
    <n v="119.6"/>
    <n v="30"/>
    <s v="מקלטים"/>
    <s v="רעות"/>
    <s v="ירושלים והנגב"/>
    <s v="איילון"/>
  </r>
  <r>
    <x v="22"/>
    <x v="376"/>
    <s v="פעיל"/>
    <s v="מודיעין מכבים רעות"/>
    <x v="364"/>
    <x v="106"/>
    <s v="נמוך"/>
    <x v="1"/>
    <n v="11160"/>
    <n v="908"/>
    <n v="0"/>
    <n v="10252"/>
    <n v="0"/>
    <n v="30"/>
    <s v="בתי ספר"/>
    <s v="בוכמן"/>
    <s v="ירושלים והנגב"/>
    <s v="איילון"/>
  </r>
  <r>
    <x v="22"/>
    <x v="377"/>
    <s v="פעיל"/>
    <s v="מודיעין מכבים רעות"/>
    <x v="365"/>
    <x v="82"/>
    <s v="נמוך"/>
    <x v="0"/>
    <n v="497.68"/>
    <n v="0"/>
    <n v="0"/>
    <n v="0"/>
    <n v="497.68"/>
    <n v="30"/>
    <s v="רמזורים"/>
    <s v="בוכמן"/>
    <s v="ירושלים והנגב"/>
    <s v="איילון"/>
  </r>
  <r>
    <x v="22"/>
    <x v="378"/>
    <s v="פעיל"/>
    <s v="מודיעין מכבים רעות"/>
    <x v="366"/>
    <x v="32"/>
    <s v="נמוך"/>
    <x v="1"/>
    <n v="1238"/>
    <n v="328"/>
    <n v="0"/>
    <n v="910"/>
    <n v="0"/>
    <n v="30"/>
    <s v="מרכזיית תאורה"/>
    <s v="בוכמן"/>
    <s v="ירושלים והנגב"/>
    <s v="איילון"/>
  </r>
  <r>
    <x v="22"/>
    <x v="379"/>
    <s v="פעיל"/>
    <s v="מודיעין מכבים רעות"/>
    <x v="367"/>
    <x v="58"/>
    <s v="נמוך"/>
    <x v="0"/>
    <n v="188.7"/>
    <n v="0"/>
    <n v="0"/>
    <n v="0"/>
    <n v="188.7"/>
    <n v="30"/>
    <s v="רמזורים"/>
    <s v="בוכמן"/>
    <s v="ירושלים והנגב"/>
    <s v="איילון"/>
  </r>
  <r>
    <x v="22"/>
    <x v="380"/>
    <s v="פעיל"/>
    <s v="מודיעין מכבים רעות"/>
    <x v="368"/>
    <x v="0"/>
    <s v="נמוך"/>
    <x v="1"/>
    <n v="787"/>
    <n v="186"/>
    <n v="0"/>
    <n v="601"/>
    <n v="0"/>
    <n v="30"/>
    <s v="מרכזיית תאורה"/>
    <s v="מורשת"/>
    <s v="ירושלים והנגב"/>
    <s v="איילון"/>
  </r>
  <r>
    <x v="22"/>
    <x v="381"/>
    <s v="פעיל"/>
    <s v="מודיעין מכבים רעות"/>
    <x v="369"/>
    <x v="0"/>
    <s v="נמוך"/>
    <x v="0"/>
    <n v="800.86"/>
    <n v="0"/>
    <n v="0"/>
    <n v="0"/>
    <n v="800.86"/>
    <n v="30"/>
    <s v="מרכזיית תאורה"/>
    <s v="מכבים"/>
    <s v="ירושלים והנגב"/>
    <s v="איילון"/>
  </r>
  <r>
    <x v="22"/>
    <x v="382"/>
    <s v="פעיל"/>
    <s v="מודיעין מכבים רעות"/>
    <x v="370"/>
    <x v="1"/>
    <s v="נמוך"/>
    <x v="1"/>
    <n v="684"/>
    <n v="158"/>
    <n v="0"/>
    <n v="526"/>
    <n v="0"/>
    <n v="30"/>
    <s v="מרכזיית תאורה"/>
    <s v="ליגד"/>
    <s v="ירושלים והנגב"/>
    <s v="איילון"/>
  </r>
  <r>
    <x v="22"/>
    <x v="383"/>
    <s v="פעיל"/>
    <s v="מודיעין מכבים רעות"/>
    <x v="371"/>
    <x v="0"/>
    <s v="נמוך"/>
    <x v="1"/>
    <n v="1792"/>
    <n v="375"/>
    <n v="0"/>
    <n v="1417"/>
    <n v="0"/>
    <n v="30"/>
    <s v="מרכזיית תאורה"/>
    <s v="ליגד"/>
    <s v="ירושלים והנגב"/>
    <s v="איילון"/>
  </r>
  <r>
    <x v="22"/>
    <x v="384"/>
    <s v="פעיל"/>
    <s v="מודיעין מכבים רעות"/>
    <x v="372"/>
    <x v="26"/>
    <s v="נמוך"/>
    <x v="0"/>
    <n v="1221.96"/>
    <n v="0"/>
    <n v="0"/>
    <n v="0"/>
    <n v="1221.96"/>
    <n v="30"/>
    <s v="מקלטים"/>
    <s v="רעות"/>
    <s v="ירושלים והנגב"/>
    <s v="איילון"/>
  </r>
  <r>
    <x v="22"/>
    <x v="385"/>
    <s v="פעיל"/>
    <s v="מודיעין מכבים רעות"/>
    <x v="373"/>
    <x v="107"/>
    <s v="נמוך"/>
    <x v="0"/>
    <n v="32.94"/>
    <n v="0"/>
    <n v="0"/>
    <n v="0"/>
    <n v="32.94"/>
    <n v="30"/>
    <s v="מקלטים"/>
    <s v="רעות"/>
    <s v="ירושלים והנגב"/>
    <s v="איילון"/>
  </r>
  <r>
    <x v="22"/>
    <x v="386"/>
    <s v="פעיל"/>
    <s v="מודיעין מכבים רעות"/>
    <x v="374"/>
    <x v="108"/>
    <s v="נמוך"/>
    <x v="1"/>
    <n v="7096"/>
    <n v="1516"/>
    <n v="0"/>
    <n v="5580"/>
    <n v="0"/>
    <n v="30"/>
    <s v="בתי ספר"/>
    <s v="רעות"/>
    <s v="ירושלים והנגב"/>
    <s v="איילון"/>
  </r>
  <r>
    <x v="22"/>
    <x v="387"/>
    <s v="פעיל"/>
    <s v="מודיעין מכבים רעות"/>
    <x v="375"/>
    <x v="0"/>
    <s v="נמוך"/>
    <x v="0"/>
    <n v="221.22"/>
    <n v="0"/>
    <n v="0"/>
    <n v="0"/>
    <n v="221.22"/>
    <n v="30"/>
    <s v="רמזורים"/>
    <s v="ציפורים"/>
    <s v="ירושלים והנגב"/>
    <s v="איילון"/>
  </r>
  <r>
    <x v="22"/>
    <x v="388"/>
    <s v="פעיל"/>
    <s v="מודיעין מכבים רעות"/>
    <x v="376"/>
    <x v="13"/>
    <s v="נמוך"/>
    <x v="0"/>
    <n v="1077.4000000000001"/>
    <n v="0"/>
    <n v="0"/>
    <n v="0"/>
    <n v="1077.4000000000001"/>
    <n v="30"/>
    <s v="גני ילדים"/>
    <s v="ציפורים"/>
    <s v="ירושלים והנגב"/>
    <s v="איילון"/>
  </r>
  <r>
    <x v="22"/>
    <x v="389"/>
    <s v="פעיל"/>
    <s v="מודיעין מכבים רעות"/>
    <x v="377"/>
    <x v="13"/>
    <s v="נמוך"/>
    <x v="0"/>
    <n v="1826.84"/>
    <n v="0"/>
    <n v="0"/>
    <n v="0"/>
    <n v="1826.84"/>
    <n v="30"/>
    <s v="גני ילדים"/>
    <s v="בוכמן"/>
    <s v="ירושלים והנגב"/>
    <s v="איילון"/>
  </r>
  <r>
    <x v="22"/>
    <x v="390"/>
    <s v="פעיל"/>
    <s v="מודיעין מכבים רעות"/>
    <x v="378"/>
    <x v="43"/>
    <s v="נמוך"/>
    <x v="1"/>
    <n v="5246"/>
    <n v="1338"/>
    <n v="0"/>
    <n v="3908"/>
    <n v="0"/>
    <n v="30"/>
    <s v="מרכזיית תאורה"/>
    <s v="בוכמן"/>
    <s v="ירושלים והנגב"/>
    <s v="איילון"/>
  </r>
  <r>
    <x v="22"/>
    <x v="391"/>
    <s v="פעיל"/>
    <s v="מודיעין מכבים רעות"/>
    <x v="379"/>
    <x v="0"/>
    <s v="נמוך"/>
    <x v="1"/>
    <n v="2845"/>
    <n v="749"/>
    <n v="0"/>
    <n v="2096"/>
    <n v="0"/>
    <n v="30"/>
    <m/>
    <m/>
    <s v="ירושלים והנגב"/>
    <s v="איילון"/>
  </r>
  <r>
    <x v="22"/>
    <x v="392"/>
    <s v="פעיל"/>
    <s v="מודיעין מכבים רעות"/>
    <x v="380"/>
    <x v="109"/>
    <s v="נמוך"/>
    <x v="0"/>
    <n v="192.98"/>
    <n v="0"/>
    <n v="0"/>
    <n v="0"/>
    <n v="192.98"/>
    <n v="30"/>
    <s v="מרכזיית תאורה"/>
    <s v="קייזר"/>
    <s v="ירושלים והנגב"/>
    <s v="איילון"/>
  </r>
  <r>
    <x v="22"/>
    <x v="393"/>
    <s v="פעיל"/>
    <s v="מודיעין מכבים רעות"/>
    <x v="381"/>
    <x v="0"/>
    <s v="נמוך"/>
    <x v="1"/>
    <n v="7821"/>
    <n v="1974"/>
    <n v="0"/>
    <n v="5847"/>
    <n v="0"/>
    <n v="30"/>
    <s v="מרכזיית תאורה"/>
    <s v="קייזר"/>
    <s v="ירושלים והנגב"/>
    <s v="איילון"/>
  </r>
  <r>
    <x v="22"/>
    <x v="394"/>
    <s v="פעיל"/>
    <s v="מודיעין מכבים רעות"/>
    <x v="382"/>
    <x v="110"/>
    <s v="נמוך"/>
    <x v="1"/>
    <n v="11204"/>
    <n v="880"/>
    <n v="0"/>
    <n v="10324"/>
    <n v="0"/>
    <n v="30"/>
    <m/>
    <m/>
    <s v="ירושלים והנגב"/>
    <s v="איילון"/>
  </r>
  <r>
    <x v="22"/>
    <x v="395"/>
    <s v="פעיל"/>
    <s v="מודיעין מכבים רעות"/>
    <x v="383"/>
    <x v="26"/>
    <s v="נמוך"/>
    <x v="0"/>
    <n v="353.33"/>
    <n v="0"/>
    <n v="0"/>
    <n v="0"/>
    <n v="353.33"/>
    <n v="30"/>
    <s v="מקלטים"/>
    <s v="רעות"/>
    <s v="ירושלים והנגב"/>
    <s v="איילון"/>
  </r>
  <r>
    <x v="22"/>
    <x v="396"/>
    <s v="פעיל"/>
    <s v="מודיעין מכבים רעות"/>
    <x v="384"/>
    <x v="111"/>
    <s v="נמוך"/>
    <x v="1"/>
    <n v="10222"/>
    <n v="2648"/>
    <n v="0"/>
    <n v="7574"/>
    <n v="0"/>
    <n v="30"/>
    <s v="מרכזיית תאורה"/>
    <s v="בוכמן"/>
    <s v="ירושלים והנגב"/>
    <s v="איילון"/>
  </r>
  <r>
    <x v="22"/>
    <x v="397"/>
    <s v="פעיל"/>
    <s v="מודיעין מכבים רעות"/>
    <x v="385"/>
    <x v="26"/>
    <s v="נמוך"/>
    <x v="0"/>
    <n v="195.29"/>
    <n v="0"/>
    <n v="0"/>
    <n v="0"/>
    <n v="195.29"/>
    <n v="30"/>
    <s v="מקלטים"/>
    <s v="רעות"/>
    <s v="ירושלים והנגב"/>
    <s v="איילון"/>
  </r>
  <r>
    <x v="22"/>
    <x v="398"/>
    <s v="פעיל"/>
    <s v="מודיעין מכבים רעות"/>
    <x v="386"/>
    <x v="0"/>
    <s v="נמוך"/>
    <x v="1"/>
    <n v="1169"/>
    <n v="265"/>
    <n v="0"/>
    <n v="904"/>
    <n v="0"/>
    <n v="30"/>
    <s v="מרכזיית תאורה"/>
    <s v="ישפרו"/>
    <s v="ירושלים והנגב"/>
    <s v="איילון"/>
  </r>
  <r>
    <x v="22"/>
    <x v="399"/>
    <s v="פעיל"/>
    <s v="מודיעין מכבים רעות"/>
    <x v="387"/>
    <x v="0"/>
    <s v="נמוך"/>
    <x v="1"/>
    <n v="968"/>
    <n v="204"/>
    <n v="0"/>
    <n v="764"/>
    <n v="0"/>
    <n v="30"/>
    <m/>
    <m/>
    <s v="ירושלים והנגב"/>
    <s v="איילון"/>
  </r>
  <r>
    <x v="22"/>
    <x v="400"/>
    <s v="פעיל"/>
    <s v="מודיעין מכבים רעות"/>
    <x v="388"/>
    <x v="13"/>
    <s v="נמוך"/>
    <x v="0"/>
    <n v="2832.45"/>
    <n v="0"/>
    <n v="0"/>
    <n v="0"/>
    <n v="2832.45"/>
    <n v="30"/>
    <s v="גני ילדים"/>
    <s v="  קייזר"/>
    <s v="ירושלים והנגב"/>
    <s v="איילון"/>
  </r>
  <r>
    <x v="22"/>
    <x v="401"/>
    <s v="פעיל"/>
    <s v="מודיעין מכבים רעות"/>
    <x v="389"/>
    <x v="14"/>
    <s v="נמוך"/>
    <x v="1"/>
    <n v="2920"/>
    <n v="781"/>
    <n v="0"/>
    <n v="2139"/>
    <n v="0"/>
    <n v="30"/>
    <s v="מרכזיית תאורה"/>
    <s v="קייזר"/>
    <s v="ירושלים והנגב"/>
    <s v="איילון"/>
  </r>
  <r>
    <x v="22"/>
    <x v="402"/>
    <s v="פעיל"/>
    <s v="מודיעין מכבים רעות"/>
    <x v="390"/>
    <x v="13"/>
    <s v="נמוך"/>
    <x v="0"/>
    <n v="2352.63"/>
    <n v="0"/>
    <n v="0"/>
    <n v="0"/>
    <n v="2352.63"/>
    <n v="30"/>
    <s v="גני ילדים"/>
    <s v="קייזר"/>
    <s v="ירושלים והנגב"/>
    <s v="איילון"/>
  </r>
  <r>
    <x v="22"/>
    <x v="403"/>
    <s v="פעיל"/>
    <s v="מודיעין מכבים רעות"/>
    <x v="391"/>
    <x v="0"/>
    <s v="נמוך"/>
    <x v="1"/>
    <n v="44125"/>
    <n v="6010"/>
    <n v="0"/>
    <n v="38115"/>
    <n v="0"/>
    <n v="30"/>
    <s v="מבני ציבור"/>
    <s v="פרחים"/>
    <s v="ירושלים והנגב"/>
    <s v="איילון"/>
  </r>
  <r>
    <x v="22"/>
    <x v="404"/>
    <s v="פעיל"/>
    <s v="מודיעין מכבים רעות"/>
    <x v="392"/>
    <x v="0"/>
    <s v="נמוך"/>
    <x v="1"/>
    <n v="9397"/>
    <n v="1687"/>
    <n v="0"/>
    <n v="7710"/>
    <n v="0"/>
    <n v="30"/>
    <s v="מרכזיית תאורה"/>
    <s v="פרחים"/>
    <s v="ירושלים והנגב"/>
    <s v="איילון"/>
  </r>
  <r>
    <x v="22"/>
    <x v="405"/>
    <s v="פעיל"/>
    <s v="מודיעין מכבים רעות"/>
    <x v="393"/>
    <x v="0"/>
    <s v="גבוה"/>
    <x v="1"/>
    <n v="52420"/>
    <n v="9940"/>
    <n v="0"/>
    <n v="42480"/>
    <n v="0"/>
    <n v="30"/>
    <s v="מבני ציבור"/>
    <s v="לב העיר"/>
    <s v="ירושלים והנגב"/>
    <s v="איילון"/>
  </r>
  <r>
    <x v="22"/>
    <x v="406"/>
    <s v="פעיל"/>
    <s v="מודיעין מכבים רעות"/>
    <x v="394"/>
    <x v="112"/>
    <s v="נמוך"/>
    <x v="0"/>
    <n v="934.73"/>
    <n v="0"/>
    <n v="0"/>
    <n v="0"/>
    <n v="934.73"/>
    <n v="30"/>
    <s v="גני ילדים"/>
    <s v="פרחים"/>
    <s v="ירושלים והנגב"/>
    <s v="איילון"/>
  </r>
  <r>
    <x v="22"/>
    <x v="407"/>
    <s v="פעיל"/>
    <s v="מודיעין מכבים רעות"/>
    <x v="395"/>
    <x v="21"/>
    <s v="נמוך"/>
    <x v="1"/>
    <n v="6398"/>
    <n v="1644"/>
    <n v="0"/>
    <n v="4754"/>
    <n v="0"/>
    <n v="30"/>
    <s v="מרכזיית תאורה"/>
    <s v="  קייזר"/>
    <s v="ירושלים והנגב"/>
    <s v="איילון"/>
  </r>
  <r>
    <x v="22"/>
    <x v="408"/>
    <s v="פעיל"/>
    <s v="מודיעין מכבים רעות"/>
    <x v="396"/>
    <x v="0"/>
    <s v="נמוך"/>
    <x v="0"/>
    <n v="1439.91"/>
    <n v="0"/>
    <n v="0"/>
    <n v="0"/>
    <n v="1439.91"/>
    <n v="30"/>
    <s v="גני ילדים"/>
    <s v="קייזר"/>
    <s v="ירושלים והנגב"/>
    <s v="איילון"/>
  </r>
  <r>
    <x v="22"/>
    <x v="409"/>
    <s v="פעיל"/>
    <s v="מודיעין מכבים רעות"/>
    <x v="397"/>
    <x v="23"/>
    <s v="נמוך"/>
    <x v="1"/>
    <n v="7535"/>
    <n v="1988"/>
    <n v="0"/>
    <n v="5547"/>
    <n v="0"/>
    <n v="30"/>
    <s v="מרכזיית תאורה"/>
    <s v="  כרמים"/>
    <s v="ירושלים והנגב"/>
    <s v="איילון"/>
  </r>
  <r>
    <x v="23"/>
    <x v="12"/>
    <s v="פעיל"/>
    <s v="מודיעין מכבים רעות"/>
    <x v="11"/>
    <x v="0"/>
    <s v="נמוך"/>
    <x v="1"/>
    <n v="1098"/>
    <n v="382"/>
    <n v="0"/>
    <n v="716"/>
    <n v="0"/>
    <n v="31"/>
    <s v="מרכזיית תאורה"/>
    <s v="ליגד"/>
    <s v="ירושלים והנגב"/>
    <s v="איילון"/>
  </r>
  <r>
    <x v="23"/>
    <x v="13"/>
    <s v="פעיל"/>
    <s v="מודיעין מכבים רעות"/>
    <x v="12"/>
    <x v="0"/>
    <s v="נמוך"/>
    <x v="1"/>
    <n v="140"/>
    <n v="30"/>
    <n v="0"/>
    <n v="110"/>
    <n v="0"/>
    <n v="31"/>
    <s v="מרכזיית תאורה"/>
    <s v="ליגד"/>
    <s v="ירושלים והנגב"/>
    <s v="איילון"/>
  </r>
  <r>
    <x v="23"/>
    <x v="21"/>
    <s v="פעיל"/>
    <s v="מודיעין מכבים רעות"/>
    <x v="19"/>
    <x v="1"/>
    <s v="נמוך"/>
    <x v="1"/>
    <n v="1050"/>
    <n v="363"/>
    <n v="0"/>
    <n v="687"/>
    <n v="0"/>
    <n v="31"/>
    <s v="מרכזיית תאורה"/>
    <s v="כביש 2"/>
    <s v="ירושלים והנגב"/>
    <s v="איילון"/>
  </r>
  <r>
    <x v="23"/>
    <x v="23"/>
    <s v="פעיל"/>
    <s v="מודיעין מכבים רעות"/>
    <x v="21"/>
    <x v="0"/>
    <s v="נמוך"/>
    <x v="1"/>
    <n v="7170"/>
    <n v="2554"/>
    <n v="0"/>
    <n v="4616"/>
    <n v="0"/>
    <n v="31"/>
    <s v="מרכזיית תאורה"/>
    <s v="מכבים"/>
    <s v="ירושלים והנגב"/>
    <s v="איילון"/>
  </r>
  <r>
    <x v="23"/>
    <x v="26"/>
    <s v="פעיל"/>
    <s v="מודיעין מכבים רעות"/>
    <x v="24"/>
    <x v="0"/>
    <s v="נמוך"/>
    <x v="1"/>
    <n v="1342"/>
    <n v="485"/>
    <n v="0"/>
    <n v="857"/>
    <n v="0"/>
    <n v="31"/>
    <s v="מרכזיית תאורה"/>
    <s v="כביש 2"/>
    <s v="ירושלים והנגב"/>
    <s v="איילון"/>
  </r>
  <r>
    <x v="23"/>
    <x v="28"/>
    <s v="פעיל"/>
    <s v="מודיעין מכבים רעות"/>
    <x v="26"/>
    <x v="0"/>
    <s v="נמוך"/>
    <x v="1"/>
    <n v="780"/>
    <n v="265"/>
    <n v="0"/>
    <n v="515"/>
    <n v="0"/>
    <n v="31"/>
    <s v="מרכזיית תאורה"/>
    <s v="ציפורים"/>
    <s v="ירושלים והנגב"/>
    <s v="איילון"/>
  </r>
  <r>
    <x v="23"/>
    <x v="30"/>
    <s v="פעיל"/>
    <s v="מודיעין מכבים רעות"/>
    <x v="28"/>
    <x v="11"/>
    <s v="נמוך"/>
    <x v="1"/>
    <n v="1126"/>
    <n v="408"/>
    <n v="0"/>
    <n v="718"/>
    <n v="0"/>
    <n v="31"/>
    <s v="מרכזיית תאורה"/>
    <s v="ציפורים"/>
    <s v="ירושלים והנגב"/>
    <s v="איילון"/>
  </r>
  <r>
    <x v="23"/>
    <x v="31"/>
    <s v="פעיל"/>
    <s v="מודיעין מכבים רעות"/>
    <x v="29"/>
    <x v="12"/>
    <s v="נמוך"/>
    <x v="1"/>
    <n v="2950"/>
    <n v="1035"/>
    <n v="0"/>
    <n v="1915"/>
    <n v="0"/>
    <n v="31"/>
    <s v="מרכזיית תאורה"/>
    <s v="ישפרו"/>
    <s v="ירושלים והנגב"/>
    <s v="איילון"/>
  </r>
  <r>
    <x v="23"/>
    <x v="41"/>
    <s v="פעיל"/>
    <s v="מודיעין מכבים רעות"/>
    <x v="39"/>
    <x v="18"/>
    <s v="נמוך"/>
    <x v="1"/>
    <n v="6020"/>
    <n v="1710"/>
    <n v="0"/>
    <n v="4310"/>
    <n v="0"/>
    <n v="31"/>
    <s v="בתי ספר"/>
    <s v="קייזר"/>
    <s v="ירושלים והנגב"/>
    <s v="איילון"/>
  </r>
  <r>
    <x v="23"/>
    <x v="62"/>
    <s v="פעיל"/>
    <s v="מודיעין מכבים רעות"/>
    <x v="59"/>
    <x v="0"/>
    <s v="נמוך"/>
    <x v="1"/>
    <n v="1308"/>
    <n v="174"/>
    <n v="0"/>
    <n v="1134"/>
    <n v="0"/>
    <n v="31"/>
    <s v="בתי ספר"/>
    <s v="נביאים"/>
    <s v="ירושלים והנגב"/>
    <s v="איילון"/>
  </r>
  <r>
    <x v="23"/>
    <x v="63"/>
    <s v="פעיל"/>
    <s v="מודיעין מכבים רעות"/>
    <x v="60"/>
    <x v="0"/>
    <s v="נמוך"/>
    <x v="1"/>
    <n v="1537"/>
    <n v="544"/>
    <n v="0"/>
    <n v="993"/>
    <n v="0"/>
    <n v="31"/>
    <s v="מרכזיית תאורה"/>
    <s v="רעות"/>
    <s v="ירושלים והנגב"/>
    <s v="איילון"/>
  </r>
  <r>
    <x v="23"/>
    <x v="66"/>
    <s v="פעיל"/>
    <s v="מודיעין מכבים רעות"/>
    <x v="63"/>
    <x v="27"/>
    <s v="נמוך"/>
    <x v="1"/>
    <n v="2810"/>
    <n v="530"/>
    <n v="0"/>
    <n v="2280"/>
    <n v="0"/>
    <n v="31"/>
    <s v="בתי ספר"/>
    <s v="בוכמן"/>
    <s v="ירושלים והנגב"/>
    <s v="איילון"/>
  </r>
  <r>
    <x v="23"/>
    <x v="71"/>
    <s v="פעיל"/>
    <s v="מודיעין מכבים רעות"/>
    <x v="67"/>
    <x v="17"/>
    <s v="נמוך"/>
    <x v="1"/>
    <n v="2760"/>
    <n v="380"/>
    <n v="0"/>
    <n v="2380"/>
    <n v="0"/>
    <n v="31"/>
    <m/>
    <m/>
    <s v="ירושלים והנגב"/>
    <s v="איילון"/>
  </r>
  <r>
    <x v="23"/>
    <x v="72"/>
    <s v="פעיל"/>
    <s v="מודיעין מכבים רעות"/>
    <x v="68"/>
    <x v="29"/>
    <s v="נמוך"/>
    <x v="1"/>
    <n v="285"/>
    <n v="20"/>
    <n v="0"/>
    <n v="265"/>
    <n v="0"/>
    <n v="31"/>
    <m/>
    <m/>
    <s v="ירושלים והנגב"/>
    <s v="איילון"/>
  </r>
  <r>
    <x v="23"/>
    <x v="416"/>
    <s v="פעיל"/>
    <s v="מודיעין מכבים רעות"/>
    <x v="404"/>
    <x v="0"/>
    <s v="נמוך"/>
    <x v="1"/>
    <n v="2600"/>
    <n v="390"/>
    <n v="0"/>
    <n v="2210"/>
    <n v="0"/>
    <n v="31"/>
    <m/>
    <m/>
    <s v="ירושלים והנגב"/>
    <s v="איילון"/>
  </r>
  <r>
    <x v="23"/>
    <x v="73"/>
    <s v="פעיל"/>
    <s v="מודיעין מכבים רעות"/>
    <x v="69"/>
    <x v="0"/>
    <s v="נמוך"/>
    <x v="1"/>
    <n v="1730"/>
    <n v="420"/>
    <n v="0"/>
    <n v="1310"/>
    <n v="0"/>
    <n v="31"/>
    <s v="מבני ציבור"/>
    <s v="מורשת"/>
    <s v="ירושלים והנגב"/>
    <s v="איילון"/>
  </r>
  <r>
    <x v="23"/>
    <x v="75"/>
    <s v="פעיל"/>
    <s v="מודיעין מכבים רעות"/>
    <x v="71"/>
    <x v="30"/>
    <s v="נמוך"/>
    <x v="0"/>
    <n v="775"/>
    <n v="0"/>
    <n v="0"/>
    <n v="0"/>
    <n v="775"/>
    <n v="31"/>
    <s v="מרכזיית תאורה"/>
    <s v="בוכמן"/>
    <s v="ירושלים והנגב"/>
    <s v="איילון"/>
  </r>
  <r>
    <x v="23"/>
    <x v="76"/>
    <s v="פעיל"/>
    <s v="מודיעין מכבים רעות"/>
    <x v="72"/>
    <x v="31"/>
    <s v="נמוך"/>
    <x v="1"/>
    <n v="2155"/>
    <n v="1250"/>
    <n v="0"/>
    <n v="905"/>
    <n v="0"/>
    <n v="31"/>
    <s v="מרכזיית תאורה"/>
    <s v="בוכמן"/>
    <s v="ירושלים והנגב"/>
    <s v="איילון"/>
  </r>
  <r>
    <x v="23"/>
    <x v="80"/>
    <s v="פעיל"/>
    <s v="מודיעין מכבים רעות"/>
    <x v="76"/>
    <x v="33"/>
    <s v="נמוך"/>
    <x v="1"/>
    <n v="2640"/>
    <n v="225"/>
    <n v="0"/>
    <n v="2415"/>
    <n v="0"/>
    <n v="31"/>
    <s v="בתי ספר"/>
    <s v="בוכמן"/>
    <s v="ירושלים והנגב"/>
    <s v="איילון"/>
  </r>
  <r>
    <x v="23"/>
    <x v="82"/>
    <s v="פעיל"/>
    <s v="מודיעין מכבים רעות"/>
    <x v="78"/>
    <x v="34"/>
    <s v="נמוך"/>
    <x v="0"/>
    <n v="156.55000000000001"/>
    <n v="0"/>
    <n v="0"/>
    <n v="0"/>
    <n v="156.55000000000001"/>
    <n v="31"/>
    <s v="מבני ציבור"/>
    <s v="בוכמן"/>
    <s v="ירושלים והנגב"/>
    <s v="איילון"/>
  </r>
  <r>
    <x v="23"/>
    <x v="83"/>
    <s v="פעיל"/>
    <s v="מודיעין מכבים רעות"/>
    <x v="79"/>
    <x v="35"/>
    <s v="נמוך"/>
    <x v="0"/>
    <n v="625"/>
    <n v="0"/>
    <n v="0"/>
    <n v="0"/>
    <n v="625"/>
    <n v="31"/>
    <s v="תנועות נוער"/>
    <s v="בוכמן"/>
    <s v="ירושלים והנגב"/>
    <s v="איילון"/>
  </r>
  <r>
    <x v="23"/>
    <x v="93"/>
    <s v="פעיל"/>
    <s v="מודיעין מכבים רעות"/>
    <x v="89"/>
    <x v="0"/>
    <s v="נמוך"/>
    <x v="1"/>
    <n v="3810"/>
    <n v="370"/>
    <n v="0"/>
    <n v="3440"/>
    <n v="0"/>
    <n v="31"/>
    <s v="בתי ספר"/>
    <s v="מורשת"/>
    <s v="ירושלים והנגב"/>
    <s v="איילון"/>
  </r>
  <r>
    <x v="23"/>
    <x v="94"/>
    <s v="פעיל"/>
    <s v="מודיעין מכבים רעות"/>
    <x v="89"/>
    <x v="0"/>
    <s v="נמוך"/>
    <x v="1"/>
    <n v="1125"/>
    <n v="90"/>
    <n v="0"/>
    <n v="1035"/>
    <n v="0"/>
    <n v="31"/>
    <s v="גני ילדים"/>
    <s v="מורשת"/>
    <s v="ירושלים והנגב"/>
    <s v="איילון"/>
  </r>
  <r>
    <x v="23"/>
    <x v="99"/>
    <s v="פעיל"/>
    <s v="מודיעין מכבים רעות"/>
    <x v="93"/>
    <x v="41"/>
    <s v="נמוך"/>
    <x v="1"/>
    <n v="568"/>
    <n v="108"/>
    <n v="0"/>
    <n v="460"/>
    <n v="0"/>
    <n v="31"/>
    <s v="בתי ספר"/>
    <s v="נחלים"/>
    <s v="ירושלים והנגב"/>
    <s v="איילון"/>
  </r>
  <r>
    <x v="23"/>
    <x v="101"/>
    <s v="פעיל"/>
    <s v="מודיעין מכבים רעות"/>
    <x v="95"/>
    <x v="0"/>
    <s v="נמוך"/>
    <x v="1"/>
    <n v="0"/>
    <n v="0"/>
    <n v="0"/>
    <n v="0"/>
    <n v="0"/>
    <n v="31"/>
    <s v="מבני ציבור"/>
    <s v="בוכמן"/>
    <s v="ירושלים והנגב"/>
    <s v="איילון"/>
  </r>
  <r>
    <x v="23"/>
    <x v="103"/>
    <s v="פעיל"/>
    <s v="מודיעין מכבים רעות"/>
    <x v="97"/>
    <x v="0"/>
    <s v="נמוך"/>
    <x v="1"/>
    <n v="1120"/>
    <n v="395"/>
    <n v="0"/>
    <n v="725"/>
    <n v="0"/>
    <n v="31"/>
    <s v="מבני ציבור"/>
    <s v="כרמים"/>
    <s v="ירושלים והנגב"/>
    <s v="איילון"/>
  </r>
  <r>
    <x v="23"/>
    <x v="112"/>
    <s v="פעיל"/>
    <s v="מודיעין מכבים רעות"/>
    <x v="106"/>
    <x v="46"/>
    <s v="נמוך"/>
    <x v="1"/>
    <n v="2000"/>
    <n v="716"/>
    <n v="0"/>
    <n v="1284"/>
    <n v="0"/>
    <n v="31"/>
    <s v="ספורט"/>
    <s v="בוכמן"/>
    <s v="ירושלים והנגב"/>
    <s v="איילון"/>
  </r>
  <r>
    <x v="23"/>
    <x v="117"/>
    <s v="פעיל"/>
    <s v="מודיעין מכבים רעות"/>
    <x v="111"/>
    <x v="0"/>
    <s v="נמוך"/>
    <x v="0"/>
    <n v="530.89"/>
    <n v="0"/>
    <n v="0"/>
    <n v="0"/>
    <n v="530.89"/>
    <n v="31"/>
    <s v="תנועות נוער"/>
    <s v="ציפורים"/>
    <s v="ירושלים והנגב"/>
    <s v="איילון"/>
  </r>
  <r>
    <x v="23"/>
    <x v="119"/>
    <s v="פעיל"/>
    <s v="מודיעין מכבים רעות"/>
    <x v="113"/>
    <x v="0"/>
    <s v="נמוך"/>
    <x v="1"/>
    <n v="2350"/>
    <n v="830"/>
    <n v="0"/>
    <n v="1520"/>
    <n v="0"/>
    <n v="31"/>
    <s v="מרכזיית תאורה"/>
    <s v="לב העיר"/>
    <s v="ירושלים והנגב"/>
    <s v="איילון"/>
  </r>
  <r>
    <x v="23"/>
    <x v="120"/>
    <s v="פעיל"/>
    <s v="מודיעין מכבים רעות"/>
    <x v="113"/>
    <x v="0"/>
    <s v="נמוך"/>
    <x v="1"/>
    <n v="792"/>
    <n v="224"/>
    <n v="0"/>
    <n v="568"/>
    <n v="0"/>
    <n v="31"/>
    <s v="מרכזיית תאורה"/>
    <s v="פרחים"/>
    <s v="ירושלים והנגב"/>
    <s v="איילון"/>
  </r>
  <r>
    <x v="23"/>
    <x v="121"/>
    <s v="פעיל"/>
    <s v="מודיעין מכבים רעות"/>
    <x v="114"/>
    <x v="0"/>
    <s v="נמוך"/>
    <x v="1"/>
    <n v="645"/>
    <n v="145"/>
    <n v="0"/>
    <n v="500"/>
    <n v="0"/>
    <n v="31"/>
    <s v="מבני ציבור"/>
    <s v="לב העיר"/>
    <s v="ירושלים והנגב"/>
    <s v="איילון"/>
  </r>
  <r>
    <x v="23"/>
    <x v="123"/>
    <s v="פעיל"/>
    <s v="מודיעין מכבים רעות"/>
    <x v="116"/>
    <x v="0"/>
    <s v="נמוך"/>
    <x v="1"/>
    <n v="1875"/>
    <n v="345"/>
    <n v="0"/>
    <n v="1530"/>
    <n v="0"/>
    <n v="31"/>
    <s v="מבני ציבור"/>
    <s v="לב העיר"/>
    <s v="ירושלים והנגב"/>
    <s v="איילון"/>
  </r>
  <r>
    <x v="23"/>
    <x v="129"/>
    <s v="פעיל"/>
    <s v="מודיעין מכבים רעות"/>
    <x v="121"/>
    <x v="0"/>
    <s v="נמוך"/>
    <x v="1"/>
    <n v="47"/>
    <n v="9"/>
    <n v="0"/>
    <n v="38"/>
    <n v="0"/>
    <n v="31"/>
    <s v="מרכזיית תאורה"/>
    <s v="מכבים"/>
    <s v="ירושלים והנגב"/>
    <s v="איילון"/>
  </r>
  <r>
    <x v="23"/>
    <x v="131"/>
    <s v="פעיל"/>
    <s v="מודיעין מכבים רעות"/>
    <x v="123"/>
    <x v="47"/>
    <s v="נמוך"/>
    <x v="1"/>
    <n v="1824"/>
    <n v="272"/>
    <n v="0"/>
    <n v="1552"/>
    <n v="0"/>
    <n v="31"/>
    <s v="בתי ספר"/>
    <s v="מכבים"/>
    <s v="ירושלים והנגב"/>
    <s v="איילון"/>
  </r>
  <r>
    <x v="23"/>
    <x v="134"/>
    <s v="פעיל"/>
    <s v="מודיעין מכבים רעות"/>
    <x v="126"/>
    <x v="48"/>
    <s v="נמוך"/>
    <x v="1"/>
    <n v="3670"/>
    <n v="860"/>
    <n v="0"/>
    <n v="2810"/>
    <n v="0"/>
    <n v="31"/>
    <s v="בתי ספר"/>
    <s v="רעות"/>
    <s v="ירושלים והנגב"/>
    <s v="איילון"/>
  </r>
  <r>
    <x v="23"/>
    <x v="139"/>
    <s v="פעיל"/>
    <s v="מודיעין מכבים רעות"/>
    <x v="131"/>
    <x v="0"/>
    <s v="נמוך"/>
    <x v="1"/>
    <n v="205"/>
    <n v="57"/>
    <n v="0"/>
    <n v="148"/>
    <n v="0"/>
    <n v="31"/>
    <s v="מרכזיית תאורה"/>
    <s v="ליגד"/>
    <s v="ירושלים והנגב"/>
    <s v="איילון"/>
  </r>
  <r>
    <x v="23"/>
    <x v="140"/>
    <s v="פעיל"/>
    <s v="מודיעין מכבים רעות"/>
    <x v="132"/>
    <x v="0"/>
    <s v="נמוך"/>
    <x v="1"/>
    <n v="289"/>
    <n v="65"/>
    <n v="0"/>
    <n v="224"/>
    <n v="0"/>
    <n v="31"/>
    <s v="מרכזיית תאורה"/>
    <s v="ליגד"/>
    <s v="ירושלים והנגב"/>
    <s v="איילון"/>
  </r>
  <r>
    <x v="23"/>
    <x v="152"/>
    <s v="פעיל"/>
    <s v="מודיעין מכבים רעות"/>
    <x v="144"/>
    <x v="52"/>
    <s v="נמוך"/>
    <x v="0"/>
    <n v="165.75"/>
    <n v="0"/>
    <n v="0"/>
    <n v="0"/>
    <n v="165.75"/>
    <n v="31"/>
    <s v="גני ילדים"/>
    <s v="מכבים"/>
    <s v="ירושלים והנגב"/>
    <s v="איילון"/>
  </r>
  <r>
    <x v="23"/>
    <x v="153"/>
    <s v="פעיל"/>
    <s v="מודיעין מכבים רעות"/>
    <x v="145"/>
    <x v="0"/>
    <s v="נמוך"/>
    <x v="1"/>
    <n v="2076"/>
    <n v="720"/>
    <n v="0"/>
    <n v="1356"/>
    <n v="0"/>
    <n v="31"/>
    <s v="מרכזיית תאורה"/>
    <s v="ליגד"/>
    <s v="ירושלים והנגב"/>
    <s v="איילון"/>
  </r>
  <r>
    <x v="23"/>
    <x v="411"/>
    <s v="פעיל"/>
    <s v="מודיעין מכבים רעות"/>
    <x v="399"/>
    <x v="13"/>
    <s v="נמוך"/>
    <x v="0"/>
    <n v="1007"/>
    <n v="0"/>
    <n v="0"/>
    <n v="0"/>
    <n v="1007"/>
    <n v="31"/>
    <m/>
    <m/>
    <s v="ירושלים והנגב"/>
    <s v="איילון"/>
  </r>
  <r>
    <x v="23"/>
    <x v="156"/>
    <s v="פעיל"/>
    <s v="מודיעין מכבים רעות"/>
    <x v="148"/>
    <x v="0"/>
    <s v="נמוך"/>
    <x v="1"/>
    <n v="184"/>
    <n v="0"/>
    <n v="0"/>
    <n v="184"/>
    <n v="0"/>
    <n v="31"/>
    <m/>
    <m/>
    <s v="ירושלים והנגב"/>
    <s v="איילון"/>
  </r>
  <r>
    <x v="23"/>
    <x v="414"/>
    <s v="פעיל"/>
    <s v="מודיעין מכבים רעות"/>
    <x v="402"/>
    <x v="0"/>
    <s v="נמוך"/>
    <x v="0"/>
    <n v="1482"/>
    <n v="0"/>
    <n v="0"/>
    <n v="0"/>
    <n v="1482"/>
    <n v="31"/>
    <m/>
    <m/>
    <s v="ירושלים והנגב"/>
    <s v="איילון"/>
  </r>
  <r>
    <x v="23"/>
    <x v="410"/>
    <s v="פעיל"/>
    <s v="מודיעין מכבים רעות"/>
    <x v="398"/>
    <x v="0"/>
    <s v="נמוך"/>
    <x v="0"/>
    <n v="116.88"/>
    <n v="0"/>
    <n v="0"/>
    <n v="0"/>
    <n v="116.88"/>
    <n v="31"/>
    <m/>
    <m/>
    <s v="ירושלים והנגב"/>
    <s v="איילון"/>
  </r>
  <r>
    <x v="23"/>
    <x v="169"/>
    <s v="פעיל"/>
    <s v="מודיעין מכבים רעות"/>
    <x v="161"/>
    <x v="55"/>
    <s v="נמוך"/>
    <x v="1"/>
    <n v="2540"/>
    <n v="475"/>
    <n v="0"/>
    <n v="2065"/>
    <n v="0"/>
    <n v="31"/>
    <s v="בתי ספר"/>
    <s v="קייזר"/>
    <s v="ירושלים והנגב"/>
    <s v="איילון"/>
  </r>
  <r>
    <x v="23"/>
    <x v="178"/>
    <s v="פעיל"/>
    <s v="מודיעין מכבים רעות"/>
    <x v="168"/>
    <x v="0"/>
    <s v="נמוך"/>
    <x v="0"/>
    <n v="1001.73"/>
    <n v="0"/>
    <n v="0"/>
    <n v="0"/>
    <n v="1001.73"/>
    <n v="31"/>
    <s v="גני ילדים"/>
    <s v="נופים"/>
    <s v="ירושלים והנגב"/>
    <s v="איילון"/>
  </r>
  <r>
    <x v="23"/>
    <x v="180"/>
    <s v="פעיל"/>
    <s v="מודיעין מכבים רעות"/>
    <x v="170"/>
    <x v="0"/>
    <s v="נמוך"/>
    <x v="0"/>
    <n v="255"/>
    <n v="0"/>
    <n v="0"/>
    <n v="0"/>
    <n v="255"/>
    <n v="31"/>
    <s v="גני ילדים"/>
    <s v="נופים"/>
    <s v="ירושלים והנגב"/>
    <s v="איילון"/>
  </r>
  <r>
    <x v="23"/>
    <x v="181"/>
    <s v="פעיל"/>
    <s v="מודיעין מכבים רעות"/>
    <x v="171"/>
    <x v="0"/>
    <s v="נמוך"/>
    <x v="1"/>
    <n v="550"/>
    <n v="160"/>
    <n v="0"/>
    <n v="390"/>
    <n v="0"/>
    <n v="31"/>
    <s v="בתי ספר"/>
    <s v="נופים"/>
    <s v="ירושלים והנגב"/>
    <s v="איילון"/>
  </r>
  <r>
    <x v="23"/>
    <x v="185"/>
    <s v="פעיל"/>
    <s v="מודיעין מכבים רעות"/>
    <x v="175"/>
    <x v="0"/>
    <s v="נמוך"/>
    <x v="1"/>
    <n v="2530"/>
    <n v="745"/>
    <n v="0"/>
    <n v="1785"/>
    <n v="0"/>
    <n v="31"/>
    <m/>
    <m/>
    <s v="ירושלים והנגב"/>
    <s v="איילון"/>
  </r>
  <r>
    <x v="23"/>
    <x v="186"/>
    <s v="פעיל"/>
    <s v="מודיעין מכבים רעות"/>
    <x v="176"/>
    <x v="0"/>
    <s v="נמוך"/>
    <x v="0"/>
    <n v="855.1"/>
    <n v="0"/>
    <n v="0"/>
    <n v="0"/>
    <n v="855.1"/>
    <n v="31"/>
    <s v="מרכזיית תאורה"/>
    <s v="נופים"/>
    <s v="ירושלים והנגב"/>
    <s v="איילון"/>
  </r>
  <r>
    <x v="23"/>
    <x v="193"/>
    <s v="פעיל"/>
    <s v="מודיעין מכבים רעות"/>
    <x v="183"/>
    <x v="56"/>
    <s v="נמוך"/>
    <x v="1"/>
    <n v="720"/>
    <n v="55"/>
    <n v="0"/>
    <n v="665"/>
    <n v="0"/>
    <n v="31"/>
    <s v="גני ילדים"/>
    <s v="מורשת"/>
    <s v="ירושלים והנגב"/>
    <s v="איילון"/>
  </r>
  <r>
    <x v="23"/>
    <x v="197"/>
    <s v="פעיל"/>
    <s v="מודיעין מכבים רעות"/>
    <x v="187"/>
    <x v="0"/>
    <s v="נמוך"/>
    <x v="1"/>
    <n v="2328"/>
    <n v="352"/>
    <n v="0"/>
    <n v="1976"/>
    <n v="0"/>
    <n v="31"/>
    <m/>
    <m/>
    <s v="ירושלים והנגב"/>
    <s v="איילון"/>
  </r>
  <r>
    <x v="23"/>
    <x v="219"/>
    <s v="פעיל"/>
    <s v="מודיעין מכבים רעות"/>
    <x v="209"/>
    <x v="0"/>
    <s v="נמוך"/>
    <x v="1"/>
    <n v="2748"/>
    <n v="472"/>
    <n v="0"/>
    <n v="2276"/>
    <n v="0"/>
    <n v="31"/>
    <s v="בתי ספר"/>
    <s v="רעות"/>
    <s v="ירושלים והנגב"/>
    <s v="איילון"/>
  </r>
  <r>
    <x v="23"/>
    <x v="233"/>
    <s v="פעיל"/>
    <s v="מודיעין מכבים רעות"/>
    <x v="223"/>
    <x v="65"/>
    <s v="נמוך"/>
    <x v="1"/>
    <n v="430"/>
    <n v="150"/>
    <n v="0"/>
    <n v="280"/>
    <n v="0"/>
    <n v="31"/>
    <s v="בתי ספר"/>
    <s v="מגינים"/>
    <s v="ירושלים והנגב"/>
    <s v="איילון"/>
  </r>
  <r>
    <x v="23"/>
    <x v="417"/>
    <s v="פעיל"/>
    <s v="מודיעין מכבים רעות"/>
    <x v="405"/>
    <x v="0"/>
    <s v="נמוך"/>
    <x v="1"/>
    <n v="790"/>
    <n v="90"/>
    <n v="0"/>
    <n v="700"/>
    <n v="0"/>
    <n v="31"/>
    <m/>
    <m/>
    <s v="ירושלים והנגב"/>
    <s v="איילון"/>
  </r>
  <r>
    <x v="23"/>
    <x v="236"/>
    <s v="פעיל"/>
    <s v="מודיעין מכבים רעות"/>
    <x v="226"/>
    <x v="0"/>
    <s v="נמוך"/>
    <x v="1"/>
    <n v="2125"/>
    <n v="753"/>
    <n v="0"/>
    <n v="1372"/>
    <n v="0"/>
    <n v="31"/>
    <s v="מרכזיית תאורה"/>
    <s v="משואה"/>
    <s v="ירושלים והנגב"/>
    <s v="איילון"/>
  </r>
  <r>
    <x v="23"/>
    <x v="251"/>
    <s v="פעיל"/>
    <s v="מודיעין מכבים רעות"/>
    <x v="241"/>
    <x v="0"/>
    <s v="גבוה"/>
    <x v="1"/>
    <n v="12400"/>
    <n v="3360"/>
    <n v="0"/>
    <n v="9040"/>
    <n v="0"/>
    <n v="31"/>
    <s v="בתי ספר"/>
    <s v="נחלים"/>
    <s v="ירושלים והנגב"/>
    <s v="איילון"/>
  </r>
  <r>
    <x v="23"/>
    <x v="260"/>
    <s v="פעיל"/>
    <s v="מודיעין מכבים רעות"/>
    <x v="250"/>
    <x v="76"/>
    <s v="נמוך"/>
    <x v="1"/>
    <n v="2128"/>
    <n v="440"/>
    <n v="0"/>
    <n v="1688"/>
    <n v="0"/>
    <n v="31"/>
    <s v="בתי ספר"/>
    <s v="נחלים"/>
    <s v="ירושלים והנגב"/>
    <s v="איילון"/>
  </r>
  <r>
    <x v="23"/>
    <x v="266"/>
    <s v="פעיל"/>
    <s v="מודיעין מכבים רעות"/>
    <x v="255"/>
    <x v="0"/>
    <s v="נמוך"/>
    <x v="1"/>
    <n v="540"/>
    <n v="210"/>
    <n v="0"/>
    <n v="330"/>
    <n v="0"/>
    <n v="31"/>
    <s v="בתי ספר"/>
    <s v="ציפורים"/>
    <s v="ירושלים והנגב"/>
    <s v="איילון"/>
  </r>
  <r>
    <x v="23"/>
    <x v="267"/>
    <s v="פעיל"/>
    <s v="מודיעין מכבים רעות"/>
    <x v="256"/>
    <x v="0"/>
    <s v="נמוך"/>
    <x v="1"/>
    <n v="360"/>
    <n v="30"/>
    <n v="0"/>
    <n v="330"/>
    <n v="0"/>
    <n v="31"/>
    <s v="גני ילדים"/>
    <s v="ציפורים"/>
    <s v="ירושלים והנגב"/>
    <s v="איילון"/>
  </r>
  <r>
    <x v="23"/>
    <x v="271"/>
    <s v="פעיל"/>
    <s v="מודיעין מכבים רעות"/>
    <x v="259"/>
    <x v="0"/>
    <s v="נמוך"/>
    <x v="1"/>
    <n v="670"/>
    <n v="40"/>
    <n v="0"/>
    <n v="630"/>
    <n v="0"/>
    <n v="31"/>
    <s v="בתי ספר"/>
    <s v="כרמים"/>
    <s v="ירושלים והנגב"/>
    <s v="איילון"/>
  </r>
  <r>
    <x v="23"/>
    <x v="287"/>
    <s v="פעיל"/>
    <s v="מודיעין מכבים רעות"/>
    <x v="275"/>
    <x v="83"/>
    <s v="נמוך"/>
    <x v="1"/>
    <n v="1655"/>
    <n v="255"/>
    <n v="0"/>
    <n v="1400"/>
    <n v="0"/>
    <n v="31"/>
    <s v="בתי ספר"/>
    <s v="מגינים"/>
    <s v="ירושלים והנגב"/>
    <s v="איילון"/>
  </r>
  <r>
    <x v="23"/>
    <x v="289"/>
    <s v="פעיל"/>
    <s v="מודיעין מכבים רעות"/>
    <x v="277"/>
    <x v="84"/>
    <s v="נמוך"/>
    <x v="1"/>
    <n v="2155"/>
    <n v="360"/>
    <n v="0"/>
    <n v="1795"/>
    <n v="0"/>
    <n v="31"/>
    <s v="בתי ספר"/>
    <s v="מגינים"/>
    <s v="ירושלים והנגב"/>
    <s v="איילון"/>
  </r>
  <r>
    <x v="23"/>
    <x v="290"/>
    <s v="פעיל"/>
    <s v="מודיעין מכבים רעות"/>
    <x v="278"/>
    <x v="85"/>
    <s v="נמוך"/>
    <x v="1"/>
    <n v="1565"/>
    <n v="980"/>
    <n v="0"/>
    <n v="585"/>
    <n v="0"/>
    <n v="31"/>
    <s v="ספורט"/>
    <s v="נביאים"/>
    <s v="ירושלים והנגב"/>
    <s v="איילון"/>
  </r>
  <r>
    <x v="23"/>
    <x v="292"/>
    <s v="פעיל"/>
    <s v="מודיעין מכבים רעות"/>
    <x v="280"/>
    <x v="46"/>
    <s v="נמוך"/>
    <x v="1"/>
    <n v="633"/>
    <n v="212"/>
    <n v="0"/>
    <n v="421"/>
    <n v="0"/>
    <n v="31"/>
    <s v="ספורט"/>
    <s v="נביאים"/>
    <s v="ירושלים והנגב"/>
    <s v="איילון"/>
  </r>
  <r>
    <x v="23"/>
    <x v="303"/>
    <s v="פעיל"/>
    <s v="מודיעין מכבים רעות"/>
    <x v="291"/>
    <x v="85"/>
    <s v="נמוך"/>
    <x v="1"/>
    <n v="1630"/>
    <n v="870"/>
    <n v="0"/>
    <n v="760"/>
    <n v="0"/>
    <n v="31"/>
    <s v="ספורט"/>
    <s v="ליגד"/>
    <s v="ירושלים והנגב"/>
    <s v="איילון"/>
  </r>
  <r>
    <x v="23"/>
    <x v="308"/>
    <s v="פעיל"/>
    <s v="מודיעין מכבים רעות"/>
    <x v="296"/>
    <x v="0"/>
    <s v="נמוך"/>
    <x v="1"/>
    <n v="174"/>
    <n v="49"/>
    <n v="0"/>
    <n v="125"/>
    <n v="0"/>
    <n v="31"/>
    <s v="מבני ציבור"/>
    <s v="משואה"/>
    <s v="ירושלים והנגב"/>
    <s v="איילון"/>
  </r>
  <r>
    <x v="23"/>
    <x v="313"/>
    <s v="פעיל"/>
    <s v="מודיעין מכבים רעות"/>
    <x v="301"/>
    <x v="88"/>
    <s v="נמוך"/>
    <x v="1"/>
    <n v="1390"/>
    <n v="410"/>
    <n v="0"/>
    <n v="980"/>
    <n v="0"/>
    <n v="31"/>
    <s v="מרכזיית תאורה"/>
    <s v="לב העיר"/>
    <s v="ירושלים והנגב"/>
    <s v="איילון"/>
  </r>
  <r>
    <x v="23"/>
    <x v="318"/>
    <s v="פעיל"/>
    <s v="מודיעין מכבים רעות"/>
    <x v="306"/>
    <x v="92"/>
    <s v="נמוך"/>
    <x v="1"/>
    <n v="810"/>
    <n v="315"/>
    <n v="0"/>
    <n v="495"/>
    <n v="0"/>
    <n v="31"/>
    <s v="בתי ספר"/>
    <s v="קייזר"/>
    <s v="ירושלים והנגב"/>
    <s v="איילון"/>
  </r>
  <r>
    <x v="23"/>
    <x v="320"/>
    <s v="פעיל"/>
    <s v="מודיעין מכבים רעות"/>
    <x v="308"/>
    <x v="0"/>
    <s v="נמוך"/>
    <x v="1"/>
    <n v="1010"/>
    <n v="335"/>
    <n v="0"/>
    <n v="675"/>
    <n v="0"/>
    <n v="31"/>
    <m/>
    <m/>
    <s v="ירושלים והנגב"/>
    <s v="איילון"/>
  </r>
  <r>
    <x v="23"/>
    <x v="325"/>
    <s v="פעיל"/>
    <s v="מודיעין מכבים רעות"/>
    <x v="313"/>
    <x v="93"/>
    <s v="נמוך"/>
    <x v="1"/>
    <n v="425"/>
    <n v="140"/>
    <n v="0"/>
    <n v="285"/>
    <n v="0"/>
    <n v="31"/>
    <s v="בתי ספר"/>
    <s v="כרמים"/>
    <s v="ירושלים והנגב"/>
    <s v="איילון"/>
  </r>
  <r>
    <x v="23"/>
    <x v="328"/>
    <s v="פעיל"/>
    <s v="מודיעין מכבים רעות"/>
    <x v="316"/>
    <x v="94"/>
    <s v="נמוך"/>
    <x v="1"/>
    <n v="5280"/>
    <n v="1510"/>
    <n v="0"/>
    <n v="3770"/>
    <n v="0"/>
    <n v="31"/>
    <s v="שונות"/>
    <s v="לב העיר"/>
    <s v="ירושלים והנגב"/>
    <s v="איילון"/>
  </r>
  <r>
    <x v="23"/>
    <x v="331"/>
    <s v="פעיל"/>
    <s v="מודיעין מכבים רעות"/>
    <x v="319"/>
    <x v="0"/>
    <s v="נמוך"/>
    <x v="1"/>
    <n v="717"/>
    <n v="246"/>
    <n v="0"/>
    <n v="471"/>
    <n v="0"/>
    <n v="31"/>
    <s v="מרכזיית תאורה"/>
    <s v="דם המכבים 33"/>
    <s v="ירושלים והנגב"/>
    <s v="איילון"/>
  </r>
  <r>
    <x v="23"/>
    <x v="343"/>
    <s v="פעיל"/>
    <s v="מודיעין מכבים רעות"/>
    <x v="331"/>
    <x v="99"/>
    <s v="נמוך"/>
    <x v="1"/>
    <n v="1110"/>
    <n v="200"/>
    <n v="0"/>
    <n v="910"/>
    <n v="0"/>
    <n v="31"/>
    <s v="בתי ספר"/>
    <s v="בוכמן"/>
    <s v="ירושלים והנגב"/>
    <s v="איילון"/>
  </r>
  <r>
    <x v="23"/>
    <x v="344"/>
    <s v="פעיל"/>
    <s v="מודיעין מכבים רעות"/>
    <x v="332"/>
    <x v="0"/>
    <s v="נמוך"/>
    <x v="0"/>
    <n v="106.4"/>
    <n v="0"/>
    <n v="0"/>
    <n v="0"/>
    <n v="106.4"/>
    <n v="31"/>
    <s v="גני ילדים"/>
    <s v="בוכמן"/>
    <s v="ירושלים והנגב"/>
    <s v="איילון"/>
  </r>
  <r>
    <x v="23"/>
    <x v="352"/>
    <s v="פעיל"/>
    <s v="מודיעין מכבים רעות"/>
    <x v="340"/>
    <x v="0"/>
    <s v="נמוך"/>
    <x v="1"/>
    <n v="1200"/>
    <n v="184"/>
    <n v="0"/>
    <n v="1016"/>
    <n v="0"/>
    <n v="31"/>
    <s v="בתי ספר"/>
    <s v="מגינים"/>
    <s v="ירושלים והנגב"/>
    <s v="איילון"/>
  </r>
  <r>
    <x v="23"/>
    <x v="361"/>
    <s v="פעיל"/>
    <s v="מודיעין מכבים רעות"/>
    <x v="349"/>
    <x v="0"/>
    <s v="נמוך"/>
    <x v="1"/>
    <n v="278"/>
    <n v="24"/>
    <n v="0"/>
    <n v="254"/>
    <n v="0"/>
    <n v="31"/>
    <s v="מבני ציבור"/>
    <s v="מכבים"/>
    <s v="ירושלים והנגב"/>
    <s v="איילון"/>
  </r>
  <r>
    <x v="23"/>
    <x v="365"/>
    <s v="פעיל"/>
    <s v="מודיעין מכבים רעות"/>
    <x v="353"/>
    <x v="103"/>
    <s v="נמוך"/>
    <x v="1"/>
    <n v="1020"/>
    <n v="470"/>
    <n v="0"/>
    <n v="550"/>
    <n v="0"/>
    <n v="31"/>
    <s v="מרכזיית תאורה"/>
    <s v="בוכמן"/>
    <s v="ירושלים והנגב"/>
    <s v="איילון"/>
  </r>
  <r>
    <x v="23"/>
    <x v="366"/>
    <s v="פעיל"/>
    <s v="מודיעין מכבים רעות"/>
    <x v="354"/>
    <x v="0"/>
    <s v="נמוך"/>
    <x v="1"/>
    <n v="1025"/>
    <n v="230"/>
    <n v="0"/>
    <n v="795"/>
    <n v="0"/>
    <n v="31"/>
    <m/>
    <s v="רעות"/>
    <s v="ירושלים והנגב"/>
    <s v="איילון"/>
  </r>
  <r>
    <x v="23"/>
    <x v="371"/>
    <s v="פעיל"/>
    <s v="מודיעין מכבים רעות"/>
    <x v="359"/>
    <x v="0"/>
    <s v="נמוך"/>
    <x v="1"/>
    <n v="1395"/>
    <n v="470"/>
    <n v="0"/>
    <n v="925"/>
    <n v="0"/>
    <n v="31"/>
    <s v="מרכזיית תאורה"/>
    <s v="כרמים"/>
    <s v="ירושלים והנגב"/>
    <s v="איילון"/>
  </r>
  <r>
    <x v="23"/>
    <x v="374"/>
    <s v="פעיל"/>
    <s v="מודיעין מכבים רעות"/>
    <x v="362"/>
    <x v="0"/>
    <s v="נמוך"/>
    <x v="1"/>
    <n v="1045"/>
    <n v="160"/>
    <n v="0"/>
    <n v="885"/>
    <n v="0"/>
    <n v="31"/>
    <s v="מבני ציבור"/>
    <s v="ישפרו"/>
    <s v="ירושלים והנגב"/>
    <s v="איילון"/>
  </r>
  <r>
    <x v="23"/>
    <x v="376"/>
    <s v="פעיל"/>
    <s v="מודיעין מכבים רעות"/>
    <x v="364"/>
    <x v="106"/>
    <s v="נמוך"/>
    <x v="1"/>
    <n v="904"/>
    <n v="108"/>
    <n v="0"/>
    <n v="796"/>
    <n v="0"/>
    <n v="31"/>
    <s v="בתי ספר"/>
    <s v="בוכמן"/>
    <s v="ירושלים והנגב"/>
    <s v="איילון"/>
  </r>
  <r>
    <x v="23"/>
    <x v="386"/>
    <s v="פעיל"/>
    <s v="מודיעין מכבים רעות"/>
    <x v="374"/>
    <x v="108"/>
    <s v="נמוך"/>
    <x v="1"/>
    <n v="1628"/>
    <n v="480"/>
    <n v="0"/>
    <n v="1148"/>
    <n v="0"/>
    <n v="31"/>
    <s v="בתי ספר"/>
    <s v="רעות"/>
    <s v="ירושלים והנגב"/>
    <s v="איילון"/>
  </r>
  <r>
    <x v="23"/>
    <x v="394"/>
    <s v="פעיל"/>
    <s v="מודיעין מכבים רעות"/>
    <x v="382"/>
    <x v="110"/>
    <s v="נמוך"/>
    <x v="1"/>
    <n v="2176"/>
    <n v="268"/>
    <n v="0"/>
    <n v="1908"/>
    <n v="0"/>
    <n v="31"/>
    <m/>
    <m/>
    <s v="ירושלים והנגב"/>
    <s v="איילון"/>
  </r>
  <r>
    <x v="23"/>
    <x v="403"/>
    <s v="פעיל"/>
    <s v="מודיעין מכבים רעות"/>
    <x v="391"/>
    <x v="0"/>
    <s v="נמוך"/>
    <x v="1"/>
    <n v="3890"/>
    <n v="740"/>
    <n v="0"/>
    <n v="3150"/>
    <n v="0"/>
    <n v="31"/>
    <s v="מבני ציבור"/>
    <s v="פרחים"/>
    <s v="ירושלים והנגב"/>
    <s v="איילון"/>
  </r>
  <r>
    <x v="23"/>
    <x v="405"/>
    <s v="פעיל"/>
    <s v="מודיעין מכבים רעות"/>
    <x v="393"/>
    <x v="0"/>
    <s v="גבוה"/>
    <x v="1"/>
    <n v="7340"/>
    <n v="1920"/>
    <n v="0"/>
    <n v="5420"/>
    <n v="0"/>
    <n v="31"/>
    <s v="מבני ציבור"/>
    <s v="לב העיר"/>
    <s v="ירושלים והנגב"/>
    <s v="איילון"/>
  </r>
  <r>
    <x v="24"/>
    <x v="418"/>
    <m/>
    <m/>
    <x v="406"/>
    <x v="0"/>
    <m/>
    <x v="2"/>
    <n v="43203933.689999953"/>
    <n v="7789682"/>
    <n v="2880"/>
    <n v="28831417"/>
    <n v="6579954.6899999948"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2">
  <r>
    <x v="0"/>
    <x v="0"/>
    <x v="0"/>
    <s v="אדם 15"/>
    <s v="גן ילדים"/>
    <s v="דו-חודשי"/>
    <s v="נמוך"/>
    <s v="לא"/>
    <s v="כן"/>
    <s v="לא"/>
    <x v="0"/>
    <s v="לא"/>
    <x v="0"/>
    <x v="0"/>
    <x v="0"/>
    <x v="0"/>
    <x v="0"/>
  </r>
  <r>
    <x v="1"/>
    <x v="1"/>
    <x v="1"/>
    <s v="שרה אמנו 65א"/>
    <s v="מרכזית מאור רחובות."/>
    <s v="דו-חודשי"/>
    <s v="נמוך"/>
    <s v="כן"/>
    <s v="כן"/>
    <s v="לא"/>
    <x v="0"/>
    <s v="לא"/>
    <x v="0"/>
    <x v="1"/>
    <x v="1"/>
    <x v="1"/>
    <x v="1"/>
  </r>
  <r>
    <x v="0"/>
    <x v="2"/>
    <x v="2"/>
    <s v="עמק חרוד 29א"/>
    <s v="גן ילדים"/>
    <s v="דו-חודשי"/>
    <s v="נמוך"/>
    <s v="לא"/>
    <s v="כן"/>
    <s v="לא"/>
    <x v="0"/>
    <s v="לא"/>
    <x v="0"/>
    <x v="2"/>
    <x v="0"/>
    <x v="0"/>
    <x v="2"/>
  </r>
  <r>
    <x v="2"/>
    <x v="0"/>
    <x v="3"/>
    <s v="אבני החושן 92ב"/>
    <s v="מועדון נוער"/>
    <s v="דו-חודשי"/>
    <s v="נמוך"/>
    <s v="לא"/>
    <s v="כן"/>
    <s v="לא"/>
    <x v="0"/>
    <s v="לא"/>
    <x v="0"/>
    <x v="3"/>
    <x v="0"/>
    <x v="0"/>
    <x v="3"/>
  </r>
  <r>
    <x v="2"/>
    <x v="3"/>
    <x v="4"/>
    <s v="נחל הירמוך 2א"/>
    <s v="מועדון נוער"/>
    <s v="דו-חודשי"/>
    <s v="נמוך"/>
    <s v="לא"/>
    <s v="כן"/>
    <s v="לא"/>
    <x v="0"/>
    <s v="לא"/>
    <x v="0"/>
    <x v="4"/>
    <x v="0"/>
    <x v="0"/>
    <x v="4"/>
  </r>
  <r>
    <x v="3"/>
    <x v="4"/>
    <x v="5"/>
    <s v="ראל חיים ברלב 1ב"/>
    <s v="רמזור"/>
    <s v="דו-חודשי"/>
    <s v="נמוך"/>
    <s v="לא"/>
    <s v="לא"/>
    <s v="לא"/>
    <x v="0"/>
    <s v="לא"/>
    <x v="0"/>
    <x v="5"/>
    <x v="0"/>
    <x v="0"/>
    <x v="5"/>
  </r>
  <r>
    <x v="0"/>
    <x v="1"/>
    <x v="6"/>
    <s v="ראובן 8"/>
    <m/>
    <s v="דו-חודשי"/>
    <s v="נמוך"/>
    <s v="לא"/>
    <s v="כן"/>
    <s v="לא"/>
    <x v="0"/>
    <s v="לא"/>
    <x v="0"/>
    <x v="6"/>
    <x v="0"/>
    <x v="0"/>
    <x v="6"/>
  </r>
  <r>
    <x v="4"/>
    <x v="5"/>
    <x v="7"/>
    <s v="לב העיר 2"/>
    <s v="מרכז ירידים"/>
    <s v="חודשי"/>
    <s v="נמוך"/>
    <s v="כן"/>
    <s v="כן"/>
    <s v="לא"/>
    <x v="0"/>
    <s v="לא"/>
    <x v="0"/>
    <x v="7"/>
    <x v="2"/>
    <x v="2"/>
    <x v="1"/>
  </r>
  <r>
    <x v="1"/>
    <x v="6"/>
    <x v="8"/>
    <s v="תטז המלאכה 2"/>
    <m/>
    <s v="דו-חודשי"/>
    <s v="נמוך"/>
    <s v="כן"/>
    <s v="כן"/>
    <s v="לא"/>
    <x v="0"/>
    <s v="לא"/>
    <x v="0"/>
    <x v="8"/>
    <x v="3"/>
    <x v="3"/>
    <x v="1"/>
  </r>
  <r>
    <x v="5"/>
    <x v="1"/>
    <x v="9"/>
    <s v="בגין מנחם 53"/>
    <s v="גן ילדים"/>
    <s v="דו-חודשי"/>
    <s v="נמוך"/>
    <s v="לא"/>
    <s v="לא"/>
    <s v="לא"/>
    <x v="0"/>
    <s v="לא"/>
    <x v="0"/>
    <x v="9"/>
    <x v="0"/>
    <x v="0"/>
    <x v="7"/>
  </r>
  <r>
    <x v="1"/>
    <x v="7"/>
    <x v="10"/>
    <s v="תרשיש 22א"/>
    <s v="מרכזית מאור רחובות"/>
    <s v="דו-חודשי"/>
    <s v="נמוך"/>
    <s v="כן"/>
    <s v="כן"/>
    <s v="לא"/>
    <x v="0"/>
    <s v="לא"/>
    <x v="0"/>
    <x v="10"/>
    <x v="4"/>
    <x v="4"/>
    <x v="1"/>
  </r>
  <r>
    <x v="6"/>
    <x v="1"/>
    <x v="11"/>
    <s v="יעל הגיבורה 62"/>
    <s v="מקווה"/>
    <s v="דו-חודשי"/>
    <s v="נמוך"/>
    <s v="לא"/>
    <s v="כן"/>
    <s v="לא"/>
    <x v="0"/>
    <s v="לא"/>
    <x v="0"/>
    <x v="11"/>
    <x v="0"/>
    <x v="0"/>
    <x v="8"/>
  </r>
  <r>
    <x v="7"/>
    <x v="4"/>
    <x v="12"/>
    <s v="עמק בית שאן 51"/>
    <s v="בית ספר אבני החושן"/>
    <s v="חודשי"/>
    <s v="נמוך"/>
    <s v="כן"/>
    <s v="כן"/>
    <s v="לא"/>
    <x v="0"/>
    <s v="לא"/>
    <x v="0"/>
    <x v="12"/>
    <x v="5"/>
    <x v="5"/>
    <x v="1"/>
  </r>
  <r>
    <x v="8"/>
    <x v="8"/>
    <x v="13"/>
    <s v="אנפה 402"/>
    <s v="מקלט"/>
    <s v="דו-חודשי"/>
    <s v="נמוך"/>
    <s v="לא"/>
    <s v="לא"/>
    <s v="לא"/>
    <x v="0"/>
    <s v="לא"/>
    <x v="0"/>
    <x v="13"/>
    <x v="0"/>
    <x v="0"/>
    <x v="9"/>
  </r>
  <r>
    <x v="3"/>
    <x v="3"/>
    <x v="14"/>
    <s v="עמק דותן 1ב"/>
    <m/>
    <s v="דו-חודשי"/>
    <s v="נמוך"/>
    <s v="לא"/>
    <s v="כן"/>
    <s v="לא"/>
    <x v="0"/>
    <s v="לא"/>
    <x v="0"/>
    <x v="14"/>
    <x v="0"/>
    <x v="0"/>
    <x v="10"/>
  </r>
  <r>
    <x v="5"/>
    <x v="1"/>
    <x v="15"/>
    <s v="בנימין 51ב"/>
    <s v="גן ילדים"/>
    <s v="דו-חודשי"/>
    <s v="נמוך"/>
    <s v="לא"/>
    <s v="כן"/>
    <s v="לא"/>
    <x v="0"/>
    <s v="לא"/>
    <x v="0"/>
    <x v="15"/>
    <x v="0"/>
    <x v="0"/>
    <x v="11"/>
  </r>
  <r>
    <x v="8"/>
    <x v="8"/>
    <x v="16"/>
    <s v="הר פורת 416"/>
    <s v="מקלט"/>
    <s v="דו-חודשי"/>
    <s v="נמוך"/>
    <s v="לא"/>
    <s v="לא"/>
    <s v="לא"/>
    <x v="0"/>
    <s v="לא"/>
    <x v="0"/>
    <x v="16"/>
    <x v="0"/>
    <x v="0"/>
    <x v="12"/>
  </r>
  <r>
    <x v="8"/>
    <x v="8"/>
    <x v="17"/>
    <s v="גדי 404"/>
    <s v="מקלט"/>
    <s v="דו-חודשי"/>
    <s v="נמוך"/>
    <s v="לא"/>
    <s v="לא"/>
    <s v="לא"/>
    <x v="0"/>
    <s v="לא"/>
    <x v="0"/>
    <x v="17"/>
    <x v="0"/>
    <x v="0"/>
    <x v="13"/>
  </r>
  <r>
    <x v="1"/>
    <x v="6"/>
    <x v="18"/>
    <s v="S2913/152"/>
    <s v="מרכזיית תאורה"/>
    <s v="דו-חודשי"/>
    <s v="נמוך"/>
    <s v="כן"/>
    <s v="כן"/>
    <s v="לא"/>
    <x v="0"/>
    <s v="לא"/>
    <x v="0"/>
    <x v="18"/>
    <x v="6"/>
    <x v="6"/>
    <x v="1"/>
  </r>
  <r>
    <x v="1"/>
    <x v="5"/>
    <x v="19"/>
    <s v="עמק החולה 50א"/>
    <s v="פארק ענבה"/>
    <s v="חודשי"/>
    <s v="נמוך"/>
    <s v="כן"/>
    <s v="כן"/>
    <s v="לא"/>
    <x v="0"/>
    <s v="לא"/>
    <x v="0"/>
    <x v="19"/>
    <x v="7"/>
    <x v="7"/>
    <x v="1"/>
  </r>
  <r>
    <x v="7"/>
    <x v="0"/>
    <x v="20"/>
    <s v="אבני החושן 55א"/>
    <s v="בית ספר"/>
    <s v="חודשי"/>
    <s v="נמוך"/>
    <s v="כן"/>
    <s v="כן"/>
    <s v="לא"/>
    <x v="0"/>
    <s v="כן"/>
    <x v="1"/>
    <x v="20"/>
    <x v="8"/>
    <x v="8"/>
    <x v="1"/>
  </r>
  <r>
    <x v="1"/>
    <x v="2"/>
    <x v="21"/>
    <s v="אדר 10א"/>
    <s v="מרכזייה"/>
    <s v="דו-חודשי"/>
    <s v="נמוך"/>
    <s v="כן"/>
    <s v="כן"/>
    <s v="לא"/>
    <x v="0"/>
    <s v="לא"/>
    <x v="0"/>
    <x v="21"/>
    <x v="9"/>
    <x v="9"/>
    <x v="1"/>
  </r>
  <r>
    <x v="3"/>
    <x v="4"/>
    <x v="22"/>
    <s v="שד החשמונאים 55א"/>
    <s v="מרכזיית רמזורים"/>
    <s v="דו-חודשי"/>
    <s v="נמוך"/>
    <s v="לא"/>
    <s v="לא"/>
    <s v="לא"/>
    <x v="0"/>
    <s v="לא"/>
    <x v="0"/>
    <x v="22"/>
    <x v="0"/>
    <x v="0"/>
    <x v="14"/>
  </r>
  <r>
    <x v="1"/>
    <x v="9"/>
    <x v="23"/>
    <s v="שד אורנים פינת דובדבן"/>
    <m/>
    <s v="דו-חודשי"/>
    <s v="נמוך"/>
    <s v="לא"/>
    <s v="לא"/>
    <s v="לא"/>
    <x v="0"/>
    <s v="לא"/>
    <x v="0"/>
    <x v="23"/>
    <x v="0"/>
    <x v="0"/>
    <x v="15"/>
  </r>
  <r>
    <x v="2"/>
    <x v="4"/>
    <x v="24"/>
    <s v="פז 1"/>
    <s v="מועדון נוער"/>
    <s v="דו-חודשי"/>
    <s v="נמוך"/>
    <s v="לא"/>
    <s v="כן"/>
    <s v="לא"/>
    <x v="0"/>
    <s v="לא"/>
    <x v="0"/>
    <x v="24"/>
    <x v="0"/>
    <x v="0"/>
    <x v="16"/>
  </r>
  <r>
    <x v="1"/>
    <x v="9"/>
    <x v="25"/>
    <s v="שד אורנים פינת אשל"/>
    <m/>
    <s v="דו-חודשי"/>
    <s v="נמוך"/>
    <s v="לא"/>
    <s v="לא"/>
    <s v="לא"/>
    <x v="0"/>
    <s v="לא"/>
    <x v="0"/>
    <x v="25"/>
    <x v="0"/>
    <x v="0"/>
    <x v="17"/>
  </r>
  <r>
    <x v="5"/>
    <x v="9"/>
    <x v="26"/>
    <s v="הדס 1"/>
    <s v="גן ילדים"/>
    <s v="דו-חודשי"/>
    <s v="נמוך"/>
    <s v="לא"/>
    <s v="לא"/>
    <s v="לא"/>
    <x v="0"/>
    <s v="לא"/>
    <x v="0"/>
    <x v="26"/>
    <x v="0"/>
    <x v="0"/>
    <x v="18"/>
  </r>
  <r>
    <x v="8"/>
    <x v="8"/>
    <x v="27"/>
    <s v="עגור 408"/>
    <s v="מקלט"/>
    <s v="דו-חודשי"/>
    <s v="נמוך"/>
    <s v="לא"/>
    <s v="לא"/>
    <s v="לא"/>
    <x v="0"/>
    <s v="לא"/>
    <x v="0"/>
    <x v="27"/>
    <x v="0"/>
    <x v="0"/>
    <x v="19"/>
  </r>
  <r>
    <x v="8"/>
    <x v="9"/>
    <x v="28"/>
    <s v="אירוסים 29"/>
    <s v="מקלט"/>
    <s v="דו-חודשי"/>
    <s v="נמוך"/>
    <s v="לא"/>
    <s v="לא"/>
    <s v="לא"/>
    <x v="0"/>
    <s v="לא"/>
    <x v="0"/>
    <x v="28"/>
    <x v="0"/>
    <x v="0"/>
    <x v="20"/>
  </r>
  <r>
    <x v="8"/>
    <x v="9"/>
    <x v="29"/>
    <s v="קשת 62"/>
    <s v="מקלט"/>
    <s v="דו-חודשי"/>
    <s v="נמוך"/>
    <s v="לא"/>
    <s v="לא"/>
    <s v="לא"/>
    <x v="0"/>
    <s v="לא"/>
    <x v="0"/>
    <x v="29"/>
    <x v="0"/>
    <x v="0"/>
    <x v="21"/>
  </r>
  <r>
    <x v="2"/>
    <x v="0"/>
    <x v="30"/>
    <s v="אבני החושן 90"/>
    <m/>
    <s v="דו-חודשי"/>
    <s v="נמוך"/>
    <s v="לא"/>
    <s v="כן"/>
    <s v="לא"/>
    <x v="0"/>
    <s v="לא"/>
    <x v="0"/>
    <x v="30"/>
    <x v="0"/>
    <x v="0"/>
    <x v="22"/>
  </r>
  <r>
    <x v="0"/>
    <x v="0"/>
    <x v="31"/>
    <s v="אבני החושן 55"/>
    <s v="גן ילדים"/>
    <s v="דו-חודשי"/>
    <s v="נמוך"/>
    <s v="לא"/>
    <s v="כן"/>
    <s v="לא"/>
    <x v="0"/>
    <s v="לא"/>
    <x v="0"/>
    <x v="31"/>
    <x v="0"/>
    <x v="0"/>
    <x v="23"/>
  </r>
  <r>
    <x v="0"/>
    <x v="1"/>
    <x v="32"/>
    <s v="רבקה אימנו 50ב"/>
    <s v="גן ילדים"/>
    <s v="דו-חודשי"/>
    <s v="נמוך"/>
    <s v="לא"/>
    <s v="כן"/>
    <s v="לא"/>
    <x v="0"/>
    <s v="לא"/>
    <x v="0"/>
    <x v="32"/>
    <x v="0"/>
    <x v="0"/>
    <x v="24"/>
  </r>
  <r>
    <x v="8"/>
    <x v="8"/>
    <x v="33"/>
    <s v="הלביא 406"/>
    <m/>
    <s v="דו-חודשי"/>
    <s v="נמוך"/>
    <s v="לא"/>
    <s v="לא"/>
    <s v="לא"/>
    <x v="0"/>
    <s v="לא"/>
    <x v="0"/>
    <x v="33"/>
    <x v="0"/>
    <x v="0"/>
    <x v="25"/>
  </r>
  <r>
    <x v="0"/>
    <x v="0"/>
    <x v="34"/>
    <s v="תרשיש 6"/>
    <m/>
    <s v="דו-חודשי"/>
    <s v="נמוך"/>
    <s v="לא"/>
    <s v="כן"/>
    <s v="לא"/>
    <x v="0"/>
    <s v="לא"/>
    <x v="0"/>
    <x v="34"/>
    <x v="0"/>
    <x v="0"/>
    <x v="26"/>
  </r>
  <r>
    <x v="8"/>
    <x v="9"/>
    <x v="35"/>
    <s v="חצב 1"/>
    <s v="מקלט"/>
    <s v="דו-חודשי"/>
    <s v="נמוך"/>
    <s v="לא"/>
    <s v="לא"/>
    <s v="לא"/>
    <x v="0"/>
    <s v="לא"/>
    <x v="0"/>
    <x v="35"/>
    <x v="0"/>
    <x v="0"/>
    <x v="27"/>
  </r>
  <r>
    <x v="3"/>
    <x v="10"/>
    <x v="36"/>
    <s v="כביש 431 תטז 431/2"/>
    <s v="רמזור"/>
    <s v="דו-חודשי"/>
    <s v="נמוך"/>
    <s v="לא"/>
    <s v="לא"/>
    <s v="לא"/>
    <x v="0"/>
    <s v="לא"/>
    <x v="0"/>
    <x v="36"/>
    <x v="0"/>
    <x v="0"/>
    <x v="28"/>
  </r>
  <r>
    <x v="1"/>
    <x v="1"/>
    <x v="37"/>
    <s v="בגין מנחם 30א"/>
    <s v="מרכזיה"/>
    <s v="דו-חודשי"/>
    <s v="נמוך"/>
    <s v="כן"/>
    <s v="כן"/>
    <s v="לא"/>
    <x v="0"/>
    <s v="לא"/>
    <x v="0"/>
    <x v="37"/>
    <x v="10"/>
    <x v="10"/>
    <x v="1"/>
  </r>
  <r>
    <x v="8"/>
    <x v="8"/>
    <x v="38"/>
    <s v="הר טללים 414"/>
    <s v="משמש לבית כנסת שלהבת."/>
    <s v="דו-חודשי"/>
    <s v="נמוך"/>
    <s v="לא"/>
    <s v="לא"/>
    <s v="לא"/>
    <x v="0"/>
    <s v="לא"/>
    <x v="0"/>
    <x v="38"/>
    <x v="0"/>
    <x v="0"/>
    <x v="29"/>
  </r>
  <r>
    <x v="0"/>
    <x v="2"/>
    <x v="39"/>
    <s v="חשון 30"/>
    <s v="גן ילדים"/>
    <s v="דו-חודשי"/>
    <s v="נמוך"/>
    <s v="לא"/>
    <s v="כן"/>
    <s v="לא"/>
    <x v="0"/>
    <s v="לא"/>
    <x v="0"/>
    <x v="39"/>
    <x v="0"/>
    <x v="0"/>
    <x v="30"/>
  </r>
  <r>
    <x v="8"/>
    <x v="8"/>
    <x v="40"/>
    <s v="הר זיו 413"/>
    <s v="מקלט"/>
    <s v="דו-חודשי"/>
    <s v="נמוך"/>
    <s v="לא"/>
    <s v="לא"/>
    <s v="לא"/>
    <x v="0"/>
    <s v="לא"/>
    <x v="0"/>
    <x v="40"/>
    <x v="0"/>
    <x v="0"/>
    <x v="31"/>
  </r>
  <r>
    <x v="1"/>
    <x v="6"/>
    <x v="41"/>
    <s v="S2903/152"/>
    <m/>
    <s v="דו-חודשי"/>
    <s v="נמוך"/>
    <s v="כן"/>
    <s v="כן"/>
    <s v="לא"/>
    <x v="0"/>
    <s v="לא"/>
    <x v="0"/>
    <x v="41"/>
    <x v="11"/>
    <x v="11"/>
    <x v="1"/>
  </r>
  <r>
    <x v="1"/>
    <x v="11"/>
    <x v="42"/>
    <s v="S251/0942 כביש 443 תטז"/>
    <m/>
    <s v="דו-חודשי"/>
    <s v="נמוך"/>
    <s v="לא"/>
    <s v="כן"/>
    <s v="לא"/>
    <x v="0"/>
    <s v="לא"/>
    <x v="0"/>
    <x v="42"/>
    <x v="0"/>
    <x v="0"/>
    <x v="32"/>
  </r>
  <r>
    <x v="8"/>
    <x v="8"/>
    <x v="43"/>
    <s v="הר דלתון 412"/>
    <m/>
    <s v="דו-חודשי"/>
    <s v="נמוך"/>
    <s v="לא"/>
    <s v="לא"/>
    <s v="לא"/>
    <x v="0"/>
    <s v="לא"/>
    <x v="0"/>
    <x v="43"/>
    <x v="0"/>
    <x v="0"/>
    <x v="33"/>
  </r>
  <r>
    <x v="1"/>
    <x v="0"/>
    <x v="44"/>
    <s v="שני 1"/>
    <s v="אתר הנצחה"/>
    <s v="דו-חודשי"/>
    <s v="נמוך"/>
    <s v="לא"/>
    <s v="כן"/>
    <s v="לא"/>
    <x v="0"/>
    <s v="לא"/>
    <x v="0"/>
    <x v="44"/>
    <x v="0"/>
    <x v="0"/>
    <x v="34"/>
  </r>
  <r>
    <x v="0"/>
    <x v="12"/>
    <x v="45"/>
    <s v="עמק בית שאן 60"/>
    <s v="גני ילדים"/>
    <s v="דו-חודשי"/>
    <s v="נמוך"/>
    <s v="כן"/>
    <s v="כן"/>
    <s v="לא"/>
    <x v="0"/>
    <s v="לא"/>
    <x v="0"/>
    <x v="45"/>
    <x v="12"/>
    <x v="12"/>
    <x v="1"/>
  </r>
  <r>
    <x v="1"/>
    <x v="9"/>
    <x v="46"/>
    <s v="אביטל 71"/>
    <s v="מאור רחובות"/>
    <s v="דו-חודשי"/>
    <s v="נמוך"/>
    <s v="לא"/>
    <s v="לא"/>
    <s v="לא"/>
    <x v="0"/>
    <s v="לא"/>
    <x v="0"/>
    <x v="46"/>
    <x v="0"/>
    <x v="0"/>
    <x v="35"/>
  </r>
  <r>
    <x v="1"/>
    <x v="9"/>
    <x v="47"/>
    <s v="גליל 40"/>
    <s v="מרכזיית תאורה"/>
    <s v="דו-חודשי"/>
    <s v="נמוך"/>
    <s v="לא"/>
    <s v="לא"/>
    <s v="לא"/>
    <x v="0"/>
    <s v="לא"/>
    <x v="0"/>
    <x v="47"/>
    <x v="0"/>
    <x v="0"/>
    <x v="36"/>
  </r>
  <r>
    <x v="8"/>
    <x v="9"/>
    <x v="48"/>
    <s v="רותם 1"/>
    <s v="מקלט"/>
    <s v="דו-חודשי"/>
    <s v="נמוך"/>
    <s v="לא"/>
    <s v="כן"/>
    <s v="לא"/>
    <x v="0"/>
    <s v="לא"/>
    <x v="0"/>
    <x v="48"/>
    <x v="0"/>
    <x v="0"/>
    <x v="37"/>
  </r>
  <r>
    <x v="7"/>
    <x v="0"/>
    <x v="49"/>
    <s v="יהלום 52"/>
    <s v="ביהס דרכי יהודה"/>
    <s v="חודשי"/>
    <s v="נמוך"/>
    <s v="כן"/>
    <s v="כן"/>
    <s v="לא"/>
    <x v="0"/>
    <s v="לא"/>
    <x v="0"/>
    <x v="49"/>
    <x v="13"/>
    <x v="13"/>
    <x v="1"/>
  </r>
  <r>
    <x v="1"/>
    <x v="1"/>
    <x v="50"/>
    <s v="בגין מנחם 113ב"/>
    <s v="מאור רחובות"/>
    <s v="דו-חודשי"/>
    <s v="נמוך"/>
    <s v="כן"/>
    <s v="כן"/>
    <s v="לא"/>
    <x v="0"/>
    <s v="לא"/>
    <x v="0"/>
    <x v="50"/>
    <x v="14"/>
    <x v="14"/>
    <x v="1"/>
  </r>
  <r>
    <x v="8"/>
    <x v="8"/>
    <x v="51"/>
    <s v="נחל עוז 420"/>
    <s v="מקלט"/>
    <s v="דו-חודשי"/>
    <s v="נמוך"/>
    <s v="לא"/>
    <s v="לא"/>
    <s v="לא"/>
    <x v="0"/>
    <s v="לא"/>
    <x v="0"/>
    <x v="51"/>
    <x v="0"/>
    <x v="0"/>
    <x v="38"/>
  </r>
  <r>
    <x v="0"/>
    <x v="8"/>
    <x v="52"/>
    <s v="הר שחר 1"/>
    <s v="גן ילדים יעלים"/>
    <s v="דו-חודשי"/>
    <s v="נמוך"/>
    <s v="לא"/>
    <s v="כן"/>
    <s v="לא"/>
    <x v="0"/>
    <s v="לא"/>
    <x v="0"/>
    <x v="52"/>
    <x v="0"/>
    <x v="0"/>
    <x v="39"/>
  </r>
  <r>
    <x v="0"/>
    <x v="2"/>
    <x v="53"/>
    <s v="סיון 11"/>
    <s v="גן ילדים"/>
    <s v="דו-חודשי"/>
    <s v="נמוך"/>
    <s v="לא"/>
    <s v="כן"/>
    <s v="לא"/>
    <x v="0"/>
    <s v="לא"/>
    <x v="0"/>
    <x v="53"/>
    <x v="0"/>
    <x v="0"/>
    <x v="40"/>
  </r>
  <r>
    <x v="8"/>
    <x v="8"/>
    <x v="54"/>
    <s v="יובלים 418"/>
    <s v="מקלט"/>
    <s v="דו-חודשי"/>
    <s v="נמוך"/>
    <s v="לא"/>
    <s v="לא"/>
    <s v="לא"/>
    <x v="0"/>
    <s v="לא"/>
    <x v="0"/>
    <x v="54"/>
    <x v="0"/>
    <x v="0"/>
    <x v="41"/>
  </r>
  <r>
    <x v="0"/>
    <x v="1"/>
    <x v="55"/>
    <s v="רחל אמנו 50"/>
    <s v="גני ילדים"/>
    <s v="דו-חודשי"/>
    <s v="נמוך"/>
    <s v="לא"/>
    <s v="כן"/>
    <s v="לא"/>
    <x v="0"/>
    <s v="לא"/>
    <x v="0"/>
    <x v="55"/>
    <x v="0"/>
    <x v="0"/>
    <x v="42"/>
  </r>
  <r>
    <x v="2"/>
    <x v="12"/>
    <x v="56"/>
    <s v="גינת בית שאן 60"/>
    <s v="מועדון נוער"/>
    <s v="דו-חודשי"/>
    <s v="נמוך"/>
    <s v="לא"/>
    <s v="כן"/>
    <s v="לא"/>
    <x v="0"/>
    <s v="לא"/>
    <x v="0"/>
    <x v="56"/>
    <x v="0"/>
    <x v="0"/>
    <x v="43"/>
  </r>
  <r>
    <x v="2"/>
    <x v="8"/>
    <x v="57"/>
    <s v="אגוז 16"/>
    <m/>
    <s v="דו-חודשי"/>
    <s v="נמוך"/>
    <s v="לא"/>
    <s v="לא"/>
    <s v="לא"/>
    <x v="0"/>
    <s v="לא"/>
    <x v="0"/>
    <x v="57"/>
    <x v="0"/>
    <x v="0"/>
    <x v="44"/>
  </r>
  <r>
    <x v="8"/>
    <x v="8"/>
    <x v="58"/>
    <s v="אנפה 401"/>
    <s v="מקלט"/>
    <s v="דו-חודשי"/>
    <s v="נמוך"/>
    <s v="לא"/>
    <s v="לא"/>
    <s v="לא"/>
    <x v="0"/>
    <s v="לא"/>
    <x v="0"/>
    <x v="58"/>
    <x v="0"/>
    <x v="0"/>
    <x v="45"/>
  </r>
  <r>
    <x v="8"/>
    <x v="8"/>
    <x v="59"/>
    <s v="ברקנית 403"/>
    <s v="מקלט"/>
    <s v="דו-חודשי"/>
    <s v="נמוך"/>
    <s v="לא"/>
    <s v="לא"/>
    <s v="לא"/>
    <x v="0"/>
    <s v="לא"/>
    <x v="0"/>
    <x v="59"/>
    <x v="0"/>
    <x v="0"/>
    <x v="46"/>
  </r>
  <r>
    <x v="8"/>
    <x v="9"/>
    <x v="60"/>
    <s v="שקמה עי מס 2"/>
    <s v="מקלט"/>
    <s v="דו-חודשי"/>
    <s v="נמוך"/>
    <s v="לא"/>
    <s v="לא"/>
    <s v="לא"/>
    <x v="0"/>
    <s v="לא"/>
    <x v="0"/>
    <x v="60"/>
    <x v="0"/>
    <x v="0"/>
    <x v="47"/>
  </r>
  <r>
    <x v="7"/>
    <x v="2"/>
    <x v="61"/>
    <s v="עמק חרוד 29"/>
    <s v="בית ספר"/>
    <s v="חודשי"/>
    <s v="נמוך"/>
    <s v="כן"/>
    <s v="כן"/>
    <s v="לא"/>
    <x v="0"/>
    <s v="כן"/>
    <x v="1"/>
    <x v="61"/>
    <x v="15"/>
    <x v="15"/>
    <x v="1"/>
  </r>
  <r>
    <x v="8"/>
    <x v="8"/>
    <x v="62"/>
    <s v="הטבלן 405"/>
    <s v="מקלט"/>
    <s v="דו-חודשי"/>
    <s v="נמוך"/>
    <s v="לא"/>
    <s v="לא"/>
    <s v="לא"/>
    <x v="0"/>
    <s v="לא"/>
    <x v="0"/>
    <x v="62"/>
    <x v="0"/>
    <x v="0"/>
    <x v="48"/>
  </r>
  <r>
    <x v="1"/>
    <x v="9"/>
    <x v="63"/>
    <s v="לילך 103"/>
    <s v="מאור רחובות"/>
    <s v="דו-חודשי"/>
    <s v="נמוך"/>
    <s v="לא"/>
    <s v="לא"/>
    <s v="לא"/>
    <x v="0"/>
    <s v="לא"/>
    <x v="0"/>
    <x v="63"/>
    <x v="0"/>
    <x v="0"/>
    <x v="49"/>
  </r>
  <r>
    <x v="1"/>
    <x v="9"/>
    <x v="64"/>
    <s v="הדרים 10"/>
    <s v="מרכזית תאורה"/>
    <s v="דו-חודשי"/>
    <s v="נמוך"/>
    <s v="לא"/>
    <s v="לא"/>
    <s v="לא"/>
    <x v="0"/>
    <s v="לא"/>
    <x v="0"/>
    <x v="64"/>
    <x v="0"/>
    <x v="0"/>
    <x v="50"/>
  </r>
  <r>
    <x v="2"/>
    <x v="0"/>
    <x v="65"/>
    <s v="יהלום 52"/>
    <s v="גן ילדים"/>
    <s v="דו-חודשי"/>
    <s v="נמוך"/>
    <s v="לא"/>
    <s v="כן"/>
    <s v="לא"/>
    <x v="0"/>
    <s v="לא"/>
    <x v="0"/>
    <x v="65"/>
    <x v="0"/>
    <x v="0"/>
    <x v="51"/>
  </r>
  <r>
    <x v="0"/>
    <x v="1"/>
    <x v="66"/>
    <s v="לאה אמנו 60"/>
    <s v="גני ילדים"/>
    <s v="דו-חודשי"/>
    <s v="נמוך"/>
    <s v="לא"/>
    <s v="כן"/>
    <s v="לא"/>
    <x v="0"/>
    <s v="לא"/>
    <x v="0"/>
    <x v="66"/>
    <x v="0"/>
    <x v="0"/>
    <x v="52"/>
  </r>
  <r>
    <x v="0"/>
    <x v="2"/>
    <x v="67"/>
    <s v="אדר 23"/>
    <s v="גני ילדים"/>
    <s v="דו-חודשי"/>
    <s v="נמוך"/>
    <s v="לא"/>
    <s v="כן"/>
    <s v="לא"/>
    <x v="0"/>
    <s v="לא"/>
    <x v="0"/>
    <x v="67"/>
    <x v="0"/>
    <x v="0"/>
    <x v="53"/>
  </r>
  <r>
    <x v="5"/>
    <x v="8"/>
    <x v="68"/>
    <s v="דרך דר פלד ישראל 100"/>
    <s v="גן ילדים"/>
    <s v="דו-חודשי"/>
    <s v="נמוך"/>
    <s v="לא"/>
    <s v="לא"/>
    <s v="לא"/>
    <x v="0"/>
    <s v="לא"/>
    <x v="0"/>
    <x v="68"/>
    <x v="0"/>
    <x v="0"/>
    <x v="54"/>
  </r>
  <r>
    <x v="8"/>
    <x v="8"/>
    <x v="69"/>
    <s v="סנונית 407"/>
    <s v="מקלט"/>
    <s v="דו-חודשי"/>
    <s v="נמוך"/>
    <s v="לא"/>
    <s v="לא"/>
    <s v="לא"/>
    <x v="0"/>
    <s v="לא"/>
    <x v="0"/>
    <x v="69"/>
    <x v="0"/>
    <x v="0"/>
    <x v="55"/>
  </r>
  <r>
    <x v="8"/>
    <x v="8"/>
    <x v="70"/>
    <s v="עגור 409"/>
    <s v="מקלט"/>
    <s v="דו-חודשי"/>
    <s v="נמוך"/>
    <s v="לא"/>
    <s v="לא"/>
    <s v="לא"/>
    <x v="0"/>
    <s v="לא"/>
    <x v="0"/>
    <x v="70"/>
    <x v="0"/>
    <x v="0"/>
    <x v="56"/>
  </r>
  <r>
    <x v="1"/>
    <x v="8"/>
    <x v="71"/>
    <s v="שדרת המכבים תאורת חניה מגרש חניון"/>
    <m/>
    <s v="דו-חודשי"/>
    <s v="נמוך"/>
    <s v="לא"/>
    <s v="לא"/>
    <s v="לא"/>
    <x v="0"/>
    <s v="לא"/>
    <x v="0"/>
    <x v="71"/>
    <x v="0"/>
    <x v="0"/>
    <x v="57"/>
  </r>
  <r>
    <x v="1"/>
    <x v="0"/>
    <x v="72"/>
    <s v="גינות זבולון 3"/>
    <s v="מרכזיית תאורה"/>
    <s v="דו-חודשי"/>
    <s v="נמוך"/>
    <s v="כן"/>
    <s v="כן"/>
    <s v="לא"/>
    <x v="0"/>
    <s v="לא"/>
    <x v="0"/>
    <x v="72"/>
    <x v="16"/>
    <x v="16"/>
    <x v="1"/>
  </r>
  <r>
    <x v="0"/>
    <x v="1"/>
    <x v="73"/>
    <s v="שלומציון המלכה 4א"/>
    <s v="גן ילדים"/>
    <s v="דו-חודשי"/>
    <s v="נמוך"/>
    <s v="לא"/>
    <s v="כן"/>
    <s v="לא"/>
    <x v="0"/>
    <s v="לא"/>
    <x v="0"/>
    <x v="73"/>
    <x v="0"/>
    <x v="0"/>
    <x v="58"/>
  </r>
  <r>
    <x v="7"/>
    <x v="0"/>
    <x v="74"/>
    <s v="אבני החושן 57א"/>
    <s v="בית ספר עירוני ה"/>
    <s v="חודשי"/>
    <s v="נמוך"/>
    <s v="כן"/>
    <s v="כן"/>
    <s v="לא"/>
    <x v="0"/>
    <s v="כן"/>
    <x v="1"/>
    <x v="74"/>
    <x v="17"/>
    <x v="17"/>
    <x v="1"/>
  </r>
  <r>
    <x v="4"/>
    <x v="5"/>
    <x v="75"/>
    <s v="ערער 3א"/>
    <s v="מער כוכב העיר"/>
    <s v="חודשי"/>
    <s v="נמוך"/>
    <s v="כן"/>
    <s v="כן"/>
    <s v="לא"/>
    <x v="0"/>
    <s v="לא"/>
    <x v="0"/>
    <x v="75"/>
    <x v="18"/>
    <x v="18"/>
    <x v="1"/>
  </r>
  <r>
    <x v="1"/>
    <x v="1"/>
    <x v="76"/>
    <s v="לוי 5א"/>
    <s v="מרכזיית תאורה"/>
    <s v="דו-חודשי"/>
    <s v="נמוך"/>
    <s v="לא"/>
    <s v="כן"/>
    <s v="לא"/>
    <x v="0"/>
    <s v="לא"/>
    <x v="0"/>
    <x v="76"/>
    <x v="0"/>
    <x v="0"/>
    <x v="59"/>
  </r>
  <r>
    <x v="0"/>
    <x v="2"/>
    <x v="77"/>
    <s v="אייר 11א"/>
    <s v="גן ילדים"/>
    <s v="דו-חודשי"/>
    <s v="נמוך"/>
    <s v="לא"/>
    <s v="כן"/>
    <s v="לא"/>
    <x v="0"/>
    <s v="לא"/>
    <x v="0"/>
    <x v="77"/>
    <x v="0"/>
    <x v="0"/>
    <x v="60"/>
  </r>
  <r>
    <x v="0"/>
    <x v="2"/>
    <x v="78"/>
    <s v="כסלו 40"/>
    <s v="גן ילדים"/>
    <s v="דו-חודשי"/>
    <s v="נמוך"/>
    <s v="כן"/>
    <s v="כן"/>
    <s v="לא"/>
    <x v="0"/>
    <s v="לא"/>
    <x v="0"/>
    <x v="78"/>
    <x v="19"/>
    <x v="19"/>
    <x v="1"/>
  </r>
  <r>
    <x v="7"/>
    <x v="1"/>
    <x v="79"/>
    <s v="בגין מנחם 55"/>
    <s v="ביהס דתי תורני אריאל"/>
    <s v="חודשי"/>
    <s v="נמוך"/>
    <s v="כן"/>
    <s v="כן"/>
    <s v="לא"/>
    <x v="0"/>
    <s v="לא"/>
    <x v="0"/>
    <x v="79"/>
    <x v="20"/>
    <x v="20"/>
    <x v="1"/>
  </r>
  <r>
    <x v="6"/>
    <x v="9"/>
    <x v="80"/>
    <s v="גבעת הלבונה 2"/>
    <s v="מקוה"/>
    <s v="דו-חודשי"/>
    <s v="נמוך"/>
    <s v="לא"/>
    <s v="לא"/>
    <s v="לא"/>
    <x v="0"/>
    <s v="לא"/>
    <x v="0"/>
    <x v="80"/>
    <x v="0"/>
    <x v="0"/>
    <x v="61"/>
  </r>
  <r>
    <x v="8"/>
    <x v="8"/>
    <x v="81"/>
    <s v="נחל אביב 419"/>
    <s v="אגודת ספורט- מקלט"/>
    <s v="דו-חודשי"/>
    <s v="נמוך"/>
    <s v="לא"/>
    <s v="לא"/>
    <s v="לא"/>
    <x v="0"/>
    <s v="לא"/>
    <x v="0"/>
    <x v="81"/>
    <x v="0"/>
    <x v="0"/>
    <x v="62"/>
  </r>
  <r>
    <x v="1"/>
    <x v="1"/>
    <x v="82"/>
    <s v="שבטי ישראל 13"/>
    <s v="פארק אקסטרים"/>
    <s v="חודשי"/>
    <s v="נמוך"/>
    <s v="כן"/>
    <s v="כן"/>
    <s v="לא"/>
    <x v="0"/>
    <s v="לא"/>
    <x v="0"/>
    <x v="82"/>
    <x v="21"/>
    <x v="21"/>
    <x v="1"/>
  </r>
  <r>
    <x v="8"/>
    <x v="8"/>
    <x v="83"/>
    <s v="הר רביד 417"/>
    <s v="משמש למועדון."/>
    <s v="דו-חודשי"/>
    <s v="נמוך"/>
    <s v="לא"/>
    <s v="לא"/>
    <s v="לא"/>
    <x v="0"/>
    <s v="לא"/>
    <x v="0"/>
    <x v="83"/>
    <x v="0"/>
    <x v="0"/>
    <x v="63"/>
  </r>
  <r>
    <x v="1"/>
    <x v="13"/>
    <x v="84"/>
    <s v="תשרי 34ג"/>
    <s v="מרכזייה"/>
    <s v="דו-חודשי"/>
    <s v="נמוך"/>
    <s v="כן"/>
    <s v="כן"/>
    <s v="לא"/>
    <x v="0"/>
    <s v="לא"/>
    <x v="0"/>
    <x v="84"/>
    <x v="22"/>
    <x v="22"/>
    <x v="1"/>
  </r>
  <r>
    <x v="1"/>
    <x v="4"/>
    <x v="85"/>
    <s v="ראל יגאל ידין 32"/>
    <s v="C3/2- מרכזיה"/>
    <s v="דו-חודשי"/>
    <s v="נמוך"/>
    <s v="לא"/>
    <s v="כן"/>
    <s v="לא"/>
    <x v="0"/>
    <s v="לא"/>
    <x v="0"/>
    <x v="85"/>
    <x v="0"/>
    <x v="0"/>
    <x v="64"/>
  </r>
  <r>
    <x v="8"/>
    <x v="8"/>
    <x v="86"/>
    <s v="נחל חרות 421"/>
    <s v="מיקלט מס 422"/>
    <s v="דו-חודשי"/>
    <s v="נמוך"/>
    <s v="לא"/>
    <s v="לא"/>
    <s v="לא"/>
    <x v="0"/>
    <s v="לא"/>
    <x v="0"/>
    <x v="86"/>
    <x v="0"/>
    <x v="0"/>
    <x v="65"/>
  </r>
  <r>
    <x v="8"/>
    <x v="9"/>
    <x v="87"/>
    <s v="יקינטון 11"/>
    <s v="מקלט"/>
    <s v="דו-חודשי"/>
    <s v="נמוך"/>
    <s v="לא"/>
    <s v="לא"/>
    <s v="לא"/>
    <x v="0"/>
    <s v="לא"/>
    <x v="0"/>
    <x v="87"/>
    <x v="0"/>
    <x v="0"/>
    <x v="66"/>
  </r>
  <r>
    <x v="0"/>
    <x v="1"/>
    <x v="88"/>
    <s v="אפרים 25"/>
    <s v="גן ילדים"/>
    <s v="דו-חודשי"/>
    <s v="נמוך"/>
    <s v="לא"/>
    <s v="כן"/>
    <s v="לא"/>
    <x v="0"/>
    <s v="לא"/>
    <x v="0"/>
    <x v="88"/>
    <x v="0"/>
    <x v="0"/>
    <x v="67"/>
  </r>
  <r>
    <x v="2"/>
    <x v="1"/>
    <x v="89"/>
    <s v="בגין מנחם 77א"/>
    <s v="מתנס"/>
    <s v="חודשי"/>
    <s v="נמוך"/>
    <s v="לא"/>
    <s v="כן"/>
    <s v="לא"/>
    <x v="0"/>
    <s v="לא"/>
    <x v="0"/>
    <x v="89"/>
    <x v="0"/>
    <x v="0"/>
    <x v="68"/>
  </r>
  <r>
    <x v="1"/>
    <x v="14"/>
    <x v="90"/>
    <s v="המעין 22א"/>
    <m/>
    <s v="חודשי"/>
    <s v="נמוך"/>
    <s v="כן"/>
    <s v="כן"/>
    <s v="לא"/>
    <x v="0"/>
    <s v="לא"/>
    <x v="0"/>
    <x v="90"/>
    <x v="23"/>
    <x v="23"/>
    <x v="1"/>
  </r>
  <r>
    <x v="8"/>
    <x v="9"/>
    <x v="91"/>
    <s v="קורל 37"/>
    <s v="מקלט 15"/>
    <s v="דו-חודשי"/>
    <s v="נמוך"/>
    <s v="לא"/>
    <s v="לא"/>
    <s v="לא"/>
    <x v="0"/>
    <s v="לא"/>
    <x v="0"/>
    <x v="91"/>
    <x v="0"/>
    <x v="0"/>
    <x v="69"/>
  </r>
  <r>
    <x v="8"/>
    <x v="8"/>
    <x v="92"/>
    <s v="הר אמיר 411"/>
    <s v="מקלט"/>
    <s v="דו-חודשי"/>
    <s v="נמוך"/>
    <s v="לא"/>
    <s v="לא"/>
    <s v="לא"/>
    <x v="0"/>
    <s v="לא"/>
    <x v="0"/>
    <x v="92"/>
    <x v="0"/>
    <x v="0"/>
    <x v="70"/>
  </r>
  <r>
    <x v="1"/>
    <x v="8"/>
    <x v="93"/>
    <s v="XL282/293 יובלים"/>
    <m/>
    <s v="דו-חודשי"/>
    <s v="נמוך"/>
    <s v="כן"/>
    <s v="כן"/>
    <s v="לא"/>
    <x v="0"/>
    <s v="לא"/>
    <x v="0"/>
    <x v="93"/>
    <x v="24"/>
    <x v="24"/>
    <x v="1"/>
  </r>
  <r>
    <x v="1"/>
    <x v="14"/>
    <x v="94"/>
    <s v="צלע ההר 22"/>
    <s v="ZH מרכזיית תאורה"/>
    <s v="דו-חודשי"/>
    <s v="נמוך"/>
    <s v="כן"/>
    <s v="לא"/>
    <s v="לא"/>
    <x v="0"/>
    <s v="לא"/>
    <x v="0"/>
    <x v="94"/>
    <x v="25"/>
    <x v="25"/>
    <x v="1"/>
  </r>
  <r>
    <x v="8"/>
    <x v="8"/>
    <x v="95"/>
    <s v="הר עמינדב עי 684 מקלט - מנהרה"/>
    <m/>
    <s v="דו-חודשי"/>
    <s v="נמוך"/>
    <s v="לא"/>
    <s v="לא"/>
    <s v="לא"/>
    <x v="0"/>
    <s v="לא"/>
    <x v="0"/>
    <x v="95"/>
    <x v="0"/>
    <x v="0"/>
    <x v="71"/>
  </r>
  <r>
    <x v="8"/>
    <x v="8"/>
    <x v="96"/>
    <s v="נחל כיסופים 422"/>
    <m/>
    <s v="דו-חודשי"/>
    <s v="נמוך"/>
    <s v="לא"/>
    <s v="לא"/>
    <s v="לא"/>
    <x v="0"/>
    <s v="לא"/>
    <x v="0"/>
    <x v="96"/>
    <x v="0"/>
    <x v="0"/>
    <x v="72"/>
  </r>
  <r>
    <x v="8"/>
    <x v="9"/>
    <x v="97"/>
    <s v="חרמון 4"/>
    <s v="מקלט"/>
    <s v="דו-חודשי"/>
    <s v="נמוך"/>
    <s v="לא"/>
    <s v="לא"/>
    <s v="לא"/>
    <x v="0"/>
    <s v="לא"/>
    <x v="0"/>
    <x v="97"/>
    <x v="0"/>
    <x v="0"/>
    <x v="73"/>
  </r>
  <r>
    <x v="1"/>
    <x v="1"/>
    <x v="98"/>
    <s v="בגין מנחם 110א"/>
    <s v="ספורטק-תאורת מג"/>
    <s v="חודשי"/>
    <s v="נמוך"/>
    <s v="כן"/>
    <s v="כן"/>
    <s v="לא"/>
    <x v="0"/>
    <s v="לא"/>
    <x v="0"/>
    <x v="98"/>
    <x v="26"/>
    <x v="26"/>
    <x v="1"/>
  </r>
  <r>
    <x v="1"/>
    <x v="0"/>
    <x v="99"/>
    <s v="יהודה המכבי 86א"/>
    <s v="תאורת רחובות"/>
    <s v="דו-חודשי"/>
    <s v="נמוך"/>
    <s v="כן"/>
    <s v="כן"/>
    <s v="לא"/>
    <x v="0"/>
    <s v="לא"/>
    <x v="0"/>
    <x v="99"/>
    <x v="9"/>
    <x v="27"/>
    <x v="1"/>
  </r>
  <r>
    <x v="1"/>
    <x v="9"/>
    <x v="100"/>
    <s v="אביטל ליד המנהלת מאור רחובות"/>
    <m/>
    <s v="דו-חודשי"/>
    <s v="נמוך"/>
    <s v="לא"/>
    <s v="לא"/>
    <s v="לא"/>
    <x v="0"/>
    <s v="לא"/>
    <x v="0"/>
    <x v="100"/>
    <x v="0"/>
    <x v="0"/>
    <x v="74"/>
  </r>
  <r>
    <x v="1"/>
    <x v="2"/>
    <x v="101"/>
    <s v="אלה מול 38 מאור רחובות"/>
    <m/>
    <s v="דו-חודשי"/>
    <s v="נמוך"/>
    <s v="כן"/>
    <s v="כן"/>
    <s v="לא"/>
    <x v="0"/>
    <s v="לא"/>
    <x v="0"/>
    <x v="101"/>
    <x v="27"/>
    <x v="28"/>
    <x v="1"/>
  </r>
  <r>
    <x v="8"/>
    <x v="9"/>
    <x v="102"/>
    <s v="אגוז 11"/>
    <s v="מקלט 4"/>
    <s v="דו-חודשי"/>
    <s v="נמוך"/>
    <s v="לא"/>
    <s v="לא"/>
    <s v="לא"/>
    <x v="0"/>
    <s v="לא"/>
    <x v="0"/>
    <x v="102"/>
    <x v="0"/>
    <x v="0"/>
    <x v="75"/>
  </r>
  <r>
    <x v="1"/>
    <x v="9"/>
    <x v="103"/>
    <s v="לילך 19"/>
    <s v="מאור רחובות"/>
    <s v="דו-חודשי"/>
    <s v="נמוך"/>
    <s v="כן"/>
    <s v="לא"/>
    <s v="לא"/>
    <x v="0"/>
    <s v="לא"/>
    <x v="0"/>
    <x v="103"/>
    <x v="28"/>
    <x v="29"/>
    <x v="1"/>
  </r>
  <r>
    <x v="1"/>
    <x v="9"/>
    <x v="104"/>
    <s v="אירוסים 36"/>
    <s v="מרכזית תאורה"/>
    <s v="דו-חודשי"/>
    <s v="נמוך"/>
    <s v="לא"/>
    <s v="לא"/>
    <s v="לא"/>
    <x v="0"/>
    <s v="לא"/>
    <x v="0"/>
    <x v="104"/>
    <x v="0"/>
    <x v="0"/>
    <x v="76"/>
  </r>
  <r>
    <x v="1"/>
    <x v="9"/>
    <x v="105"/>
    <s v="מרום 20"/>
    <s v="מאור רחובות"/>
    <s v="דו-חודשי"/>
    <s v="נמוך"/>
    <s v="כן"/>
    <s v="לא"/>
    <s v="לא"/>
    <x v="0"/>
    <s v="לא"/>
    <x v="0"/>
    <x v="105"/>
    <x v="29"/>
    <x v="30"/>
    <x v="1"/>
  </r>
  <r>
    <x v="8"/>
    <x v="9"/>
    <x v="106"/>
    <s v="שוהם 3"/>
    <s v="מקלט"/>
    <s v="דו-חודשי"/>
    <s v="נמוך"/>
    <s v="לא"/>
    <s v="לא"/>
    <s v="לא"/>
    <x v="0"/>
    <s v="לא"/>
    <x v="0"/>
    <x v="106"/>
    <x v="0"/>
    <x v="0"/>
    <x v="77"/>
  </r>
  <r>
    <x v="1"/>
    <x v="9"/>
    <x v="107"/>
    <s v="מיתר 2"/>
    <s v="מאור רחובות"/>
    <s v="דו-חודשי"/>
    <s v="נמוך"/>
    <s v="לא"/>
    <s v="לא"/>
    <s v="לא"/>
    <x v="0"/>
    <s v="לא"/>
    <x v="0"/>
    <x v="107"/>
    <x v="0"/>
    <x v="0"/>
    <x v="78"/>
  </r>
  <r>
    <x v="1"/>
    <x v="0"/>
    <x v="108"/>
    <s v="עמק זבולון 21א"/>
    <s v="C30- מרכזית תאורה"/>
    <s v="דו-חודשי"/>
    <s v="נמוך"/>
    <s v="כן"/>
    <s v="כן"/>
    <s v="לא"/>
    <x v="0"/>
    <s v="לא"/>
    <x v="0"/>
    <x v="108"/>
    <x v="30"/>
    <x v="31"/>
    <x v="1"/>
  </r>
  <r>
    <x v="0"/>
    <x v="9"/>
    <x v="109"/>
    <s v="אביטל 51"/>
    <s v="גן ילדים"/>
    <s v="דו-חודשי"/>
    <s v="נמוך"/>
    <s v="לא"/>
    <s v="לא"/>
    <s v="לא"/>
    <x v="0"/>
    <s v="לא"/>
    <x v="0"/>
    <x v="109"/>
    <x v="0"/>
    <x v="0"/>
    <x v="79"/>
  </r>
  <r>
    <x v="1"/>
    <x v="9"/>
    <x v="110"/>
    <s v="עצמון 1"/>
    <s v="מאור רחובות"/>
    <s v="דו-חודשי"/>
    <s v="נמוך"/>
    <s v="כן"/>
    <s v="לא"/>
    <s v="לא"/>
    <x v="0"/>
    <s v="לא"/>
    <x v="0"/>
    <x v="110"/>
    <x v="31"/>
    <x v="32"/>
    <x v="1"/>
  </r>
  <r>
    <x v="8"/>
    <x v="9"/>
    <x v="111"/>
    <s v="רותם 44"/>
    <s v="מקלט 2/14"/>
    <s v="דו-חודשי"/>
    <s v="נמוך"/>
    <s v="לא"/>
    <s v="לא"/>
    <s v="לא"/>
    <x v="0"/>
    <s v="לא"/>
    <x v="0"/>
    <x v="111"/>
    <x v="0"/>
    <x v="0"/>
    <x v="80"/>
  </r>
  <r>
    <x v="8"/>
    <x v="9"/>
    <x v="112"/>
    <s v="שיזף 16"/>
    <s v="עי 16 (מקלט)י"/>
    <s v="דו-חודשי"/>
    <s v="נמוך"/>
    <s v="לא"/>
    <s v="לא"/>
    <s v="לא"/>
    <x v="0"/>
    <s v="לא"/>
    <x v="0"/>
    <x v="112"/>
    <x v="0"/>
    <x v="0"/>
    <x v="81"/>
  </r>
  <r>
    <x v="5"/>
    <x v="9"/>
    <x v="113"/>
    <s v="אירוסים 29"/>
    <s v="מקלט"/>
    <s v="דו-חודשי"/>
    <s v="נמוך"/>
    <s v="לא"/>
    <s v="לא"/>
    <s v="לא"/>
    <x v="0"/>
    <s v="לא"/>
    <x v="0"/>
    <x v="113"/>
    <x v="0"/>
    <x v="0"/>
    <x v="82"/>
  </r>
  <r>
    <x v="8"/>
    <x v="9"/>
    <x v="114"/>
    <s v="שד הפרחים 13"/>
    <s v="מקלט"/>
    <s v="דו-חודשי"/>
    <s v="נמוך"/>
    <s v="לא"/>
    <s v="לא"/>
    <s v="לא"/>
    <x v="0"/>
    <s v="לא"/>
    <x v="0"/>
    <x v="114"/>
    <x v="0"/>
    <x v="0"/>
    <x v="83"/>
  </r>
  <r>
    <x v="1"/>
    <x v="15"/>
    <x v="115"/>
    <s v="חסידה 44ב"/>
    <m/>
    <s v="דו-חודשי"/>
    <s v="נמוך"/>
    <s v="כן"/>
    <s v="לא"/>
    <s v="לא"/>
    <x v="0"/>
    <s v="לא"/>
    <x v="0"/>
    <x v="115"/>
    <x v="32"/>
    <x v="33"/>
    <x v="1"/>
  </r>
  <r>
    <x v="1"/>
    <x v="15"/>
    <x v="116"/>
    <s v="חסידה 30ג"/>
    <m/>
    <s v="דו-חודשי"/>
    <s v="נמוך"/>
    <s v="לא"/>
    <s v="כן"/>
    <s v="לא"/>
    <x v="0"/>
    <s v="לא"/>
    <x v="0"/>
    <x v="116"/>
    <x v="0"/>
    <x v="0"/>
    <x v="84"/>
  </r>
  <r>
    <x v="1"/>
    <x v="1"/>
    <x v="117"/>
    <s v="בגין מנחם 108א"/>
    <s v="ספרטק-תאורת שבילים"/>
    <s v="חודשי"/>
    <s v="נמוך"/>
    <s v="לא"/>
    <s v="כן"/>
    <s v="לא"/>
    <x v="0"/>
    <s v="לא"/>
    <x v="0"/>
    <x v="117"/>
    <x v="0"/>
    <x v="0"/>
    <x v="85"/>
  </r>
  <r>
    <x v="4"/>
    <x v="5"/>
    <x v="118"/>
    <s v="ערער 1א"/>
    <s v="מסוף תחבורה ציבורית"/>
    <s v="חודשי"/>
    <s v="נמוך"/>
    <s v="לא"/>
    <s v="לא"/>
    <s v="לא"/>
    <x v="0"/>
    <s v="לא"/>
    <x v="0"/>
    <x v="118"/>
    <x v="0"/>
    <x v="0"/>
    <x v="1"/>
  </r>
  <r>
    <x v="8"/>
    <x v="9"/>
    <x v="119"/>
    <s v="אירוסים 11"/>
    <s v="מקלט"/>
    <s v="דו-חודשי"/>
    <s v="נמוך"/>
    <s v="לא"/>
    <s v="לא"/>
    <s v="לא"/>
    <x v="0"/>
    <s v="לא"/>
    <x v="0"/>
    <x v="119"/>
    <x v="0"/>
    <x v="0"/>
    <x v="86"/>
  </r>
  <r>
    <x v="7"/>
    <x v="2"/>
    <x v="120"/>
    <s v="אייר 12ב"/>
    <s v="ביהס יסודי"/>
    <s v="חודשי"/>
    <s v="נמוך"/>
    <s v="כן"/>
    <s v="כן"/>
    <s v="לא"/>
    <x v="0"/>
    <s v="כן"/>
    <x v="1"/>
    <x v="120"/>
    <x v="33"/>
    <x v="34"/>
    <x v="1"/>
  </r>
  <r>
    <x v="8"/>
    <x v="9"/>
    <x v="121"/>
    <s v="גלבוע 17"/>
    <s v="מקלט"/>
    <s v="דו-חודשי"/>
    <s v="נמוך"/>
    <s v="לא"/>
    <s v="לא"/>
    <s v="לא"/>
    <x v="0"/>
    <s v="לא"/>
    <x v="0"/>
    <x v="121"/>
    <x v="0"/>
    <x v="0"/>
    <x v="87"/>
  </r>
  <r>
    <x v="8"/>
    <x v="9"/>
    <x v="122"/>
    <s v="תבור 11"/>
    <s v="מקלט"/>
    <s v="דו-חודשי"/>
    <s v="נמוך"/>
    <s v="לא"/>
    <s v="לא"/>
    <s v="לא"/>
    <x v="0"/>
    <s v="לא"/>
    <x v="0"/>
    <x v="122"/>
    <x v="0"/>
    <x v="0"/>
    <x v="88"/>
  </r>
  <r>
    <x v="1"/>
    <x v="1"/>
    <x v="123"/>
    <s v="L315/293"/>
    <s v="מרכזיית מאור"/>
    <s v="דו-חודשי"/>
    <s v="נמוך"/>
    <s v="לא"/>
    <s v="כן"/>
    <s v="לא"/>
    <x v="0"/>
    <s v="לא"/>
    <x v="0"/>
    <x v="123"/>
    <x v="0"/>
    <x v="0"/>
    <x v="89"/>
  </r>
  <r>
    <x v="0"/>
    <x v="2"/>
    <x v="124"/>
    <s v="כסלו 73"/>
    <s v="גן ילדים"/>
    <s v="דו-חודשי"/>
    <s v="נמוך"/>
    <s v="לא"/>
    <s v="כן"/>
    <s v="לא"/>
    <x v="0"/>
    <s v="לא"/>
    <x v="0"/>
    <x v="124"/>
    <x v="0"/>
    <x v="0"/>
    <x v="90"/>
  </r>
  <r>
    <x v="1"/>
    <x v="1"/>
    <x v="125"/>
    <s v="בגין מנחם 57א"/>
    <s v="מרכזיה"/>
    <s v="דו-חודשי"/>
    <s v="נמוך"/>
    <s v="כן"/>
    <s v="כן"/>
    <s v="לא"/>
    <x v="0"/>
    <s v="לא"/>
    <x v="0"/>
    <x v="125"/>
    <x v="34"/>
    <x v="35"/>
    <x v="1"/>
  </r>
  <r>
    <x v="7"/>
    <x v="0"/>
    <x v="126"/>
    <s v="עמק זבולון 4"/>
    <s v="אמית בנים"/>
    <s v="חודשי"/>
    <s v="נמוך"/>
    <s v="כן"/>
    <s v="כן"/>
    <s v="לא"/>
    <x v="0"/>
    <s v="כן"/>
    <x v="1"/>
    <x v="126"/>
    <x v="35"/>
    <x v="36"/>
    <x v="1"/>
  </r>
  <r>
    <x v="7"/>
    <x v="4"/>
    <x v="127"/>
    <s v="משה דיין 33"/>
    <s v="אמית בנות"/>
    <s v="חודשי"/>
    <s v="נמוך"/>
    <s v="כן"/>
    <s v="כן"/>
    <s v="לא"/>
    <x v="0"/>
    <s v="כן"/>
    <x v="1"/>
    <x v="127"/>
    <x v="36"/>
    <x v="37"/>
    <x v="1"/>
  </r>
  <r>
    <x v="1"/>
    <x v="1"/>
    <x v="128"/>
    <s v="L315/293"/>
    <s v="מועדון פארק השכנות"/>
    <s v="דו-חודשי"/>
    <s v="נמוך"/>
    <s v="לא"/>
    <s v="כן"/>
    <s v="לא"/>
    <x v="0"/>
    <s v="לא"/>
    <x v="0"/>
    <x v="128"/>
    <x v="0"/>
    <x v="0"/>
    <x v="91"/>
  </r>
  <r>
    <x v="1"/>
    <x v="14"/>
    <x v="129"/>
    <s v="המעין 22ב"/>
    <m/>
    <s v="חודשי"/>
    <s v="נמוך"/>
    <s v="כן"/>
    <s v="לא"/>
    <s v="לא"/>
    <x v="0"/>
    <s v="לא"/>
    <x v="0"/>
    <x v="129"/>
    <x v="37"/>
    <x v="38"/>
    <x v="1"/>
  </r>
  <r>
    <x v="0"/>
    <x v="2"/>
    <x v="130"/>
    <s v="כסלו 14"/>
    <s v="גן ילדים"/>
    <s v="דו-חודשי"/>
    <s v="נמוך"/>
    <s v="לא"/>
    <s v="כן"/>
    <s v="לא"/>
    <x v="0"/>
    <s v="לא"/>
    <x v="0"/>
    <x v="130"/>
    <x v="0"/>
    <x v="0"/>
    <x v="92"/>
  </r>
  <r>
    <x v="1"/>
    <x v="16"/>
    <x v="131"/>
    <s v="חרצית 35א"/>
    <m/>
    <s v="דו-חודשי"/>
    <s v="נמוך"/>
    <s v="כן"/>
    <s v="כן"/>
    <s v="לא"/>
    <x v="0"/>
    <s v="לא"/>
    <x v="0"/>
    <x v="131"/>
    <x v="38"/>
    <x v="39"/>
    <x v="1"/>
  </r>
  <r>
    <x v="1"/>
    <x v="3"/>
    <x v="132"/>
    <s v="עמק דותן 27א"/>
    <m/>
    <s v="דו-חודשי"/>
    <s v="נמוך"/>
    <s v="כן"/>
    <s v="כן"/>
    <s v="לא"/>
    <x v="0"/>
    <s v="לא"/>
    <x v="0"/>
    <x v="132"/>
    <x v="39"/>
    <x v="40"/>
    <x v="1"/>
  </r>
  <r>
    <x v="0"/>
    <x v="1"/>
    <x v="133"/>
    <s v="ראובן 31א"/>
    <s v="גן ילדים"/>
    <s v="דו-חודשי"/>
    <s v="נמוך"/>
    <s v="לא"/>
    <s v="כן"/>
    <s v="לא"/>
    <x v="0"/>
    <s v="לא"/>
    <x v="0"/>
    <x v="133"/>
    <x v="0"/>
    <x v="0"/>
    <x v="93"/>
  </r>
  <r>
    <x v="4"/>
    <x v="3"/>
    <x v="134"/>
    <s v="גינות החולה 50"/>
    <s v="מגרש ארועים"/>
    <s v="דו-חודשי"/>
    <s v="נמוך"/>
    <s v="לא"/>
    <s v="כן"/>
    <s v="לא"/>
    <x v="0"/>
    <s v="לא"/>
    <x v="0"/>
    <x v="134"/>
    <x v="0"/>
    <x v="0"/>
    <x v="94"/>
  </r>
  <r>
    <x v="1"/>
    <x v="3"/>
    <x v="135"/>
    <s v="לבונה 1א"/>
    <m/>
    <s v="דו-חודשי"/>
    <s v="נמוך"/>
    <s v="כן"/>
    <s v="כן"/>
    <s v="לא"/>
    <x v="0"/>
    <s v="לא"/>
    <x v="0"/>
    <x v="135"/>
    <x v="40"/>
    <x v="41"/>
    <x v="1"/>
  </r>
  <r>
    <x v="1"/>
    <x v="3"/>
    <x v="136"/>
    <s v="עמק דותן 1א"/>
    <m/>
    <s v="דו-חודשי"/>
    <s v="נמוך"/>
    <s v="כן"/>
    <s v="כן"/>
    <s v="לא"/>
    <x v="0"/>
    <s v="לא"/>
    <x v="0"/>
    <x v="136"/>
    <x v="41"/>
    <x v="42"/>
    <x v="1"/>
  </r>
  <r>
    <x v="1"/>
    <x v="3"/>
    <x v="137"/>
    <s v="מגדל דוד 1א"/>
    <s v="מרכזיה מאור רחובות"/>
    <s v="דו-חודשי"/>
    <s v="נמוך"/>
    <s v="כן"/>
    <s v="כן"/>
    <s v="לא"/>
    <x v="0"/>
    <s v="לא"/>
    <x v="0"/>
    <x v="137"/>
    <x v="42"/>
    <x v="43"/>
    <x v="1"/>
  </r>
  <r>
    <x v="0"/>
    <x v="2"/>
    <x v="138"/>
    <s v="הלוח העברי 42"/>
    <s v="גן ילדים"/>
    <s v="דו-חודשי"/>
    <s v="נמוך"/>
    <s v="לא"/>
    <s v="כן"/>
    <s v="לא"/>
    <x v="0"/>
    <s v="לא"/>
    <x v="0"/>
    <x v="138"/>
    <x v="0"/>
    <x v="0"/>
    <x v="95"/>
  </r>
  <r>
    <x v="1"/>
    <x v="2"/>
    <x v="139"/>
    <s v="ניסן 50א"/>
    <s v="מרכזית תאורה"/>
    <s v="דו-חודשי"/>
    <s v="נמוך"/>
    <s v="לא"/>
    <s v="כן"/>
    <s v="לא"/>
    <x v="0"/>
    <s v="לא"/>
    <x v="0"/>
    <x v="139"/>
    <x v="0"/>
    <x v="0"/>
    <x v="96"/>
  </r>
  <r>
    <x v="1"/>
    <x v="9"/>
    <x v="140"/>
    <s v="XL155/293 מבוא רעות"/>
    <s v="נא לקרוא בוצע ניקיון"/>
    <s v="דו-חודשי"/>
    <s v="נמוך"/>
    <s v="לא"/>
    <s v="לא"/>
    <s v="לא"/>
    <x v="0"/>
    <s v="לא"/>
    <x v="0"/>
    <x v="118"/>
    <x v="0"/>
    <x v="0"/>
    <x v="1"/>
  </r>
  <r>
    <x v="0"/>
    <x v="15"/>
    <x v="141"/>
    <s v="נחליאלי 10"/>
    <m/>
    <s v="דו-חודשי"/>
    <s v="נמוך"/>
    <s v="לא"/>
    <s v="לא"/>
    <s v="לא"/>
    <x v="0"/>
    <s v="לא"/>
    <x v="0"/>
    <x v="140"/>
    <x v="0"/>
    <x v="0"/>
    <x v="97"/>
  </r>
  <r>
    <x v="3"/>
    <x v="15"/>
    <x v="142"/>
    <s v="S2900/152"/>
    <m/>
    <s v="דו-חודשי"/>
    <s v="נמוך"/>
    <s v="לא"/>
    <s v="כן"/>
    <s v="לא"/>
    <x v="0"/>
    <s v="לא"/>
    <x v="0"/>
    <x v="141"/>
    <x v="0"/>
    <x v="0"/>
    <x v="98"/>
  </r>
  <r>
    <x v="3"/>
    <x v="15"/>
    <x v="143"/>
    <s v="צוקית 13ב"/>
    <m/>
    <s v="דו-חודשי"/>
    <s v="נמוך"/>
    <s v="לא"/>
    <s v="כן"/>
    <s v="לא"/>
    <x v="0"/>
    <s v="לא"/>
    <x v="0"/>
    <x v="142"/>
    <x v="0"/>
    <x v="0"/>
    <x v="99"/>
  </r>
  <r>
    <x v="3"/>
    <x v="15"/>
    <x v="144"/>
    <s v="S2900/152"/>
    <m/>
    <s v="דו-חודשי"/>
    <s v="נמוך"/>
    <s v="לא"/>
    <s v="כן"/>
    <s v="לא"/>
    <x v="0"/>
    <s v="לא"/>
    <x v="0"/>
    <x v="143"/>
    <x v="0"/>
    <x v="0"/>
    <x v="100"/>
  </r>
  <r>
    <x v="1"/>
    <x v="14"/>
    <x v="145"/>
    <s v="שדרת הרכס 43"/>
    <s v="מרכזית תאורה"/>
    <s v="דו-חודשי"/>
    <s v="נמוך"/>
    <s v="כן"/>
    <s v="כן"/>
    <s v="לא"/>
    <x v="0"/>
    <s v="לא"/>
    <x v="0"/>
    <x v="144"/>
    <x v="43"/>
    <x v="44"/>
    <x v="1"/>
  </r>
  <r>
    <x v="1"/>
    <x v="8"/>
    <x v="146"/>
    <s v="XS2059/152"/>
    <s v="תאורת גדר בטחון"/>
    <s v="דו-חודשי"/>
    <s v="נמוך"/>
    <s v="כן"/>
    <s v="לא"/>
    <s v="לא"/>
    <x v="0"/>
    <s v="לא"/>
    <x v="0"/>
    <x v="145"/>
    <x v="44"/>
    <x v="45"/>
    <x v="1"/>
  </r>
  <r>
    <x v="3"/>
    <x v="15"/>
    <x v="147"/>
    <s v="שלדג 14ב"/>
    <m/>
    <s v="דו-חודשי"/>
    <s v="נמוך"/>
    <s v="לא"/>
    <s v="כן"/>
    <s v="לא"/>
    <x v="0"/>
    <s v="לא"/>
    <x v="0"/>
    <x v="146"/>
    <x v="0"/>
    <x v="0"/>
    <x v="101"/>
  </r>
  <r>
    <x v="1"/>
    <x v="16"/>
    <x v="148"/>
    <s v="דם המכבים 2"/>
    <m/>
    <s v="חודשי"/>
    <s v="נמוך"/>
    <s v="כן"/>
    <s v="כן"/>
    <s v="לא"/>
    <x v="0"/>
    <s v="לא"/>
    <x v="0"/>
    <x v="147"/>
    <x v="45"/>
    <x v="46"/>
    <x v="1"/>
  </r>
  <r>
    <x v="1"/>
    <x v="16"/>
    <x v="149"/>
    <s v="עמק איילון 17א"/>
    <m/>
    <s v="דו-חודשי"/>
    <s v="נמוך"/>
    <s v="כן"/>
    <s v="כן"/>
    <s v="לא"/>
    <x v="0"/>
    <s v="לא"/>
    <x v="0"/>
    <x v="148"/>
    <x v="46"/>
    <x v="47"/>
    <x v="1"/>
  </r>
  <r>
    <x v="1"/>
    <x v="4"/>
    <x v="150"/>
    <s v="ראל יגאל ידין 2א"/>
    <m/>
    <s v="דו-חודשי"/>
    <s v="נמוך"/>
    <s v="לא"/>
    <s v="כן"/>
    <s v="לא"/>
    <x v="0"/>
    <s v="לא"/>
    <x v="0"/>
    <x v="149"/>
    <x v="0"/>
    <x v="0"/>
    <x v="102"/>
  </r>
  <r>
    <x v="1"/>
    <x v="16"/>
    <x v="151"/>
    <s v="תלתן 10א"/>
    <m/>
    <s v="דו-חודשי"/>
    <s v="נמוך"/>
    <s v="כן"/>
    <s v="כן"/>
    <s v="לא"/>
    <x v="0"/>
    <s v="לא"/>
    <x v="0"/>
    <x v="150"/>
    <x v="47"/>
    <x v="48"/>
    <x v="1"/>
  </r>
  <r>
    <x v="5"/>
    <x v="2"/>
    <x v="152"/>
    <s v="גינת אלה 13"/>
    <m/>
    <s v="חודשי"/>
    <s v="נמוך"/>
    <s v="כן"/>
    <s v="כן"/>
    <s v="לא"/>
    <x v="0"/>
    <s v="כן"/>
    <x v="1"/>
    <x v="151"/>
    <x v="48"/>
    <x v="49"/>
    <x v="1"/>
  </r>
  <r>
    <x v="1"/>
    <x v="15"/>
    <x v="153"/>
    <s v="דוכיפת 8ג"/>
    <m/>
    <s v="דו-חודשי"/>
    <s v="נמוך"/>
    <s v="כן"/>
    <s v="כן"/>
    <s v="לא"/>
    <x v="0"/>
    <s v="לא"/>
    <x v="0"/>
    <x v="152"/>
    <x v="49"/>
    <x v="50"/>
    <x v="1"/>
  </r>
  <r>
    <x v="0"/>
    <x v="15"/>
    <x v="154"/>
    <s v="נחליאלי 6"/>
    <m/>
    <s v="חודשי"/>
    <s v="נמוך"/>
    <s v="כן"/>
    <s v="כן"/>
    <s v="לא"/>
    <x v="0"/>
    <s v="לא"/>
    <x v="0"/>
    <x v="153"/>
    <x v="50"/>
    <x v="51"/>
    <x v="1"/>
  </r>
  <r>
    <x v="1"/>
    <x v="8"/>
    <x v="155"/>
    <s v="קיסוס 10"/>
    <m/>
    <s v="דו-חודשי"/>
    <s v="נמוך"/>
    <s v="כן"/>
    <s v="לא"/>
    <s v="לא"/>
    <x v="0"/>
    <s v="לא"/>
    <x v="0"/>
    <x v="154"/>
    <x v="51"/>
    <x v="52"/>
    <x v="1"/>
  </r>
  <r>
    <x v="1"/>
    <x v="16"/>
    <x v="156"/>
    <s v="פיקוס 13א"/>
    <s v="מרכזיאת מאור רחובות"/>
    <s v="דו-חודשי"/>
    <s v="נמוך"/>
    <s v="כן"/>
    <s v="כן"/>
    <s v="לא"/>
    <x v="0"/>
    <s v="לא"/>
    <x v="0"/>
    <x v="155"/>
    <x v="52"/>
    <x v="53"/>
    <x v="1"/>
  </r>
  <r>
    <x v="1"/>
    <x v="16"/>
    <x v="157"/>
    <s v="צאלון 14א"/>
    <s v="מרכזייה 23"/>
    <s v="דו-חודשי"/>
    <s v="נמוך"/>
    <s v="כן"/>
    <s v="כן"/>
    <s v="לא"/>
    <x v="0"/>
    <s v="לא"/>
    <x v="0"/>
    <x v="156"/>
    <x v="53"/>
    <x v="54"/>
    <x v="1"/>
  </r>
  <r>
    <x v="1"/>
    <x v="2"/>
    <x v="158"/>
    <s v="D-81 שד החשמונאים תט"/>
    <m/>
    <s v="דו-חודשי"/>
    <s v="נמוך"/>
    <s v="כן"/>
    <s v="כן"/>
    <s v="לא"/>
    <x v="0"/>
    <s v="לא"/>
    <x v="0"/>
    <x v="157"/>
    <x v="54"/>
    <x v="55"/>
    <x v="1"/>
  </r>
  <r>
    <x v="7"/>
    <x v="15"/>
    <x v="159"/>
    <s v="נחליאלי 4"/>
    <m/>
    <s v="חודשי"/>
    <s v="נמוך"/>
    <s v="כן"/>
    <s v="כן"/>
    <s v="לא"/>
    <x v="0"/>
    <s v="כן"/>
    <x v="1"/>
    <x v="158"/>
    <x v="55"/>
    <x v="56"/>
    <x v="1"/>
  </r>
  <r>
    <x v="9"/>
    <x v="0"/>
    <x v="160"/>
    <s v="אבני החושן 51"/>
    <s v="סחלבים-אולם ספורט"/>
    <s v="דו-חודשי"/>
    <s v="נמוך"/>
    <s v="לא"/>
    <s v="כן"/>
    <s v="לא"/>
    <x v="0"/>
    <s v="לא"/>
    <x v="0"/>
    <x v="159"/>
    <x v="0"/>
    <x v="0"/>
    <x v="103"/>
  </r>
  <r>
    <x v="0"/>
    <x v="3"/>
    <x v="161"/>
    <s v="נחל תנינים 1"/>
    <s v="נחל תנינים 6"/>
    <s v="דו-חודשי"/>
    <s v="נמוך"/>
    <s v="לא"/>
    <s v="כן"/>
    <s v="לא"/>
    <x v="0"/>
    <s v="לא"/>
    <x v="0"/>
    <x v="160"/>
    <x v="0"/>
    <x v="0"/>
    <x v="104"/>
  </r>
  <r>
    <x v="5"/>
    <x v="2"/>
    <x v="162"/>
    <s v="גינת אלה 15א"/>
    <s v="נימצא בסוף החניון מול 32"/>
    <s v="דו-חודשי"/>
    <s v="נמוך"/>
    <s v="כן"/>
    <s v="כן"/>
    <s v="לא"/>
    <x v="0"/>
    <s v="לא"/>
    <x v="0"/>
    <x v="161"/>
    <x v="56"/>
    <x v="57"/>
    <x v="1"/>
  </r>
  <r>
    <x v="5"/>
    <x v="2"/>
    <x v="163"/>
    <s v="גינת אלה 15"/>
    <m/>
    <s v="חודשי"/>
    <s v="נמוך"/>
    <s v="כן"/>
    <s v="כן"/>
    <s v="לא"/>
    <x v="0"/>
    <s v="כן"/>
    <x v="1"/>
    <x v="162"/>
    <x v="57"/>
    <x v="58"/>
    <x v="1"/>
  </r>
  <r>
    <x v="1"/>
    <x v="3"/>
    <x v="164"/>
    <s v="נחל צין 10א"/>
    <m/>
    <s v="דו-חודשי"/>
    <s v="נמוך"/>
    <s v="כן"/>
    <s v="כן"/>
    <s v="לא"/>
    <x v="0"/>
    <s v="לא"/>
    <x v="0"/>
    <x v="163"/>
    <x v="58"/>
    <x v="59"/>
    <x v="1"/>
  </r>
  <r>
    <x v="1"/>
    <x v="3"/>
    <x v="165"/>
    <s v="עמק החולה 17א"/>
    <m/>
    <s v="דו-חודשי"/>
    <s v="נמוך"/>
    <s v="כן"/>
    <s v="כן"/>
    <s v="לא"/>
    <x v="0"/>
    <s v="לא"/>
    <x v="0"/>
    <x v="164"/>
    <x v="59"/>
    <x v="60"/>
    <x v="1"/>
  </r>
  <r>
    <x v="1"/>
    <x v="9"/>
    <x v="166"/>
    <s v="אמנון ותמר 4"/>
    <m/>
    <s v="חודשי"/>
    <s v="נמוך"/>
    <s v="כן"/>
    <s v="כן"/>
    <s v="לא"/>
    <x v="0"/>
    <s v="לא"/>
    <x v="0"/>
    <x v="165"/>
    <x v="60"/>
    <x v="61"/>
    <x v="1"/>
  </r>
  <r>
    <x v="7"/>
    <x v="9"/>
    <x v="167"/>
    <s v="שיזף 18"/>
    <s v="ביס מעלות מחוננים"/>
    <s v="חודשי"/>
    <s v="נמוך"/>
    <s v="כן"/>
    <s v="כן"/>
    <s v="לא"/>
    <x v="0"/>
    <s v="לא"/>
    <x v="0"/>
    <x v="166"/>
    <x v="61"/>
    <x v="62"/>
    <x v="1"/>
  </r>
  <r>
    <x v="1"/>
    <x v="17"/>
    <x v="168"/>
    <s v="נהר הירדן 19א"/>
    <s v="מאור רחובות"/>
    <s v="דו-חודשי"/>
    <s v="נמוך"/>
    <s v="כן"/>
    <s v="כן"/>
    <s v="לא"/>
    <x v="0"/>
    <s v="לא"/>
    <x v="0"/>
    <x v="167"/>
    <x v="62"/>
    <x v="63"/>
    <x v="1"/>
  </r>
  <r>
    <x v="1"/>
    <x v="3"/>
    <x v="169"/>
    <s v="נחל חבר 7א"/>
    <m/>
    <s v="דו-חודשי"/>
    <s v="נמוך"/>
    <s v="כן"/>
    <s v="כן"/>
    <s v="לא"/>
    <x v="0"/>
    <s v="לא"/>
    <x v="0"/>
    <x v="168"/>
    <x v="63"/>
    <x v="64"/>
    <x v="1"/>
  </r>
  <r>
    <x v="1"/>
    <x v="3"/>
    <x v="170"/>
    <s v="נחל הבשור 6א"/>
    <m/>
    <s v="דו-חודשי"/>
    <s v="נמוך"/>
    <s v="כן"/>
    <s v="כן"/>
    <s v="לא"/>
    <x v="0"/>
    <s v="לא"/>
    <x v="0"/>
    <x v="169"/>
    <x v="64"/>
    <x v="65"/>
    <x v="1"/>
  </r>
  <r>
    <x v="0"/>
    <x v="3"/>
    <x v="171"/>
    <s v="מגדל דוד 11"/>
    <s v="גן ילדים"/>
    <s v="דו-חודשי"/>
    <s v="נמוך"/>
    <s v="לא"/>
    <s v="כן"/>
    <s v="לא"/>
    <x v="0"/>
    <s v="לא"/>
    <x v="0"/>
    <x v="170"/>
    <x v="0"/>
    <x v="0"/>
    <x v="105"/>
  </r>
  <r>
    <x v="0"/>
    <x v="16"/>
    <x v="172"/>
    <s v="סתוונית 6"/>
    <s v="גן ילדים"/>
    <s v="דו-חודשי"/>
    <s v="נמוך"/>
    <s v="לא"/>
    <s v="כן"/>
    <s v="לא"/>
    <x v="0"/>
    <s v="לא"/>
    <x v="0"/>
    <x v="171"/>
    <x v="0"/>
    <x v="0"/>
    <x v="106"/>
  </r>
  <r>
    <x v="1"/>
    <x v="2"/>
    <x v="173"/>
    <s v="שד החשמונאים 6א"/>
    <m/>
    <s v="חודשי"/>
    <s v="נמוך"/>
    <s v="כן"/>
    <s v="כן"/>
    <s v="לא"/>
    <x v="0"/>
    <s v="לא"/>
    <x v="0"/>
    <x v="172"/>
    <x v="65"/>
    <x v="66"/>
    <x v="1"/>
  </r>
  <r>
    <x v="1"/>
    <x v="8"/>
    <x v="174"/>
    <s v="XL294/293"/>
    <s v="תאורת רחובות +גדר"/>
    <s v="דו-חודשי"/>
    <s v="נמוך"/>
    <s v="כן"/>
    <s v="כן"/>
    <s v="לא"/>
    <x v="0"/>
    <s v="לא"/>
    <x v="0"/>
    <x v="173"/>
    <x v="66"/>
    <x v="67"/>
    <x v="1"/>
  </r>
  <r>
    <x v="7"/>
    <x v="9"/>
    <x v="175"/>
    <s v="הדרים 12"/>
    <s v="ביס מור"/>
    <s v="חודשי"/>
    <s v="נמוך"/>
    <s v="כן"/>
    <s v="כן"/>
    <s v="לא"/>
    <x v="0"/>
    <s v="כן"/>
    <x v="1"/>
    <x v="174"/>
    <x v="67"/>
    <x v="68"/>
    <x v="1"/>
  </r>
  <r>
    <x v="7"/>
    <x v="9"/>
    <x v="176"/>
    <s v="מבוא רעות 11"/>
    <m/>
    <s v="חודשי"/>
    <s v="נמוך"/>
    <s v="כן"/>
    <s v="כן"/>
    <s v="לא"/>
    <x v="0"/>
    <s v="לא"/>
    <x v="0"/>
    <x v="175"/>
    <x v="68"/>
    <x v="69"/>
    <x v="1"/>
  </r>
  <r>
    <x v="5"/>
    <x v="2"/>
    <x v="177"/>
    <s v="שד החשמונאים 2"/>
    <s v="משרדים"/>
    <s v="דו-חודשי"/>
    <s v="נמוך"/>
    <s v="כן"/>
    <s v="כן"/>
    <s v="לא"/>
    <x v="0"/>
    <s v="לא"/>
    <x v="0"/>
    <x v="176"/>
    <x v="69"/>
    <x v="70"/>
    <x v="1"/>
  </r>
  <r>
    <x v="0"/>
    <x v="3"/>
    <x v="178"/>
    <s v="נחל חבר 3"/>
    <s v="גן ילדים"/>
    <s v="דו-חודשי"/>
    <s v="נמוך"/>
    <s v="לא"/>
    <s v="כן"/>
    <s v="לא"/>
    <x v="0"/>
    <s v="לא"/>
    <x v="0"/>
    <x v="177"/>
    <x v="0"/>
    <x v="0"/>
    <x v="107"/>
  </r>
  <r>
    <x v="5"/>
    <x v="16"/>
    <x v="179"/>
    <s v="תלתן 1"/>
    <m/>
    <s v="חודשי"/>
    <s v="נמוך"/>
    <s v="כן"/>
    <s v="כן"/>
    <s v="לא"/>
    <x v="0"/>
    <s v="לא"/>
    <x v="0"/>
    <x v="178"/>
    <x v="70"/>
    <x v="71"/>
    <x v="1"/>
  </r>
  <r>
    <x v="1"/>
    <x v="8"/>
    <x v="180"/>
    <s v="L274/293"/>
    <s v="מרכזית תאורה"/>
    <s v="דו-חודשי"/>
    <s v="נמוך"/>
    <s v="כן"/>
    <s v="כן"/>
    <s v="לא"/>
    <x v="0"/>
    <s v="לא"/>
    <x v="0"/>
    <x v="179"/>
    <x v="71"/>
    <x v="72"/>
    <x v="1"/>
  </r>
  <r>
    <x v="5"/>
    <x v="16"/>
    <x v="181"/>
    <s v="קיפודן 17"/>
    <s v="מעון"/>
    <s v="דו-חודשי"/>
    <s v="נמוך"/>
    <s v="לא"/>
    <s v="כן"/>
    <s v="לא"/>
    <x v="0"/>
    <s v="לא"/>
    <x v="0"/>
    <x v="180"/>
    <x v="0"/>
    <x v="0"/>
    <x v="108"/>
  </r>
  <r>
    <x v="0"/>
    <x v="3"/>
    <x v="182"/>
    <s v="נחל עיון 9"/>
    <s v="גן ילדים (צ)41"/>
    <s v="דו-חודשי"/>
    <s v="נמוך"/>
    <s v="לא"/>
    <s v="כן"/>
    <s v="לא"/>
    <x v="0"/>
    <s v="לא"/>
    <x v="0"/>
    <x v="181"/>
    <x v="0"/>
    <x v="0"/>
    <x v="109"/>
  </r>
  <r>
    <x v="2"/>
    <x v="3"/>
    <x v="183"/>
    <s v="נחל הירקון 15"/>
    <m/>
    <s v="דו-חודשי"/>
    <s v="נמוך"/>
    <s v="לא"/>
    <s v="כן"/>
    <s v="לא"/>
    <x v="0"/>
    <s v="לא"/>
    <x v="0"/>
    <x v="182"/>
    <x v="0"/>
    <x v="0"/>
    <x v="110"/>
  </r>
  <r>
    <x v="0"/>
    <x v="16"/>
    <x v="184"/>
    <s v="מרווה 3"/>
    <s v="גן ילדים (צ-)143"/>
    <s v="דו-חודשי"/>
    <s v="נמוך"/>
    <s v="לא"/>
    <s v="כן"/>
    <s v="לא"/>
    <x v="0"/>
    <s v="לא"/>
    <x v="0"/>
    <x v="183"/>
    <x v="0"/>
    <x v="0"/>
    <x v="111"/>
  </r>
  <r>
    <x v="1"/>
    <x v="3"/>
    <x v="185"/>
    <s v="נחל עיון 26א"/>
    <m/>
    <s v="דו-חודשי"/>
    <s v="נמוך"/>
    <s v="כן"/>
    <s v="כן"/>
    <s v="לא"/>
    <x v="0"/>
    <s v="לא"/>
    <x v="0"/>
    <x v="184"/>
    <x v="72"/>
    <x v="73"/>
    <x v="1"/>
  </r>
  <r>
    <x v="6"/>
    <x v="3"/>
    <x v="186"/>
    <s v="מגדל דוד 35"/>
    <s v="בית כנסת"/>
    <s v="דו-חודשי"/>
    <s v="נמוך"/>
    <s v="לא"/>
    <s v="כן"/>
    <s v="לא"/>
    <x v="0"/>
    <s v="לא"/>
    <x v="0"/>
    <x v="185"/>
    <x v="0"/>
    <x v="0"/>
    <x v="112"/>
  </r>
  <r>
    <x v="6"/>
    <x v="3"/>
    <x v="187"/>
    <s v="עמק דותן 35"/>
    <m/>
    <s v="דו-חודשי"/>
    <s v="נמוך"/>
    <s v="לא"/>
    <s v="כן"/>
    <s v="לא"/>
    <x v="0"/>
    <s v="לא"/>
    <x v="0"/>
    <x v="186"/>
    <x v="0"/>
    <x v="0"/>
    <x v="113"/>
  </r>
  <r>
    <x v="7"/>
    <x v="8"/>
    <x v="188"/>
    <s v="דרך חטיבת יפתח 12"/>
    <s v="דרך דר פלד ישראל"/>
    <s v="חודשי"/>
    <s v="נמוך"/>
    <s v="כן"/>
    <s v="כן"/>
    <s v="לא"/>
    <x v="0"/>
    <s v="לא"/>
    <x v="0"/>
    <x v="187"/>
    <x v="73"/>
    <x v="74"/>
    <x v="1"/>
  </r>
  <r>
    <x v="1"/>
    <x v="16"/>
    <x v="189"/>
    <s v="עמק איילון 24א"/>
    <s v="מאור רחובות"/>
    <s v="דו-חודשי"/>
    <s v="נמוך"/>
    <s v="כן"/>
    <s v="כן"/>
    <s v="לא"/>
    <x v="0"/>
    <s v="לא"/>
    <x v="0"/>
    <x v="188"/>
    <x v="74"/>
    <x v="75"/>
    <x v="1"/>
  </r>
  <r>
    <x v="0"/>
    <x v="4"/>
    <x v="190"/>
    <s v="ראל חיים ברלב 4"/>
    <m/>
    <s v="דו-חודשי"/>
    <s v="נמוך"/>
    <s v="לא"/>
    <s v="כן"/>
    <s v="לא"/>
    <x v="0"/>
    <s v="לא"/>
    <x v="0"/>
    <x v="189"/>
    <x v="0"/>
    <x v="0"/>
    <x v="114"/>
  </r>
  <r>
    <x v="1"/>
    <x v="8"/>
    <x v="191"/>
    <s v="נוף קדומים 6א"/>
    <m/>
    <s v="דו-חודשי"/>
    <s v="נמוך"/>
    <s v="כן"/>
    <s v="לא"/>
    <s v="לא"/>
    <x v="0"/>
    <s v="לא"/>
    <x v="0"/>
    <x v="190"/>
    <x v="75"/>
    <x v="76"/>
    <x v="1"/>
  </r>
  <r>
    <x v="10"/>
    <x v="18"/>
    <x v="192"/>
    <s v="נוף קדומים 4"/>
    <s v="מעון יום"/>
    <s v="דו-חודשי"/>
    <s v="נמוך"/>
    <s v="לא"/>
    <s v="לא"/>
    <s v="לא"/>
    <x v="0"/>
    <s v="לא"/>
    <x v="0"/>
    <x v="191"/>
    <x v="0"/>
    <x v="0"/>
    <x v="115"/>
  </r>
  <r>
    <x v="4"/>
    <x v="3"/>
    <x v="193"/>
    <s v="נחל צלמון 17"/>
    <s v="טיפת חלב"/>
    <s v="דו-חודשי"/>
    <s v="נמוך"/>
    <s v="לא"/>
    <s v="לא"/>
    <s v="לא"/>
    <x v="0"/>
    <s v="לא"/>
    <x v="0"/>
    <x v="192"/>
    <x v="0"/>
    <x v="0"/>
    <x v="116"/>
  </r>
  <r>
    <x v="5"/>
    <x v="16"/>
    <x v="194"/>
    <s v="ציפורנית 3"/>
    <m/>
    <s v="דו-חודשי"/>
    <s v="נמוך"/>
    <s v="לא"/>
    <s v="כן"/>
    <s v="לא"/>
    <x v="0"/>
    <s v="לא"/>
    <x v="0"/>
    <x v="193"/>
    <x v="0"/>
    <x v="0"/>
    <x v="117"/>
  </r>
  <r>
    <x v="1"/>
    <x v="16"/>
    <x v="195"/>
    <s v="דפנה 2א"/>
    <m/>
    <s v="דו-חודשי"/>
    <s v="נמוך"/>
    <s v="כן"/>
    <s v="כן"/>
    <s v="לא"/>
    <x v="0"/>
    <s v="לא"/>
    <x v="0"/>
    <x v="194"/>
    <x v="76"/>
    <x v="77"/>
    <x v="1"/>
  </r>
  <r>
    <x v="1"/>
    <x v="16"/>
    <x v="196"/>
    <s v="עמק איילון 38א"/>
    <s v="מאור רחובות"/>
    <s v="דו-חודשי"/>
    <s v="נמוך"/>
    <s v="כן"/>
    <s v="כן"/>
    <s v="לא"/>
    <x v="0"/>
    <s v="לא"/>
    <x v="0"/>
    <x v="195"/>
    <x v="77"/>
    <x v="78"/>
    <x v="1"/>
  </r>
  <r>
    <x v="0"/>
    <x v="3"/>
    <x v="197"/>
    <s v="נחל צין 69"/>
    <s v="גן ילדים (צ-)83"/>
    <s v="דו-חודשי"/>
    <s v="נמוך"/>
    <s v="לא"/>
    <s v="כן"/>
    <s v="לא"/>
    <x v="0"/>
    <s v="לא"/>
    <x v="0"/>
    <x v="196"/>
    <x v="0"/>
    <x v="0"/>
    <x v="118"/>
  </r>
  <r>
    <x v="1"/>
    <x v="17"/>
    <x v="198"/>
    <s v="נהר הירדן 76א"/>
    <m/>
    <s v="חודשי"/>
    <s v="נמוך"/>
    <s v="כן"/>
    <s v="כן"/>
    <s v="לא"/>
    <x v="0"/>
    <s v="לא"/>
    <x v="0"/>
    <x v="197"/>
    <x v="78"/>
    <x v="79"/>
    <x v="1"/>
  </r>
  <r>
    <x v="1"/>
    <x v="3"/>
    <x v="199"/>
    <s v="עמק החולה 34א"/>
    <m/>
    <s v="דו-חודשי"/>
    <s v="נמוך"/>
    <s v="כן"/>
    <s v="כן"/>
    <s v="לא"/>
    <x v="0"/>
    <s v="לא"/>
    <x v="0"/>
    <x v="198"/>
    <x v="79"/>
    <x v="80"/>
    <x v="1"/>
  </r>
  <r>
    <x v="7"/>
    <x v="3"/>
    <x v="200"/>
    <s v="גינות החולה 52"/>
    <s v="בית ספר גלים"/>
    <s v="חודשי"/>
    <s v="נמוך"/>
    <s v="כן"/>
    <s v="כן"/>
    <s v="לא"/>
    <x v="0"/>
    <s v="לא"/>
    <x v="0"/>
    <x v="199"/>
    <x v="80"/>
    <x v="81"/>
    <x v="1"/>
  </r>
  <r>
    <x v="0"/>
    <x v="12"/>
    <x v="201"/>
    <s v="הנביאים 23"/>
    <m/>
    <s v="דו-חודשי"/>
    <s v="נמוך"/>
    <s v="לא"/>
    <s v="כן"/>
    <s v="לא"/>
    <x v="0"/>
    <s v="לא"/>
    <x v="0"/>
    <x v="200"/>
    <x v="0"/>
    <x v="0"/>
    <x v="119"/>
  </r>
  <r>
    <x v="1"/>
    <x v="19"/>
    <x v="202"/>
    <s v="XS2483/152 2 כביש מס"/>
    <m/>
    <s v="חודשי"/>
    <s v="נמוך"/>
    <s v="כן"/>
    <s v="כן"/>
    <s v="לא"/>
    <x v="0"/>
    <s v="לא"/>
    <x v="0"/>
    <x v="201"/>
    <x v="81"/>
    <x v="82"/>
    <x v="1"/>
  </r>
  <r>
    <x v="5"/>
    <x v="17"/>
    <x v="203"/>
    <s v="עמק החולה 15"/>
    <m/>
    <s v="חודשי"/>
    <s v="נמוך"/>
    <s v="כן"/>
    <s v="כן"/>
    <s v="לא"/>
    <x v="0"/>
    <s v="לא"/>
    <x v="0"/>
    <x v="202"/>
    <x v="82"/>
    <x v="83"/>
    <x v="1"/>
  </r>
  <r>
    <x v="0"/>
    <x v="3"/>
    <x v="204"/>
    <s v="נחל צין 11"/>
    <m/>
    <s v="דו-חודשי"/>
    <s v="נמוך"/>
    <s v="לא"/>
    <s v="כן"/>
    <s v="לא"/>
    <x v="0"/>
    <s v="לא"/>
    <x v="0"/>
    <x v="203"/>
    <x v="0"/>
    <x v="0"/>
    <x v="120"/>
  </r>
  <r>
    <x v="5"/>
    <x v="3"/>
    <x v="205"/>
    <s v="נחל צלמון 19"/>
    <s v="מעון (צ-)4"/>
    <s v="דו-חודשי"/>
    <s v="נמוך"/>
    <s v="כן"/>
    <s v="כן"/>
    <s v="לא"/>
    <x v="0"/>
    <s v="לא"/>
    <x v="0"/>
    <x v="204"/>
    <x v="83"/>
    <x v="84"/>
    <x v="1"/>
  </r>
  <r>
    <x v="0"/>
    <x v="16"/>
    <x v="206"/>
    <s v="עת הזמיר 18"/>
    <s v="גן ילדים"/>
    <s v="דו-חודשי"/>
    <s v="נמוך"/>
    <s v="לא"/>
    <s v="כן"/>
    <s v="לא"/>
    <x v="0"/>
    <s v="לא"/>
    <x v="0"/>
    <x v="205"/>
    <x v="0"/>
    <x v="0"/>
    <x v="121"/>
  </r>
  <r>
    <x v="1"/>
    <x v="12"/>
    <x v="207"/>
    <s v="ישעיהו הנביא 21א"/>
    <m/>
    <s v="דו-חודשי"/>
    <s v="נמוך"/>
    <s v="כן"/>
    <s v="כן"/>
    <s v="לא"/>
    <x v="0"/>
    <s v="לא"/>
    <x v="0"/>
    <x v="206"/>
    <x v="84"/>
    <x v="85"/>
    <x v="1"/>
  </r>
  <r>
    <x v="0"/>
    <x v="17"/>
    <x v="208"/>
    <s v="נהר הירדן 28"/>
    <m/>
    <s v="דו-חודשי"/>
    <s v="נמוך"/>
    <s v="לא"/>
    <s v="כן"/>
    <s v="לא"/>
    <x v="0"/>
    <s v="לא"/>
    <x v="0"/>
    <x v="207"/>
    <x v="0"/>
    <x v="0"/>
    <x v="122"/>
  </r>
  <r>
    <x v="1"/>
    <x v="12"/>
    <x v="209"/>
    <s v="גינת בית שאן 54א"/>
    <s v="מרכזיאת מאור"/>
    <s v="דו-חודשי"/>
    <s v="נמוך"/>
    <s v="כן"/>
    <s v="כן"/>
    <s v="לא"/>
    <x v="0"/>
    <s v="לא"/>
    <x v="0"/>
    <x v="208"/>
    <x v="85"/>
    <x v="86"/>
    <x v="1"/>
  </r>
  <r>
    <x v="0"/>
    <x v="12"/>
    <x v="210"/>
    <s v="ירמיהו הנביא 13"/>
    <s v="גן ילדים"/>
    <s v="דו-חודשי"/>
    <s v="נמוך"/>
    <s v="לא"/>
    <s v="כן"/>
    <s v="לא"/>
    <x v="0"/>
    <s v="לא"/>
    <x v="0"/>
    <x v="209"/>
    <x v="0"/>
    <x v="0"/>
    <x v="123"/>
  </r>
  <r>
    <x v="6"/>
    <x v="12"/>
    <x v="211"/>
    <s v="אליהו הנביא 14"/>
    <m/>
    <s v="דו-חודשי"/>
    <s v="נמוך"/>
    <s v="לא"/>
    <s v="כן"/>
    <s v="לא"/>
    <x v="0"/>
    <s v="לא"/>
    <x v="0"/>
    <x v="210"/>
    <x v="0"/>
    <x v="0"/>
    <x v="124"/>
  </r>
  <r>
    <x v="7"/>
    <x v="1"/>
    <x v="212"/>
    <s v="שד יצחק רבין 32א"/>
    <s v="ביהס ניצנים"/>
    <s v="חודשי"/>
    <s v="נמוך"/>
    <s v="כן"/>
    <s v="כן"/>
    <s v="לא"/>
    <x v="0"/>
    <s v="לא"/>
    <x v="0"/>
    <x v="211"/>
    <x v="86"/>
    <x v="87"/>
    <x v="1"/>
  </r>
  <r>
    <x v="0"/>
    <x v="3"/>
    <x v="213"/>
    <s v="גינות דותן 29"/>
    <s v="גן ילדים (צ-)76"/>
    <s v="דו-חודשי"/>
    <s v="נמוך"/>
    <s v="לא"/>
    <s v="כן"/>
    <s v="לא"/>
    <x v="0"/>
    <s v="לא"/>
    <x v="0"/>
    <x v="212"/>
    <x v="0"/>
    <x v="0"/>
    <x v="125"/>
  </r>
  <r>
    <x v="1"/>
    <x v="4"/>
    <x v="214"/>
    <s v="ראל דוד אלעזר 22א"/>
    <m/>
    <s v="דו-חודשי"/>
    <s v="נמוך"/>
    <s v="כן"/>
    <s v="כן"/>
    <s v="לא"/>
    <x v="0"/>
    <s v="לא"/>
    <x v="0"/>
    <x v="213"/>
    <x v="87"/>
    <x v="88"/>
    <x v="1"/>
  </r>
  <r>
    <x v="7"/>
    <x v="3"/>
    <x v="215"/>
    <s v="נחל עיון 1"/>
    <m/>
    <s v="חודשי"/>
    <s v="גבוה"/>
    <s v="כן"/>
    <s v="כן"/>
    <s v="לא"/>
    <x v="0"/>
    <s v="לא"/>
    <x v="0"/>
    <x v="214"/>
    <x v="88"/>
    <x v="89"/>
    <x v="1"/>
  </r>
  <r>
    <x v="1"/>
    <x v="4"/>
    <x v="216"/>
    <s v="ראל חיים ברלב 24א"/>
    <m/>
    <s v="דו-חודשי"/>
    <s v="נמוך"/>
    <s v="כן"/>
    <s v="כן"/>
    <s v="לא"/>
    <x v="0"/>
    <s v="לא"/>
    <x v="0"/>
    <x v="215"/>
    <x v="89"/>
    <x v="90"/>
    <x v="1"/>
  </r>
  <r>
    <x v="0"/>
    <x v="3"/>
    <x v="217"/>
    <s v="נחל שורק 56"/>
    <s v="מעון ילדים 1"/>
    <s v="דו-חודשי"/>
    <s v="נמוך"/>
    <s v="לא"/>
    <s v="כן"/>
    <s v="לא"/>
    <x v="0"/>
    <s v="לא"/>
    <x v="0"/>
    <x v="216"/>
    <x v="0"/>
    <x v="0"/>
    <x v="126"/>
  </r>
  <r>
    <x v="5"/>
    <x v="3"/>
    <x v="218"/>
    <s v="נחל תנינים 5א"/>
    <m/>
    <s v="דו-חודשי"/>
    <s v="נמוך"/>
    <s v="לא"/>
    <s v="כן"/>
    <s v="לא"/>
    <x v="0"/>
    <s v="לא"/>
    <x v="0"/>
    <x v="217"/>
    <x v="0"/>
    <x v="0"/>
    <x v="127"/>
  </r>
  <r>
    <x v="7"/>
    <x v="4"/>
    <x v="219"/>
    <s v="ראל חיים ברלב 45"/>
    <m/>
    <s v="חודשי"/>
    <s v="נמוך"/>
    <s v="כן"/>
    <s v="כן"/>
    <s v="לא"/>
    <x v="0"/>
    <s v="לא"/>
    <x v="0"/>
    <x v="218"/>
    <x v="90"/>
    <x v="91"/>
    <x v="1"/>
  </r>
  <r>
    <x v="11"/>
    <x v="3"/>
    <x v="220"/>
    <s v="נחל חבר 1"/>
    <s v="גן ילדים (צ-)19"/>
    <s v="דו-חודשי"/>
    <s v="נמוך"/>
    <s v="לא"/>
    <s v="כן"/>
    <s v="לא"/>
    <x v="0"/>
    <s v="לא"/>
    <x v="0"/>
    <x v="219"/>
    <x v="0"/>
    <x v="0"/>
    <x v="128"/>
  </r>
  <r>
    <x v="7"/>
    <x v="4"/>
    <x v="221"/>
    <s v="עמק בית שאן 3"/>
    <s v="ביהס דמוקרטי"/>
    <s v="חודשי"/>
    <s v="נמוך"/>
    <s v="כן"/>
    <s v="כן"/>
    <s v="לא"/>
    <x v="0"/>
    <s v="לא"/>
    <x v="0"/>
    <x v="220"/>
    <x v="91"/>
    <x v="92"/>
    <x v="1"/>
  </r>
  <r>
    <x v="0"/>
    <x v="4"/>
    <x v="222"/>
    <s v="ראל חיים ברלב 41"/>
    <s v="גן ילדים"/>
    <s v="דו-חודשי"/>
    <s v="נמוך"/>
    <s v="כן"/>
    <s v="כן"/>
    <s v="לא"/>
    <x v="0"/>
    <s v="לא"/>
    <x v="0"/>
    <x v="221"/>
    <x v="92"/>
    <x v="93"/>
    <x v="1"/>
  </r>
  <r>
    <x v="1"/>
    <x v="4"/>
    <x v="223"/>
    <s v="ראל חיים לסקוב 18א"/>
    <m/>
    <s v="דו-חודשי"/>
    <s v="נמוך"/>
    <s v="כן"/>
    <s v="כן"/>
    <s v="לא"/>
    <x v="0"/>
    <s v="לא"/>
    <x v="0"/>
    <x v="222"/>
    <x v="93"/>
    <x v="94"/>
    <x v="1"/>
  </r>
  <r>
    <x v="0"/>
    <x v="12"/>
    <x v="224"/>
    <s v="כיכר מלאכי הנביא 12"/>
    <s v="גן ילדים"/>
    <s v="דו-חודשי"/>
    <s v="נמוך"/>
    <s v="כן"/>
    <s v="כן"/>
    <s v="לא"/>
    <x v="0"/>
    <s v="לא"/>
    <x v="0"/>
    <x v="223"/>
    <x v="94"/>
    <x v="95"/>
    <x v="1"/>
  </r>
  <r>
    <x v="1"/>
    <x v="2"/>
    <x v="225"/>
    <s v="עמק האלה 51א"/>
    <s v="P1- ש.פ.פ"/>
    <s v="דו-חודשי"/>
    <s v="נמוך"/>
    <s v="לא"/>
    <s v="כן"/>
    <s v="לא"/>
    <x v="0"/>
    <s v="לא"/>
    <x v="0"/>
    <x v="224"/>
    <x v="0"/>
    <x v="0"/>
    <x v="129"/>
  </r>
  <r>
    <x v="2"/>
    <x v="3"/>
    <x v="226"/>
    <s v="גינות דותן 27א"/>
    <s v="מועדון נוער"/>
    <s v="דו-חודשי"/>
    <s v="נמוך"/>
    <s v="לא"/>
    <s v="כן"/>
    <s v="לא"/>
    <x v="0"/>
    <s v="לא"/>
    <x v="0"/>
    <x v="225"/>
    <x v="0"/>
    <x v="0"/>
    <x v="130"/>
  </r>
  <r>
    <x v="1"/>
    <x v="3"/>
    <x v="227"/>
    <s v="גינות דותן 31"/>
    <m/>
    <s v="דו-חודשי"/>
    <s v="נמוך"/>
    <s v="לא"/>
    <s v="כן"/>
    <s v="לא"/>
    <x v="0"/>
    <s v="לא"/>
    <x v="0"/>
    <x v="226"/>
    <x v="0"/>
    <x v="0"/>
    <x v="131"/>
  </r>
  <r>
    <x v="0"/>
    <x v="4"/>
    <x v="228"/>
    <s v="ככר חטיבת הנגב 10"/>
    <s v="גן ילדים"/>
    <s v="דו-חודשי"/>
    <s v="נמוך"/>
    <s v="לא"/>
    <s v="כן"/>
    <s v="לא"/>
    <x v="0"/>
    <s v="לא"/>
    <x v="0"/>
    <x v="227"/>
    <x v="0"/>
    <x v="0"/>
    <x v="132"/>
  </r>
  <r>
    <x v="1"/>
    <x v="12"/>
    <x v="229"/>
    <s v="ישעיהו הנביא 36א"/>
    <m/>
    <s v="דו-חודשי"/>
    <s v="נמוך"/>
    <s v="כן"/>
    <s v="כן"/>
    <s v="לא"/>
    <x v="0"/>
    <s v="לא"/>
    <x v="0"/>
    <x v="228"/>
    <x v="95"/>
    <x v="96"/>
    <x v="1"/>
  </r>
  <r>
    <x v="6"/>
    <x v="12"/>
    <x v="230"/>
    <s v="הנביאים 22"/>
    <m/>
    <s v="דו-חודשי"/>
    <s v="נמוך"/>
    <s v="כן"/>
    <s v="כן"/>
    <s v="לא"/>
    <x v="0"/>
    <s v="לא"/>
    <x v="0"/>
    <x v="229"/>
    <x v="96"/>
    <x v="97"/>
    <x v="133"/>
  </r>
  <r>
    <x v="0"/>
    <x v="4"/>
    <x v="231"/>
    <s v="חטיבת גולני 11"/>
    <m/>
    <s v="דו-חודשי"/>
    <s v="נמוך"/>
    <s v="כן"/>
    <s v="כן"/>
    <s v="לא"/>
    <x v="0"/>
    <s v="לא"/>
    <x v="0"/>
    <x v="230"/>
    <x v="97"/>
    <x v="98"/>
    <x v="1"/>
  </r>
  <r>
    <x v="1"/>
    <x v="12"/>
    <x v="232"/>
    <s v="גינת בית שאן 16א"/>
    <s v="מרכזית מאור"/>
    <s v="דו-חודשי"/>
    <s v="נמוך"/>
    <s v="כן"/>
    <s v="כן"/>
    <s v="לא"/>
    <x v="0"/>
    <s v="לא"/>
    <x v="0"/>
    <x v="231"/>
    <x v="98"/>
    <x v="99"/>
    <x v="1"/>
  </r>
  <r>
    <x v="7"/>
    <x v="3"/>
    <x v="233"/>
    <s v="נחל צלמון 21"/>
    <s v="אולפנה"/>
    <s v="חודשי"/>
    <s v="נמוך"/>
    <s v="כן"/>
    <s v="כן"/>
    <s v="לא"/>
    <x v="0"/>
    <s v="לא"/>
    <x v="0"/>
    <x v="232"/>
    <x v="99"/>
    <x v="100"/>
    <x v="1"/>
  </r>
  <r>
    <x v="0"/>
    <x v="16"/>
    <x v="234"/>
    <s v="תלתן 4"/>
    <s v="גן ילדים (מג 14-703ב)י"/>
    <s v="דו-חודשי"/>
    <s v="נמוך"/>
    <s v="לא"/>
    <s v="כן"/>
    <s v="לא"/>
    <x v="0"/>
    <s v="לא"/>
    <x v="0"/>
    <x v="233"/>
    <x v="0"/>
    <x v="0"/>
    <x v="134"/>
  </r>
  <r>
    <x v="1"/>
    <x v="14"/>
    <x v="235"/>
    <s v="עמק האלה פינת עמק בית שאן"/>
    <m/>
    <s v="דו-חודשי"/>
    <s v="נמוך"/>
    <s v="כן"/>
    <s v="כן"/>
    <s v="לא"/>
    <x v="0"/>
    <s v="לא"/>
    <x v="0"/>
    <x v="234"/>
    <x v="100"/>
    <x v="101"/>
    <x v="1"/>
  </r>
  <r>
    <x v="5"/>
    <x v="12"/>
    <x v="236"/>
    <s v="גינות עמק בית שאן"/>
    <s v="מועדון נוער"/>
    <s v="דו-חודשי"/>
    <s v="נמוך"/>
    <s v="לא"/>
    <s v="כן"/>
    <s v="לא"/>
    <x v="0"/>
    <s v="לא"/>
    <x v="0"/>
    <x v="235"/>
    <x v="0"/>
    <x v="0"/>
    <x v="135"/>
  </r>
  <r>
    <x v="1"/>
    <x v="12"/>
    <x v="237"/>
    <s v="עמק בית שאן 18א"/>
    <m/>
    <s v="דו-חודשי"/>
    <s v="נמוך"/>
    <s v="כן"/>
    <s v="כן"/>
    <s v="לא"/>
    <x v="0"/>
    <s v="לא"/>
    <x v="0"/>
    <x v="236"/>
    <x v="101"/>
    <x v="102"/>
    <x v="1"/>
  </r>
  <r>
    <x v="1"/>
    <x v="19"/>
    <x v="238"/>
    <s v="XL116/293 2 כביש מס"/>
    <s v="מרכזית תאורה"/>
    <s v="חודשי"/>
    <s v="נמוך"/>
    <s v="כן"/>
    <s v="כן"/>
    <s v="לא"/>
    <x v="0"/>
    <s v="לא"/>
    <x v="0"/>
    <x v="237"/>
    <x v="102"/>
    <x v="103"/>
    <x v="1"/>
  </r>
  <r>
    <x v="1"/>
    <x v="1"/>
    <x v="239"/>
    <s v="דן 9ב"/>
    <s v="מרכזית תאורה"/>
    <s v="דו-חודשי"/>
    <s v="נמוך"/>
    <s v="כן"/>
    <s v="כן"/>
    <s v="לא"/>
    <x v="0"/>
    <s v="לא"/>
    <x v="0"/>
    <x v="238"/>
    <x v="103"/>
    <x v="104"/>
    <x v="1"/>
  </r>
  <r>
    <x v="0"/>
    <x v="3"/>
    <x v="240"/>
    <s v="נחל שורק 56"/>
    <s v="מעון ילדים 2"/>
    <s v="דו-חודשי"/>
    <s v="נמוך"/>
    <s v="לא"/>
    <s v="כן"/>
    <s v="לא"/>
    <x v="0"/>
    <s v="לא"/>
    <x v="0"/>
    <x v="239"/>
    <x v="0"/>
    <x v="0"/>
    <x v="136"/>
  </r>
  <r>
    <x v="0"/>
    <x v="12"/>
    <x v="241"/>
    <s v="יונה הנביא"/>
    <s v="גן ילדים"/>
    <s v="דו-חודשי"/>
    <s v="נמוך"/>
    <s v="כן"/>
    <s v="כן"/>
    <s v="לא"/>
    <x v="0"/>
    <s v="לא"/>
    <x v="0"/>
    <x v="240"/>
    <x v="104"/>
    <x v="105"/>
    <x v="1"/>
  </r>
  <r>
    <x v="1"/>
    <x v="4"/>
    <x v="242"/>
    <s v="ראל חיים ברלב 1א"/>
    <s v="מרכזית מאור רחובות"/>
    <s v="דו-חודשי"/>
    <s v="נמוך"/>
    <s v="כן"/>
    <s v="כן"/>
    <s v="לא"/>
    <x v="0"/>
    <s v="לא"/>
    <x v="0"/>
    <x v="241"/>
    <x v="105"/>
    <x v="106"/>
    <x v="1"/>
  </r>
  <r>
    <x v="1"/>
    <x v="1"/>
    <x v="243"/>
    <s v="בנימין 3א"/>
    <m/>
    <s v="דו-חודשי"/>
    <s v="נמוך"/>
    <s v="כן"/>
    <s v="כן"/>
    <s v="לא"/>
    <x v="0"/>
    <s v="לא"/>
    <x v="0"/>
    <x v="242"/>
    <x v="106"/>
    <x v="107"/>
    <x v="1"/>
  </r>
  <r>
    <x v="1"/>
    <x v="12"/>
    <x v="244"/>
    <s v="הנביאים 5א"/>
    <m/>
    <s v="דו-חודשי"/>
    <s v="נמוך"/>
    <s v="כן"/>
    <s v="כן"/>
    <s v="לא"/>
    <x v="0"/>
    <s v="לא"/>
    <x v="0"/>
    <x v="243"/>
    <x v="107"/>
    <x v="108"/>
    <x v="1"/>
  </r>
  <r>
    <x v="1"/>
    <x v="1"/>
    <x v="245"/>
    <s v="שד יצחק רבין 51"/>
    <s v="מרכזיה"/>
    <s v="דו-חודשי"/>
    <s v="נמוך"/>
    <s v="כן"/>
    <s v="כן"/>
    <s v="לא"/>
    <x v="0"/>
    <s v="לא"/>
    <x v="0"/>
    <x v="244"/>
    <x v="108"/>
    <x v="109"/>
    <x v="1"/>
  </r>
  <r>
    <x v="1"/>
    <x v="1"/>
    <x v="246"/>
    <s v="שמעון 84א"/>
    <s v="מרכזית מאור"/>
    <s v="דו-חודשי"/>
    <s v="נמוך"/>
    <s v="כן"/>
    <s v="כן"/>
    <s v="לא"/>
    <x v="0"/>
    <s v="לא"/>
    <x v="0"/>
    <x v="245"/>
    <x v="109"/>
    <x v="110"/>
    <x v="1"/>
  </r>
  <r>
    <x v="5"/>
    <x v="3"/>
    <x v="247"/>
    <s v="נחל צלמון 17א"/>
    <s v="מול נחל צלמון 18 ליד ת.א"/>
    <s v="דו-חודשי"/>
    <s v="נמוך"/>
    <s v="לא"/>
    <s v="לא"/>
    <s v="לא"/>
    <x v="0"/>
    <s v="לא"/>
    <x v="0"/>
    <x v="246"/>
    <x v="0"/>
    <x v="0"/>
    <x v="137"/>
  </r>
  <r>
    <x v="1"/>
    <x v="2"/>
    <x v="248"/>
    <s v="שבט 23ב"/>
    <m/>
    <s v="דו-חודשי"/>
    <s v="נמוך"/>
    <s v="כן"/>
    <s v="כן"/>
    <s v="לא"/>
    <x v="0"/>
    <s v="לא"/>
    <x v="0"/>
    <x v="247"/>
    <x v="110"/>
    <x v="111"/>
    <x v="1"/>
  </r>
  <r>
    <x v="1"/>
    <x v="12"/>
    <x v="249"/>
    <s v="עמק בית שאן 50א"/>
    <s v="מרכזיאת מאור"/>
    <s v="דו-חודשי"/>
    <s v="נמוך"/>
    <s v="כן"/>
    <s v="כן"/>
    <s v="לא"/>
    <x v="0"/>
    <s v="לא"/>
    <x v="0"/>
    <x v="248"/>
    <x v="111"/>
    <x v="112"/>
    <x v="1"/>
  </r>
  <r>
    <x v="1"/>
    <x v="1"/>
    <x v="250"/>
    <s v="לוי 1א"/>
    <s v="מרכזית מאור"/>
    <s v="דו-חודשי"/>
    <s v="נמוך"/>
    <s v="כן"/>
    <s v="כן"/>
    <s v="לא"/>
    <x v="0"/>
    <s v="לא"/>
    <x v="0"/>
    <x v="249"/>
    <x v="112"/>
    <x v="113"/>
    <x v="1"/>
  </r>
  <r>
    <x v="1"/>
    <x v="0"/>
    <x v="251"/>
    <s v="תכלת 20ב"/>
    <s v="מאור רחובות"/>
    <s v="דו-חודשי"/>
    <s v="נמוך"/>
    <s v="כן"/>
    <s v="כן"/>
    <s v="לא"/>
    <x v="0"/>
    <s v="לא"/>
    <x v="0"/>
    <x v="250"/>
    <x v="113"/>
    <x v="114"/>
    <x v="1"/>
  </r>
  <r>
    <x v="0"/>
    <x v="4"/>
    <x v="252"/>
    <s v="חטיבת גבעתי 12"/>
    <m/>
    <s v="דו-חודשי"/>
    <s v="נמוך"/>
    <s v="לא"/>
    <s v="כן"/>
    <s v="לא"/>
    <x v="0"/>
    <s v="לא"/>
    <x v="0"/>
    <x v="251"/>
    <x v="0"/>
    <x v="0"/>
    <x v="138"/>
  </r>
  <r>
    <x v="1"/>
    <x v="0"/>
    <x v="253"/>
    <s v="עמק זבולון 3א"/>
    <s v="מאור רחובות"/>
    <s v="דו-חודשי"/>
    <s v="נמוך"/>
    <s v="כן"/>
    <s v="כן"/>
    <s v="לא"/>
    <x v="0"/>
    <s v="לא"/>
    <x v="0"/>
    <x v="252"/>
    <x v="114"/>
    <x v="115"/>
    <x v="1"/>
  </r>
  <r>
    <x v="1"/>
    <x v="15"/>
    <x v="254"/>
    <s v="XS2900/152 431 כביש"/>
    <s v="מרכזיאת מאור רחובות"/>
    <s v="דו-חודשי"/>
    <s v="נמוך"/>
    <s v="כן"/>
    <s v="כן"/>
    <s v="לא"/>
    <x v="0"/>
    <s v="לא"/>
    <x v="0"/>
    <x v="253"/>
    <x v="115"/>
    <x v="116"/>
    <x v="1"/>
  </r>
  <r>
    <x v="3"/>
    <x v="12"/>
    <x v="255"/>
    <s v="עמק בית שאן 1א"/>
    <s v="רמזורים"/>
    <s v="דו-חודשי"/>
    <s v="נמוך"/>
    <s v="לא"/>
    <s v="כן"/>
    <s v="לא"/>
    <x v="0"/>
    <s v="לא"/>
    <x v="0"/>
    <x v="254"/>
    <x v="0"/>
    <x v="0"/>
    <x v="139"/>
  </r>
  <r>
    <x v="7"/>
    <x v="12"/>
    <x v="256"/>
    <s v="אליהו הנביא 2"/>
    <m/>
    <s v="חודשי"/>
    <s v="נמוך"/>
    <s v="כן"/>
    <s v="כן"/>
    <s v="לא"/>
    <x v="0"/>
    <s v="לא"/>
    <x v="0"/>
    <x v="255"/>
    <x v="116"/>
    <x v="117"/>
    <x v="1"/>
  </r>
  <r>
    <x v="1"/>
    <x v="2"/>
    <x v="257"/>
    <s v="עמק האלה 120א"/>
    <s v="מרכזית תאורה"/>
    <s v="דו-חודשי"/>
    <s v="נמוך"/>
    <s v="כן"/>
    <s v="כן"/>
    <s v="לא"/>
    <x v="0"/>
    <s v="לא"/>
    <x v="0"/>
    <x v="256"/>
    <x v="117"/>
    <x v="118"/>
    <x v="1"/>
  </r>
  <r>
    <x v="1"/>
    <x v="2"/>
    <x v="258"/>
    <s v="כסלו 15א"/>
    <s v="מרכזית תאורה"/>
    <s v="דו-חודשי"/>
    <s v="נמוך"/>
    <s v="כן"/>
    <s v="כן"/>
    <s v="לא"/>
    <x v="0"/>
    <s v="לא"/>
    <x v="0"/>
    <x v="257"/>
    <x v="118"/>
    <x v="119"/>
    <x v="1"/>
  </r>
  <r>
    <x v="1"/>
    <x v="15"/>
    <x v="259"/>
    <s v="XS2902/152 431 כביש"/>
    <s v="מרכזיאת מאור רחובות"/>
    <s v="דו-חודשי"/>
    <s v="נמוך"/>
    <s v="לא"/>
    <s v="כן"/>
    <s v="לא"/>
    <x v="0"/>
    <s v="לא"/>
    <x v="0"/>
    <x v="258"/>
    <x v="0"/>
    <x v="0"/>
    <x v="140"/>
  </r>
  <r>
    <x v="1"/>
    <x v="15"/>
    <x v="260"/>
    <s v="XS2903/152 431 כביש"/>
    <s v="כביש 431 צמוד לג.הולכי רגל C-4"/>
    <s v="חודשי"/>
    <s v="נמוך"/>
    <s v="כן"/>
    <s v="כן"/>
    <s v="לא"/>
    <x v="0"/>
    <s v="לא"/>
    <x v="0"/>
    <x v="259"/>
    <x v="119"/>
    <x v="120"/>
    <x v="1"/>
  </r>
  <r>
    <x v="0"/>
    <x v="12"/>
    <x v="261"/>
    <s v="מיכה הנביא 3"/>
    <s v="גן ילדים"/>
    <s v="דו-חודשי"/>
    <s v="נמוך"/>
    <s v="לא"/>
    <s v="כן"/>
    <s v="לא"/>
    <x v="0"/>
    <s v="לא"/>
    <x v="0"/>
    <x v="260"/>
    <x v="0"/>
    <x v="0"/>
    <x v="141"/>
  </r>
  <r>
    <x v="3"/>
    <x v="5"/>
    <x v="262"/>
    <s v="עמק החולה 105ג"/>
    <s v="רמזורים"/>
    <s v="דו-חודשי"/>
    <s v="נמוך"/>
    <s v="כן"/>
    <s v="כן"/>
    <s v="לא"/>
    <x v="0"/>
    <s v="לא"/>
    <x v="0"/>
    <x v="261"/>
    <x v="120"/>
    <x v="121"/>
    <x v="1"/>
  </r>
  <r>
    <x v="1"/>
    <x v="2"/>
    <x v="263"/>
    <s v="עמק האלה 116א"/>
    <m/>
    <s v="דו-חודשי"/>
    <s v="נמוך"/>
    <s v="כן"/>
    <s v="כן"/>
    <s v="לא"/>
    <x v="0"/>
    <s v="לא"/>
    <x v="0"/>
    <x v="262"/>
    <x v="121"/>
    <x v="122"/>
    <x v="1"/>
  </r>
  <r>
    <x v="1"/>
    <x v="0"/>
    <x v="264"/>
    <s v="אדם 11א"/>
    <s v="מרכזית מאור רחובות"/>
    <s v="דו-חודשי"/>
    <s v="נמוך"/>
    <s v="כן"/>
    <s v="כן"/>
    <s v="לא"/>
    <x v="0"/>
    <s v="לא"/>
    <x v="0"/>
    <x v="263"/>
    <x v="122"/>
    <x v="123"/>
    <x v="1"/>
  </r>
  <r>
    <x v="1"/>
    <x v="14"/>
    <x v="265"/>
    <s v="S2883/152 הכוכב"/>
    <m/>
    <s v="חודשי"/>
    <s v="נמוך"/>
    <s v="כן"/>
    <s v="כן"/>
    <s v="לא"/>
    <x v="0"/>
    <s v="לא"/>
    <x v="0"/>
    <x v="264"/>
    <x v="123"/>
    <x v="124"/>
    <x v="1"/>
  </r>
  <r>
    <x v="0"/>
    <x v="1"/>
    <x v="266"/>
    <s v="דן 20"/>
    <s v="גן ילדים"/>
    <s v="דו-חודשי"/>
    <s v="נמוך"/>
    <s v="לא"/>
    <s v="כן"/>
    <s v="לא"/>
    <x v="0"/>
    <s v="לא"/>
    <x v="0"/>
    <x v="265"/>
    <x v="0"/>
    <x v="0"/>
    <x v="142"/>
  </r>
  <r>
    <x v="1"/>
    <x v="14"/>
    <x v="267"/>
    <s v="שדרת הרכס תעסוקה 45"/>
    <m/>
    <s v="דו-חודשי"/>
    <s v="נמוך"/>
    <s v="כן"/>
    <s v="כן"/>
    <s v="לא"/>
    <x v="0"/>
    <s v="לא"/>
    <x v="0"/>
    <x v="266"/>
    <x v="124"/>
    <x v="125"/>
    <x v="1"/>
  </r>
  <r>
    <x v="1"/>
    <x v="3"/>
    <x v="268"/>
    <s v="מגדל הלבנון 23א"/>
    <s v="מרכזית תאורה"/>
    <s v="דו-חודשי"/>
    <s v="נמוך"/>
    <s v="כן"/>
    <s v="כן"/>
    <s v="לא"/>
    <x v="0"/>
    <s v="לא"/>
    <x v="0"/>
    <x v="267"/>
    <x v="125"/>
    <x v="126"/>
    <x v="1"/>
  </r>
  <r>
    <x v="1"/>
    <x v="2"/>
    <x v="269"/>
    <s v="סיון 19א"/>
    <s v="מרכזית תאורה"/>
    <s v="דו-חודשי"/>
    <s v="נמוך"/>
    <s v="כן"/>
    <s v="כן"/>
    <s v="לא"/>
    <x v="0"/>
    <s v="לא"/>
    <x v="0"/>
    <x v="268"/>
    <x v="126"/>
    <x v="127"/>
    <x v="1"/>
  </r>
  <r>
    <x v="0"/>
    <x v="7"/>
    <x v="270"/>
    <s v="תכלת 13"/>
    <s v="גן ילדים"/>
    <s v="דו-חודשי"/>
    <s v="נמוך"/>
    <s v="לא"/>
    <s v="כן"/>
    <s v="לא"/>
    <x v="0"/>
    <s v="לא"/>
    <x v="0"/>
    <x v="269"/>
    <x v="0"/>
    <x v="0"/>
    <x v="143"/>
  </r>
  <r>
    <x v="1"/>
    <x v="1"/>
    <x v="271"/>
    <s v="גינת יצחק רבין 35א"/>
    <s v="מרכזית תאורה"/>
    <s v="דו-חודשי"/>
    <s v="נמוך"/>
    <s v="כן"/>
    <s v="כן"/>
    <s v="לא"/>
    <x v="0"/>
    <s v="לא"/>
    <x v="0"/>
    <x v="270"/>
    <x v="127"/>
    <x v="128"/>
    <x v="1"/>
  </r>
  <r>
    <x v="1"/>
    <x v="1"/>
    <x v="272"/>
    <s v="יהודה 144א"/>
    <s v="מרכזית מאור רחובות"/>
    <s v="דו-חודשי"/>
    <s v="נמוך"/>
    <s v="כן"/>
    <s v="כן"/>
    <s v="לא"/>
    <x v="0"/>
    <s v="לא"/>
    <x v="0"/>
    <x v="271"/>
    <x v="128"/>
    <x v="129"/>
    <x v="1"/>
  </r>
  <r>
    <x v="1"/>
    <x v="1"/>
    <x v="273"/>
    <s v="מרים החשמונאית 77"/>
    <s v="מרכזיית מאור רחובות"/>
    <s v="דו-חודשי"/>
    <s v="נמוך"/>
    <s v="כן"/>
    <s v="כן"/>
    <s v="לא"/>
    <x v="0"/>
    <s v="לא"/>
    <x v="0"/>
    <x v="272"/>
    <x v="129"/>
    <x v="130"/>
    <x v="1"/>
  </r>
  <r>
    <x v="1"/>
    <x v="2"/>
    <x v="274"/>
    <s v="עמק האלה 100א"/>
    <s v="מרכזית תאורה"/>
    <s v="דו-חודשי"/>
    <s v="נמוך"/>
    <s v="כן"/>
    <s v="כן"/>
    <s v="לא"/>
    <x v="0"/>
    <s v="לא"/>
    <x v="0"/>
    <x v="273"/>
    <x v="130"/>
    <x v="131"/>
    <x v="1"/>
  </r>
  <r>
    <x v="1"/>
    <x v="1"/>
    <x v="275"/>
    <s v="אשר 24"/>
    <s v="מרכזיית מאור רחובות"/>
    <s v="דו-חודשי"/>
    <s v="נמוך"/>
    <s v="כן"/>
    <s v="כן"/>
    <s v="לא"/>
    <x v="0"/>
    <s v="לא"/>
    <x v="0"/>
    <x v="274"/>
    <x v="131"/>
    <x v="132"/>
    <x v="1"/>
  </r>
  <r>
    <x v="1"/>
    <x v="14"/>
    <x v="276"/>
    <s v="השדרה המרכזית 22"/>
    <m/>
    <s v="חודשי"/>
    <s v="נמוך"/>
    <s v="כן"/>
    <s v="כן"/>
    <s v="לא"/>
    <x v="0"/>
    <s v="לא"/>
    <x v="0"/>
    <x v="275"/>
    <x v="132"/>
    <x v="133"/>
    <x v="1"/>
  </r>
  <r>
    <x v="0"/>
    <x v="1"/>
    <x v="277"/>
    <s v="גינת יצחק רבין 8א"/>
    <s v="גן ילדים"/>
    <s v="דו-חודשי"/>
    <s v="נמוך"/>
    <s v="לא"/>
    <s v="כן"/>
    <s v="לא"/>
    <x v="0"/>
    <s v="לא"/>
    <x v="0"/>
    <x v="276"/>
    <x v="0"/>
    <x v="0"/>
    <x v="144"/>
  </r>
  <r>
    <x v="1"/>
    <x v="6"/>
    <x v="278"/>
    <s v="המכונאי המלאכה 2"/>
    <s v="ZE מרכזיה"/>
    <s v="דו-חודשי"/>
    <s v="נמוך"/>
    <s v="כן"/>
    <s v="כן"/>
    <s v="לא"/>
    <x v="0"/>
    <s v="לא"/>
    <x v="0"/>
    <x v="277"/>
    <x v="133"/>
    <x v="134"/>
    <x v="1"/>
  </r>
  <r>
    <x v="0"/>
    <x v="1"/>
    <x v="279"/>
    <s v="דן 20"/>
    <s v="גן ילדים"/>
    <s v="דו-חודשי"/>
    <s v="נמוך"/>
    <s v="לא"/>
    <s v="כן"/>
    <s v="לא"/>
    <x v="0"/>
    <s v="לא"/>
    <x v="0"/>
    <x v="278"/>
    <x v="0"/>
    <x v="0"/>
    <x v="145"/>
  </r>
  <r>
    <x v="1"/>
    <x v="0"/>
    <x v="280"/>
    <s v="שני 52א"/>
    <m/>
    <s v="דו-חודשי"/>
    <s v="נמוך"/>
    <s v="כן"/>
    <s v="כן"/>
    <s v="לא"/>
    <x v="0"/>
    <s v="לא"/>
    <x v="0"/>
    <x v="279"/>
    <x v="134"/>
    <x v="135"/>
    <x v="1"/>
  </r>
  <r>
    <x v="1"/>
    <x v="2"/>
    <x v="281"/>
    <s v="עמק האלה 40ב"/>
    <s v="מרכזיאת מאור רחובות"/>
    <s v="דו-חודשי"/>
    <s v="נמוך"/>
    <s v="כן"/>
    <s v="כן"/>
    <s v="לא"/>
    <x v="0"/>
    <s v="לא"/>
    <x v="0"/>
    <x v="280"/>
    <x v="135"/>
    <x v="136"/>
    <x v="1"/>
  </r>
  <r>
    <x v="1"/>
    <x v="8"/>
    <x v="282"/>
    <s v="דרך חטיבת יפתח 10"/>
    <s v="מרכזית מאור"/>
    <s v="דו-חודשי"/>
    <s v="נמוך"/>
    <s v="כן"/>
    <s v="לא"/>
    <s v="לא"/>
    <x v="0"/>
    <s v="לא"/>
    <x v="0"/>
    <x v="281"/>
    <x v="136"/>
    <x v="137"/>
    <x v="1"/>
  </r>
  <r>
    <x v="1"/>
    <x v="1"/>
    <x v="283"/>
    <s v="יששכר 2ב"/>
    <s v="מרכזית תאורה"/>
    <s v="דו-חודשי"/>
    <s v="נמוך"/>
    <s v="כן"/>
    <s v="כן"/>
    <s v="לא"/>
    <x v="0"/>
    <s v="לא"/>
    <x v="0"/>
    <x v="282"/>
    <x v="137"/>
    <x v="138"/>
    <x v="1"/>
  </r>
  <r>
    <x v="1"/>
    <x v="0"/>
    <x v="284"/>
    <s v="עמק זבולון 43ב"/>
    <s v="מרכזית תאורה"/>
    <s v="דו-חודשי"/>
    <s v="נמוך"/>
    <s v="כן"/>
    <s v="כן"/>
    <s v="לא"/>
    <x v="0"/>
    <s v="לא"/>
    <x v="0"/>
    <x v="283"/>
    <x v="138"/>
    <x v="139"/>
    <x v="1"/>
  </r>
  <r>
    <x v="0"/>
    <x v="1"/>
    <x v="285"/>
    <s v="בנימין 51"/>
    <s v="גן ילדים"/>
    <s v="דו-חודשי"/>
    <s v="נמוך"/>
    <s v="לא"/>
    <s v="כן"/>
    <s v="לא"/>
    <x v="0"/>
    <s v="לא"/>
    <x v="0"/>
    <x v="284"/>
    <x v="0"/>
    <x v="0"/>
    <x v="146"/>
  </r>
  <r>
    <x v="3"/>
    <x v="16"/>
    <x v="286"/>
    <s v="פילר 124 חשמונאים/עמק דותן"/>
    <m/>
    <s v="דו-חודשי"/>
    <s v="נמוך"/>
    <s v="לא"/>
    <s v="כן"/>
    <s v="לא"/>
    <x v="0"/>
    <s v="לא"/>
    <x v="0"/>
    <x v="285"/>
    <x v="0"/>
    <x v="0"/>
    <x v="147"/>
  </r>
  <r>
    <x v="1"/>
    <x v="0"/>
    <x v="287"/>
    <s v="עמק זבולון 14א"/>
    <s v="מרכזיה צמודה לתטפ"/>
    <s v="דו-חודשי"/>
    <s v="נמוך"/>
    <s v="כן"/>
    <s v="כן"/>
    <s v="לא"/>
    <x v="0"/>
    <s v="לא"/>
    <x v="0"/>
    <x v="286"/>
    <x v="139"/>
    <x v="140"/>
    <x v="1"/>
  </r>
  <r>
    <x v="3"/>
    <x v="3"/>
    <x v="288"/>
    <s v="עמק החולה 36ב"/>
    <m/>
    <s v="דו-חודשי"/>
    <s v="נמוך"/>
    <s v="לא"/>
    <s v="כן"/>
    <s v="לא"/>
    <x v="0"/>
    <s v="לא"/>
    <x v="0"/>
    <x v="118"/>
    <x v="0"/>
    <x v="0"/>
    <x v="1"/>
  </r>
  <r>
    <x v="1"/>
    <x v="0"/>
    <x v="289"/>
    <s v="אבני החושן 14א"/>
    <m/>
    <s v="דו-חודשי"/>
    <s v="נמוך"/>
    <s v="כן"/>
    <s v="כן"/>
    <s v="לא"/>
    <x v="0"/>
    <s v="לא"/>
    <x v="0"/>
    <x v="287"/>
    <x v="140"/>
    <x v="141"/>
    <x v="1"/>
  </r>
  <r>
    <x v="0"/>
    <x v="4"/>
    <x v="290"/>
    <s v="ראל מרדכי גור 10"/>
    <s v="גן ילדים"/>
    <s v="דו-חודשי"/>
    <s v="נמוך"/>
    <s v="לא"/>
    <s v="כן"/>
    <s v="לא"/>
    <x v="0"/>
    <s v="לא"/>
    <x v="0"/>
    <x v="288"/>
    <x v="0"/>
    <x v="0"/>
    <x v="148"/>
  </r>
  <r>
    <x v="0"/>
    <x v="0"/>
    <x v="291"/>
    <s v="יהלום 52"/>
    <s v="גן ילדים"/>
    <s v="דו-חודשי"/>
    <s v="נמוך"/>
    <s v="לא"/>
    <s v="לא"/>
    <s v="לא"/>
    <x v="0"/>
    <s v="לא"/>
    <x v="0"/>
    <x v="289"/>
    <x v="0"/>
    <x v="0"/>
    <x v="149"/>
  </r>
  <r>
    <x v="1"/>
    <x v="2"/>
    <x v="292"/>
    <s v="עמק האלה 22א"/>
    <s v="מרכזיאת מאור רחובות"/>
    <s v="דו-חודשי"/>
    <s v="נמוך"/>
    <s v="כן"/>
    <s v="כן"/>
    <s v="לא"/>
    <x v="0"/>
    <s v="לא"/>
    <x v="0"/>
    <x v="290"/>
    <x v="141"/>
    <x v="142"/>
    <x v="1"/>
  </r>
  <r>
    <x v="6"/>
    <x v="0"/>
    <x v="293"/>
    <s v="בדולח 12"/>
    <s v="בית כנסת"/>
    <s v="דו-חודשי"/>
    <s v="נמוך"/>
    <s v="כן"/>
    <s v="כן"/>
    <s v="לא"/>
    <x v="0"/>
    <s v="לא"/>
    <x v="0"/>
    <x v="291"/>
    <x v="142"/>
    <x v="143"/>
    <x v="1"/>
  </r>
  <r>
    <x v="0"/>
    <x v="0"/>
    <x v="294"/>
    <s v="יהלום 46"/>
    <s v="גן ילדים"/>
    <s v="דו-חודשי"/>
    <s v="נמוך"/>
    <s v="כן"/>
    <s v="כן"/>
    <s v="לא"/>
    <x v="0"/>
    <s v="לא"/>
    <x v="0"/>
    <x v="292"/>
    <x v="143"/>
    <x v="144"/>
    <x v="1"/>
  </r>
  <r>
    <x v="9"/>
    <x v="1"/>
    <x v="295"/>
    <s v="גינת יצחק רבין 8"/>
    <s v="אולם ספורט"/>
    <s v="חודשי"/>
    <s v="נמוך"/>
    <s v="כן"/>
    <s v="כן"/>
    <s v="לא"/>
    <x v="0"/>
    <s v="לא"/>
    <x v="0"/>
    <x v="293"/>
    <x v="144"/>
    <x v="145"/>
    <x v="1"/>
  </r>
  <r>
    <x v="1"/>
    <x v="1"/>
    <x v="296"/>
    <s v="מנחם בגין מול בית 98"/>
    <s v="A מרכזיה"/>
    <s v="דו-חודשי"/>
    <s v="נמוך"/>
    <s v="כן"/>
    <s v="לא"/>
    <s v="לא"/>
    <x v="0"/>
    <s v="לא"/>
    <x v="0"/>
    <x v="294"/>
    <x v="145"/>
    <x v="146"/>
    <x v="1"/>
  </r>
  <r>
    <x v="0"/>
    <x v="1"/>
    <x v="297"/>
    <s v="אפרים 25ב"/>
    <s v="גני ילדים"/>
    <s v="דו-חודשי"/>
    <s v="נמוך"/>
    <s v="לא"/>
    <s v="כן"/>
    <s v="לא"/>
    <x v="0"/>
    <s v="לא"/>
    <x v="0"/>
    <x v="295"/>
    <x v="0"/>
    <x v="0"/>
    <x v="150"/>
  </r>
  <r>
    <x v="0"/>
    <x v="0"/>
    <x v="298"/>
    <s v="בדולח 7א"/>
    <m/>
    <s v="דו-חודשי"/>
    <s v="נמוך"/>
    <s v="לא"/>
    <s v="כן"/>
    <s v="לא"/>
    <x v="0"/>
    <s v="לא"/>
    <x v="0"/>
    <x v="296"/>
    <x v="0"/>
    <x v="0"/>
    <x v="151"/>
  </r>
  <r>
    <x v="1"/>
    <x v="1"/>
    <x v="299"/>
    <s v="בגין מנחם 88א"/>
    <s v="FD4- מרכזיה בוכמן דרום"/>
    <s v="דו-חודשי"/>
    <s v="נמוך"/>
    <s v="כן"/>
    <s v="כן"/>
    <s v="לא"/>
    <x v="0"/>
    <s v="לא"/>
    <x v="0"/>
    <x v="297"/>
    <x v="146"/>
    <x v="147"/>
    <x v="1"/>
  </r>
  <r>
    <x v="1"/>
    <x v="0"/>
    <x v="300"/>
    <s v="עמק זבולון 34א"/>
    <s v="מרכזיה תאורה"/>
    <s v="דו-חודשי"/>
    <s v="נמוך"/>
    <s v="כן"/>
    <s v="כן"/>
    <s v="לא"/>
    <x v="0"/>
    <s v="לא"/>
    <x v="0"/>
    <x v="298"/>
    <x v="147"/>
    <x v="148"/>
    <x v="1"/>
  </r>
  <r>
    <x v="1"/>
    <x v="5"/>
    <x v="301"/>
    <s v="ערער 13א"/>
    <s v="מרכזית תאורה"/>
    <s v="דו-חודשי"/>
    <s v="נמוך"/>
    <s v="כן"/>
    <s v="לא"/>
    <s v="לא"/>
    <x v="0"/>
    <s v="לא"/>
    <x v="0"/>
    <x v="299"/>
    <x v="148"/>
    <x v="149"/>
    <x v="1"/>
  </r>
  <r>
    <x v="1"/>
    <x v="15"/>
    <x v="302"/>
    <s v="XS2901/152 431 כביש"/>
    <m/>
    <s v="חודשי"/>
    <s v="נמוך"/>
    <s v="כן"/>
    <s v="כן"/>
    <s v="לא"/>
    <x v="0"/>
    <s v="לא"/>
    <x v="0"/>
    <x v="300"/>
    <x v="149"/>
    <x v="150"/>
    <x v="1"/>
  </r>
  <r>
    <x v="1"/>
    <x v="6"/>
    <x v="303"/>
    <s v="XS2904/152 431 כביש"/>
    <s v="תאורת רחובות"/>
    <s v="חודשי"/>
    <s v="נמוך"/>
    <s v="כן"/>
    <s v="כן"/>
    <s v="לא"/>
    <x v="0"/>
    <s v="לא"/>
    <x v="0"/>
    <x v="301"/>
    <x v="150"/>
    <x v="151"/>
    <x v="1"/>
  </r>
  <r>
    <x v="7"/>
    <x v="1"/>
    <x v="304"/>
    <s v="ראובן 6"/>
    <s v="ביס יסודי"/>
    <s v="חודשי"/>
    <s v="נמוך"/>
    <s v="כן"/>
    <s v="כן"/>
    <s v="לא"/>
    <x v="0"/>
    <s v="לא"/>
    <x v="0"/>
    <x v="302"/>
    <x v="151"/>
    <x v="152"/>
    <x v="1"/>
  </r>
  <r>
    <x v="0"/>
    <x v="1"/>
    <x v="305"/>
    <s v="ראובן 6א"/>
    <m/>
    <s v="דו-חודשי"/>
    <s v="נמוך"/>
    <s v="לא"/>
    <s v="לא"/>
    <s v="לא"/>
    <x v="0"/>
    <s v="לא"/>
    <x v="0"/>
    <x v="303"/>
    <x v="0"/>
    <x v="0"/>
    <x v="152"/>
  </r>
  <r>
    <x v="6"/>
    <x v="0"/>
    <x v="306"/>
    <s v="אבני החושן 24א"/>
    <s v="מקווה"/>
    <s v="דו-חודשי"/>
    <s v="נמוך"/>
    <s v="לא"/>
    <s v="כן"/>
    <s v="לא"/>
    <x v="0"/>
    <s v="לא"/>
    <x v="0"/>
    <x v="304"/>
    <x v="0"/>
    <x v="0"/>
    <x v="153"/>
  </r>
  <r>
    <x v="0"/>
    <x v="2"/>
    <x v="307"/>
    <s v="שבט 25"/>
    <s v="גן ילדים"/>
    <s v="דו-חודשי"/>
    <s v="נמוך"/>
    <s v="לא"/>
    <s v="כן"/>
    <s v="לא"/>
    <x v="0"/>
    <s v="לא"/>
    <x v="0"/>
    <x v="305"/>
    <x v="0"/>
    <x v="0"/>
    <x v="154"/>
  </r>
  <r>
    <x v="1"/>
    <x v="6"/>
    <x v="308"/>
    <s v="שד המלאכות תט מלאכה 4-פילר 074"/>
    <m/>
    <s v="דו-חודשי"/>
    <s v="נמוך"/>
    <s v="כן"/>
    <s v="לא"/>
    <s v="לא"/>
    <x v="0"/>
    <s v="לא"/>
    <x v="0"/>
    <x v="306"/>
    <x v="152"/>
    <x v="153"/>
    <x v="1"/>
  </r>
  <r>
    <x v="1"/>
    <x v="0"/>
    <x v="309"/>
    <s v="אבני החושן 92א"/>
    <s v="מרכזיית תאורה"/>
    <s v="דו-חודשי"/>
    <s v="נמוך"/>
    <s v="כן"/>
    <s v="כן"/>
    <s v="לא"/>
    <x v="0"/>
    <s v="לא"/>
    <x v="0"/>
    <x v="307"/>
    <x v="153"/>
    <x v="154"/>
    <x v="1"/>
  </r>
  <r>
    <x v="0"/>
    <x v="0"/>
    <x v="310"/>
    <s v="תכלת 9"/>
    <s v="גן ילדים"/>
    <s v="דו-חודשי"/>
    <s v="נמוך"/>
    <s v="לא"/>
    <s v="כן"/>
    <s v="לא"/>
    <x v="0"/>
    <s v="לא"/>
    <x v="0"/>
    <x v="308"/>
    <x v="0"/>
    <x v="0"/>
    <x v="155"/>
  </r>
  <r>
    <x v="3"/>
    <x v="1"/>
    <x v="311"/>
    <s v="שד מנחם בגין 170ג"/>
    <s v="רמזור"/>
    <s v="דו-חודשי"/>
    <s v="נמוך"/>
    <s v="לא"/>
    <s v="כן"/>
    <s v="לא"/>
    <x v="0"/>
    <s v="לא"/>
    <x v="0"/>
    <x v="309"/>
    <x v="0"/>
    <x v="0"/>
    <x v="156"/>
  </r>
  <r>
    <x v="1"/>
    <x v="0"/>
    <x v="312"/>
    <s v="יהלום 48א"/>
    <s v="מרכזיית תאורה מס 5"/>
    <s v="דו-חודשי"/>
    <s v="נמוך"/>
    <s v="כן"/>
    <s v="כן"/>
    <s v="לא"/>
    <x v="0"/>
    <s v="לא"/>
    <x v="0"/>
    <x v="310"/>
    <x v="154"/>
    <x v="155"/>
    <x v="1"/>
  </r>
  <r>
    <x v="3"/>
    <x v="3"/>
    <x v="313"/>
    <s v="עמק החולה 2ב"/>
    <s v="רמזורים צומת יאיר פרג"/>
    <s v="דו-חודשי"/>
    <s v="נמוך"/>
    <s v="לא"/>
    <s v="כן"/>
    <s v="לא"/>
    <x v="0"/>
    <s v="לא"/>
    <x v="0"/>
    <x v="311"/>
    <x v="0"/>
    <x v="0"/>
    <x v="157"/>
  </r>
  <r>
    <x v="1"/>
    <x v="6"/>
    <x v="314"/>
    <s v="שד המלאכות תטז המלאכה 1 6092"/>
    <m/>
    <s v="דו-חודשי"/>
    <s v="נמוך"/>
    <s v="כן"/>
    <s v="לא"/>
    <s v="לא"/>
    <x v="0"/>
    <s v="לא"/>
    <x v="0"/>
    <x v="312"/>
    <x v="155"/>
    <x v="156"/>
    <x v="1"/>
  </r>
  <r>
    <x v="0"/>
    <x v="1"/>
    <x v="315"/>
    <s v="אסתר המלכה 26"/>
    <s v="גן ילדים"/>
    <s v="דו-חודשי"/>
    <s v="נמוך"/>
    <s v="לא"/>
    <s v="כן"/>
    <s v="לא"/>
    <x v="0"/>
    <s v="לא"/>
    <x v="0"/>
    <x v="313"/>
    <x v="0"/>
    <x v="0"/>
    <x v="158"/>
  </r>
  <r>
    <x v="7"/>
    <x v="1"/>
    <x v="316"/>
    <s v="אסתר המלכה 26"/>
    <s v="ביס"/>
    <s v="חודשי"/>
    <s v="נמוך"/>
    <s v="כן"/>
    <s v="כן"/>
    <s v="לא"/>
    <x v="0"/>
    <s v="לא"/>
    <x v="0"/>
    <x v="314"/>
    <x v="156"/>
    <x v="157"/>
    <x v="1"/>
  </r>
  <r>
    <x v="1"/>
    <x v="1"/>
    <x v="317"/>
    <s v="מנחם בגין (מול 57 ביהס אריאל)"/>
    <s v="B מרכזיה"/>
    <s v="דו-חודשי"/>
    <s v="נמוך"/>
    <s v="כן"/>
    <s v="לא"/>
    <s v="לא"/>
    <x v="0"/>
    <s v="לא"/>
    <x v="0"/>
    <x v="315"/>
    <x v="157"/>
    <x v="158"/>
    <x v="1"/>
  </r>
  <r>
    <x v="1"/>
    <x v="1"/>
    <x v="318"/>
    <s v="כביש 1211 D תאורת רחובות"/>
    <s v="D מרכזיה"/>
    <s v="דו-חודשי"/>
    <s v="נמוך"/>
    <s v="כן"/>
    <s v="כן"/>
    <s v="לא"/>
    <x v="0"/>
    <s v="לא"/>
    <x v="0"/>
    <x v="316"/>
    <x v="158"/>
    <x v="159"/>
    <x v="1"/>
  </r>
  <r>
    <x v="0"/>
    <x v="0"/>
    <x v="319"/>
    <s v="לשם 75"/>
    <s v="גן ילדים."/>
    <s v="דו-חודשי"/>
    <s v="נמוך"/>
    <s v="לא"/>
    <s v="כן"/>
    <s v="לא"/>
    <x v="0"/>
    <s v="לא"/>
    <x v="0"/>
    <x v="317"/>
    <x v="0"/>
    <x v="0"/>
    <x v="159"/>
  </r>
  <r>
    <x v="1"/>
    <x v="1"/>
    <x v="320"/>
    <s v="אסתר המלכה 59ב"/>
    <s v="מרכזיית מאור רחובות"/>
    <s v="דו-חודשי"/>
    <s v="נמוך"/>
    <s v="כן"/>
    <s v="כן"/>
    <s v="לא"/>
    <x v="0"/>
    <s v="לא"/>
    <x v="0"/>
    <x v="318"/>
    <x v="159"/>
    <x v="160"/>
    <x v="1"/>
  </r>
  <r>
    <x v="3"/>
    <x v="1"/>
    <x v="321"/>
    <s v="שד יצחק רבין 50א"/>
    <s v="רמזורים"/>
    <s v="דו-חודשי"/>
    <s v="נמוך"/>
    <s v="לא"/>
    <s v="כן"/>
    <s v="לא"/>
    <x v="0"/>
    <s v="לא"/>
    <x v="0"/>
    <x v="319"/>
    <x v="0"/>
    <x v="0"/>
    <x v="160"/>
  </r>
  <r>
    <x v="1"/>
    <x v="6"/>
    <x v="322"/>
    <s v="S2908/152 הקדר"/>
    <s v="C מרכזיית תאורה"/>
    <s v="דו-חודשי"/>
    <s v="נמוך"/>
    <s v="כן"/>
    <s v="כן"/>
    <s v="לא"/>
    <x v="0"/>
    <s v="לא"/>
    <x v="0"/>
    <x v="320"/>
    <x v="160"/>
    <x v="161"/>
    <x v="1"/>
  </r>
  <r>
    <x v="10"/>
    <x v="18"/>
    <x v="323"/>
    <s v="תטפ תעסוקה 06"/>
    <m/>
    <s v="דו-חודשי"/>
    <s v="נמוך"/>
    <s v="כן"/>
    <s v="כן"/>
    <s v="לא"/>
    <x v="0"/>
    <s v="לא"/>
    <x v="0"/>
    <x v="321"/>
    <x v="161"/>
    <x v="162"/>
    <x v="1"/>
  </r>
  <r>
    <x v="10"/>
    <x v="18"/>
    <x v="324"/>
    <s v="לב העיר 5"/>
    <m/>
    <s v="דו-חודשי"/>
    <s v="נמוך"/>
    <s v="לא"/>
    <s v="כן"/>
    <s v="לא"/>
    <x v="0"/>
    <s v="לא"/>
    <x v="0"/>
    <x v="322"/>
    <x v="0"/>
    <x v="0"/>
    <x v="161"/>
  </r>
  <r>
    <x v="1"/>
    <x v="15"/>
    <x v="325"/>
    <s v="סלעית ליד תפט ציפורים 6"/>
    <s v="מרכזיית תאורה"/>
    <s v="דו-חודשי"/>
    <s v="נמוך"/>
    <s v="לא"/>
    <s v="כן"/>
    <s v="לא"/>
    <x v="0"/>
    <s v="לא"/>
    <x v="0"/>
    <x v="323"/>
    <x v="0"/>
    <x v="0"/>
    <x v="162"/>
  </r>
  <r>
    <x v="1"/>
    <x v="3"/>
    <x v="326"/>
    <s v="עמק דותן מג צ-70"/>
    <m/>
    <s v="חודשי"/>
    <s v="נמוך"/>
    <s v="לא"/>
    <s v="כן"/>
    <s v="לא"/>
    <x v="0"/>
    <s v="לא"/>
    <x v="0"/>
    <x v="324"/>
    <x v="0"/>
    <x v="0"/>
    <x v="163"/>
  </r>
  <r>
    <x v="9"/>
    <x v="12"/>
    <x v="327"/>
    <s v="עמק בית שאן אולם ספורט"/>
    <s v="אולם ספורט"/>
    <s v="חודשי"/>
    <s v="נמוך"/>
    <s v="כן"/>
    <s v="כן"/>
    <s v="לא"/>
    <x v="0"/>
    <s v="לא"/>
    <x v="0"/>
    <x v="325"/>
    <x v="162"/>
    <x v="163"/>
    <x v="1"/>
  </r>
  <r>
    <x v="4"/>
    <x v="16"/>
    <x v="328"/>
    <s v="עמק איילון 58ב"/>
    <s v="מזרקה"/>
    <s v="חודשי"/>
    <s v="נמוך"/>
    <s v="לא"/>
    <s v="כן"/>
    <s v="לא"/>
    <x v="0"/>
    <s v="לא"/>
    <x v="0"/>
    <x v="326"/>
    <x v="0"/>
    <x v="0"/>
    <x v="164"/>
  </r>
  <r>
    <x v="4"/>
    <x v="5"/>
    <x v="329"/>
    <s v="דם המכבים 33"/>
    <m/>
    <s v="דו-חודשי"/>
    <s v="נמוך"/>
    <s v="כן"/>
    <s v="כן"/>
    <s v="לא"/>
    <x v="0"/>
    <s v="לא"/>
    <x v="0"/>
    <x v="327"/>
    <x v="163"/>
    <x v="164"/>
    <x v="1"/>
  </r>
  <r>
    <x v="1"/>
    <x v="2"/>
    <x v="330"/>
    <s v="ניסן 100"/>
    <m/>
    <s v="דו-חודשי"/>
    <s v="נמוך"/>
    <s v="לא"/>
    <s v="כן"/>
    <s v="לא"/>
    <x v="0"/>
    <s v="לא"/>
    <x v="0"/>
    <x v="328"/>
    <x v="0"/>
    <x v="0"/>
    <x v="165"/>
  </r>
  <r>
    <x v="0"/>
    <x v="15"/>
    <x v="331"/>
    <s v="שלדג 3"/>
    <s v="גן ילדים"/>
    <s v="דו-חודשי"/>
    <s v="נמוך"/>
    <s v="לא"/>
    <s v="כן"/>
    <s v="לא"/>
    <x v="0"/>
    <s v="לא"/>
    <x v="0"/>
    <x v="329"/>
    <x v="0"/>
    <x v="0"/>
    <x v="166"/>
  </r>
  <r>
    <x v="2"/>
    <x v="2"/>
    <x v="332"/>
    <s v="ניסן 100"/>
    <m/>
    <s v="דו-חודשי"/>
    <s v="נמוך"/>
    <s v="כן"/>
    <s v="כן"/>
    <s v="לא"/>
    <x v="0"/>
    <s v="לא"/>
    <x v="0"/>
    <x v="330"/>
    <x v="164"/>
    <x v="165"/>
    <x v="1"/>
  </r>
  <r>
    <x v="4"/>
    <x v="16"/>
    <x v="333"/>
    <s v="כליל החורש 25"/>
    <m/>
    <s v="דו-חודשי"/>
    <s v="נמוך"/>
    <s v="לא"/>
    <s v="כן"/>
    <s v="לא"/>
    <x v="0"/>
    <s v="לא"/>
    <x v="0"/>
    <x v="331"/>
    <x v="0"/>
    <x v="0"/>
    <x v="167"/>
  </r>
  <r>
    <x v="10"/>
    <x v="18"/>
    <x v="334"/>
    <s v="דם המכבים 65"/>
    <m/>
    <s v="דו-חודשי"/>
    <s v="נמוך"/>
    <s v="לא"/>
    <s v="לא"/>
    <s v="לא"/>
    <x v="0"/>
    <s v="לא"/>
    <x v="0"/>
    <x v="118"/>
    <x v="0"/>
    <x v="0"/>
    <x v="1"/>
  </r>
  <r>
    <x v="1"/>
    <x v="20"/>
    <x v="335"/>
    <s v="פטת D-18 עמוד"/>
    <m/>
    <s v="חודשי"/>
    <s v="נמוך"/>
    <s v="כן"/>
    <s v="כן"/>
    <s v="לא"/>
    <x v="0"/>
    <s v="לא"/>
    <x v="0"/>
    <x v="332"/>
    <x v="165"/>
    <x v="166"/>
    <x v="1"/>
  </r>
  <r>
    <x v="1"/>
    <x v="5"/>
    <x v="336"/>
    <s v="דם המכבים 2"/>
    <m/>
    <s v="חודשי"/>
    <s v="נמוך"/>
    <s v="כן"/>
    <s v="כן"/>
    <s v="לא"/>
    <x v="0"/>
    <s v="לא"/>
    <x v="0"/>
    <x v="333"/>
    <x v="166"/>
    <x v="167"/>
    <x v="1"/>
  </r>
  <r>
    <x v="1"/>
    <x v="8"/>
    <x v="337"/>
    <s v="דרך הראשונים 1"/>
    <m/>
    <s v="חודשי"/>
    <s v="נמוך"/>
    <s v="כן"/>
    <s v="לא"/>
    <s v="לא"/>
    <x v="0"/>
    <s v="לא"/>
    <x v="0"/>
    <x v="334"/>
    <x v="167"/>
    <x v="168"/>
    <x v="1"/>
  </r>
  <r>
    <x v="1"/>
    <x v="21"/>
    <x v="338"/>
    <s v="כניסה לנופים מ431 מרכזיה 3200"/>
    <m/>
    <s v="דו-חודשי"/>
    <s v="נמוך"/>
    <s v="לא"/>
    <s v="לא"/>
    <s v="לא"/>
    <x v="0"/>
    <s v="לא"/>
    <x v="0"/>
    <x v="118"/>
    <x v="0"/>
    <x v="0"/>
    <x v="1"/>
  </r>
  <r>
    <x v="1"/>
    <x v="21"/>
    <x v="339"/>
    <s v="N9 (180,200נופים מרכזייה בכיכר כביש"/>
    <m/>
    <s v="דו-חודשי"/>
    <s v="נמוך"/>
    <s v="כן"/>
    <s v="לא"/>
    <s v="לא"/>
    <x v="0"/>
    <s v="לא"/>
    <x v="0"/>
    <x v="335"/>
    <x v="168"/>
    <x v="169"/>
    <x v="1"/>
  </r>
  <r>
    <x v="5"/>
    <x v="1"/>
    <x v="340"/>
    <s v="גינות יצחק רבין 8"/>
    <m/>
    <s v="חודשי"/>
    <s v="נמוך"/>
    <s v="כן"/>
    <s v="כן"/>
    <s v="לא"/>
    <x v="0"/>
    <s v="לא"/>
    <x v="0"/>
    <x v="336"/>
    <x v="169"/>
    <x v="170"/>
    <x v="1"/>
  </r>
  <r>
    <x v="1"/>
    <x v="15"/>
    <x v="341"/>
    <s v="דוכיפת"/>
    <m/>
    <s v="דו-חודשי"/>
    <s v="נמוך"/>
    <s v="לא"/>
    <s v="לא"/>
    <s v="לא"/>
    <x v="0"/>
    <s v="לא"/>
    <x v="0"/>
    <x v="337"/>
    <x v="0"/>
    <x v="0"/>
    <x v="168"/>
  </r>
  <r>
    <x v="7"/>
    <x v="2"/>
    <x v="342"/>
    <s v="ניסן 97"/>
    <m/>
    <s v="חודשי"/>
    <s v="נמוך"/>
    <s v="כן"/>
    <s v="כן"/>
    <s v="לא"/>
    <x v="0"/>
    <s v="לא"/>
    <x v="0"/>
    <x v="338"/>
    <x v="170"/>
    <x v="171"/>
    <x v="1"/>
  </r>
  <r>
    <x v="0"/>
    <x v="21"/>
    <x v="343"/>
    <s v="יער יתיר 508"/>
    <m/>
    <s v="דו-חודשי"/>
    <s v="נמוך"/>
    <s v="כן"/>
    <s v="לא"/>
    <s v="לא"/>
    <x v="0"/>
    <s v="לא"/>
    <x v="0"/>
    <x v="339"/>
    <x v="171"/>
    <x v="172"/>
    <x v="1"/>
  </r>
  <r>
    <x v="1"/>
    <x v="21"/>
    <x v="344"/>
    <s v="יערות ישראל 7"/>
    <m/>
    <s v="דו-חודשי"/>
    <s v="נמוך"/>
    <s v="כן"/>
    <s v="לא"/>
    <s v="לא"/>
    <x v="0"/>
    <s v="לא"/>
    <x v="0"/>
    <x v="340"/>
    <x v="2"/>
    <x v="173"/>
    <x v="1"/>
  </r>
  <r>
    <x v="2"/>
    <x v="8"/>
    <x v="345"/>
    <s v="נוף קדומים 22"/>
    <s v="מועדון נוער"/>
    <s v="דו-חודשי"/>
    <s v="נמוך"/>
    <s v="לא"/>
    <s v="לא"/>
    <s v="לא"/>
    <x v="0"/>
    <s v="לא"/>
    <x v="0"/>
    <x v="341"/>
    <x v="0"/>
    <x v="0"/>
    <x v="169"/>
  </r>
  <r>
    <x v="1"/>
    <x v="14"/>
    <x v="346"/>
    <s v="M-22 כיכר כביש בית העלמין מרכזיה"/>
    <m/>
    <s v="דו-חודשי"/>
    <s v="נמוך"/>
    <s v="כן"/>
    <s v="לא"/>
    <s v="לא"/>
    <x v="0"/>
    <s v="לא"/>
    <x v="0"/>
    <x v="342"/>
    <x v="172"/>
    <x v="174"/>
    <x v="1"/>
  </r>
  <r>
    <x v="1"/>
    <x v="14"/>
    <x v="347"/>
    <s v="S2895/152 עמוד"/>
    <m/>
    <s v="חודשי"/>
    <s v="נמוך"/>
    <s v="כן"/>
    <s v="לא"/>
    <s v="לא"/>
    <x v="0"/>
    <s v="לא"/>
    <x v="0"/>
    <x v="343"/>
    <x v="173"/>
    <x v="175"/>
    <x v="1"/>
  </r>
  <r>
    <x v="0"/>
    <x v="16"/>
    <x v="348"/>
    <s v="חרצית 26"/>
    <s v="גן ילדים"/>
    <s v="דו-חודשי"/>
    <s v="נמוך"/>
    <s v="לא"/>
    <s v="כן"/>
    <s v="לא"/>
    <x v="0"/>
    <s v="לא"/>
    <x v="0"/>
    <x v="344"/>
    <x v="0"/>
    <x v="0"/>
    <x v="170"/>
  </r>
  <r>
    <x v="9"/>
    <x v="14"/>
    <x v="349"/>
    <s v="עמק האלה 254א"/>
    <s v="מגרש כדורגל"/>
    <s v="חודשי"/>
    <s v="נמוך"/>
    <s v="כן"/>
    <s v="כן"/>
    <s v="לא"/>
    <x v="1"/>
    <s v="לא"/>
    <x v="0"/>
    <x v="345"/>
    <x v="174"/>
    <x v="176"/>
    <x v="1"/>
  </r>
  <r>
    <x v="0"/>
    <x v="21"/>
    <x v="350"/>
    <s v="יער הזורע 3"/>
    <m/>
    <s v="חודשי"/>
    <s v="נמוך"/>
    <s v="לא"/>
    <s v="כן"/>
    <s v="לא"/>
    <x v="1"/>
    <s v="לא"/>
    <x v="0"/>
    <x v="346"/>
    <x v="0"/>
    <x v="0"/>
    <x v="171"/>
  </r>
  <r>
    <x v="7"/>
    <x v="21"/>
    <x v="351"/>
    <s v="יער הזורע 5"/>
    <m/>
    <s v="חודשי"/>
    <s v="נמוך"/>
    <s v="כן"/>
    <s v="כן"/>
    <s v="לא"/>
    <x v="1"/>
    <s v="כן"/>
    <x v="1"/>
    <x v="347"/>
    <x v="175"/>
    <x v="177"/>
    <x v="1"/>
  </r>
  <r>
    <x v="5"/>
    <x v="1"/>
    <x v="352"/>
    <s v="בגין מנחם 74"/>
    <s v="מרכז מנהיגות והתנדבות נוער"/>
    <s v="חודשי"/>
    <s v="נמוך"/>
    <s v="לא"/>
    <s v="כן"/>
    <s v="לא"/>
    <x v="1"/>
    <s v="לא"/>
    <x v="0"/>
    <x v="348"/>
    <x v="0"/>
    <x v="0"/>
    <x v="172"/>
  </r>
  <r>
    <x v="2"/>
    <x v="2"/>
    <x v="353"/>
    <s v="אדר 4א"/>
    <m/>
    <s v="דו-חודשי"/>
    <s v="נמוך"/>
    <s v="לא"/>
    <s v="כן"/>
    <s v="לא"/>
    <x v="1"/>
    <s v="לא"/>
    <x v="0"/>
    <x v="349"/>
    <x v="0"/>
    <x v="0"/>
    <x v="173"/>
  </r>
  <r>
    <x v="2"/>
    <x v="15"/>
    <x v="354"/>
    <s v="דוכיפת 8"/>
    <m/>
    <s v="חודשי"/>
    <s v="נמוך"/>
    <s v="לא"/>
    <s v="לא"/>
    <s v="לא"/>
    <x v="1"/>
    <s v="לא"/>
    <x v="0"/>
    <x v="350"/>
    <x v="0"/>
    <x v="0"/>
    <x v="174"/>
  </r>
  <r>
    <x v="0"/>
    <x v="21"/>
    <x v="355"/>
    <s v="יער בן שמן 52"/>
    <m/>
    <s v="חודשי"/>
    <s v="נמוך"/>
    <s v="לא"/>
    <s v="לא"/>
    <s v="לא"/>
    <x v="1"/>
    <s v="לא"/>
    <x v="0"/>
    <x v="351"/>
    <x v="0"/>
    <x v="0"/>
    <x v="175"/>
  </r>
  <r>
    <x v="1"/>
    <x v="21"/>
    <x v="356"/>
    <s v="יער יתיר 50"/>
    <m/>
    <s v="חודשי"/>
    <s v="נמוך"/>
    <s v="לא"/>
    <s v="לא"/>
    <s v="לא"/>
    <x v="1"/>
    <s v="לא"/>
    <x v="0"/>
    <x v="352"/>
    <x v="0"/>
    <x v="0"/>
    <x v="176"/>
  </r>
  <r>
    <x v="1"/>
    <x v="21"/>
    <x v="357"/>
    <s v="יער בן שמן מול בית 21 מרכזיית תאורה"/>
    <m/>
    <s v="דו-חודשי"/>
    <s v="נמוך"/>
    <s v="כן"/>
    <s v="לא"/>
    <s v="לא"/>
    <x v="1"/>
    <s v="לא"/>
    <x v="0"/>
    <x v="353"/>
    <x v="176"/>
    <x v="178"/>
    <x v="1"/>
  </r>
  <r>
    <x v="1"/>
    <x v="15"/>
    <x v="358"/>
    <s v="מדרכה 13 בכביש 431 שצפ 501-שכ ציפורים"/>
    <m/>
    <s v="דו-חודשי"/>
    <s v="נמוך"/>
    <s v="לא"/>
    <s v="לא"/>
    <s v="לא"/>
    <x v="1"/>
    <s v="לא"/>
    <x v="0"/>
    <x v="354"/>
    <x v="0"/>
    <x v="0"/>
    <x v="177"/>
  </r>
  <r>
    <x v="9"/>
    <x v="12"/>
    <x v="359"/>
    <s v="עמק בית שאן 53א"/>
    <s v="מגרש כדורגל"/>
    <s v="חודשי"/>
    <s v="נמוך"/>
    <s v="כן"/>
    <s v="כן"/>
    <s v="לא"/>
    <x v="1"/>
    <s v="לא"/>
    <x v="0"/>
    <x v="355"/>
    <x v="177"/>
    <x v="179"/>
    <x v="1"/>
  </r>
  <r>
    <x v="7"/>
    <x v="2"/>
    <x v="360"/>
    <s v="עמק חרוד 9א"/>
    <s v="בית ספר פסיפס מודיעין"/>
    <s v="חודשי"/>
    <s v="נמוך"/>
    <s v="כן"/>
    <s v="כן"/>
    <s v="לא"/>
    <x v="1"/>
    <s v="כן"/>
    <x v="1"/>
    <x v="356"/>
    <x v="178"/>
    <x v="180"/>
    <x v="1"/>
  </r>
  <r>
    <x v="7"/>
    <x v="2"/>
    <x v="361"/>
    <s v="גינת אלה 40"/>
    <m/>
    <s v="חודשי"/>
    <s v="נמוך"/>
    <s v="כן"/>
    <s v="לא"/>
    <s v="לא"/>
    <x v="1"/>
    <s v="כן"/>
    <x v="1"/>
    <x v="357"/>
    <x v="179"/>
    <x v="181"/>
    <x v="1"/>
  </r>
  <r>
    <x v="1"/>
    <x v="14"/>
    <x v="362"/>
    <s v="ZP א.תעסוקה מרכזיה"/>
    <m/>
    <s v="דו-חודשי"/>
    <s v="נמוך"/>
    <s v="לא"/>
    <s v="כן"/>
    <s v="לא"/>
    <x v="1"/>
    <s v="לא"/>
    <x v="0"/>
    <x v="118"/>
    <x v="0"/>
    <x v="0"/>
    <x v="1"/>
  </r>
  <r>
    <x v="5"/>
    <x v="6"/>
    <x v="363"/>
    <s v="שד המקצועות 7"/>
    <m/>
    <s v="חודשי"/>
    <s v="נמוך"/>
    <s v="כן"/>
    <s v="כן"/>
    <s v="לא"/>
    <x v="1"/>
    <s v="לא"/>
    <x v="0"/>
    <x v="358"/>
    <x v="180"/>
    <x v="182"/>
    <x v="1"/>
  </r>
  <r>
    <x v="1"/>
    <x v="21"/>
    <x v="364"/>
    <s v="יערות ישראל מ.תאורה מול בית 16 3"/>
    <m/>
    <s v="דו-חודשי"/>
    <s v="נמוך"/>
    <s v="לא"/>
    <s v="כן"/>
    <s v="לא"/>
    <x v="1"/>
    <s v="לא"/>
    <x v="0"/>
    <x v="359"/>
    <x v="0"/>
    <x v="0"/>
    <x v="178"/>
  </r>
  <r>
    <x v="1"/>
    <x v="14"/>
    <x v="365"/>
    <s v="המעין 39"/>
    <m/>
    <s v="דו-חודשי"/>
    <s v="נמוך"/>
    <s v="כן"/>
    <s v="כן"/>
    <s v="לא"/>
    <x v="1"/>
    <s v="לא"/>
    <x v="0"/>
    <x v="360"/>
    <x v="181"/>
    <x v="183"/>
    <x v="1"/>
  </r>
  <r>
    <x v="2"/>
    <x v="17"/>
    <x v="366"/>
    <s v="גינת יצחק רבין 4"/>
    <s v="קראוונים סניף בני עקיבא"/>
    <s v="דו-חודשי"/>
    <s v="נמוך"/>
    <s v="לא"/>
    <s v="כן"/>
    <s v="לא"/>
    <x v="1"/>
    <s v="לא"/>
    <x v="0"/>
    <x v="361"/>
    <x v="0"/>
    <x v="0"/>
    <x v="179"/>
  </r>
  <r>
    <x v="5"/>
    <x v="5"/>
    <x v="367"/>
    <s v="תלתן 28"/>
    <m/>
    <s v="חודשי"/>
    <s v="גבוה"/>
    <s v="כן"/>
    <s v="כן"/>
    <s v="לא"/>
    <x v="1"/>
    <s v="לא"/>
    <x v="0"/>
    <x v="362"/>
    <x v="182"/>
    <x v="184"/>
    <x v="1"/>
  </r>
  <r>
    <x v="1"/>
    <x v="22"/>
    <x v="368"/>
    <s v="שדרות בן גוריון"/>
    <m/>
    <s v="דו-חודשי"/>
    <s v="נמוך"/>
    <s v="כן"/>
    <s v="כן"/>
    <s v="לא"/>
    <x v="1"/>
    <s v="לא"/>
    <x v="0"/>
    <x v="363"/>
    <x v="183"/>
    <x v="185"/>
    <x v="1"/>
  </r>
  <r>
    <x v="5"/>
    <x v="5"/>
    <x v="369"/>
    <s v="דם המכבים 35"/>
    <m/>
    <s v="חודשי"/>
    <s v="נמוך"/>
    <s v="כן"/>
    <s v="כן"/>
    <s v="לא"/>
    <x v="1"/>
    <s v="לא"/>
    <x v="0"/>
    <x v="364"/>
    <x v="184"/>
    <x v="186"/>
    <x v="1"/>
  </r>
  <r>
    <x v="0"/>
    <x v="21"/>
    <x v="370"/>
    <s v="יער יתיר 17"/>
    <m/>
    <s v="דו-חודשי"/>
    <s v="נמוך"/>
    <s v="לא"/>
    <s v="כן"/>
    <s v="לא"/>
    <x v="1"/>
    <s v="לא"/>
    <x v="0"/>
    <x v="365"/>
    <x v="0"/>
    <x v="0"/>
    <x v="180"/>
  </r>
  <r>
    <x v="10"/>
    <x v="18"/>
    <x v="371"/>
    <s v="יער יתיר 5"/>
    <m/>
    <s v="חודשי"/>
    <s v="נמוך"/>
    <s v="כן"/>
    <s v="כן"/>
    <s v="לא"/>
    <x v="1"/>
    <s v="לא"/>
    <x v="0"/>
    <x v="366"/>
    <x v="185"/>
    <x v="187"/>
    <x v="1"/>
  </r>
  <r>
    <x v="6"/>
    <x v="21"/>
    <x v="372"/>
    <s v="יער יתיר 7"/>
    <m/>
    <s v="דו-חודשי"/>
    <s v="נמוך"/>
    <s v="לא"/>
    <s v="כן"/>
    <s v="לא"/>
    <x v="1"/>
    <s v="לא"/>
    <x v="0"/>
    <x v="367"/>
    <x v="0"/>
    <x v="0"/>
    <x v="181"/>
  </r>
  <r>
    <x v="7"/>
    <x v="21"/>
    <x v="373"/>
    <s v="יער יתיר 15"/>
    <m/>
    <s v="דו-חודשי"/>
    <s v="נמוך"/>
    <s v="לא"/>
    <s v="כן"/>
    <s v="לא"/>
    <x v="1"/>
    <s v="לא"/>
    <x v="0"/>
    <x v="368"/>
    <x v="0"/>
    <x v="0"/>
    <x v="182"/>
  </r>
  <r>
    <x v="1"/>
    <x v="14"/>
    <x v="374"/>
    <s v="עמק האלה"/>
    <m/>
    <s v="דו-חודשי"/>
    <s v="נמוך"/>
    <s v="לא"/>
    <s v="כן"/>
    <s v="לא"/>
    <x v="1"/>
    <s v="לא"/>
    <x v="0"/>
    <x v="369"/>
    <x v="0"/>
    <x v="0"/>
    <x v="183"/>
  </r>
  <r>
    <x v="5"/>
    <x v="5"/>
    <x v="375"/>
    <s v="דם המכבים 24"/>
    <m/>
    <s v="חודשי"/>
    <s v="נמוך"/>
    <s v="כן"/>
    <s v="כן"/>
    <s v="לא"/>
    <x v="1"/>
    <s v="לא"/>
    <x v="0"/>
    <x v="370"/>
    <x v="186"/>
    <x v="188"/>
    <x v="1"/>
  </r>
  <r>
    <x v="1"/>
    <x v="21"/>
    <x v="376"/>
    <s v="יערות ישראל"/>
    <m/>
    <s v="דו-חודשי"/>
    <s v="נמוך"/>
    <s v="לא"/>
    <s v="כן"/>
    <s v="לא"/>
    <x v="1"/>
    <s v="לא"/>
    <x v="0"/>
    <x v="371"/>
    <x v="0"/>
    <x v="0"/>
    <x v="184"/>
  </r>
  <r>
    <x v="0"/>
    <x v="9"/>
    <x v="377"/>
    <s v="סחלב 1א"/>
    <s v="עי 1"/>
    <s v="דו-חודשי"/>
    <s v="נמוך"/>
    <s v="לא"/>
    <s v="לא"/>
    <s v="לא"/>
    <x v="1"/>
    <s v="לא"/>
    <x v="0"/>
    <x v="372"/>
    <x v="0"/>
    <x v="0"/>
    <x v="185"/>
  </r>
  <r>
    <x v="0"/>
    <x v="0"/>
    <x v="378"/>
    <s v="אדם 24"/>
    <s v="מ.יום שחר"/>
    <s v="דו-חודשי"/>
    <s v="נמוך"/>
    <s v="כן"/>
    <s v="כן"/>
    <s v="לא"/>
    <x v="1"/>
    <s v="לא"/>
    <x v="0"/>
    <x v="373"/>
    <x v="187"/>
    <x v="189"/>
    <x v="1"/>
  </r>
  <r>
    <x v="5"/>
    <x v="8"/>
    <x v="379"/>
    <s v="רכסים 1"/>
    <m/>
    <s v="חודשי"/>
    <s v="נמוך"/>
    <s v="כן"/>
    <s v="כן"/>
    <s v="לא"/>
    <x v="1"/>
    <s v="לא"/>
    <x v="0"/>
    <x v="374"/>
    <x v="188"/>
    <x v="190"/>
    <x v="1"/>
  </r>
  <r>
    <x v="5"/>
    <x v="22"/>
    <x v="380"/>
    <s v="אריאל שרון-חניון מורשת"/>
    <m/>
    <s v="חודשי"/>
    <s v="נמוך"/>
    <s v="כן"/>
    <s v="כן"/>
    <s v="לא"/>
    <x v="1"/>
    <s v="לא"/>
    <x v="0"/>
    <x v="375"/>
    <x v="189"/>
    <x v="191"/>
    <x v="1"/>
  </r>
  <r>
    <x v="1"/>
    <x v="22"/>
    <x v="381"/>
    <s v="S3941/152"/>
    <m/>
    <s v="דו-חודשי"/>
    <s v="נמוך"/>
    <s v="לא"/>
    <s v="כן"/>
    <s v="לא"/>
    <x v="1"/>
    <s v="לא"/>
    <x v="0"/>
    <x v="376"/>
    <x v="0"/>
    <x v="0"/>
    <x v="186"/>
  </r>
  <r>
    <x v="1"/>
    <x v="18"/>
    <x v="382"/>
    <s v="S3935/152"/>
    <s v="מרכזייה 3"/>
    <s v="דו-חודשי"/>
    <s v="נמוך"/>
    <s v="לא"/>
    <s v="כן"/>
    <s v="לא"/>
    <x v="1"/>
    <s v="לא"/>
    <x v="0"/>
    <x v="377"/>
    <x v="0"/>
    <x v="0"/>
    <x v="187"/>
  </r>
  <r>
    <x v="6"/>
    <x v="2"/>
    <x v="383"/>
    <s v="סיון 8"/>
    <m/>
    <s v="דו-חודשי"/>
    <s v="נמוך"/>
    <s v="לא"/>
    <s v="כן"/>
    <s v="לא"/>
    <x v="1"/>
    <s v="לא"/>
    <x v="0"/>
    <x v="378"/>
    <x v="0"/>
    <x v="0"/>
    <x v="188"/>
  </r>
  <r>
    <x v="1"/>
    <x v="21"/>
    <x v="384"/>
    <s v="יער בן שמן 28"/>
    <m/>
    <s v="דו-חודשי"/>
    <s v="נמוך"/>
    <s v="לא"/>
    <s v="כן"/>
    <s v="לא"/>
    <x v="1"/>
    <s v="לא"/>
    <x v="0"/>
    <x v="379"/>
    <x v="0"/>
    <x v="0"/>
    <x v="189"/>
  </r>
  <r>
    <x v="2"/>
    <x v="21"/>
    <x v="385"/>
    <s v="יער בארי 8"/>
    <m/>
    <s v="דו-חודשי"/>
    <s v="נמוך"/>
    <s v="לא"/>
    <s v="כן"/>
    <s v="לא"/>
    <x v="1"/>
    <s v="לא"/>
    <x v="0"/>
    <x v="380"/>
    <x v="0"/>
    <x v="0"/>
    <x v="190"/>
  </r>
  <r>
    <x v="1"/>
    <x v="10"/>
    <x v="386"/>
    <s v="מחלף כביש 431/480 מרכזיית תאורה"/>
    <m/>
    <s v="דו-חודשי"/>
    <s v="נמוך"/>
    <s v="כן"/>
    <s v="כן"/>
    <s v="לא"/>
    <x v="1"/>
    <s v="לא"/>
    <x v="0"/>
    <x v="381"/>
    <x v="190"/>
    <x v="192"/>
    <x v="1"/>
  </r>
  <r>
    <x v="1"/>
    <x v="21"/>
    <x v="387"/>
    <s v="יער ירושלים 6"/>
    <m/>
    <s v="דו-חודשי"/>
    <s v="נמוך"/>
    <s v="לא"/>
    <s v="כן"/>
    <s v="לא"/>
    <x v="1"/>
    <s v="לא"/>
    <x v="0"/>
    <x v="382"/>
    <x v="0"/>
    <x v="0"/>
    <x v="191"/>
  </r>
  <r>
    <x v="0"/>
    <x v="22"/>
    <x v="388"/>
    <s v="יצחק נבון 3"/>
    <s v="גני ילדים שכונת מורשת"/>
    <s v="חודשי"/>
    <s v="נמוך"/>
    <s v="כן"/>
    <s v="כן"/>
    <s v="לא"/>
    <x v="1"/>
    <s v="לא"/>
    <x v="0"/>
    <x v="383"/>
    <x v="191"/>
    <x v="193"/>
    <x v="1"/>
  </r>
  <r>
    <x v="10"/>
    <x v="22"/>
    <x v="389"/>
    <s v="מגרש 911 חלקה 18 גוש80073 מורשת"/>
    <m/>
    <s v="חודשי"/>
    <s v="נמוך"/>
    <s v="לא"/>
    <s v="לא"/>
    <s v="לא"/>
    <x v="1"/>
    <s v="לא"/>
    <x v="0"/>
    <x v="118"/>
    <x v="0"/>
    <x v="0"/>
    <x v="1"/>
  </r>
  <r>
    <x v="10"/>
    <x v="22"/>
    <x v="390"/>
    <s v="מגרש 911 גוש 80073 חלקה 18 מורשת"/>
    <m/>
    <s v="חודשי"/>
    <s v="נמוך"/>
    <s v="לא"/>
    <s v="לא"/>
    <s v="לא"/>
    <x v="1"/>
    <s v="לא"/>
    <x v="0"/>
    <x v="118"/>
    <x v="0"/>
    <x v="0"/>
    <x v="1"/>
  </r>
  <r>
    <x v="7"/>
    <x v="22"/>
    <x v="391"/>
    <s v="גולדה מאיר 78"/>
    <m/>
    <s v="חודשי"/>
    <s v="נמוך"/>
    <s v="כן"/>
    <s v="כן"/>
    <s v="לא"/>
    <x v="1"/>
    <s v="לא"/>
    <x v="0"/>
    <x v="384"/>
    <x v="192"/>
    <x v="194"/>
    <x v="1"/>
  </r>
  <r>
    <x v="0"/>
    <x v="22"/>
    <x v="392"/>
    <s v="גולדה מאיר 78"/>
    <m/>
    <s v="חודשי"/>
    <s v="נמוך"/>
    <s v="כן"/>
    <s v="כן"/>
    <s v="לא"/>
    <x v="1"/>
    <s v="לא"/>
    <x v="0"/>
    <x v="385"/>
    <x v="193"/>
    <x v="195"/>
    <x v="192"/>
  </r>
  <r>
    <x v="1"/>
    <x v="19"/>
    <x v="393"/>
    <s v="כביש 2/מגרש 861 מרכזיית מאור 212"/>
    <m/>
    <s v="דו-חודשי"/>
    <s v="נמוך"/>
    <s v="לא"/>
    <s v="כן"/>
    <s v="לא"/>
    <x v="1"/>
    <s v="לא"/>
    <x v="0"/>
    <x v="386"/>
    <x v="0"/>
    <x v="0"/>
    <x v="193"/>
  </r>
  <r>
    <x v="1"/>
    <x v="21"/>
    <x v="394"/>
    <s v="יער אלונים שצפ 503"/>
    <m/>
    <s v="דו-חודשי"/>
    <s v="נמוך"/>
    <s v="לא"/>
    <s v="כן"/>
    <s v="לא"/>
    <x v="1"/>
    <s v="לא"/>
    <x v="0"/>
    <x v="387"/>
    <x v="0"/>
    <x v="0"/>
    <x v="194"/>
  </r>
  <r>
    <x v="1"/>
    <x v="22"/>
    <x v="395"/>
    <s v="יצחק בן צבי -מרכזית תאורה"/>
    <m/>
    <s v="דו-חודשי"/>
    <s v="נמוך"/>
    <s v="לא"/>
    <s v="כן"/>
    <s v="לא"/>
    <x v="1"/>
    <s v="לא"/>
    <x v="0"/>
    <x v="388"/>
    <x v="0"/>
    <x v="0"/>
    <x v="195"/>
  </r>
  <r>
    <x v="5"/>
    <x v="8"/>
    <x v="396"/>
    <s v="רכסים גן ילדים"/>
    <s v="גן ילדים טללים"/>
    <s v="דו-חודשי"/>
    <s v="נמוך"/>
    <s v="לא"/>
    <s v="לא"/>
    <s v="לא"/>
    <x v="1"/>
    <s v="לא"/>
    <x v="0"/>
    <x v="389"/>
    <x v="0"/>
    <x v="0"/>
    <x v="196"/>
  </r>
  <r>
    <x v="10"/>
    <x v="9"/>
    <x v="397"/>
    <s v="שד אורנים 24"/>
    <m/>
    <s v="חודשי"/>
    <s v="נמוך"/>
    <s v="כן"/>
    <s v="כן"/>
    <s v="לא"/>
    <x v="1"/>
    <s v="לא"/>
    <x v="0"/>
    <x v="390"/>
    <x v="194"/>
    <x v="196"/>
    <x v="1"/>
  </r>
  <r>
    <x v="10"/>
    <x v="18"/>
    <x v="398"/>
    <s v="שני 80"/>
    <s v="ביהס חוט השני"/>
    <s v="חודשי"/>
    <s v="נמוך"/>
    <s v="כן"/>
    <s v="כן"/>
    <s v="לא"/>
    <x v="1"/>
    <s v="לא"/>
    <x v="0"/>
    <x v="391"/>
    <x v="195"/>
    <x v="197"/>
    <x v="1"/>
  </r>
  <r>
    <x v="10"/>
    <x v="18"/>
    <x v="399"/>
    <s v="שמעון פרס 34"/>
    <m/>
    <s v="דו-חודשי"/>
    <s v="נמוך"/>
    <s v="כן"/>
    <s v="כן"/>
    <s v="לא"/>
    <x v="1"/>
    <s v="לא"/>
    <x v="0"/>
    <x v="392"/>
    <x v="196"/>
    <x v="198"/>
    <x v="197"/>
  </r>
  <r>
    <x v="10"/>
    <x v="18"/>
    <x v="400"/>
    <s v="עמק חפר מ.מאור"/>
    <m/>
    <s v="דו-חודשי"/>
    <s v="נמוך"/>
    <s v="כן"/>
    <s v="כן"/>
    <s v="לא"/>
    <x v="1"/>
    <s v="לא"/>
    <x v="0"/>
    <x v="393"/>
    <x v="197"/>
    <x v="199"/>
    <x v="198"/>
  </r>
  <r>
    <x v="10"/>
    <x v="18"/>
    <x v="401"/>
    <s v="עמק זבולון 4ב"/>
    <m/>
    <s v="חודשי"/>
    <s v="נמוך"/>
    <s v="כן"/>
    <s v="כן"/>
    <s v="לא"/>
    <x v="1"/>
    <s v="כן"/>
    <x v="1"/>
    <x v="394"/>
    <x v="198"/>
    <x v="200"/>
    <x v="1"/>
  </r>
  <r>
    <x v="10"/>
    <x v="18"/>
    <x v="402"/>
    <s v="נחל זוהר 16"/>
    <s v="גן ילדים-(צ-)13"/>
    <s v="דו-חודשי"/>
    <s v="נמוך"/>
    <s v="לא"/>
    <s v="כן"/>
    <s v="לא"/>
    <x v="1"/>
    <s v="לא"/>
    <x v="0"/>
    <x v="395"/>
    <x v="0"/>
    <x v="0"/>
    <x v="199"/>
  </r>
  <r>
    <x v="10"/>
    <x v="18"/>
    <x v="403"/>
    <s v="אדם 24א"/>
    <s v="גן ילדים"/>
    <s v="דו-חודשי"/>
    <s v="נמוך"/>
    <s v="לא"/>
    <s v="כן"/>
    <s v="לא"/>
    <x v="1"/>
    <s v="לא"/>
    <x v="0"/>
    <x v="396"/>
    <x v="0"/>
    <x v="0"/>
    <x v="200"/>
  </r>
  <r>
    <x v="10"/>
    <x v="18"/>
    <x v="404"/>
    <s v="חטיבת הצנחנים 3"/>
    <m/>
    <s v="חודשי"/>
    <s v="נמוך"/>
    <s v="כן"/>
    <s v="לא"/>
    <s v="לא"/>
    <x v="1"/>
    <s v="לא"/>
    <x v="0"/>
    <x v="397"/>
    <x v="199"/>
    <x v="201"/>
    <x v="1"/>
  </r>
  <r>
    <x v="10"/>
    <x v="18"/>
    <x v="405"/>
    <s v="עמק חפר רמזורים"/>
    <m/>
    <s v="דו-חודשי"/>
    <s v="נמוך"/>
    <s v="לא"/>
    <s v="כן"/>
    <s v="לא"/>
    <x v="1"/>
    <s v="לא"/>
    <x v="0"/>
    <x v="398"/>
    <x v="0"/>
    <x v="0"/>
    <x v="201"/>
  </r>
  <r>
    <x v="10"/>
    <x v="18"/>
    <x v="406"/>
    <s v="אריאל שרון 17א"/>
    <s v="אשכול גני ילדים"/>
    <s v="חודשי"/>
    <s v="נמוך"/>
    <s v="כן"/>
    <s v="כן"/>
    <s v="לא"/>
    <x v="1"/>
    <s v="לא"/>
    <x v="0"/>
    <x v="399"/>
    <x v="200"/>
    <x v="202"/>
    <x v="202"/>
  </r>
  <r>
    <x v="10"/>
    <x v="18"/>
    <x v="407"/>
    <s v="אריאל שרון 17"/>
    <s v="בית ספר"/>
    <s v="חודשי"/>
    <s v="נמוך"/>
    <s v="כן"/>
    <s v="כן"/>
    <s v="לא"/>
    <x v="1"/>
    <s v="לא"/>
    <x v="0"/>
    <x v="400"/>
    <x v="201"/>
    <x v="203"/>
    <x v="1"/>
  </r>
  <r>
    <x v="10"/>
    <x v="18"/>
    <x v="408"/>
    <s v="ישעיהו הנביא 23"/>
    <m/>
    <s v="חודשי"/>
    <s v="נמוך"/>
    <s v="כן"/>
    <s v="כן"/>
    <s v="לא"/>
    <x v="1"/>
    <s v="לא"/>
    <x v="0"/>
    <x v="401"/>
    <x v="202"/>
    <x v="204"/>
    <x v="1"/>
  </r>
  <r>
    <x v="10"/>
    <x v="18"/>
    <x v="409"/>
    <s v="חיים הרצוג 14-מ. תאורה מס 215"/>
    <s v="מרכזיית תאורה מס 215"/>
    <s v="דו-חודשי"/>
    <s v="נמוך"/>
    <s v="לא"/>
    <s v="כן"/>
    <s v="לא"/>
    <x v="1"/>
    <s v="לא"/>
    <x v="0"/>
    <x v="402"/>
    <x v="0"/>
    <x v="0"/>
    <x v="203"/>
  </r>
  <r>
    <x v="10"/>
    <x v="18"/>
    <x v="410"/>
    <s v="מורשת מרכזית תאורה 211 שמעון פרס 3"/>
    <s v="מרכזית תאורה 211"/>
    <s v="דו-חודשי"/>
    <s v="נמוך"/>
    <s v="לא"/>
    <s v="כן"/>
    <s v="לא"/>
    <x v="1"/>
    <s v="לא"/>
    <x v="0"/>
    <x v="403"/>
    <x v="0"/>
    <x v="0"/>
    <x v="204"/>
  </r>
  <r>
    <x v="10"/>
    <x v="18"/>
    <x v="411"/>
    <s v="רמזור-יהודה המכבי, צ כבישים 2 ו 3"/>
    <s v="רמזור"/>
    <s v="דו-חודשי"/>
    <s v="נמוך"/>
    <s v="לא"/>
    <s v="לא"/>
    <s v="לא"/>
    <x v="1"/>
    <s v="לא"/>
    <x v="0"/>
    <x v="118"/>
    <x v="0"/>
    <x v="0"/>
    <x v="1"/>
  </r>
  <r>
    <x v="10"/>
    <x v="18"/>
    <x v="412"/>
    <s v="יהודה 2"/>
    <m/>
    <s v="חודשי"/>
    <s v="נמוך"/>
    <s v="לא"/>
    <s v="לא"/>
    <s v="לא"/>
    <x v="1"/>
    <s v="לא"/>
    <x v="0"/>
    <x v="404"/>
    <x v="0"/>
    <x v="0"/>
    <x v="205"/>
  </r>
  <r>
    <x v="10"/>
    <x v="18"/>
    <x v="413"/>
    <s v="זלמן שזר 9"/>
    <s v="גן ילדים"/>
    <s v="חודשי"/>
    <s v="נמוך"/>
    <s v="לא"/>
    <s v="לא"/>
    <s v="לא"/>
    <x v="1"/>
    <s v="לא"/>
    <x v="0"/>
    <x v="405"/>
    <x v="0"/>
    <x v="0"/>
    <x v="206"/>
  </r>
  <r>
    <x v="10"/>
    <x v="18"/>
    <x v="414"/>
    <s v="החורש"/>
    <s v="מרכזיה"/>
    <s v="דו-חודשי"/>
    <s v="נמוך"/>
    <s v="לא"/>
    <s v="כן"/>
    <s v="לא"/>
    <x v="1"/>
    <s v="לא"/>
    <x v="0"/>
    <x v="406"/>
    <x v="0"/>
    <x v="0"/>
    <x v="207"/>
  </r>
  <r>
    <x v="10"/>
    <x v="18"/>
    <x v="415"/>
    <s v="חיים ויצמן 810"/>
    <m/>
    <s v="חודשי"/>
    <s v="נמוך"/>
    <s v="לא"/>
    <s v="לא"/>
    <s v="לא"/>
    <x v="1"/>
    <s v="לא"/>
    <x v="0"/>
    <x v="407"/>
    <x v="0"/>
    <x v="0"/>
    <x v="208"/>
  </r>
  <r>
    <x v="10"/>
    <x v="18"/>
    <x v="416"/>
    <s v="משה שרת 4"/>
    <m/>
    <s v="חודשי"/>
    <s v="נמוך"/>
    <s v="כן"/>
    <s v="כן"/>
    <s v="לא"/>
    <x v="1"/>
    <s v="לא"/>
    <x v="0"/>
    <x v="408"/>
    <x v="203"/>
    <x v="205"/>
    <x v="1"/>
  </r>
  <r>
    <x v="10"/>
    <x v="18"/>
    <x v="417"/>
    <s v="אריאל שרון 2"/>
    <m/>
    <s v="חודשי"/>
    <s v="נמוך"/>
    <s v="כן"/>
    <s v="כן"/>
    <s v="לא"/>
    <x v="1"/>
    <s v="לא"/>
    <x v="0"/>
    <x v="409"/>
    <x v="204"/>
    <x v="206"/>
    <x v="1"/>
  </r>
  <r>
    <x v="10"/>
    <x v="18"/>
    <x v="418"/>
    <s v="מורשת מג 905"/>
    <m/>
    <s v="חודשי"/>
    <s v="נמוך"/>
    <s v="לא"/>
    <s v="לא"/>
    <s v="לא"/>
    <x v="1"/>
    <s v="לא"/>
    <x v="0"/>
    <x v="118"/>
    <x v="0"/>
    <x v="0"/>
    <x v="1"/>
  </r>
  <r>
    <x v="10"/>
    <x v="18"/>
    <x v="419"/>
    <s v="שרה אהרונסון 26"/>
    <s v="קונסרבטוריון"/>
    <s v="חודשי"/>
    <s v="נמוך"/>
    <s v="לא"/>
    <s v="לא"/>
    <s v="לא"/>
    <x v="1"/>
    <s v="לא"/>
    <x v="0"/>
    <x v="118"/>
    <x v="0"/>
    <x v="0"/>
    <x v="1"/>
  </r>
  <r>
    <x v="10"/>
    <x v="18"/>
    <x v="420"/>
    <s v="ערבי נחל 51"/>
    <s v="ביס ברנקו וייס מודיעין"/>
    <s v="חודשי"/>
    <s v="נמוך"/>
    <s v="כן"/>
    <s v="לא"/>
    <s v="לא"/>
    <x v="1"/>
    <s v="לא"/>
    <x v="0"/>
    <x v="118"/>
    <x v="0"/>
    <x v="0"/>
    <x v="1"/>
  </r>
  <r>
    <x v="10"/>
    <x v="18"/>
    <x v="421"/>
    <s v="מורשת מג 905"/>
    <m/>
    <s v="חודשי"/>
    <s v="נמוך"/>
    <s v="לא"/>
    <s v="לא"/>
    <s v="לא"/>
    <x v="1"/>
    <s v="לא"/>
    <x v="0"/>
    <x v="118"/>
    <x v="0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BA4B79-B8A6-4C9E-9350-7AB01E3B0966}" name="PivotTable1" cacheId="3" applyNumberFormats="0" applyBorderFormats="0" applyFontFormats="0" applyPatternFormats="0" applyAlignmentFormats="0" applyWidthHeightFormats="1" dataCaption="ערכים" updatedVersion="8" minRefreshableVersion="3" useAutoFormatting="1" itemPrintTitles="1" createdVersion="8" indent="0" outline="1" outlineData="1" multipleFieldFilters="0">
  <location ref="A5:E428" firstHeaderRow="0" firstDataRow="1" firstDataCol="1" rowPageCount="3" colPageCount="1"/>
  <pivotFields count="17">
    <pivotField axis="axisPage" showAll="0">
      <items count="13">
        <item x="6"/>
        <item x="7"/>
        <item x="11"/>
        <item x="0"/>
        <item x="5"/>
        <item x="8"/>
        <item x="1"/>
        <item x="9"/>
        <item x="3"/>
        <item x="4"/>
        <item x="2"/>
        <item x="10"/>
        <item t="default"/>
      </items>
    </pivotField>
    <pivotField axis="axisPage" showAll="0">
      <items count="24">
        <item x="13"/>
        <item x="7"/>
        <item x="10"/>
        <item x="1"/>
        <item x="20"/>
        <item x="6"/>
        <item x="19"/>
        <item x="11"/>
        <item x="2"/>
        <item x="5"/>
        <item x="14"/>
        <item x="4"/>
        <item x="22"/>
        <item x="8"/>
        <item x="17"/>
        <item x="12"/>
        <item x="21"/>
        <item x="3"/>
        <item x="16"/>
        <item x="15"/>
        <item x="0"/>
        <item x="9"/>
        <item x="18"/>
        <item t="default"/>
      </items>
    </pivotField>
    <pivotField axis="axisRow" numFmtId="1" showAll="0">
      <items count="4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showAll="0"/>
    <pivotField showAll="0">
      <items count="3">
        <item x="1"/>
        <item x="0"/>
        <item t="default"/>
      </items>
    </pivotField>
    <pivotField dataField="1" showAll="0">
      <items count="411">
        <item x="118"/>
        <item x="59"/>
        <item x="27"/>
        <item x="42"/>
        <item x="13"/>
        <item x="331"/>
        <item x="196"/>
        <item x="86"/>
        <item x="62"/>
        <item x="17"/>
        <item x="70"/>
        <item x="96"/>
        <item x="40"/>
        <item x="69"/>
        <item x="95"/>
        <item x="92"/>
        <item x="51"/>
        <item x="58"/>
        <item x="81"/>
        <item x="44"/>
        <item x="16"/>
        <item x="83"/>
        <item x="143"/>
        <item x="112"/>
        <item x="141"/>
        <item x="334"/>
        <item x="128"/>
        <item x="273"/>
        <item x="91"/>
        <item x="142"/>
        <item x="398"/>
        <item x="146"/>
        <item x="119"/>
        <item x="265"/>
        <item x="111"/>
        <item x="3"/>
        <item x="224"/>
        <item x="284"/>
        <item x="33"/>
        <item x="134"/>
        <item x="43"/>
        <item x="226"/>
        <item x="122"/>
        <item x="285"/>
        <item x="14"/>
        <item x="360"/>
        <item x="52"/>
        <item x="311"/>
        <item x="380"/>
        <item x="97"/>
        <item x="330"/>
        <item x="28"/>
        <item x="87"/>
        <item x="38"/>
        <item x="54"/>
        <item x="278"/>
        <item x="5"/>
        <item x="328"/>
        <item x="403"/>
        <item x="36"/>
        <item x="350"/>
        <item x="225"/>
        <item x="208"/>
        <item x="102"/>
        <item x="248"/>
        <item x="319"/>
        <item x="309"/>
        <item x="262"/>
        <item x="48"/>
        <item x="217"/>
        <item x="254"/>
        <item x="60"/>
        <item x="395"/>
        <item x="121"/>
        <item x="349"/>
        <item x="354"/>
        <item x="341"/>
        <item x="109"/>
        <item x="29"/>
        <item x="404"/>
        <item x="114"/>
        <item x="322"/>
        <item x="149"/>
        <item x="159"/>
        <item x="35"/>
        <item x="205"/>
        <item x="32"/>
        <item x="80"/>
        <item x="361"/>
        <item x="303"/>
        <item x="372"/>
        <item x="68"/>
        <item x="304"/>
        <item x="342"/>
        <item x="11"/>
        <item x="389"/>
        <item x="267"/>
        <item x="15"/>
        <item x="299"/>
        <item x="207"/>
        <item x="406"/>
        <item x="57"/>
        <item x="140"/>
        <item x="22"/>
        <item x="171"/>
        <item x="56"/>
        <item x="123"/>
        <item x="85"/>
        <item x="280"/>
        <item x="407"/>
        <item x="203"/>
        <item x="191"/>
        <item x="107"/>
        <item x="26"/>
        <item x="6"/>
        <item x="170"/>
        <item x="160"/>
        <item x="244"/>
        <item x="379"/>
        <item x="251"/>
        <item x="183"/>
        <item x="161"/>
        <item x="233"/>
        <item x="239"/>
        <item x="231"/>
        <item x="369"/>
        <item x="212"/>
        <item x="24"/>
        <item x="219"/>
        <item x="4"/>
        <item x="353"/>
        <item x="182"/>
        <item x="200"/>
        <item x="329"/>
        <item x="192"/>
        <item x="290"/>
        <item x="138"/>
        <item x="47"/>
        <item x="181"/>
        <item x="408"/>
        <item x="387"/>
        <item x="37"/>
        <item x="276"/>
        <item x="209"/>
        <item x="317"/>
        <item x="295"/>
        <item x="235"/>
        <item x="106"/>
        <item x="216"/>
        <item x="306"/>
        <item x="210"/>
        <item x="100"/>
        <item x="25"/>
        <item x="189"/>
        <item x="130"/>
        <item x="348"/>
        <item x="227"/>
        <item x="260"/>
        <item x="313"/>
        <item x="177"/>
        <item x="77"/>
        <item x="2"/>
        <item x="67"/>
        <item x="71"/>
        <item x="323"/>
        <item x="186"/>
        <item x="88"/>
        <item x="193"/>
        <item x="34"/>
        <item x="31"/>
        <item x="296"/>
        <item x="368"/>
        <item x="324"/>
        <item x="20"/>
        <item x="246"/>
        <item x="326"/>
        <item x="382"/>
        <item x="202"/>
        <item x="124"/>
        <item x="190"/>
        <item x="39"/>
        <item x="65"/>
        <item x="396"/>
        <item x="104"/>
        <item x="223"/>
        <item x="46"/>
        <item x="89"/>
        <item x="316"/>
        <item x="23"/>
        <item x="230"/>
        <item x="289"/>
        <item x="116"/>
        <item x="30"/>
        <item x="374"/>
        <item x="125"/>
        <item x="53"/>
        <item x="305"/>
        <item x="337"/>
        <item x="55"/>
        <item x="221"/>
        <item x="73"/>
        <item x="367"/>
        <item x="139"/>
        <item x="288"/>
        <item x="377"/>
        <item x="204"/>
        <item x="365"/>
        <item x="347"/>
        <item x="283"/>
        <item x="117"/>
        <item x="108"/>
        <item x="9"/>
        <item x="343"/>
        <item x="261"/>
        <item x="64"/>
        <item x="113"/>
        <item x="133"/>
        <item x="144"/>
        <item x="363"/>
        <item x="351"/>
        <item x="340"/>
        <item x="252"/>
        <item x="45"/>
        <item x="7"/>
        <item x="308"/>
        <item x="63"/>
        <item x="352"/>
        <item x="66"/>
        <item x="292"/>
        <item x="136"/>
        <item x="50"/>
        <item x="405"/>
        <item x="269"/>
        <item x="250"/>
        <item x="158"/>
        <item x="0"/>
        <item x="76"/>
        <item x="258"/>
        <item x="346"/>
        <item x="378"/>
        <item x="185"/>
        <item x="392"/>
        <item x="307"/>
        <item x="238"/>
        <item x="153"/>
        <item x="291"/>
        <item x="105"/>
        <item x="373"/>
        <item x="103"/>
        <item x="321"/>
        <item x="344"/>
        <item x="154"/>
        <item x="115"/>
        <item x="356"/>
        <item x="180"/>
        <item x="286"/>
        <item x="179"/>
        <item x="312"/>
        <item x="357"/>
        <item x="359"/>
        <item x="249"/>
        <item x="325"/>
        <item x="247"/>
        <item x="399"/>
        <item x="376"/>
        <item x="8"/>
        <item x="188"/>
        <item x="127"/>
        <item x="236"/>
        <item x="61"/>
        <item x="195"/>
        <item x="90"/>
        <item x="157"/>
        <item x="145"/>
        <item x="320"/>
        <item x="18"/>
        <item x="78"/>
        <item x="242"/>
        <item x="310"/>
        <item x="274"/>
        <item x="386"/>
        <item x="271"/>
        <item x="270"/>
        <item x="402"/>
        <item x="101"/>
        <item x="371"/>
        <item x="383"/>
        <item x="332"/>
        <item x="388"/>
        <item x="381"/>
        <item x="241"/>
        <item x="131"/>
        <item x="126"/>
        <item x="110"/>
        <item x="240"/>
        <item x="245"/>
        <item x="263"/>
        <item x="300"/>
        <item x="164"/>
        <item x="385"/>
        <item x="176"/>
        <item x="268"/>
        <item x="82"/>
        <item x="390"/>
        <item x="120"/>
        <item x="281"/>
        <item x="315"/>
        <item x="302"/>
        <item x="21"/>
        <item x="229"/>
        <item x="155"/>
        <item x="298"/>
        <item x="327"/>
        <item x="294"/>
        <item x="253"/>
        <item x="72"/>
        <item x="266"/>
        <item x="393"/>
        <item x="165"/>
        <item x="335"/>
        <item x="99"/>
        <item x="277"/>
        <item x="163"/>
        <item x="339"/>
        <item x="264"/>
        <item x="198"/>
        <item x="166"/>
        <item x="336"/>
        <item x="234"/>
        <item x="375"/>
        <item x="370"/>
        <item x="129"/>
        <item x="150"/>
        <item x="167"/>
        <item x="41"/>
        <item x="237"/>
        <item x="338"/>
        <item x="137"/>
        <item x="148"/>
        <item x="98"/>
        <item x="10"/>
        <item x="173"/>
        <item x="243"/>
        <item x="162"/>
        <item x="152"/>
        <item x="394"/>
        <item x="194"/>
        <item x="206"/>
        <item x="135"/>
        <item x="228"/>
        <item x="151"/>
        <item x="132"/>
        <item x="169"/>
        <item x="215"/>
        <item x="84"/>
        <item x="184"/>
        <item x="355"/>
        <item x="318"/>
        <item x="259"/>
        <item x="287"/>
        <item x="201"/>
        <item x="279"/>
        <item x="272"/>
        <item x="297"/>
        <item x="391"/>
        <item x="94"/>
        <item x="282"/>
        <item x="358"/>
        <item x="147"/>
        <item x="256"/>
        <item x="156"/>
        <item x="213"/>
        <item x="257"/>
        <item x="1"/>
        <item x="187"/>
        <item x="49"/>
        <item x="409"/>
        <item x="211"/>
        <item x="255"/>
        <item x="220"/>
        <item x="172"/>
        <item x="93"/>
        <item x="222"/>
        <item x="293"/>
        <item x="366"/>
        <item x="199"/>
        <item x="218"/>
        <item x="168"/>
        <item x="197"/>
        <item x="345"/>
        <item x="314"/>
        <item x="397"/>
        <item x="12"/>
        <item x="384"/>
        <item x="19"/>
        <item x="333"/>
        <item x="74"/>
        <item x="175"/>
        <item x="301"/>
        <item x="79"/>
        <item x="401"/>
        <item x="275"/>
        <item x="400"/>
        <item x="174"/>
        <item x="364"/>
        <item x="232"/>
        <item x="178"/>
        <item x="362"/>
        <item x="75"/>
        <item x="214"/>
        <item t="default"/>
      </items>
    </pivotField>
    <pivotField dataField="1" showAll="0">
      <items count="206">
        <item x="0"/>
        <item x="167"/>
        <item x="130"/>
        <item x="203"/>
        <item x="181"/>
        <item x="164"/>
        <item x="83"/>
        <item x="94"/>
        <item x="200"/>
        <item x="188"/>
        <item x="97"/>
        <item x="92"/>
        <item x="85"/>
        <item x="12"/>
        <item x="111"/>
        <item x="143"/>
        <item x="148"/>
        <item x="193"/>
        <item x="50"/>
        <item x="121"/>
        <item x="172"/>
        <item x="125"/>
        <item x="191"/>
        <item x="108"/>
        <item x="56"/>
        <item x="135"/>
        <item x="187"/>
        <item x="10"/>
        <item x="176"/>
        <item x="98"/>
        <item x="196"/>
        <item x="152"/>
        <item x="120"/>
        <item x="82"/>
        <item x="141"/>
        <item x="75"/>
        <item x="158"/>
        <item x="34"/>
        <item x="170"/>
        <item x="142"/>
        <item x="151"/>
        <item x="173"/>
        <item x="8"/>
        <item x="138"/>
        <item x="19"/>
        <item x="30"/>
        <item x="43"/>
        <item x="183"/>
        <item x="175"/>
        <item x="2"/>
        <item x="41"/>
        <item x="114"/>
        <item x="14"/>
        <item x="113"/>
        <item x="29"/>
        <item x="153"/>
        <item x="178"/>
        <item x="197"/>
        <item x="103"/>
        <item x="96"/>
        <item x="33"/>
        <item x="51"/>
        <item x="161"/>
        <item x="155"/>
        <item x="104"/>
        <item x="69"/>
        <item x="195"/>
        <item x="139"/>
        <item x="71"/>
        <item x="32"/>
        <item x="112"/>
        <item x="28"/>
        <item x="110"/>
        <item x="186"/>
        <item x="44"/>
        <item x="3"/>
        <item x="101"/>
        <item x="74"/>
        <item x="15"/>
        <item x="54"/>
        <item x="179"/>
        <item x="55"/>
        <item x="163"/>
        <item x="6"/>
        <item x="160"/>
        <item x="77"/>
        <item x="194"/>
        <item x="106"/>
        <item x="23"/>
        <item x="154"/>
        <item x="128"/>
        <item x="169"/>
        <item x="180"/>
        <item x="131"/>
        <item x="127"/>
        <item x="86"/>
        <item x="36"/>
        <item x="61"/>
        <item x="165"/>
        <item x="116"/>
        <item x="189"/>
        <item x="38"/>
        <item x="105"/>
        <item x="59"/>
        <item x="190"/>
        <item x="109"/>
        <item x="31"/>
        <item x="122"/>
        <item x="162"/>
        <item x="73"/>
        <item x="149"/>
        <item x="126"/>
        <item x="124"/>
        <item x="136"/>
        <item x="91"/>
        <item x="9"/>
        <item x="13"/>
        <item x="145"/>
        <item x="100"/>
        <item x="147"/>
        <item x="115"/>
        <item x="168"/>
        <item x="52"/>
        <item x="157"/>
        <item x="37"/>
        <item x="27"/>
        <item x="16"/>
        <item x="133"/>
        <item x="35"/>
        <item x="60"/>
        <item x="58"/>
        <item x="171"/>
        <item x="123"/>
        <item x="79"/>
        <item x="192"/>
        <item x="57"/>
        <item x="199"/>
        <item x="47"/>
        <item x="68"/>
        <item x="62"/>
        <item x="11"/>
        <item x="42"/>
        <item x="204"/>
        <item x="102"/>
        <item x="90"/>
        <item x="4"/>
        <item x="66"/>
        <item x="107"/>
        <item x="46"/>
        <item x="49"/>
        <item x="198"/>
        <item x="76"/>
        <item x="80"/>
        <item x="84"/>
        <item x="45"/>
        <item x="95"/>
        <item x="40"/>
        <item x="202"/>
        <item x="64"/>
        <item x="156"/>
        <item x="89"/>
        <item x="20"/>
        <item x="72"/>
        <item x="21"/>
        <item x="119"/>
        <item x="22"/>
        <item x="159"/>
        <item x="140"/>
        <item x="5"/>
        <item x="48"/>
        <item x="81"/>
        <item x="39"/>
        <item x="134"/>
        <item x="129"/>
        <item x="146"/>
        <item x="137"/>
        <item x="25"/>
        <item x="117"/>
        <item x="53"/>
        <item x="87"/>
        <item x="201"/>
        <item x="185"/>
        <item x="1"/>
        <item x="118"/>
        <item x="65"/>
        <item x="24"/>
        <item x="93"/>
        <item x="26"/>
        <item x="63"/>
        <item x="7"/>
        <item x="78"/>
        <item x="99"/>
        <item x="144"/>
        <item x="184"/>
        <item x="150"/>
        <item x="166"/>
        <item x="67"/>
        <item x="17"/>
        <item x="132"/>
        <item x="177"/>
        <item x="174"/>
        <item x="70"/>
        <item x="182"/>
        <item x="18"/>
        <item x="88"/>
        <item t="default"/>
      </items>
    </pivotField>
    <pivotField dataField="1" showAll="0">
      <items count="208">
        <item x="0"/>
        <item x="168"/>
        <item x="131"/>
        <item x="183"/>
        <item x="165"/>
        <item x="122"/>
        <item x="86"/>
        <item x="112"/>
        <item x="174"/>
        <item x="126"/>
        <item x="136"/>
        <item x="149"/>
        <item x="109"/>
        <item x="99"/>
        <item x="57"/>
        <item x="178"/>
        <item x="142"/>
        <item x="10"/>
        <item x="153"/>
        <item x="8"/>
        <item x="205"/>
        <item x="198"/>
        <item x="76"/>
        <item x="83"/>
        <item x="159"/>
        <item x="35"/>
        <item x="177"/>
        <item x="139"/>
        <item x="31"/>
        <item x="175"/>
        <item x="95"/>
        <item x="44"/>
        <item x="98"/>
        <item x="185"/>
        <item x="173"/>
        <item x="56"/>
        <item x="115"/>
        <item x="2"/>
        <item x="190"/>
        <item x="121"/>
        <item x="42"/>
        <item x="93"/>
        <item x="14"/>
        <item x="84"/>
        <item x="114"/>
        <item x="163"/>
        <item x="104"/>
        <item x="154"/>
        <item x="29"/>
        <item x="202"/>
        <item x="162"/>
        <item x="33"/>
        <item x="181"/>
        <item x="52"/>
        <item x="12"/>
        <item x="30"/>
        <item x="140"/>
        <item x="144"/>
        <item x="72"/>
        <item x="143"/>
        <item x="180"/>
        <item x="113"/>
        <item x="156"/>
        <item x="111"/>
        <item x="37"/>
        <item x="75"/>
        <item x="3"/>
        <item x="51"/>
        <item x="15"/>
        <item x="102"/>
        <item x="78"/>
        <item x="23"/>
        <item x="189"/>
        <item x="28"/>
        <item x="55"/>
        <item x="199"/>
        <item x="161"/>
        <item x="6"/>
        <item x="107"/>
        <item x="45"/>
        <item x="155"/>
        <item x="132"/>
        <item x="128"/>
        <item x="129"/>
        <item x="97"/>
        <item x="179"/>
        <item x="21"/>
        <item x="36"/>
        <item x="195"/>
        <item x="19"/>
        <item x="166"/>
        <item x="192"/>
        <item x="106"/>
        <item x="39"/>
        <item x="26"/>
        <item x="32"/>
        <item x="123"/>
        <item x="150"/>
        <item x="110"/>
        <item x="60"/>
        <item x="127"/>
        <item x="158"/>
        <item x="137"/>
        <item x="53"/>
        <item x="9"/>
        <item x="148"/>
        <item x="105"/>
        <item x="116"/>
        <item x="146"/>
        <item x="196"/>
        <item x="16"/>
        <item x="193"/>
        <item x="61"/>
        <item x="70"/>
        <item x="125"/>
        <item x="59"/>
        <item x="169"/>
        <item x="134"/>
        <item x="172"/>
        <item x="34"/>
        <item x="27"/>
        <item x="124"/>
        <item x="80"/>
        <item x="164"/>
        <item x="63"/>
        <item x="48"/>
        <item x="101"/>
        <item x="103"/>
        <item x="11"/>
        <item x="38"/>
        <item x="47"/>
        <item x="152"/>
        <item x="43"/>
        <item x="4"/>
        <item x="67"/>
        <item x="108"/>
        <item x="62"/>
        <item x="191"/>
        <item x="50"/>
        <item x="170"/>
        <item x="200"/>
        <item x="58"/>
        <item x="77"/>
        <item x="188"/>
        <item x="85"/>
        <item x="41"/>
        <item x="49"/>
        <item x="96"/>
        <item x="40"/>
        <item x="65"/>
        <item x="171"/>
        <item x="90"/>
        <item x="22"/>
        <item x="73"/>
        <item x="160"/>
        <item x="141"/>
        <item x="120"/>
        <item x="82"/>
        <item x="135"/>
        <item x="130"/>
        <item x="147"/>
        <item x="25"/>
        <item x="138"/>
        <item x="118"/>
        <item x="54"/>
        <item x="88"/>
        <item x="46"/>
        <item x="119"/>
        <item x="1"/>
        <item x="176"/>
        <item x="197"/>
        <item x="182"/>
        <item x="66"/>
        <item x="24"/>
        <item x="145"/>
        <item x="94"/>
        <item x="206"/>
        <item x="13"/>
        <item x="74"/>
        <item x="187"/>
        <item x="92"/>
        <item x="64"/>
        <item x="79"/>
        <item x="117"/>
        <item x="87"/>
        <item x="81"/>
        <item x="17"/>
        <item x="167"/>
        <item x="91"/>
        <item x="7"/>
        <item x="157"/>
        <item x="151"/>
        <item x="5"/>
        <item x="201"/>
        <item x="194"/>
        <item x="69"/>
        <item x="133"/>
        <item x="20"/>
        <item x="204"/>
        <item x="68"/>
        <item x="203"/>
        <item x="186"/>
        <item x="100"/>
        <item x="71"/>
        <item x="184"/>
        <item x="18"/>
        <item x="89"/>
        <item t="default"/>
      </items>
    </pivotField>
    <pivotField dataField="1" showAll="0">
      <items count="210">
        <item x="1"/>
        <item x="46"/>
        <item x="19"/>
        <item x="32"/>
        <item x="9"/>
        <item x="167"/>
        <item x="118"/>
        <item x="65"/>
        <item x="48"/>
        <item x="13"/>
        <item x="56"/>
        <item x="72"/>
        <item x="31"/>
        <item x="55"/>
        <item x="71"/>
        <item x="70"/>
        <item x="38"/>
        <item x="45"/>
        <item x="62"/>
        <item x="34"/>
        <item x="12"/>
        <item x="63"/>
        <item x="100"/>
        <item x="81"/>
        <item x="98"/>
        <item x="91"/>
        <item x="69"/>
        <item x="99"/>
        <item x="201"/>
        <item x="101"/>
        <item x="86"/>
        <item x="142"/>
        <item x="80"/>
        <item x="3"/>
        <item x="129"/>
        <item x="146"/>
        <item x="25"/>
        <item x="94"/>
        <item x="33"/>
        <item x="131"/>
        <item x="88"/>
        <item x="147"/>
        <item x="10"/>
        <item x="39"/>
        <item x="157"/>
        <item x="190"/>
        <item x="73"/>
        <item x="20"/>
        <item x="66"/>
        <item x="29"/>
        <item x="41"/>
        <item x="145"/>
        <item x="5"/>
        <item x="165"/>
        <item x="204"/>
        <item x="28"/>
        <item x="174"/>
        <item x="130"/>
        <item x="75"/>
        <item x="160"/>
        <item x="156"/>
        <item x="37"/>
        <item x="127"/>
        <item x="139"/>
        <item x="47"/>
        <item x="199"/>
        <item x="87"/>
        <item x="173"/>
        <item x="177"/>
        <item x="169"/>
        <item x="79"/>
        <item x="21"/>
        <item x="205"/>
        <item x="83"/>
        <item x="161"/>
        <item x="102"/>
        <item x="103"/>
        <item x="27"/>
        <item x="121"/>
        <item x="24"/>
        <item x="61"/>
        <item x="179"/>
        <item x="152"/>
        <item x="185"/>
        <item x="54"/>
        <item x="153"/>
        <item x="8"/>
        <item x="196"/>
        <item x="11"/>
        <item x="122"/>
        <item x="207"/>
        <item x="44"/>
        <item x="97"/>
        <item x="14"/>
        <item x="202"/>
        <item x="106"/>
        <item x="43"/>
        <item x="89"/>
        <item x="64"/>
        <item x="208"/>
        <item x="120"/>
        <item x="115"/>
        <item x="78"/>
        <item x="18"/>
        <item x="6"/>
        <item x="105"/>
        <item x="104"/>
        <item x="189"/>
        <item x="138"/>
        <item x="111"/>
        <item x="197"/>
        <item x="134"/>
        <item x="136"/>
        <item x="183"/>
        <item x="125"/>
        <item x="16"/>
        <item x="128"/>
        <item x="4"/>
        <item x="110"/>
        <item x="119"/>
        <item x="166"/>
        <item x="116"/>
        <item x="95"/>
        <item x="36"/>
        <item x="109"/>
        <item x="194"/>
        <item x="144"/>
        <item x="123"/>
        <item x="159"/>
        <item x="150"/>
        <item x="135"/>
        <item x="77"/>
        <item x="126"/>
        <item x="124"/>
        <item x="74"/>
        <item x="17"/>
        <item x="192"/>
        <item x="114"/>
        <item x="92"/>
        <item x="172"/>
        <item x="133"/>
        <item x="132"/>
        <item x="141"/>
        <item x="158"/>
        <item x="107"/>
        <item x="60"/>
        <item x="2"/>
        <item x="53"/>
        <item x="57"/>
        <item x="162"/>
        <item x="113"/>
        <item x="67"/>
        <item x="117"/>
        <item x="26"/>
        <item x="23"/>
        <item x="151"/>
        <item x="182"/>
        <item x="163"/>
        <item x="137"/>
        <item x="164"/>
        <item x="191"/>
        <item x="90"/>
        <item x="30"/>
        <item x="51"/>
        <item x="200"/>
        <item x="76"/>
        <item x="35"/>
        <item x="68"/>
        <item x="15"/>
        <item x="149"/>
        <item x="84"/>
        <item x="22"/>
        <item x="40"/>
        <item x="154"/>
        <item x="168"/>
        <item x="42"/>
        <item x="198"/>
        <item x="58"/>
        <item x="181"/>
        <item x="96"/>
        <item x="148"/>
        <item x="187"/>
        <item x="180"/>
        <item x="85"/>
        <item x="7"/>
        <item x="50"/>
        <item x="82"/>
        <item x="93"/>
        <item x="175"/>
        <item x="155"/>
        <item x="49"/>
        <item x="176"/>
        <item x="52"/>
        <item x="206"/>
        <item x="143"/>
        <item x="0"/>
        <item x="59"/>
        <item x="140"/>
        <item x="171"/>
        <item x="188"/>
        <item x="112"/>
        <item x="170"/>
        <item x="108"/>
        <item x="178"/>
        <item x="186"/>
        <item x="193"/>
        <item x="203"/>
        <item x="184"/>
        <item x="195"/>
        <item t="default"/>
      </items>
    </pivotField>
  </pivotFields>
  <rowFields count="1">
    <field x="2"/>
  </rowFields>
  <rowItems count="4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3">
    <pageField fld="10" hier="-1"/>
    <pageField fld="0" hier="-1"/>
    <pageField fld="1" hier="-1"/>
  </pageFields>
  <dataFields count="4">
    <dataField name="סכום של סה&quot;כ צריכה בקוטש" fld="13" baseField="0" baseItem="0"/>
    <dataField name="סכום של סה&quot;כ צריכה פסגה בקוט&quot;ש" fld="14" baseField="0" baseItem="0"/>
    <dataField name="סכום של סה&quot;כ צריכה שפל בקוט&quot;ש" fld="15" baseField="0" baseItem="0"/>
    <dataField name="סכום של סה&quot;כ צריכה לא תעוז בקוט&quot;ש" fld="1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B6A22C-9943-4681-AF37-1A23CA7E8B43}" name="PivotTable3" cacheId="2" applyNumberFormats="0" applyBorderFormats="0" applyFontFormats="0" applyPatternFormats="0" applyAlignmentFormats="0" applyWidthHeightFormats="1" dataCaption="ערכים" updatedVersion="8" minRefreshableVersion="3" useAutoFormatting="1" itemPrintTitles="1" createdVersion="8" indent="0" outline="1" outlineData="1" multipleFieldFilters="0">
  <location ref="A4:E424" firstHeaderRow="0" firstDataRow="1" firstDataCol="1" rowPageCount="2" colPageCount="1"/>
  <pivotFields count="18">
    <pivotField axis="axisPage" multipleItemSelectionAllowed="1" showAll="0">
      <items count="26">
        <item x="0"/>
        <item x="12"/>
        <item x="1"/>
        <item x="13"/>
        <item x="2"/>
        <item x="14"/>
        <item x="3"/>
        <item x="15"/>
        <item x="4"/>
        <item x="16"/>
        <item x="5"/>
        <item x="17"/>
        <item x="6"/>
        <item x="18"/>
        <item x="7"/>
        <item x="19"/>
        <item x="8"/>
        <item x="20"/>
        <item x="9"/>
        <item x="21"/>
        <item x="10"/>
        <item x="22"/>
        <item x="11"/>
        <item x="23"/>
        <item x="24"/>
        <item t="default"/>
      </items>
    </pivotField>
    <pivotField axis="axisRow" showAll="0">
      <items count="420">
        <item x="1"/>
        <item x="48"/>
        <item x="396"/>
        <item x="324"/>
        <item x="44"/>
        <item x="242"/>
        <item x="348"/>
        <item x="345"/>
        <item x="212"/>
        <item x="398"/>
        <item x="79"/>
        <item x="407"/>
        <item x="174"/>
        <item x="289"/>
        <item x="65"/>
        <item x="294"/>
        <item x="89"/>
        <item x="150"/>
        <item x="92"/>
        <item x="18"/>
        <item x="313"/>
        <item x="40"/>
        <item x="51"/>
        <item x="370"/>
        <item x="368"/>
        <item x="330"/>
        <item x="367"/>
        <item x="132"/>
        <item x="279"/>
        <item x="58"/>
        <item x="341"/>
        <item x="42"/>
        <item x="39"/>
        <item x="357"/>
        <item x="136"/>
        <item x="408"/>
        <item x="160"/>
        <item x="202"/>
        <item x="78"/>
        <item x="148"/>
        <item x="164"/>
        <item x="147"/>
        <item x="16"/>
        <item x="11"/>
        <item x="146"/>
        <item x="392"/>
        <item x="291"/>
        <item x="34"/>
        <item x="115"/>
        <item x="358"/>
        <item x="169"/>
        <item x="77"/>
        <item x="250"/>
        <item x="152"/>
        <item x="273"/>
        <item x="172"/>
        <item x="360"/>
        <item x="109"/>
        <item x="46"/>
        <item x="64"/>
        <item x="90"/>
        <item x="0"/>
        <item x="395"/>
        <item x="323"/>
        <item x="135"/>
        <item x="216"/>
        <item x="133"/>
        <item x="4"/>
        <item x="3"/>
        <item x="171"/>
        <item x="211"/>
        <item x="52"/>
        <item x="128"/>
        <item x="277"/>
        <item x="280"/>
        <item x="381"/>
        <item x="100"/>
        <item x="389"/>
        <item x="41"/>
        <item x="328"/>
        <item x="215"/>
        <item x="54"/>
        <item x="209"/>
        <item x="80"/>
        <item x="91"/>
        <item x="240"/>
        <item x="365"/>
        <item x="151"/>
        <item x="409"/>
        <item x="355"/>
        <item x="248"/>
        <item x="194"/>
        <item x="69"/>
        <item x="83"/>
        <item x="139"/>
        <item x="338"/>
        <item x="145"/>
        <item x="23"/>
        <item x="337"/>
        <item x="149"/>
        <item x="249"/>
        <item x="161"/>
        <item x="76"/>
        <item x="166"/>
        <item x="35"/>
        <item x="60"/>
        <item x="45"/>
        <item x="217"/>
        <item x="59"/>
        <item x="231"/>
        <item x="384"/>
        <item x="227"/>
        <item x="315"/>
        <item x="33"/>
        <item x="326"/>
        <item x="359"/>
        <item x="385"/>
        <item x="57"/>
        <item x="375"/>
        <item x="159"/>
        <item x="158"/>
        <item x="75"/>
        <item x="56"/>
        <item x="55"/>
        <item x="114"/>
        <item x="397"/>
        <item x="8"/>
        <item x="210"/>
        <item x="81"/>
        <item x="318"/>
        <item x="233"/>
        <item x="7"/>
        <item x="140"/>
        <item x="207"/>
        <item x="163"/>
        <item x="295"/>
        <item x="342"/>
        <item x="98"/>
        <item x="213"/>
        <item x="293"/>
        <item x="221"/>
        <item x="137"/>
        <item x="270"/>
        <item x="22"/>
        <item x="265"/>
        <item x="14"/>
        <item x="335"/>
        <item x="15"/>
        <item x="382"/>
        <item x="25"/>
        <item x="387"/>
        <item x="120"/>
        <item x="281"/>
        <item x="354"/>
        <item x="404"/>
        <item x="103"/>
        <item x="118"/>
        <item x="267"/>
        <item x="339"/>
        <item x="333"/>
        <item x="334"/>
        <item x="5"/>
        <item x="266"/>
        <item x="38"/>
        <item x="263"/>
        <item x="105"/>
        <item x="104"/>
        <item x="254"/>
        <item x="309"/>
        <item x="63"/>
        <item x="386"/>
        <item x="234"/>
        <item x="247"/>
        <item x="241"/>
        <item x="220"/>
        <item x="278"/>
        <item x="371"/>
        <item x="24"/>
        <item x="134"/>
        <item x="219"/>
        <item x="369"/>
        <item x="246"/>
        <item x="403"/>
        <item x="6"/>
        <item x="340"/>
        <item x="253"/>
        <item x="243"/>
        <item x="230"/>
        <item x="252"/>
        <item x="222"/>
        <item x="296"/>
        <item x="131"/>
        <item x="282"/>
        <item x="350"/>
        <item x="239"/>
        <item x="238"/>
        <item x="257"/>
        <item x="336"/>
        <item x="127"/>
        <item x="283"/>
        <item x="256"/>
        <item x="236"/>
        <item x="311"/>
        <item x="99"/>
        <item x="143"/>
        <item x="26"/>
        <item x="308"/>
        <item x="255"/>
        <item x="259"/>
        <item x="329"/>
        <item x="196"/>
        <item x="235"/>
        <item x="108"/>
        <item x="195"/>
        <item x="61"/>
        <item x="376"/>
        <item x="96"/>
        <item x="346"/>
        <item x="251"/>
        <item x="349"/>
        <item x="261"/>
        <item x="264"/>
        <item x="352"/>
        <item x="245"/>
        <item x="287"/>
        <item x="351"/>
        <item x="353"/>
        <item x="203"/>
        <item x="305"/>
        <item x="95"/>
        <item x="97"/>
        <item x="204"/>
        <item x="198"/>
        <item x="142"/>
        <item x="155"/>
        <item x="107"/>
        <item x="260"/>
        <item x="406"/>
        <item x="306"/>
        <item x="102"/>
        <item x="285"/>
        <item x="21"/>
        <item x="126"/>
        <item x="262"/>
        <item x="173"/>
        <item x="347"/>
        <item x="87"/>
        <item x="144"/>
        <item x="378"/>
        <item x="390"/>
        <item x="258"/>
        <item x="363"/>
        <item x="288"/>
        <item x="214"/>
        <item x="401"/>
        <item x="154"/>
        <item x="317"/>
        <item x="27"/>
        <item x="286"/>
        <item x="62"/>
        <item x="301"/>
        <item x="208"/>
        <item x="29"/>
        <item x="30"/>
        <item x="226"/>
        <item x="307"/>
        <item x="300"/>
        <item x="47"/>
        <item x="12"/>
        <item x="124"/>
        <item x="383"/>
        <item x="223"/>
        <item x="274"/>
        <item x="400"/>
        <item x="110"/>
        <item x="165"/>
        <item x="232"/>
        <item x="299"/>
        <item x="74"/>
        <item x="153"/>
        <item x="113"/>
        <item x="138"/>
        <item x="125"/>
        <item x="393"/>
        <item x="304"/>
        <item x="130"/>
        <item x="199"/>
        <item x="319"/>
        <item x="88"/>
        <item x="332"/>
        <item x="314"/>
        <item x="312"/>
        <item x="36"/>
        <item x="356"/>
        <item x="170"/>
        <item x="302"/>
        <item x="85"/>
        <item x="167"/>
        <item x="112"/>
        <item x="229"/>
        <item x="2"/>
        <item x="70"/>
        <item x="86"/>
        <item x="84"/>
        <item x="316"/>
        <item x="327"/>
        <item x="28"/>
        <item x="31"/>
        <item x="343"/>
        <item x="344"/>
        <item x="37"/>
        <item x="364"/>
        <item x="372"/>
        <item x="43"/>
        <item x="402"/>
        <item x="379"/>
        <item x="168"/>
        <item x="310"/>
        <item x="373"/>
        <item x="67"/>
        <item x="66"/>
        <item x="228"/>
        <item x="200"/>
        <item x="218"/>
        <item x="68"/>
        <item x="377"/>
        <item x="17"/>
        <item x="399"/>
        <item x="415"/>
        <item x="276"/>
        <item x="297"/>
        <item x="292"/>
        <item x="284"/>
        <item x="122"/>
        <item x="269"/>
        <item x="388"/>
        <item x="268"/>
        <item x="205"/>
        <item x="331"/>
        <item x="119"/>
        <item x="129"/>
        <item x="206"/>
        <item x="10"/>
        <item x="101"/>
        <item x="116"/>
        <item x="271"/>
        <item x="187"/>
        <item x="190"/>
        <item x="237"/>
        <item x="9"/>
        <item x="13"/>
        <item x="162"/>
        <item x="303"/>
        <item x="180"/>
        <item x="181"/>
        <item x="82"/>
        <item x="53"/>
        <item x="117"/>
        <item x="178"/>
        <item x="186"/>
        <item x="179"/>
        <item x="224"/>
        <item x="290"/>
        <item x="325"/>
        <item x="106"/>
        <item x="32"/>
        <item x="374"/>
        <item x="191"/>
        <item x="141"/>
        <item x="111"/>
        <item x="405"/>
        <item x="380"/>
        <item x="123"/>
        <item x="184"/>
        <item x="185"/>
        <item x="188"/>
        <item x="183"/>
        <item x="298"/>
        <item x="121"/>
        <item x="189"/>
        <item x="272"/>
        <item x="49"/>
        <item x="361"/>
        <item x="73"/>
        <item x="20"/>
        <item x="19"/>
        <item x="275"/>
        <item x="177"/>
        <item x="176"/>
        <item x="225"/>
        <item x="182"/>
        <item x="193"/>
        <item x="93"/>
        <item x="94"/>
        <item x="201"/>
        <item x="175"/>
        <item x="192"/>
        <item x="362"/>
        <item x="366"/>
        <item x="394"/>
        <item x="391"/>
        <item x="321"/>
        <item x="320"/>
        <item x="244"/>
        <item x="50"/>
        <item x="156"/>
        <item x="322"/>
        <item x="72"/>
        <item x="71"/>
        <item x="197"/>
        <item x="157"/>
        <item x="413"/>
        <item x="410"/>
        <item x="411"/>
        <item x="412"/>
        <item x="414"/>
        <item x="417"/>
        <item x="416"/>
        <item x="418"/>
        <item t="default"/>
      </items>
    </pivotField>
    <pivotField showAll="0"/>
    <pivotField showAll="0"/>
    <pivotField showAll="0">
      <items count="408"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9"/>
        <item x="67"/>
        <item x="68"/>
        <item x="404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0"/>
        <item x="88"/>
        <item x="89"/>
        <item x="90"/>
        <item x="91"/>
        <item x="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2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400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399"/>
        <item x="146"/>
        <item x="147"/>
        <item x="148"/>
        <item x="149"/>
        <item x="402"/>
        <item x="150"/>
        <item x="151"/>
        <item x="152"/>
        <item x="153"/>
        <item x="154"/>
        <item x="155"/>
        <item x="156"/>
        <item x="157"/>
        <item x="398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403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401"/>
        <item x="215"/>
        <item x="216"/>
        <item x="217"/>
        <item x="3"/>
        <item x="218"/>
        <item x="219"/>
        <item x="220"/>
        <item x="221"/>
        <item x="222"/>
        <item x="223"/>
        <item x="405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4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406"/>
        <item t="default"/>
      </items>
    </pivotField>
    <pivotField showAll="0">
      <items count="115">
        <item x="63"/>
        <item x="62"/>
        <item x="4"/>
        <item x="100"/>
        <item x="90"/>
        <item x="57"/>
        <item x="36"/>
        <item x="86"/>
        <item x="49"/>
        <item x="96"/>
        <item x="67"/>
        <item x="46"/>
        <item x="76"/>
        <item x="65"/>
        <item x="92"/>
        <item x="29"/>
        <item x="109"/>
        <item x="83"/>
        <item x="55"/>
        <item x="33"/>
        <item x="110"/>
        <item x="25"/>
        <item x="106"/>
        <item x="27"/>
        <item x="99"/>
        <item x="48"/>
        <item x="108"/>
        <item x="37"/>
        <item x="17"/>
        <item x="84"/>
        <item x="41"/>
        <item x="18"/>
        <item x="93"/>
        <item x="13"/>
        <item x="68"/>
        <item x="112"/>
        <item x="64"/>
        <item x="69"/>
        <item x="39"/>
        <item x="72"/>
        <item x="71"/>
        <item x="102"/>
        <item x="52"/>
        <item x="60"/>
        <item x="24"/>
        <item x="56"/>
        <item x="47"/>
        <item x="73"/>
        <item x="11"/>
        <item x="22"/>
        <item x="14"/>
        <item x="40"/>
        <item x="85"/>
        <item x="74"/>
        <item x="19"/>
        <item x="2"/>
        <item x="81"/>
        <item x="70"/>
        <item x="98"/>
        <item x="75"/>
        <item x="66"/>
        <item x="77"/>
        <item x="78"/>
        <item x="94"/>
        <item x="38"/>
        <item x="15"/>
        <item x="26"/>
        <item x="97"/>
        <item x="101"/>
        <item x="20"/>
        <item x="59"/>
        <item x="34"/>
        <item x="44"/>
        <item x="10"/>
        <item x="32"/>
        <item x="61"/>
        <item x="89"/>
        <item x="91"/>
        <item x="23"/>
        <item x="95"/>
        <item x="6"/>
        <item x="3"/>
        <item x="28"/>
        <item x="105"/>
        <item x="5"/>
        <item x="53"/>
        <item x="54"/>
        <item x="43"/>
        <item x="21"/>
        <item x="111"/>
        <item x="1"/>
        <item x="113"/>
        <item x="50"/>
        <item x="51"/>
        <item x="104"/>
        <item x="35"/>
        <item x="7"/>
        <item x="79"/>
        <item x="42"/>
        <item x="16"/>
        <item x="31"/>
        <item x="30"/>
        <item x="80"/>
        <item x="107"/>
        <item x="103"/>
        <item x="88"/>
        <item x="45"/>
        <item x="58"/>
        <item x="82"/>
        <item x="87"/>
        <item x="9"/>
        <item x="12"/>
        <item x="8"/>
        <item x="0"/>
        <item t="default"/>
      </items>
    </pivotField>
    <pivotField showAll="0"/>
    <pivotField axis="axisPage" showAll="0">
      <items count="4">
        <item x="1"/>
        <item x="0"/>
        <item x="2"/>
        <item t="default"/>
      </items>
    </pivotField>
    <pivotField dataField="1" numFmtId="3" showAll="0"/>
    <pivotField dataField="1"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</pivotFields>
  <rowFields count="1">
    <field x="1"/>
  </rowFields>
  <rowItems count="4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0" hier="-1"/>
    <pageField fld="7" hier="-1"/>
  </pageFields>
  <dataFields count="4">
    <dataField name="סכום של סה&quot;כ צריכה מחח&quot;י בקוט&quot;ש" fld="8" baseField="0" baseItem="0" numFmtId="3"/>
    <dataField name="סכום של סה&quot;כ צריכה לא תעו&quot;ז" fld="12" baseField="0" baseItem="0"/>
    <dataField name="סכום של סה&quot;כ צריכה בשפל" fld="11" baseField="0" baseItem="0"/>
    <dataField name="סכום של סה&quot;כ צריכה בפסגה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42008-F4E9-4550-9524-9552AB57EC00}">
  <sheetPr filterMode="1"/>
  <dimension ref="A1:W424"/>
  <sheetViews>
    <sheetView rightToLeft="1" tabSelected="1" zoomScale="91" workbookViewId="0">
      <pane ySplit="1" topLeftCell="A2" activePane="bottomLeft" state="frozen"/>
      <selection pane="bottomLeft" activeCell="J428" sqref="A428:XFD440"/>
    </sheetView>
  </sheetViews>
  <sheetFormatPr defaultRowHeight="13.5" x14ac:dyDescent="0.35"/>
  <cols>
    <col min="1" max="1" width="16.875" customWidth="1"/>
    <col min="2" max="2" width="15.25" customWidth="1"/>
    <col min="3" max="3" width="11.125" bestFit="1" customWidth="1"/>
    <col min="5" max="5" width="15.625" customWidth="1"/>
    <col min="14" max="14" width="17.125" customWidth="1"/>
    <col min="15" max="15" width="15.75" customWidth="1"/>
    <col min="16" max="16" width="16.8125" customWidth="1"/>
    <col min="17" max="17" width="23.9375" customWidth="1"/>
    <col min="18" max="18" width="22.625" customWidth="1"/>
    <col min="19" max="19" width="16.5625" customWidth="1"/>
    <col min="20" max="20" width="15.625" customWidth="1"/>
    <col min="21" max="21" width="13.3125" customWidth="1"/>
    <col min="22" max="22" width="12.875" customWidth="1"/>
    <col min="23" max="23" width="16.875" customWidth="1"/>
  </cols>
  <sheetData>
    <row r="1" spans="1:23" x14ac:dyDescent="0.35">
      <c r="A1" s="31" t="s">
        <v>11</v>
      </c>
      <c r="B1" s="31" t="s">
        <v>12</v>
      </c>
      <c r="C1" s="31" t="s">
        <v>0</v>
      </c>
      <c r="D1" s="31" t="s">
        <v>1</v>
      </c>
      <c r="E1" s="31" t="s">
        <v>3</v>
      </c>
      <c r="F1" s="31" t="s">
        <v>4</v>
      </c>
      <c r="G1" s="31" t="s">
        <v>5</v>
      </c>
      <c r="H1" s="31" t="s">
        <v>6</v>
      </c>
      <c r="I1" s="31" t="s">
        <v>7</v>
      </c>
      <c r="J1" s="31" t="s">
        <v>8</v>
      </c>
      <c r="K1" s="31" t="s">
        <v>592</v>
      </c>
      <c r="L1" s="31" t="s">
        <v>9</v>
      </c>
      <c r="M1" s="31" t="s">
        <v>10</v>
      </c>
      <c r="N1" s="31" t="s">
        <v>1048</v>
      </c>
      <c r="O1" s="31" t="s">
        <v>1049</v>
      </c>
      <c r="P1" s="31" t="s">
        <v>1050</v>
      </c>
      <c r="Q1" s="31" t="s">
        <v>1051</v>
      </c>
      <c r="R1" t="s">
        <v>1056</v>
      </c>
      <c r="S1" t="s">
        <v>1057</v>
      </c>
      <c r="T1" t="s">
        <v>1058</v>
      </c>
      <c r="U1" t="s">
        <v>1059</v>
      </c>
      <c r="V1" t="s">
        <v>1060</v>
      </c>
      <c r="W1" t="s">
        <v>1061</v>
      </c>
    </row>
    <row r="2" spans="1:23" x14ac:dyDescent="0.35">
      <c r="A2" s="10" t="s">
        <v>23</v>
      </c>
      <c r="B2" s="10" t="s">
        <v>24</v>
      </c>
      <c r="C2" s="11">
        <v>341681220</v>
      </c>
      <c r="D2" s="10" t="s">
        <v>16</v>
      </c>
      <c r="E2" s="10" t="s">
        <v>18</v>
      </c>
      <c r="F2" s="10" t="s">
        <v>19</v>
      </c>
      <c r="G2" s="10" t="s">
        <v>20</v>
      </c>
      <c r="H2" s="10" t="s">
        <v>21</v>
      </c>
      <c r="I2" s="10" t="s">
        <v>22</v>
      </c>
      <c r="J2" s="10" t="s">
        <v>21</v>
      </c>
      <c r="K2" s="10" t="str">
        <f>LOOKUP(C2,מונים!$A:$A,מונים!$Q:$Q)</f>
        <v>כן</v>
      </c>
      <c r="L2" s="10" t="s">
        <v>21</v>
      </c>
      <c r="M2" s="10"/>
      <c r="N2" s="10">
        <f>SUMIF('צריכה ב2025'!$B:$B,'מידע מרוכז'!C2,'צריכה ב2025'!$I:$I)</f>
        <v>35653.299999999996</v>
      </c>
      <c r="O2" s="10">
        <f>SUMIF('צריכה ב2025'!$B:$B,'מידע מרוכז'!C2,'צריכה ב2025'!$J:$J)</f>
        <v>0</v>
      </c>
      <c r="P2" s="10">
        <f>SUMIF('צריכה ב2025'!$B:$B,'מידע מרוכז'!C2,'צריכה ב2025'!$L:$L)</f>
        <v>0</v>
      </c>
      <c r="Q2" s="10">
        <f>SUMIF('צריכה ב2025'!$B:$B,'מידע מרוכז'!C2,'צריכה ב2025'!$M:$M)</f>
        <v>35653.299999999996</v>
      </c>
      <c r="R2" s="32" cm="1">
        <f t="array" ref="R2">SUM(SUMIFS('צריכה ב2025'!$J:$J, 'צריכה ב2025'!$B:$B, C2, 'צריכה ב2025'!$A:$A, {"01/2025","02/2025","12/2024"}))</f>
        <v>0</v>
      </c>
      <c r="S2" s="32" cm="1">
        <f t="array" ref="S2">SUM(SUMIFS('צריכה ב2025'!$L:$L, 'צריכה ב2025'!$B:$B, C2, 'צריכה ב2025'!$A:$A, {"01/2025","02/2025","12/2024"}))</f>
        <v>0</v>
      </c>
      <c r="T2" s="10" cm="1">
        <f t="array" ref="T2">SUM(SUMIFS('צריכה ב2025'!$J:$J, 'צריכה ב2025'!$B:$B, C2, 'צריכה ב2025'!$A:$A, {"03/2025","04/2025","05/2025","10/2025","11/2025"}))</f>
        <v>0</v>
      </c>
      <c r="U2" s="10" cm="1">
        <f t="array" ref="U2">SUM(SUMIFS('צריכה ב2025'!$L:$L, 'צריכה ב2025'!$B:$B, C2, 'צריכה ב2025'!$A:$A, {"03/2025","04/2025","05/2025","10/2025","11/2025"}))</f>
        <v>0</v>
      </c>
      <c r="V2" s="10" cm="1">
        <f t="array" ref="V2">SUM(SUMIFS('צריכה ב2025'!$J:$J, 'צריכה ב2025'!$B:$B, C2, 'צריכה ב2025'!$A:$A, {"06/2025","07/2025","08/2025","09/2025"}))</f>
        <v>0</v>
      </c>
      <c r="W2" s="10" cm="1">
        <f t="array" ref="W2">SUM(SUMIFS('צריכה ב2025'!$L:$L, 'צריכה ב2025'!$B:$B, C2, 'צריכה ב2025'!$A:$A, {"06/2025","07/2025","08/2025","09/2025"}))</f>
        <v>0</v>
      </c>
    </row>
    <row r="3" spans="1:23" x14ac:dyDescent="0.35">
      <c r="A3" s="10" t="s">
        <v>29</v>
      </c>
      <c r="B3" s="10" t="s">
        <v>30</v>
      </c>
      <c r="C3" s="11">
        <v>341681670</v>
      </c>
      <c r="D3" s="10" t="s">
        <v>27</v>
      </c>
      <c r="E3" s="10" t="s">
        <v>28</v>
      </c>
      <c r="F3" s="10" t="s">
        <v>19</v>
      </c>
      <c r="G3" s="10" t="s">
        <v>20</v>
      </c>
      <c r="H3" s="10" t="s">
        <v>22</v>
      </c>
      <c r="I3" s="10" t="s">
        <v>22</v>
      </c>
      <c r="J3" s="10" t="s">
        <v>21</v>
      </c>
      <c r="K3" s="10" t="str">
        <f>LOOKUP(C3,מונים!$A:$A,מונים!$Q:$Q)</f>
        <v>כן</v>
      </c>
      <c r="L3" s="10" t="s">
        <v>21</v>
      </c>
      <c r="M3" s="10"/>
      <c r="N3" s="10">
        <f>SUMIF('צריכה ב2025'!$B:$B,'מידע מרוכז'!C3,'צריכה ב2025'!$I:$I)</f>
        <v>128008</v>
      </c>
      <c r="O3" s="10">
        <f>SUMIF('צריכה ב2025'!$B:$B,'מידע מרוכז'!C3,'צריכה ב2025'!$J:$J)</f>
        <v>32219</v>
      </c>
      <c r="P3" s="10">
        <f>SUMIF('צריכה ב2025'!$B:$B,'מידע מרוכז'!C3,'צריכה ב2025'!$L:$L)</f>
        <v>95789</v>
      </c>
      <c r="Q3" s="10">
        <f>SUMIF('צריכה ב2025'!$B:$B,'מידע מרוכז'!C3,'צריכה ב2025'!$M:$M)</f>
        <v>0</v>
      </c>
      <c r="R3" s="32" cm="1">
        <f t="array" ref="R3">SUM(SUMIFS('צריכה ב2025'!$J:$J, 'צריכה ב2025'!$B:$B, C3, 'צריכה ב2025'!$A:$A, {"01/2025","02/2025","12/2024"}))</f>
        <v>12766</v>
      </c>
      <c r="S3" s="32" cm="1">
        <f t="array" ref="S3">SUM(SUMIFS('צריכה ב2025'!$L:$L, 'צריכה ב2025'!$B:$B, C3, 'צריכה ב2025'!$A:$A, {"01/2025","02/2025","12/2024"}))</f>
        <v>24087</v>
      </c>
      <c r="T3" s="10" cm="1">
        <f t="array" ref="T3">SUM(SUMIFS('צריכה ב2025'!$J:$J, 'צריכה ב2025'!$B:$B, C3, 'צריכה ב2025'!$A:$A, {"03/2025","04/2025","05/2025","10/2025","11/2025"}))</f>
        <v>10764</v>
      </c>
      <c r="U3" s="10" cm="1">
        <f t="array" ref="U3">SUM(SUMIFS('צריכה ב2025'!$L:$L, 'צריכה ב2025'!$B:$B, C3, 'צריכה ב2025'!$A:$A, {"03/2025","04/2025","05/2025","10/2025","11/2025"}))</f>
        <v>42261</v>
      </c>
      <c r="V3" s="10" cm="1">
        <f t="array" ref="V3">SUM(SUMIFS('צריכה ב2025'!$J:$J, 'צריכה ב2025'!$B:$B, C3, 'צריכה ב2025'!$A:$A, {"06/2025","07/2025","08/2025","09/2025"}))</f>
        <v>8689</v>
      </c>
      <c r="W3" s="10" cm="1">
        <f t="array" ref="W3">SUM(SUMIFS('צריכה ב2025'!$L:$L, 'צריכה ב2025'!$B:$B, C3, 'צריכה ב2025'!$A:$A, {"06/2025","07/2025","08/2025","09/2025"}))</f>
        <v>29441</v>
      </c>
    </row>
    <row r="4" spans="1:23" x14ac:dyDescent="0.35">
      <c r="A4" s="10" t="s">
        <v>23</v>
      </c>
      <c r="B4" s="10" t="s">
        <v>32</v>
      </c>
      <c r="C4" s="11">
        <v>341687350</v>
      </c>
      <c r="D4" s="10" t="s">
        <v>31</v>
      </c>
      <c r="E4" s="10" t="s">
        <v>18</v>
      </c>
      <c r="F4" s="10" t="s">
        <v>19</v>
      </c>
      <c r="G4" s="10" t="s">
        <v>20</v>
      </c>
      <c r="H4" s="10" t="s">
        <v>21</v>
      </c>
      <c r="I4" s="10" t="s">
        <v>22</v>
      </c>
      <c r="J4" s="10" t="s">
        <v>21</v>
      </c>
      <c r="K4" s="10" t="str">
        <f>LOOKUP(C4,מונים!$A:$A,מונים!$Q:$Q)</f>
        <v>כן</v>
      </c>
      <c r="L4" s="10" t="s">
        <v>21</v>
      </c>
      <c r="M4" s="10"/>
      <c r="N4" s="10">
        <f>SUMIF('צריכה ב2025'!$B:$B,'מידע מרוכז'!C4,'צריכה ב2025'!$I:$I)</f>
        <v>20350.879999999997</v>
      </c>
      <c r="O4" s="10">
        <f>SUMIF('צריכה ב2025'!$B:$B,'מידע מרוכז'!C4,'צריכה ב2025'!$J:$J)</f>
        <v>0</v>
      </c>
      <c r="P4" s="10">
        <f>SUMIF('צריכה ב2025'!$B:$B,'מידע מרוכז'!C4,'צריכה ב2025'!$L:$L)</f>
        <v>0</v>
      </c>
      <c r="Q4" s="10">
        <f>SUMIF('צריכה ב2025'!$B:$B,'מידע מרוכז'!C4,'צריכה ב2025'!$M:$M)</f>
        <v>20350.879999999997</v>
      </c>
      <c r="R4" s="32" cm="1">
        <f t="array" ref="R4">SUM(SUMIFS('צריכה ב2025'!$J:$J, 'צריכה ב2025'!$B:$B, C4, 'צריכה ב2025'!$A:$A, {"01/2025","02/2025","12/2024"}))</f>
        <v>0</v>
      </c>
      <c r="S4" s="32" cm="1">
        <f t="array" ref="S4">SUM(SUMIFS('צריכה ב2025'!$L:$L, 'צריכה ב2025'!$B:$B, C4, 'צריכה ב2025'!$A:$A, {"01/2025","02/2025","12/2024"}))</f>
        <v>0</v>
      </c>
      <c r="T4" s="10" cm="1">
        <f t="array" ref="T4">SUM(SUMIFS('צריכה ב2025'!$J:$J, 'צריכה ב2025'!$B:$B, C4, 'צריכה ב2025'!$A:$A, {"03/2025","04/2025","05/2025","10/2025","11/2025"}))</f>
        <v>0</v>
      </c>
      <c r="U4" s="10" cm="1">
        <f t="array" ref="U4">SUM(SUMIFS('צריכה ב2025'!$L:$L, 'צריכה ב2025'!$B:$B, C4, 'צריכה ב2025'!$A:$A, {"03/2025","04/2025","05/2025","10/2025","11/2025"}))</f>
        <v>0</v>
      </c>
      <c r="V4" s="10" cm="1">
        <f t="array" ref="V4">SUM(SUMIFS('צריכה ב2025'!$J:$J, 'צריכה ב2025'!$B:$B, C4, 'צריכה ב2025'!$A:$A, {"06/2025","07/2025","08/2025","09/2025"}))</f>
        <v>0</v>
      </c>
      <c r="W4" s="10" cm="1">
        <f t="array" ref="W4">SUM(SUMIFS('צריכה ב2025'!$L:$L, 'צריכה ב2025'!$B:$B, C4, 'צריכה ב2025'!$A:$A, {"06/2025","07/2025","08/2025","09/2025"}))</f>
        <v>0</v>
      </c>
    </row>
    <row r="5" spans="1:23" x14ac:dyDescent="0.35">
      <c r="A5" s="10" t="s">
        <v>35</v>
      </c>
      <c r="B5" s="10" t="s">
        <v>24</v>
      </c>
      <c r="C5" s="11">
        <v>341688415</v>
      </c>
      <c r="D5" s="10" t="s">
        <v>33</v>
      </c>
      <c r="E5" s="10" t="s">
        <v>34</v>
      </c>
      <c r="F5" s="10" t="s">
        <v>19</v>
      </c>
      <c r="G5" s="10" t="s">
        <v>20</v>
      </c>
      <c r="H5" s="10" t="s">
        <v>21</v>
      </c>
      <c r="I5" s="10" t="s">
        <v>22</v>
      </c>
      <c r="J5" s="10" t="s">
        <v>21</v>
      </c>
      <c r="K5" s="10" t="str">
        <f>LOOKUP(C5,מונים!$A:$A,מונים!$Q:$Q)</f>
        <v>כן</v>
      </c>
      <c r="L5" s="10" t="s">
        <v>21</v>
      </c>
      <c r="M5" s="10"/>
      <c r="N5" s="10">
        <f>SUMIF('צריכה ב2025'!$B:$B,'מידע מרוכז'!C5,'צריכה ב2025'!$I:$I)</f>
        <v>3366.5499999999997</v>
      </c>
      <c r="O5" s="10">
        <f>SUMIF('צריכה ב2025'!$B:$B,'מידע מרוכז'!C5,'צריכה ב2025'!$J:$J)</f>
        <v>0</v>
      </c>
      <c r="P5" s="10">
        <f>SUMIF('צריכה ב2025'!$B:$B,'מידע מרוכז'!C5,'צריכה ב2025'!$L:$L)</f>
        <v>0</v>
      </c>
      <c r="Q5" s="10">
        <f>SUMIF('צריכה ב2025'!$B:$B,'מידע מרוכז'!C5,'צריכה ב2025'!$M:$M)</f>
        <v>3366.5499999999997</v>
      </c>
      <c r="R5" s="32" cm="1">
        <f t="array" ref="R5">SUM(SUMIFS('צריכה ב2025'!$J:$J, 'צריכה ב2025'!$B:$B, C5, 'צריכה ב2025'!$A:$A, {"01/2025","02/2025","12/2024"}))</f>
        <v>0</v>
      </c>
      <c r="S5" s="32" cm="1">
        <f t="array" ref="S5">SUM(SUMIFS('צריכה ב2025'!$L:$L, 'צריכה ב2025'!$B:$B, C5, 'צריכה ב2025'!$A:$A, {"01/2025","02/2025","12/2024"}))</f>
        <v>0</v>
      </c>
      <c r="T5" s="10" cm="1">
        <f t="array" ref="T5">SUM(SUMIFS('צריכה ב2025'!$J:$J, 'צריכה ב2025'!$B:$B, C5, 'צריכה ב2025'!$A:$A, {"03/2025","04/2025","05/2025","10/2025","11/2025"}))</f>
        <v>0</v>
      </c>
      <c r="U5" s="10" cm="1">
        <f t="array" ref="U5">SUM(SUMIFS('צריכה ב2025'!$L:$L, 'צריכה ב2025'!$B:$B, C5, 'צריכה ב2025'!$A:$A, {"03/2025","04/2025","05/2025","10/2025","11/2025"}))</f>
        <v>0</v>
      </c>
      <c r="V5" s="10" cm="1">
        <f t="array" ref="V5">SUM(SUMIFS('צריכה ב2025'!$J:$J, 'צריכה ב2025'!$B:$B, C5, 'צריכה ב2025'!$A:$A, {"06/2025","07/2025","08/2025","09/2025"}))</f>
        <v>0</v>
      </c>
      <c r="W5" s="10" cm="1">
        <f t="array" ref="W5">SUM(SUMIFS('צריכה ב2025'!$L:$L, 'צריכה ב2025'!$B:$B, C5, 'צריכה ב2025'!$A:$A, {"06/2025","07/2025","08/2025","09/2025"}))</f>
        <v>0</v>
      </c>
    </row>
    <row r="6" spans="1:23" x14ac:dyDescent="0.35">
      <c r="A6" s="10" t="s">
        <v>35</v>
      </c>
      <c r="B6" s="10" t="s">
        <v>37</v>
      </c>
      <c r="C6" s="11">
        <v>341696311</v>
      </c>
      <c r="D6" s="10" t="s">
        <v>36</v>
      </c>
      <c r="E6" s="10" t="s">
        <v>34</v>
      </c>
      <c r="F6" s="10" t="s">
        <v>19</v>
      </c>
      <c r="G6" s="10" t="s">
        <v>20</v>
      </c>
      <c r="H6" s="10" t="s">
        <v>21</v>
      </c>
      <c r="I6" s="10" t="s">
        <v>22</v>
      </c>
      <c r="J6" s="10" t="s">
        <v>21</v>
      </c>
      <c r="K6" s="10" t="str">
        <f>LOOKUP(C6,מונים!$A:$A,מונים!$Q:$Q)</f>
        <v>כן</v>
      </c>
      <c r="L6" s="10" t="s">
        <v>21</v>
      </c>
      <c r="M6" s="10"/>
      <c r="N6" s="10">
        <f>SUMIF('צריכה ב2025'!$B:$B,'מידע מרוכז'!C6,'צריכה ב2025'!$I:$I)</f>
        <v>16092.56</v>
      </c>
      <c r="O6" s="10">
        <f>SUMIF('צריכה ב2025'!$B:$B,'מידע מרוכז'!C6,'צריכה ב2025'!$J:$J)</f>
        <v>0</v>
      </c>
      <c r="P6" s="10">
        <f>SUMIF('צריכה ב2025'!$B:$B,'מידע מרוכז'!C6,'צריכה ב2025'!$L:$L)</f>
        <v>0</v>
      </c>
      <c r="Q6" s="10">
        <f>SUMIF('צריכה ב2025'!$B:$B,'מידע מרוכז'!C6,'צריכה ב2025'!$M:$M)</f>
        <v>16092.56</v>
      </c>
      <c r="R6" s="32" cm="1">
        <f t="array" ref="R6">SUM(SUMIFS('צריכה ב2025'!$J:$J, 'צריכה ב2025'!$B:$B, C6, 'צריכה ב2025'!$A:$A, {"01/2025","02/2025","12/2024"}))</f>
        <v>0</v>
      </c>
      <c r="S6" s="32" cm="1">
        <f t="array" ref="S6">SUM(SUMIFS('צריכה ב2025'!$L:$L, 'צריכה ב2025'!$B:$B, C6, 'צריכה ב2025'!$A:$A, {"01/2025","02/2025","12/2024"}))</f>
        <v>0</v>
      </c>
      <c r="T6" s="10" cm="1">
        <f t="array" ref="T6">SUM(SUMIFS('צריכה ב2025'!$J:$J, 'צריכה ב2025'!$B:$B, C6, 'צריכה ב2025'!$A:$A, {"03/2025","04/2025","05/2025","10/2025","11/2025"}))</f>
        <v>0</v>
      </c>
      <c r="U6" s="10" cm="1">
        <f t="array" ref="U6">SUM(SUMIFS('צריכה ב2025'!$L:$L, 'צריכה ב2025'!$B:$B, C6, 'צריכה ב2025'!$A:$A, {"03/2025","04/2025","05/2025","10/2025","11/2025"}))</f>
        <v>0</v>
      </c>
      <c r="V6" s="10" cm="1">
        <f t="array" ref="V6">SUM(SUMIFS('צריכה ב2025'!$J:$J, 'צריכה ב2025'!$B:$B, C6, 'צריכה ב2025'!$A:$A, {"06/2025","07/2025","08/2025","09/2025"}))</f>
        <v>0</v>
      </c>
      <c r="W6" s="10" cm="1">
        <f t="array" ref="W6">SUM(SUMIFS('צריכה ב2025'!$L:$L, 'צריכה ב2025'!$B:$B, C6, 'צריכה ב2025'!$A:$A, {"06/2025","07/2025","08/2025","09/2025"}))</f>
        <v>0</v>
      </c>
    </row>
    <row r="7" spans="1:23" x14ac:dyDescent="0.35">
      <c r="A7" s="10" t="s">
        <v>40</v>
      </c>
      <c r="B7" s="10" t="s">
        <v>41</v>
      </c>
      <c r="C7" s="11">
        <v>341706206</v>
      </c>
      <c r="D7" s="10" t="s">
        <v>38</v>
      </c>
      <c r="E7" s="10" t="s">
        <v>39</v>
      </c>
      <c r="F7" s="10" t="s">
        <v>19</v>
      </c>
      <c r="G7" s="10" t="s">
        <v>20</v>
      </c>
      <c r="H7" s="10" t="s">
        <v>21</v>
      </c>
      <c r="I7" s="10" t="s">
        <v>21</v>
      </c>
      <c r="J7" s="10" t="s">
        <v>21</v>
      </c>
      <c r="K7" s="10" t="str">
        <f>LOOKUP(C7,מונים!$A:$A,מונים!$Q:$Q)</f>
        <v>כן</v>
      </c>
      <c r="L7" s="10" t="s">
        <v>21</v>
      </c>
      <c r="M7" s="10"/>
      <c r="N7" s="10">
        <f>SUMIF('צריכה ב2025'!$B:$B,'מידע מרוכז'!C7,'צריכה ב2025'!$I:$I)</f>
        <v>5297.0700000000006</v>
      </c>
      <c r="O7" s="10">
        <f>SUMIF('צריכה ב2025'!$B:$B,'מידע מרוכז'!C7,'צריכה ב2025'!$J:$J)</f>
        <v>0</v>
      </c>
      <c r="P7" s="10">
        <f>SUMIF('צריכה ב2025'!$B:$B,'מידע מרוכז'!C7,'צריכה ב2025'!$L:$L)</f>
        <v>0</v>
      </c>
      <c r="Q7" s="10">
        <f>SUMIF('צריכה ב2025'!$B:$B,'מידע מרוכז'!C7,'צריכה ב2025'!$M:$M)</f>
        <v>5297.0700000000006</v>
      </c>
      <c r="R7" s="32" cm="1">
        <f t="array" ref="R7">SUM(SUMIFS('צריכה ב2025'!$J:$J, 'צריכה ב2025'!$B:$B, C7, 'צריכה ב2025'!$A:$A, {"01/2025","02/2025","12/2024"}))</f>
        <v>0</v>
      </c>
      <c r="S7" s="32" cm="1">
        <f t="array" ref="S7">SUM(SUMIFS('צריכה ב2025'!$L:$L, 'צריכה ב2025'!$B:$B, C7, 'צריכה ב2025'!$A:$A, {"01/2025","02/2025","12/2024"}))</f>
        <v>0</v>
      </c>
      <c r="T7" s="10" cm="1">
        <f t="array" ref="T7">SUM(SUMIFS('צריכה ב2025'!$J:$J, 'צריכה ב2025'!$B:$B, C7, 'צריכה ב2025'!$A:$A, {"03/2025","04/2025","05/2025","10/2025","11/2025"}))</f>
        <v>0</v>
      </c>
      <c r="U7" s="10" cm="1">
        <f t="array" ref="U7">SUM(SUMIFS('צריכה ב2025'!$L:$L, 'צריכה ב2025'!$B:$B, C7, 'צריכה ב2025'!$A:$A, {"03/2025","04/2025","05/2025","10/2025","11/2025"}))</f>
        <v>0</v>
      </c>
      <c r="V7" s="10" cm="1">
        <f t="array" ref="V7">SUM(SUMIFS('צריכה ב2025'!$J:$J, 'צריכה ב2025'!$B:$B, C7, 'צריכה ב2025'!$A:$A, {"06/2025","07/2025","08/2025","09/2025"}))</f>
        <v>0</v>
      </c>
      <c r="W7" s="10" cm="1">
        <f t="array" ref="W7">SUM(SUMIFS('צריכה ב2025'!$L:$L, 'צריכה ב2025'!$B:$B, C7, 'צריכה ב2025'!$A:$A, {"06/2025","07/2025","08/2025","09/2025"}))</f>
        <v>0</v>
      </c>
    </row>
    <row r="8" spans="1:23" x14ac:dyDescent="0.35">
      <c r="A8" s="10" t="s">
        <v>23</v>
      </c>
      <c r="B8" s="10" t="s">
        <v>30</v>
      </c>
      <c r="C8" s="11">
        <v>341709450</v>
      </c>
      <c r="D8" s="10" t="s">
        <v>42</v>
      </c>
      <c r="E8" s="10"/>
      <c r="F8" s="10" t="s">
        <v>19</v>
      </c>
      <c r="G8" s="10" t="s">
        <v>20</v>
      </c>
      <c r="H8" s="10" t="s">
        <v>21</v>
      </c>
      <c r="I8" s="10" t="s">
        <v>22</v>
      </c>
      <c r="J8" s="10" t="s">
        <v>21</v>
      </c>
      <c r="K8" s="10" t="str">
        <f>LOOKUP(C8,מונים!$A:$A,מונים!$Q:$Q)</f>
        <v>כן</v>
      </c>
      <c r="L8" s="10" t="s">
        <v>21</v>
      </c>
      <c r="M8" s="10"/>
      <c r="N8" s="10">
        <f>SUMIF('צריכה ב2025'!$B:$B,'מידע מרוכז'!C8,'צריכה ב2025'!$I:$I)</f>
        <v>14476.38</v>
      </c>
      <c r="O8" s="10">
        <f>SUMIF('צריכה ב2025'!$B:$B,'מידע מרוכז'!C8,'צריכה ב2025'!$J:$J)</f>
        <v>0</v>
      </c>
      <c r="P8" s="10">
        <f>SUMIF('צריכה ב2025'!$B:$B,'מידע מרוכז'!C8,'צריכה ב2025'!$L:$L)</f>
        <v>0</v>
      </c>
      <c r="Q8" s="10">
        <f>SUMIF('צריכה ב2025'!$B:$B,'מידע מרוכז'!C8,'צריכה ב2025'!$M:$M)</f>
        <v>14476.38</v>
      </c>
      <c r="R8" s="32" cm="1">
        <f t="array" ref="R8">SUM(SUMIFS('צריכה ב2025'!$J:$J, 'צריכה ב2025'!$B:$B, C8, 'צריכה ב2025'!$A:$A, {"01/2025","02/2025","12/2024"}))</f>
        <v>0</v>
      </c>
      <c r="S8" s="32" cm="1">
        <f t="array" ref="S8">SUM(SUMIFS('צריכה ב2025'!$L:$L, 'צריכה ב2025'!$B:$B, C8, 'צריכה ב2025'!$A:$A, {"01/2025","02/2025","12/2024"}))</f>
        <v>0</v>
      </c>
      <c r="T8" s="10" cm="1">
        <f t="array" ref="T8">SUM(SUMIFS('צריכה ב2025'!$J:$J, 'צריכה ב2025'!$B:$B, C8, 'צריכה ב2025'!$A:$A, {"03/2025","04/2025","05/2025","10/2025","11/2025"}))</f>
        <v>0</v>
      </c>
      <c r="U8" s="10" cm="1">
        <f t="array" ref="U8">SUM(SUMIFS('צריכה ב2025'!$L:$L, 'צריכה ב2025'!$B:$B, C8, 'צריכה ב2025'!$A:$A, {"03/2025","04/2025","05/2025","10/2025","11/2025"}))</f>
        <v>0</v>
      </c>
      <c r="V8" s="10" cm="1">
        <f t="array" ref="V8">SUM(SUMIFS('צריכה ב2025'!$J:$J, 'צריכה ב2025'!$B:$B, C8, 'צריכה ב2025'!$A:$A, {"06/2025","07/2025","08/2025","09/2025"}))</f>
        <v>0</v>
      </c>
      <c r="W8" s="10" cm="1">
        <f t="array" ref="W8">SUM(SUMIFS('צריכה ב2025'!$L:$L, 'צריכה ב2025'!$B:$B, C8, 'צריכה ב2025'!$A:$A, {"06/2025","07/2025","08/2025","09/2025"}))</f>
        <v>0</v>
      </c>
    </row>
    <row r="9" spans="1:23" x14ac:dyDescent="0.35">
      <c r="A9" s="10" t="s">
        <v>46</v>
      </c>
      <c r="B9" s="10" t="s">
        <v>47</v>
      </c>
      <c r="C9" s="11">
        <v>341711321</v>
      </c>
      <c r="D9" s="10" t="s">
        <v>43</v>
      </c>
      <c r="E9" s="10" t="s">
        <v>44</v>
      </c>
      <c r="F9" s="10" t="s">
        <v>45</v>
      </c>
      <c r="G9" s="10" t="s">
        <v>20</v>
      </c>
      <c r="H9" s="10" t="s">
        <v>22</v>
      </c>
      <c r="I9" s="10" t="s">
        <v>22</v>
      </c>
      <c r="J9" s="10" t="s">
        <v>21</v>
      </c>
      <c r="K9" s="10" t="str">
        <f>LOOKUP(C9,מונים!$A:$A,מונים!$Q:$Q)</f>
        <v>כן</v>
      </c>
      <c r="L9" s="10" t="s">
        <v>21</v>
      </c>
      <c r="M9" s="10"/>
      <c r="N9" s="10">
        <f>SUMIF('צריכה ב2025'!$B:$B,'מידע מרוכז'!C9,'צריכה ב2025'!$I:$I)</f>
        <v>31950</v>
      </c>
      <c r="O9" s="10">
        <f>SUMIF('צריכה ב2025'!$B:$B,'מידע מרוכז'!C9,'צריכה ב2025'!$J:$J)</f>
        <v>8075</v>
      </c>
      <c r="P9" s="10">
        <f>SUMIF('צריכה ב2025'!$B:$B,'מידע מרוכז'!C9,'צריכה ב2025'!$L:$L)</f>
        <v>23875</v>
      </c>
      <c r="Q9" s="10">
        <f>SUMIF('צריכה ב2025'!$B:$B,'מידע מרוכז'!C9,'צריכה ב2025'!$M:$M)</f>
        <v>0</v>
      </c>
      <c r="R9" s="32" cm="1">
        <f t="array" ref="R9">SUM(SUMIFS('צריכה ב2025'!$J:$J, 'צריכה ב2025'!$B:$B, C9, 'צריכה ב2025'!$A:$A, {"01/2025","02/2025","12/2024"}))</f>
        <v>3950</v>
      </c>
      <c r="S9" s="32" cm="1">
        <f t="array" ref="S9">SUM(SUMIFS('צריכה ב2025'!$L:$L, 'צריכה ב2025'!$B:$B, C9, 'צריכה ב2025'!$A:$A, {"01/2025","02/2025","12/2024"}))</f>
        <v>7135</v>
      </c>
      <c r="T9" s="10" cm="1">
        <f t="array" ref="T9">SUM(SUMIFS('צריכה ב2025'!$J:$J, 'צריכה ב2025'!$B:$B, C9, 'צריכה ב2025'!$A:$A, {"03/2025","04/2025","05/2025","10/2025","11/2025"}))</f>
        <v>1960</v>
      </c>
      <c r="U9" s="10" cm="1">
        <f t="array" ref="U9">SUM(SUMIFS('צריכה ב2025'!$L:$L, 'צריכה ב2025'!$B:$B, C9, 'צריכה ב2025'!$A:$A, {"03/2025","04/2025","05/2025","10/2025","11/2025"}))</f>
        <v>9035</v>
      </c>
      <c r="V9" s="10" cm="1">
        <f t="array" ref="V9">SUM(SUMIFS('צריכה ב2025'!$J:$J, 'צריכה ב2025'!$B:$B, C9, 'צריכה ב2025'!$A:$A, {"06/2025","07/2025","08/2025","09/2025"}))</f>
        <v>2165</v>
      </c>
      <c r="W9" s="10" cm="1">
        <f t="array" ref="W9">SUM(SUMIFS('צריכה ב2025'!$L:$L, 'צריכה ב2025'!$B:$B, C9, 'צריכה ב2025'!$A:$A, {"06/2025","07/2025","08/2025","09/2025"}))</f>
        <v>7705</v>
      </c>
    </row>
    <row r="10" spans="1:23" x14ac:dyDescent="0.35">
      <c r="A10" s="10" t="s">
        <v>29</v>
      </c>
      <c r="B10" s="10" t="s">
        <v>49</v>
      </c>
      <c r="C10" s="11">
        <v>341722773</v>
      </c>
      <c r="D10" s="10" t="s">
        <v>48</v>
      </c>
      <c r="E10" s="10"/>
      <c r="F10" s="10" t="s">
        <v>19</v>
      </c>
      <c r="G10" s="10" t="s">
        <v>20</v>
      </c>
      <c r="H10" s="10" t="s">
        <v>22</v>
      </c>
      <c r="I10" s="10" t="s">
        <v>22</v>
      </c>
      <c r="J10" s="10" t="s">
        <v>21</v>
      </c>
      <c r="K10" s="10" t="str">
        <f>LOOKUP(C10,מונים!$A:$A,מונים!$Q:$Q)</f>
        <v>כן</v>
      </c>
      <c r="L10" s="10" t="s">
        <v>21</v>
      </c>
      <c r="M10" s="10"/>
      <c r="N10" s="10">
        <f>SUMIF('צריכה ב2025'!$B:$B,'מידע מרוכז'!C10,'צריכה ב2025'!$I:$I)</f>
        <v>46188</v>
      </c>
      <c r="O10" s="10">
        <f>SUMIF('צריכה ב2025'!$B:$B,'מידע מרוכז'!C10,'צריכה ב2025'!$J:$J)</f>
        <v>11571</v>
      </c>
      <c r="P10" s="10">
        <f>SUMIF('צריכה ב2025'!$B:$B,'מידע מרוכז'!C10,'צריכה ב2025'!$L:$L)</f>
        <v>34617</v>
      </c>
      <c r="Q10" s="10">
        <f>SUMIF('צריכה ב2025'!$B:$B,'מידע מרוכז'!C10,'צריכה ב2025'!$M:$M)</f>
        <v>0</v>
      </c>
      <c r="R10" s="32" cm="1">
        <f t="array" ref="R10">SUM(SUMIFS('צריכה ב2025'!$J:$J, 'צריכה ב2025'!$B:$B, C10, 'צריכה ב2025'!$A:$A, {"01/2025","02/2025","12/2024"}))</f>
        <v>4813</v>
      </c>
      <c r="S10" s="32" cm="1">
        <f t="array" ref="S10">SUM(SUMIFS('צריכה ב2025'!$L:$L, 'צריכה ב2025'!$B:$B, C10, 'צריכה ב2025'!$A:$A, {"01/2025","02/2025","12/2024"}))</f>
        <v>8887</v>
      </c>
      <c r="T10" s="10" cm="1">
        <f t="array" ref="T10">SUM(SUMIFS('צריכה ב2025'!$J:$J, 'צריכה ב2025'!$B:$B, C10, 'צריכה ב2025'!$A:$A, {"03/2025","04/2025","05/2025","10/2025","11/2025"}))</f>
        <v>3394</v>
      </c>
      <c r="U10" s="10" cm="1">
        <f t="array" ref="U10">SUM(SUMIFS('צריכה ב2025'!$L:$L, 'צריכה ב2025'!$B:$B, C10, 'צריכה ב2025'!$A:$A, {"03/2025","04/2025","05/2025","10/2025","11/2025"}))</f>
        <v>14302</v>
      </c>
      <c r="V10" s="10" cm="1">
        <f t="array" ref="V10">SUM(SUMIFS('צריכה ב2025'!$J:$J, 'צריכה ב2025'!$B:$B, C10, 'צריכה ב2025'!$A:$A, {"06/2025","07/2025","08/2025","09/2025"}))</f>
        <v>3364</v>
      </c>
      <c r="W10" s="10" cm="1">
        <f t="array" ref="W10">SUM(SUMIFS('צריכה ב2025'!$L:$L, 'צריכה ב2025'!$B:$B, C10, 'צריכה ב2025'!$A:$A, {"06/2025","07/2025","08/2025","09/2025"}))</f>
        <v>11428</v>
      </c>
    </row>
    <row r="11" spans="1:23" x14ac:dyDescent="0.35">
      <c r="A11" s="10" t="s">
        <v>51</v>
      </c>
      <c r="B11" s="10" t="s">
        <v>30</v>
      </c>
      <c r="C11" s="11">
        <v>341740277</v>
      </c>
      <c r="D11" s="10" t="s">
        <v>50</v>
      </c>
      <c r="E11" s="10" t="s">
        <v>18</v>
      </c>
      <c r="F11" s="10" t="s">
        <v>19</v>
      </c>
      <c r="G11" s="10" t="s">
        <v>20</v>
      </c>
      <c r="H11" s="10" t="s">
        <v>21</v>
      </c>
      <c r="I11" s="10" t="s">
        <v>21</v>
      </c>
      <c r="J11" s="10" t="s">
        <v>21</v>
      </c>
      <c r="K11" s="10" t="str">
        <f>LOOKUP(C11,מונים!$A:$A,מונים!$Q:$Q)</f>
        <v>כן</v>
      </c>
      <c r="L11" s="10" t="s">
        <v>21</v>
      </c>
      <c r="M11" s="10"/>
      <c r="N11" s="10">
        <f>SUMIF('צריכה ב2025'!$B:$B,'מידע מרוכז'!C11,'צריכה ב2025'!$I:$I)</f>
        <v>28799.700000000004</v>
      </c>
      <c r="O11" s="10">
        <f>SUMIF('צריכה ב2025'!$B:$B,'מידע מרוכז'!C11,'צריכה ב2025'!$J:$J)</f>
        <v>0</v>
      </c>
      <c r="P11" s="10">
        <f>SUMIF('צריכה ב2025'!$B:$B,'מידע מרוכז'!C11,'צריכה ב2025'!$L:$L)</f>
        <v>0</v>
      </c>
      <c r="Q11" s="10">
        <f>SUMIF('צריכה ב2025'!$B:$B,'מידע מרוכז'!C11,'צריכה ב2025'!$M:$M)</f>
        <v>28799.700000000004</v>
      </c>
      <c r="R11" s="32" cm="1">
        <f t="array" ref="R11">SUM(SUMIFS('צריכה ב2025'!$J:$J, 'צריכה ב2025'!$B:$B, C11, 'צריכה ב2025'!$A:$A, {"01/2025","02/2025","12/2024"}))</f>
        <v>0</v>
      </c>
      <c r="S11" s="32" cm="1">
        <f t="array" ref="S11">SUM(SUMIFS('צריכה ב2025'!$L:$L, 'צריכה ב2025'!$B:$B, C11, 'צריכה ב2025'!$A:$A, {"01/2025","02/2025","12/2024"}))</f>
        <v>0</v>
      </c>
      <c r="T11" s="10" cm="1">
        <f t="array" ref="T11">SUM(SUMIFS('צריכה ב2025'!$J:$J, 'צריכה ב2025'!$B:$B, C11, 'צריכה ב2025'!$A:$A, {"03/2025","04/2025","05/2025","10/2025","11/2025"}))</f>
        <v>0</v>
      </c>
      <c r="U11" s="10" cm="1">
        <f t="array" ref="U11">SUM(SUMIFS('צריכה ב2025'!$L:$L, 'צריכה ב2025'!$B:$B, C11, 'צריכה ב2025'!$A:$A, {"03/2025","04/2025","05/2025","10/2025","11/2025"}))</f>
        <v>0</v>
      </c>
      <c r="V11" s="10" cm="1">
        <f t="array" ref="V11">SUM(SUMIFS('צריכה ב2025'!$J:$J, 'צריכה ב2025'!$B:$B, C11, 'צריכה ב2025'!$A:$A, {"06/2025","07/2025","08/2025","09/2025"}))</f>
        <v>0</v>
      </c>
      <c r="W11" s="10" cm="1">
        <f t="array" ref="W11">SUM(SUMIFS('צריכה ב2025'!$L:$L, 'צריכה ב2025'!$B:$B, C11, 'צריכה ב2025'!$A:$A, {"06/2025","07/2025","08/2025","09/2025"}))</f>
        <v>0</v>
      </c>
    </row>
    <row r="12" spans="1:23" x14ac:dyDescent="0.35">
      <c r="A12" s="10" t="s">
        <v>29</v>
      </c>
      <c r="B12" s="10" t="s">
        <v>54</v>
      </c>
      <c r="C12" s="11">
        <v>341746218</v>
      </c>
      <c r="D12" s="10" t="s">
        <v>52</v>
      </c>
      <c r="E12" s="10" t="s">
        <v>53</v>
      </c>
      <c r="F12" s="10" t="s">
        <v>19</v>
      </c>
      <c r="G12" s="10" t="s">
        <v>20</v>
      </c>
      <c r="H12" s="10" t="s">
        <v>22</v>
      </c>
      <c r="I12" s="10" t="s">
        <v>22</v>
      </c>
      <c r="J12" s="10" t="s">
        <v>21</v>
      </c>
      <c r="K12" s="10" t="str">
        <f>LOOKUP(C12,מונים!$A:$A,מונים!$Q:$Q)</f>
        <v>כן</v>
      </c>
      <c r="L12" s="10" t="s">
        <v>21</v>
      </c>
      <c r="M12" s="10"/>
      <c r="N12" s="10">
        <f>SUMIF('צריכה ב2025'!$B:$B,'מידע מרוכז'!C12,'צריכה ב2025'!$I:$I)</f>
        <v>83680</v>
      </c>
      <c r="O12" s="10">
        <f>SUMIF('צריכה ב2025'!$B:$B,'מידע מרוכז'!C12,'צריכה ב2025'!$J:$J)</f>
        <v>21015</v>
      </c>
      <c r="P12" s="10">
        <f>SUMIF('צריכה ב2025'!$B:$B,'מידע מרוכז'!C12,'צריכה ב2025'!$L:$L)</f>
        <v>62665</v>
      </c>
      <c r="Q12" s="10">
        <f>SUMIF('צריכה ב2025'!$B:$B,'מידע מרוכז'!C12,'צריכה ב2025'!$M:$M)</f>
        <v>0</v>
      </c>
      <c r="R12" s="32" cm="1">
        <f t="array" ref="R12">SUM(SUMIFS('צריכה ב2025'!$J:$J, 'צריכה ב2025'!$B:$B, C12, 'צריכה ב2025'!$A:$A, {"01/2025","02/2025","12/2024"}))</f>
        <v>8295</v>
      </c>
      <c r="S12" s="32" cm="1">
        <f t="array" ref="S12">SUM(SUMIFS('צריכה ב2025'!$L:$L, 'צריכה ב2025'!$B:$B, C12, 'צריכה ב2025'!$A:$A, {"01/2025","02/2025","12/2024"}))</f>
        <v>15265</v>
      </c>
      <c r="T12" s="10" cm="1">
        <f t="array" ref="T12">SUM(SUMIFS('צריכה ב2025'!$J:$J, 'צריכה ב2025'!$B:$B, C12, 'צריכה ב2025'!$A:$A, {"03/2025","04/2025","05/2025","10/2025","11/2025"}))</f>
        <v>6831</v>
      </c>
      <c r="U12" s="10" cm="1">
        <f t="array" ref="U12">SUM(SUMIFS('צריכה ב2025'!$L:$L, 'צריכה ב2025'!$B:$B, C12, 'צריכה ב2025'!$A:$A, {"03/2025","04/2025","05/2025","10/2025","11/2025"}))</f>
        <v>27367</v>
      </c>
      <c r="V12" s="10" cm="1">
        <f t="array" ref="V12">SUM(SUMIFS('צריכה ב2025'!$J:$J, 'צריכה ב2025'!$B:$B, C12, 'צריכה ב2025'!$A:$A, {"06/2025","07/2025","08/2025","09/2025"}))</f>
        <v>5889</v>
      </c>
      <c r="W12" s="10" cm="1">
        <f t="array" ref="W12">SUM(SUMIFS('צריכה ב2025'!$L:$L, 'צריכה ב2025'!$B:$B, C12, 'צריכה ב2025'!$A:$A, {"06/2025","07/2025","08/2025","09/2025"}))</f>
        <v>20033</v>
      </c>
    </row>
    <row r="13" spans="1:23" x14ac:dyDescent="0.35">
      <c r="A13" s="10" t="s">
        <v>57</v>
      </c>
      <c r="B13" s="10" t="s">
        <v>30</v>
      </c>
      <c r="C13" s="11">
        <v>341746945</v>
      </c>
      <c r="D13" s="10" t="s">
        <v>55</v>
      </c>
      <c r="E13" s="10" t="s">
        <v>56</v>
      </c>
      <c r="F13" s="10" t="s">
        <v>19</v>
      </c>
      <c r="G13" s="10" t="s">
        <v>20</v>
      </c>
      <c r="H13" s="10" t="s">
        <v>21</v>
      </c>
      <c r="I13" s="10" t="s">
        <v>22</v>
      </c>
      <c r="J13" s="10" t="s">
        <v>21</v>
      </c>
      <c r="K13" s="10" t="str">
        <f>LOOKUP(C13,מונים!$A:$A,מונים!$Q:$Q)</f>
        <v>כן</v>
      </c>
      <c r="L13" s="10" t="s">
        <v>21</v>
      </c>
      <c r="M13" s="10"/>
      <c r="N13" s="10">
        <f>SUMIF('צריכה ב2025'!$B:$B,'מידע מרוכז'!C13,'צריכה ב2025'!$I:$I)</f>
        <v>11849.48</v>
      </c>
      <c r="O13" s="10">
        <f>SUMIF('צריכה ב2025'!$B:$B,'מידע מרוכז'!C13,'צריכה ב2025'!$J:$J)</f>
        <v>0</v>
      </c>
      <c r="P13" s="10">
        <f>SUMIF('צריכה ב2025'!$B:$B,'מידע מרוכז'!C13,'צריכה ב2025'!$L:$L)</f>
        <v>0</v>
      </c>
      <c r="Q13" s="10">
        <f>SUMIF('צריכה ב2025'!$B:$B,'מידע מרוכז'!C13,'צריכה ב2025'!$M:$M)</f>
        <v>11849.48</v>
      </c>
      <c r="R13" s="32" cm="1">
        <f t="array" ref="R13">SUM(SUMIFS('צריכה ב2025'!$J:$J, 'צריכה ב2025'!$B:$B, C13, 'צריכה ב2025'!$A:$A, {"01/2025","02/2025","12/2024"}))</f>
        <v>0</v>
      </c>
      <c r="S13" s="32" cm="1">
        <f t="array" ref="S13">SUM(SUMIFS('צריכה ב2025'!$L:$L, 'צריכה ב2025'!$B:$B, C13, 'צריכה ב2025'!$A:$A, {"01/2025","02/2025","12/2024"}))</f>
        <v>0</v>
      </c>
      <c r="T13" s="10" cm="1">
        <f t="array" ref="T13">SUM(SUMIFS('צריכה ב2025'!$J:$J, 'צריכה ב2025'!$B:$B, C13, 'צריכה ב2025'!$A:$A, {"03/2025","04/2025","05/2025","10/2025","11/2025"}))</f>
        <v>0</v>
      </c>
      <c r="U13" s="10" cm="1">
        <f t="array" ref="U13">SUM(SUMIFS('צריכה ב2025'!$L:$L, 'צריכה ב2025'!$B:$B, C13, 'צריכה ב2025'!$A:$A, {"03/2025","04/2025","05/2025","10/2025","11/2025"}))</f>
        <v>0</v>
      </c>
      <c r="V13" s="10" cm="1">
        <f t="array" ref="V13">SUM(SUMIFS('צריכה ב2025'!$J:$J, 'צריכה ב2025'!$B:$B, C13, 'צריכה ב2025'!$A:$A, {"06/2025","07/2025","08/2025","09/2025"}))</f>
        <v>0</v>
      </c>
      <c r="W13" s="10" cm="1">
        <f t="array" ref="W13">SUM(SUMIFS('צריכה ב2025'!$L:$L, 'צריכה ב2025'!$B:$B, C13, 'צריכה ב2025'!$A:$A, {"06/2025","07/2025","08/2025","09/2025"}))</f>
        <v>0</v>
      </c>
    </row>
    <row r="14" spans="1:23" x14ac:dyDescent="0.35">
      <c r="A14" s="10" t="s">
        <v>60</v>
      </c>
      <c r="B14" s="10" t="s">
        <v>41</v>
      </c>
      <c r="C14" s="11">
        <v>341747498</v>
      </c>
      <c r="D14" s="10" t="s">
        <v>58</v>
      </c>
      <c r="E14" s="10" t="s">
        <v>59</v>
      </c>
      <c r="F14" s="10" t="s">
        <v>45</v>
      </c>
      <c r="G14" s="10" t="s">
        <v>20</v>
      </c>
      <c r="H14" s="10" t="s">
        <v>22</v>
      </c>
      <c r="I14" s="10" t="s">
        <v>22</v>
      </c>
      <c r="J14" s="10" t="s">
        <v>21</v>
      </c>
      <c r="K14" s="10" t="str">
        <f>LOOKUP(C14,מונים!$A:$A,מונים!$Q:$Q)</f>
        <v>כן</v>
      </c>
      <c r="L14" s="10" t="s">
        <v>21</v>
      </c>
      <c r="M14" s="10"/>
      <c r="N14" s="10">
        <f>SUMIF('צריכה ב2025'!$B:$B,'מידע מרוכז'!C14,'צריכה ב2025'!$I:$I)</f>
        <v>184195</v>
      </c>
      <c r="O14" s="10">
        <f>SUMIF('צריכה ב2025'!$B:$B,'מידע מרוכז'!C14,'צריכה ב2025'!$J:$J)</f>
        <v>26660</v>
      </c>
      <c r="P14" s="10">
        <f>SUMIF('צריכה ב2025'!$B:$B,'מידע מרוכז'!C14,'צריכה ב2025'!$L:$L)</f>
        <v>157535</v>
      </c>
      <c r="Q14" s="10">
        <f>SUMIF('צריכה ב2025'!$B:$B,'מידע מרוכז'!C14,'צריכה ב2025'!$M:$M)</f>
        <v>0</v>
      </c>
      <c r="R14" s="32" cm="1">
        <f t="array" ref="R14">SUM(SUMIFS('צריכה ב2025'!$J:$J, 'צריכה ב2025'!$B:$B, C14, 'צריכה ב2025'!$A:$A, {"01/2025","02/2025","12/2024"}))</f>
        <v>7595</v>
      </c>
      <c r="S14" s="32" cm="1">
        <f t="array" ref="S14">SUM(SUMIFS('צריכה ב2025'!$L:$L, 'צריכה ב2025'!$B:$B, C14, 'צריכה ב2025'!$A:$A, {"01/2025","02/2025","12/2024"}))</f>
        <v>35260</v>
      </c>
      <c r="T14" s="10" cm="1">
        <f t="array" ref="T14">SUM(SUMIFS('צריכה ב2025'!$J:$J, 'צריכה ב2025'!$B:$B, C14, 'צריכה ב2025'!$A:$A, {"03/2025","04/2025","05/2025","10/2025","11/2025"}))</f>
        <v>7700</v>
      </c>
      <c r="U14" s="10" cm="1">
        <f t="array" ref="U14">SUM(SUMIFS('צריכה ב2025'!$L:$L, 'צריכה ב2025'!$B:$B, C14, 'צריכה ב2025'!$A:$A, {"03/2025","04/2025","05/2025","10/2025","11/2025"}))</f>
        <v>60440</v>
      </c>
      <c r="V14" s="10" cm="1">
        <f t="array" ref="V14">SUM(SUMIFS('צריכה ב2025'!$J:$J, 'צריכה ב2025'!$B:$B, C14, 'צריכה ב2025'!$A:$A, {"06/2025","07/2025","08/2025","09/2025"}))</f>
        <v>11365</v>
      </c>
      <c r="W14" s="10" cm="1">
        <f t="array" ref="W14">SUM(SUMIFS('צריכה ב2025'!$L:$L, 'צריכה ב2025'!$B:$B, C14, 'צריכה ב2025'!$A:$A, {"06/2025","07/2025","08/2025","09/2025"}))</f>
        <v>61835</v>
      </c>
    </row>
    <row r="15" spans="1:23" x14ac:dyDescent="0.35">
      <c r="A15" s="10" t="s">
        <v>63</v>
      </c>
      <c r="B15" s="10" t="s">
        <v>64</v>
      </c>
      <c r="C15" s="11">
        <v>341769747</v>
      </c>
      <c r="D15" s="10" t="s">
        <v>61</v>
      </c>
      <c r="E15" s="10" t="s">
        <v>62</v>
      </c>
      <c r="F15" s="10" t="s">
        <v>19</v>
      </c>
      <c r="G15" s="10" t="s">
        <v>20</v>
      </c>
      <c r="H15" s="10" t="s">
        <v>21</v>
      </c>
      <c r="I15" s="10" t="s">
        <v>21</v>
      </c>
      <c r="J15" s="10" t="s">
        <v>21</v>
      </c>
      <c r="K15" s="10" t="str">
        <f>LOOKUP(C15,מונים!$A:$A,מונים!$Q:$Q)</f>
        <v>כן</v>
      </c>
      <c r="L15" s="10" t="s">
        <v>21</v>
      </c>
      <c r="M15" s="10"/>
      <c r="N15" s="10">
        <f>SUMIF('צריכה ב2025'!$B:$B,'מידע מרוכז'!C15,'צריכה ב2025'!$I:$I)</f>
        <v>303.56</v>
      </c>
      <c r="O15" s="10">
        <f>SUMIF('צריכה ב2025'!$B:$B,'מידע מרוכז'!C15,'צריכה ב2025'!$J:$J)</f>
        <v>0</v>
      </c>
      <c r="P15" s="10">
        <f>SUMIF('צריכה ב2025'!$B:$B,'מידע מרוכז'!C15,'צריכה ב2025'!$L:$L)</f>
        <v>0</v>
      </c>
      <c r="Q15" s="10">
        <f>SUMIF('צריכה ב2025'!$B:$B,'מידע מרוכז'!C15,'צריכה ב2025'!$M:$M)</f>
        <v>303.56</v>
      </c>
      <c r="R15" s="32" cm="1">
        <f t="array" ref="R15">SUM(SUMIFS('צריכה ב2025'!$J:$J, 'צריכה ב2025'!$B:$B, C15, 'צריכה ב2025'!$A:$A, {"01/2025","02/2025","12/2024"}))</f>
        <v>0</v>
      </c>
      <c r="S15" s="32" cm="1">
        <f t="array" ref="S15">SUM(SUMIFS('צריכה ב2025'!$L:$L, 'צריכה ב2025'!$B:$B, C15, 'צריכה ב2025'!$A:$A, {"01/2025","02/2025","12/2024"}))</f>
        <v>0</v>
      </c>
      <c r="T15" s="10" cm="1">
        <f t="array" ref="T15">SUM(SUMIFS('צריכה ב2025'!$J:$J, 'צריכה ב2025'!$B:$B, C15, 'צריכה ב2025'!$A:$A, {"03/2025","04/2025","05/2025","10/2025","11/2025"}))</f>
        <v>0</v>
      </c>
      <c r="U15" s="10" cm="1">
        <f t="array" ref="U15">SUM(SUMIFS('צריכה ב2025'!$L:$L, 'צריכה ב2025'!$B:$B, C15, 'צריכה ב2025'!$A:$A, {"03/2025","04/2025","05/2025","10/2025","11/2025"}))</f>
        <v>0</v>
      </c>
      <c r="V15" s="10" cm="1">
        <f t="array" ref="V15">SUM(SUMIFS('צריכה ב2025'!$J:$J, 'צריכה ב2025'!$B:$B, C15, 'צריכה ב2025'!$A:$A, {"06/2025","07/2025","08/2025","09/2025"}))</f>
        <v>0</v>
      </c>
      <c r="W15" s="10" cm="1">
        <f t="array" ref="W15">SUM(SUMIFS('צריכה ב2025'!$L:$L, 'צריכה ב2025'!$B:$B, C15, 'צריכה ב2025'!$A:$A, {"06/2025","07/2025","08/2025","09/2025"}))</f>
        <v>0</v>
      </c>
    </row>
    <row r="16" spans="1:23" x14ac:dyDescent="0.35">
      <c r="A16" s="10" t="s">
        <v>40</v>
      </c>
      <c r="B16" s="10" t="s">
        <v>37</v>
      </c>
      <c r="C16" s="11">
        <v>341773437</v>
      </c>
      <c r="D16" s="10" t="s">
        <v>65</v>
      </c>
      <c r="E16" s="10"/>
      <c r="F16" s="10" t="s">
        <v>19</v>
      </c>
      <c r="G16" s="10" t="s">
        <v>20</v>
      </c>
      <c r="H16" s="10" t="s">
        <v>21</v>
      </c>
      <c r="I16" s="10" t="s">
        <v>22</v>
      </c>
      <c r="J16" s="10" t="s">
        <v>21</v>
      </c>
      <c r="K16" s="10" t="str">
        <f>LOOKUP(C16,מונים!$A:$A,מונים!$Q:$Q)</f>
        <v>כן</v>
      </c>
      <c r="L16" s="10" t="s">
        <v>21</v>
      </c>
      <c r="M16" s="10"/>
      <c r="N16" s="10">
        <f>SUMIF('צריכה ב2025'!$B:$B,'מידע מרוכז'!C16,'צריכה ב2025'!$I:$I)</f>
        <v>4179.33</v>
      </c>
      <c r="O16" s="10">
        <f>SUMIF('צריכה ב2025'!$B:$B,'מידע מרוכז'!C16,'צריכה ב2025'!$J:$J)</f>
        <v>0</v>
      </c>
      <c r="P16" s="10">
        <f>SUMIF('צריכה ב2025'!$B:$B,'מידע מרוכז'!C16,'צריכה ב2025'!$L:$L)</f>
        <v>0</v>
      </c>
      <c r="Q16" s="10">
        <f>SUMIF('צריכה ב2025'!$B:$B,'מידע מרוכז'!C16,'צריכה ב2025'!$M:$M)</f>
        <v>4179.33</v>
      </c>
      <c r="R16" s="32" cm="1">
        <f t="array" ref="R16">SUM(SUMIFS('צריכה ב2025'!$J:$J, 'צריכה ב2025'!$B:$B, C16, 'צריכה ב2025'!$A:$A, {"01/2025","02/2025","12/2024"}))</f>
        <v>0</v>
      </c>
      <c r="S16" s="32" cm="1">
        <f t="array" ref="S16">SUM(SUMIFS('צריכה ב2025'!$L:$L, 'צריכה ב2025'!$B:$B, C16, 'צריכה ב2025'!$A:$A, {"01/2025","02/2025","12/2024"}))</f>
        <v>0</v>
      </c>
      <c r="T16" s="10" cm="1">
        <f t="array" ref="T16">SUM(SUMIFS('צריכה ב2025'!$J:$J, 'צריכה ב2025'!$B:$B, C16, 'צריכה ב2025'!$A:$A, {"03/2025","04/2025","05/2025","10/2025","11/2025"}))</f>
        <v>0</v>
      </c>
      <c r="U16" s="10" cm="1">
        <f t="array" ref="U16">SUM(SUMIFS('צריכה ב2025'!$L:$L, 'צריכה ב2025'!$B:$B, C16, 'צריכה ב2025'!$A:$A, {"03/2025","04/2025","05/2025","10/2025","11/2025"}))</f>
        <v>0</v>
      </c>
      <c r="V16" s="10" cm="1">
        <f t="array" ref="V16">SUM(SUMIFS('צריכה ב2025'!$J:$J, 'צריכה ב2025'!$B:$B, C16, 'צריכה ב2025'!$A:$A, {"06/2025","07/2025","08/2025","09/2025"}))</f>
        <v>0</v>
      </c>
      <c r="W16" s="10" cm="1">
        <f t="array" ref="W16">SUM(SUMIFS('צריכה ב2025'!$L:$L, 'צריכה ב2025'!$B:$B, C16, 'צריכה ב2025'!$A:$A, {"06/2025","07/2025","08/2025","09/2025"}))</f>
        <v>0</v>
      </c>
    </row>
    <row r="17" spans="1:23" x14ac:dyDescent="0.35">
      <c r="A17" s="10" t="s">
        <v>51</v>
      </c>
      <c r="B17" s="10" t="s">
        <v>30</v>
      </c>
      <c r="C17" s="11">
        <v>341779232</v>
      </c>
      <c r="D17" s="10" t="s">
        <v>66</v>
      </c>
      <c r="E17" s="10" t="s">
        <v>18</v>
      </c>
      <c r="F17" s="10" t="s">
        <v>19</v>
      </c>
      <c r="G17" s="10" t="s">
        <v>20</v>
      </c>
      <c r="H17" s="10" t="s">
        <v>21</v>
      </c>
      <c r="I17" s="10" t="s">
        <v>22</v>
      </c>
      <c r="J17" s="10" t="s">
        <v>21</v>
      </c>
      <c r="K17" s="10" t="str">
        <f>LOOKUP(C17,מונים!$A:$A,מונים!$Q:$Q)</f>
        <v>כן</v>
      </c>
      <c r="L17" s="10" t="s">
        <v>21</v>
      </c>
      <c r="M17" s="10"/>
      <c r="N17" s="10">
        <f>SUMIF('צריכה ב2025'!$B:$B,'מידע מרוכז'!C17,'צריכה ב2025'!$I:$I)</f>
        <v>12458.499999999998</v>
      </c>
      <c r="O17" s="10">
        <f>SUMIF('צריכה ב2025'!$B:$B,'מידע מרוכז'!C17,'צריכה ב2025'!$J:$J)</f>
        <v>0</v>
      </c>
      <c r="P17" s="10">
        <f>SUMIF('צריכה ב2025'!$B:$B,'מידע מרוכז'!C17,'צריכה ב2025'!$L:$L)</f>
        <v>0</v>
      </c>
      <c r="Q17" s="10">
        <f>SUMIF('צריכה ב2025'!$B:$B,'מידע מרוכז'!C17,'צריכה ב2025'!$M:$M)</f>
        <v>12458.499999999998</v>
      </c>
      <c r="R17" s="32" cm="1">
        <f t="array" ref="R17">SUM(SUMIFS('צריכה ב2025'!$J:$J, 'צריכה ב2025'!$B:$B, C17, 'צריכה ב2025'!$A:$A, {"01/2025","02/2025","12/2024"}))</f>
        <v>0</v>
      </c>
      <c r="S17" s="32" cm="1">
        <f t="array" ref="S17">SUM(SUMIFS('צריכה ב2025'!$L:$L, 'צריכה ב2025'!$B:$B, C17, 'צריכה ב2025'!$A:$A, {"01/2025","02/2025","12/2024"}))</f>
        <v>0</v>
      </c>
      <c r="T17" s="10" cm="1">
        <f t="array" ref="T17">SUM(SUMIFS('צריכה ב2025'!$J:$J, 'צריכה ב2025'!$B:$B, C17, 'צריכה ב2025'!$A:$A, {"03/2025","04/2025","05/2025","10/2025","11/2025"}))</f>
        <v>0</v>
      </c>
      <c r="U17" s="10" cm="1">
        <f t="array" ref="U17">SUM(SUMIFS('צריכה ב2025'!$L:$L, 'צריכה ב2025'!$B:$B, C17, 'צריכה ב2025'!$A:$A, {"03/2025","04/2025","05/2025","10/2025","11/2025"}))</f>
        <v>0</v>
      </c>
      <c r="V17" s="10" cm="1">
        <f t="array" ref="V17">SUM(SUMIFS('צריכה ב2025'!$J:$J, 'צריכה ב2025'!$B:$B, C17, 'צריכה ב2025'!$A:$A, {"06/2025","07/2025","08/2025","09/2025"}))</f>
        <v>0</v>
      </c>
      <c r="W17" s="10" cm="1">
        <f t="array" ref="W17">SUM(SUMIFS('צריכה ב2025'!$L:$L, 'צריכה ב2025'!$B:$B, C17, 'צריכה ב2025'!$A:$A, {"06/2025","07/2025","08/2025","09/2025"}))</f>
        <v>0</v>
      </c>
    </row>
    <row r="18" spans="1:23" x14ac:dyDescent="0.35">
      <c r="A18" s="10" t="s">
        <v>63</v>
      </c>
      <c r="B18" s="10" t="s">
        <v>64</v>
      </c>
      <c r="C18" s="11">
        <v>341780789</v>
      </c>
      <c r="D18" s="10" t="s">
        <v>67</v>
      </c>
      <c r="E18" s="10" t="s">
        <v>62</v>
      </c>
      <c r="F18" s="10" t="s">
        <v>19</v>
      </c>
      <c r="G18" s="10" t="s">
        <v>20</v>
      </c>
      <c r="H18" s="10" t="s">
        <v>21</v>
      </c>
      <c r="I18" s="10" t="s">
        <v>21</v>
      </c>
      <c r="J18" s="10" t="s">
        <v>21</v>
      </c>
      <c r="K18" s="10" t="str">
        <f>LOOKUP(C18,מונים!$A:$A,מונים!$Q:$Q)</f>
        <v>כן</v>
      </c>
      <c r="L18" s="10" t="s">
        <v>21</v>
      </c>
      <c r="M18" s="10"/>
      <c r="N18" s="10">
        <f>SUMIF('צריכה ב2025'!$B:$B,'מידע מרוכז'!C18,'צריכה ב2025'!$I:$I)</f>
        <v>2025.98</v>
      </c>
      <c r="O18" s="10">
        <f>SUMIF('צריכה ב2025'!$B:$B,'מידע מרוכז'!C18,'צריכה ב2025'!$J:$J)</f>
        <v>0</v>
      </c>
      <c r="P18" s="10">
        <f>SUMIF('צריכה ב2025'!$B:$B,'מידע מרוכז'!C18,'צריכה ב2025'!$L:$L)</f>
        <v>0</v>
      </c>
      <c r="Q18" s="10">
        <f>SUMIF('צריכה ב2025'!$B:$B,'מידע מרוכז'!C18,'צריכה ב2025'!$M:$M)</f>
        <v>2025.98</v>
      </c>
      <c r="R18" s="32" cm="1">
        <f t="array" ref="R18">SUM(SUMIFS('צריכה ב2025'!$J:$J, 'צריכה ב2025'!$B:$B, C18, 'צריכה ב2025'!$A:$A, {"01/2025","02/2025","12/2024"}))</f>
        <v>0</v>
      </c>
      <c r="S18" s="32" cm="1">
        <f t="array" ref="S18">SUM(SUMIFS('צריכה ב2025'!$L:$L, 'צריכה ב2025'!$B:$B, C18, 'צריכה ב2025'!$A:$A, {"01/2025","02/2025","12/2024"}))</f>
        <v>0</v>
      </c>
      <c r="T18" s="10" cm="1">
        <f t="array" ref="T18">SUM(SUMIFS('צריכה ב2025'!$J:$J, 'צריכה ב2025'!$B:$B, C18, 'צריכה ב2025'!$A:$A, {"03/2025","04/2025","05/2025","10/2025","11/2025"}))</f>
        <v>0</v>
      </c>
      <c r="U18" s="10" cm="1">
        <f t="array" ref="U18">SUM(SUMIFS('צריכה ב2025'!$L:$L, 'צריכה ב2025'!$B:$B, C18, 'צריכה ב2025'!$A:$A, {"03/2025","04/2025","05/2025","10/2025","11/2025"}))</f>
        <v>0</v>
      </c>
      <c r="V18" s="10" cm="1">
        <f t="array" ref="V18">SUM(SUMIFS('צריכה ב2025'!$J:$J, 'צריכה ב2025'!$B:$B, C18, 'צריכה ב2025'!$A:$A, {"06/2025","07/2025","08/2025","09/2025"}))</f>
        <v>0</v>
      </c>
      <c r="W18" s="10" cm="1">
        <f t="array" ref="W18">SUM(SUMIFS('צריכה ב2025'!$L:$L, 'צריכה ב2025'!$B:$B, C18, 'צריכה ב2025'!$A:$A, {"06/2025","07/2025","08/2025","09/2025"}))</f>
        <v>0</v>
      </c>
    </row>
    <row r="19" spans="1:23" x14ac:dyDescent="0.35">
      <c r="A19" s="10" t="s">
        <v>63</v>
      </c>
      <c r="B19" s="10" t="s">
        <v>64</v>
      </c>
      <c r="C19" s="11">
        <v>341781291</v>
      </c>
      <c r="D19" s="10" t="s">
        <v>68</v>
      </c>
      <c r="E19" s="10" t="s">
        <v>62</v>
      </c>
      <c r="F19" s="10" t="s">
        <v>19</v>
      </c>
      <c r="G19" s="10" t="s">
        <v>20</v>
      </c>
      <c r="H19" s="10" t="s">
        <v>21</v>
      </c>
      <c r="I19" s="10" t="s">
        <v>21</v>
      </c>
      <c r="J19" s="10" t="s">
        <v>21</v>
      </c>
      <c r="K19" s="10" t="str">
        <f>LOOKUP(C19,מונים!$A:$A,מונים!$Q:$Q)</f>
        <v>כן</v>
      </c>
      <c r="L19" s="10" t="s">
        <v>21</v>
      </c>
      <c r="M19" s="10"/>
      <c r="N19" s="10">
        <f>SUMIF('צריכה ב2025'!$B:$B,'מידע מרוכז'!C19,'צריכה ב2025'!$I:$I)</f>
        <v>793.51</v>
      </c>
      <c r="O19" s="10">
        <f>SUMIF('צריכה ב2025'!$B:$B,'מידע מרוכז'!C19,'צריכה ב2025'!$J:$J)</f>
        <v>0</v>
      </c>
      <c r="P19" s="10">
        <f>SUMIF('צריכה ב2025'!$B:$B,'מידע מרוכז'!C19,'צריכה ב2025'!$L:$L)</f>
        <v>0</v>
      </c>
      <c r="Q19" s="10">
        <f>SUMIF('צריכה ב2025'!$B:$B,'מידע מרוכז'!C19,'צריכה ב2025'!$M:$M)</f>
        <v>793.51</v>
      </c>
      <c r="R19" s="32" cm="1">
        <f t="array" ref="R19">SUM(SUMIFS('צריכה ב2025'!$J:$J, 'צריכה ב2025'!$B:$B, C19, 'צריכה ב2025'!$A:$A, {"01/2025","02/2025","12/2024"}))</f>
        <v>0</v>
      </c>
      <c r="S19" s="32" cm="1">
        <f t="array" ref="S19">SUM(SUMIFS('צריכה ב2025'!$L:$L, 'צריכה ב2025'!$B:$B, C19, 'צריכה ב2025'!$A:$A, {"01/2025","02/2025","12/2024"}))</f>
        <v>0</v>
      </c>
      <c r="T19" s="10" cm="1">
        <f t="array" ref="T19">SUM(SUMIFS('צריכה ב2025'!$J:$J, 'צריכה ב2025'!$B:$B, C19, 'צריכה ב2025'!$A:$A, {"03/2025","04/2025","05/2025","10/2025","11/2025"}))</f>
        <v>0</v>
      </c>
      <c r="U19" s="10" cm="1">
        <f t="array" ref="U19">SUM(SUMIFS('צריכה ב2025'!$L:$L, 'צריכה ב2025'!$B:$B, C19, 'צריכה ב2025'!$A:$A, {"03/2025","04/2025","05/2025","10/2025","11/2025"}))</f>
        <v>0</v>
      </c>
      <c r="V19" s="10" cm="1">
        <f t="array" ref="V19">SUM(SUMIFS('צריכה ב2025'!$J:$J, 'צריכה ב2025'!$B:$B, C19, 'צריכה ב2025'!$A:$A, {"06/2025","07/2025","08/2025","09/2025"}))</f>
        <v>0</v>
      </c>
      <c r="W19" s="10" cm="1">
        <f t="array" ref="W19">SUM(SUMIFS('צריכה ב2025'!$L:$L, 'צריכה ב2025'!$B:$B, C19, 'צריכה ב2025'!$A:$A, {"06/2025","07/2025","08/2025","09/2025"}))</f>
        <v>0</v>
      </c>
    </row>
    <row r="20" spans="1:23" x14ac:dyDescent="0.35">
      <c r="A20" s="10" t="s">
        <v>29</v>
      </c>
      <c r="B20" s="10" t="s">
        <v>49</v>
      </c>
      <c r="C20" s="11">
        <v>341792305</v>
      </c>
      <c r="D20" s="10" t="s">
        <v>69</v>
      </c>
      <c r="E20" s="10" t="s">
        <v>29</v>
      </c>
      <c r="F20" s="10" t="s">
        <v>19</v>
      </c>
      <c r="G20" s="10" t="s">
        <v>20</v>
      </c>
      <c r="H20" s="10" t="s">
        <v>22</v>
      </c>
      <c r="I20" s="10" t="s">
        <v>22</v>
      </c>
      <c r="J20" s="10" t="s">
        <v>21</v>
      </c>
      <c r="K20" s="10" t="str">
        <f>LOOKUP(C20,מונים!$A:$A,מונים!$Q:$Q)</f>
        <v>כן</v>
      </c>
      <c r="L20" s="10" t="s">
        <v>21</v>
      </c>
      <c r="M20" s="10"/>
      <c r="N20" s="10">
        <f>SUMIF('צריכה ב2025'!$B:$B,'מידע מרוכז'!C20,'צריכה ב2025'!$I:$I)</f>
        <v>49767</v>
      </c>
      <c r="O20" s="10">
        <f>SUMIF('צריכה ב2025'!$B:$B,'מידע מרוכז'!C20,'צריכה ב2025'!$J:$J)</f>
        <v>12426</v>
      </c>
      <c r="P20" s="10">
        <f>SUMIF('צריכה ב2025'!$B:$B,'מידע מרוכז'!C20,'צריכה ב2025'!$L:$L)</f>
        <v>37341</v>
      </c>
      <c r="Q20" s="10">
        <f>SUMIF('צריכה ב2025'!$B:$B,'מידע מרוכז'!C20,'צריכה ב2025'!$M:$M)</f>
        <v>0</v>
      </c>
      <c r="R20" s="32" cm="1">
        <f t="array" ref="R20">SUM(SUMIFS('צריכה ב2025'!$J:$J, 'צריכה ב2025'!$B:$B, C20, 'צריכה ב2025'!$A:$A, {"01/2025","02/2025","12/2024"}))</f>
        <v>5232</v>
      </c>
      <c r="S20" s="32" cm="1">
        <f t="array" ref="S20">SUM(SUMIFS('צריכה ב2025'!$L:$L, 'צריכה ב2025'!$B:$B, C20, 'צריכה ב2025'!$A:$A, {"01/2025","02/2025","12/2024"}))</f>
        <v>9812</v>
      </c>
      <c r="T20" s="10" cm="1">
        <f t="array" ref="T20">SUM(SUMIFS('צריכה ב2025'!$J:$J, 'צריכה ב2025'!$B:$B, C20, 'צריכה ב2025'!$A:$A, {"03/2025","04/2025","05/2025","10/2025","11/2025"}))</f>
        <v>3549</v>
      </c>
      <c r="U20" s="10" cm="1">
        <f t="array" ref="U20">SUM(SUMIFS('צריכה ב2025'!$L:$L, 'צריכה ב2025'!$B:$B, C20, 'צריכה ב2025'!$A:$A, {"03/2025","04/2025","05/2025","10/2025","11/2025"}))</f>
        <v>15187</v>
      </c>
      <c r="V20" s="10" cm="1">
        <f t="array" ref="V20">SUM(SUMIFS('צריכה ב2025'!$J:$J, 'צריכה ב2025'!$B:$B, C20, 'צריכה ב2025'!$A:$A, {"06/2025","07/2025","08/2025","09/2025"}))</f>
        <v>3645</v>
      </c>
      <c r="W20" s="10" cm="1">
        <f t="array" ref="W20">SUM(SUMIFS('צריכה ב2025'!$L:$L, 'צריכה ב2025'!$B:$B, C20, 'צריכה ב2025'!$A:$A, {"06/2025","07/2025","08/2025","09/2025"}))</f>
        <v>12342</v>
      </c>
    </row>
    <row r="21" spans="1:23" x14ac:dyDescent="0.35">
      <c r="A21" s="10" t="s">
        <v>29</v>
      </c>
      <c r="B21" s="10" t="s">
        <v>47</v>
      </c>
      <c r="C21" s="11">
        <v>341802537</v>
      </c>
      <c r="D21" s="10" t="s">
        <v>70</v>
      </c>
      <c r="E21" s="10" t="s">
        <v>71</v>
      </c>
      <c r="F21" s="10" t="s">
        <v>45</v>
      </c>
      <c r="G21" s="10" t="s">
        <v>20</v>
      </c>
      <c r="H21" s="10" t="s">
        <v>22</v>
      </c>
      <c r="I21" s="10" t="s">
        <v>22</v>
      </c>
      <c r="J21" s="10" t="s">
        <v>21</v>
      </c>
      <c r="K21" s="10" t="str">
        <f>LOOKUP(C21,מונים!$A:$A,מונים!$Q:$Q)</f>
        <v>כן</v>
      </c>
      <c r="L21" s="10" t="s">
        <v>21</v>
      </c>
      <c r="M21" s="10"/>
      <c r="N21" s="10">
        <f>SUMIF('צריכה ב2025'!$B:$B,'מידע מרוכז'!C21,'צריכה ב2025'!$I:$I)</f>
        <v>184485</v>
      </c>
      <c r="O21" s="10">
        <f>SUMIF('צריכה ב2025'!$B:$B,'מידע מרוכז'!C21,'צריכה ב2025'!$J:$J)</f>
        <v>40225</v>
      </c>
      <c r="P21" s="10">
        <f>SUMIF('צריכה ב2025'!$B:$B,'מידע מרוכז'!C21,'צריכה ב2025'!$L:$L)</f>
        <v>144260</v>
      </c>
      <c r="Q21" s="10">
        <f>SUMIF('צריכה ב2025'!$B:$B,'מידע מרוכז'!C21,'צריכה ב2025'!$M:$M)</f>
        <v>0</v>
      </c>
      <c r="R21" s="32" cm="1">
        <f t="array" ref="R21">SUM(SUMIFS('צריכה ב2025'!$J:$J, 'צריכה ב2025'!$B:$B, C21, 'צריכה ב2025'!$A:$A, {"01/2025","02/2025","12/2024"}))</f>
        <v>10380</v>
      </c>
      <c r="S21" s="32" cm="1">
        <f t="array" ref="S21">SUM(SUMIFS('צריכה ב2025'!$L:$L, 'צריכה ב2025'!$B:$B, C21, 'צריכה ב2025'!$A:$A, {"01/2025","02/2025","12/2024"}))</f>
        <v>24430</v>
      </c>
      <c r="T21" s="10" cm="1">
        <f t="array" ref="T21">SUM(SUMIFS('צריכה ב2025'!$J:$J, 'צריכה ב2025'!$B:$B, C21, 'צריכה ב2025'!$A:$A, {"03/2025","04/2025","05/2025","10/2025","11/2025"}))</f>
        <v>12415</v>
      </c>
      <c r="U21" s="10" cm="1">
        <f t="array" ref="U21">SUM(SUMIFS('צריכה ב2025'!$L:$L, 'צריכה ב2025'!$B:$B, C21, 'צריכה ב2025'!$A:$A, {"03/2025","04/2025","05/2025","10/2025","11/2025"}))</f>
        <v>58095</v>
      </c>
      <c r="V21" s="10" cm="1">
        <f t="array" ref="V21">SUM(SUMIFS('צריכה ב2025'!$J:$J, 'צריכה ב2025'!$B:$B, C21, 'צריכה ב2025'!$A:$A, {"06/2025","07/2025","08/2025","09/2025"}))</f>
        <v>17430</v>
      </c>
      <c r="W21" s="10" cm="1">
        <f t="array" ref="W21">SUM(SUMIFS('צריכה ב2025'!$L:$L, 'צריכה ב2025'!$B:$B, C21, 'צריכה ב2025'!$A:$A, {"06/2025","07/2025","08/2025","09/2025"}))</f>
        <v>61735</v>
      </c>
    </row>
    <row r="22" spans="1:23" x14ac:dyDescent="0.35">
      <c r="A22" s="10" t="s">
        <v>60</v>
      </c>
      <c r="B22" s="10" t="s">
        <v>24</v>
      </c>
      <c r="C22" s="11">
        <v>341804053</v>
      </c>
      <c r="D22" s="10" t="s">
        <v>72</v>
      </c>
      <c r="E22" s="10" t="s">
        <v>73</v>
      </c>
      <c r="F22" s="10" t="s">
        <v>45</v>
      </c>
      <c r="G22" s="10" t="s">
        <v>20</v>
      </c>
      <c r="H22" s="10" t="s">
        <v>22</v>
      </c>
      <c r="I22" s="10" t="s">
        <v>22</v>
      </c>
      <c r="J22" s="10" t="s">
        <v>21</v>
      </c>
      <c r="K22" s="10" t="str">
        <f>LOOKUP(C22,מונים!$A:$A,מונים!$Q:$Q)</f>
        <v>כן</v>
      </c>
      <c r="L22" s="10" t="s">
        <v>22</v>
      </c>
      <c r="M22" s="10" t="s">
        <v>74</v>
      </c>
      <c r="N22" s="10">
        <f>SUMIF('צריכה ב2025'!$B:$B,'מידע מרוכז'!C22,'צריכה ב2025'!$I:$I)</f>
        <v>22580</v>
      </c>
      <c r="O22" s="10">
        <f>SUMIF('צריכה ב2025'!$B:$B,'מידע מרוכז'!C22,'צריכה ב2025'!$J:$J)</f>
        <v>7070</v>
      </c>
      <c r="P22" s="10">
        <f>SUMIF('צריכה ב2025'!$B:$B,'מידע מרוכז'!C22,'צריכה ב2025'!$L:$L)</f>
        <v>15510</v>
      </c>
      <c r="Q22" s="10">
        <f>SUMIF('צריכה ב2025'!$B:$B,'מידע מרוכז'!C22,'צריכה ב2025'!$M:$M)</f>
        <v>0</v>
      </c>
      <c r="R22" s="32" cm="1">
        <f t="array" ref="R22">SUM(SUMIFS('צריכה ב2025'!$J:$J, 'צריכה ב2025'!$B:$B, C22, 'צריכה ב2025'!$A:$A, {"01/2025","02/2025","12/2024"}))</f>
        <v>2995</v>
      </c>
      <c r="S22" s="32" cm="1">
        <f t="array" ref="S22">SUM(SUMIFS('צריכה ב2025'!$L:$L, 'צריכה ב2025'!$B:$B, C22, 'צריכה ב2025'!$A:$A, {"01/2025","02/2025","12/2024"}))</f>
        <v>5665</v>
      </c>
      <c r="T22" s="10" cm="1">
        <f t="array" ref="T22">SUM(SUMIFS('צריכה ב2025'!$J:$J, 'צריכה ב2025'!$B:$B, C22, 'צריכה ב2025'!$A:$A, {"03/2025","04/2025","05/2025","10/2025","11/2025"}))</f>
        <v>1850</v>
      </c>
      <c r="U22" s="10" cm="1">
        <f t="array" ref="U22">SUM(SUMIFS('צריכה ב2025'!$L:$L, 'צריכה ב2025'!$B:$B, C22, 'צריכה ב2025'!$A:$A, {"03/2025","04/2025","05/2025","10/2025","11/2025"}))</f>
        <v>5020</v>
      </c>
      <c r="V22" s="10" cm="1">
        <f t="array" ref="V22">SUM(SUMIFS('צריכה ב2025'!$J:$J, 'צריכה ב2025'!$B:$B, C22, 'צריכה ב2025'!$A:$A, {"06/2025","07/2025","08/2025","09/2025"}))</f>
        <v>2225</v>
      </c>
      <c r="W22" s="10" cm="1">
        <f t="array" ref="W22">SUM(SUMIFS('צריכה ב2025'!$L:$L, 'צריכה ב2025'!$B:$B, C22, 'צריכה ב2025'!$A:$A, {"06/2025","07/2025","08/2025","09/2025"}))</f>
        <v>4825</v>
      </c>
    </row>
    <row r="23" spans="1:23" x14ac:dyDescent="0.35">
      <c r="A23" s="10" t="s">
        <v>29</v>
      </c>
      <c r="B23" s="10" t="s">
        <v>32</v>
      </c>
      <c r="C23" s="11">
        <v>341806615</v>
      </c>
      <c r="D23" s="10" t="s">
        <v>75</v>
      </c>
      <c r="E23" s="10" t="s">
        <v>76</v>
      </c>
      <c r="F23" s="10" t="s">
        <v>19</v>
      </c>
      <c r="G23" s="10" t="s">
        <v>20</v>
      </c>
      <c r="H23" s="10" t="s">
        <v>22</v>
      </c>
      <c r="I23" s="10" t="s">
        <v>22</v>
      </c>
      <c r="J23" s="10" t="s">
        <v>21</v>
      </c>
      <c r="K23" s="10" t="str">
        <f>LOOKUP(C23,מונים!$A:$A,מונים!$Q:$Q)</f>
        <v>כן</v>
      </c>
      <c r="L23" s="10" t="s">
        <v>21</v>
      </c>
      <c r="M23" s="10"/>
      <c r="N23" s="10">
        <f>SUMIF('צריכה ב2025'!$B:$B,'מידע מרוכז'!C23,'צריכה ב2025'!$I:$I)</f>
        <v>68564</v>
      </c>
      <c r="O23" s="10">
        <f>SUMIF('צריכה ב2025'!$B:$B,'מידע מרוכז'!C23,'צריכה ב2025'!$J:$J)</f>
        <v>17319</v>
      </c>
      <c r="P23" s="10">
        <f>SUMIF('צריכה ב2025'!$B:$B,'מידע מרוכז'!C23,'צריכה ב2025'!$L:$L)</f>
        <v>51245</v>
      </c>
      <c r="Q23" s="10">
        <f>SUMIF('צריכה ב2025'!$B:$B,'מידע מרוכז'!C23,'צריכה ב2025'!$M:$M)</f>
        <v>0</v>
      </c>
      <c r="R23" s="32" cm="1">
        <f t="array" ref="R23">SUM(SUMIFS('צריכה ב2025'!$J:$J, 'צריכה ב2025'!$B:$B, C23, 'צריכה ב2025'!$A:$A, {"01/2025","02/2025","12/2024"}))</f>
        <v>7192</v>
      </c>
      <c r="S23" s="32" cm="1">
        <f t="array" ref="S23">SUM(SUMIFS('צריכה ב2025'!$L:$L, 'צריכה ב2025'!$B:$B, C23, 'צריכה ב2025'!$A:$A, {"01/2025","02/2025","12/2024"}))</f>
        <v>13153</v>
      </c>
      <c r="T23" s="10" cm="1">
        <f t="array" ref="T23">SUM(SUMIFS('צריכה ב2025'!$J:$J, 'צריכה ב2025'!$B:$B, C23, 'צריכה ב2025'!$A:$A, {"03/2025","04/2025","05/2025","10/2025","11/2025"}))</f>
        <v>5668</v>
      </c>
      <c r="U23" s="10" cm="1">
        <f t="array" ref="U23">SUM(SUMIFS('צריכה ב2025'!$L:$L, 'צריכה ב2025'!$B:$B, C23, 'צריכה ב2025'!$A:$A, {"03/2025","04/2025","05/2025","10/2025","11/2025"}))</f>
        <v>22878</v>
      </c>
      <c r="V23" s="10" cm="1">
        <f t="array" ref="V23">SUM(SUMIFS('צריכה ב2025'!$J:$J, 'צריכה ב2025'!$B:$B, C23, 'צריכה ב2025'!$A:$A, {"06/2025","07/2025","08/2025","09/2025"}))</f>
        <v>4459</v>
      </c>
      <c r="W23" s="10" cm="1">
        <f t="array" ref="W23">SUM(SUMIFS('צריכה ב2025'!$L:$L, 'צריכה ב2025'!$B:$B, C23, 'צריכה ב2025'!$A:$A, {"06/2025","07/2025","08/2025","09/2025"}))</f>
        <v>15214</v>
      </c>
    </row>
    <row r="24" spans="1:23" x14ac:dyDescent="0.35">
      <c r="A24" s="10" t="s">
        <v>40</v>
      </c>
      <c r="B24" s="10" t="s">
        <v>41</v>
      </c>
      <c r="C24" s="11">
        <v>341812790</v>
      </c>
      <c r="D24" s="10" t="s">
        <v>77</v>
      </c>
      <c r="E24" s="10" t="s">
        <v>78</v>
      </c>
      <c r="F24" s="10" t="s">
        <v>19</v>
      </c>
      <c r="G24" s="10" t="s">
        <v>20</v>
      </c>
      <c r="H24" s="10" t="s">
        <v>21</v>
      </c>
      <c r="I24" s="10" t="s">
        <v>21</v>
      </c>
      <c r="J24" s="10" t="s">
        <v>21</v>
      </c>
      <c r="K24" s="10" t="str">
        <f>LOOKUP(C24,מונים!$A:$A,מונים!$Q:$Q)</f>
        <v>כן</v>
      </c>
      <c r="L24" s="10" t="s">
        <v>21</v>
      </c>
      <c r="M24" s="10"/>
      <c r="N24" s="10">
        <f>SUMIF('צריכה ב2025'!$B:$B,'מידע מרוכז'!C24,'צריכה ב2025'!$I:$I)</f>
        <v>13157.759999999998</v>
      </c>
      <c r="O24" s="10">
        <f>SUMIF('צריכה ב2025'!$B:$B,'מידע מרוכז'!C24,'צריכה ב2025'!$J:$J)</f>
        <v>0</v>
      </c>
      <c r="P24" s="10">
        <f>SUMIF('צריכה ב2025'!$B:$B,'מידע מרוכז'!C24,'צריכה ב2025'!$L:$L)</f>
        <v>0</v>
      </c>
      <c r="Q24" s="10">
        <f>SUMIF('צריכה ב2025'!$B:$B,'מידע מרוכז'!C24,'צריכה ב2025'!$M:$M)</f>
        <v>13157.759999999998</v>
      </c>
      <c r="R24" s="32" cm="1">
        <f t="array" ref="R24">SUM(SUMIFS('צריכה ב2025'!$J:$J, 'צריכה ב2025'!$B:$B, C24, 'צריכה ב2025'!$A:$A, {"01/2025","02/2025","12/2024"}))</f>
        <v>0</v>
      </c>
      <c r="S24" s="32" cm="1">
        <f t="array" ref="S24">SUM(SUMIFS('צריכה ב2025'!$L:$L, 'צריכה ב2025'!$B:$B, C24, 'צריכה ב2025'!$A:$A, {"01/2025","02/2025","12/2024"}))</f>
        <v>0</v>
      </c>
      <c r="T24" s="10" cm="1">
        <f t="array" ref="T24">SUM(SUMIFS('צריכה ב2025'!$J:$J, 'צריכה ב2025'!$B:$B, C24, 'צריכה ב2025'!$A:$A, {"03/2025","04/2025","05/2025","10/2025","11/2025"}))</f>
        <v>0</v>
      </c>
      <c r="U24" s="10" cm="1">
        <f t="array" ref="U24">SUM(SUMIFS('צריכה ב2025'!$L:$L, 'צריכה ב2025'!$B:$B, C24, 'צריכה ב2025'!$A:$A, {"03/2025","04/2025","05/2025","10/2025","11/2025"}))</f>
        <v>0</v>
      </c>
      <c r="V24" s="10" cm="1">
        <f t="array" ref="V24">SUM(SUMIFS('צריכה ב2025'!$J:$J, 'צריכה ב2025'!$B:$B, C24, 'צריכה ב2025'!$A:$A, {"06/2025","07/2025","08/2025","09/2025"}))</f>
        <v>0</v>
      </c>
      <c r="W24" s="10" cm="1">
        <f t="array" ref="W24">SUM(SUMIFS('צריכה ב2025'!$L:$L, 'צריכה ב2025'!$B:$B, C24, 'צריכה ב2025'!$A:$A, {"06/2025","07/2025","08/2025","09/2025"}))</f>
        <v>0</v>
      </c>
    </row>
    <row r="25" spans="1:23" x14ac:dyDescent="0.35">
      <c r="A25" s="10" t="s">
        <v>29</v>
      </c>
      <c r="B25" s="10" t="s">
        <v>80</v>
      </c>
      <c r="C25" s="11">
        <v>341817462</v>
      </c>
      <c r="D25" s="10" t="s">
        <v>79</v>
      </c>
      <c r="E25" s="10"/>
      <c r="F25" s="10" t="s">
        <v>19</v>
      </c>
      <c r="G25" s="10" t="s">
        <v>20</v>
      </c>
      <c r="H25" s="10" t="s">
        <v>21</v>
      </c>
      <c r="I25" s="10" t="s">
        <v>21</v>
      </c>
      <c r="J25" s="10" t="s">
        <v>21</v>
      </c>
      <c r="K25" s="10" t="str">
        <f>LOOKUP(C25,מונים!$A:$A,מונים!$Q:$Q)</f>
        <v>כן</v>
      </c>
      <c r="L25" s="10" t="s">
        <v>21</v>
      </c>
      <c r="M25" s="10"/>
      <c r="N25" s="10">
        <f>SUMIF('צריכה ב2025'!$B:$B,'מידע מרוכז'!C25,'צריכה ב2025'!$I:$I)</f>
        <v>24444.100000000002</v>
      </c>
      <c r="O25" s="10">
        <f>SUMIF('צריכה ב2025'!$B:$B,'מידע מרוכז'!C25,'צריכה ב2025'!$J:$J)</f>
        <v>0</v>
      </c>
      <c r="P25" s="10">
        <f>SUMIF('צריכה ב2025'!$B:$B,'מידע מרוכז'!C25,'צריכה ב2025'!$L:$L)</f>
        <v>0</v>
      </c>
      <c r="Q25" s="10">
        <f>SUMIF('צריכה ב2025'!$B:$B,'מידע מרוכז'!C25,'צריכה ב2025'!$M:$M)</f>
        <v>24444.100000000002</v>
      </c>
      <c r="R25" s="32" cm="1">
        <f t="array" ref="R25">SUM(SUMIFS('צריכה ב2025'!$J:$J, 'צריכה ב2025'!$B:$B, C25, 'צריכה ב2025'!$A:$A, {"01/2025","02/2025","12/2024"}))</f>
        <v>0</v>
      </c>
      <c r="S25" s="32" cm="1">
        <f t="array" ref="S25">SUM(SUMIFS('צריכה ב2025'!$L:$L, 'צריכה ב2025'!$B:$B, C25, 'צריכה ב2025'!$A:$A, {"01/2025","02/2025","12/2024"}))</f>
        <v>0</v>
      </c>
      <c r="T25" s="10" cm="1">
        <f t="array" ref="T25">SUM(SUMIFS('צריכה ב2025'!$J:$J, 'צריכה ב2025'!$B:$B, C25, 'צריכה ב2025'!$A:$A, {"03/2025","04/2025","05/2025","10/2025","11/2025"}))</f>
        <v>0</v>
      </c>
      <c r="U25" s="10" cm="1">
        <f t="array" ref="U25">SUM(SUMIFS('צריכה ב2025'!$L:$L, 'צריכה ב2025'!$B:$B, C25, 'צריכה ב2025'!$A:$A, {"03/2025","04/2025","05/2025","10/2025","11/2025"}))</f>
        <v>0</v>
      </c>
      <c r="V25" s="10" cm="1">
        <f t="array" ref="V25">SUM(SUMIFS('צריכה ב2025'!$J:$J, 'צריכה ב2025'!$B:$B, C25, 'צריכה ב2025'!$A:$A, {"06/2025","07/2025","08/2025","09/2025"}))</f>
        <v>0</v>
      </c>
      <c r="W25" s="10" cm="1">
        <f t="array" ref="W25">SUM(SUMIFS('צריכה ב2025'!$L:$L, 'צריכה ב2025'!$B:$B, C25, 'צריכה ב2025'!$A:$A, {"06/2025","07/2025","08/2025","09/2025"}))</f>
        <v>0</v>
      </c>
    </row>
    <row r="26" spans="1:23" x14ac:dyDescent="0.35">
      <c r="A26" s="10" t="s">
        <v>35</v>
      </c>
      <c r="B26" s="10" t="s">
        <v>41</v>
      </c>
      <c r="C26" s="11">
        <v>341817536</v>
      </c>
      <c r="D26" s="10" t="s">
        <v>81</v>
      </c>
      <c r="E26" s="10" t="s">
        <v>34</v>
      </c>
      <c r="F26" s="10" t="s">
        <v>19</v>
      </c>
      <c r="G26" s="10" t="s">
        <v>20</v>
      </c>
      <c r="H26" s="10" t="s">
        <v>21</v>
      </c>
      <c r="I26" s="10" t="s">
        <v>22</v>
      </c>
      <c r="J26" s="10" t="s">
        <v>21</v>
      </c>
      <c r="K26" s="10" t="str">
        <f>LOOKUP(C26,מונים!$A:$A,מונים!$Q:$Q)</f>
        <v>כן</v>
      </c>
      <c r="L26" s="10" t="s">
        <v>21</v>
      </c>
      <c r="M26" s="10"/>
      <c r="N26" s="10">
        <f>SUMIF('צריכה ב2025'!$B:$B,'מידע מרוכז'!C26,'צריכה ב2025'!$I:$I)</f>
        <v>15784.6</v>
      </c>
      <c r="O26" s="10">
        <f>SUMIF('צריכה ב2025'!$B:$B,'מידע מרוכז'!C26,'צריכה ב2025'!$J:$J)</f>
        <v>0</v>
      </c>
      <c r="P26" s="10">
        <f>SUMIF('צריכה ב2025'!$B:$B,'מידע מרוכז'!C26,'צריכה ב2025'!$L:$L)</f>
        <v>0</v>
      </c>
      <c r="Q26" s="10">
        <f>SUMIF('צריכה ב2025'!$B:$B,'מידע מרוכז'!C26,'צריכה ב2025'!$M:$M)</f>
        <v>15784.6</v>
      </c>
      <c r="R26" s="32" cm="1">
        <f t="array" ref="R26">SUM(SUMIFS('צריכה ב2025'!$J:$J, 'צריכה ב2025'!$B:$B, C26, 'צריכה ב2025'!$A:$A, {"01/2025","02/2025","12/2024"}))</f>
        <v>0</v>
      </c>
      <c r="S26" s="32" cm="1">
        <f t="array" ref="S26">SUM(SUMIFS('צריכה ב2025'!$L:$L, 'צריכה ב2025'!$B:$B, C26, 'צריכה ב2025'!$A:$A, {"01/2025","02/2025","12/2024"}))</f>
        <v>0</v>
      </c>
      <c r="T26" s="10" cm="1">
        <f t="array" ref="T26">SUM(SUMIFS('צריכה ב2025'!$J:$J, 'צריכה ב2025'!$B:$B, C26, 'צריכה ב2025'!$A:$A, {"03/2025","04/2025","05/2025","10/2025","11/2025"}))</f>
        <v>0</v>
      </c>
      <c r="U26" s="10" cm="1">
        <f t="array" ref="U26">SUM(SUMIFS('צריכה ב2025'!$L:$L, 'צריכה ב2025'!$B:$B, C26, 'צריכה ב2025'!$A:$A, {"03/2025","04/2025","05/2025","10/2025","11/2025"}))</f>
        <v>0</v>
      </c>
      <c r="V26" s="10" cm="1">
        <f t="array" ref="V26">SUM(SUMIFS('צריכה ב2025'!$J:$J, 'צריכה ב2025'!$B:$B, C26, 'צריכה ב2025'!$A:$A, {"06/2025","07/2025","08/2025","09/2025"}))</f>
        <v>0</v>
      </c>
      <c r="W26" s="10" cm="1">
        <f t="array" ref="W26">SUM(SUMIFS('צריכה ב2025'!$L:$L, 'צריכה ב2025'!$B:$B, C26, 'צריכה ב2025'!$A:$A, {"06/2025","07/2025","08/2025","09/2025"}))</f>
        <v>0</v>
      </c>
    </row>
    <row r="27" spans="1:23" x14ac:dyDescent="0.35">
      <c r="A27" s="10" t="s">
        <v>29</v>
      </c>
      <c r="B27" s="10" t="s">
        <v>80</v>
      </c>
      <c r="C27" s="11">
        <v>341818241</v>
      </c>
      <c r="D27" s="10" t="s">
        <v>82</v>
      </c>
      <c r="E27" s="10"/>
      <c r="F27" s="10" t="s">
        <v>19</v>
      </c>
      <c r="G27" s="10" t="s">
        <v>20</v>
      </c>
      <c r="H27" s="10" t="s">
        <v>21</v>
      </c>
      <c r="I27" s="10" t="s">
        <v>21</v>
      </c>
      <c r="J27" s="10" t="s">
        <v>21</v>
      </c>
      <c r="K27" s="10" t="str">
        <f>LOOKUP(C27,מונים!$A:$A,מונים!$Q:$Q)</f>
        <v>כן</v>
      </c>
      <c r="L27" s="10" t="s">
        <v>21</v>
      </c>
      <c r="M27" s="10"/>
      <c r="N27" s="10">
        <f>SUMIF('צריכה ב2025'!$B:$B,'מידע מרוכז'!C27,'צריכה ב2025'!$I:$I)</f>
        <v>19420.100000000002</v>
      </c>
      <c r="O27" s="10">
        <f>SUMIF('צריכה ב2025'!$B:$B,'מידע מרוכז'!C27,'צריכה ב2025'!$J:$J)</f>
        <v>0</v>
      </c>
      <c r="P27" s="10">
        <f>SUMIF('צריכה ב2025'!$B:$B,'מידע מרוכז'!C27,'צריכה ב2025'!$L:$L)</f>
        <v>0</v>
      </c>
      <c r="Q27" s="10">
        <f>SUMIF('צריכה ב2025'!$B:$B,'מידע מרוכז'!C27,'צריכה ב2025'!$M:$M)</f>
        <v>19420.100000000002</v>
      </c>
      <c r="R27" s="32" cm="1">
        <f t="array" ref="R27">SUM(SUMIFS('צריכה ב2025'!$J:$J, 'צריכה ב2025'!$B:$B, C27, 'צריכה ב2025'!$A:$A, {"01/2025","02/2025","12/2024"}))</f>
        <v>0</v>
      </c>
      <c r="S27" s="32" cm="1">
        <f t="array" ref="S27">SUM(SUMIFS('צריכה ב2025'!$L:$L, 'צריכה ב2025'!$B:$B, C27, 'צריכה ב2025'!$A:$A, {"01/2025","02/2025","12/2024"}))</f>
        <v>0</v>
      </c>
      <c r="T27" s="10" cm="1">
        <f t="array" ref="T27">SUM(SUMIFS('צריכה ב2025'!$J:$J, 'צריכה ב2025'!$B:$B, C27, 'צריכה ב2025'!$A:$A, {"03/2025","04/2025","05/2025","10/2025","11/2025"}))</f>
        <v>0</v>
      </c>
      <c r="U27" s="10" cm="1">
        <f t="array" ref="U27">SUM(SUMIFS('צריכה ב2025'!$L:$L, 'צריכה ב2025'!$B:$B, C27, 'צריכה ב2025'!$A:$A, {"03/2025","04/2025","05/2025","10/2025","11/2025"}))</f>
        <v>0</v>
      </c>
      <c r="V27" s="10" cm="1">
        <f t="array" ref="V27">SUM(SUMIFS('צריכה ב2025'!$J:$J, 'צריכה ב2025'!$B:$B, C27, 'צריכה ב2025'!$A:$A, {"06/2025","07/2025","08/2025","09/2025"}))</f>
        <v>0</v>
      </c>
      <c r="W27" s="10" cm="1">
        <f t="array" ref="W27">SUM(SUMIFS('צריכה ב2025'!$L:$L, 'צריכה ב2025'!$B:$B, C27, 'צריכה ב2025'!$A:$A, {"06/2025","07/2025","08/2025","09/2025"}))</f>
        <v>0</v>
      </c>
    </row>
    <row r="28" spans="1:23" x14ac:dyDescent="0.35">
      <c r="A28" s="10" t="s">
        <v>51</v>
      </c>
      <c r="B28" s="10" t="s">
        <v>80</v>
      </c>
      <c r="C28" s="11">
        <v>341819456</v>
      </c>
      <c r="D28" s="10" t="s">
        <v>83</v>
      </c>
      <c r="E28" s="10" t="s">
        <v>18</v>
      </c>
      <c r="F28" s="10" t="s">
        <v>19</v>
      </c>
      <c r="G28" s="10" t="s">
        <v>20</v>
      </c>
      <c r="H28" s="10" t="s">
        <v>21</v>
      </c>
      <c r="I28" s="10" t="s">
        <v>21</v>
      </c>
      <c r="J28" s="10" t="s">
        <v>21</v>
      </c>
      <c r="K28" s="10" t="str">
        <f>LOOKUP(C28,מונים!$A:$A,מונים!$Q:$Q)</f>
        <v>כן</v>
      </c>
      <c r="L28" s="10" t="s">
        <v>21</v>
      </c>
      <c r="M28" s="10"/>
      <c r="N28" s="10">
        <f>SUMIF('צריכה ב2025'!$B:$B,'מידע מרוכז'!C28,'צריכה ב2025'!$I:$I)</f>
        <v>14379.570000000002</v>
      </c>
      <c r="O28" s="10">
        <f>SUMIF('צריכה ב2025'!$B:$B,'מידע מרוכז'!C28,'צריכה ב2025'!$J:$J)</f>
        <v>0</v>
      </c>
      <c r="P28" s="10">
        <f>SUMIF('צריכה ב2025'!$B:$B,'מידע מרוכז'!C28,'צריכה ב2025'!$L:$L)</f>
        <v>0</v>
      </c>
      <c r="Q28" s="10">
        <f>SUMIF('צריכה ב2025'!$B:$B,'מידע מרוכז'!C28,'צריכה ב2025'!$M:$M)</f>
        <v>14379.570000000002</v>
      </c>
      <c r="R28" s="32" cm="1">
        <f t="array" ref="R28">SUM(SUMIFS('צריכה ב2025'!$J:$J, 'צריכה ב2025'!$B:$B, C28, 'צריכה ב2025'!$A:$A, {"01/2025","02/2025","12/2024"}))</f>
        <v>0</v>
      </c>
      <c r="S28" s="32" cm="1">
        <f t="array" ref="S28">SUM(SUMIFS('צריכה ב2025'!$L:$L, 'צריכה ב2025'!$B:$B, C28, 'צריכה ב2025'!$A:$A, {"01/2025","02/2025","12/2024"}))</f>
        <v>0</v>
      </c>
      <c r="T28" s="10" cm="1">
        <f t="array" ref="T28">SUM(SUMIFS('צריכה ב2025'!$J:$J, 'צריכה ב2025'!$B:$B, C28, 'צריכה ב2025'!$A:$A, {"03/2025","04/2025","05/2025","10/2025","11/2025"}))</f>
        <v>0</v>
      </c>
      <c r="U28" s="10" cm="1">
        <f t="array" ref="U28">SUM(SUMIFS('צריכה ב2025'!$L:$L, 'צריכה ב2025'!$B:$B, C28, 'צריכה ב2025'!$A:$A, {"03/2025","04/2025","05/2025","10/2025","11/2025"}))</f>
        <v>0</v>
      </c>
      <c r="V28" s="10" cm="1">
        <f t="array" ref="V28">SUM(SUMIFS('צריכה ב2025'!$J:$J, 'צריכה ב2025'!$B:$B, C28, 'צריכה ב2025'!$A:$A, {"06/2025","07/2025","08/2025","09/2025"}))</f>
        <v>0</v>
      </c>
      <c r="W28" s="10" cm="1">
        <f t="array" ref="W28">SUM(SUMIFS('צריכה ב2025'!$L:$L, 'צריכה ב2025'!$B:$B, C28, 'צריכה ב2025'!$A:$A, {"06/2025","07/2025","08/2025","09/2025"}))</f>
        <v>0</v>
      </c>
    </row>
    <row r="29" spans="1:23" x14ac:dyDescent="0.35">
      <c r="A29" s="10" t="s">
        <v>63</v>
      </c>
      <c r="B29" s="10" t="s">
        <v>64</v>
      </c>
      <c r="C29" s="11">
        <v>341821265</v>
      </c>
      <c r="D29" s="10" t="s">
        <v>84</v>
      </c>
      <c r="E29" s="10" t="s">
        <v>62</v>
      </c>
      <c r="F29" s="10" t="s">
        <v>19</v>
      </c>
      <c r="G29" s="10" t="s">
        <v>20</v>
      </c>
      <c r="H29" s="10" t="s">
        <v>21</v>
      </c>
      <c r="I29" s="10" t="s">
        <v>21</v>
      </c>
      <c r="J29" s="10" t="s">
        <v>21</v>
      </c>
      <c r="K29" s="10" t="str">
        <f>LOOKUP(C29,מונים!$A:$A,מונים!$Q:$Q)</f>
        <v>כן</v>
      </c>
      <c r="L29" s="10" t="s">
        <v>21</v>
      </c>
      <c r="M29" s="10"/>
      <c r="N29" s="10">
        <f>SUMIF('צריכה ב2025'!$B:$B,'מידע מרוכז'!C29,'צריכה ב2025'!$I:$I)</f>
        <v>120.70000000000002</v>
      </c>
      <c r="O29" s="10">
        <f>SUMIF('צריכה ב2025'!$B:$B,'מידע מרוכז'!C29,'צריכה ב2025'!$J:$J)</f>
        <v>0</v>
      </c>
      <c r="P29" s="10">
        <f>SUMIF('צריכה ב2025'!$B:$B,'מידע מרוכז'!C29,'צריכה ב2025'!$L:$L)</f>
        <v>0</v>
      </c>
      <c r="Q29" s="10">
        <f>SUMIF('צריכה ב2025'!$B:$B,'מידע מרוכז'!C29,'צריכה ב2025'!$M:$M)</f>
        <v>120.70000000000002</v>
      </c>
      <c r="R29" s="32" cm="1">
        <f t="array" ref="R29">SUM(SUMIFS('צריכה ב2025'!$J:$J, 'צריכה ב2025'!$B:$B, C29, 'צריכה ב2025'!$A:$A, {"01/2025","02/2025","12/2024"}))</f>
        <v>0</v>
      </c>
      <c r="S29" s="32" cm="1">
        <f t="array" ref="S29">SUM(SUMIFS('צריכה ב2025'!$L:$L, 'צריכה ב2025'!$B:$B, C29, 'צריכה ב2025'!$A:$A, {"01/2025","02/2025","12/2024"}))</f>
        <v>0</v>
      </c>
      <c r="T29" s="10" cm="1">
        <f t="array" ref="T29">SUM(SUMIFS('צריכה ב2025'!$J:$J, 'צריכה ב2025'!$B:$B, C29, 'צריכה ב2025'!$A:$A, {"03/2025","04/2025","05/2025","10/2025","11/2025"}))</f>
        <v>0</v>
      </c>
      <c r="U29" s="10" cm="1">
        <f t="array" ref="U29">SUM(SUMIFS('צריכה ב2025'!$L:$L, 'צריכה ב2025'!$B:$B, C29, 'צריכה ב2025'!$A:$A, {"03/2025","04/2025","05/2025","10/2025","11/2025"}))</f>
        <v>0</v>
      </c>
      <c r="V29" s="10" cm="1">
        <f t="array" ref="V29">SUM(SUMIFS('צריכה ב2025'!$J:$J, 'צריכה ב2025'!$B:$B, C29, 'צריכה ב2025'!$A:$A, {"06/2025","07/2025","08/2025","09/2025"}))</f>
        <v>0</v>
      </c>
      <c r="W29" s="10" cm="1">
        <f t="array" ref="W29">SUM(SUMIFS('צריכה ב2025'!$L:$L, 'צריכה ב2025'!$B:$B, C29, 'צריכה ב2025'!$A:$A, {"06/2025","07/2025","08/2025","09/2025"}))</f>
        <v>0</v>
      </c>
    </row>
    <row r="30" spans="1:23" x14ac:dyDescent="0.35">
      <c r="A30" s="10" t="s">
        <v>63</v>
      </c>
      <c r="B30" s="10" t="s">
        <v>80</v>
      </c>
      <c r="C30" s="11">
        <v>341827275</v>
      </c>
      <c r="D30" s="10" t="s">
        <v>85</v>
      </c>
      <c r="E30" s="10" t="s">
        <v>62</v>
      </c>
      <c r="F30" s="10" t="s">
        <v>19</v>
      </c>
      <c r="G30" s="10" t="s">
        <v>20</v>
      </c>
      <c r="H30" s="10" t="s">
        <v>21</v>
      </c>
      <c r="I30" s="10" t="s">
        <v>21</v>
      </c>
      <c r="J30" s="10" t="s">
        <v>21</v>
      </c>
      <c r="K30" s="10" t="str">
        <f>LOOKUP(C30,מונים!$A:$A,מונים!$Q:$Q)</f>
        <v>כן</v>
      </c>
      <c r="L30" s="10" t="s">
        <v>21</v>
      </c>
      <c r="M30" s="10"/>
      <c r="N30" s="10">
        <f>SUMIF('צריכה ב2025'!$B:$B,'מידע מרוכז'!C30,'צריכה ב2025'!$I:$I)</f>
        <v>4884.55</v>
      </c>
      <c r="O30" s="10">
        <f>SUMIF('צריכה ב2025'!$B:$B,'מידע מרוכז'!C30,'צריכה ב2025'!$J:$J)</f>
        <v>0</v>
      </c>
      <c r="P30" s="10">
        <f>SUMIF('צריכה ב2025'!$B:$B,'מידע מרוכז'!C30,'צריכה ב2025'!$L:$L)</f>
        <v>0</v>
      </c>
      <c r="Q30" s="10">
        <f>SUMIF('צריכה ב2025'!$B:$B,'מידע מרוכז'!C30,'צריכה ב2025'!$M:$M)</f>
        <v>4884.55</v>
      </c>
      <c r="R30" s="32" cm="1">
        <f t="array" ref="R30">SUM(SUMIFS('צריכה ב2025'!$J:$J, 'צריכה ב2025'!$B:$B, C30, 'צריכה ב2025'!$A:$A, {"01/2025","02/2025","12/2024"}))</f>
        <v>0</v>
      </c>
      <c r="S30" s="32" cm="1">
        <f t="array" ref="S30">SUM(SUMIFS('צריכה ב2025'!$L:$L, 'צריכה ב2025'!$B:$B, C30, 'צריכה ב2025'!$A:$A, {"01/2025","02/2025","12/2024"}))</f>
        <v>0</v>
      </c>
      <c r="T30" s="10" cm="1">
        <f t="array" ref="T30">SUM(SUMIFS('צריכה ב2025'!$J:$J, 'צריכה ב2025'!$B:$B, C30, 'צריכה ב2025'!$A:$A, {"03/2025","04/2025","05/2025","10/2025","11/2025"}))</f>
        <v>0</v>
      </c>
      <c r="U30" s="10" cm="1">
        <f t="array" ref="U30">SUM(SUMIFS('צריכה ב2025'!$L:$L, 'צריכה ב2025'!$B:$B, C30, 'צריכה ב2025'!$A:$A, {"03/2025","04/2025","05/2025","10/2025","11/2025"}))</f>
        <v>0</v>
      </c>
      <c r="V30" s="10" cm="1">
        <f t="array" ref="V30">SUM(SUMIFS('צריכה ב2025'!$J:$J, 'צריכה ב2025'!$B:$B, C30, 'צריכה ב2025'!$A:$A, {"06/2025","07/2025","08/2025","09/2025"}))</f>
        <v>0</v>
      </c>
      <c r="W30" s="10" cm="1">
        <f t="array" ref="W30">SUM(SUMIFS('צריכה ב2025'!$L:$L, 'צריכה ב2025'!$B:$B, C30, 'צריכה ב2025'!$A:$A, {"06/2025","07/2025","08/2025","09/2025"}))</f>
        <v>0</v>
      </c>
    </row>
    <row r="31" spans="1:23" x14ac:dyDescent="0.35">
      <c r="A31" s="10" t="s">
        <v>63</v>
      </c>
      <c r="B31" s="10" t="s">
        <v>80</v>
      </c>
      <c r="C31" s="11">
        <v>341828674</v>
      </c>
      <c r="D31" s="10" t="s">
        <v>86</v>
      </c>
      <c r="E31" s="10" t="s">
        <v>62</v>
      </c>
      <c r="F31" s="10" t="s">
        <v>19</v>
      </c>
      <c r="G31" s="10" t="s">
        <v>20</v>
      </c>
      <c r="H31" s="10" t="s">
        <v>21</v>
      </c>
      <c r="I31" s="10" t="s">
        <v>21</v>
      </c>
      <c r="J31" s="10" t="s">
        <v>21</v>
      </c>
      <c r="K31" s="10" t="str">
        <f>LOOKUP(C31,מונים!$A:$A,מונים!$Q:$Q)</f>
        <v>כן</v>
      </c>
      <c r="L31" s="10" t="s">
        <v>21</v>
      </c>
      <c r="M31" s="10"/>
      <c r="N31" s="10">
        <f>SUMIF('צריכה ב2025'!$B:$B,'מידע מרוכז'!C31,'צריכה ב2025'!$I:$I)</f>
        <v>9207.74</v>
      </c>
      <c r="O31" s="10">
        <f>SUMIF('צריכה ב2025'!$B:$B,'מידע מרוכז'!C31,'צריכה ב2025'!$J:$J)</f>
        <v>0</v>
      </c>
      <c r="P31" s="10">
        <f>SUMIF('צריכה ב2025'!$B:$B,'מידע מרוכז'!C31,'צריכה ב2025'!$L:$L)</f>
        <v>0</v>
      </c>
      <c r="Q31" s="10">
        <f>SUMIF('צריכה ב2025'!$B:$B,'מידע מרוכז'!C31,'צריכה ב2025'!$M:$M)</f>
        <v>9207.74</v>
      </c>
      <c r="R31" s="32" cm="1">
        <f t="array" ref="R31">SUM(SUMIFS('צריכה ב2025'!$J:$J, 'צריכה ב2025'!$B:$B, C31, 'צריכה ב2025'!$A:$A, {"01/2025","02/2025","12/2024"}))</f>
        <v>0</v>
      </c>
      <c r="S31" s="32" cm="1">
        <f t="array" ref="S31">SUM(SUMIFS('צריכה ב2025'!$L:$L, 'צריכה ב2025'!$B:$B, C31, 'צריכה ב2025'!$A:$A, {"01/2025","02/2025","12/2024"}))</f>
        <v>0</v>
      </c>
      <c r="T31" s="10" cm="1">
        <f t="array" ref="T31">SUM(SUMIFS('צריכה ב2025'!$J:$J, 'צריכה ב2025'!$B:$B, C31, 'צריכה ב2025'!$A:$A, {"03/2025","04/2025","05/2025","10/2025","11/2025"}))</f>
        <v>0</v>
      </c>
      <c r="U31" s="10" cm="1">
        <f t="array" ref="U31">SUM(SUMIFS('צריכה ב2025'!$L:$L, 'צריכה ב2025'!$B:$B, C31, 'צריכה ב2025'!$A:$A, {"03/2025","04/2025","05/2025","10/2025","11/2025"}))</f>
        <v>0</v>
      </c>
      <c r="V31" s="10" cm="1">
        <f t="array" ref="V31">SUM(SUMIFS('צריכה ב2025'!$J:$J, 'צריכה ב2025'!$B:$B, C31, 'צריכה ב2025'!$A:$A, {"06/2025","07/2025","08/2025","09/2025"}))</f>
        <v>0</v>
      </c>
      <c r="W31" s="10" cm="1">
        <f t="array" ref="W31">SUM(SUMIFS('צריכה ב2025'!$L:$L, 'צריכה ב2025'!$B:$B, C31, 'צריכה ב2025'!$A:$A, {"06/2025","07/2025","08/2025","09/2025"}))</f>
        <v>0</v>
      </c>
    </row>
    <row r="32" spans="1:23" x14ac:dyDescent="0.35">
      <c r="A32" s="10" t="s">
        <v>35</v>
      </c>
      <c r="B32" s="10" t="s">
        <v>24</v>
      </c>
      <c r="C32" s="11">
        <v>341831277</v>
      </c>
      <c r="D32" s="10" t="s">
        <v>87</v>
      </c>
      <c r="E32" s="10"/>
      <c r="F32" s="10" t="s">
        <v>19</v>
      </c>
      <c r="G32" s="10" t="s">
        <v>20</v>
      </c>
      <c r="H32" s="10" t="s">
        <v>21</v>
      </c>
      <c r="I32" s="10" t="s">
        <v>22</v>
      </c>
      <c r="J32" s="10" t="s">
        <v>21</v>
      </c>
      <c r="K32" s="10" t="str">
        <f>LOOKUP(C32,מונים!$A:$A,מונים!$Q:$Q)</f>
        <v>כן</v>
      </c>
      <c r="L32" s="10" t="s">
        <v>21</v>
      </c>
      <c r="M32" s="10"/>
      <c r="N32" s="10">
        <f>SUMIF('צריכה ב2025'!$B:$B,'מידע מרוכז'!C32,'צריכה ב2025'!$I:$I)</f>
        <v>25355.370000000003</v>
      </c>
      <c r="O32" s="10">
        <f>SUMIF('צריכה ב2025'!$B:$B,'מידע מרוכז'!C32,'צריכה ב2025'!$J:$J)</f>
        <v>0</v>
      </c>
      <c r="P32" s="10">
        <f>SUMIF('צריכה ב2025'!$B:$B,'מידע מרוכז'!C32,'צריכה ב2025'!$L:$L)</f>
        <v>0</v>
      </c>
      <c r="Q32" s="10">
        <f>SUMIF('צריכה ב2025'!$B:$B,'מידע מרוכז'!C32,'צריכה ב2025'!$M:$M)</f>
        <v>25355.370000000003</v>
      </c>
      <c r="R32" s="32" cm="1">
        <f t="array" ref="R32">SUM(SUMIFS('צריכה ב2025'!$J:$J, 'צריכה ב2025'!$B:$B, C32, 'צריכה ב2025'!$A:$A, {"01/2025","02/2025","12/2024"}))</f>
        <v>0</v>
      </c>
      <c r="S32" s="32" cm="1">
        <f t="array" ref="S32">SUM(SUMIFS('צריכה ב2025'!$L:$L, 'צריכה ב2025'!$B:$B, C32, 'צריכה ב2025'!$A:$A, {"01/2025","02/2025","12/2024"}))</f>
        <v>0</v>
      </c>
      <c r="T32" s="10" cm="1">
        <f t="array" ref="T32">SUM(SUMIFS('צריכה ב2025'!$J:$J, 'צריכה ב2025'!$B:$B, C32, 'צריכה ב2025'!$A:$A, {"03/2025","04/2025","05/2025","10/2025","11/2025"}))</f>
        <v>0</v>
      </c>
      <c r="U32" s="10" cm="1">
        <f t="array" ref="U32">SUM(SUMIFS('צריכה ב2025'!$L:$L, 'צריכה ב2025'!$B:$B, C32, 'צריכה ב2025'!$A:$A, {"03/2025","04/2025","05/2025","10/2025","11/2025"}))</f>
        <v>0</v>
      </c>
      <c r="V32" s="10" cm="1">
        <f t="array" ref="V32">SUM(SUMIFS('צריכה ב2025'!$J:$J, 'צריכה ב2025'!$B:$B, C32, 'צריכה ב2025'!$A:$A, {"06/2025","07/2025","08/2025","09/2025"}))</f>
        <v>0</v>
      </c>
      <c r="W32" s="10" cm="1">
        <f t="array" ref="W32">SUM(SUMIFS('צריכה ב2025'!$L:$L, 'צריכה ב2025'!$B:$B, C32, 'צריכה ב2025'!$A:$A, {"06/2025","07/2025","08/2025","09/2025"}))</f>
        <v>0</v>
      </c>
    </row>
    <row r="33" spans="1:23" x14ac:dyDescent="0.35">
      <c r="A33" s="10" t="s">
        <v>23</v>
      </c>
      <c r="B33" s="10" t="s">
        <v>24</v>
      </c>
      <c r="C33" s="11">
        <v>341833654</v>
      </c>
      <c r="D33" s="10" t="s">
        <v>88</v>
      </c>
      <c r="E33" s="10" t="s">
        <v>18</v>
      </c>
      <c r="F33" s="10" t="s">
        <v>19</v>
      </c>
      <c r="G33" s="10" t="s">
        <v>20</v>
      </c>
      <c r="H33" s="10" t="s">
        <v>21</v>
      </c>
      <c r="I33" s="10" t="s">
        <v>22</v>
      </c>
      <c r="J33" s="10" t="s">
        <v>21</v>
      </c>
      <c r="K33" s="10" t="str">
        <f>LOOKUP(C33,מונים!$A:$A,מונים!$Q:$Q)</f>
        <v>כן</v>
      </c>
      <c r="L33" s="10" t="s">
        <v>21</v>
      </c>
      <c r="M33" s="10"/>
      <c r="N33" s="10">
        <f>SUMIF('צריכה ב2025'!$B:$B,'מידע מרוכז'!C33,'צריכה ב2025'!$I:$I)</f>
        <v>22020.489999999998</v>
      </c>
      <c r="O33" s="10">
        <f>SUMIF('צריכה ב2025'!$B:$B,'מידע מרוכז'!C33,'צריכה ב2025'!$J:$J)</f>
        <v>0</v>
      </c>
      <c r="P33" s="10">
        <f>SUMIF('צריכה ב2025'!$B:$B,'מידע מרוכז'!C33,'צריכה ב2025'!$L:$L)</f>
        <v>0</v>
      </c>
      <c r="Q33" s="10">
        <f>SUMIF('צריכה ב2025'!$B:$B,'מידע מרוכז'!C33,'צריכה ב2025'!$M:$M)</f>
        <v>22020.489999999998</v>
      </c>
      <c r="R33" s="32" cm="1">
        <f t="array" ref="R33">SUM(SUMIFS('צריכה ב2025'!$J:$J, 'צריכה ב2025'!$B:$B, C33, 'צריכה ב2025'!$A:$A, {"01/2025","02/2025","12/2024"}))</f>
        <v>0</v>
      </c>
      <c r="S33" s="32" cm="1">
        <f t="array" ref="S33">SUM(SUMIFS('צריכה ב2025'!$L:$L, 'צריכה ב2025'!$B:$B, C33, 'צריכה ב2025'!$A:$A, {"01/2025","02/2025","12/2024"}))</f>
        <v>0</v>
      </c>
      <c r="T33" s="10" cm="1">
        <f t="array" ref="T33">SUM(SUMIFS('צריכה ב2025'!$J:$J, 'צריכה ב2025'!$B:$B, C33, 'צריכה ב2025'!$A:$A, {"03/2025","04/2025","05/2025","10/2025","11/2025"}))</f>
        <v>0</v>
      </c>
      <c r="U33" s="10" cm="1">
        <f t="array" ref="U33">SUM(SUMIFS('צריכה ב2025'!$L:$L, 'צריכה ב2025'!$B:$B, C33, 'צריכה ב2025'!$A:$A, {"03/2025","04/2025","05/2025","10/2025","11/2025"}))</f>
        <v>0</v>
      </c>
      <c r="V33" s="10" cm="1">
        <f t="array" ref="V33">SUM(SUMIFS('צריכה ב2025'!$J:$J, 'צריכה ב2025'!$B:$B, C33, 'צריכה ב2025'!$A:$A, {"06/2025","07/2025","08/2025","09/2025"}))</f>
        <v>0</v>
      </c>
      <c r="W33" s="10" cm="1">
        <f t="array" ref="W33">SUM(SUMIFS('צריכה ב2025'!$L:$L, 'צריכה ב2025'!$B:$B, C33, 'צריכה ב2025'!$A:$A, {"06/2025","07/2025","08/2025","09/2025"}))</f>
        <v>0</v>
      </c>
    </row>
    <row r="34" spans="1:23" x14ac:dyDescent="0.35">
      <c r="A34" s="10" t="s">
        <v>23</v>
      </c>
      <c r="B34" s="10" t="s">
        <v>30</v>
      </c>
      <c r="C34" s="11">
        <v>341836505</v>
      </c>
      <c r="D34" s="10" t="s">
        <v>89</v>
      </c>
      <c r="E34" s="10" t="s">
        <v>18</v>
      </c>
      <c r="F34" s="10" t="s">
        <v>19</v>
      </c>
      <c r="G34" s="10" t="s">
        <v>20</v>
      </c>
      <c r="H34" s="10" t="s">
        <v>21</v>
      </c>
      <c r="I34" s="10" t="s">
        <v>22</v>
      </c>
      <c r="J34" s="10" t="s">
        <v>21</v>
      </c>
      <c r="K34" s="10" t="str">
        <f>LOOKUP(C34,מונים!$A:$A,מונים!$Q:$Q)</f>
        <v>כן</v>
      </c>
      <c r="L34" s="10" t="s">
        <v>21</v>
      </c>
      <c r="M34" s="10"/>
      <c r="N34" s="10">
        <f>SUMIF('צריכה ב2025'!$B:$B,'מידע מרוכז'!C34,'צריכה ב2025'!$I:$I)</f>
        <v>10494.77</v>
      </c>
      <c r="O34" s="10">
        <f>SUMIF('צריכה ב2025'!$B:$B,'מידע מרוכז'!C34,'צריכה ב2025'!$J:$J)</f>
        <v>0</v>
      </c>
      <c r="P34" s="10">
        <f>SUMIF('צריכה ב2025'!$B:$B,'מידע מרוכז'!C34,'צריכה ב2025'!$L:$L)</f>
        <v>0</v>
      </c>
      <c r="Q34" s="10">
        <f>SUMIF('צריכה ב2025'!$B:$B,'מידע מרוכז'!C34,'צריכה ב2025'!$M:$M)</f>
        <v>10494.77</v>
      </c>
      <c r="R34" s="32" cm="1">
        <f t="array" ref="R34">SUM(SUMIFS('צריכה ב2025'!$J:$J, 'צריכה ב2025'!$B:$B, C34, 'צריכה ב2025'!$A:$A, {"01/2025","02/2025","12/2024"}))</f>
        <v>0</v>
      </c>
      <c r="S34" s="32" cm="1">
        <f t="array" ref="S34">SUM(SUMIFS('צריכה ב2025'!$L:$L, 'צריכה ב2025'!$B:$B, C34, 'צריכה ב2025'!$A:$A, {"01/2025","02/2025","12/2024"}))</f>
        <v>0</v>
      </c>
      <c r="T34" s="10" cm="1">
        <f t="array" ref="T34">SUM(SUMIFS('צריכה ב2025'!$J:$J, 'צריכה ב2025'!$B:$B, C34, 'צריכה ב2025'!$A:$A, {"03/2025","04/2025","05/2025","10/2025","11/2025"}))</f>
        <v>0</v>
      </c>
      <c r="U34" s="10" cm="1">
        <f t="array" ref="U34">SUM(SUMIFS('צריכה ב2025'!$L:$L, 'צריכה ב2025'!$B:$B, C34, 'צריכה ב2025'!$A:$A, {"03/2025","04/2025","05/2025","10/2025","11/2025"}))</f>
        <v>0</v>
      </c>
      <c r="V34" s="10" cm="1">
        <f t="array" ref="V34">SUM(SUMIFS('צריכה ב2025'!$J:$J, 'צריכה ב2025'!$B:$B, C34, 'צריכה ב2025'!$A:$A, {"06/2025","07/2025","08/2025","09/2025"}))</f>
        <v>0</v>
      </c>
      <c r="W34" s="10" cm="1">
        <f t="array" ref="W34">SUM(SUMIFS('צריכה ב2025'!$L:$L, 'צריכה ב2025'!$B:$B, C34, 'צריכה ב2025'!$A:$A, {"06/2025","07/2025","08/2025","09/2025"}))</f>
        <v>0</v>
      </c>
    </row>
    <row r="35" spans="1:23" x14ac:dyDescent="0.35">
      <c r="A35" s="10" t="s">
        <v>63</v>
      </c>
      <c r="B35" s="10" t="s">
        <v>64</v>
      </c>
      <c r="C35" s="11">
        <v>341837853</v>
      </c>
      <c r="D35" s="10" t="s">
        <v>90</v>
      </c>
      <c r="E35" s="10"/>
      <c r="F35" s="10" t="s">
        <v>19</v>
      </c>
      <c r="G35" s="10" t="s">
        <v>20</v>
      </c>
      <c r="H35" s="10" t="s">
        <v>21</v>
      </c>
      <c r="I35" s="10" t="s">
        <v>21</v>
      </c>
      <c r="J35" s="10" t="s">
        <v>21</v>
      </c>
      <c r="K35" s="10" t="str">
        <f>LOOKUP(C35,מונים!$A:$A,מונים!$Q:$Q)</f>
        <v>כן</v>
      </c>
      <c r="L35" s="10" t="s">
        <v>21</v>
      </c>
      <c r="M35" s="10"/>
      <c r="N35" s="10">
        <f>SUMIF('צריכה ב2025'!$B:$B,'מידע מרוכז'!C35,'צריכה ב2025'!$I:$I)</f>
        <v>3820.5799999999995</v>
      </c>
      <c r="O35" s="10">
        <f>SUMIF('צריכה ב2025'!$B:$B,'מידע מרוכז'!C35,'צריכה ב2025'!$J:$J)</f>
        <v>0</v>
      </c>
      <c r="P35" s="10">
        <f>SUMIF('צריכה ב2025'!$B:$B,'מידע מרוכז'!C35,'צריכה ב2025'!$L:$L)</f>
        <v>0</v>
      </c>
      <c r="Q35" s="10">
        <f>SUMIF('צריכה ב2025'!$B:$B,'מידע מרוכז'!C35,'צריכה ב2025'!$M:$M)</f>
        <v>3820.5799999999995</v>
      </c>
      <c r="R35" s="32" cm="1">
        <f t="array" ref="R35">SUM(SUMIFS('צריכה ב2025'!$J:$J, 'צריכה ב2025'!$B:$B, C35, 'צריכה ב2025'!$A:$A, {"01/2025","02/2025","12/2024"}))</f>
        <v>0</v>
      </c>
      <c r="S35" s="32" cm="1">
        <f t="array" ref="S35">SUM(SUMIFS('צריכה ב2025'!$L:$L, 'צריכה ב2025'!$B:$B, C35, 'צריכה ב2025'!$A:$A, {"01/2025","02/2025","12/2024"}))</f>
        <v>0</v>
      </c>
      <c r="T35" s="10" cm="1">
        <f t="array" ref="T35">SUM(SUMIFS('צריכה ב2025'!$J:$J, 'צריכה ב2025'!$B:$B, C35, 'צריכה ב2025'!$A:$A, {"03/2025","04/2025","05/2025","10/2025","11/2025"}))</f>
        <v>0</v>
      </c>
      <c r="U35" s="10" cm="1">
        <f t="array" ref="U35">SUM(SUMIFS('צריכה ב2025'!$L:$L, 'צריכה ב2025'!$B:$B, C35, 'צריכה ב2025'!$A:$A, {"03/2025","04/2025","05/2025","10/2025","11/2025"}))</f>
        <v>0</v>
      </c>
      <c r="V35" s="10" cm="1">
        <f t="array" ref="V35">SUM(SUMIFS('צריכה ב2025'!$J:$J, 'צריכה ב2025'!$B:$B, C35, 'צריכה ב2025'!$A:$A, {"06/2025","07/2025","08/2025","09/2025"}))</f>
        <v>0</v>
      </c>
      <c r="W35" s="10" cm="1">
        <f t="array" ref="W35">SUM(SUMIFS('צריכה ב2025'!$L:$L, 'צריכה ב2025'!$B:$B, C35, 'צריכה ב2025'!$A:$A, {"06/2025","07/2025","08/2025","09/2025"}))</f>
        <v>0</v>
      </c>
    </row>
    <row r="36" spans="1:23" x14ac:dyDescent="0.35">
      <c r="A36" s="10" t="s">
        <v>23</v>
      </c>
      <c r="B36" s="10" t="s">
        <v>24</v>
      </c>
      <c r="C36" s="11">
        <v>341838450</v>
      </c>
      <c r="D36" s="10" t="s">
        <v>91</v>
      </c>
      <c r="E36" s="10"/>
      <c r="F36" s="10" t="s">
        <v>19</v>
      </c>
      <c r="G36" s="10" t="s">
        <v>20</v>
      </c>
      <c r="H36" s="10" t="s">
        <v>21</v>
      </c>
      <c r="I36" s="10" t="s">
        <v>22</v>
      </c>
      <c r="J36" s="10" t="s">
        <v>21</v>
      </c>
      <c r="K36" s="10" t="str">
        <f>LOOKUP(C36,מונים!$A:$A,מונים!$Q:$Q)</f>
        <v>כן</v>
      </c>
      <c r="L36" s="10" t="s">
        <v>21</v>
      </c>
      <c r="M36" s="10"/>
      <c r="N36" s="10">
        <f>SUMIF('צריכה ב2025'!$B:$B,'מידע מרוכז'!C36,'צריכה ב2025'!$I:$I)</f>
        <v>21754.54</v>
      </c>
      <c r="O36" s="10">
        <f>SUMIF('צריכה ב2025'!$B:$B,'מידע מרוכז'!C36,'צריכה ב2025'!$J:$J)</f>
        <v>0</v>
      </c>
      <c r="P36" s="10">
        <f>SUMIF('צריכה ב2025'!$B:$B,'מידע מרוכז'!C36,'צריכה ב2025'!$L:$L)</f>
        <v>0</v>
      </c>
      <c r="Q36" s="10">
        <f>SUMIF('צריכה ב2025'!$B:$B,'מידע מרוכז'!C36,'צריכה ב2025'!$M:$M)</f>
        <v>21754.54</v>
      </c>
      <c r="R36" s="32" cm="1">
        <f t="array" ref="R36">SUM(SUMIFS('צריכה ב2025'!$J:$J, 'צריכה ב2025'!$B:$B, C36, 'צריכה ב2025'!$A:$A, {"01/2025","02/2025","12/2024"}))</f>
        <v>0</v>
      </c>
      <c r="S36" s="32" cm="1">
        <f t="array" ref="S36">SUM(SUMIFS('צריכה ב2025'!$L:$L, 'צריכה ב2025'!$B:$B, C36, 'צריכה ב2025'!$A:$A, {"01/2025","02/2025","12/2024"}))</f>
        <v>0</v>
      </c>
      <c r="T36" s="10" cm="1">
        <f t="array" ref="T36">SUM(SUMIFS('צריכה ב2025'!$J:$J, 'צריכה ב2025'!$B:$B, C36, 'צריכה ב2025'!$A:$A, {"03/2025","04/2025","05/2025","10/2025","11/2025"}))</f>
        <v>0</v>
      </c>
      <c r="U36" s="10" cm="1">
        <f t="array" ref="U36">SUM(SUMIFS('צריכה ב2025'!$L:$L, 'צריכה ב2025'!$B:$B, C36, 'צריכה ב2025'!$A:$A, {"03/2025","04/2025","05/2025","10/2025","11/2025"}))</f>
        <v>0</v>
      </c>
      <c r="V36" s="10" cm="1">
        <f t="array" ref="V36">SUM(SUMIFS('צריכה ב2025'!$J:$J, 'צריכה ב2025'!$B:$B, C36, 'צריכה ב2025'!$A:$A, {"06/2025","07/2025","08/2025","09/2025"}))</f>
        <v>0</v>
      </c>
      <c r="W36" s="10" cm="1">
        <f t="array" ref="W36">SUM(SUMIFS('צריכה ב2025'!$L:$L, 'צריכה ב2025'!$B:$B, C36, 'צריכה ב2025'!$A:$A, {"06/2025","07/2025","08/2025","09/2025"}))</f>
        <v>0</v>
      </c>
    </row>
    <row r="37" spans="1:23" x14ac:dyDescent="0.35">
      <c r="A37" s="10" t="s">
        <v>63</v>
      </c>
      <c r="B37" s="10" t="s">
        <v>80</v>
      </c>
      <c r="C37" s="11">
        <v>341846098</v>
      </c>
      <c r="D37" s="10" t="s">
        <v>92</v>
      </c>
      <c r="E37" s="10" t="s">
        <v>62</v>
      </c>
      <c r="F37" s="10" t="s">
        <v>19</v>
      </c>
      <c r="G37" s="10" t="s">
        <v>20</v>
      </c>
      <c r="H37" s="10" t="s">
        <v>21</v>
      </c>
      <c r="I37" s="10" t="s">
        <v>21</v>
      </c>
      <c r="J37" s="10" t="s">
        <v>21</v>
      </c>
      <c r="K37" s="10" t="str">
        <f>LOOKUP(C37,מונים!$A:$A,מונים!$Q:$Q)</f>
        <v>כן</v>
      </c>
      <c r="L37" s="10" t="s">
        <v>21</v>
      </c>
      <c r="M37" s="10"/>
      <c r="N37" s="10">
        <f>SUMIF('צריכה ב2025'!$B:$B,'מידע מרוכז'!C37,'צריכה ב2025'!$I:$I)</f>
        <v>10152.09</v>
      </c>
      <c r="O37" s="10">
        <f>SUMIF('צריכה ב2025'!$B:$B,'מידע מרוכז'!C37,'צריכה ב2025'!$J:$J)</f>
        <v>0</v>
      </c>
      <c r="P37" s="10">
        <f>SUMIF('צריכה ב2025'!$B:$B,'מידע מרוכז'!C37,'צריכה ב2025'!$L:$L)</f>
        <v>0</v>
      </c>
      <c r="Q37" s="10">
        <f>SUMIF('צריכה ב2025'!$B:$B,'מידע מרוכז'!C37,'צריכה ב2025'!$M:$M)</f>
        <v>10152.09</v>
      </c>
      <c r="R37" s="32" cm="1">
        <f t="array" ref="R37">SUM(SUMIFS('צריכה ב2025'!$J:$J, 'צריכה ב2025'!$B:$B, C37, 'צריכה ב2025'!$A:$A, {"01/2025","02/2025","12/2024"}))</f>
        <v>0</v>
      </c>
      <c r="S37" s="32" cm="1">
        <f t="array" ref="S37">SUM(SUMIFS('צריכה ב2025'!$L:$L, 'צריכה ב2025'!$B:$B, C37, 'צריכה ב2025'!$A:$A, {"01/2025","02/2025","12/2024"}))</f>
        <v>0</v>
      </c>
      <c r="T37" s="10" cm="1">
        <f t="array" ref="T37">SUM(SUMIFS('צריכה ב2025'!$J:$J, 'צריכה ב2025'!$B:$B, C37, 'צריכה ב2025'!$A:$A, {"03/2025","04/2025","05/2025","10/2025","11/2025"}))</f>
        <v>0</v>
      </c>
      <c r="U37" s="10" cm="1">
        <f t="array" ref="U37">SUM(SUMIFS('צריכה ב2025'!$L:$L, 'צריכה ב2025'!$B:$B, C37, 'צריכה ב2025'!$A:$A, {"03/2025","04/2025","05/2025","10/2025","11/2025"}))</f>
        <v>0</v>
      </c>
      <c r="V37" s="10" cm="1">
        <f t="array" ref="V37">SUM(SUMIFS('צריכה ב2025'!$J:$J, 'צריכה ב2025'!$B:$B, C37, 'צריכה ב2025'!$A:$A, {"06/2025","07/2025","08/2025","09/2025"}))</f>
        <v>0</v>
      </c>
      <c r="W37" s="10" cm="1">
        <f t="array" ref="W37">SUM(SUMIFS('צריכה ב2025'!$L:$L, 'צריכה ב2025'!$B:$B, C37, 'צריכה ב2025'!$A:$A, {"06/2025","07/2025","08/2025","09/2025"}))</f>
        <v>0</v>
      </c>
    </row>
    <row r="38" spans="1:23" x14ac:dyDescent="0.35">
      <c r="A38" s="10" t="s">
        <v>40</v>
      </c>
      <c r="B38" s="10" t="s">
        <v>94</v>
      </c>
      <c r="C38" s="11">
        <v>341847567</v>
      </c>
      <c r="D38" s="10" t="s">
        <v>93</v>
      </c>
      <c r="E38" s="10" t="s">
        <v>39</v>
      </c>
      <c r="F38" s="10" t="s">
        <v>19</v>
      </c>
      <c r="G38" s="10" t="s">
        <v>20</v>
      </c>
      <c r="H38" s="10" t="s">
        <v>21</v>
      </c>
      <c r="I38" s="10" t="s">
        <v>21</v>
      </c>
      <c r="J38" s="10" t="s">
        <v>21</v>
      </c>
      <c r="K38" s="10" t="str">
        <f>LOOKUP(C38,מונים!$A:$A,מונים!$Q:$Q)</f>
        <v>כן</v>
      </c>
      <c r="L38" s="10" t="s">
        <v>21</v>
      </c>
      <c r="M38" s="10"/>
      <c r="N38" s="10">
        <f>SUMIF('צריכה ב2025'!$B:$B,'מידע מרוכז'!C38,'צריכה ב2025'!$I:$I)</f>
        <v>5857.2099999999991</v>
      </c>
      <c r="O38" s="10">
        <f>SUMIF('צריכה ב2025'!$B:$B,'מידע מרוכז'!C38,'צריכה ב2025'!$J:$J)</f>
        <v>0</v>
      </c>
      <c r="P38" s="10">
        <f>SUMIF('צריכה ב2025'!$B:$B,'מידע מרוכז'!C38,'צריכה ב2025'!$L:$L)</f>
        <v>0</v>
      </c>
      <c r="Q38" s="10">
        <f>SUMIF('צריכה ב2025'!$B:$B,'מידע מרוכז'!C38,'צריכה ב2025'!$M:$M)</f>
        <v>5857.2099999999991</v>
      </c>
      <c r="R38" s="32" cm="1">
        <f t="array" ref="R38">SUM(SUMIFS('צריכה ב2025'!$J:$J, 'צריכה ב2025'!$B:$B, C38, 'צריכה ב2025'!$A:$A, {"01/2025","02/2025","12/2024"}))</f>
        <v>0</v>
      </c>
      <c r="S38" s="32" cm="1">
        <f t="array" ref="S38">SUM(SUMIFS('צריכה ב2025'!$L:$L, 'צריכה ב2025'!$B:$B, C38, 'צריכה ב2025'!$A:$A, {"01/2025","02/2025","12/2024"}))</f>
        <v>0</v>
      </c>
      <c r="T38" s="10" cm="1">
        <f t="array" ref="T38">SUM(SUMIFS('צריכה ב2025'!$J:$J, 'צריכה ב2025'!$B:$B, C38, 'צריכה ב2025'!$A:$A, {"03/2025","04/2025","05/2025","10/2025","11/2025"}))</f>
        <v>0</v>
      </c>
      <c r="U38" s="10" cm="1">
        <f t="array" ref="U38">SUM(SUMIFS('צריכה ב2025'!$L:$L, 'צריכה ב2025'!$B:$B, C38, 'צריכה ב2025'!$A:$A, {"03/2025","04/2025","05/2025","10/2025","11/2025"}))</f>
        <v>0</v>
      </c>
      <c r="V38" s="10" cm="1">
        <f t="array" ref="V38">SUM(SUMIFS('צריכה ב2025'!$J:$J, 'צריכה ב2025'!$B:$B, C38, 'צריכה ב2025'!$A:$A, {"06/2025","07/2025","08/2025","09/2025"}))</f>
        <v>0</v>
      </c>
      <c r="W38" s="10" cm="1">
        <f t="array" ref="W38">SUM(SUMIFS('צריכה ב2025'!$L:$L, 'צריכה ב2025'!$B:$B, C38, 'צריכה ב2025'!$A:$A, {"06/2025","07/2025","08/2025","09/2025"}))</f>
        <v>0</v>
      </c>
    </row>
    <row r="39" spans="1:23" x14ac:dyDescent="0.35">
      <c r="A39" s="10" t="s">
        <v>29</v>
      </c>
      <c r="B39" s="10" t="s">
        <v>30</v>
      </c>
      <c r="C39" s="11">
        <v>341850019</v>
      </c>
      <c r="D39" s="10" t="s">
        <v>95</v>
      </c>
      <c r="E39" s="10" t="s">
        <v>96</v>
      </c>
      <c r="F39" s="10" t="s">
        <v>19</v>
      </c>
      <c r="G39" s="10" t="s">
        <v>20</v>
      </c>
      <c r="H39" s="10" t="s">
        <v>22</v>
      </c>
      <c r="I39" s="10" t="s">
        <v>22</v>
      </c>
      <c r="J39" s="10" t="s">
        <v>21</v>
      </c>
      <c r="K39" s="10" t="str">
        <f>LOOKUP(C39,מונים!$A:$A,מונים!$Q:$Q)</f>
        <v>כן</v>
      </c>
      <c r="L39" s="10" t="s">
        <v>21</v>
      </c>
      <c r="M39" s="10"/>
      <c r="N39" s="10">
        <f>SUMIF('צריכה ב2025'!$B:$B,'מידע מרוכז'!C39,'צריכה ב2025'!$I:$I)</f>
        <v>17685</v>
      </c>
      <c r="O39" s="10">
        <f>SUMIF('צריכה ב2025'!$B:$B,'מידע מרוכז'!C39,'צריכה ב2025'!$J:$J)</f>
        <v>4136</v>
      </c>
      <c r="P39" s="10">
        <f>SUMIF('צריכה ב2025'!$B:$B,'מידע מרוכז'!C39,'צריכה ב2025'!$L:$L)</f>
        <v>13549</v>
      </c>
      <c r="Q39" s="10">
        <f>SUMIF('צריכה ב2025'!$B:$B,'מידע מרוכז'!C39,'צריכה ב2025'!$M:$M)</f>
        <v>0</v>
      </c>
      <c r="R39" s="32" cm="1">
        <f t="array" ref="R39">SUM(SUMIFS('צריכה ב2025'!$J:$J, 'צריכה ב2025'!$B:$B, C39, 'צריכה ב2025'!$A:$A, {"01/2025","02/2025","12/2024"}))</f>
        <v>1738</v>
      </c>
      <c r="S39" s="32" cm="1">
        <f t="array" ref="S39">SUM(SUMIFS('צריכה ב2025'!$L:$L, 'צריכה ב2025'!$B:$B, C39, 'צריכה ב2025'!$A:$A, {"01/2025","02/2025","12/2024"}))</f>
        <v>4243</v>
      </c>
      <c r="T39" s="10" cm="1">
        <f t="array" ref="T39">SUM(SUMIFS('צריכה ב2025'!$J:$J, 'צריכה ב2025'!$B:$B, C39, 'צריכה ב2025'!$A:$A, {"03/2025","04/2025","05/2025","10/2025","11/2025"}))</f>
        <v>1352</v>
      </c>
      <c r="U39" s="10" cm="1">
        <f t="array" ref="U39">SUM(SUMIFS('צריכה ב2025'!$L:$L, 'צריכה ב2025'!$B:$B, C39, 'צריכה ב2025'!$A:$A, {"03/2025","04/2025","05/2025","10/2025","11/2025"}))</f>
        <v>5591</v>
      </c>
      <c r="V39" s="10" cm="1">
        <f t="array" ref="V39">SUM(SUMIFS('צריכה ב2025'!$J:$J, 'צריכה ב2025'!$B:$B, C39, 'צריכה ב2025'!$A:$A, {"06/2025","07/2025","08/2025","09/2025"}))</f>
        <v>1046</v>
      </c>
      <c r="W39" s="10" cm="1">
        <f t="array" ref="W39">SUM(SUMIFS('צריכה ב2025'!$L:$L, 'צריכה ב2025'!$B:$B, C39, 'צריכה ב2025'!$A:$A, {"06/2025","07/2025","08/2025","09/2025"}))</f>
        <v>3715</v>
      </c>
    </row>
    <row r="40" spans="1:23" x14ac:dyDescent="0.35">
      <c r="A40" s="10" t="s">
        <v>63</v>
      </c>
      <c r="B40" s="10" t="s">
        <v>64</v>
      </c>
      <c r="C40" s="11">
        <v>341861619</v>
      </c>
      <c r="D40" s="10" t="s">
        <v>97</v>
      </c>
      <c r="E40" s="10" t="s">
        <v>98</v>
      </c>
      <c r="F40" s="10" t="s">
        <v>19</v>
      </c>
      <c r="G40" s="10" t="s">
        <v>20</v>
      </c>
      <c r="H40" s="10" t="s">
        <v>21</v>
      </c>
      <c r="I40" s="10" t="s">
        <v>21</v>
      </c>
      <c r="J40" s="10" t="s">
        <v>21</v>
      </c>
      <c r="K40" s="10" t="str">
        <f>LOOKUP(C40,מונים!$A:$A,מונים!$Q:$Q)</f>
        <v>כן</v>
      </c>
      <c r="L40" s="10" t="s">
        <v>21</v>
      </c>
      <c r="M40" s="10"/>
      <c r="N40" s="10">
        <f>SUMIF('צריכה ב2025'!$B:$B,'מידע מרוכז'!C40,'צריכה ב2025'!$I:$I)</f>
        <v>5047.7500000000009</v>
      </c>
      <c r="O40" s="10">
        <f>SUMIF('צריכה ב2025'!$B:$B,'מידע מרוכז'!C40,'צריכה ב2025'!$J:$J)</f>
        <v>0</v>
      </c>
      <c r="P40" s="10">
        <f>SUMIF('צריכה ב2025'!$B:$B,'מידע מרוכז'!C40,'צריכה ב2025'!$L:$L)</f>
        <v>0</v>
      </c>
      <c r="Q40" s="10">
        <f>SUMIF('צריכה ב2025'!$B:$B,'מידע מרוכז'!C40,'צריכה ב2025'!$M:$M)</f>
        <v>5047.7500000000009</v>
      </c>
      <c r="R40" s="32" cm="1">
        <f t="array" ref="R40">SUM(SUMIFS('צריכה ב2025'!$J:$J, 'צריכה ב2025'!$B:$B, C40, 'צריכה ב2025'!$A:$A, {"01/2025","02/2025","12/2024"}))</f>
        <v>0</v>
      </c>
      <c r="S40" s="32" cm="1">
        <f t="array" ref="S40">SUM(SUMIFS('צריכה ב2025'!$L:$L, 'צריכה ב2025'!$B:$B, C40, 'צריכה ב2025'!$A:$A, {"01/2025","02/2025","12/2024"}))</f>
        <v>0</v>
      </c>
      <c r="T40" s="10" cm="1">
        <f t="array" ref="T40">SUM(SUMIFS('צריכה ב2025'!$J:$J, 'צריכה ב2025'!$B:$B, C40, 'צריכה ב2025'!$A:$A, {"03/2025","04/2025","05/2025","10/2025","11/2025"}))</f>
        <v>0</v>
      </c>
      <c r="U40" s="10" cm="1">
        <f t="array" ref="U40">SUM(SUMIFS('צריכה ב2025'!$L:$L, 'צריכה ב2025'!$B:$B, C40, 'צריכה ב2025'!$A:$A, {"03/2025","04/2025","05/2025","10/2025","11/2025"}))</f>
        <v>0</v>
      </c>
      <c r="V40" s="10" cm="1">
        <f t="array" ref="V40">SUM(SUMIFS('צריכה ב2025'!$J:$J, 'צריכה ב2025'!$B:$B, C40, 'צריכה ב2025'!$A:$A, {"06/2025","07/2025","08/2025","09/2025"}))</f>
        <v>0</v>
      </c>
      <c r="W40" s="10" cm="1">
        <f t="array" ref="W40">SUM(SUMIFS('צריכה ב2025'!$L:$L, 'צריכה ב2025'!$B:$B, C40, 'צריכה ב2025'!$A:$A, {"06/2025","07/2025","08/2025","09/2025"}))</f>
        <v>0</v>
      </c>
    </row>
    <row r="41" spans="1:23" x14ac:dyDescent="0.35">
      <c r="A41" s="10" t="s">
        <v>23</v>
      </c>
      <c r="B41" s="10" t="s">
        <v>32</v>
      </c>
      <c r="C41" s="11">
        <v>341862779</v>
      </c>
      <c r="D41" s="10" t="s">
        <v>99</v>
      </c>
      <c r="E41" s="10" t="s">
        <v>18</v>
      </c>
      <c r="F41" s="10" t="s">
        <v>19</v>
      </c>
      <c r="G41" s="10" t="s">
        <v>20</v>
      </c>
      <c r="H41" s="10" t="s">
        <v>21</v>
      </c>
      <c r="I41" s="10" t="s">
        <v>22</v>
      </c>
      <c r="J41" s="10" t="s">
        <v>21</v>
      </c>
      <c r="K41" s="10" t="str">
        <f>LOOKUP(C41,מונים!$A:$A,מונים!$Q:$Q)</f>
        <v>כן</v>
      </c>
      <c r="L41" s="10" t="s">
        <v>21</v>
      </c>
      <c r="M41" s="10"/>
      <c r="N41" s="10">
        <f>SUMIF('צריכה ב2025'!$B:$B,'מידע מרוכז'!C41,'צריכה ב2025'!$I:$I)</f>
        <v>23451.75</v>
      </c>
      <c r="O41" s="10">
        <f>SUMIF('צריכה ב2025'!$B:$B,'מידע מרוכז'!C41,'צריכה ב2025'!$J:$J)</f>
        <v>0</v>
      </c>
      <c r="P41" s="10">
        <f>SUMIF('צריכה ב2025'!$B:$B,'מידע מרוכז'!C41,'צריכה ב2025'!$L:$L)</f>
        <v>0</v>
      </c>
      <c r="Q41" s="10">
        <f>SUMIF('צריכה ב2025'!$B:$B,'מידע מרוכז'!C41,'צריכה ב2025'!$M:$M)</f>
        <v>23451.75</v>
      </c>
      <c r="R41" s="32" cm="1">
        <f t="array" ref="R41">SUM(SUMIFS('צריכה ב2025'!$J:$J, 'צריכה ב2025'!$B:$B, C41, 'צריכה ב2025'!$A:$A, {"01/2025","02/2025","12/2024"}))</f>
        <v>0</v>
      </c>
      <c r="S41" s="32" cm="1">
        <f t="array" ref="S41">SUM(SUMIFS('צריכה ב2025'!$L:$L, 'צריכה ב2025'!$B:$B, C41, 'צריכה ב2025'!$A:$A, {"01/2025","02/2025","12/2024"}))</f>
        <v>0</v>
      </c>
      <c r="T41" s="10" cm="1">
        <f t="array" ref="T41">SUM(SUMIFS('צריכה ב2025'!$J:$J, 'צריכה ב2025'!$B:$B, C41, 'צריכה ב2025'!$A:$A, {"03/2025","04/2025","05/2025","10/2025","11/2025"}))</f>
        <v>0</v>
      </c>
      <c r="U41" s="10" cm="1">
        <f t="array" ref="U41">SUM(SUMIFS('צריכה ב2025'!$L:$L, 'צריכה ב2025'!$B:$B, C41, 'צריכה ב2025'!$A:$A, {"03/2025","04/2025","05/2025","10/2025","11/2025"}))</f>
        <v>0</v>
      </c>
      <c r="V41" s="10" cm="1">
        <f t="array" ref="V41">SUM(SUMIFS('צריכה ב2025'!$J:$J, 'צריכה ב2025'!$B:$B, C41, 'צריכה ב2025'!$A:$A, {"06/2025","07/2025","08/2025","09/2025"}))</f>
        <v>0</v>
      </c>
      <c r="W41" s="10" cm="1">
        <f t="array" ref="W41">SUM(SUMIFS('צריכה ב2025'!$L:$L, 'צריכה ב2025'!$B:$B, C41, 'צריכה ב2025'!$A:$A, {"06/2025","07/2025","08/2025","09/2025"}))</f>
        <v>0</v>
      </c>
    </row>
    <row r="42" spans="1:23" x14ac:dyDescent="0.35">
      <c r="A42" s="10" t="s">
        <v>63</v>
      </c>
      <c r="B42" s="10" t="s">
        <v>64</v>
      </c>
      <c r="C42" s="11">
        <v>341863614</v>
      </c>
      <c r="D42" s="10" t="s">
        <v>100</v>
      </c>
      <c r="E42" s="10" t="s">
        <v>62</v>
      </c>
      <c r="F42" s="10" t="s">
        <v>19</v>
      </c>
      <c r="G42" s="10" t="s">
        <v>20</v>
      </c>
      <c r="H42" s="10" t="s">
        <v>21</v>
      </c>
      <c r="I42" s="10" t="s">
        <v>21</v>
      </c>
      <c r="J42" s="10" t="s">
        <v>21</v>
      </c>
      <c r="K42" s="10" t="str">
        <f>LOOKUP(C42,מונים!$A:$A,מונים!$Q:$Q)</f>
        <v>כן</v>
      </c>
      <c r="L42" s="10" t="s">
        <v>21</v>
      </c>
      <c r="M42" s="10"/>
      <c r="N42" s="10">
        <f>SUMIF('צריכה ב2025'!$B:$B,'מידע מרוכז'!C42,'צריכה ב2025'!$I:$I)</f>
        <v>925.25000000000011</v>
      </c>
      <c r="O42" s="10">
        <f>SUMIF('צריכה ב2025'!$B:$B,'מידע מרוכז'!C42,'צריכה ב2025'!$J:$J)</f>
        <v>0</v>
      </c>
      <c r="P42" s="10">
        <f>SUMIF('צריכה ב2025'!$B:$B,'מידע מרוכז'!C42,'צריכה ב2025'!$L:$L)</f>
        <v>0</v>
      </c>
      <c r="Q42" s="10">
        <f>SUMIF('צריכה ב2025'!$B:$B,'מידע מרוכז'!C42,'צריכה ב2025'!$M:$M)</f>
        <v>925.25000000000011</v>
      </c>
      <c r="R42" s="32" cm="1">
        <f t="array" ref="R42">SUM(SUMIFS('צריכה ב2025'!$J:$J, 'צריכה ב2025'!$B:$B, C42, 'צריכה ב2025'!$A:$A, {"01/2025","02/2025","12/2024"}))</f>
        <v>0</v>
      </c>
      <c r="S42" s="32" cm="1">
        <f t="array" ref="S42">SUM(SUMIFS('צריכה ב2025'!$L:$L, 'צריכה ב2025'!$B:$B, C42, 'צריכה ב2025'!$A:$A, {"01/2025","02/2025","12/2024"}))</f>
        <v>0</v>
      </c>
      <c r="T42" s="10" cm="1">
        <f t="array" ref="T42">SUM(SUMIFS('צריכה ב2025'!$J:$J, 'צריכה ב2025'!$B:$B, C42, 'צריכה ב2025'!$A:$A, {"03/2025","04/2025","05/2025","10/2025","11/2025"}))</f>
        <v>0</v>
      </c>
      <c r="U42" s="10" cm="1">
        <f t="array" ref="U42">SUM(SUMIFS('צריכה ב2025'!$L:$L, 'צריכה ב2025'!$B:$B, C42, 'צריכה ב2025'!$A:$A, {"03/2025","04/2025","05/2025","10/2025","11/2025"}))</f>
        <v>0</v>
      </c>
      <c r="V42" s="10" cm="1">
        <f t="array" ref="V42">SUM(SUMIFS('צריכה ב2025'!$J:$J, 'צריכה ב2025'!$B:$B, C42, 'צריכה ב2025'!$A:$A, {"06/2025","07/2025","08/2025","09/2025"}))</f>
        <v>0</v>
      </c>
      <c r="W42" s="10" cm="1">
        <f t="array" ref="W42">SUM(SUMIFS('צריכה ב2025'!$L:$L, 'צריכה ב2025'!$B:$B, C42, 'צריכה ב2025'!$A:$A, {"06/2025","07/2025","08/2025","09/2025"}))</f>
        <v>0</v>
      </c>
    </row>
    <row r="43" spans="1:23" x14ac:dyDescent="0.35">
      <c r="A43" s="10" t="s">
        <v>29</v>
      </c>
      <c r="B43" s="10" t="s">
        <v>49</v>
      </c>
      <c r="C43" s="11">
        <v>341868019</v>
      </c>
      <c r="D43" s="10" t="s">
        <v>101</v>
      </c>
      <c r="E43" s="10"/>
      <c r="F43" s="10" t="s">
        <v>19</v>
      </c>
      <c r="G43" s="10" t="s">
        <v>20</v>
      </c>
      <c r="H43" s="10" t="s">
        <v>22</v>
      </c>
      <c r="I43" s="10" t="s">
        <v>22</v>
      </c>
      <c r="J43" s="10" t="s">
        <v>21</v>
      </c>
      <c r="K43" s="10" t="str">
        <f>LOOKUP(C43,מונים!$A:$A,מונים!$Q:$Q)</f>
        <v>כן</v>
      </c>
      <c r="L43" s="10" t="s">
        <v>21</v>
      </c>
      <c r="M43" s="10"/>
      <c r="N43" s="10">
        <f>SUMIF('צריכה ב2025'!$B:$B,'מידע מרוכז'!C43,'צריכה ב2025'!$I:$I)</f>
        <v>80174</v>
      </c>
      <c r="O43" s="10">
        <f>SUMIF('צריכה ב2025'!$B:$B,'מידע מרוכז'!C43,'צריכה ב2025'!$J:$J)</f>
        <v>20153</v>
      </c>
      <c r="P43" s="10">
        <f>SUMIF('צריכה ב2025'!$B:$B,'מידע מרוכז'!C43,'צריכה ב2025'!$L:$L)</f>
        <v>60021</v>
      </c>
      <c r="Q43" s="10">
        <f>SUMIF('צריכה ב2025'!$B:$B,'מידע מרוכז'!C43,'צריכה ב2025'!$M:$M)</f>
        <v>0</v>
      </c>
      <c r="R43" s="32" cm="1">
        <f t="array" ref="R43">SUM(SUMIFS('צריכה ב2025'!$J:$J, 'צריכה ב2025'!$B:$B, C43, 'צריכה ב2025'!$A:$A, {"01/2025","02/2025","12/2024"}))</f>
        <v>8782</v>
      </c>
      <c r="S43" s="32" cm="1">
        <f t="array" ref="S43">SUM(SUMIFS('צריכה ב2025'!$L:$L, 'צריכה ב2025'!$B:$B, C43, 'צריכה ב2025'!$A:$A, {"01/2025","02/2025","12/2024"}))</f>
        <v>15703</v>
      </c>
      <c r="T43" s="10" cm="1">
        <f t="array" ref="T43">SUM(SUMIFS('צריכה ב2025'!$J:$J, 'צריכה ב2025'!$B:$B, C43, 'צריכה ב2025'!$A:$A, {"03/2025","04/2025","05/2025","10/2025","11/2025"}))</f>
        <v>5698</v>
      </c>
      <c r="U43" s="10" cm="1">
        <f t="array" ref="U43">SUM(SUMIFS('צריכה ב2025'!$L:$L, 'צריכה ב2025'!$B:$B, C43, 'צריכה ב2025'!$A:$A, {"03/2025","04/2025","05/2025","10/2025","11/2025"}))</f>
        <v>24635</v>
      </c>
      <c r="V43" s="10" cm="1">
        <f t="array" ref="V43">SUM(SUMIFS('צריכה ב2025'!$J:$J, 'צריכה ב2025'!$B:$B, C43, 'צריכה ב2025'!$A:$A, {"06/2025","07/2025","08/2025","09/2025"}))</f>
        <v>5673</v>
      </c>
      <c r="W43" s="10" cm="1">
        <f t="array" ref="W43">SUM(SUMIFS('צריכה ב2025'!$L:$L, 'צריכה ב2025'!$B:$B, C43, 'צריכה ב2025'!$A:$A, {"06/2025","07/2025","08/2025","09/2025"}))</f>
        <v>19683</v>
      </c>
    </row>
    <row r="44" spans="1:23" x14ac:dyDescent="0.35">
      <c r="A44" s="10" t="s">
        <v>29</v>
      </c>
      <c r="B44" s="10" t="s">
        <v>103</v>
      </c>
      <c r="C44" s="11">
        <v>341871703</v>
      </c>
      <c r="D44" s="10" t="s">
        <v>102</v>
      </c>
      <c r="E44" s="10"/>
      <c r="F44" s="10" t="s">
        <v>19</v>
      </c>
      <c r="G44" s="10" t="s">
        <v>20</v>
      </c>
      <c r="H44" s="10" t="s">
        <v>21</v>
      </c>
      <c r="I44" s="10" t="s">
        <v>22</v>
      </c>
      <c r="J44" s="10" t="s">
        <v>21</v>
      </c>
      <c r="K44" s="10" t="str">
        <f>LOOKUP(C44,מונים!$A:$A,מונים!$Q:$Q)</f>
        <v>כן</v>
      </c>
      <c r="L44" s="10" t="s">
        <v>21</v>
      </c>
      <c r="M44" s="10"/>
      <c r="N44" s="10">
        <f>SUMIF('צריכה ב2025'!$B:$B,'מידע מרוכז'!C44,'צריכה ב2025'!$I:$I)</f>
        <v>207.75</v>
      </c>
      <c r="O44" s="10">
        <f>SUMIF('צריכה ב2025'!$B:$B,'מידע מרוכז'!C44,'צריכה ב2025'!$J:$J)</f>
        <v>0</v>
      </c>
      <c r="P44" s="10">
        <f>SUMIF('צריכה ב2025'!$B:$B,'מידע מרוכז'!C44,'צריכה ב2025'!$L:$L)</f>
        <v>0</v>
      </c>
      <c r="Q44" s="10">
        <f>SUMIF('צריכה ב2025'!$B:$B,'מידע מרוכז'!C44,'צריכה ב2025'!$M:$M)</f>
        <v>207.75</v>
      </c>
      <c r="R44" s="32" cm="1">
        <f t="array" ref="R44">SUM(SUMIFS('צריכה ב2025'!$J:$J, 'צריכה ב2025'!$B:$B, C44, 'צריכה ב2025'!$A:$A, {"01/2025","02/2025","12/2024"}))</f>
        <v>0</v>
      </c>
      <c r="S44" s="32" cm="1">
        <f t="array" ref="S44">SUM(SUMIFS('צריכה ב2025'!$L:$L, 'צריכה ב2025'!$B:$B, C44, 'צריכה ב2025'!$A:$A, {"01/2025","02/2025","12/2024"}))</f>
        <v>0</v>
      </c>
      <c r="T44" s="10" cm="1">
        <f t="array" ref="T44">SUM(SUMIFS('צריכה ב2025'!$J:$J, 'צריכה ב2025'!$B:$B, C44, 'צריכה ב2025'!$A:$A, {"03/2025","04/2025","05/2025","10/2025","11/2025"}))</f>
        <v>0</v>
      </c>
      <c r="U44" s="10" cm="1">
        <f t="array" ref="U44">SUM(SUMIFS('צריכה ב2025'!$L:$L, 'צריכה ב2025'!$B:$B, C44, 'צריכה ב2025'!$A:$A, {"03/2025","04/2025","05/2025","10/2025","11/2025"}))</f>
        <v>0</v>
      </c>
      <c r="V44" s="10" cm="1">
        <f t="array" ref="V44">SUM(SUMIFS('צריכה ב2025'!$J:$J, 'צריכה ב2025'!$B:$B, C44, 'צריכה ב2025'!$A:$A, {"06/2025","07/2025","08/2025","09/2025"}))</f>
        <v>0</v>
      </c>
      <c r="W44" s="10" cm="1">
        <f t="array" ref="W44">SUM(SUMIFS('צריכה ב2025'!$L:$L, 'צריכה ב2025'!$B:$B, C44, 'צריכה ב2025'!$A:$A, {"06/2025","07/2025","08/2025","09/2025"}))</f>
        <v>0</v>
      </c>
    </row>
    <row r="45" spans="1:23" x14ac:dyDescent="0.35">
      <c r="A45" s="10" t="s">
        <v>63</v>
      </c>
      <c r="B45" s="10" t="s">
        <v>64</v>
      </c>
      <c r="C45" s="11">
        <v>341871883</v>
      </c>
      <c r="D45" s="10" t="s">
        <v>104</v>
      </c>
      <c r="E45" s="10"/>
      <c r="F45" s="10" t="s">
        <v>19</v>
      </c>
      <c r="G45" s="10" t="s">
        <v>20</v>
      </c>
      <c r="H45" s="10" t="s">
        <v>21</v>
      </c>
      <c r="I45" s="10" t="s">
        <v>21</v>
      </c>
      <c r="J45" s="10" t="s">
        <v>21</v>
      </c>
      <c r="K45" s="10" t="str">
        <f>LOOKUP(C45,מונים!$A:$A,מונים!$Q:$Q)</f>
        <v>כן</v>
      </c>
      <c r="L45" s="10" t="s">
        <v>21</v>
      </c>
      <c r="M45" s="10"/>
      <c r="N45" s="10">
        <f>SUMIF('צריכה ב2025'!$B:$B,'מידע מרוכז'!C45,'צריכה ב2025'!$I:$I)</f>
        <v>3964.3199999999997</v>
      </c>
      <c r="O45" s="10">
        <f>SUMIF('צריכה ב2025'!$B:$B,'מידע מרוכז'!C45,'צריכה ב2025'!$J:$J)</f>
        <v>0</v>
      </c>
      <c r="P45" s="10">
        <f>SUMIF('צריכה ב2025'!$B:$B,'מידע מרוכז'!C45,'צריכה ב2025'!$L:$L)</f>
        <v>0</v>
      </c>
      <c r="Q45" s="10">
        <f>SUMIF('צריכה ב2025'!$B:$B,'מידע מרוכז'!C45,'צריכה ב2025'!$M:$M)</f>
        <v>3964.3199999999997</v>
      </c>
      <c r="R45" s="32" cm="1">
        <f t="array" ref="R45">SUM(SUMIFS('צריכה ב2025'!$J:$J, 'צריכה ב2025'!$B:$B, C45, 'צריכה ב2025'!$A:$A, {"01/2025","02/2025","12/2024"}))</f>
        <v>0</v>
      </c>
      <c r="S45" s="32" cm="1">
        <f t="array" ref="S45">SUM(SUMIFS('צריכה ב2025'!$L:$L, 'צריכה ב2025'!$B:$B, C45, 'צריכה ב2025'!$A:$A, {"01/2025","02/2025","12/2024"}))</f>
        <v>0</v>
      </c>
      <c r="T45" s="10" cm="1">
        <f t="array" ref="T45">SUM(SUMIFS('צריכה ב2025'!$J:$J, 'צריכה ב2025'!$B:$B, C45, 'צריכה ב2025'!$A:$A, {"03/2025","04/2025","05/2025","10/2025","11/2025"}))</f>
        <v>0</v>
      </c>
      <c r="U45" s="10" cm="1">
        <f t="array" ref="U45">SUM(SUMIFS('צריכה ב2025'!$L:$L, 'צריכה ב2025'!$B:$B, C45, 'צריכה ב2025'!$A:$A, {"03/2025","04/2025","05/2025","10/2025","11/2025"}))</f>
        <v>0</v>
      </c>
      <c r="V45" s="10" cm="1">
        <f t="array" ref="V45">SUM(SUMIFS('צריכה ב2025'!$J:$J, 'צריכה ב2025'!$B:$B, C45, 'צריכה ב2025'!$A:$A, {"06/2025","07/2025","08/2025","09/2025"}))</f>
        <v>0</v>
      </c>
      <c r="W45" s="10" cm="1">
        <f t="array" ref="W45">SUM(SUMIFS('צריכה ב2025'!$L:$L, 'צריכה ב2025'!$B:$B, C45, 'צריכה ב2025'!$A:$A, {"06/2025","07/2025","08/2025","09/2025"}))</f>
        <v>0</v>
      </c>
    </row>
    <row r="46" spans="1:23" x14ac:dyDescent="0.35">
      <c r="A46" s="10" t="s">
        <v>29</v>
      </c>
      <c r="B46" s="10" t="s">
        <v>24</v>
      </c>
      <c r="C46" s="11">
        <v>341873153</v>
      </c>
      <c r="D46" s="10" t="s">
        <v>105</v>
      </c>
      <c r="E46" s="10" t="s">
        <v>106</v>
      </c>
      <c r="F46" s="10" t="s">
        <v>19</v>
      </c>
      <c r="G46" s="10" t="s">
        <v>20</v>
      </c>
      <c r="H46" s="10" t="s">
        <v>21</v>
      </c>
      <c r="I46" s="10" t="s">
        <v>22</v>
      </c>
      <c r="J46" s="10" t="s">
        <v>21</v>
      </c>
      <c r="K46" s="10" t="str">
        <f>LOOKUP(C46,מונים!$A:$A,מונים!$Q:$Q)</f>
        <v>כן</v>
      </c>
      <c r="L46" s="10" t="s">
        <v>21</v>
      </c>
      <c r="M46" s="10"/>
      <c r="N46" s="10">
        <f>SUMIF('צריכה ב2025'!$B:$B,'מידע מרוכז'!C46,'צריכה ב2025'!$I:$I)</f>
        <v>1917.4100000000003</v>
      </c>
      <c r="O46" s="10">
        <f>SUMIF('צריכה ב2025'!$B:$B,'מידע מרוכז'!C46,'צריכה ב2025'!$J:$J)</f>
        <v>0</v>
      </c>
      <c r="P46" s="10">
        <f>SUMIF('צריכה ב2025'!$B:$B,'מידע מרוכז'!C46,'צריכה ב2025'!$L:$L)</f>
        <v>0</v>
      </c>
      <c r="Q46" s="10">
        <f>SUMIF('צריכה ב2025'!$B:$B,'מידע מרוכז'!C46,'צריכה ב2025'!$M:$M)</f>
        <v>1917.4100000000003</v>
      </c>
      <c r="R46" s="32" cm="1">
        <f t="array" ref="R46">SUM(SUMIFS('צריכה ב2025'!$J:$J, 'צריכה ב2025'!$B:$B, C46, 'צריכה ב2025'!$A:$A, {"01/2025","02/2025","12/2024"}))</f>
        <v>0</v>
      </c>
      <c r="S46" s="32" cm="1">
        <f t="array" ref="S46">SUM(SUMIFS('צריכה ב2025'!$L:$L, 'צריכה ב2025'!$B:$B, C46, 'צריכה ב2025'!$A:$A, {"01/2025","02/2025","12/2024"}))</f>
        <v>0</v>
      </c>
      <c r="T46" s="10" cm="1">
        <f t="array" ref="T46">SUM(SUMIFS('צריכה ב2025'!$J:$J, 'צריכה ב2025'!$B:$B, C46, 'צריכה ב2025'!$A:$A, {"03/2025","04/2025","05/2025","10/2025","11/2025"}))</f>
        <v>0</v>
      </c>
      <c r="U46" s="10" cm="1">
        <f t="array" ref="U46">SUM(SUMIFS('צריכה ב2025'!$L:$L, 'צריכה ב2025'!$B:$B, C46, 'צריכה ב2025'!$A:$A, {"03/2025","04/2025","05/2025","10/2025","11/2025"}))</f>
        <v>0</v>
      </c>
      <c r="V46" s="10" cm="1">
        <f t="array" ref="V46">SUM(SUMIFS('צריכה ב2025'!$J:$J, 'צריכה ב2025'!$B:$B, C46, 'צריכה ב2025'!$A:$A, {"06/2025","07/2025","08/2025","09/2025"}))</f>
        <v>0</v>
      </c>
      <c r="W46" s="10" cm="1">
        <f t="array" ref="W46">SUM(SUMIFS('צריכה ב2025'!$L:$L, 'צריכה ב2025'!$B:$B, C46, 'צריכה ב2025'!$A:$A, {"06/2025","07/2025","08/2025","09/2025"}))</f>
        <v>0</v>
      </c>
    </row>
    <row r="47" spans="1:23" x14ac:dyDescent="0.35">
      <c r="A47" s="10" t="s">
        <v>23</v>
      </c>
      <c r="B47" s="10" t="s">
        <v>108</v>
      </c>
      <c r="C47" s="11">
        <v>341876337</v>
      </c>
      <c r="D47" s="10" t="s">
        <v>107</v>
      </c>
      <c r="E47" s="10" t="s">
        <v>23</v>
      </c>
      <c r="F47" s="10" t="s">
        <v>19</v>
      </c>
      <c r="G47" s="10" t="s">
        <v>20</v>
      </c>
      <c r="H47" s="10" t="s">
        <v>22</v>
      </c>
      <c r="I47" s="10" t="s">
        <v>22</v>
      </c>
      <c r="J47" s="10" t="s">
        <v>21</v>
      </c>
      <c r="K47" s="10" t="str">
        <f>LOOKUP(C47,מונים!$A:$A,מונים!$Q:$Q)</f>
        <v>כן</v>
      </c>
      <c r="L47" s="10" t="s">
        <v>21</v>
      </c>
      <c r="M47" s="10"/>
      <c r="N47" s="10">
        <f>SUMIF('צריכה ב2025'!$B:$B,'מידע מרוכז'!C47,'צריכה ב2025'!$I:$I)</f>
        <v>31822</v>
      </c>
      <c r="O47" s="10">
        <f>SUMIF('צריכה ב2025'!$B:$B,'מידע מרוכז'!C47,'צריכה ב2025'!$J:$J)</f>
        <v>1657</v>
      </c>
      <c r="P47" s="10">
        <f>SUMIF('צריכה ב2025'!$B:$B,'מידע מרוכז'!C47,'צריכה ב2025'!$L:$L)</f>
        <v>30165</v>
      </c>
      <c r="Q47" s="10">
        <f>SUMIF('צריכה ב2025'!$B:$B,'מידע מרוכז'!C47,'צריכה ב2025'!$M:$M)</f>
        <v>0</v>
      </c>
      <c r="R47" s="32" cm="1">
        <f t="array" ref="R47">SUM(SUMIFS('צריכה ב2025'!$J:$J, 'צריכה ב2025'!$B:$B, C47, 'צריכה ב2025'!$A:$A, {"01/2025","02/2025","12/2024"}))</f>
        <v>314</v>
      </c>
      <c r="S47" s="32" cm="1">
        <f t="array" ref="S47">SUM(SUMIFS('צריכה ב2025'!$L:$L, 'צריכה ב2025'!$B:$B, C47, 'צריכה ב2025'!$A:$A, {"01/2025","02/2025","12/2024"}))</f>
        <v>6067</v>
      </c>
      <c r="T47" s="10" cm="1">
        <f t="array" ref="T47">SUM(SUMIFS('צריכה ב2025'!$J:$J, 'צריכה ב2025'!$B:$B, C47, 'צריכה ב2025'!$A:$A, {"03/2025","04/2025","05/2025","10/2025","11/2025"}))</f>
        <v>420</v>
      </c>
      <c r="U47" s="10" cm="1">
        <f t="array" ref="U47">SUM(SUMIFS('צריכה ב2025'!$L:$L, 'צריכה ב2025'!$B:$B, C47, 'צריכה ב2025'!$A:$A, {"03/2025","04/2025","05/2025","10/2025","11/2025"}))</f>
        <v>11331</v>
      </c>
      <c r="V47" s="10" cm="1">
        <f t="array" ref="V47">SUM(SUMIFS('צריכה ב2025'!$J:$J, 'צריכה ב2025'!$B:$B, C47, 'צריכה ב2025'!$A:$A, {"06/2025","07/2025","08/2025","09/2025"}))</f>
        <v>923</v>
      </c>
      <c r="W47" s="10" cm="1">
        <f t="array" ref="W47">SUM(SUMIFS('צריכה ב2025'!$L:$L, 'צריכה ב2025'!$B:$B, C47, 'צריכה ב2025'!$A:$A, {"06/2025","07/2025","08/2025","09/2025"}))</f>
        <v>12767</v>
      </c>
    </row>
    <row r="48" spans="1:23" x14ac:dyDescent="0.35">
      <c r="A48" s="10" t="s">
        <v>29</v>
      </c>
      <c r="B48" s="10" t="s">
        <v>80</v>
      </c>
      <c r="C48" s="11">
        <v>341876916</v>
      </c>
      <c r="D48" s="10" t="s">
        <v>109</v>
      </c>
      <c r="E48" s="10" t="s">
        <v>110</v>
      </c>
      <c r="F48" s="10" t="s">
        <v>19</v>
      </c>
      <c r="G48" s="10" t="s">
        <v>20</v>
      </c>
      <c r="H48" s="10" t="s">
        <v>21</v>
      </c>
      <c r="I48" s="10" t="s">
        <v>21</v>
      </c>
      <c r="J48" s="10" t="s">
        <v>21</v>
      </c>
      <c r="K48" s="10" t="str">
        <f>LOOKUP(C48,מונים!$A:$A,מונים!$Q:$Q)</f>
        <v>כן</v>
      </c>
      <c r="L48" s="10" t="s">
        <v>21</v>
      </c>
      <c r="M48" s="10"/>
      <c r="N48" s="10">
        <f>SUMIF('צריכה ב2025'!$B:$B,'מידע מרוכז'!C48,'צריכה ב2025'!$I:$I)</f>
        <v>23755.249999999996</v>
      </c>
      <c r="O48" s="10">
        <f>SUMIF('צריכה ב2025'!$B:$B,'מידע מרוכז'!C48,'צריכה ב2025'!$J:$J)</f>
        <v>0</v>
      </c>
      <c r="P48" s="10">
        <f>SUMIF('צריכה ב2025'!$B:$B,'מידע מרוכז'!C48,'צריכה ב2025'!$L:$L)</f>
        <v>0</v>
      </c>
      <c r="Q48" s="10">
        <f>SUMIF('צריכה ב2025'!$B:$B,'מידע מרוכז'!C48,'צריכה ב2025'!$M:$M)</f>
        <v>23755.249999999996</v>
      </c>
      <c r="R48" s="32" cm="1">
        <f t="array" ref="R48">SUM(SUMIFS('צריכה ב2025'!$J:$J, 'צריכה ב2025'!$B:$B, C48, 'צריכה ב2025'!$A:$A, {"01/2025","02/2025","12/2024"}))</f>
        <v>0</v>
      </c>
      <c r="S48" s="32" cm="1">
        <f t="array" ref="S48">SUM(SUMIFS('צריכה ב2025'!$L:$L, 'צריכה ב2025'!$B:$B, C48, 'צריכה ב2025'!$A:$A, {"01/2025","02/2025","12/2024"}))</f>
        <v>0</v>
      </c>
      <c r="T48" s="10" cm="1">
        <f t="array" ref="T48">SUM(SUMIFS('צריכה ב2025'!$J:$J, 'צריכה ב2025'!$B:$B, C48, 'צריכה ב2025'!$A:$A, {"03/2025","04/2025","05/2025","10/2025","11/2025"}))</f>
        <v>0</v>
      </c>
      <c r="U48" s="10" cm="1">
        <f t="array" ref="U48">SUM(SUMIFS('צריכה ב2025'!$L:$L, 'צריכה ב2025'!$B:$B, C48, 'צריכה ב2025'!$A:$A, {"03/2025","04/2025","05/2025","10/2025","11/2025"}))</f>
        <v>0</v>
      </c>
      <c r="V48" s="10" cm="1">
        <f t="array" ref="V48">SUM(SUMIFS('צריכה ב2025'!$J:$J, 'צריכה ב2025'!$B:$B, C48, 'צריכה ב2025'!$A:$A, {"06/2025","07/2025","08/2025","09/2025"}))</f>
        <v>0</v>
      </c>
      <c r="W48" s="10" cm="1">
        <f t="array" ref="W48">SUM(SUMIFS('צריכה ב2025'!$L:$L, 'צריכה ב2025'!$B:$B, C48, 'צריכה ב2025'!$A:$A, {"06/2025","07/2025","08/2025","09/2025"}))</f>
        <v>0</v>
      </c>
    </row>
    <row r="49" spans="1:23" x14ac:dyDescent="0.35">
      <c r="A49" s="10" t="s">
        <v>29</v>
      </c>
      <c r="B49" s="10" t="s">
        <v>80</v>
      </c>
      <c r="C49" s="11">
        <v>341878533</v>
      </c>
      <c r="D49" s="10" t="s">
        <v>111</v>
      </c>
      <c r="E49" s="10" t="s">
        <v>29</v>
      </c>
      <c r="F49" s="10" t="s">
        <v>19</v>
      </c>
      <c r="G49" s="10" t="s">
        <v>20</v>
      </c>
      <c r="H49" s="10" t="s">
        <v>21</v>
      </c>
      <c r="I49" s="10" t="s">
        <v>21</v>
      </c>
      <c r="J49" s="10" t="s">
        <v>21</v>
      </c>
      <c r="K49" s="10" t="str">
        <f>LOOKUP(C49,מונים!$A:$A,מונים!$Q:$Q)</f>
        <v>כן</v>
      </c>
      <c r="L49" s="10" t="s">
        <v>21</v>
      </c>
      <c r="M49" s="10"/>
      <c r="N49" s="10">
        <f>SUMIF('צריכה ב2025'!$B:$B,'מידע מרוכז'!C49,'צריכה ב2025'!$I:$I)</f>
        <v>17268.440000000002</v>
      </c>
      <c r="O49" s="10">
        <f>SUMIF('צריכה ב2025'!$B:$B,'מידע מרוכז'!C49,'צריכה ב2025'!$J:$J)</f>
        <v>0</v>
      </c>
      <c r="P49" s="10">
        <f>SUMIF('צריכה ב2025'!$B:$B,'מידע מרוכז'!C49,'צריכה ב2025'!$L:$L)</f>
        <v>0</v>
      </c>
      <c r="Q49" s="10">
        <f>SUMIF('צריכה ב2025'!$B:$B,'מידע מרוכז'!C49,'צריכה ב2025'!$M:$M)</f>
        <v>17268.440000000002</v>
      </c>
      <c r="R49" s="32" cm="1">
        <f t="array" ref="R49">SUM(SUMIFS('צריכה ב2025'!$J:$J, 'צריכה ב2025'!$B:$B, C49, 'צריכה ב2025'!$A:$A, {"01/2025","02/2025","12/2024"}))</f>
        <v>0</v>
      </c>
      <c r="S49" s="32" cm="1">
        <f t="array" ref="S49">SUM(SUMIFS('צריכה ב2025'!$L:$L, 'צריכה ב2025'!$B:$B, C49, 'צריכה ב2025'!$A:$A, {"01/2025","02/2025","12/2024"}))</f>
        <v>0</v>
      </c>
      <c r="T49" s="10" cm="1">
        <f t="array" ref="T49">SUM(SUMIFS('צריכה ב2025'!$J:$J, 'צריכה ב2025'!$B:$B, C49, 'צריכה ב2025'!$A:$A, {"03/2025","04/2025","05/2025","10/2025","11/2025"}))</f>
        <v>0</v>
      </c>
      <c r="U49" s="10" cm="1">
        <f t="array" ref="U49">SUM(SUMIFS('צריכה ב2025'!$L:$L, 'צריכה ב2025'!$B:$B, C49, 'צריכה ב2025'!$A:$A, {"03/2025","04/2025","05/2025","10/2025","11/2025"}))</f>
        <v>0</v>
      </c>
      <c r="V49" s="10" cm="1">
        <f t="array" ref="V49">SUM(SUMIFS('צריכה ב2025'!$J:$J, 'צריכה ב2025'!$B:$B, C49, 'צריכה ב2025'!$A:$A, {"06/2025","07/2025","08/2025","09/2025"}))</f>
        <v>0</v>
      </c>
      <c r="W49" s="10" cm="1">
        <f t="array" ref="W49">SUM(SUMIFS('צריכה ב2025'!$L:$L, 'צריכה ב2025'!$B:$B, C49, 'צריכה ב2025'!$A:$A, {"06/2025","07/2025","08/2025","09/2025"}))</f>
        <v>0</v>
      </c>
    </row>
    <row r="50" spans="1:23" x14ac:dyDescent="0.35">
      <c r="A50" s="10" t="s">
        <v>63</v>
      </c>
      <c r="B50" s="10" t="s">
        <v>80</v>
      </c>
      <c r="C50" s="11">
        <v>341879072</v>
      </c>
      <c r="D50" s="10" t="s">
        <v>112</v>
      </c>
      <c r="E50" s="10" t="s">
        <v>62</v>
      </c>
      <c r="F50" s="10" t="s">
        <v>19</v>
      </c>
      <c r="G50" s="10" t="s">
        <v>20</v>
      </c>
      <c r="H50" s="10" t="s">
        <v>21</v>
      </c>
      <c r="I50" s="10" t="s">
        <v>22</v>
      </c>
      <c r="J50" s="10" t="s">
        <v>21</v>
      </c>
      <c r="K50" s="10" t="str">
        <f>LOOKUP(C50,מונים!$A:$A,מונים!$Q:$Q)</f>
        <v>כן</v>
      </c>
      <c r="L50" s="10" t="s">
        <v>21</v>
      </c>
      <c r="M50" s="10"/>
      <c r="N50" s="10">
        <f>SUMIF('צריכה ב2025'!$B:$B,'מידע מרוכז'!C50,'צריכה ב2025'!$I:$I)</f>
        <v>7730.3700000000008</v>
      </c>
      <c r="O50" s="10">
        <f>SUMIF('צריכה ב2025'!$B:$B,'מידע מרוכז'!C50,'צריכה ב2025'!$J:$J)</f>
        <v>0</v>
      </c>
      <c r="P50" s="10">
        <f>SUMIF('צריכה ב2025'!$B:$B,'מידע מרוכז'!C50,'צריכה ב2025'!$L:$L)</f>
        <v>0</v>
      </c>
      <c r="Q50" s="10">
        <f>SUMIF('צריכה ב2025'!$B:$B,'מידע מרוכז'!C50,'צריכה ב2025'!$M:$M)</f>
        <v>7730.3700000000008</v>
      </c>
      <c r="R50" s="32" cm="1">
        <f t="array" ref="R50">SUM(SUMIFS('צריכה ב2025'!$J:$J, 'צריכה ב2025'!$B:$B, C50, 'צריכה ב2025'!$A:$A, {"01/2025","02/2025","12/2024"}))</f>
        <v>0</v>
      </c>
      <c r="S50" s="32" cm="1">
        <f t="array" ref="S50">SUM(SUMIFS('צריכה ב2025'!$L:$L, 'צריכה ב2025'!$B:$B, C50, 'צריכה ב2025'!$A:$A, {"01/2025","02/2025","12/2024"}))</f>
        <v>0</v>
      </c>
      <c r="T50" s="10" cm="1">
        <f t="array" ref="T50">SUM(SUMIFS('צריכה ב2025'!$J:$J, 'צריכה ב2025'!$B:$B, C50, 'צריכה ב2025'!$A:$A, {"03/2025","04/2025","05/2025","10/2025","11/2025"}))</f>
        <v>0</v>
      </c>
      <c r="U50" s="10" cm="1">
        <f t="array" ref="U50">SUM(SUMIFS('צריכה ב2025'!$L:$L, 'צריכה ב2025'!$B:$B, C50, 'צריכה ב2025'!$A:$A, {"03/2025","04/2025","05/2025","10/2025","11/2025"}))</f>
        <v>0</v>
      </c>
      <c r="V50" s="10" cm="1">
        <f t="array" ref="V50">SUM(SUMIFS('צריכה ב2025'!$J:$J, 'צריכה ב2025'!$B:$B, C50, 'צריכה ב2025'!$A:$A, {"06/2025","07/2025","08/2025","09/2025"}))</f>
        <v>0</v>
      </c>
      <c r="W50" s="10" cm="1">
        <f t="array" ref="W50">SUM(SUMIFS('צריכה ב2025'!$L:$L, 'צריכה ב2025'!$B:$B, C50, 'צריכה ב2025'!$A:$A, {"06/2025","07/2025","08/2025","09/2025"}))</f>
        <v>0</v>
      </c>
    </row>
    <row r="51" spans="1:23" x14ac:dyDescent="0.35">
      <c r="A51" s="10" t="s">
        <v>60</v>
      </c>
      <c r="B51" s="10" t="s">
        <v>24</v>
      </c>
      <c r="C51" s="11">
        <v>341884322</v>
      </c>
      <c r="D51" s="10" t="s">
        <v>113</v>
      </c>
      <c r="E51" s="10" t="s">
        <v>114</v>
      </c>
      <c r="F51" s="10" t="s">
        <v>45</v>
      </c>
      <c r="G51" s="10" t="s">
        <v>20</v>
      </c>
      <c r="H51" s="10" t="s">
        <v>22</v>
      </c>
      <c r="I51" s="10" t="s">
        <v>22</v>
      </c>
      <c r="J51" s="10" t="s">
        <v>21</v>
      </c>
      <c r="K51" s="10" t="str">
        <f>LOOKUP(C51,מונים!$A:$A,מונים!$Q:$Q)</f>
        <v>כן</v>
      </c>
      <c r="L51" s="10" t="s">
        <v>21</v>
      </c>
      <c r="M51" s="10"/>
      <c r="N51" s="10">
        <f>SUMIF('צריכה ב2025'!$B:$B,'מידע מרוכז'!C51,'צריכה ב2025'!$I:$I)</f>
        <v>130190</v>
      </c>
      <c r="O51" s="10">
        <f>SUMIF('צריכה ב2025'!$B:$B,'מידע מרוכז'!C51,'צריכה ב2025'!$J:$J)</f>
        <v>17405</v>
      </c>
      <c r="P51" s="10">
        <f>SUMIF('צריכה ב2025'!$B:$B,'מידע מרוכז'!C51,'צריכה ב2025'!$L:$L)</f>
        <v>112785</v>
      </c>
      <c r="Q51" s="10">
        <f>SUMIF('צריכה ב2025'!$B:$B,'מידע מרוכז'!C51,'צריכה ב2025'!$M:$M)</f>
        <v>0</v>
      </c>
      <c r="R51" s="32" cm="1">
        <f t="array" ref="R51">SUM(SUMIFS('צריכה ב2025'!$J:$J, 'צריכה ב2025'!$B:$B, C51, 'צריכה ב2025'!$A:$A, {"01/2025","02/2025","12/2024"}))</f>
        <v>3405</v>
      </c>
      <c r="S51" s="32" cm="1">
        <f t="array" ref="S51">SUM(SUMIFS('צריכה ב2025'!$L:$L, 'צריכה ב2025'!$B:$B, C51, 'צריכה ב2025'!$A:$A, {"01/2025","02/2025","12/2024"}))</f>
        <v>20475</v>
      </c>
      <c r="T51" s="10" cm="1">
        <f t="array" ref="T51">SUM(SUMIFS('צריכה ב2025'!$J:$J, 'צריכה ב2025'!$B:$B, C51, 'צריכה ב2025'!$A:$A, {"03/2025","04/2025","05/2025","10/2025","11/2025"}))</f>
        <v>6530</v>
      </c>
      <c r="U51" s="10" cm="1">
        <f t="array" ref="U51">SUM(SUMIFS('צריכה ב2025'!$L:$L, 'צריכה ב2025'!$B:$B, C51, 'צריכה ב2025'!$A:$A, {"03/2025","04/2025","05/2025","10/2025","11/2025"}))</f>
        <v>46845</v>
      </c>
      <c r="V51" s="10" cm="1">
        <f t="array" ref="V51">SUM(SUMIFS('צריכה ב2025'!$J:$J, 'צריכה ב2025'!$B:$B, C51, 'צריכה ב2025'!$A:$A, {"06/2025","07/2025","08/2025","09/2025"}))</f>
        <v>7470</v>
      </c>
      <c r="W51" s="10" cm="1">
        <f t="array" ref="W51">SUM(SUMIFS('צריכה ב2025'!$L:$L, 'צריכה ב2025'!$B:$B, C51, 'צריכה ב2025'!$A:$A, {"06/2025","07/2025","08/2025","09/2025"}))</f>
        <v>45465</v>
      </c>
    </row>
    <row r="52" spans="1:23" x14ac:dyDescent="0.35">
      <c r="A52" s="10" t="s">
        <v>29</v>
      </c>
      <c r="B52" s="10" t="s">
        <v>30</v>
      </c>
      <c r="C52" s="11">
        <v>341890063</v>
      </c>
      <c r="D52" s="10" t="s">
        <v>115</v>
      </c>
      <c r="E52" s="10" t="s">
        <v>110</v>
      </c>
      <c r="F52" s="10" t="s">
        <v>19</v>
      </c>
      <c r="G52" s="10" t="s">
        <v>20</v>
      </c>
      <c r="H52" s="10" t="s">
        <v>22</v>
      </c>
      <c r="I52" s="10" t="s">
        <v>22</v>
      </c>
      <c r="J52" s="10" t="s">
        <v>21</v>
      </c>
      <c r="K52" s="10" t="str">
        <f>LOOKUP(C52,מונים!$A:$A,מונים!$Q:$Q)</f>
        <v>כן</v>
      </c>
      <c r="L52" s="10" t="s">
        <v>21</v>
      </c>
      <c r="M52" s="10"/>
      <c r="N52" s="10">
        <f>SUMIF('צריכה ב2025'!$B:$B,'מידע מרוכז'!C52,'צריכה ב2025'!$I:$I)</f>
        <v>34555</v>
      </c>
      <c r="O52" s="10">
        <f>SUMIF('צריכה ב2025'!$B:$B,'מידע מרוכז'!C52,'צריכה ב2025'!$J:$J)</f>
        <v>8627</v>
      </c>
      <c r="P52" s="10">
        <f>SUMIF('צריכה ב2025'!$B:$B,'מידע מרוכז'!C52,'צריכה ב2025'!$L:$L)</f>
        <v>25928</v>
      </c>
      <c r="Q52" s="10">
        <f>SUMIF('צריכה ב2025'!$B:$B,'מידע מרוכז'!C52,'צריכה ב2025'!$M:$M)</f>
        <v>0</v>
      </c>
      <c r="R52" s="32" cm="1">
        <f t="array" ref="R52">SUM(SUMIFS('צריכה ב2025'!$J:$J, 'צריכה ב2025'!$B:$B, C52, 'צריכה ב2025'!$A:$A, {"01/2025","02/2025","12/2024"}))</f>
        <v>3582</v>
      </c>
      <c r="S52" s="32" cm="1">
        <f t="array" ref="S52">SUM(SUMIFS('צריכה ב2025'!$L:$L, 'צריכה ב2025'!$B:$B, C52, 'צריכה ב2025'!$A:$A, {"01/2025","02/2025","12/2024"}))</f>
        <v>6667</v>
      </c>
      <c r="T52" s="10" cm="1">
        <f t="array" ref="T52">SUM(SUMIFS('צריכה ב2025'!$J:$J, 'צריכה ב2025'!$B:$B, C52, 'צריכה ב2025'!$A:$A, {"03/2025","04/2025","05/2025","10/2025","11/2025"}))</f>
        <v>2969</v>
      </c>
      <c r="U52" s="10" cm="1">
        <f t="array" ref="U52">SUM(SUMIFS('צריכה ב2025'!$L:$L, 'צריכה ב2025'!$B:$B, C52, 'צריכה ב2025'!$A:$A, {"03/2025","04/2025","05/2025","10/2025","11/2025"}))</f>
        <v>11903</v>
      </c>
      <c r="V52" s="10" cm="1">
        <f t="array" ref="V52">SUM(SUMIFS('צריכה ב2025'!$J:$J, 'צריכה ב2025'!$B:$B, C52, 'צריכה ב2025'!$A:$A, {"06/2025","07/2025","08/2025","09/2025"}))</f>
        <v>2076</v>
      </c>
      <c r="W52" s="10" cm="1">
        <f t="array" ref="W52">SUM(SUMIFS('צריכה ב2025'!$L:$L, 'צריכה ב2025'!$B:$B, C52, 'צריכה ב2025'!$A:$A, {"06/2025","07/2025","08/2025","09/2025"}))</f>
        <v>7358</v>
      </c>
    </row>
    <row r="53" spans="1:23" x14ac:dyDescent="0.35">
      <c r="A53" s="10" t="s">
        <v>63</v>
      </c>
      <c r="B53" s="10" t="s">
        <v>64</v>
      </c>
      <c r="C53" s="11">
        <v>341891765</v>
      </c>
      <c r="D53" s="10" t="s">
        <v>116</v>
      </c>
      <c r="E53" s="10" t="s">
        <v>62</v>
      </c>
      <c r="F53" s="10" t="s">
        <v>19</v>
      </c>
      <c r="G53" s="10" t="s">
        <v>20</v>
      </c>
      <c r="H53" s="10" t="s">
        <v>21</v>
      </c>
      <c r="I53" s="10" t="s">
        <v>21</v>
      </c>
      <c r="J53" s="10" t="s">
        <v>21</v>
      </c>
      <c r="K53" s="10" t="str">
        <f>LOOKUP(C53,מונים!$A:$A,מונים!$Q:$Q)</f>
        <v>כן</v>
      </c>
      <c r="L53" s="10" t="s">
        <v>21</v>
      </c>
      <c r="M53" s="10"/>
      <c r="N53" s="10">
        <f>SUMIF('צריכה ב2025'!$B:$B,'מידע מרוכז'!C53,'צריכה ב2025'!$I:$I)</f>
        <v>1211.6500000000001</v>
      </c>
      <c r="O53" s="10">
        <f>SUMIF('צריכה ב2025'!$B:$B,'מידע מרוכז'!C53,'צריכה ב2025'!$J:$J)</f>
        <v>0</v>
      </c>
      <c r="P53" s="10">
        <f>SUMIF('צריכה ב2025'!$B:$B,'מידע מרוכז'!C53,'צריכה ב2025'!$L:$L)</f>
        <v>0</v>
      </c>
      <c r="Q53" s="10">
        <f>SUMIF('צריכה ב2025'!$B:$B,'מידע מרוכז'!C53,'צריכה ב2025'!$M:$M)</f>
        <v>1211.6500000000001</v>
      </c>
      <c r="R53" s="32" cm="1">
        <f t="array" ref="R53">SUM(SUMIFS('צריכה ב2025'!$J:$J, 'צריכה ב2025'!$B:$B, C53, 'צריכה ב2025'!$A:$A, {"01/2025","02/2025","12/2024"}))</f>
        <v>0</v>
      </c>
      <c r="S53" s="32" cm="1">
        <f t="array" ref="S53">SUM(SUMIFS('צריכה ב2025'!$L:$L, 'צריכה ב2025'!$B:$B, C53, 'צריכה ב2025'!$A:$A, {"01/2025","02/2025","12/2024"}))</f>
        <v>0</v>
      </c>
      <c r="T53" s="10" cm="1">
        <f t="array" ref="T53">SUM(SUMIFS('צריכה ב2025'!$J:$J, 'צריכה ב2025'!$B:$B, C53, 'צריכה ב2025'!$A:$A, {"03/2025","04/2025","05/2025","10/2025","11/2025"}))</f>
        <v>0</v>
      </c>
      <c r="U53" s="10" cm="1">
        <f t="array" ref="U53">SUM(SUMIFS('צריכה ב2025'!$L:$L, 'צריכה ב2025'!$B:$B, C53, 'צריכה ב2025'!$A:$A, {"03/2025","04/2025","05/2025","10/2025","11/2025"}))</f>
        <v>0</v>
      </c>
      <c r="V53" s="10" cm="1">
        <f t="array" ref="V53">SUM(SUMIFS('צריכה ב2025'!$J:$J, 'צריכה ב2025'!$B:$B, C53, 'צריכה ב2025'!$A:$A, {"06/2025","07/2025","08/2025","09/2025"}))</f>
        <v>0</v>
      </c>
      <c r="W53" s="10" cm="1">
        <f t="array" ref="W53">SUM(SUMIFS('צריכה ב2025'!$L:$L, 'צריכה ב2025'!$B:$B, C53, 'צריכה ב2025'!$A:$A, {"06/2025","07/2025","08/2025","09/2025"}))</f>
        <v>0</v>
      </c>
    </row>
    <row r="54" spans="1:23" x14ac:dyDescent="0.35">
      <c r="A54" s="10" t="s">
        <v>23</v>
      </c>
      <c r="B54" s="10" t="s">
        <v>64</v>
      </c>
      <c r="C54" s="11">
        <v>341893939</v>
      </c>
      <c r="D54" s="10" t="s">
        <v>117</v>
      </c>
      <c r="E54" s="10" t="s">
        <v>118</v>
      </c>
      <c r="F54" s="10" t="s">
        <v>19</v>
      </c>
      <c r="G54" s="10" t="s">
        <v>20</v>
      </c>
      <c r="H54" s="10" t="s">
        <v>21</v>
      </c>
      <c r="I54" s="10" t="s">
        <v>22</v>
      </c>
      <c r="J54" s="10" t="s">
        <v>21</v>
      </c>
      <c r="K54" s="10" t="str">
        <f>LOOKUP(C54,מונים!$A:$A,מונים!$Q:$Q)</f>
        <v>כן</v>
      </c>
      <c r="L54" s="10" t="s">
        <v>21</v>
      </c>
      <c r="M54" s="10"/>
      <c r="N54" s="10">
        <f>SUMIF('צריכה ב2025'!$B:$B,'מידע מרוכז'!C54,'צריכה ב2025'!$I:$I)</f>
        <v>4227.6099999999997</v>
      </c>
      <c r="O54" s="10">
        <f>SUMIF('צריכה ב2025'!$B:$B,'מידע מרוכז'!C54,'צריכה ב2025'!$J:$J)</f>
        <v>0</v>
      </c>
      <c r="P54" s="10">
        <f>SUMIF('צריכה ב2025'!$B:$B,'מידע מרוכז'!C54,'צריכה ב2025'!$L:$L)</f>
        <v>0</v>
      </c>
      <c r="Q54" s="10">
        <f>SUMIF('צריכה ב2025'!$B:$B,'מידע מרוכז'!C54,'צריכה ב2025'!$M:$M)</f>
        <v>4227.6099999999997</v>
      </c>
      <c r="R54" s="32" cm="1">
        <f t="array" ref="R54">SUM(SUMIFS('צריכה ב2025'!$J:$J, 'צריכה ב2025'!$B:$B, C54, 'צריכה ב2025'!$A:$A, {"01/2025","02/2025","12/2024"}))</f>
        <v>0</v>
      </c>
      <c r="S54" s="32" cm="1">
        <f t="array" ref="S54">SUM(SUMIFS('צריכה ב2025'!$L:$L, 'צריכה ב2025'!$B:$B, C54, 'צריכה ב2025'!$A:$A, {"01/2025","02/2025","12/2024"}))</f>
        <v>0</v>
      </c>
      <c r="T54" s="10" cm="1">
        <f t="array" ref="T54">SUM(SUMIFS('צריכה ב2025'!$J:$J, 'צריכה ב2025'!$B:$B, C54, 'צריכה ב2025'!$A:$A, {"03/2025","04/2025","05/2025","10/2025","11/2025"}))</f>
        <v>0</v>
      </c>
      <c r="U54" s="10" cm="1">
        <f t="array" ref="U54">SUM(SUMIFS('צריכה ב2025'!$L:$L, 'צריכה ב2025'!$B:$B, C54, 'צריכה ב2025'!$A:$A, {"03/2025","04/2025","05/2025","10/2025","11/2025"}))</f>
        <v>0</v>
      </c>
      <c r="V54" s="10" cm="1">
        <f t="array" ref="V54">SUM(SUMIFS('צריכה ב2025'!$J:$J, 'צריכה ב2025'!$B:$B, C54, 'צריכה ב2025'!$A:$A, {"06/2025","07/2025","08/2025","09/2025"}))</f>
        <v>0</v>
      </c>
      <c r="W54" s="10" cm="1">
        <f t="array" ref="W54">SUM(SUMIFS('צריכה ב2025'!$L:$L, 'צריכה ב2025'!$B:$B, C54, 'צריכה ב2025'!$A:$A, {"06/2025","07/2025","08/2025","09/2025"}))</f>
        <v>0</v>
      </c>
    </row>
    <row r="55" spans="1:23" x14ac:dyDescent="0.35">
      <c r="A55" s="10" t="s">
        <v>23</v>
      </c>
      <c r="B55" s="10" t="s">
        <v>32</v>
      </c>
      <c r="C55" s="11">
        <v>341895239</v>
      </c>
      <c r="D55" s="10" t="s">
        <v>119</v>
      </c>
      <c r="E55" s="10" t="s">
        <v>18</v>
      </c>
      <c r="F55" s="10" t="s">
        <v>19</v>
      </c>
      <c r="G55" s="10" t="s">
        <v>20</v>
      </c>
      <c r="H55" s="10" t="s">
        <v>21</v>
      </c>
      <c r="I55" s="10" t="s">
        <v>22</v>
      </c>
      <c r="J55" s="10" t="s">
        <v>21</v>
      </c>
      <c r="K55" s="10" t="str">
        <f>LOOKUP(C55,מונים!$A:$A,מונים!$Q:$Q)</f>
        <v>כן</v>
      </c>
      <c r="L55" s="10" t="s">
        <v>21</v>
      </c>
      <c r="M55" s="10"/>
      <c r="N55" s="10">
        <f>SUMIF('צריכה ב2025'!$B:$B,'מידע מרוכז'!C55,'צריכה ב2025'!$I:$I)</f>
        <v>25679.83</v>
      </c>
      <c r="O55" s="10">
        <f>SUMIF('צריכה ב2025'!$B:$B,'מידע מרוכז'!C55,'צריכה ב2025'!$J:$J)</f>
        <v>0</v>
      </c>
      <c r="P55" s="10">
        <f>SUMIF('צריכה ב2025'!$B:$B,'מידע מרוכז'!C55,'צריכה ב2025'!$L:$L)</f>
        <v>0</v>
      </c>
      <c r="Q55" s="10">
        <f>SUMIF('צריכה ב2025'!$B:$B,'מידע מרוכז'!C55,'צריכה ב2025'!$M:$M)</f>
        <v>25679.83</v>
      </c>
      <c r="R55" s="32" cm="1">
        <f t="array" ref="R55">SUM(SUMIFS('צריכה ב2025'!$J:$J, 'צריכה ב2025'!$B:$B, C55, 'צריכה ב2025'!$A:$A, {"01/2025","02/2025","12/2024"}))</f>
        <v>0</v>
      </c>
      <c r="S55" s="32" cm="1">
        <f t="array" ref="S55">SUM(SUMIFS('צריכה ב2025'!$L:$L, 'צריכה ב2025'!$B:$B, C55, 'צריכה ב2025'!$A:$A, {"01/2025","02/2025","12/2024"}))</f>
        <v>0</v>
      </c>
      <c r="T55" s="10" cm="1">
        <f t="array" ref="T55">SUM(SUMIFS('צריכה ב2025'!$J:$J, 'צריכה ב2025'!$B:$B, C55, 'צריכה ב2025'!$A:$A, {"03/2025","04/2025","05/2025","10/2025","11/2025"}))</f>
        <v>0</v>
      </c>
      <c r="U55" s="10" cm="1">
        <f t="array" ref="U55">SUM(SUMIFS('צריכה ב2025'!$L:$L, 'צריכה ב2025'!$B:$B, C55, 'צריכה ב2025'!$A:$A, {"03/2025","04/2025","05/2025","10/2025","11/2025"}))</f>
        <v>0</v>
      </c>
      <c r="V55" s="10" cm="1">
        <f t="array" ref="V55">SUM(SUMIFS('צריכה ב2025'!$J:$J, 'צריכה ב2025'!$B:$B, C55, 'צריכה ב2025'!$A:$A, {"06/2025","07/2025","08/2025","09/2025"}))</f>
        <v>0</v>
      </c>
      <c r="W55" s="10" cm="1">
        <f t="array" ref="W55">SUM(SUMIFS('צריכה ב2025'!$L:$L, 'צריכה ב2025'!$B:$B, C55, 'צריכה ב2025'!$A:$A, {"06/2025","07/2025","08/2025","09/2025"}))</f>
        <v>0</v>
      </c>
    </row>
    <row r="56" spans="1:23" x14ac:dyDescent="0.35">
      <c r="A56" s="10" t="s">
        <v>63</v>
      </c>
      <c r="B56" s="10" t="s">
        <v>64</v>
      </c>
      <c r="C56" s="11">
        <v>341895351</v>
      </c>
      <c r="D56" s="10" t="s">
        <v>120</v>
      </c>
      <c r="E56" s="10" t="s">
        <v>62</v>
      </c>
      <c r="F56" s="10" t="s">
        <v>19</v>
      </c>
      <c r="G56" s="10" t="s">
        <v>20</v>
      </c>
      <c r="H56" s="10" t="s">
        <v>21</v>
      </c>
      <c r="I56" s="10" t="s">
        <v>21</v>
      </c>
      <c r="J56" s="10" t="s">
        <v>21</v>
      </c>
      <c r="K56" s="10" t="str">
        <f>LOOKUP(C56,מונים!$A:$A,מונים!$Q:$Q)</f>
        <v>כן</v>
      </c>
      <c r="L56" s="10" t="s">
        <v>21</v>
      </c>
      <c r="M56" s="10"/>
      <c r="N56" s="10">
        <f>SUMIF('צריכה ב2025'!$B:$B,'מידע מרוכז'!C56,'צריכה ב2025'!$I:$I)</f>
        <v>5117.3600000000006</v>
      </c>
      <c r="O56" s="10">
        <f>SUMIF('צריכה ב2025'!$B:$B,'מידע מרוכז'!C56,'צריכה ב2025'!$J:$J)</f>
        <v>0</v>
      </c>
      <c r="P56" s="10">
        <f>SUMIF('צריכה ב2025'!$B:$B,'מידע מרוכז'!C56,'צריכה ב2025'!$L:$L)</f>
        <v>0</v>
      </c>
      <c r="Q56" s="10">
        <f>SUMIF('צריכה ב2025'!$B:$B,'מידע מרוכז'!C56,'צריכה ב2025'!$M:$M)</f>
        <v>5117.3600000000006</v>
      </c>
      <c r="R56" s="32" cm="1">
        <f t="array" ref="R56">SUM(SUMIFS('צריכה ב2025'!$J:$J, 'צריכה ב2025'!$B:$B, C56, 'צריכה ב2025'!$A:$A, {"01/2025","02/2025","12/2024"}))</f>
        <v>0</v>
      </c>
      <c r="S56" s="32" cm="1">
        <f t="array" ref="S56">SUM(SUMIFS('צריכה ב2025'!$L:$L, 'צריכה ב2025'!$B:$B, C56, 'צריכה ב2025'!$A:$A, {"01/2025","02/2025","12/2024"}))</f>
        <v>0</v>
      </c>
      <c r="T56" s="10" cm="1">
        <f t="array" ref="T56">SUM(SUMIFS('צריכה ב2025'!$J:$J, 'צריכה ב2025'!$B:$B, C56, 'צריכה ב2025'!$A:$A, {"03/2025","04/2025","05/2025","10/2025","11/2025"}))</f>
        <v>0</v>
      </c>
      <c r="U56" s="10" cm="1">
        <f t="array" ref="U56">SUM(SUMIFS('צריכה ב2025'!$L:$L, 'צריכה ב2025'!$B:$B, C56, 'צריכה ב2025'!$A:$A, {"03/2025","04/2025","05/2025","10/2025","11/2025"}))</f>
        <v>0</v>
      </c>
      <c r="V56" s="10" cm="1">
        <f t="array" ref="V56">SUM(SUMIFS('צריכה ב2025'!$J:$J, 'צריכה ב2025'!$B:$B, C56, 'צריכה ב2025'!$A:$A, {"06/2025","07/2025","08/2025","09/2025"}))</f>
        <v>0</v>
      </c>
      <c r="W56" s="10" cm="1">
        <f t="array" ref="W56">SUM(SUMIFS('צריכה ב2025'!$L:$L, 'צריכה ב2025'!$B:$B, C56, 'צריכה ב2025'!$A:$A, {"06/2025","07/2025","08/2025","09/2025"}))</f>
        <v>0</v>
      </c>
    </row>
    <row r="57" spans="1:23" x14ac:dyDescent="0.35">
      <c r="A57" s="10" t="s">
        <v>23</v>
      </c>
      <c r="B57" s="10" t="s">
        <v>30</v>
      </c>
      <c r="C57" s="11">
        <v>341911086</v>
      </c>
      <c r="D57" s="10" t="s">
        <v>121</v>
      </c>
      <c r="E57" s="10" t="s">
        <v>23</v>
      </c>
      <c r="F57" s="10" t="s">
        <v>19</v>
      </c>
      <c r="G57" s="10" t="s">
        <v>20</v>
      </c>
      <c r="H57" s="10" t="s">
        <v>21</v>
      </c>
      <c r="I57" s="10" t="s">
        <v>22</v>
      </c>
      <c r="J57" s="10" t="s">
        <v>21</v>
      </c>
      <c r="K57" s="10" t="str">
        <f>LOOKUP(C57,מונים!$A:$A,מונים!$Q:$Q)</f>
        <v>כן</v>
      </c>
      <c r="L57" s="10" t="s">
        <v>21</v>
      </c>
      <c r="M57" s="10"/>
      <c r="N57" s="10">
        <f>SUMIF('צריכה ב2025'!$B:$B,'מידע מרוכז'!C57,'צריכה ב2025'!$I:$I)</f>
        <v>25946.720000000001</v>
      </c>
      <c r="O57" s="10">
        <f>SUMIF('צריכה ב2025'!$B:$B,'מידע מרוכז'!C57,'צריכה ב2025'!$J:$J)</f>
        <v>0</v>
      </c>
      <c r="P57" s="10">
        <f>SUMIF('צריכה ב2025'!$B:$B,'מידע מרוכז'!C57,'צריכה ב2025'!$L:$L)</f>
        <v>0</v>
      </c>
      <c r="Q57" s="10">
        <f>SUMIF('צריכה ב2025'!$B:$B,'מידע מרוכז'!C57,'צריכה ב2025'!$M:$M)</f>
        <v>25946.720000000001</v>
      </c>
      <c r="R57" s="32" cm="1">
        <f t="array" ref="R57">SUM(SUMIFS('צריכה ב2025'!$J:$J, 'צריכה ב2025'!$B:$B, C57, 'צריכה ב2025'!$A:$A, {"01/2025","02/2025","12/2024"}))</f>
        <v>0</v>
      </c>
      <c r="S57" s="32" cm="1">
        <f t="array" ref="S57">SUM(SUMIFS('צריכה ב2025'!$L:$L, 'צריכה ב2025'!$B:$B, C57, 'צריכה ב2025'!$A:$A, {"01/2025","02/2025","12/2024"}))</f>
        <v>0</v>
      </c>
      <c r="T57" s="10" cm="1">
        <f t="array" ref="T57">SUM(SUMIFS('צריכה ב2025'!$J:$J, 'צריכה ב2025'!$B:$B, C57, 'צריכה ב2025'!$A:$A, {"03/2025","04/2025","05/2025","10/2025","11/2025"}))</f>
        <v>0</v>
      </c>
      <c r="U57" s="10" cm="1">
        <f t="array" ref="U57">SUM(SUMIFS('צריכה ב2025'!$L:$L, 'צריכה ב2025'!$B:$B, C57, 'צריכה ב2025'!$A:$A, {"03/2025","04/2025","05/2025","10/2025","11/2025"}))</f>
        <v>0</v>
      </c>
      <c r="V57" s="10" cm="1">
        <f t="array" ref="V57">SUM(SUMIFS('צריכה ב2025'!$J:$J, 'צריכה ב2025'!$B:$B, C57, 'צריכה ב2025'!$A:$A, {"06/2025","07/2025","08/2025","09/2025"}))</f>
        <v>0</v>
      </c>
      <c r="W57" s="10" cm="1">
        <f t="array" ref="W57">SUM(SUMIFS('צריכה ב2025'!$L:$L, 'צריכה ב2025'!$B:$B, C57, 'צריכה ב2025'!$A:$A, {"06/2025","07/2025","08/2025","09/2025"}))</f>
        <v>0</v>
      </c>
    </row>
    <row r="58" spans="1:23" x14ac:dyDescent="0.35">
      <c r="A58" s="10" t="s">
        <v>35</v>
      </c>
      <c r="B58" s="10" t="s">
        <v>108</v>
      </c>
      <c r="C58" s="11">
        <v>341912033</v>
      </c>
      <c r="D58" s="10" t="s">
        <v>122</v>
      </c>
      <c r="E58" s="10" t="s">
        <v>34</v>
      </c>
      <c r="F58" s="10" t="s">
        <v>19</v>
      </c>
      <c r="G58" s="10" t="s">
        <v>20</v>
      </c>
      <c r="H58" s="10" t="s">
        <v>21</v>
      </c>
      <c r="I58" s="10" t="s">
        <v>22</v>
      </c>
      <c r="J58" s="10" t="s">
        <v>21</v>
      </c>
      <c r="K58" s="10" t="str">
        <f>LOOKUP(C58,מונים!$A:$A,מונים!$Q:$Q)</f>
        <v>כן</v>
      </c>
      <c r="L58" s="10" t="s">
        <v>21</v>
      </c>
      <c r="M58" s="10"/>
      <c r="N58" s="10">
        <f>SUMIF('צריכה ב2025'!$B:$B,'מידע מרוכז'!C58,'צריכה ב2025'!$I:$I)</f>
        <v>13326.009999999998</v>
      </c>
      <c r="O58" s="10">
        <f>SUMIF('צריכה ב2025'!$B:$B,'מידע מרוכז'!C58,'צריכה ב2025'!$J:$J)</f>
        <v>0</v>
      </c>
      <c r="P58" s="10">
        <f>SUMIF('צריכה ב2025'!$B:$B,'מידע מרוכז'!C58,'צריכה ב2025'!$L:$L)</f>
        <v>0</v>
      </c>
      <c r="Q58" s="10">
        <f>SUMIF('צריכה ב2025'!$B:$B,'מידע מרוכז'!C58,'צריכה ב2025'!$M:$M)</f>
        <v>13326.009999999998</v>
      </c>
      <c r="R58" s="32" cm="1">
        <f t="array" ref="R58">SUM(SUMIFS('צריכה ב2025'!$J:$J, 'צריכה ב2025'!$B:$B, C58, 'צריכה ב2025'!$A:$A, {"01/2025","02/2025","12/2024"}))</f>
        <v>0</v>
      </c>
      <c r="S58" s="32" cm="1">
        <f t="array" ref="S58">SUM(SUMIFS('צריכה ב2025'!$L:$L, 'צריכה ב2025'!$B:$B, C58, 'צריכה ב2025'!$A:$A, {"01/2025","02/2025","12/2024"}))</f>
        <v>0</v>
      </c>
      <c r="T58" s="10" cm="1">
        <f t="array" ref="T58">SUM(SUMIFS('צריכה ב2025'!$J:$J, 'צריכה ב2025'!$B:$B, C58, 'צריכה ב2025'!$A:$A, {"03/2025","04/2025","05/2025","10/2025","11/2025"}))</f>
        <v>0</v>
      </c>
      <c r="U58" s="10" cm="1">
        <f t="array" ref="U58">SUM(SUMIFS('צריכה ב2025'!$L:$L, 'צריכה ב2025'!$B:$B, C58, 'צריכה ב2025'!$A:$A, {"03/2025","04/2025","05/2025","10/2025","11/2025"}))</f>
        <v>0</v>
      </c>
      <c r="V58" s="10" cm="1">
        <f t="array" ref="V58">SUM(SUMIFS('צריכה ב2025'!$J:$J, 'צריכה ב2025'!$B:$B, C58, 'צריכה ב2025'!$A:$A, {"06/2025","07/2025","08/2025","09/2025"}))</f>
        <v>0</v>
      </c>
      <c r="W58" s="10" cm="1">
        <f t="array" ref="W58">SUM(SUMIFS('צריכה ב2025'!$L:$L, 'צריכה ב2025'!$B:$B, C58, 'צריכה ב2025'!$A:$A, {"06/2025","07/2025","08/2025","09/2025"}))</f>
        <v>0</v>
      </c>
    </row>
    <row r="59" spans="1:23" x14ac:dyDescent="0.35">
      <c r="A59" s="10" t="s">
        <v>35</v>
      </c>
      <c r="B59" s="10" t="s">
        <v>64</v>
      </c>
      <c r="C59" s="11">
        <v>341912613</v>
      </c>
      <c r="D59" s="10" t="s">
        <v>123</v>
      </c>
      <c r="E59" s="10"/>
      <c r="F59" s="10" t="s">
        <v>19</v>
      </c>
      <c r="G59" s="10" t="s">
        <v>20</v>
      </c>
      <c r="H59" s="10" t="s">
        <v>21</v>
      </c>
      <c r="I59" s="10" t="s">
        <v>21</v>
      </c>
      <c r="J59" s="10" t="s">
        <v>21</v>
      </c>
      <c r="K59" s="10" t="str">
        <f>LOOKUP(C59,מונים!$A:$A,מונים!$Q:$Q)</f>
        <v>כן</v>
      </c>
      <c r="L59" s="10" t="s">
        <v>21</v>
      </c>
      <c r="M59" s="10"/>
      <c r="N59" s="10">
        <f>SUMIF('צריכה ב2025'!$B:$B,'מידע מרוכז'!C59,'צריכה ב2025'!$I:$I)</f>
        <v>12820.189999999999</v>
      </c>
      <c r="O59" s="10">
        <f>SUMIF('צריכה ב2025'!$B:$B,'מידע מרוכז'!C59,'צריכה ב2025'!$J:$J)</f>
        <v>0</v>
      </c>
      <c r="P59" s="10">
        <f>SUMIF('צריכה ב2025'!$B:$B,'מידע מרוכז'!C59,'צריכה ב2025'!$L:$L)</f>
        <v>0</v>
      </c>
      <c r="Q59" s="10">
        <f>SUMIF('צריכה ב2025'!$B:$B,'מידע מרוכז'!C59,'צריכה ב2025'!$M:$M)</f>
        <v>12820.189999999999</v>
      </c>
      <c r="R59" s="32" cm="1">
        <f t="array" ref="R59">SUM(SUMIFS('צריכה ב2025'!$J:$J, 'צריכה ב2025'!$B:$B, C59, 'צריכה ב2025'!$A:$A, {"01/2025","02/2025","12/2024"}))</f>
        <v>0</v>
      </c>
      <c r="S59" s="32" cm="1">
        <f t="array" ref="S59">SUM(SUMIFS('צריכה ב2025'!$L:$L, 'צריכה ב2025'!$B:$B, C59, 'צריכה ב2025'!$A:$A, {"01/2025","02/2025","12/2024"}))</f>
        <v>0</v>
      </c>
      <c r="T59" s="10" cm="1">
        <f t="array" ref="T59">SUM(SUMIFS('צריכה ב2025'!$J:$J, 'צריכה ב2025'!$B:$B, C59, 'צריכה ב2025'!$A:$A, {"03/2025","04/2025","05/2025","10/2025","11/2025"}))</f>
        <v>0</v>
      </c>
      <c r="U59" s="10" cm="1">
        <f t="array" ref="U59">SUM(SUMIFS('צריכה ב2025'!$L:$L, 'צריכה ב2025'!$B:$B, C59, 'צריכה ב2025'!$A:$A, {"03/2025","04/2025","05/2025","10/2025","11/2025"}))</f>
        <v>0</v>
      </c>
      <c r="V59" s="10" cm="1">
        <f t="array" ref="V59">SUM(SUMIFS('צריכה ב2025'!$J:$J, 'צריכה ב2025'!$B:$B, C59, 'צריכה ב2025'!$A:$A, {"06/2025","07/2025","08/2025","09/2025"}))</f>
        <v>0</v>
      </c>
      <c r="W59" s="10" cm="1">
        <f t="array" ref="W59">SUM(SUMIFS('צריכה ב2025'!$L:$L, 'צריכה ב2025'!$B:$B, C59, 'צריכה ב2025'!$A:$A, {"06/2025","07/2025","08/2025","09/2025"}))</f>
        <v>0</v>
      </c>
    </row>
    <row r="60" spans="1:23" x14ac:dyDescent="0.35">
      <c r="A60" s="10" t="s">
        <v>63</v>
      </c>
      <c r="B60" s="10" t="s">
        <v>64</v>
      </c>
      <c r="C60" s="11">
        <v>341914431</v>
      </c>
      <c r="D60" s="10" t="s">
        <v>124</v>
      </c>
      <c r="E60" s="10" t="s">
        <v>62</v>
      </c>
      <c r="F60" s="10" t="s">
        <v>19</v>
      </c>
      <c r="G60" s="10" t="s">
        <v>20</v>
      </c>
      <c r="H60" s="10" t="s">
        <v>21</v>
      </c>
      <c r="I60" s="10" t="s">
        <v>21</v>
      </c>
      <c r="J60" s="10" t="s">
        <v>21</v>
      </c>
      <c r="K60" s="10" t="str">
        <f>LOOKUP(C60,מונים!$A:$A,מונים!$Q:$Q)</f>
        <v>כן</v>
      </c>
      <c r="L60" s="10" t="s">
        <v>21</v>
      </c>
      <c r="M60" s="10"/>
      <c r="N60" s="10">
        <f>SUMIF('צריכה ב2025'!$B:$B,'מידע מרוכז'!C60,'צריכה ב2025'!$I:$I)</f>
        <v>1237.68</v>
      </c>
      <c r="O60" s="10">
        <f>SUMIF('צריכה ב2025'!$B:$B,'מידע מרוכז'!C60,'צריכה ב2025'!$J:$J)</f>
        <v>0</v>
      </c>
      <c r="P60" s="10">
        <f>SUMIF('צריכה ב2025'!$B:$B,'מידע מרוכז'!C60,'צריכה ב2025'!$L:$L)</f>
        <v>0</v>
      </c>
      <c r="Q60" s="10">
        <f>SUMIF('צריכה ב2025'!$B:$B,'מידע מרוכז'!C60,'צריכה ב2025'!$M:$M)</f>
        <v>1237.68</v>
      </c>
      <c r="R60" s="32" cm="1">
        <f t="array" ref="R60">SUM(SUMIFS('צריכה ב2025'!$J:$J, 'צריכה ב2025'!$B:$B, C60, 'צריכה ב2025'!$A:$A, {"01/2025","02/2025","12/2024"}))</f>
        <v>0</v>
      </c>
      <c r="S60" s="32" cm="1">
        <f t="array" ref="S60">SUM(SUMIFS('צריכה ב2025'!$L:$L, 'צריכה ב2025'!$B:$B, C60, 'צריכה ב2025'!$A:$A, {"01/2025","02/2025","12/2024"}))</f>
        <v>0</v>
      </c>
      <c r="T60" s="10" cm="1">
        <f t="array" ref="T60">SUM(SUMIFS('צריכה ב2025'!$J:$J, 'צריכה ב2025'!$B:$B, C60, 'צריכה ב2025'!$A:$A, {"03/2025","04/2025","05/2025","10/2025","11/2025"}))</f>
        <v>0</v>
      </c>
      <c r="U60" s="10" cm="1">
        <f t="array" ref="U60">SUM(SUMIFS('צריכה ב2025'!$L:$L, 'צריכה ב2025'!$B:$B, C60, 'צריכה ב2025'!$A:$A, {"03/2025","04/2025","05/2025","10/2025","11/2025"}))</f>
        <v>0</v>
      </c>
      <c r="V60" s="10" cm="1">
        <f t="array" ref="V60">SUM(SUMIFS('צריכה ב2025'!$J:$J, 'צריכה ב2025'!$B:$B, C60, 'צריכה ב2025'!$A:$A, {"06/2025","07/2025","08/2025","09/2025"}))</f>
        <v>0</v>
      </c>
      <c r="W60" s="10" cm="1">
        <f t="array" ref="W60">SUM(SUMIFS('צריכה ב2025'!$L:$L, 'צריכה ב2025'!$B:$B, C60, 'צריכה ב2025'!$A:$A, {"06/2025","07/2025","08/2025","09/2025"}))</f>
        <v>0</v>
      </c>
    </row>
    <row r="61" spans="1:23" x14ac:dyDescent="0.35">
      <c r="A61" s="10" t="s">
        <v>63</v>
      </c>
      <c r="B61" s="10" t="s">
        <v>64</v>
      </c>
      <c r="C61" s="11">
        <v>341917405</v>
      </c>
      <c r="D61" s="10" t="s">
        <v>125</v>
      </c>
      <c r="E61" s="10" t="s">
        <v>62</v>
      </c>
      <c r="F61" s="10" t="s">
        <v>19</v>
      </c>
      <c r="G61" s="10" t="s">
        <v>20</v>
      </c>
      <c r="H61" s="10" t="s">
        <v>21</v>
      </c>
      <c r="I61" s="10" t="s">
        <v>21</v>
      </c>
      <c r="J61" s="10" t="s">
        <v>21</v>
      </c>
      <c r="K61" s="10" t="str">
        <f>LOOKUP(C61,מונים!$A:$A,מונים!$Q:$Q)</f>
        <v>כן</v>
      </c>
      <c r="L61" s="10" t="s">
        <v>21</v>
      </c>
      <c r="M61" s="10"/>
      <c r="N61" s="10">
        <f>SUMIF('צריכה ב2025'!$B:$B,'מידע מרוכז'!C61,'צריכה ב2025'!$I:$I)</f>
        <v>57.97999999999999</v>
      </c>
      <c r="O61" s="10">
        <f>SUMIF('צריכה ב2025'!$B:$B,'מידע מרוכז'!C61,'צריכה ב2025'!$J:$J)</f>
        <v>0</v>
      </c>
      <c r="P61" s="10">
        <f>SUMIF('צריכה ב2025'!$B:$B,'מידע מרוכז'!C61,'צריכה ב2025'!$L:$L)</f>
        <v>0</v>
      </c>
      <c r="Q61" s="10">
        <f>SUMIF('צריכה ב2025'!$B:$B,'מידע מרוכז'!C61,'צריכה ב2025'!$M:$M)</f>
        <v>57.97999999999999</v>
      </c>
      <c r="R61" s="32" cm="1">
        <f t="array" ref="R61">SUM(SUMIFS('צריכה ב2025'!$J:$J, 'צריכה ב2025'!$B:$B, C61, 'צריכה ב2025'!$A:$A, {"01/2025","02/2025","12/2024"}))</f>
        <v>0</v>
      </c>
      <c r="S61" s="32" cm="1">
        <f t="array" ref="S61">SUM(SUMIFS('צריכה ב2025'!$L:$L, 'צריכה ב2025'!$B:$B, C61, 'צריכה ב2025'!$A:$A, {"01/2025","02/2025","12/2024"}))</f>
        <v>0</v>
      </c>
      <c r="T61" s="10" cm="1">
        <f t="array" ref="T61">SUM(SUMIFS('צריכה ב2025'!$J:$J, 'צריכה ב2025'!$B:$B, C61, 'צריכה ב2025'!$A:$A, {"03/2025","04/2025","05/2025","10/2025","11/2025"}))</f>
        <v>0</v>
      </c>
      <c r="U61" s="10" cm="1">
        <f t="array" ref="U61">SUM(SUMIFS('צריכה ב2025'!$L:$L, 'צריכה ב2025'!$B:$B, C61, 'צריכה ב2025'!$A:$A, {"03/2025","04/2025","05/2025","10/2025","11/2025"}))</f>
        <v>0</v>
      </c>
      <c r="V61" s="10" cm="1">
        <f t="array" ref="V61">SUM(SUMIFS('צריכה ב2025'!$J:$J, 'צריכה ב2025'!$B:$B, C61, 'צריכה ב2025'!$A:$A, {"06/2025","07/2025","08/2025","09/2025"}))</f>
        <v>0</v>
      </c>
      <c r="W61" s="10" cm="1">
        <f t="array" ref="W61">SUM(SUMIFS('צריכה ב2025'!$L:$L, 'צריכה ב2025'!$B:$B, C61, 'צריכה ב2025'!$A:$A, {"06/2025","07/2025","08/2025","09/2025"}))</f>
        <v>0</v>
      </c>
    </row>
    <row r="62" spans="1:23" x14ac:dyDescent="0.35">
      <c r="A62" s="10" t="s">
        <v>63</v>
      </c>
      <c r="B62" s="10" t="s">
        <v>80</v>
      </c>
      <c r="C62" s="11">
        <v>341918517</v>
      </c>
      <c r="D62" s="10" t="s">
        <v>126</v>
      </c>
      <c r="E62" s="10" t="s">
        <v>62</v>
      </c>
      <c r="F62" s="10" t="s">
        <v>19</v>
      </c>
      <c r="G62" s="10" t="s">
        <v>20</v>
      </c>
      <c r="H62" s="10" t="s">
        <v>21</v>
      </c>
      <c r="I62" s="10" t="s">
        <v>21</v>
      </c>
      <c r="J62" s="10" t="s">
        <v>21</v>
      </c>
      <c r="K62" s="10" t="str">
        <f>LOOKUP(C62,מונים!$A:$A,מונים!$Q:$Q)</f>
        <v>כן</v>
      </c>
      <c r="L62" s="10" t="s">
        <v>21</v>
      </c>
      <c r="M62" s="10"/>
      <c r="N62" s="10">
        <f>SUMIF('צריכה ב2025'!$B:$B,'מידע מרוכז'!C62,'צריכה ב2025'!$I:$I)</f>
        <v>7931.03</v>
      </c>
      <c r="O62" s="10">
        <f>SUMIF('צריכה ב2025'!$B:$B,'מידע מרוכז'!C62,'צריכה ב2025'!$J:$J)</f>
        <v>0</v>
      </c>
      <c r="P62" s="10">
        <f>SUMIF('צריכה ב2025'!$B:$B,'מידע מרוכז'!C62,'צריכה ב2025'!$L:$L)</f>
        <v>0</v>
      </c>
      <c r="Q62" s="10">
        <f>SUMIF('צריכה ב2025'!$B:$B,'מידע מרוכז'!C62,'צריכה ב2025'!$M:$M)</f>
        <v>7931.03</v>
      </c>
      <c r="R62" s="32" cm="1">
        <f t="array" ref="R62">SUM(SUMIFS('צריכה ב2025'!$J:$J, 'צריכה ב2025'!$B:$B, C62, 'צריכה ב2025'!$A:$A, {"01/2025","02/2025","12/2024"}))</f>
        <v>0</v>
      </c>
      <c r="S62" s="32" cm="1">
        <f t="array" ref="S62">SUM(SUMIFS('צריכה ב2025'!$L:$L, 'צריכה ב2025'!$B:$B, C62, 'צריכה ב2025'!$A:$A, {"01/2025","02/2025","12/2024"}))</f>
        <v>0</v>
      </c>
      <c r="T62" s="10" cm="1">
        <f t="array" ref="T62">SUM(SUMIFS('צריכה ב2025'!$J:$J, 'צריכה ב2025'!$B:$B, C62, 'צריכה ב2025'!$A:$A, {"03/2025","04/2025","05/2025","10/2025","11/2025"}))</f>
        <v>0</v>
      </c>
      <c r="U62" s="10" cm="1">
        <f t="array" ref="U62">SUM(SUMIFS('צריכה ב2025'!$L:$L, 'צריכה ב2025'!$B:$B, C62, 'צריכה ב2025'!$A:$A, {"03/2025","04/2025","05/2025","10/2025","11/2025"}))</f>
        <v>0</v>
      </c>
      <c r="V62" s="10" cm="1">
        <f t="array" ref="V62">SUM(SUMIFS('צריכה ב2025'!$J:$J, 'צריכה ב2025'!$B:$B, C62, 'צריכה ב2025'!$A:$A, {"06/2025","07/2025","08/2025","09/2025"}))</f>
        <v>0</v>
      </c>
      <c r="W62" s="10" cm="1">
        <f t="array" ref="W62">SUM(SUMIFS('צריכה ב2025'!$L:$L, 'צריכה ב2025'!$B:$B, C62, 'צריכה ב2025'!$A:$A, {"06/2025","07/2025","08/2025","09/2025"}))</f>
        <v>0</v>
      </c>
    </row>
    <row r="63" spans="1:23" x14ac:dyDescent="0.35">
      <c r="A63" s="10" t="s">
        <v>60</v>
      </c>
      <c r="B63" s="10" t="s">
        <v>32</v>
      </c>
      <c r="C63" s="11">
        <v>341919070</v>
      </c>
      <c r="D63" s="10" t="s">
        <v>127</v>
      </c>
      <c r="E63" s="10" t="s">
        <v>73</v>
      </c>
      <c r="F63" s="10" t="s">
        <v>45</v>
      </c>
      <c r="G63" s="10" t="s">
        <v>20</v>
      </c>
      <c r="H63" s="10" t="s">
        <v>22</v>
      </c>
      <c r="I63" s="10" t="s">
        <v>22</v>
      </c>
      <c r="J63" s="10" t="s">
        <v>21</v>
      </c>
      <c r="K63" s="10" t="str">
        <f>LOOKUP(C63,מונים!$A:$A,מונים!$Q:$Q)</f>
        <v>כן</v>
      </c>
      <c r="L63" s="10" t="s">
        <v>22</v>
      </c>
      <c r="M63" s="10" t="s">
        <v>74</v>
      </c>
      <c r="N63" s="10">
        <f>SUMIF('צריכה ב2025'!$B:$B,'מידע מרוכז'!C63,'צריכה ב2025'!$I:$I)</f>
        <v>47150</v>
      </c>
      <c r="O63" s="10">
        <f>SUMIF('צריכה ב2025'!$B:$B,'מידע מרוכז'!C63,'צריכה ב2025'!$J:$J)</f>
        <v>12060</v>
      </c>
      <c r="P63" s="10">
        <f>SUMIF('צריכה ב2025'!$B:$B,'מידע מרוכז'!C63,'צריכה ב2025'!$L:$L)</f>
        <v>35090</v>
      </c>
      <c r="Q63" s="10">
        <f>SUMIF('צריכה ב2025'!$B:$B,'מידע מרוכז'!C63,'צריכה ב2025'!$M:$M)</f>
        <v>0</v>
      </c>
      <c r="R63" s="32" cm="1">
        <f t="array" ref="R63">SUM(SUMIFS('צריכה ב2025'!$J:$J, 'צריכה ב2025'!$B:$B, C63, 'צריכה ב2025'!$A:$A, {"01/2025","02/2025","12/2024"}))</f>
        <v>5045</v>
      </c>
      <c r="S63" s="32" cm="1">
        <f t="array" ref="S63">SUM(SUMIFS('צריכה ב2025'!$L:$L, 'צריכה ב2025'!$B:$B, C63, 'צריכה ב2025'!$A:$A, {"01/2025","02/2025","12/2024"}))</f>
        <v>12550</v>
      </c>
      <c r="T63" s="10" cm="1">
        <f t="array" ref="T63">SUM(SUMIFS('צריכה ב2025'!$J:$J, 'צריכה ב2025'!$B:$B, C63, 'צריכה ב2025'!$A:$A, {"03/2025","04/2025","05/2025","10/2025","11/2025"}))</f>
        <v>3235</v>
      </c>
      <c r="U63" s="10" cm="1">
        <f t="array" ref="U63">SUM(SUMIFS('צריכה ב2025'!$L:$L, 'צריכה ב2025'!$B:$B, C63, 'צריכה ב2025'!$A:$A, {"03/2025","04/2025","05/2025","10/2025","11/2025"}))</f>
        <v>10885</v>
      </c>
      <c r="V63" s="10" cm="1">
        <f t="array" ref="V63">SUM(SUMIFS('צריכה ב2025'!$J:$J, 'צריכה ב2025'!$B:$B, C63, 'צריכה ב2025'!$A:$A, {"06/2025","07/2025","08/2025","09/2025"}))</f>
        <v>3780</v>
      </c>
      <c r="W63" s="10" cm="1">
        <f t="array" ref="W63">SUM(SUMIFS('צריכה ב2025'!$L:$L, 'צריכה ב2025'!$B:$B, C63, 'צריכה ב2025'!$A:$A, {"06/2025","07/2025","08/2025","09/2025"}))</f>
        <v>11655</v>
      </c>
    </row>
    <row r="64" spans="1:23" x14ac:dyDescent="0.35">
      <c r="A64" s="10" t="s">
        <v>63</v>
      </c>
      <c r="B64" s="10" t="s">
        <v>64</v>
      </c>
      <c r="C64" s="11">
        <v>341919317</v>
      </c>
      <c r="D64" s="10" t="s">
        <v>128</v>
      </c>
      <c r="E64" s="10" t="s">
        <v>62</v>
      </c>
      <c r="F64" s="10" t="s">
        <v>19</v>
      </c>
      <c r="G64" s="10" t="s">
        <v>20</v>
      </c>
      <c r="H64" s="10" t="s">
        <v>21</v>
      </c>
      <c r="I64" s="10" t="s">
        <v>21</v>
      </c>
      <c r="J64" s="10" t="s">
        <v>21</v>
      </c>
      <c r="K64" s="10" t="str">
        <f>LOOKUP(C64,מונים!$A:$A,מונים!$Q:$Q)</f>
        <v>כן</v>
      </c>
      <c r="L64" s="10" t="s">
        <v>21</v>
      </c>
      <c r="M64" s="10"/>
      <c r="N64" s="10">
        <f>SUMIF('צריכה ב2025'!$B:$B,'מידע מרוכז'!C64,'צריכה ב2025'!$I:$I)</f>
        <v>764.3900000000001</v>
      </c>
      <c r="O64" s="10">
        <f>SUMIF('צריכה ב2025'!$B:$B,'מידע מרוכז'!C64,'צריכה ב2025'!$J:$J)</f>
        <v>0</v>
      </c>
      <c r="P64" s="10">
        <f>SUMIF('צריכה ב2025'!$B:$B,'מידע מרוכז'!C64,'צריכה ב2025'!$L:$L)</f>
        <v>0</v>
      </c>
      <c r="Q64" s="10">
        <f>SUMIF('צריכה ב2025'!$B:$B,'מידע מרוכז'!C64,'צריכה ב2025'!$M:$M)</f>
        <v>764.3900000000001</v>
      </c>
      <c r="R64" s="32" cm="1">
        <f t="array" ref="R64">SUM(SUMIFS('צריכה ב2025'!$J:$J, 'צריכה ב2025'!$B:$B, C64, 'צריכה ב2025'!$A:$A, {"01/2025","02/2025","12/2024"}))</f>
        <v>0</v>
      </c>
      <c r="S64" s="32" cm="1">
        <f t="array" ref="S64">SUM(SUMIFS('צריכה ב2025'!$L:$L, 'צריכה ב2025'!$B:$B, C64, 'צריכה ב2025'!$A:$A, {"01/2025","02/2025","12/2024"}))</f>
        <v>0</v>
      </c>
      <c r="T64" s="10" cm="1">
        <f t="array" ref="T64">SUM(SUMIFS('צריכה ב2025'!$J:$J, 'צריכה ב2025'!$B:$B, C64, 'צריכה ב2025'!$A:$A, {"03/2025","04/2025","05/2025","10/2025","11/2025"}))</f>
        <v>0</v>
      </c>
      <c r="U64" s="10" cm="1">
        <f t="array" ref="U64">SUM(SUMIFS('צריכה ב2025'!$L:$L, 'צריכה ב2025'!$B:$B, C64, 'צריכה ב2025'!$A:$A, {"03/2025","04/2025","05/2025","10/2025","11/2025"}))</f>
        <v>0</v>
      </c>
      <c r="V64" s="10" cm="1">
        <f t="array" ref="V64">SUM(SUMIFS('צריכה ב2025'!$J:$J, 'צריכה ב2025'!$B:$B, C64, 'צריכה ב2025'!$A:$A, {"06/2025","07/2025","08/2025","09/2025"}))</f>
        <v>0</v>
      </c>
      <c r="W64" s="10" cm="1">
        <f t="array" ref="W64">SUM(SUMIFS('צריכה ב2025'!$L:$L, 'צריכה ב2025'!$B:$B, C64, 'צריכה ב2025'!$A:$A, {"06/2025","07/2025","08/2025","09/2025"}))</f>
        <v>0</v>
      </c>
    </row>
    <row r="65" spans="1:23" x14ac:dyDescent="0.35">
      <c r="A65" s="10" t="s">
        <v>29</v>
      </c>
      <c r="B65" s="10" t="s">
        <v>80</v>
      </c>
      <c r="C65" s="11">
        <v>341924227</v>
      </c>
      <c r="D65" s="10" t="s">
        <v>129</v>
      </c>
      <c r="E65" s="10" t="s">
        <v>110</v>
      </c>
      <c r="F65" s="10" t="s">
        <v>19</v>
      </c>
      <c r="G65" s="10" t="s">
        <v>20</v>
      </c>
      <c r="H65" s="10" t="s">
        <v>21</v>
      </c>
      <c r="I65" s="10" t="s">
        <v>21</v>
      </c>
      <c r="J65" s="10" t="s">
        <v>21</v>
      </c>
      <c r="K65" s="10" t="str">
        <f>LOOKUP(C65,מונים!$A:$A,מונים!$Q:$Q)</f>
        <v>כן</v>
      </c>
      <c r="L65" s="10" t="s">
        <v>21</v>
      </c>
      <c r="M65" s="10"/>
      <c r="N65" s="10">
        <f>SUMIF('צריכה ב2025'!$B:$B,'מידע מרוכז'!C65,'צריכה ב2025'!$I:$I)</f>
        <v>32301.320000000007</v>
      </c>
      <c r="O65" s="10">
        <f>SUMIF('צריכה ב2025'!$B:$B,'מידע מרוכז'!C65,'צריכה ב2025'!$J:$J)</f>
        <v>0</v>
      </c>
      <c r="P65" s="10">
        <f>SUMIF('צריכה ב2025'!$B:$B,'מידע מרוכז'!C65,'צריכה ב2025'!$L:$L)</f>
        <v>0</v>
      </c>
      <c r="Q65" s="10">
        <f>SUMIF('צריכה ב2025'!$B:$B,'מידע מרוכז'!C65,'צריכה ב2025'!$M:$M)</f>
        <v>32301.320000000007</v>
      </c>
      <c r="R65" s="32" cm="1">
        <f t="array" ref="R65">SUM(SUMIFS('צריכה ב2025'!$J:$J, 'צריכה ב2025'!$B:$B, C65, 'צריכה ב2025'!$A:$A, {"01/2025","02/2025","12/2024"}))</f>
        <v>0</v>
      </c>
      <c r="S65" s="32" cm="1">
        <f t="array" ref="S65">SUM(SUMIFS('צריכה ב2025'!$L:$L, 'צריכה ב2025'!$B:$B, C65, 'צריכה ב2025'!$A:$A, {"01/2025","02/2025","12/2024"}))</f>
        <v>0</v>
      </c>
      <c r="T65" s="10" cm="1">
        <f t="array" ref="T65">SUM(SUMIFS('צריכה ב2025'!$J:$J, 'צריכה ב2025'!$B:$B, C65, 'צריכה ב2025'!$A:$A, {"03/2025","04/2025","05/2025","10/2025","11/2025"}))</f>
        <v>0</v>
      </c>
      <c r="U65" s="10" cm="1">
        <f t="array" ref="U65">SUM(SUMIFS('צריכה ב2025'!$L:$L, 'צריכה ב2025'!$B:$B, C65, 'צריכה ב2025'!$A:$A, {"03/2025","04/2025","05/2025","10/2025","11/2025"}))</f>
        <v>0</v>
      </c>
      <c r="V65" s="10" cm="1">
        <f t="array" ref="V65">SUM(SUMIFS('צריכה ב2025'!$J:$J, 'צריכה ב2025'!$B:$B, C65, 'צריכה ב2025'!$A:$A, {"06/2025","07/2025","08/2025","09/2025"}))</f>
        <v>0</v>
      </c>
      <c r="W65" s="10" cm="1">
        <f t="array" ref="W65">SUM(SUMIFS('צריכה ב2025'!$L:$L, 'צריכה ב2025'!$B:$B, C65, 'צריכה ב2025'!$A:$A, {"06/2025","07/2025","08/2025","09/2025"}))</f>
        <v>0</v>
      </c>
    </row>
    <row r="66" spans="1:23" x14ac:dyDescent="0.35">
      <c r="A66" s="10" t="s">
        <v>29</v>
      </c>
      <c r="B66" s="10" t="s">
        <v>80</v>
      </c>
      <c r="C66" s="11">
        <v>341924989</v>
      </c>
      <c r="D66" s="10" t="s">
        <v>130</v>
      </c>
      <c r="E66" s="10" t="s">
        <v>131</v>
      </c>
      <c r="F66" s="10" t="s">
        <v>19</v>
      </c>
      <c r="G66" s="10" t="s">
        <v>20</v>
      </c>
      <c r="H66" s="10" t="s">
        <v>21</v>
      </c>
      <c r="I66" s="10" t="s">
        <v>21</v>
      </c>
      <c r="J66" s="10" t="s">
        <v>21</v>
      </c>
      <c r="K66" s="10" t="str">
        <f>LOOKUP(C66,מונים!$A:$A,מונים!$Q:$Q)</f>
        <v>כן</v>
      </c>
      <c r="L66" s="10" t="s">
        <v>21</v>
      </c>
      <c r="M66" s="10"/>
      <c r="N66" s="10">
        <f>SUMIF('צריכה ב2025'!$B:$B,'מידע מרוכז'!C66,'צריכה ב2025'!$I:$I)</f>
        <v>29555.350000000002</v>
      </c>
      <c r="O66" s="10">
        <f>SUMIF('צריכה ב2025'!$B:$B,'מידע מרוכז'!C66,'צריכה ב2025'!$J:$J)</f>
        <v>0</v>
      </c>
      <c r="P66" s="10">
        <f>SUMIF('צריכה ב2025'!$B:$B,'מידע מרוכז'!C66,'צריכה ב2025'!$L:$L)</f>
        <v>0</v>
      </c>
      <c r="Q66" s="10">
        <f>SUMIF('צריכה ב2025'!$B:$B,'מידע מרוכז'!C66,'צריכה ב2025'!$M:$M)</f>
        <v>29555.350000000002</v>
      </c>
      <c r="R66" s="32" cm="1">
        <f t="array" ref="R66">SUM(SUMIFS('צריכה ב2025'!$J:$J, 'צריכה ב2025'!$B:$B, C66, 'צריכה ב2025'!$A:$A, {"01/2025","02/2025","12/2024"}))</f>
        <v>0</v>
      </c>
      <c r="S66" s="32" cm="1">
        <f t="array" ref="S66">SUM(SUMIFS('צריכה ב2025'!$L:$L, 'צריכה ב2025'!$B:$B, C66, 'צריכה ב2025'!$A:$A, {"01/2025","02/2025","12/2024"}))</f>
        <v>0</v>
      </c>
      <c r="T66" s="10" cm="1">
        <f t="array" ref="T66">SUM(SUMIFS('צריכה ב2025'!$J:$J, 'צריכה ב2025'!$B:$B, C66, 'צריכה ב2025'!$A:$A, {"03/2025","04/2025","05/2025","10/2025","11/2025"}))</f>
        <v>0</v>
      </c>
      <c r="U66" s="10" cm="1">
        <f t="array" ref="U66">SUM(SUMIFS('צריכה ב2025'!$L:$L, 'צריכה ב2025'!$B:$B, C66, 'צריכה ב2025'!$A:$A, {"03/2025","04/2025","05/2025","10/2025","11/2025"}))</f>
        <v>0</v>
      </c>
      <c r="V66" s="10" cm="1">
        <f t="array" ref="V66">SUM(SUMIFS('צריכה ב2025'!$J:$J, 'צריכה ב2025'!$B:$B, C66, 'צריכה ב2025'!$A:$A, {"06/2025","07/2025","08/2025","09/2025"}))</f>
        <v>0</v>
      </c>
      <c r="W66" s="10" cm="1">
        <f t="array" ref="W66">SUM(SUMIFS('צריכה ב2025'!$L:$L, 'צריכה ב2025'!$B:$B, C66, 'צריכה ב2025'!$A:$A, {"06/2025","07/2025","08/2025","09/2025"}))</f>
        <v>0</v>
      </c>
    </row>
    <row r="67" spans="1:23" x14ac:dyDescent="0.35">
      <c r="A67" s="10" t="s">
        <v>35</v>
      </c>
      <c r="B67" s="10" t="s">
        <v>24</v>
      </c>
      <c r="C67" s="11">
        <v>341927193</v>
      </c>
      <c r="D67" s="10" t="s">
        <v>113</v>
      </c>
      <c r="E67" s="10" t="s">
        <v>18</v>
      </c>
      <c r="F67" s="10" t="s">
        <v>19</v>
      </c>
      <c r="G67" s="10" t="s">
        <v>20</v>
      </c>
      <c r="H67" s="10" t="s">
        <v>21</v>
      </c>
      <c r="I67" s="10" t="s">
        <v>22</v>
      </c>
      <c r="J67" s="10" t="s">
        <v>21</v>
      </c>
      <c r="K67" s="10" t="str">
        <f>LOOKUP(C67,מונים!$A:$A,מונים!$Q:$Q)</f>
        <v>כן</v>
      </c>
      <c r="L67" s="10" t="s">
        <v>21</v>
      </c>
      <c r="M67" s="10"/>
      <c r="N67" s="10">
        <f>SUMIF('צריכה ב2025'!$B:$B,'מידע מרוכז'!C67,'צריכה ב2025'!$I:$I)</f>
        <v>23456.489999999998</v>
      </c>
      <c r="O67" s="10">
        <f>SUMIF('צריכה ב2025'!$B:$B,'מידע מרוכז'!C67,'צריכה ב2025'!$J:$J)</f>
        <v>0</v>
      </c>
      <c r="P67" s="10">
        <f>SUMIF('צריכה ב2025'!$B:$B,'מידע מרוכז'!C67,'צריכה ב2025'!$L:$L)</f>
        <v>0</v>
      </c>
      <c r="Q67" s="10">
        <f>SUMIF('צריכה ב2025'!$B:$B,'מידע מרוכז'!C67,'צריכה ב2025'!$M:$M)</f>
        <v>23456.489999999998</v>
      </c>
      <c r="R67" s="32" cm="1">
        <f t="array" ref="R67">SUM(SUMIFS('צריכה ב2025'!$J:$J, 'צריכה ב2025'!$B:$B, C67, 'צריכה ב2025'!$A:$A, {"01/2025","02/2025","12/2024"}))</f>
        <v>0</v>
      </c>
      <c r="S67" s="32" cm="1">
        <f t="array" ref="S67">SUM(SUMIFS('צריכה ב2025'!$L:$L, 'צריכה ב2025'!$B:$B, C67, 'צריכה ב2025'!$A:$A, {"01/2025","02/2025","12/2024"}))</f>
        <v>0</v>
      </c>
      <c r="T67" s="10" cm="1">
        <f t="array" ref="T67">SUM(SUMIFS('צריכה ב2025'!$J:$J, 'צריכה ב2025'!$B:$B, C67, 'צריכה ב2025'!$A:$A, {"03/2025","04/2025","05/2025","10/2025","11/2025"}))</f>
        <v>0</v>
      </c>
      <c r="U67" s="10" cm="1">
        <f t="array" ref="U67">SUM(SUMIFS('צריכה ב2025'!$L:$L, 'צריכה ב2025'!$B:$B, C67, 'צריכה ב2025'!$A:$A, {"03/2025","04/2025","05/2025","10/2025","11/2025"}))</f>
        <v>0</v>
      </c>
      <c r="V67" s="10" cm="1">
        <f t="array" ref="V67">SUM(SUMIFS('צריכה ב2025'!$J:$J, 'צריכה ב2025'!$B:$B, C67, 'צריכה ב2025'!$A:$A, {"06/2025","07/2025","08/2025","09/2025"}))</f>
        <v>0</v>
      </c>
      <c r="W67" s="10" cm="1">
        <f t="array" ref="W67">SUM(SUMIFS('צריכה ב2025'!$L:$L, 'צריכה ב2025'!$B:$B, C67, 'צריכה ב2025'!$A:$A, {"06/2025","07/2025","08/2025","09/2025"}))</f>
        <v>0</v>
      </c>
    </row>
    <row r="68" spans="1:23" x14ac:dyDescent="0.35">
      <c r="A68" s="10" t="s">
        <v>23</v>
      </c>
      <c r="B68" s="10" t="s">
        <v>30</v>
      </c>
      <c r="C68" s="11">
        <v>341927997</v>
      </c>
      <c r="D68" s="10" t="s">
        <v>132</v>
      </c>
      <c r="E68" s="10" t="s">
        <v>23</v>
      </c>
      <c r="F68" s="10" t="s">
        <v>19</v>
      </c>
      <c r="G68" s="10" t="s">
        <v>20</v>
      </c>
      <c r="H68" s="10" t="s">
        <v>21</v>
      </c>
      <c r="I68" s="10" t="s">
        <v>22</v>
      </c>
      <c r="J68" s="10" t="s">
        <v>21</v>
      </c>
      <c r="K68" s="10" t="str">
        <f>LOOKUP(C68,מונים!$A:$A,מונים!$Q:$Q)</f>
        <v>כן</v>
      </c>
      <c r="L68" s="10" t="s">
        <v>21</v>
      </c>
      <c r="M68" s="10"/>
      <c r="N68" s="10">
        <f>SUMIF('צריכה ב2025'!$B:$B,'מידע מרוכז'!C68,'צריכה ב2025'!$I:$I)</f>
        <v>32419.920000000006</v>
      </c>
      <c r="O68" s="10">
        <f>SUMIF('צריכה ב2025'!$B:$B,'מידע מרוכז'!C68,'צריכה ב2025'!$J:$J)</f>
        <v>0</v>
      </c>
      <c r="P68" s="10">
        <f>SUMIF('צריכה ב2025'!$B:$B,'מידע מרוכז'!C68,'צריכה ב2025'!$L:$L)</f>
        <v>0</v>
      </c>
      <c r="Q68" s="10">
        <f>SUMIF('צריכה ב2025'!$B:$B,'מידע מרוכז'!C68,'צריכה ב2025'!$M:$M)</f>
        <v>32419.920000000006</v>
      </c>
      <c r="R68" s="32" cm="1">
        <f t="array" ref="R68">SUM(SUMIFS('צריכה ב2025'!$J:$J, 'צריכה ב2025'!$B:$B, C68, 'צריכה ב2025'!$A:$A, {"01/2025","02/2025","12/2024"}))</f>
        <v>0</v>
      </c>
      <c r="S68" s="32" cm="1">
        <f t="array" ref="S68">SUM(SUMIFS('צריכה ב2025'!$L:$L, 'צריכה ב2025'!$B:$B, C68, 'צריכה ב2025'!$A:$A, {"01/2025","02/2025","12/2024"}))</f>
        <v>0</v>
      </c>
      <c r="T68" s="10" cm="1">
        <f t="array" ref="T68">SUM(SUMIFS('צריכה ב2025'!$J:$J, 'צריכה ב2025'!$B:$B, C68, 'צריכה ב2025'!$A:$A, {"03/2025","04/2025","05/2025","10/2025","11/2025"}))</f>
        <v>0</v>
      </c>
      <c r="U68" s="10" cm="1">
        <f t="array" ref="U68">SUM(SUMIFS('צריכה ב2025'!$L:$L, 'צריכה ב2025'!$B:$B, C68, 'צריכה ב2025'!$A:$A, {"03/2025","04/2025","05/2025","10/2025","11/2025"}))</f>
        <v>0</v>
      </c>
      <c r="V68" s="10" cm="1">
        <f t="array" ref="V68">SUM(SUMIFS('צריכה ב2025'!$J:$J, 'צריכה ב2025'!$B:$B, C68, 'צריכה ב2025'!$A:$A, {"06/2025","07/2025","08/2025","09/2025"}))</f>
        <v>0</v>
      </c>
      <c r="W68" s="10" cm="1">
        <f t="array" ref="W68">SUM(SUMIFS('צריכה ב2025'!$L:$L, 'צריכה ב2025'!$B:$B, C68, 'צריכה ב2025'!$A:$A, {"06/2025","07/2025","08/2025","09/2025"}))</f>
        <v>0</v>
      </c>
    </row>
    <row r="69" spans="1:23" x14ac:dyDescent="0.35">
      <c r="A69" s="10" t="s">
        <v>23</v>
      </c>
      <c r="B69" s="10" t="s">
        <v>32</v>
      </c>
      <c r="C69" s="11">
        <v>341930615</v>
      </c>
      <c r="D69" s="10" t="s">
        <v>133</v>
      </c>
      <c r="E69" s="10" t="s">
        <v>23</v>
      </c>
      <c r="F69" s="10" t="s">
        <v>19</v>
      </c>
      <c r="G69" s="10" t="s">
        <v>20</v>
      </c>
      <c r="H69" s="10" t="s">
        <v>21</v>
      </c>
      <c r="I69" s="10" t="s">
        <v>22</v>
      </c>
      <c r="J69" s="10" t="s">
        <v>21</v>
      </c>
      <c r="K69" s="10" t="str">
        <f>LOOKUP(C69,מונים!$A:$A,מונים!$Q:$Q)</f>
        <v>כן</v>
      </c>
      <c r="L69" s="10" t="s">
        <v>21</v>
      </c>
      <c r="M69" s="10"/>
      <c r="N69" s="10">
        <f>SUMIF('צריכה ב2025'!$B:$B,'מידע מרוכז'!C69,'צריכה ב2025'!$I:$I)</f>
        <v>20561.57</v>
      </c>
      <c r="O69" s="10">
        <f>SUMIF('צריכה ב2025'!$B:$B,'מידע מרוכז'!C69,'צריכה ב2025'!$J:$J)</f>
        <v>0</v>
      </c>
      <c r="P69" s="10">
        <f>SUMIF('צריכה ב2025'!$B:$B,'מידע מרוכז'!C69,'צריכה ב2025'!$L:$L)</f>
        <v>0</v>
      </c>
      <c r="Q69" s="10">
        <f>SUMIF('צריכה ב2025'!$B:$B,'מידע מרוכז'!C69,'צריכה ב2025'!$M:$M)</f>
        <v>20561.57</v>
      </c>
      <c r="R69" s="32" cm="1">
        <f t="array" ref="R69">SUM(SUMIFS('צריכה ב2025'!$J:$J, 'צריכה ב2025'!$B:$B, C69, 'צריכה ב2025'!$A:$A, {"01/2025","02/2025","12/2024"}))</f>
        <v>0</v>
      </c>
      <c r="S69" s="32" cm="1">
        <f t="array" ref="S69">SUM(SUMIFS('צריכה ב2025'!$L:$L, 'צריכה ב2025'!$B:$B, C69, 'צריכה ב2025'!$A:$A, {"01/2025","02/2025","12/2024"}))</f>
        <v>0</v>
      </c>
      <c r="T69" s="10" cm="1">
        <f t="array" ref="T69">SUM(SUMIFS('צריכה ב2025'!$J:$J, 'צריכה ב2025'!$B:$B, C69, 'צריכה ב2025'!$A:$A, {"03/2025","04/2025","05/2025","10/2025","11/2025"}))</f>
        <v>0</v>
      </c>
      <c r="U69" s="10" cm="1">
        <f t="array" ref="U69">SUM(SUMIFS('צריכה ב2025'!$L:$L, 'צריכה ב2025'!$B:$B, C69, 'צריכה ב2025'!$A:$A, {"03/2025","04/2025","05/2025","10/2025","11/2025"}))</f>
        <v>0</v>
      </c>
      <c r="V69" s="10" cm="1">
        <f t="array" ref="V69">SUM(SUMIFS('צריכה ב2025'!$J:$J, 'צריכה ב2025'!$B:$B, C69, 'צריכה ב2025'!$A:$A, {"06/2025","07/2025","08/2025","09/2025"}))</f>
        <v>0</v>
      </c>
      <c r="W69" s="10" cm="1">
        <f t="array" ref="W69">SUM(SUMIFS('צריכה ב2025'!$L:$L, 'צריכה ב2025'!$B:$B, C69, 'צריכה ב2025'!$A:$A, {"06/2025","07/2025","08/2025","09/2025"}))</f>
        <v>0</v>
      </c>
    </row>
    <row r="70" spans="1:23" x14ac:dyDescent="0.35">
      <c r="A70" s="10" t="s">
        <v>51</v>
      </c>
      <c r="B70" s="10" t="s">
        <v>64</v>
      </c>
      <c r="C70" s="11">
        <v>341931236</v>
      </c>
      <c r="D70" s="10" t="s">
        <v>134</v>
      </c>
      <c r="E70" s="10" t="s">
        <v>18</v>
      </c>
      <c r="F70" s="10" t="s">
        <v>19</v>
      </c>
      <c r="G70" s="10" t="s">
        <v>20</v>
      </c>
      <c r="H70" s="10" t="s">
        <v>21</v>
      </c>
      <c r="I70" s="10" t="s">
        <v>21</v>
      </c>
      <c r="J70" s="10" t="s">
        <v>21</v>
      </c>
      <c r="K70" s="10" t="str">
        <f>LOOKUP(C70,מונים!$A:$A,מונים!$Q:$Q)</f>
        <v>כן</v>
      </c>
      <c r="L70" s="10" t="s">
        <v>21</v>
      </c>
      <c r="M70" s="10"/>
      <c r="N70" s="10">
        <f>SUMIF('צריכה ב2025'!$B:$B,'מידע מרוכז'!C70,'צריכה ב2025'!$I:$I)</f>
        <v>11411.61</v>
      </c>
      <c r="O70" s="10">
        <f>SUMIF('צריכה ב2025'!$B:$B,'מידע מרוכז'!C70,'צריכה ב2025'!$J:$J)</f>
        <v>0</v>
      </c>
      <c r="P70" s="10">
        <f>SUMIF('צריכה ב2025'!$B:$B,'מידע מרוכז'!C70,'צריכה ב2025'!$L:$L)</f>
        <v>0</v>
      </c>
      <c r="Q70" s="10">
        <f>SUMIF('צריכה ב2025'!$B:$B,'מידע מרוכז'!C70,'צריכה ב2025'!$M:$M)</f>
        <v>11411.61</v>
      </c>
      <c r="R70" s="32" cm="1">
        <f t="array" ref="R70">SUM(SUMIFS('צריכה ב2025'!$J:$J, 'צריכה ב2025'!$B:$B, C70, 'צריכה ב2025'!$A:$A, {"01/2025","02/2025","12/2024"}))</f>
        <v>0</v>
      </c>
      <c r="S70" s="32" cm="1">
        <f t="array" ref="S70">SUM(SUMIFS('צריכה ב2025'!$L:$L, 'צריכה ב2025'!$B:$B, C70, 'צריכה ב2025'!$A:$A, {"01/2025","02/2025","12/2024"}))</f>
        <v>0</v>
      </c>
      <c r="T70" s="10" cm="1">
        <f t="array" ref="T70">SUM(SUMIFS('צריכה ב2025'!$J:$J, 'צריכה ב2025'!$B:$B, C70, 'צריכה ב2025'!$A:$A, {"03/2025","04/2025","05/2025","10/2025","11/2025"}))</f>
        <v>0</v>
      </c>
      <c r="U70" s="10" cm="1">
        <f t="array" ref="U70">SUM(SUMIFS('צריכה ב2025'!$L:$L, 'צריכה ב2025'!$B:$B, C70, 'צריכה ב2025'!$A:$A, {"03/2025","04/2025","05/2025","10/2025","11/2025"}))</f>
        <v>0</v>
      </c>
      <c r="V70" s="10" cm="1">
        <f t="array" ref="V70">SUM(SUMIFS('צריכה ב2025'!$J:$J, 'צריכה ב2025'!$B:$B, C70, 'צריכה ב2025'!$A:$A, {"06/2025","07/2025","08/2025","09/2025"}))</f>
        <v>0</v>
      </c>
      <c r="W70" s="10" cm="1">
        <f t="array" ref="W70">SUM(SUMIFS('צריכה ב2025'!$L:$L, 'צריכה ב2025'!$B:$B, C70, 'צריכה ב2025'!$A:$A, {"06/2025","07/2025","08/2025","09/2025"}))</f>
        <v>0</v>
      </c>
    </row>
    <row r="71" spans="1:23" x14ac:dyDescent="0.35">
      <c r="A71" s="10" t="s">
        <v>63</v>
      </c>
      <c r="B71" s="10" t="s">
        <v>64</v>
      </c>
      <c r="C71" s="11">
        <v>341932953</v>
      </c>
      <c r="D71" s="10" t="s">
        <v>135</v>
      </c>
      <c r="E71" s="10" t="s">
        <v>62</v>
      </c>
      <c r="F71" s="10" t="s">
        <v>19</v>
      </c>
      <c r="G71" s="10" t="s">
        <v>20</v>
      </c>
      <c r="H71" s="10" t="s">
        <v>21</v>
      </c>
      <c r="I71" s="10" t="s">
        <v>21</v>
      </c>
      <c r="J71" s="10" t="s">
        <v>21</v>
      </c>
      <c r="K71" s="10" t="str">
        <f>LOOKUP(C71,מונים!$A:$A,מונים!$Q:$Q)</f>
        <v>כן</v>
      </c>
      <c r="L71" s="10" t="s">
        <v>21</v>
      </c>
      <c r="M71" s="10"/>
      <c r="N71" s="10">
        <f>SUMIF('צריכה ב2025'!$B:$B,'מידע מרוכז'!C71,'צריכה ב2025'!$I:$I)</f>
        <v>959.39</v>
      </c>
      <c r="O71" s="10">
        <f>SUMIF('צריכה ב2025'!$B:$B,'מידע מרוכז'!C71,'צריכה ב2025'!$J:$J)</f>
        <v>0</v>
      </c>
      <c r="P71" s="10">
        <f>SUMIF('צריכה ב2025'!$B:$B,'מידע מרוכז'!C71,'צריכה ב2025'!$L:$L)</f>
        <v>0</v>
      </c>
      <c r="Q71" s="10">
        <f>SUMIF('צריכה ב2025'!$B:$B,'מידע מרוכז'!C71,'צריכה ב2025'!$M:$M)</f>
        <v>959.39</v>
      </c>
      <c r="R71" s="32" cm="1">
        <f t="array" ref="R71">SUM(SUMIFS('צריכה ב2025'!$J:$J, 'צריכה ב2025'!$B:$B, C71, 'צריכה ב2025'!$A:$A, {"01/2025","02/2025","12/2024"}))</f>
        <v>0</v>
      </c>
      <c r="S71" s="32" cm="1">
        <f t="array" ref="S71">SUM(SUMIFS('צריכה ב2025'!$L:$L, 'צריכה ב2025'!$B:$B, C71, 'צריכה ב2025'!$A:$A, {"01/2025","02/2025","12/2024"}))</f>
        <v>0</v>
      </c>
      <c r="T71" s="10" cm="1">
        <f t="array" ref="T71">SUM(SUMIFS('צריכה ב2025'!$J:$J, 'צריכה ב2025'!$B:$B, C71, 'צריכה ב2025'!$A:$A, {"03/2025","04/2025","05/2025","10/2025","11/2025"}))</f>
        <v>0</v>
      </c>
      <c r="U71" s="10" cm="1">
        <f t="array" ref="U71">SUM(SUMIFS('צריכה ב2025'!$L:$L, 'צריכה ב2025'!$B:$B, C71, 'צריכה ב2025'!$A:$A, {"03/2025","04/2025","05/2025","10/2025","11/2025"}))</f>
        <v>0</v>
      </c>
      <c r="V71" s="10" cm="1">
        <f t="array" ref="V71">SUM(SUMIFS('צריכה ב2025'!$J:$J, 'צריכה ב2025'!$B:$B, C71, 'צריכה ב2025'!$A:$A, {"06/2025","07/2025","08/2025","09/2025"}))</f>
        <v>0</v>
      </c>
      <c r="W71" s="10" cm="1">
        <f t="array" ref="W71">SUM(SUMIFS('צריכה ב2025'!$L:$L, 'צריכה ב2025'!$B:$B, C71, 'צריכה ב2025'!$A:$A, {"06/2025","07/2025","08/2025","09/2025"}))</f>
        <v>0</v>
      </c>
    </row>
    <row r="72" spans="1:23" x14ac:dyDescent="0.35">
      <c r="A72" s="10" t="s">
        <v>63</v>
      </c>
      <c r="B72" s="10" t="s">
        <v>64</v>
      </c>
      <c r="C72" s="11">
        <v>341933390</v>
      </c>
      <c r="D72" s="10" t="s">
        <v>136</v>
      </c>
      <c r="E72" s="10" t="s">
        <v>62</v>
      </c>
      <c r="F72" s="10" t="s">
        <v>19</v>
      </c>
      <c r="G72" s="10" t="s">
        <v>20</v>
      </c>
      <c r="H72" s="10" t="s">
        <v>21</v>
      </c>
      <c r="I72" s="10" t="s">
        <v>21</v>
      </c>
      <c r="J72" s="10" t="s">
        <v>21</v>
      </c>
      <c r="K72" s="10" t="str">
        <f>LOOKUP(C72,מונים!$A:$A,מונים!$Q:$Q)</f>
        <v>כן</v>
      </c>
      <c r="L72" s="10" t="s">
        <v>21</v>
      </c>
      <c r="M72" s="10"/>
      <c r="N72" s="10">
        <f>SUMIF('צריכה ב2025'!$B:$B,'מידע מרוכז'!C72,'צריכה ב2025'!$I:$I)</f>
        <v>808.63000000000011</v>
      </c>
      <c r="O72" s="10">
        <f>SUMIF('צריכה ב2025'!$B:$B,'מידע מרוכז'!C72,'צריכה ב2025'!$J:$J)</f>
        <v>0</v>
      </c>
      <c r="P72" s="10">
        <f>SUMIF('צריכה ב2025'!$B:$B,'מידע מרוכז'!C72,'צריכה ב2025'!$L:$L)</f>
        <v>0</v>
      </c>
      <c r="Q72" s="10">
        <f>SUMIF('צריכה ב2025'!$B:$B,'מידע מרוכז'!C72,'צריכה ב2025'!$M:$M)</f>
        <v>808.63000000000011</v>
      </c>
      <c r="R72" s="32" cm="1">
        <f t="array" ref="R72">SUM(SUMIFS('צריכה ב2025'!$J:$J, 'צריכה ב2025'!$B:$B, C72, 'צריכה ב2025'!$A:$A, {"01/2025","02/2025","12/2024"}))</f>
        <v>0</v>
      </c>
      <c r="S72" s="32" cm="1">
        <f t="array" ref="S72">SUM(SUMIFS('צריכה ב2025'!$L:$L, 'צריכה ב2025'!$B:$B, C72, 'צריכה ב2025'!$A:$A, {"01/2025","02/2025","12/2024"}))</f>
        <v>0</v>
      </c>
      <c r="T72" s="10" cm="1">
        <f t="array" ref="T72">SUM(SUMIFS('צריכה ב2025'!$J:$J, 'צריכה ב2025'!$B:$B, C72, 'צריכה ב2025'!$A:$A, {"03/2025","04/2025","05/2025","10/2025","11/2025"}))</f>
        <v>0</v>
      </c>
      <c r="U72" s="10" cm="1">
        <f t="array" ref="U72">SUM(SUMIFS('צריכה ב2025'!$L:$L, 'צריכה ב2025'!$B:$B, C72, 'צריכה ב2025'!$A:$A, {"03/2025","04/2025","05/2025","10/2025","11/2025"}))</f>
        <v>0</v>
      </c>
      <c r="V72" s="10" cm="1">
        <f t="array" ref="V72">SUM(SUMIFS('צריכה ב2025'!$J:$J, 'צריכה ב2025'!$B:$B, C72, 'צריכה ב2025'!$A:$A, {"06/2025","07/2025","08/2025","09/2025"}))</f>
        <v>0</v>
      </c>
      <c r="W72" s="10" cm="1">
        <f t="array" ref="W72">SUM(SUMIFS('צריכה ב2025'!$L:$L, 'צריכה ב2025'!$B:$B, C72, 'צריכה ב2025'!$A:$A, {"06/2025","07/2025","08/2025","09/2025"}))</f>
        <v>0</v>
      </c>
    </row>
    <row r="73" spans="1:23" x14ac:dyDescent="0.35">
      <c r="A73" s="10" t="s">
        <v>29</v>
      </c>
      <c r="B73" s="10" t="s">
        <v>64</v>
      </c>
      <c r="C73" s="11">
        <v>341933797</v>
      </c>
      <c r="D73" s="10" t="s">
        <v>137</v>
      </c>
      <c r="E73" s="10"/>
      <c r="F73" s="10" t="s">
        <v>19</v>
      </c>
      <c r="G73" s="10" t="s">
        <v>20</v>
      </c>
      <c r="H73" s="10" t="s">
        <v>21</v>
      </c>
      <c r="I73" s="10" t="s">
        <v>21</v>
      </c>
      <c r="J73" s="10" t="s">
        <v>21</v>
      </c>
      <c r="K73" s="10" t="str">
        <f>LOOKUP(C73,מונים!$A:$A,מונים!$Q:$Q)</f>
        <v>כן</v>
      </c>
      <c r="L73" s="10" t="s">
        <v>21</v>
      </c>
      <c r="M73" s="10"/>
      <c r="N73" s="10">
        <f>SUMIF('צריכה ב2025'!$B:$B,'מידע מרוכז'!C73,'צריכה ב2025'!$I:$I)</f>
        <v>20670.659999999996</v>
      </c>
      <c r="O73" s="10">
        <f>SUMIF('צריכה ב2025'!$B:$B,'מידע מרוכז'!C73,'צריכה ב2025'!$J:$J)</f>
        <v>0</v>
      </c>
      <c r="P73" s="10">
        <f>SUMIF('צריכה ב2025'!$B:$B,'מידע מרוכז'!C73,'צריכה ב2025'!$L:$L)</f>
        <v>0</v>
      </c>
      <c r="Q73" s="10">
        <f>SUMIF('צריכה ב2025'!$B:$B,'מידע מרוכז'!C73,'צריכה ב2025'!$M:$M)</f>
        <v>20670.659999999996</v>
      </c>
      <c r="R73" s="32" cm="1">
        <f t="array" ref="R73">SUM(SUMIFS('צריכה ב2025'!$J:$J, 'צריכה ב2025'!$B:$B, C73, 'צריכה ב2025'!$A:$A, {"01/2025","02/2025","12/2024"}))</f>
        <v>0</v>
      </c>
      <c r="S73" s="32" cm="1">
        <f t="array" ref="S73">SUM(SUMIFS('צריכה ב2025'!$L:$L, 'צריכה ב2025'!$B:$B, C73, 'צריכה ב2025'!$A:$A, {"01/2025","02/2025","12/2024"}))</f>
        <v>0</v>
      </c>
      <c r="T73" s="10" cm="1">
        <f t="array" ref="T73">SUM(SUMIFS('צריכה ב2025'!$J:$J, 'צריכה ב2025'!$B:$B, C73, 'צריכה ב2025'!$A:$A, {"03/2025","04/2025","05/2025","10/2025","11/2025"}))</f>
        <v>0</v>
      </c>
      <c r="U73" s="10" cm="1">
        <f t="array" ref="U73">SUM(SUMIFS('צריכה ב2025'!$L:$L, 'צריכה ב2025'!$B:$B, C73, 'צריכה ב2025'!$A:$A, {"03/2025","04/2025","05/2025","10/2025","11/2025"}))</f>
        <v>0</v>
      </c>
      <c r="V73" s="10" cm="1">
        <f t="array" ref="V73">SUM(SUMIFS('צריכה ב2025'!$J:$J, 'צריכה ב2025'!$B:$B, C73, 'צריכה ב2025'!$A:$A, {"06/2025","07/2025","08/2025","09/2025"}))</f>
        <v>0</v>
      </c>
      <c r="W73" s="10" cm="1">
        <f t="array" ref="W73">SUM(SUMIFS('צריכה ב2025'!$L:$L, 'צריכה ב2025'!$B:$B, C73, 'צריכה ב2025'!$A:$A, {"06/2025","07/2025","08/2025","09/2025"}))</f>
        <v>0</v>
      </c>
    </row>
    <row r="74" spans="1:23" x14ac:dyDescent="0.35">
      <c r="A74" s="10" t="s">
        <v>29</v>
      </c>
      <c r="B74" s="10" t="s">
        <v>24</v>
      </c>
      <c r="C74" s="11">
        <v>341934575</v>
      </c>
      <c r="D74" s="10" t="s">
        <v>138</v>
      </c>
      <c r="E74" s="10" t="s">
        <v>29</v>
      </c>
      <c r="F74" s="10" t="s">
        <v>19</v>
      </c>
      <c r="G74" s="10" t="s">
        <v>20</v>
      </c>
      <c r="H74" s="10" t="s">
        <v>22</v>
      </c>
      <c r="I74" s="10" t="s">
        <v>22</v>
      </c>
      <c r="J74" s="10" t="s">
        <v>21</v>
      </c>
      <c r="K74" s="10" t="str">
        <f>LOOKUP(C74,מונים!$A:$A,מונים!$Q:$Q)</f>
        <v>כן</v>
      </c>
      <c r="L74" s="10" t="s">
        <v>21</v>
      </c>
      <c r="M74" s="10"/>
      <c r="N74" s="10">
        <f>SUMIF('צריכה ב2025'!$B:$B,'מידע מרוכז'!C74,'צריכה ב2025'!$I:$I)</f>
        <v>72309</v>
      </c>
      <c r="O74" s="10">
        <f>SUMIF('צריכה ב2025'!$B:$B,'מידע מרוכז'!C74,'צריכה ב2025'!$J:$J)</f>
        <v>18397</v>
      </c>
      <c r="P74" s="10">
        <f>SUMIF('צריכה ב2025'!$B:$B,'מידע מרוכז'!C74,'צריכה ב2025'!$L:$L)</f>
        <v>53912</v>
      </c>
      <c r="Q74" s="10">
        <f>SUMIF('צריכה ב2025'!$B:$B,'מידע מרוכז'!C74,'צריכה ב2025'!$M:$M)</f>
        <v>0</v>
      </c>
      <c r="R74" s="32" cm="1">
        <f t="array" ref="R74">SUM(SUMIFS('צריכה ב2025'!$J:$J, 'צריכה ב2025'!$B:$B, C74, 'צריכה ב2025'!$A:$A, {"01/2025","02/2025","12/2024"}))</f>
        <v>7061</v>
      </c>
      <c r="S74" s="32" cm="1">
        <f t="array" ref="S74">SUM(SUMIFS('צריכה ב2025'!$L:$L, 'צריכה ב2025'!$B:$B, C74, 'צריכה ב2025'!$A:$A, {"01/2025","02/2025","12/2024"}))</f>
        <v>12939</v>
      </c>
      <c r="T74" s="10" cm="1">
        <f t="array" ref="T74">SUM(SUMIFS('צריכה ב2025'!$J:$J, 'צריכה ב2025'!$B:$B, C74, 'צריכה ב2025'!$A:$A, {"03/2025","04/2025","05/2025","10/2025","11/2025"}))</f>
        <v>6087</v>
      </c>
      <c r="U74" s="10" cm="1">
        <f t="array" ref="U74">SUM(SUMIFS('צריכה ב2025'!$L:$L, 'צריכה ב2025'!$B:$B, C74, 'צריכה ב2025'!$A:$A, {"03/2025","04/2025","05/2025","10/2025","11/2025"}))</f>
        <v>23958</v>
      </c>
      <c r="V74" s="10" cm="1">
        <f t="array" ref="V74">SUM(SUMIFS('צריכה ב2025'!$J:$J, 'צריכה ב2025'!$B:$B, C74, 'צריכה ב2025'!$A:$A, {"06/2025","07/2025","08/2025","09/2025"}))</f>
        <v>5249</v>
      </c>
      <c r="W74" s="10" cm="1">
        <f t="array" ref="W74">SUM(SUMIFS('צריכה ב2025'!$L:$L, 'צריכה ב2025'!$B:$B, C74, 'צריכה ב2025'!$A:$A, {"06/2025","07/2025","08/2025","09/2025"}))</f>
        <v>17015</v>
      </c>
    </row>
    <row r="75" spans="1:23" x14ac:dyDescent="0.35">
      <c r="A75" s="10" t="s">
        <v>23</v>
      </c>
      <c r="B75" s="10" t="s">
        <v>30</v>
      </c>
      <c r="C75" s="11">
        <v>341935589</v>
      </c>
      <c r="D75" s="10" t="s">
        <v>139</v>
      </c>
      <c r="E75" s="10" t="s">
        <v>18</v>
      </c>
      <c r="F75" s="10" t="s">
        <v>19</v>
      </c>
      <c r="G75" s="10" t="s">
        <v>20</v>
      </c>
      <c r="H75" s="10" t="s">
        <v>21</v>
      </c>
      <c r="I75" s="10" t="s">
        <v>22</v>
      </c>
      <c r="J75" s="10" t="s">
        <v>21</v>
      </c>
      <c r="K75" s="10" t="str">
        <f>LOOKUP(C75,מונים!$A:$A,מונים!$Q:$Q)</f>
        <v>כן</v>
      </c>
      <c r="L75" s="10" t="s">
        <v>21</v>
      </c>
      <c r="M75" s="10"/>
      <c r="N75" s="10">
        <f>SUMIF('צריכה ב2025'!$B:$B,'מידע מרוכז'!C75,'צריכה ב2025'!$I:$I)</f>
        <v>26714.739999999998</v>
      </c>
      <c r="O75" s="10">
        <f>SUMIF('צריכה ב2025'!$B:$B,'מידע מרוכז'!C75,'צריכה ב2025'!$J:$J)</f>
        <v>0</v>
      </c>
      <c r="P75" s="10">
        <f>SUMIF('צריכה ב2025'!$B:$B,'מידע מרוכז'!C75,'צריכה ב2025'!$L:$L)</f>
        <v>0</v>
      </c>
      <c r="Q75" s="10">
        <f>SUMIF('צריכה ב2025'!$B:$B,'מידע מרוכז'!C75,'צריכה ב2025'!$M:$M)</f>
        <v>26714.739999999998</v>
      </c>
      <c r="R75" s="32" cm="1">
        <f t="array" ref="R75">SUM(SUMIFS('צריכה ב2025'!$J:$J, 'צריכה ב2025'!$B:$B, C75, 'צריכה ב2025'!$A:$A, {"01/2025","02/2025","12/2024"}))</f>
        <v>0</v>
      </c>
      <c r="S75" s="32" cm="1">
        <f t="array" ref="S75">SUM(SUMIFS('צריכה ב2025'!$L:$L, 'צריכה ב2025'!$B:$B, C75, 'צריכה ב2025'!$A:$A, {"01/2025","02/2025","12/2024"}))</f>
        <v>0</v>
      </c>
      <c r="T75" s="10" cm="1">
        <f t="array" ref="T75">SUM(SUMIFS('צריכה ב2025'!$J:$J, 'צריכה ב2025'!$B:$B, C75, 'צריכה ב2025'!$A:$A, {"03/2025","04/2025","05/2025","10/2025","11/2025"}))</f>
        <v>0</v>
      </c>
      <c r="U75" s="10" cm="1">
        <f t="array" ref="U75">SUM(SUMIFS('צריכה ב2025'!$L:$L, 'צריכה ב2025'!$B:$B, C75, 'צריכה ב2025'!$A:$A, {"03/2025","04/2025","05/2025","10/2025","11/2025"}))</f>
        <v>0</v>
      </c>
      <c r="V75" s="10" cm="1">
        <f t="array" ref="V75">SUM(SUMIFS('צריכה ב2025'!$J:$J, 'צריכה ב2025'!$B:$B, C75, 'צריכה ב2025'!$A:$A, {"06/2025","07/2025","08/2025","09/2025"}))</f>
        <v>0</v>
      </c>
      <c r="W75" s="10" cm="1">
        <f t="array" ref="W75">SUM(SUMIFS('צריכה ב2025'!$L:$L, 'צריכה ב2025'!$B:$B, C75, 'צריכה ב2025'!$A:$A, {"06/2025","07/2025","08/2025","09/2025"}))</f>
        <v>0</v>
      </c>
    </row>
    <row r="76" spans="1:23" x14ac:dyDescent="0.35">
      <c r="A76" s="10" t="s">
        <v>60</v>
      </c>
      <c r="B76" s="10" t="s">
        <v>24</v>
      </c>
      <c r="C76" s="11">
        <v>341935830</v>
      </c>
      <c r="D76" s="10" t="s">
        <v>140</v>
      </c>
      <c r="E76" s="10" t="s">
        <v>141</v>
      </c>
      <c r="F76" s="10" t="s">
        <v>45</v>
      </c>
      <c r="G76" s="10" t="s">
        <v>20</v>
      </c>
      <c r="H76" s="10" t="s">
        <v>22</v>
      </c>
      <c r="I76" s="10" t="s">
        <v>22</v>
      </c>
      <c r="J76" s="10" t="s">
        <v>21</v>
      </c>
      <c r="K76" s="10" t="str">
        <f>LOOKUP(C76,מונים!$A:$A,מונים!$Q:$Q)</f>
        <v>כן</v>
      </c>
      <c r="L76" s="10" t="s">
        <v>22</v>
      </c>
      <c r="M76" s="10" t="s">
        <v>74</v>
      </c>
      <c r="N76" s="10">
        <f>SUMIF('צריכה ב2025'!$B:$B,'מידע מרוכז'!C76,'צריכה ב2025'!$I:$I)</f>
        <v>186090</v>
      </c>
      <c r="O76" s="10">
        <f>SUMIF('צריכה ב2025'!$B:$B,'מידע מרוכז'!C76,'צריכה ב2025'!$J:$J)</f>
        <v>56170</v>
      </c>
      <c r="P76" s="10">
        <f>SUMIF('צריכה ב2025'!$B:$B,'מידע מרוכז'!C76,'צריכה ב2025'!$L:$L)</f>
        <v>129920</v>
      </c>
      <c r="Q76" s="10">
        <f>SUMIF('צריכה ב2025'!$B:$B,'מידע מרוכז'!C76,'צריכה ב2025'!$M:$M)</f>
        <v>0</v>
      </c>
      <c r="R76" s="32" cm="1">
        <f t="array" ref="R76">SUM(SUMIFS('צריכה ב2025'!$J:$J, 'צריכה ב2025'!$B:$B, C76, 'צריכה ב2025'!$A:$A, {"01/2025","02/2025","12/2024"}))</f>
        <v>13670</v>
      </c>
      <c r="S76" s="32" cm="1">
        <f t="array" ref="S76">SUM(SUMIFS('צריכה ב2025'!$L:$L, 'צריכה ב2025'!$B:$B, C76, 'צריכה ב2025'!$A:$A, {"01/2025","02/2025","12/2024"}))</f>
        <v>24580</v>
      </c>
      <c r="T76" s="10" cm="1">
        <f t="array" ref="T76">SUM(SUMIFS('צריכה ב2025'!$J:$J, 'צריכה ב2025'!$B:$B, C76, 'צריכה ב2025'!$A:$A, {"03/2025","04/2025","05/2025","10/2025","11/2025"}))</f>
        <v>20550</v>
      </c>
      <c r="U76" s="10" cm="1">
        <f t="array" ref="U76">SUM(SUMIFS('צריכה ב2025'!$L:$L, 'צריכה ב2025'!$B:$B, C76, 'צריכה ב2025'!$A:$A, {"03/2025","04/2025","05/2025","10/2025","11/2025"}))</f>
        <v>60650</v>
      </c>
      <c r="V76" s="10" cm="1">
        <f t="array" ref="V76">SUM(SUMIFS('צריכה ב2025'!$J:$J, 'צריכה ב2025'!$B:$B, C76, 'צריכה ב2025'!$A:$A, {"06/2025","07/2025","08/2025","09/2025"}))</f>
        <v>21950</v>
      </c>
      <c r="W76" s="10" cm="1">
        <f t="array" ref="W76">SUM(SUMIFS('צריכה ב2025'!$L:$L, 'צריכה ב2025'!$B:$B, C76, 'צריכה ב2025'!$A:$A, {"06/2025","07/2025","08/2025","09/2025"}))</f>
        <v>44690</v>
      </c>
    </row>
    <row r="77" spans="1:23" x14ac:dyDescent="0.35">
      <c r="A77" s="10" t="s">
        <v>46</v>
      </c>
      <c r="B77" s="10" t="s">
        <v>47</v>
      </c>
      <c r="C77" s="11">
        <v>341941007</v>
      </c>
      <c r="D77" s="10" t="s">
        <v>142</v>
      </c>
      <c r="E77" s="10" t="s">
        <v>143</v>
      </c>
      <c r="F77" s="10" t="s">
        <v>45</v>
      </c>
      <c r="G77" s="10" t="s">
        <v>20</v>
      </c>
      <c r="H77" s="10" t="s">
        <v>22</v>
      </c>
      <c r="I77" s="10" t="s">
        <v>22</v>
      </c>
      <c r="J77" s="10" t="s">
        <v>21</v>
      </c>
      <c r="K77" s="10" t="str">
        <f>LOOKUP(C77,מונים!$A:$A,מונים!$Q:$Q)</f>
        <v>כן</v>
      </c>
      <c r="L77" s="10" t="s">
        <v>21</v>
      </c>
      <c r="M77" s="10"/>
      <c r="N77" s="10">
        <f>SUMIF('צריכה ב2025'!$B:$B,'מידע מרוכז'!C77,'צריכה ב2025'!$I:$I)</f>
        <v>899450</v>
      </c>
      <c r="O77" s="10">
        <f>SUMIF('צריכה ב2025'!$B:$B,'מידע מרוכז'!C77,'צריכה ב2025'!$J:$J)</f>
        <v>195190</v>
      </c>
      <c r="P77" s="10">
        <f>SUMIF('צריכה ב2025'!$B:$B,'מידע מרוכז'!C77,'צריכה ב2025'!$L:$L)</f>
        <v>704260</v>
      </c>
      <c r="Q77" s="10">
        <f>SUMIF('צריכה ב2025'!$B:$B,'מידע מרוכז'!C77,'צריכה ב2025'!$M:$M)</f>
        <v>0</v>
      </c>
      <c r="R77" s="32" cm="1">
        <f t="array" ref="R77">SUM(SUMIFS('צריכה ב2025'!$J:$J, 'צריכה ב2025'!$B:$B, C77, 'צריכה ב2025'!$A:$A, {"01/2025","02/2025","12/2024"}))</f>
        <v>51570</v>
      </c>
      <c r="S77" s="32" cm="1">
        <f t="array" ref="S77">SUM(SUMIFS('צריכה ב2025'!$L:$L, 'צריכה ב2025'!$B:$B, C77, 'צריכה ב2025'!$A:$A, {"01/2025","02/2025","12/2024"}))</f>
        <v>143880</v>
      </c>
      <c r="T77" s="10" cm="1">
        <f t="array" ref="T77">SUM(SUMIFS('צריכה ב2025'!$J:$J, 'צריכה ב2025'!$B:$B, C77, 'צריכה ב2025'!$A:$A, {"03/2025","04/2025","05/2025","10/2025","11/2025"}))</f>
        <v>56940</v>
      </c>
      <c r="U77" s="10" cm="1">
        <f t="array" ref="U77">SUM(SUMIFS('צריכה ב2025'!$L:$L, 'צריכה ב2025'!$B:$B, C77, 'צריכה ב2025'!$A:$A, {"03/2025","04/2025","05/2025","10/2025","11/2025"}))</f>
        <v>257250</v>
      </c>
      <c r="V77" s="10" cm="1">
        <f t="array" ref="V77">SUM(SUMIFS('צריכה ב2025'!$J:$J, 'צריכה ב2025'!$B:$B, C77, 'צריכה ב2025'!$A:$A, {"06/2025","07/2025","08/2025","09/2025"}))</f>
        <v>86680</v>
      </c>
      <c r="W77" s="10" cm="1">
        <f t="array" ref="W77">SUM(SUMIFS('צריכה ב2025'!$L:$L, 'צריכה ב2025'!$B:$B, C77, 'צריכה ב2025'!$A:$A, {"06/2025","07/2025","08/2025","09/2025"}))</f>
        <v>303130</v>
      </c>
    </row>
    <row r="78" spans="1:23" x14ac:dyDescent="0.35">
      <c r="A78" s="10" t="s">
        <v>29</v>
      </c>
      <c r="B78" s="10" t="s">
        <v>30</v>
      </c>
      <c r="C78" s="11">
        <v>341942919</v>
      </c>
      <c r="D78" s="10" t="s">
        <v>144</v>
      </c>
      <c r="E78" s="10" t="s">
        <v>29</v>
      </c>
      <c r="F78" s="10" t="s">
        <v>19</v>
      </c>
      <c r="G78" s="10" t="s">
        <v>20</v>
      </c>
      <c r="H78" s="10" t="s">
        <v>21</v>
      </c>
      <c r="I78" s="10" t="s">
        <v>22</v>
      </c>
      <c r="J78" s="10" t="s">
        <v>21</v>
      </c>
      <c r="K78" s="10" t="str">
        <f>LOOKUP(C78,מונים!$A:$A,מונים!$Q:$Q)</f>
        <v>כן</v>
      </c>
      <c r="L78" s="10" t="s">
        <v>21</v>
      </c>
      <c r="M78" s="10"/>
      <c r="N78" s="10">
        <f>SUMIF('צריכה ב2025'!$B:$B,'מידע מרוכז'!C78,'צריכה ב2025'!$I:$I)</f>
        <v>36033.009999999995</v>
      </c>
      <c r="O78" s="10">
        <f>SUMIF('צריכה ב2025'!$B:$B,'מידע מרוכז'!C78,'צריכה ב2025'!$J:$J)</f>
        <v>0</v>
      </c>
      <c r="P78" s="10">
        <f>SUMIF('צריכה ב2025'!$B:$B,'מידע מרוכז'!C78,'צריכה ב2025'!$L:$L)</f>
        <v>0</v>
      </c>
      <c r="Q78" s="10">
        <f>SUMIF('צריכה ב2025'!$B:$B,'מידע מרוכז'!C78,'צריכה ב2025'!$M:$M)</f>
        <v>36033.009999999995</v>
      </c>
      <c r="R78" s="32" cm="1">
        <f t="array" ref="R78">SUM(SUMIFS('צריכה ב2025'!$J:$J, 'צריכה ב2025'!$B:$B, C78, 'צריכה ב2025'!$A:$A, {"01/2025","02/2025","12/2024"}))</f>
        <v>0</v>
      </c>
      <c r="S78" s="32" cm="1">
        <f t="array" ref="S78">SUM(SUMIFS('צריכה ב2025'!$L:$L, 'צריכה ב2025'!$B:$B, C78, 'צריכה ב2025'!$A:$A, {"01/2025","02/2025","12/2024"}))</f>
        <v>0</v>
      </c>
      <c r="T78" s="10" cm="1">
        <f t="array" ref="T78">SUM(SUMIFS('צריכה ב2025'!$J:$J, 'צריכה ב2025'!$B:$B, C78, 'צריכה ב2025'!$A:$A, {"03/2025","04/2025","05/2025","10/2025","11/2025"}))</f>
        <v>0</v>
      </c>
      <c r="U78" s="10" cm="1">
        <f t="array" ref="U78">SUM(SUMIFS('צריכה ב2025'!$L:$L, 'צריכה ב2025'!$B:$B, C78, 'צריכה ב2025'!$A:$A, {"03/2025","04/2025","05/2025","10/2025","11/2025"}))</f>
        <v>0</v>
      </c>
      <c r="V78" s="10" cm="1">
        <f t="array" ref="V78">SUM(SUMIFS('צריכה ב2025'!$J:$J, 'צריכה ב2025'!$B:$B, C78, 'צריכה ב2025'!$A:$A, {"06/2025","07/2025","08/2025","09/2025"}))</f>
        <v>0</v>
      </c>
      <c r="W78" s="10" cm="1">
        <f t="array" ref="W78">SUM(SUMIFS('צריכה ב2025'!$L:$L, 'צריכה ב2025'!$B:$B, C78, 'צריכה ב2025'!$A:$A, {"06/2025","07/2025","08/2025","09/2025"}))</f>
        <v>0</v>
      </c>
    </row>
    <row r="79" spans="1:23" x14ac:dyDescent="0.35">
      <c r="A79" s="10" t="s">
        <v>23</v>
      </c>
      <c r="B79" s="10" t="s">
        <v>32</v>
      </c>
      <c r="C79" s="11">
        <v>341948884</v>
      </c>
      <c r="D79" s="10" t="s">
        <v>145</v>
      </c>
      <c r="E79" s="10" t="s">
        <v>18</v>
      </c>
      <c r="F79" s="10" t="s">
        <v>19</v>
      </c>
      <c r="G79" s="10" t="s">
        <v>20</v>
      </c>
      <c r="H79" s="10" t="s">
        <v>21</v>
      </c>
      <c r="I79" s="10" t="s">
        <v>22</v>
      </c>
      <c r="J79" s="10" t="s">
        <v>21</v>
      </c>
      <c r="K79" s="10" t="str">
        <f>LOOKUP(C79,מונים!$A:$A,מונים!$Q:$Q)</f>
        <v>כן</v>
      </c>
      <c r="L79" s="10" t="s">
        <v>21</v>
      </c>
      <c r="M79" s="10"/>
      <c r="N79" s="10">
        <f>SUMIF('צריכה ב2025'!$B:$B,'מידע מרוכז'!C79,'צריכה ב2025'!$I:$I)</f>
        <v>20149</v>
      </c>
      <c r="O79" s="10">
        <f>SUMIF('צריכה ב2025'!$B:$B,'מידע מרוכז'!C79,'צריכה ב2025'!$J:$J)</f>
        <v>0</v>
      </c>
      <c r="P79" s="10">
        <f>SUMIF('צריכה ב2025'!$B:$B,'מידע מרוכז'!C79,'צריכה ב2025'!$L:$L)</f>
        <v>0</v>
      </c>
      <c r="Q79" s="10">
        <f>SUMIF('צריכה ב2025'!$B:$B,'מידע מרוכז'!C79,'צריכה ב2025'!$M:$M)</f>
        <v>20149</v>
      </c>
      <c r="R79" s="32" cm="1">
        <f t="array" ref="R79">SUM(SUMIFS('צריכה ב2025'!$J:$J, 'צריכה ב2025'!$B:$B, C79, 'צריכה ב2025'!$A:$A, {"01/2025","02/2025","12/2024"}))</f>
        <v>0</v>
      </c>
      <c r="S79" s="32" cm="1">
        <f t="array" ref="S79">SUM(SUMIFS('צריכה ב2025'!$L:$L, 'צריכה ב2025'!$B:$B, C79, 'צריכה ב2025'!$A:$A, {"01/2025","02/2025","12/2024"}))</f>
        <v>0</v>
      </c>
      <c r="T79" s="10" cm="1">
        <f t="array" ref="T79">SUM(SUMIFS('צריכה ב2025'!$J:$J, 'צריכה ב2025'!$B:$B, C79, 'צריכה ב2025'!$A:$A, {"03/2025","04/2025","05/2025","10/2025","11/2025"}))</f>
        <v>0</v>
      </c>
      <c r="U79" s="10" cm="1">
        <f t="array" ref="U79">SUM(SUMIFS('צריכה ב2025'!$L:$L, 'צריכה ב2025'!$B:$B, C79, 'צריכה ב2025'!$A:$A, {"03/2025","04/2025","05/2025","10/2025","11/2025"}))</f>
        <v>0</v>
      </c>
      <c r="V79" s="10" cm="1">
        <f t="array" ref="V79">SUM(SUMIFS('צריכה ב2025'!$J:$J, 'צריכה ב2025'!$B:$B, C79, 'צריכה ב2025'!$A:$A, {"06/2025","07/2025","08/2025","09/2025"}))</f>
        <v>0</v>
      </c>
      <c r="W79" s="10" cm="1">
        <f t="array" ref="W79">SUM(SUMIFS('צריכה ב2025'!$L:$L, 'צריכה ב2025'!$B:$B, C79, 'צריכה ב2025'!$A:$A, {"06/2025","07/2025","08/2025","09/2025"}))</f>
        <v>0</v>
      </c>
    </row>
    <row r="80" spans="1:23" x14ac:dyDescent="0.35">
      <c r="A80" s="10" t="s">
        <v>23</v>
      </c>
      <c r="B80" s="10" t="s">
        <v>32</v>
      </c>
      <c r="C80" s="11">
        <v>341951640</v>
      </c>
      <c r="D80" s="10" t="s">
        <v>146</v>
      </c>
      <c r="E80" s="10" t="s">
        <v>18</v>
      </c>
      <c r="F80" s="10" t="s">
        <v>19</v>
      </c>
      <c r="G80" s="10" t="s">
        <v>20</v>
      </c>
      <c r="H80" s="10" t="s">
        <v>22</v>
      </c>
      <c r="I80" s="10" t="s">
        <v>22</v>
      </c>
      <c r="J80" s="10" t="s">
        <v>21</v>
      </c>
      <c r="K80" s="10" t="str">
        <f>LOOKUP(C80,מונים!$A:$A,מונים!$Q:$Q)</f>
        <v>כן</v>
      </c>
      <c r="L80" s="10" t="s">
        <v>21</v>
      </c>
      <c r="M80" s="10"/>
      <c r="N80" s="10">
        <f>SUMIF('צריכה ב2025'!$B:$B,'מידע מרוכז'!C80,'צריכה ב2025'!$I:$I)</f>
        <v>50375</v>
      </c>
      <c r="O80" s="10">
        <f>SUMIF('צריכה ב2025'!$B:$B,'מידע מרוכז'!C80,'צריכה ב2025'!$J:$J)</f>
        <v>7202</v>
      </c>
      <c r="P80" s="10">
        <f>SUMIF('צריכה ב2025'!$B:$B,'מידע מרוכז'!C80,'צריכה ב2025'!$L:$L)</f>
        <v>43173</v>
      </c>
      <c r="Q80" s="10">
        <f>SUMIF('צריכה ב2025'!$B:$B,'מידע מרוכז'!C80,'צריכה ב2025'!$M:$M)</f>
        <v>0</v>
      </c>
      <c r="R80" s="32" cm="1">
        <f t="array" ref="R80">SUM(SUMIFS('צריכה ב2025'!$J:$J, 'צריכה ב2025'!$B:$B, C80, 'צריכה ב2025'!$A:$A, {"01/2025","02/2025","12/2024"}))</f>
        <v>1572</v>
      </c>
      <c r="S80" s="32" cm="1">
        <f t="array" ref="S80">SUM(SUMIFS('צריכה ב2025'!$L:$L, 'צריכה ב2025'!$B:$B, C80, 'צריכה ב2025'!$A:$A, {"01/2025","02/2025","12/2024"}))</f>
        <v>8338</v>
      </c>
      <c r="T80" s="10" cm="1">
        <f t="array" ref="T80">SUM(SUMIFS('צריכה ב2025'!$J:$J, 'צריכה ב2025'!$B:$B, C80, 'צריכה ב2025'!$A:$A, {"03/2025","04/2025","05/2025","10/2025","11/2025"}))</f>
        <v>1860</v>
      </c>
      <c r="U80" s="10" cm="1">
        <f t="array" ref="U80">SUM(SUMIFS('צריכה ב2025'!$L:$L, 'צריכה ב2025'!$B:$B, C80, 'צריכה ב2025'!$A:$A, {"03/2025","04/2025","05/2025","10/2025","11/2025"}))</f>
        <v>15960</v>
      </c>
      <c r="V80" s="10" cm="1">
        <f t="array" ref="V80">SUM(SUMIFS('צריכה ב2025'!$J:$J, 'צריכה ב2025'!$B:$B, C80, 'צריכה ב2025'!$A:$A, {"06/2025","07/2025","08/2025","09/2025"}))</f>
        <v>3770</v>
      </c>
      <c r="W80" s="10" cm="1">
        <f t="array" ref="W80">SUM(SUMIFS('צריכה ב2025'!$L:$L, 'צריכה ב2025'!$B:$B, C80, 'צריכה ב2025'!$A:$A, {"06/2025","07/2025","08/2025","09/2025"}))</f>
        <v>18875</v>
      </c>
    </row>
    <row r="81" spans="1:23" x14ac:dyDescent="0.35">
      <c r="A81" s="10" t="s">
        <v>60</v>
      </c>
      <c r="B81" s="10" t="s">
        <v>30</v>
      </c>
      <c r="C81" s="11">
        <v>341952322</v>
      </c>
      <c r="D81" s="10" t="s">
        <v>147</v>
      </c>
      <c r="E81" s="10" t="s">
        <v>148</v>
      </c>
      <c r="F81" s="10" t="s">
        <v>45</v>
      </c>
      <c r="G81" s="10" t="s">
        <v>20</v>
      </c>
      <c r="H81" s="10" t="s">
        <v>22</v>
      </c>
      <c r="I81" s="10" t="s">
        <v>22</v>
      </c>
      <c r="J81" s="10" t="s">
        <v>21</v>
      </c>
      <c r="K81" s="10" t="str">
        <f>LOOKUP(C81,מונים!$A:$A,מונים!$Q:$Q)</f>
        <v>כן</v>
      </c>
      <c r="L81" s="10" t="s">
        <v>21</v>
      </c>
      <c r="M81" s="10"/>
      <c r="N81" s="10">
        <f>SUMIF('צריכה ב2025'!$B:$B,'מידע מרוכז'!C81,'צריכה ב2025'!$I:$I)</f>
        <v>208105</v>
      </c>
      <c r="O81" s="10">
        <f>SUMIF('צריכה ב2025'!$B:$B,'מידע מרוכז'!C81,'צריכה ב2025'!$J:$J)</f>
        <v>25605</v>
      </c>
      <c r="P81" s="10">
        <f>SUMIF('צריכה ב2025'!$B:$B,'מידע מרוכז'!C81,'צריכה ב2025'!$L:$L)</f>
        <v>182500</v>
      </c>
      <c r="Q81" s="10">
        <f>SUMIF('צריכה ב2025'!$B:$B,'מידע מרוכז'!C81,'צריכה ב2025'!$M:$M)</f>
        <v>0</v>
      </c>
      <c r="R81" s="32" cm="1">
        <f t="array" ref="R81">SUM(SUMIFS('צריכה ב2025'!$J:$J, 'צריכה ב2025'!$B:$B, C81, 'צריכה ב2025'!$A:$A, {"01/2025","02/2025","12/2024"}))</f>
        <v>6240</v>
      </c>
      <c r="S81" s="32" cm="1">
        <f t="array" ref="S81">SUM(SUMIFS('צריכה ב2025'!$L:$L, 'צריכה ב2025'!$B:$B, C81, 'צריכה ב2025'!$A:$A, {"01/2025","02/2025","12/2024"}))</f>
        <v>31770</v>
      </c>
      <c r="T81" s="10" cm="1">
        <f t="array" ref="T81">SUM(SUMIFS('צריכה ב2025'!$J:$J, 'צריכה ב2025'!$B:$B, C81, 'צריכה ב2025'!$A:$A, {"03/2025","04/2025","05/2025","10/2025","11/2025"}))</f>
        <v>8865</v>
      </c>
      <c r="U81" s="10" cm="1">
        <f t="array" ref="U81">SUM(SUMIFS('צריכה ב2025'!$L:$L, 'צריכה ב2025'!$B:$B, C81, 'צריכה ב2025'!$A:$A, {"03/2025","04/2025","05/2025","10/2025","11/2025"}))</f>
        <v>77705</v>
      </c>
      <c r="V81" s="10" cm="1">
        <f t="array" ref="V81">SUM(SUMIFS('צריכה ב2025'!$J:$J, 'צריכה ב2025'!$B:$B, C81, 'צריכה ב2025'!$A:$A, {"06/2025","07/2025","08/2025","09/2025"}))</f>
        <v>10500</v>
      </c>
      <c r="W81" s="10" cm="1">
        <f t="array" ref="W81">SUM(SUMIFS('צריכה ב2025'!$L:$L, 'צריכה ב2025'!$B:$B, C81, 'צריכה ב2025'!$A:$A, {"06/2025","07/2025","08/2025","09/2025"}))</f>
        <v>73025</v>
      </c>
    </row>
    <row r="82" spans="1:23" x14ac:dyDescent="0.35">
      <c r="A82" s="10" t="s">
        <v>57</v>
      </c>
      <c r="B82" s="10" t="s">
        <v>80</v>
      </c>
      <c r="C82" s="11">
        <v>341957584</v>
      </c>
      <c r="D82" s="10" t="s">
        <v>149</v>
      </c>
      <c r="E82" s="10" t="s">
        <v>150</v>
      </c>
      <c r="F82" s="10" t="s">
        <v>19</v>
      </c>
      <c r="G82" s="10" t="s">
        <v>20</v>
      </c>
      <c r="H82" s="10" t="s">
        <v>21</v>
      </c>
      <c r="I82" s="10" t="s">
        <v>21</v>
      </c>
      <c r="J82" s="10" t="s">
        <v>21</v>
      </c>
      <c r="K82" s="10" t="str">
        <f>LOOKUP(C82,מונים!$A:$A,מונים!$Q:$Q)</f>
        <v>כן</v>
      </c>
      <c r="L82" s="10" t="s">
        <v>21</v>
      </c>
      <c r="M82" s="10"/>
      <c r="N82" s="10">
        <f>SUMIF('צריכה ב2025'!$B:$B,'מידע מרוכז'!C82,'צריכה ב2025'!$I:$I)</f>
        <v>10575.490000000002</v>
      </c>
      <c r="O82" s="10">
        <f>SUMIF('צריכה ב2025'!$B:$B,'מידע מרוכז'!C82,'צריכה ב2025'!$J:$J)</f>
        <v>0</v>
      </c>
      <c r="P82" s="10">
        <f>SUMIF('צריכה ב2025'!$B:$B,'מידע מרוכז'!C82,'צריכה ב2025'!$L:$L)</f>
        <v>0</v>
      </c>
      <c r="Q82" s="10">
        <f>SUMIF('צריכה ב2025'!$B:$B,'מידע מרוכז'!C82,'צריכה ב2025'!$M:$M)</f>
        <v>10575.490000000002</v>
      </c>
      <c r="R82" s="32" cm="1">
        <f t="array" ref="R82">SUM(SUMIFS('צריכה ב2025'!$J:$J, 'צריכה ב2025'!$B:$B, C82, 'צריכה ב2025'!$A:$A, {"01/2025","02/2025","12/2024"}))</f>
        <v>0</v>
      </c>
      <c r="S82" s="32" cm="1">
        <f t="array" ref="S82">SUM(SUMIFS('צריכה ב2025'!$L:$L, 'צריכה ב2025'!$B:$B, C82, 'צריכה ב2025'!$A:$A, {"01/2025","02/2025","12/2024"}))</f>
        <v>0</v>
      </c>
      <c r="T82" s="10" cm="1">
        <f t="array" ref="T82">SUM(SUMIFS('צריכה ב2025'!$J:$J, 'צריכה ב2025'!$B:$B, C82, 'צריכה ב2025'!$A:$A, {"03/2025","04/2025","05/2025","10/2025","11/2025"}))</f>
        <v>0</v>
      </c>
      <c r="U82" s="10" cm="1">
        <f t="array" ref="U82">SUM(SUMIFS('צריכה ב2025'!$L:$L, 'צריכה ב2025'!$B:$B, C82, 'צריכה ב2025'!$A:$A, {"03/2025","04/2025","05/2025","10/2025","11/2025"}))</f>
        <v>0</v>
      </c>
      <c r="V82" s="10" cm="1">
        <f t="array" ref="V82">SUM(SUMIFS('צריכה ב2025'!$J:$J, 'צריכה ב2025'!$B:$B, C82, 'צריכה ב2025'!$A:$A, {"06/2025","07/2025","08/2025","09/2025"}))</f>
        <v>0</v>
      </c>
      <c r="W82" s="10" cm="1">
        <f t="array" ref="W82">SUM(SUMIFS('צריכה ב2025'!$L:$L, 'צריכה ב2025'!$B:$B, C82, 'צריכה ב2025'!$A:$A, {"06/2025","07/2025","08/2025","09/2025"}))</f>
        <v>0</v>
      </c>
    </row>
    <row r="83" spans="1:23" x14ac:dyDescent="0.35">
      <c r="A83" s="10" t="s">
        <v>63</v>
      </c>
      <c r="B83" s="10" t="s">
        <v>64</v>
      </c>
      <c r="C83" s="11">
        <v>341958404</v>
      </c>
      <c r="D83" s="10" t="s">
        <v>151</v>
      </c>
      <c r="E83" s="10" t="s">
        <v>152</v>
      </c>
      <c r="F83" s="10" t="s">
        <v>19</v>
      </c>
      <c r="G83" s="10" t="s">
        <v>20</v>
      </c>
      <c r="H83" s="10" t="s">
        <v>21</v>
      </c>
      <c r="I83" s="10" t="s">
        <v>21</v>
      </c>
      <c r="J83" s="10" t="s">
        <v>21</v>
      </c>
      <c r="K83" s="10" t="str">
        <f>LOOKUP(C83,מונים!$A:$A,מונים!$Q:$Q)</f>
        <v>כן</v>
      </c>
      <c r="L83" s="10" t="s">
        <v>21</v>
      </c>
      <c r="M83" s="10"/>
      <c r="N83" s="10">
        <f>SUMIF('צריכה ב2025'!$B:$B,'מידע מרוכז'!C83,'צריכה ב2025'!$I:$I)</f>
        <v>1703.65</v>
      </c>
      <c r="O83" s="10">
        <f>SUMIF('צריכה ב2025'!$B:$B,'מידע מרוכז'!C83,'צריכה ב2025'!$J:$J)</f>
        <v>0</v>
      </c>
      <c r="P83" s="10">
        <f>SUMIF('צריכה ב2025'!$B:$B,'מידע מרוכז'!C83,'צריכה ב2025'!$L:$L)</f>
        <v>0</v>
      </c>
      <c r="Q83" s="10">
        <f>SUMIF('צריכה ב2025'!$B:$B,'מידע מרוכז'!C83,'צריכה ב2025'!$M:$M)</f>
        <v>1703.65</v>
      </c>
      <c r="R83" s="32" cm="1">
        <f t="array" ref="R83">SUM(SUMIFS('צריכה ב2025'!$J:$J, 'צריכה ב2025'!$B:$B, C83, 'צריכה ב2025'!$A:$A, {"01/2025","02/2025","12/2024"}))</f>
        <v>0</v>
      </c>
      <c r="S83" s="32" cm="1">
        <f t="array" ref="S83">SUM(SUMIFS('צריכה ב2025'!$L:$L, 'צריכה ב2025'!$B:$B, C83, 'צריכה ב2025'!$A:$A, {"01/2025","02/2025","12/2024"}))</f>
        <v>0</v>
      </c>
      <c r="T83" s="10" cm="1">
        <f t="array" ref="T83">SUM(SUMIFS('צריכה ב2025'!$J:$J, 'צריכה ב2025'!$B:$B, C83, 'צריכה ב2025'!$A:$A, {"03/2025","04/2025","05/2025","10/2025","11/2025"}))</f>
        <v>0</v>
      </c>
      <c r="U83" s="10" cm="1">
        <f t="array" ref="U83">SUM(SUMIFS('צריכה ב2025'!$L:$L, 'צריכה ב2025'!$B:$B, C83, 'צריכה ב2025'!$A:$A, {"03/2025","04/2025","05/2025","10/2025","11/2025"}))</f>
        <v>0</v>
      </c>
      <c r="V83" s="10" cm="1">
        <f t="array" ref="V83">SUM(SUMIFS('צריכה ב2025'!$J:$J, 'צריכה ב2025'!$B:$B, C83, 'צריכה ב2025'!$A:$A, {"06/2025","07/2025","08/2025","09/2025"}))</f>
        <v>0</v>
      </c>
      <c r="W83" s="10" cm="1">
        <f t="array" ref="W83">SUM(SUMIFS('צריכה ב2025'!$L:$L, 'צריכה ב2025'!$B:$B, C83, 'צריכה ב2025'!$A:$A, {"06/2025","07/2025","08/2025","09/2025"}))</f>
        <v>0</v>
      </c>
    </row>
    <row r="84" spans="1:23" x14ac:dyDescent="0.35">
      <c r="A84" s="10" t="s">
        <v>29</v>
      </c>
      <c r="B84" s="10" t="s">
        <v>30</v>
      </c>
      <c r="C84" s="11">
        <v>341961114</v>
      </c>
      <c r="D84" s="10" t="s">
        <v>153</v>
      </c>
      <c r="E84" s="10" t="s">
        <v>154</v>
      </c>
      <c r="F84" s="10" t="s">
        <v>45</v>
      </c>
      <c r="G84" s="10" t="s">
        <v>20</v>
      </c>
      <c r="H84" s="10" t="s">
        <v>22</v>
      </c>
      <c r="I84" s="10" t="s">
        <v>22</v>
      </c>
      <c r="J84" s="10" t="s">
        <v>21</v>
      </c>
      <c r="K84" s="10" t="str">
        <f>LOOKUP(C84,מונים!$A:$A,מונים!$Q:$Q)</f>
        <v>כן</v>
      </c>
      <c r="L84" s="10" t="s">
        <v>21</v>
      </c>
      <c r="M84" s="10"/>
      <c r="N84" s="10">
        <f>SUMIF('צריכה ב2025'!$B:$B,'מידע מרוכז'!C84,'צריכה ב2025'!$I:$I)</f>
        <v>65745</v>
      </c>
      <c r="O84" s="10">
        <f>SUMIF('צריכה ב2025'!$B:$B,'מידע מרוכז'!C84,'צריכה ב2025'!$J:$J)</f>
        <v>25895</v>
      </c>
      <c r="P84" s="10">
        <f>SUMIF('צריכה ב2025'!$B:$B,'מידע מרוכז'!C84,'צריכה ב2025'!$L:$L)</f>
        <v>39850</v>
      </c>
      <c r="Q84" s="10">
        <f>SUMIF('צריכה ב2025'!$B:$B,'מידע מרוכז'!C84,'צריכה ב2025'!$M:$M)</f>
        <v>0</v>
      </c>
      <c r="R84" s="32" cm="1">
        <f t="array" ref="R84">SUM(SUMIFS('צריכה ב2025'!$J:$J, 'צריכה ב2025'!$B:$B, C84, 'צריכה ב2025'!$A:$A, {"01/2025","02/2025","12/2024"}))</f>
        <v>9520</v>
      </c>
      <c r="S84" s="32" cm="1">
        <f t="array" ref="S84">SUM(SUMIFS('צריכה ב2025'!$L:$L, 'צריכה ב2025'!$B:$B, C84, 'צריכה ב2025'!$A:$A, {"01/2025","02/2025","12/2024"}))</f>
        <v>8005</v>
      </c>
      <c r="T84" s="10" cm="1">
        <f t="array" ref="T84">SUM(SUMIFS('צריכה ב2025'!$J:$J, 'צריכה ב2025'!$B:$B, C84, 'צריכה ב2025'!$A:$A, {"03/2025","04/2025","05/2025","10/2025","11/2025"}))</f>
        <v>9300</v>
      </c>
      <c r="U84" s="10" cm="1">
        <f t="array" ref="U84">SUM(SUMIFS('צריכה ב2025'!$L:$L, 'צריכה ב2025'!$B:$B, C84, 'צריכה ב2025'!$A:$A, {"03/2025","04/2025","05/2025","10/2025","11/2025"}))</f>
        <v>19450</v>
      </c>
      <c r="V84" s="10" cm="1">
        <f t="array" ref="V84">SUM(SUMIFS('צריכה ב2025'!$J:$J, 'צריכה ב2025'!$B:$B, C84, 'צריכה ב2025'!$A:$A, {"06/2025","07/2025","08/2025","09/2025"}))</f>
        <v>7075</v>
      </c>
      <c r="W84" s="10" cm="1">
        <f t="array" ref="W84">SUM(SUMIFS('צריכה ב2025'!$L:$L, 'צריכה ב2025'!$B:$B, C84, 'צריכה ב2025'!$A:$A, {"06/2025","07/2025","08/2025","09/2025"}))</f>
        <v>12395</v>
      </c>
    </row>
    <row r="85" spans="1:23" x14ac:dyDescent="0.35">
      <c r="A85" s="10" t="s">
        <v>63</v>
      </c>
      <c r="B85" s="10" t="s">
        <v>64</v>
      </c>
      <c r="C85" s="11">
        <v>341961764</v>
      </c>
      <c r="D85" s="10" t="s">
        <v>155</v>
      </c>
      <c r="E85" s="10" t="s">
        <v>156</v>
      </c>
      <c r="F85" s="10" t="s">
        <v>19</v>
      </c>
      <c r="G85" s="10" t="s">
        <v>20</v>
      </c>
      <c r="H85" s="10" t="s">
        <v>21</v>
      </c>
      <c r="I85" s="10" t="s">
        <v>21</v>
      </c>
      <c r="J85" s="10" t="s">
        <v>21</v>
      </c>
      <c r="K85" s="10" t="str">
        <f>LOOKUP(C85,מונים!$A:$A,מונים!$Q:$Q)</f>
        <v>כן</v>
      </c>
      <c r="L85" s="10" t="s">
        <v>21</v>
      </c>
      <c r="M85" s="10"/>
      <c r="N85" s="10">
        <f>SUMIF('צריכה ב2025'!$B:$B,'מידע מרוכז'!C85,'צריכה ב2025'!$I:$I)</f>
        <v>2085.7399999999998</v>
      </c>
      <c r="O85" s="10">
        <f>SUMIF('צריכה ב2025'!$B:$B,'מידע מרוכז'!C85,'צריכה ב2025'!$J:$J)</f>
        <v>0</v>
      </c>
      <c r="P85" s="10">
        <f>SUMIF('צריכה ב2025'!$B:$B,'מידע מרוכז'!C85,'צריכה ב2025'!$L:$L)</f>
        <v>0</v>
      </c>
      <c r="Q85" s="10">
        <f>SUMIF('צריכה ב2025'!$B:$B,'מידע מרוכז'!C85,'צריכה ב2025'!$M:$M)</f>
        <v>2085.7399999999998</v>
      </c>
      <c r="R85" s="32" cm="1">
        <f t="array" ref="R85">SUM(SUMIFS('צריכה ב2025'!$J:$J, 'צריכה ב2025'!$B:$B, C85, 'צריכה ב2025'!$A:$A, {"01/2025","02/2025","12/2024"}))</f>
        <v>0</v>
      </c>
      <c r="S85" s="32" cm="1">
        <f t="array" ref="S85">SUM(SUMIFS('צריכה ב2025'!$L:$L, 'צריכה ב2025'!$B:$B, C85, 'צריכה ב2025'!$A:$A, {"01/2025","02/2025","12/2024"}))</f>
        <v>0</v>
      </c>
      <c r="T85" s="10" cm="1">
        <f t="array" ref="T85">SUM(SUMIFS('צריכה ב2025'!$J:$J, 'צריכה ב2025'!$B:$B, C85, 'צריכה ב2025'!$A:$A, {"03/2025","04/2025","05/2025","10/2025","11/2025"}))</f>
        <v>0</v>
      </c>
      <c r="U85" s="10" cm="1">
        <f t="array" ref="U85">SUM(SUMIFS('צריכה ב2025'!$L:$L, 'צריכה ב2025'!$B:$B, C85, 'צריכה ב2025'!$A:$A, {"03/2025","04/2025","05/2025","10/2025","11/2025"}))</f>
        <v>0</v>
      </c>
      <c r="V85" s="10" cm="1">
        <f t="array" ref="V85">SUM(SUMIFS('צריכה ב2025'!$J:$J, 'צריכה ב2025'!$B:$B, C85, 'צריכה ב2025'!$A:$A, {"06/2025","07/2025","08/2025","09/2025"}))</f>
        <v>0</v>
      </c>
      <c r="W85" s="10" cm="1">
        <f t="array" ref="W85">SUM(SUMIFS('צריכה ב2025'!$L:$L, 'צריכה ב2025'!$B:$B, C85, 'צריכה ב2025'!$A:$A, {"06/2025","07/2025","08/2025","09/2025"}))</f>
        <v>0</v>
      </c>
    </row>
    <row r="86" spans="1:23" x14ac:dyDescent="0.35">
      <c r="A86" s="10" t="s">
        <v>29</v>
      </c>
      <c r="B86" s="10" t="s">
        <v>158</v>
      </c>
      <c r="C86" s="11">
        <v>341964745</v>
      </c>
      <c r="D86" s="10" t="s">
        <v>157</v>
      </c>
      <c r="E86" s="10" t="s">
        <v>76</v>
      </c>
      <c r="F86" s="10" t="s">
        <v>19</v>
      </c>
      <c r="G86" s="10" t="s">
        <v>20</v>
      </c>
      <c r="H86" s="10" t="s">
        <v>22</v>
      </c>
      <c r="I86" s="10" t="s">
        <v>22</v>
      </c>
      <c r="J86" s="10" t="s">
        <v>21</v>
      </c>
      <c r="K86" s="10" t="str">
        <f>LOOKUP(C86,מונים!$A:$A,מונים!$Q:$Q)</f>
        <v>כן</v>
      </c>
      <c r="L86" s="10" t="s">
        <v>21</v>
      </c>
      <c r="M86" s="10"/>
      <c r="N86" s="10">
        <f>SUMIF('צריכה ב2025'!$B:$B,'מידע מרוכז'!C86,'צריכה ב2025'!$I:$I)</f>
        <v>102283</v>
      </c>
      <c r="O86" s="10">
        <f>SUMIF('צריכה ב2025'!$B:$B,'מידע מרוכז'!C86,'צריכה ב2025'!$J:$J)</f>
        <v>26134</v>
      </c>
      <c r="P86" s="10">
        <f>SUMIF('צריכה ב2025'!$B:$B,'מידע מרוכז'!C86,'צריכה ב2025'!$L:$L)</f>
        <v>76149</v>
      </c>
      <c r="Q86" s="10">
        <f>SUMIF('צריכה ב2025'!$B:$B,'מידע מרוכז'!C86,'צריכה ב2025'!$M:$M)</f>
        <v>0</v>
      </c>
      <c r="R86" s="32" cm="1">
        <f t="array" ref="R86">SUM(SUMIFS('צריכה ב2025'!$J:$J, 'צריכה ב2025'!$B:$B, C86, 'צריכה ב2025'!$A:$A, {"01/2025","02/2025","12/2024"}))</f>
        <v>10209</v>
      </c>
      <c r="S86" s="32" cm="1">
        <f t="array" ref="S86">SUM(SUMIFS('צריכה ב2025'!$L:$L, 'צריכה ב2025'!$B:$B, C86, 'צריכה ב2025'!$A:$A, {"01/2025","02/2025","12/2024"}))</f>
        <v>18841</v>
      </c>
      <c r="T86" s="10" cm="1">
        <f t="array" ref="T86">SUM(SUMIFS('צריכה ב2025'!$J:$J, 'צריכה ב2025'!$B:$B, C86, 'צריכה ב2025'!$A:$A, {"03/2025","04/2025","05/2025","10/2025","11/2025"}))</f>
        <v>8999</v>
      </c>
      <c r="U86" s="10" cm="1">
        <f t="array" ref="U86">SUM(SUMIFS('צריכה ב2025'!$L:$L, 'צריכה ב2025'!$B:$B, C86, 'צריכה ב2025'!$A:$A, {"03/2025","04/2025","05/2025","10/2025","11/2025"}))</f>
        <v>34439</v>
      </c>
      <c r="V86" s="10" cm="1">
        <f t="array" ref="V86">SUM(SUMIFS('צריכה ב2025'!$J:$J, 'צריכה ב2025'!$B:$B, C86, 'צריכה ב2025'!$A:$A, {"06/2025","07/2025","08/2025","09/2025"}))</f>
        <v>6926</v>
      </c>
      <c r="W86" s="10" cm="1">
        <f t="array" ref="W86">SUM(SUMIFS('צריכה ב2025'!$L:$L, 'צריכה ב2025'!$B:$B, C86, 'צריכה ב2025'!$A:$A, {"06/2025","07/2025","08/2025","09/2025"}))</f>
        <v>22869</v>
      </c>
    </row>
    <row r="87" spans="1:23" x14ac:dyDescent="0.35">
      <c r="A87" s="10" t="s">
        <v>29</v>
      </c>
      <c r="B87" s="10" t="s">
        <v>41</v>
      </c>
      <c r="C87" s="11">
        <v>341970624</v>
      </c>
      <c r="D87" s="10" t="s">
        <v>159</v>
      </c>
      <c r="E87" s="10" t="s">
        <v>160</v>
      </c>
      <c r="F87" s="10" t="s">
        <v>19</v>
      </c>
      <c r="G87" s="10" t="s">
        <v>20</v>
      </c>
      <c r="H87" s="10" t="s">
        <v>21</v>
      </c>
      <c r="I87" s="10" t="s">
        <v>22</v>
      </c>
      <c r="J87" s="10" t="s">
        <v>21</v>
      </c>
      <c r="K87" s="10" t="str">
        <f>LOOKUP(C87,מונים!$A:$A,מונים!$Q:$Q)</f>
        <v>כן</v>
      </c>
      <c r="L87" s="10" t="s">
        <v>21</v>
      </c>
      <c r="M87" s="10"/>
      <c r="N87" s="10">
        <f>SUMIF('צריכה ב2025'!$B:$B,'מידע מרוכז'!C87,'צריכה ב2025'!$I:$I)</f>
        <v>13439.749999999998</v>
      </c>
      <c r="O87" s="10">
        <f>SUMIF('צריכה ב2025'!$B:$B,'מידע מרוכז'!C87,'צריכה ב2025'!$J:$J)</f>
        <v>0</v>
      </c>
      <c r="P87" s="10">
        <f>SUMIF('צריכה ב2025'!$B:$B,'מידע מרוכז'!C87,'צריכה ב2025'!$L:$L)</f>
        <v>0</v>
      </c>
      <c r="Q87" s="10">
        <f>SUMIF('צריכה ב2025'!$B:$B,'מידע מרוכז'!C87,'צריכה ב2025'!$M:$M)</f>
        <v>13439.749999999998</v>
      </c>
      <c r="R87" s="32" cm="1">
        <f t="array" ref="R87">SUM(SUMIFS('צריכה ב2025'!$J:$J, 'צריכה ב2025'!$B:$B, C87, 'צריכה ב2025'!$A:$A, {"01/2025","02/2025","12/2024"}))</f>
        <v>0</v>
      </c>
      <c r="S87" s="32" cm="1">
        <f t="array" ref="S87">SUM(SUMIFS('צריכה ב2025'!$L:$L, 'צריכה ב2025'!$B:$B, C87, 'צריכה ב2025'!$A:$A, {"01/2025","02/2025","12/2024"}))</f>
        <v>0</v>
      </c>
      <c r="T87" s="10" cm="1">
        <f t="array" ref="T87">SUM(SUMIFS('צריכה ב2025'!$J:$J, 'צריכה ב2025'!$B:$B, C87, 'צריכה ב2025'!$A:$A, {"03/2025","04/2025","05/2025","10/2025","11/2025"}))</f>
        <v>0</v>
      </c>
      <c r="U87" s="10" cm="1">
        <f t="array" ref="U87">SUM(SUMIFS('צריכה ב2025'!$L:$L, 'צריכה ב2025'!$B:$B, C87, 'צריכה ב2025'!$A:$A, {"03/2025","04/2025","05/2025","10/2025","11/2025"}))</f>
        <v>0</v>
      </c>
      <c r="V87" s="10" cm="1">
        <f t="array" ref="V87">SUM(SUMIFS('צריכה ב2025'!$J:$J, 'צריכה ב2025'!$B:$B, C87, 'צריכה ב2025'!$A:$A, {"06/2025","07/2025","08/2025","09/2025"}))</f>
        <v>0</v>
      </c>
      <c r="W87" s="10" cm="1">
        <f t="array" ref="W87">SUM(SUMIFS('צריכה ב2025'!$L:$L, 'צריכה ב2025'!$B:$B, C87, 'צריכה ב2025'!$A:$A, {"06/2025","07/2025","08/2025","09/2025"}))</f>
        <v>0</v>
      </c>
    </row>
    <row r="88" spans="1:23" x14ac:dyDescent="0.35">
      <c r="A88" s="10" t="s">
        <v>63</v>
      </c>
      <c r="B88" s="10" t="s">
        <v>64</v>
      </c>
      <c r="C88" s="11">
        <v>341970720</v>
      </c>
      <c r="D88" s="10" t="s">
        <v>161</v>
      </c>
      <c r="E88" s="10" t="s">
        <v>162</v>
      </c>
      <c r="F88" s="10" t="s">
        <v>19</v>
      </c>
      <c r="G88" s="10" t="s">
        <v>20</v>
      </c>
      <c r="H88" s="10" t="s">
        <v>21</v>
      </c>
      <c r="I88" s="10" t="s">
        <v>21</v>
      </c>
      <c r="J88" s="10" t="s">
        <v>21</v>
      </c>
      <c r="K88" s="10" t="str">
        <f>LOOKUP(C88,מונים!$A:$A,מונים!$Q:$Q)</f>
        <v>כן</v>
      </c>
      <c r="L88" s="10" t="s">
        <v>21</v>
      </c>
      <c r="M88" s="10"/>
      <c r="N88" s="10">
        <f>SUMIF('צריכה ב2025'!$B:$B,'מידע מרוכז'!C88,'צריכה ב2025'!$I:$I)</f>
        <v>659.74000000000012</v>
      </c>
      <c r="O88" s="10">
        <f>SUMIF('צריכה ב2025'!$B:$B,'מידע מרוכז'!C88,'צריכה ב2025'!$J:$J)</f>
        <v>0</v>
      </c>
      <c r="P88" s="10">
        <f>SUMIF('צריכה ב2025'!$B:$B,'מידע מרוכז'!C88,'צריכה ב2025'!$L:$L)</f>
        <v>0</v>
      </c>
      <c r="Q88" s="10">
        <f>SUMIF('צריכה ב2025'!$B:$B,'מידע מרוכז'!C88,'צריכה ב2025'!$M:$M)</f>
        <v>659.74000000000012</v>
      </c>
      <c r="R88" s="32" cm="1">
        <f t="array" ref="R88">SUM(SUMIFS('צריכה ב2025'!$J:$J, 'צריכה ב2025'!$B:$B, C88, 'צריכה ב2025'!$A:$A, {"01/2025","02/2025","12/2024"}))</f>
        <v>0</v>
      </c>
      <c r="S88" s="32" cm="1">
        <f t="array" ref="S88">SUM(SUMIFS('צריכה ב2025'!$L:$L, 'צריכה ב2025'!$B:$B, C88, 'צריכה ב2025'!$A:$A, {"01/2025","02/2025","12/2024"}))</f>
        <v>0</v>
      </c>
      <c r="T88" s="10" cm="1">
        <f t="array" ref="T88">SUM(SUMIFS('צריכה ב2025'!$J:$J, 'צריכה ב2025'!$B:$B, C88, 'צריכה ב2025'!$A:$A, {"03/2025","04/2025","05/2025","10/2025","11/2025"}))</f>
        <v>0</v>
      </c>
      <c r="U88" s="10" cm="1">
        <f t="array" ref="U88">SUM(SUMIFS('צריכה ב2025'!$L:$L, 'צריכה ב2025'!$B:$B, C88, 'צריכה ב2025'!$A:$A, {"03/2025","04/2025","05/2025","10/2025","11/2025"}))</f>
        <v>0</v>
      </c>
      <c r="V88" s="10" cm="1">
        <f t="array" ref="V88">SUM(SUMIFS('צריכה ב2025'!$J:$J, 'צריכה ב2025'!$B:$B, C88, 'צריכה ב2025'!$A:$A, {"06/2025","07/2025","08/2025","09/2025"}))</f>
        <v>0</v>
      </c>
      <c r="W88" s="10" cm="1">
        <f t="array" ref="W88">SUM(SUMIFS('צריכה ב2025'!$L:$L, 'צריכה ב2025'!$B:$B, C88, 'צריכה ב2025'!$A:$A, {"06/2025","07/2025","08/2025","09/2025"}))</f>
        <v>0</v>
      </c>
    </row>
    <row r="89" spans="1:23" x14ac:dyDescent="0.35">
      <c r="A89" s="10" t="s">
        <v>63</v>
      </c>
      <c r="B89" s="10" t="s">
        <v>80</v>
      </c>
      <c r="C89" s="11">
        <v>341973664</v>
      </c>
      <c r="D89" s="10" t="s">
        <v>163</v>
      </c>
      <c r="E89" s="10" t="s">
        <v>62</v>
      </c>
      <c r="F89" s="10" t="s">
        <v>19</v>
      </c>
      <c r="G89" s="10" t="s">
        <v>20</v>
      </c>
      <c r="H89" s="10" t="s">
        <v>21</v>
      </c>
      <c r="I89" s="10" t="s">
        <v>21</v>
      </c>
      <c r="J89" s="10" t="s">
        <v>21</v>
      </c>
      <c r="K89" s="10" t="str">
        <f>LOOKUP(C89,מונים!$A:$A,מונים!$Q:$Q)</f>
        <v>כן</v>
      </c>
      <c r="L89" s="10" t="s">
        <v>21</v>
      </c>
      <c r="M89" s="10"/>
      <c r="N89" s="10">
        <f>SUMIF('צריכה ב2025'!$B:$B,'מידע מרוכז'!C89,'צריכה ב2025'!$I:$I)</f>
        <v>4995.9400000000005</v>
      </c>
      <c r="O89" s="10">
        <f>SUMIF('צריכה ב2025'!$B:$B,'מידע מרוכז'!C89,'צריכה ב2025'!$J:$J)</f>
        <v>0</v>
      </c>
      <c r="P89" s="10">
        <f>SUMIF('צריכה ב2025'!$B:$B,'מידע מרוכז'!C89,'צריכה ב2025'!$L:$L)</f>
        <v>0</v>
      </c>
      <c r="Q89" s="10">
        <f>SUMIF('צריכה ב2025'!$B:$B,'מידע מרוכז'!C89,'צריכה ב2025'!$M:$M)</f>
        <v>4995.9400000000005</v>
      </c>
      <c r="R89" s="32" cm="1">
        <f t="array" ref="R89">SUM(SUMIFS('צריכה ב2025'!$J:$J, 'צריכה ב2025'!$B:$B, C89, 'צריכה ב2025'!$A:$A, {"01/2025","02/2025","12/2024"}))</f>
        <v>0</v>
      </c>
      <c r="S89" s="32" cm="1">
        <f t="array" ref="S89">SUM(SUMIFS('צריכה ב2025'!$L:$L, 'צריכה ב2025'!$B:$B, C89, 'צריכה ב2025'!$A:$A, {"01/2025","02/2025","12/2024"}))</f>
        <v>0</v>
      </c>
      <c r="T89" s="10" cm="1">
        <f t="array" ref="T89">SUM(SUMIFS('צריכה ב2025'!$J:$J, 'צריכה ב2025'!$B:$B, C89, 'צריכה ב2025'!$A:$A, {"03/2025","04/2025","05/2025","10/2025","11/2025"}))</f>
        <v>0</v>
      </c>
      <c r="U89" s="10" cm="1">
        <f t="array" ref="U89">SUM(SUMIFS('צריכה ב2025'!$L:$L, 'צריכה ב2025'!$B:$B, C89, 'צריכה ב2025'!$A:$A, {"03/2025","04/2025","05/2025","10/2025","11/2025"}))</f>
        <v>0</v>
      </c>
      <c r="V89" s="10" cm="1">
        <f t="array" ref="V89">SUM(SUMIFS('צריכה ב2025'!$J:$J, 'צריכה ב2025'!$B:$B, C89, 'צריכה ב2025'!$A:$A, {"06/2025","07/2025","08/2025","09/2025"}))</f>
        <v>0</v>
      </c>
      <c r="W89" s="10" cm="1">
        <f t="array" ref="W89">SUM(SUMIFS('צריכה ב2025'!$L:$L, 'צריכה ב2025'!$B:$B, C89, 'צריכה ב2025'!$A:$A, {"06/2025","07/2025","08/2025","09/2025"}))</f>
        <v>0</v>
      </c>
    </row>
    <row r="90" spans="1:23" x14ac:dyDescent="0.35">
      <c r="A90" s="10" t="s">
        <v>23</v>
      </c>
      <c r="B90" s="10" t="s">
        <v>30</v>
      </c>
      <c r="C90" s="11">
        <v>341974149</v>
      </c>
      <c r="D90" s="10" t="s">
        <v>164</v>
      </c>
      <c r="E90" s="10" t="s">
        <v>18</v>
      </c>
      <c r="F90" s="10" t="s">
        <v>19</v>
      </c>
      <c r="G90" s="10" t="s">
        <v>20</v>
      </c>
      <c r="H90" s="10" t="s">
        <v>21</v>
      </c>
      <c r="I90" s="10" t="s">
        <v>22</v>
      </c>
      <c r="J90" s="10" t="s">
        <v>21</v>
      </c>
      <c r="K90" s="10" t="str">
        <f>LOOKUP(C90,מונים!$A:$A,מונים!$Q:$Q)</f>
        <v>כן</v>
      </c>
      <c r="L90" s="10" t="s">
        <v>21</v>
      </c>
      <c r="M90" s="10"/>
      <c r="N90" s="10">
        <f>SUMIF('צריכה ב2025'!$B:$B,'מידע מרוכז'!C90,'צריכה ב2025'!$I:$I)</f>
        <v>21677</v>
      </c>
      <c r="O90" s="10">
        <f>SUMIF('צריכה ב2025'!$B:$B,'מידע מרוכז'!C90,'צריכה ב2025'!$J:$J)</f>
        <v>0</v>
      </c>
      <c r="P90" s="10">
        <f>SUMIF('צריכה ב2025'!$B:$B,'מידע מרוכז'!C90,'צריכה ב2025'!$L:$L)</f>
        <v>0</v>
      </c>
      <c r="Q90" s="10">
        <f>SUMIF('צריכה ב2025'!$B:$B,'מידע מרוכז'!C90,'צריכה ב2025'!$M:$M)</f>
        <v>21677</v>
      </c>
      <c r="R90" s="32" cm="1">
        <f t="array" ref="R90">SUM(SUMIFS('צריכה ב2025'!$J:$J, 'צריכה ב2025'!$B:$B, C90, 'צריכה ב2025'!$A:$A, {"01/2025","02/2025","12/2024"}))</f>
        <v>0</v>
      </c>
      <c r="S90" s="32" cm="1">
        <f t="array" ref="S90">SUM(SUMIFS('צריכה ב2025'!$L:$L, 'צריכה ב2025'!$B:$B, C90, 'צריכה ב2025'!$A:$A, {"01/2025","02/2025","12/2024"}))</f>
        <v>0</v>
      </c>
      <c r="T90" s="10" cm="1">
        <f t="array" ref="T90">SUM(SUMIFS('צריכה ב2025'!$J:$J, 'צריכה ב2025'!$B:$B, C90, 'צריכה ב2025'!$A:$A, {"03/2025","04/2025","05/2025","10/2025","11/2025"}))</f>
        <v>0</v>
      </c>
      <c r="U90" s="10" cm="1">
        <f t="array" ref="U90">SUM(SUMIFS('צריכה ב2025'!$L:$L, 'צריכה ב2025'!$B:$B, C90, 'צריכה ב2025'!$A:$A, {"03/2025","04/2025","05/2025","10/2025","11/2025"}))</f>
        <v>0</v>
      </c>
      <c r="V90" s="10" cm="1">
        <f t="array" ref="V90">SUM(SUMIFS('צריכה ב2025'!$J:$J, 'צריכה ב2025'!$B:$B, C90, 'צריכה ב2025'!$A:$A, {"06/2025","07/2025","08/2025","09/2025"}))</f>
        <v>0</v>
      </c>
      <c r="W90" s="10" cm="1">
        <f t="array" ref="W90">SUM(SUMIFS('צריכה ב2025'!$L:$L, 'צריכה ב2025'!$B:$B, C90, 'צריכה ב2025'!$A:$A, {"06/2025","07/2025","08/2025","09/2025"}))</f>
        <v>0</v>
      </c>
    </row>
    <row r="91" spans="1:23" x14ac:dyDescent="0.35">
      <c r="A91" s="10" t="s">
        <v>35</v>
      </c>
      <c r="B91" s="10" t="s">
        <v>30</v>
      </c>
      <c r="C91" s="11">
        <v>341978844</v>
      </c>
      <c r="D91" s="10" t="s">
        <v>165</v>
      </c>
      <c r="E91" s="10" t="s">
        <v>166</v>
      </c>
      <c r="F91" s="10" t="s">
        <v>45</v>
      </c>
      <c r="G91" s="10" t="s">
        <v>20</v>
      </c>
      <c r="H91" s="10" t="s">
        <v>21</v>
      </c>
      <c r="I91" s="10" t="s">
        <v>22</v>
      </c>
      <c r="J91" s="10" t="s">
        <v>21</v>
      </c>
      <c r="K91" s="10" t="str">
        <f>LOOKUP(C91,מונים!$A:$A,מונים!$Q:$Q)</f>
        <v>כן</v>
      </c>
      <c r="L91" s="10" t="s">
        <v>21</v>
      </c>
      <c r="M91" s="10"/>
      <c r="N91" s="10">
        <f>SUMIF('צריכה ב2025'!$B:$B,'מידע מרוכז'!C91,'צריכה ב2025'!$I:$I)</f>
        <v>23895</v>
      </c>
      <c r="O91" s="10">
        <f>SUMIF('צריכה ב2025'!$B:$B,'מידע מרוכז'!C91,'צריכה ב2025'!$J:$J)</f>
        <v>0</v>
      </c>
      <c r="P91" s="10">
        <f>SUMIF('צריכה ב2025'!$B:$B,'מידע מרוכז'!C91,'צריכה ב2025'!$L:$L)</f>
        <v>0</v>
      </c>
      <c r="Q91" s="10">
        <f>SUMIF('צריכה ב2025'!$B:$B,'מידע מרוכז'!C91,'צריכה ב2025'!$M:$M)</f>
        <v>23895</v>
      </c>
      <c r="R91" s="32" cm="1">
        <f t="array" ref="R91">SUM(SUMIFS('צריכה ב2025'!$J:$J, 'צריכה ב2025'!$B:$B, C91, 'צריכה ב2025'!$A:$A, {"01/2025","02/2025","12/2024"}))</f>
        <v>0</v>
      </c>
      <c r="S91" s="32" cm="1">
        <f t="array" ref="S91">SUM(SUMIFS('צריכה ב2025'!$L:$L, 'צריכה ב2025'!$B:$B, C91, 'צריכה ב2025'!$A:$A, {"01/2025","02/2025","12/2024"}))</f>
        <v>0</v>
      </c>
      <c r="T91" s="10" cm="1">
        <f t="array" ref="T91">SUM(SUMIFS('צריכה ב2025'!$J:$J, 'צריכה ב2025'!$B:$B, C91, 'צריכה ב2025'!$A:$A, {"03/2025","04/2025","05/2025","10/2025","11/2025"}))</f>
        <v>0</v>
      </c>
      <c r="U91" s="10" cm="1">
        <f t="array" ref="U91">SUM(SUMIFS('צריכה ב2025'!$L:$L, 'צריכה ב2025'!$B:$B, C91, 'צריכה ב2025'!$A:$A, {"03/2025","04/2025","05/2025","10/2025","11/2025"}))</f>
        <v>0</v>
      </c>
      <c r="V91" s="10" cm="1">
        <f t="array" ref="V91">SUM(SUMIFS('צריכה ב2025'!$J:$J, 'צריכה ב2025'!$B:$B, C91, 'צריכה ב2025'!$A:$A, {"06/2025","07/2025","08/2025","09/2025"}))</f>
        <v>0</v>
      </c>
      <c r="W91" s="10" cm="1">
        <f t="array" ref="W91">SUM(SUMIFS('צריכה ב2025'!$L:$L, 'צריכה ב2025'!$B:$B, C91, 'צריכה ב2025'!$A:$A, {"06/2025","07/2025","08/2025","09/2025"}))</f>
        <v>0</v>
      </c>
    </row>
    <row r="92" spans="1:23" x14ac:dyDescent="0.35">
      <c r="A92" s="10" t="s">
        <v>29</v>
      </c>
      <c r="B92" s="10" t="s">
        <v>168</v>
      </c>
      <c r="C92" s="11">
        <v>341987165</v>
      </c>
      <c r="D92" s="10" t="s">
        <v>167</v>
      </c>
      <c r="E92" s="10"/>
      <c r="F92" s="10" t="s">
        <v>45</v>
      </c>
      <c r="G92" s="10" t="s">
        <v>20</v>
      </c>
      <c r="H92" s="10" t="s">
        <v>22</v>
      </c>
      <c r="I92" s="10" t="s">
        <v>22</v>
      </c>
      <c r="J92" s="10" t="s">
        <v>21</v>
      </c>
      <c r="K92" s="10" t="str">
        <f>LOOKUP(C92,מונים!$A:$A,מונים!$Q:$Q)</f>
        <v>כן</v>
      </c>
      <c r="L92" s="10" t="s">
        <v>21</v>
      </c>
      <c r="M92" s="10"/>
      <c r="N92" s="10">
        <f>SUMIF('צריכה ב2025'!$B:$B,'מידע מרוכז'!C92,'צריכה ב2025'!$I:$I)</f>
        <v>47959</v>
      </c>
      <c r="O92" s="10">
        <f>SUMIF('צריכה ב2025'!$B:$B,'מידע מרוכז'!C92,'צריכה ב2025'!$J:$J)</f>
        <v>12756</v>
      </c>
      <c r="P92" s="10">
        <f>SUMIF('צריכה ב2025'!$B:$B,'מידע מרוכז'!C92,'צריכה ב2025'!$L:$L)</f>
        <v>35203</v>
      </c>
      <c r="Q92" s="10">
        <f>SUMIF('צריכה ב2025'!$B:$B,'מידע מרוכז'!C92,'צריכה ב2025'!$M:$M)</f>
        <v>0</v>
      </c>
      <c r="R92" s="32" cm="1">
        <f t="array" ref="R92">SUM(SUMIFS('צריכה ב2025'!$J:$J, 'צריכה ב2025'!$B:$B, C92, 'צריכה ב2025'!$A:$A, {"01/2025","02/2025","12/2024"}))</f>
        <v>6178</v>
      </c>
      <c r="S92" s="32" cm="1">
        <f t="array" ref="S92">SUM(SUMIFS('צריכה ב2025'!$L:$L, 'צריכה ב2025'!$B:$B, C92, 'צריכה ב2025'!$A:$A, {"01/2025","02/2025","12/2024"}))</f>
        <v>11500</v>
      </c>
      <c r="T92" s="10" cm="1">
        <f t="array" ref="T92">SUM(SUMIFS('צריכה ב2025'!$J:$J, 'צריכה ב2025'!$B:$B, C92, 'צריכה ב2025'!$A:$A, {"03/2025","04/2025","05/2025","10/2025","11/2025"}))</f>
        <v>3655</v>
      </c>
      <c r="U92" s="10" cm="1">
        <f t="array" ref="U92">SUM(SUMIFS('צריכה ב2025'!$L:$L, 'צריכה ב2025'!$B:$B, C92, 'צריכה ב2025'!$A:$A, {"03/2025","04/2025","05/2025","10/2025","11/2025"}))</f>
        <v>15582</v>
      </c>
      <c r="V92" s="10" cm="1">
        <f t="array" ref="V92">SUM(SUMIFS('צריכה ב2025'!$J:$J, 'צריכה ב2025'!$B:$B, C92, 'צריכה ב2025'!$A:$A, {"06/2025","07/2025","08/2025","09/2025"}))</f>
        <v>2923</v>
      </c>
      <c r="W92" s="10" cm="1">
        <f t="array" ref="W92">SUM(SUMIFS('צריכה ב2025'!$L:$L, 'צריכה ב2025'!$B:$B, C92, 'צריכה ב2025'!$A:$A, {"06/2025","07/2025","08/2025","09/2025"}))</f>
        <v>8121</v>
      </c>
    </row>
    <row r="93" spans="1:23" x14ac:dyDescent="0.35">
      <c r="A93" s="10" t="s">
        <v>63</v>
      </c>
      <c r="B93" s="10" t="s">
        <v>80</v>
      </c>
      <c r="C93" s="11">
        <v>341989044</v>
      </c>
      <c r="D93" s="10" t="s">
        <v>169</v>
      </c>
      <c r="E93" s="10" t="s">
        <v>170</v>
      </c>
      <c r="F93" s="10" t="s">
        <v>19</v>
      </c>
      <c r="G93" s="10" t="s">
        <v>20</v>
      </c>
      <c r="H93" s="10" t="s">
        <v>21</v>
      </c>
      <c r="I93" s="10" t="s">
        <v>21</v>
      </c>
      <c r="J93" s="10" t="s">
        <v>21</v>
      </c>
      <c r="K93" s="10" t="str">
        <f>LOOKUP(C93,מונים!$A:$A,מונים!$Q:$Q)</f>
        <v>כן</v>
      </c>
      <c r="L93" s="10" t="s">
        <v>21</v>
      </c>
      <c r="M93" s="10"/>
      <c r="N93" s="10">
        <f>SUMIF('צריכה ב2025'!$B:$B,'מידע מרוכז'!C93,'צריכה ב2025'!$I:$I)</f>
        <v>2716.6299999999997</v>
      </c>
      <c r="O93" s="10">
        <f>SUMIF('צריכה ב2025'!$B:$B,'מידע מרוכז'!C93,'צריכה ב2025'!$J:$J)</f>
        <v>0</v>
      </c>
      <c r="P93" s="10">
        <f>SUMIF('צריכה ב2025'!$B:$B,'מידע מרוכז'!C93,'צריכה ב2025'!$L:$L)</f>
        <v>0</v>
      </c>
      <c r="Q93" s="10">
        <f>SUMIF('צריכה ב2025'!$B:$B,'מידע מרוכז'!C93,'צריכה ב2025'!$M:$M)</f>
        <v>2716.6299999999997</v>
      </c>
      <c r="R93" s="32" cm="1">
        <f t="array" ref="R93">SUM(SUMIFS('צריכה ב2025'!$J:$J, 'צריכה ב2025'!$B:$B, C93, 'צריכה ב2025'!$A:$A, {"01/2025","02/2025","12/2024"}))</f>
        <v>0</v>
      </c>
      <c r="S93" s="32" cm="1">
        <f t="array" ref="S93">SUM(SUMIFS('צריכה ב2025'!$L:$L, 'צריכה ב2025'!$B:$B, C93, 'צריכה ב2025'!$A:$A, {"01/2025","02/2025","12/2024"}))</f>
        <v>0</v>
      </c>
      <c r="T93" s="10" cm="1">
        <f t="array" ref="T93">SUM(SUMIFS('צריכה ב2025'!$J:$J, 'צריכה ב2025'!$B:$B, C93, 'צריכה ב2025'!$A:$A, {"03/2025","04/2025","05/2025","10/2025","11/2025"}))</f>
        <v>0</v>
      </c>
      <c r="U93" s="10" cm="1">
        <f t="array" ref="U93">SUM(SUMIFS('צריכה ב2025'!$L:$L, 'צריכה ב2025'!$B:$B, C93, 'צריכה ב2025'!$A:$A, {"03/2025","04/2025","05/2025","10/2025","11/2025"}))</f>
        <v>0</v>
      </c>
      <c r="V93" s="10" cm="1">
        <f t="array" ref="V93">SUM(SUMIFS('צריכה ב2025'!$J:$J, 'צריכה ב2025'!$B:$B, C93, 'צריכה ב2025'!$A:$A, {"06/2025","07/2025","08/2025","09/2025"}))</f>
        <v>0</v>
      </c>
      <c r="W93" s="10" cm="1">
        <f t="array" ref="W93">SUM(SUMIFS('צריכה ב2025'!$L:$L, 'צריכה ב2025'!$B:$B, C93, 'צריכה ב2025'!$A:$A, {"06/2025","07/2025","08/2025","09/2025"}))</f>
        <v>0</v>
      </c>
    </row>
    <row r="94" spans="1:23" x14ac:dyDescent="0.35">
      <c r="A94" s="10" t="s">
        <v>63</v>
      </c>
      <c r="B94" s="10" t="s">
        <v>64</v>
      </c>
      <c r="C94" s="11">
        <v>341989487</v>
      </c>
      <c r="D94" s="10" t="s">
        <v>171</v>
      </c>
      <c r="E94" s="10" t="s">
        <v>62</v>
      </c>
      <c r="F94" s="10" t="s">
        <v>19</v>
      </c>
      <c r="G94" s="10" t="s">
        <v>20</v>
      </c>
      <c r="H94" s="10" t="s">
        <v>21</v>
      </c>
      <c r="I94" s="10" t="s">
        <v>21</v>
      </c>
      <c r="J94" s="10" t="s">
        <v>21</v>
      </c>
      <c r="K94" s="10" t="str">
        <f>LOOKUP(C94,מונים!$A:$A,מונים!$Q:$Q)</f>
        <v>כן</v>
      </c>
      <c r="L94" s="10" t="s">
        <v>21</v>
      </c>
      <c r="M94" s="10"/>
      <c r="N94" s="10">
        <f>SUMIF('צריכה ב2025'!$B:$B,'מידע מרוכז'!C94,'צריכה ב2025'!$I:$I)</f>
        <v>1049.8599999999999</v>
      </c>
      <c r="O94" s="10">
        <f>SUMIF('צריכה ב2025'!$B:$B,'מידע מרוכז'!C94,'צריכה ב2025'!$J:$J)</f>
        <v>0</v>
      </c>
      <c r="P94" s="10">
        <f>SUMIF('צריכה ב2025'!$B:$B,'מידע מרוכז'!C94,'צריכה ב2025'!$L:$L)</f>
        <v>0</v>
      </c>
      <c r="Q94" s="10">
        <f>SUMIF('צריכה ב2025'!$B:$B,'מידע מרוכז'!C94,'צריכה ב2025'!$M:$M)</f>
        <v>1049.8599999999999</v>
      </c>
      <c r="R94" s="32" cm="1">
        <f t="array" ref="R94">SUM(SUMIFS('צריכה ב2025'!$J:$J, 'צריכה ב2025'!$B:$B, C94, 'צריכה ב2025'!$A:$A, {"01/2025","02/2025","12/2024"}))</f>
        <v>0</v>
      </c>
      <c r="S94" s="32" cm="1">
        <f t="array" ref="S94">SUM(SUMIFS('צריכה ב2025'!$L:$L, 'צריכה ב2025'!$B:$B, C94, 'צריכה ב2025'!$A:$A, {"01/2025","02/2025","12/2024"}))</f>
        <v>0</v>
      </c>
      <c r="T94" s="10" cm="1">
        <f t="array" ref="T94">SUM(SUMIFS('צריכה ב2025'!$J:$J, 'צריכה ב2025'!$B:$B, C94, 'צריכה ב2025'!$A:$A, {"03/2025","04/2025","05/2025","10/2025","11/2025"}))</f>
        <v>0</v>
      </c>
      <c r="U94" s="10" cm="1">
        <f t="array" ref="U94">SUM(SUMIFS('צריכה ב2025'!$L:$L, 'צריכה ב2025'!$B:$B, C94, 'צריכה ב2025'!$A:$A, {"03/2025","04/2025","05/2025","10/2025","11/2025"}))</f>
        <v>0</v>
      </c>
      <c r="V94" s="10" cm="1">
        <f t="array" ref="V94">SUM(SUMIFS('צריכה ב2025'!$J:$J, 'צריכה ב2025'!$B:$B, C94, 'צריכה ב2025'!$A:$A, {"06/2025","07/2025","08/2025","09/2025"}))</f>
        <v>0</v>
      </c>
      <c r="W94" s="10" cm="1">
        <f t="array" ref="W94">SUM(SUMIFS('צריכה ב2025'!$L:$L, 'צריכה ב2025'!$B:$B, C94, 'צריכה ב2025'!$A:$A, {"06/2025","07/2025","08/2025","09/2025"}))</f>
        <v>0</v>
      </c>
    </row>
    <row r="95" spans="1:23" x14ac:dyDescent="0.35">
      <c r="A95" s="10" t="s">
        <v>29</v>
      </c>
      <c r="B95" s="10" t="s">
        <v>64</v>
      </c>
      <c r="C95" s="11">
        <v>341992046</v>
      </c>
      <c r="D95" s="10" t="s">
        <v>172</v>
      </c>
      <c r="E95" s="10"/>
      <c r="F95" s="10" t="s">
        <v>19</v>
      </c>
      <c r="G95" s="10" t="s">
        <v>20</v>
      </c>
      <c r="H95" s="10" t="s">
        <v>22</v>
      </c>
      <c r="I95" s="10" t="s">
        <v>22</v>
      </c>
      <c r="J95" s="10" t="s">
        <v>21</v>
      </c>
      <c r="K95" s="10" t="str">
        <f>LOOKUP(C95,מונים!$A:$A,מונים!$Q:$Q)</f>
        <v>כן</v>
      </c>
      <c r="L95" s="10" t="s">
        <v>21</v>
      </c>
      <c r="M95" s="10"/>
      <c r="N95" s="10">
        <f>SUMIF('צריכה ב2025'!$B:$B,'מידע מרוכז'!C95,'צריכה ב2025'!$I:$I)</f>
        <v>140041</v>
      </c>
      <c r="O95" s="10">
        <f>SUMIF('צריכה ב2025'!$B:$B,'מידע מרוכז'!C95,'צריכה ב2025'!$J:$J)</f>
        <v>36087</v>
      </c>
      <c r="P95" s="10">
        <f>SUMIF('צריכה ב2025'!$B:$B,'מידע מרוכז'!C95,'צריכה ב2025'!$L:$L)</f>
        <v>103954</v>
      </c>
      <c r="Q95" s="10">
        <f>SUMIF('צריכה ב2025'!$B:$B,'מידע מרוכז'!C95,'צריכה ב2025'!$M:$M)</f>
        <v>0</v>
      </c>
      <c r="R95" s="32" cm="1">
        <f t="array" ref="R95">SUM(SUMIFS('צריכה ב2025'!$J:$J, 'צריכה ב2025'!$B:$B, C95, 'צריכה ב2025'!$A:$A, {"01/2025","02/2025","12/2024"}))</f>
        <v>14037</v>
      </c>
      <c r="S95" s="32" cm="1">
        <f t="array" ref="S95">SUM(SUMIFS('צריכה ב2025'!$L:$L, 'צריכה ב2025'!$B:$B, C95, 'צריכה ב2025'!$A:$A, {"01/2025","02/2025","12/2024"}))</f>
        <v>25252</v>
      </c>
      <c r="T95" s="10" cm="1">
        <f t="array" ref="T95">SUM(SUMIFS('צריכה ב2025'!$J:$J, 'צריכה ב2025'!$B:$B, C95, 'צריכה ב2025'!$A:$A, {"03/2025","04/2025","05/2025","10/2025","11/2025"}))</f>
        <v>12199</v>
      </c>
      <c r="U95" s="10" cm="1">
        <f t="array" ref="U95">SUM(SUMIFS('צריכה ב2025'!$L:$L, 'צריכה ב2025'!$B:$B, C95, 'צריכה ב2025'!$A:$A, {"03/2025","04/2025","05/2025","10/2025","11/2025"}))</f>
        <v>46796</v>
      </c>
      <c r="V95" s="10" cm="1">
        <f t="array" ref="V95">SUM(SUMIFS('צריכה ב2025'!$J:$J, 'צריכה ב2025'!$B:$B, C95, 'צריכה ב2025'!$A:$A, {"06/2025","07/2025","08/2025","09/2025"}))</f>
        <v>9851</v>
      </c>
      <c r="W95" s="10" cm="1">
        <f t="array" ref="W95">SUM(SUMIFS('צריכה ב2025'!$L:$L, 'צריכה ב2025'!$B:$B, C95, 'צריכה ב2025'!$A:$A, {"06/2025","07/2025","08/2025","09/2025"}))</f>
        <v>31906</v>
      </c>
    </row>
    <row r="96" spans="1:23" x14ac:dyDescent="0.35">
      <c r="A96" s="10" t="s">
        <v>29</v>
      </c>
      <c r="B96" s="10" t="s">
        <v>168</v>
      </c>
      <c r="C96" s="11">
        <v>341993023</v>
      </c>
      <c r="D96" s="10" t="s">
        <v>173</v>
      </c>
      <c r="E96" s="10" t="s">
        <v>174</v>
      </c>
      <c r="F96" s="10" t="s">
        <v>19</v>
      </c>
      <c r="G96" s="10" t="s">
        <v>20</v>
      </c>
      <c r="H96" s="10" t="s">
        <v>22</v>
      </c>
      <c r="I96" s="10" t="s">
        <v>21</v>
      </c>
      <c r="J96" s="10" t="s">
        <v>21</v>
      </c>
      <c r="K96" s="10" t="str">
        <f>LOOKUP(C96,מונים!$A:$A,מונים!$Q:$Q)</f>
        <v>כן</v>
      </c>
      <c r="L96" s="10" t="s">
        <v>21</v>
      </c>
      <c r="M96" s="10"/>
      <c r="N96" s="10">
        <f>SUMIF('צריכה ב2025'!$B:$B,'מידע מרוכז'!C96,'צריכה ב2025'!$I:$I)</f>
        <v>112043</v>
      </c>
      <c r="O96" s="10">
        <f>SUMIF('צריכה ב2025'!$B:$B,'מידע מרוכז'!C96,'צריכה ב2025'!$J:$J)</f>
        <v>28827</v>
      </c>
      <c r="P96" s="10">
        <f>SUMIF('צריכה ב2025'!$B:$B,'מידע מרוכז'!C96,'צריכה ב2025'!$L:$L)</f>
        <v>83216</v>
      </c>
      <c r="Q96" s="10">
        <f>SUMIF('צריכה ב2025'!$B:$B,'מידע מרוכז'!C96,'צריכה ב2025'!$M:$M)</f>
        <v>0</v>
      </c>
      <c r="R96" s="32" cm="1">
        <f t="array" ref="R96">SUM(SUMIFS('צריכה ב2025'!$J:$J, 'צריכה ב2025'!$B:$B, C96, 'צריכה ב2025'!$A:$A, {"01/2025","02/2025","12/2024"}))</f>
        <v>11371</v>
      </c>
      <c r="S96" s="32" cm="1">
        <f t="array" ref="S96">SUM(SUMIFS('צריכה ב2025'!$L:$L, 'צריכה ב2025'!$B:$B, C96, 'צריכה ב2025'!$A:$A, {"01/2025","02/2025","12/2024"}))</f>
        <v>20740</v>
      </c>
      <c r="T96" s="10" cm="1">
        <f t="array" ref="T96">SUM(SUMIFS('צריכה ב2025'!$J:$J, 'צריכה ב2025'!$B:$B, C96, 'צריכה ב2025'!$A:$A, {"03/2025","04/2025","05/2025","10/2025","11/2025"}))</f>
        <v>8988</v>
      </c>
      <c r="U96" s="10" cm="1">
        <f t="array" ref="U96">SUM(SUMIFS('צריכה ב2025'!$L:$L, 'צריכה ב2025'!$B:$B, C96, 'צריכה ב2025'!$A:$A, {"03/2025","04/2025","05/2025","10/2025","11/2025"}))</f>
        <v>35575</v>
      </c>
      <c r="V96" s="10" cm="1">
        <f t="array" ref="V96">SUM(SUMIFS('צריכה ב2025'!$J:$J, 'צריכה ב2025'!$B:$B, C96, 'צריכה ב2025'!$A:$A, {"06/2025","07/2025","08/2025","09/2025"}))</f>
        <v>8468</v>
      </c>
      <c r="W96" s="10" cm="1">
        <f t="array" ref="W96">SUM(SUMIFS('צריכה ב2025'!$L:$L, 'צריכה ב2025'!$B:$B, C96, 'צריכה ב2025'!$A:$A, {"06/2025","07/2025","08/2025","09/2025"}))</f>
        <v>26901</v>
      </c>
    </row>
    <row r="97" spans="1:23" x14ac:dyDescent="0.35">
      <c r="A97" s="10" t="s">
        <v>63</v>
      </c>
      <c r="B97" s="10" t="s">
        <v>64</v>
      </c>
      <c r="C97" s="11">
        <v>341998169</v>
      </c>
      <c r="D97" s="10" t="s">
        <v>175</v>
      </c>
      <c r="E97" s="10"/>
      <c r="F97" s="10" t="s">
        <v>19</v>
      </c>
      <c r="G97" s="10" t="s">
        <v>20</v>
      </c>
      <c r="H97" s="10" t="s">
        <v>21</v>
      </c>
      <c r="I97" s="10" t="s">
        <v>21</v>
      </c>
      <c r="J97" s="10" t="s">
        <v>21</v>
      </c>
      <c r="K97" s="10" t="str">
        <f>LOOKUP(C97,מונים!$A:$A,מונים!$Q:$Q)</f>
        <v>כן</v>
      </c>
      <c r="L97" s="10" t="s">
        <v>21</v>
      </c>
      <c r="M97" s="10"/>
      <c r="N97" s="10">
        <f>SUMIF('צריכה ב2025'!$B:$B,'מידע מרוכז'!C97,'צריכה ב2025'!$I:$I)</f>
        <v>972.9</v>
      </c>
      <c r="O97" s="10">
        <f>SUMIF('צריכה ב2025'!$B:$B,'מידע מרוכז'!C97,'צריכה ב2025'!$J:$J)</f>
        <v>0</v>
      </c>
      <c r="P97" s="10">
        <f>SUMIF('צריכה ב2025'!$B:$B,'מידע מרוכז'!C97,'צריכה ב2025'!$L:$L)</f>
        <v>0</v>
      </c>
      <c r="Q97" s="10">
        <f>SUMIF('צריכה ב2025'!$B:$B,'מידע מרוכז'!C97,'צריכה ב2025'!$M:$M)</f>
        <v>972.9</v>
      </c>
      <c r="R97" s="32" cm="1">
        <f t="array" ref="R97">SUM(SUMIFS('צריכה ב2025'!$J:$J, 'צריכה ב2025'!$B:$B, C97, 'צריכה ב2025'!$A:$A, {"01/2025","02/2025","12/2024"}))</f>
        <v>0</v>
      </c>
      <c r="S97" s="32" cm="1">
        <f t="array" ref="S97">SUM(SUMIFS('צריכה ב2025'!$L:$L, 'צריכה ב2025'!$B:$B, C97, 'צריכה ב2025'!$A:$A, {"01/2025","02/2025","12/2024"}))</f>
        <v>0</v>
      </c>
      <c r="T97" s="10" cm="1">
        <f t="array" ref="T97">SUM(SUMIFS('צריכה ב2025'!$J:$J, 'צריכה ב2025'!$B:$B, C97, 'צריכה ב2025'!$A:$A, {"03/2025","04/2025","05/2025","10/2025","11/2025"}))</f>
        <v>0</v>
      </c>
      <c r="U97" s="10" cm="1">
        <f t="array" ref="U97">SUM(SUMIFS('צריכה ב2025'!$L:$L, 'צריכה ב2025'!$B:$B, C97, 'צריכה ב2025'!$A:$A, {"03/2025","04/2025","05/2025","10/2025","11/2025"}))</f>
        <v>0</v>
      </c>
      <c r="V97" s="10" cm="1">
        <f t="array" ref="V97">SUM(SUMIFS('צריכה ב2025'!$J:$J, 'צריכה ב2025'!$B:$B, C97, 'צריכה ב2025'!$A:$A, {"06/2025","07/2025","08/2025","09/2025"}))</f>
        <v>0</v>
      </c>
      <c r="W97" s="10" cm="1">
        <f t="array" ref="W97">SUM(SUMIFS('צריכה ב2025'!$L:$L, 'צריכה ב2025'!$B:$B, C97, 'צריכה ב2025'!$A:$A, {"06/2025","07/2025","08/2025","09/2025"}))</f>
        <v>0</v>
      </c>
    </row>
    <row r="98" spans="1:23" x14ac:dyDescent="0.35">
      <c r="A98" s="10" t="s">
        <v>63</v>
      </c>
      <c r="B98" s="10" t="s">
        <v>64</v>
      </c>
      <c r="C98" s="11">
        <v>342002445</v>
      </c>
      <c r="D98" s="10" t="s">
        <v>176</v>
      </c>
      <c r="E98" s="10"/>
      <c r="F98" s="10" t="s">
        <v>19</v>
      </c>
      <c r="G98" s="10" t="s">
        <v>20</v>
      </c>
      <c r="H98" s="10" t="s">
        <v>21</v>
      </c>
      <c r="I98" s="10" t="s">
        <v>21</v>
      </c>
      <c r="J98" s="10" t="s">
        <v>21</v>
      </c>
      <c r="K98" s="10" t="str">
        <f>LOOKUP(C98,מונים!$A:$A,מונים!$Q:$Q)</f>
        <v>כן</v>
      </c>
      <c r="L98" s="10" t="s">
        <v>21</v>
      </c>
      <c r="M98" s="10"/>
      <c r="N98" s="10">
        <f>SUMIF('צריכה ב2025'!$B:$B,'מידע מרוכז'!C98,'צריכה ב2025'!$I:$I)</f>
        <v>903.62</v>
      </c>
      <c r="O98" s="10">
        <f>SUMIF('צריכה ב2025'!$B:$B,'מידע מרוכז'!C98,'צריכה ב2025'!$J:$J)</f>
        <v>0</v>
      </c>
      <c r="P98" s="10">
        <f>SUMIF('צריכה ב2025'!$B:$B,'מידע מרוכז'!C98,'צריכה ב2025'!$L:$L)</f>
        <v>0</v>
      </c>
      <c r="Q98" s="10">
        <f>SUMIF('צריכה ב2025'!$B:$B,'מידע מרוכז'!C98,'צריכה ב2025'!$M:$M)</f>
        <v>903.62</v>
      </c>
      <c r="R98" s="32" cm="1">
        <f t="array" ref="R98">SUM(SUMIFS('צריכה ב2025'!$J:$J, 'צריכה ב2025'!$B:$B, C98, 'צריכה ב2025'!$A:$A, {"01/2025","02/2025","12/2024"}))</f>
        <v>0</v>
      </c>
      <c r="S98" s="32" cm="1">
        <f t="array" ref="S98">SUM(SUMIFS('צריכה ב2025'!$L:$L, 'צריכה ב2025'!$B:$B, C98, 'צריכה ב2025'!$A:$A, {"01/2025","02/2025","12/2024"}))</f>
        <v>0</v>
      </c>
      <c r="T98" s="10" cm="1">
        <f t="array" ref="T98">SUM(SUMIFS('צריכה ב2025'!$J:$J, 'צריכה ב2025'!$B:$B, C98, 'צריכה ב2025'!$A:$A, {"03/2025","04/2025","05/2025","10/2025","11/2025"}))</f>
        <v>0</v>
      </c>
      <c r="U98" s="10" cm="1">
        <f t="array" ref="U98">SUM(SUMIFS('צריכה ב2025'!$L:$L, 'צריכה ב2025'!$B:$B, C98, 'צריכה ב2025'!$A:$A, {"03/2025","04/2025","05/2025","10/2025","11/2025"}))</f>
        <v>0</v>
      </c>
      <c r="V98" s="10" cm="1">
        <f t="array" ref="V98">SUM(SUMIFS('צריכה ב2025'!$J:$J, 'צריכה ב2025'!$B:$B, C98, 'צריכה ב2025'!$A:$A, {"06/2025","07/2025","08/2025","09/2025"}))</f>
        <v>0</v>
      </c>
      <c r="W98" s="10" cm="1">
        <f t="array" ref="W98">SUM(SUMIFS('צריכה ב2025'!$L:$L, 'צריכה ב2025'!$B:$B, C98, 'צריכה ב2025'!$A:$A, {"06/2025","07/2025","08/2025","09/2025"}))</f>
        <v>0</v>
      </c>
    </row>
    <row r="99" spans="1:23" x14ac:dyDescent="0.35">
      <c r="A99" s="10" t="s">
        <v>63</v>
      </c>
      <c r="B99" s="10" t="s">
        <v>80</v>
      </c>
      <c r="C99" s="11">
        <v>342002814</v>
      </c>
      <c r="D99" s="10" t="s">
        <v>177</v>
      </c>
      <c r="E99" s="10" t="s">
        <v>62</v>
      </c>
      <c r="F99" s="10" t="s">
        <v>19</v>
      </c>
      <c r="G99" s="10" t="s">
        <v>20</v>
      </c>
      <c r="H99" s="10" t="s">
        <v>21</v>
      </c>
      <c r="I99" s="10" t="s">
        <v>21</v>
      </c>
      <c r="J99" s="10" t="s">
        <v>21</v>
      </c>
      <c r="K99" s="10" t="str">
        <f>LOOKUP(C99,מונים!$A:$A,מונים!$Q:$Q)</f>
        <v>כן</v>
      </c>
      <c r="L99" s="10" t="s">
        <v>21</v>
      </c>
      <c r="M99" s="10"/>
      <c r="N99" s="10">
        <f>SUMIF('צריכה ב2025'!$B:$B,'מידע מרוכז'!C99,'צריכה ב2025'!$I:$I)</f>
        <v>4297.34</v>
      </c>
      <c r="O99" s="10">
        <f>SUMIF('צריכה ב2025'!$B:$B,'מידע מרוכז'!C99,'צריכה ב2025'!$J:$J)</f>
        <v>0</v>
      </c>
      <c r="P99" s="10">
        <f>SUMIF('צריכה ב2025'!$B:$B,'מידע מרוכז'!C99,'צריכה ב2025'!$L:$L)</f>
        <v>0</v>
      </c>
      <c r="Q99" s="10">
        <f>SUMIF('צריכה ב2025'!$B:$B,'מידע מרוכז'!C99,'צריכה ב2025'!$M:$M)</f>
        <v>4297.34</v>
      </c>
      <c r="R99" s="32" cm="1">
        <f t="array" ref="R99">SUM(SUMIFS('צריכה ב2025'!$J:$J, 'צריכה ב2025'!$B:$B, C99, 'צריכה ב2025'!$A:$A, {"01/2025","02/2025","12/2024"}))</f>
        <v>0</v>
      </c>
      <c r="S99" s="32" cm="1">
        <f t="array" ref="S99">SUM(SUMIFS('צריכה ב2025'!$L:$L, 'צריכה ב2025'!$B:$B, C99, 'צריכה ב2025'!$A:$A, {"01/2025","02/2025","12/2024"}))</f>
        <v>0</v>
      </c>
      <c r="T99" s="10" cm="1">
        <f t="array" ref="T99">SUM(SUMIFS('צריכה ב2025'!$J:$J, 'צריכה ב2025'!$B:$B, C99, 'צריכה ב2025'!$A:$A, {"03/2025","04/2025","05/2025","10/2025","11/2025"}))</f>
        <v>0</v>
      </c>
      <c r="U99" s="10" cm="1">
        <f t="array" ref="U99">SUM(SUMIFS('צריכה ב2025'!$L:$L, 'צריכה ב2025'!$B:$B, C99, 'צריכה ב2025'!$A:$A, {"03/2025","04/2025","05/2025","10/2025","11/2025"}))</f>
        <v>0</v>
      </c>
      <c r="V99" s="10" cm="1">
        <f t="array" ref="V99">SUM(SUMIFS('צריכה ב2025'!$J:$J, 'צריכה ב2025'!$B:$B, C99, 'צריכה ב2025'!$A:$A, {"06/2025","07/2025","08/2025","09/2025"}))</f>
        <v>0</v>
      </c>
      <c r="W99" s="10" cm="1">
        <f t="array" ref="W99">SUM(SUMIFS('צריכה ב2025'!$L:$L, 'צריכה ב2025'!$B:$B, C99, 'צריכה ב2025'!$A:$A, {"06/2025","07/2025","08/2025","09/2025"}))</f>
        <v>0</v>
      </c>
    </row>
    <row r="100" spans="1:23" x14ac:dyDescent="0.35">
      <c r="A100" s="10" t="s">
        <v>29</v>
      </c>
      <c r="B100" s="10" t="s">
        <v>30</v>
      </c>
      <c r="C100" s="11">
        <v>342012591</v>
      </c>
      <c r="D100" s="10" t="s">
        <v>178</v>
      </c>
      <c r="E100" s="10" t="s">
        <v>179</v>
      </c>
      <c r="F100" s="10" t="s">
        <v>45</v>
      </c>
      <c r="G100" s="10" t="s">
        <v>20</v>
      </c>
      <c r="H100" s="10" t="s">
        <v>22</v>
      </c>
      <c r="I100" s="10" t="s">
        <v>22</v>
      </c>
      <c r="J100" s="10" t="s">
        <v>21</v>
      </c>
      <c r="K100" s="10" t="str">
        <f>LOOKUP(C100,מונים!$A:$A,מונים!$Q:$Q)</f>
        <v>כן</v>
      </c>
      <c r="L100" s="10" t="s">
        <v>21</v>
      </c>
      <c r="M100" s="10"/>
      <c r="N100" s="10">
        <f>SUMIF('צריכה ב2025'!$B:$B,'מידע מרוכז'!C100,'צריכה ב2025'!$I:$I)</f>
        <v>83320</v>
      </c>
      <c r="O100" s="10">
        <f>SUMIF('צריכה ב2025'!$B:$B,'מידע מרוכז'!C100,'צריכה ב2025'!$J:$J)</f>
        <v>37570</v>
      </c>
      <c r="P100" s="10">
        <f>SUMIF('צריכה ב2025'!$B:$B,'מידע מרוכז'!C100,'צריכה ב2025'!$L:$L)</f>
        <v>45750</v>
      </c>
      <c r="Q100" s="10">
        <f>SUMIF('צריכה ב2025'!$B:$B,'מידע מרוכז'!C100,'צריכה ב2025'!$M:$M)</f>
        <v>0</v>
      </c>
      <c r="R100" s="32" cm="1">
        <f t="array" ref="R100">SUM(SUMIFS('צריכה ב2025'!$J:$J, 'צריכה ב2025'!$B:$B, C100, 'צריכה ב2025'!$A:$A, {"01/2025","02/2025","12/2024"}))</f>
        <v>13830</v>
      </c>
      <c r="S100" s="32" cm="1">
        <f t="array" ref="S100">SUM(SUMIFS('צריכה ב2025'!$L:$L, 'צריכה ב2025'!$B:$B, C100, 'צריכה ב2025'!$A:$A, {"01/2025","02/2025","12/2024"}))</f>
        <v>8215</v>
      </c>
      <c r="T100" s="10" cm="1">
        <f t="array" ref="T100">SUM(SUMIFS('צריכה ב2025'!$J:$J, 'צריכה ב2025'!$B:$B, C100, 'צריכה ב2025'!$A:$A, {"03/2025","04/2025","05/2025","10/2025","11/2025"}))</f>
        <v>12645</v>
      </c>
      <c r="U100" s="10" cm="1">
        <f t="array" ref="U100">SUM(SUMIFS('צריכה ב2025'!$L:$L, 'צריכה ב2025'!$B:$B, C100, 'צריכה ב2025'!$A:$A, {"03/2025","04/2025","05/2025","10/2025","11/2025"}))</f>
        <v>22495</v>
      </c>
      <c r="V100" s="10" cm="1">
        <f t="array" ref="V100">SUM(SUMIFS('צריכה ב2025'!$J:$J, 'צריכה ב2025'!$B:$B, C100, 'צריכה ב2025'!$A:$A, {"06/2025","07/2025","08/2025","09/2025"}))</f>
        <v>11095</v>
      </c>
      <c r="W100" s="10" cm="1">
        <f t="array" ref="W100">SUM(SUMIFS('צריכה ב2025'!$L:$L, 'צריכה ב2025'!$B:$B, C100, 'צריכה ב2025'!$A:$A, {"06/2025","07/2025","08/2025","09/2025"}))</f>
        <v>15040</v>
      </c>
    </row>
    <row r="101" spans="1:23" x14ac:dyDescent="0.35">
      <c r="A101" s="10" t="s">
        <v>29</v>
      </c>
      <c r="B101" s="10" t="s">
        <v>24</v>
      </c>
      <c r="C101" s="11">
        <v>342022797</v>
      </c>
      <c r="D101" s="10" t="s">
        <v>180</v>
      </c>
      <c r="E101" s="10" t="s">
        <v>181</v>
      </c>
      <c r="F101" s="10" t="s">
        <v>19</v>
      </c>
      <c r="G101" s="10" t="s">
        <v>20</v>
      </c>
      <c r="H101" s="10" t="s">
        <v>22</v>
      </c>
      <c r="I101" s="10" t="s">
        <v>22</v>
      </c>
      <c r="J101" s="10" t="s">
        <v>21</v>
      </c>
      <c r="K101" s="10" t="str">
        <f>LOOKUP(C101,מונים!$A:$A,מונים!$Q:$Q)</f>
        <v>כן</v>
      </c>
      <c r="L101" s="10" t="s">
        <v>21</v>
      </c>
      <c r="M101" s="10"/>
      <c r="N101" s="10">
        <f>SUMIF('צריכה ב2025'!$B:$B,'מידע מרוכז'!C101,'צריכה ב2025'!$I:$I)</f>
        <v>74121</v>
      </c>
      <c r="O101" s="10">
        <f>SUMIF('צריכה ב2025'!$B:$B,'מידע מרוכז'!C101,'צריכה ב2025'!$J:$J)</f>
        <v>17319</v>
      </c>
      <c r="P101" s="10">
        <f>SUMIF('צריכה ב2025'!$B:$B,'מידע מרוכז'!C101,'צריכה ב2025'!$L:$L)</f>
        <v>56802</v>
      </c>
      <c r="Q101" s="10">
        <f>SUMIF('צריכה ב2025'!$B:$B,'מידע מרוכז'!C101,'צריכה ב2025'!$M:$M)</f>
        <v>0</v>
      </c>
      <c r="R101" s="32" cm="1">
        <f t="array" ref="R101">SUM(SUMIFS('צריכה ב2025'!$J:$J, 'צריכה ב2025'!$B:$B, C101, 'צריכה ב2025'!$A:$A, {"01/2025","02/2025","12/2024"}))</f>
        <v>7073</v>
      </c>
      <c r="S101" s="32" cm="1">
        <f t="array" ref="S101">SUM(SUMIFS('צריכה ב2025'!$L:$L, 'צריכה ב2025'!$B:$B, C101, 'צריכה ב2025'!$A:$A, {"01/2025","02/2025","12/2024"}))</f>
        <v>14037</v>
      </c>
      <c r="T101" s="10" cm="1">
        <f t="array" ref="T101">SUM(SUMIFS('צריכה ב2025'!$J:$J, 'צריכה ב2025'!$B:$B, C101, 'צריכה ב2025'!$A:$A, {"03/2025","04/2025","05/2025","10/2025","11/2025"}))</f>
        <v>5018</v>
      </c>
      <c r="U101" s="10" cm="1">
        <f t="array" ref="U101">SUM(SUMIFS('צריכה ב2025'!$L:$L, 'צריכה ב2025'!$B:$B, C101, 'צריכה ב2025'!$A:$A, {"03/2025","04/2025","05/2025","10/2025","11/2025"}))</f>
        <v>23153</v>
      </c>
      <c r="V101" s="10" cm="1">
        <f t="array" ref="V101">SUM(SUMIFS('צריכה ב2025'!$J:$J, 'צריכה ב2025'!$B:$B, C101, 'צריכה ב2025'!$A:$A, {"06/2025","07/2025","08/2025","09/2025"}))</f>
        <v>5228</v>
      </c>
      <c r="W101" s="10" cm="1">
        <f t="array" ref="W101">SUM(SUMIFS('צריכה ב2025'!$L:$L, 'צריכה ב2025'!$B:$B, C101, 'צריכה ב2025'!$A:$A, {"06/2025","07/2025","08/2025","09/2025"}))</f>
        <v>19612</v>
      </c>
    </row>
    <row r="102" spans="1:23" x14ac:dyDescent="0.35">
      <c r="A102" s="10" t="s">
        <v>29</v>
      </c>
      <c r="B102" s="10" t="s">
        <v>80</v>
      </c>
      <c r="C102" s="11">
        <v>342023186</v>
      </c>
      <c r="D102" s="10" t="s">
        <v>182</v>
      </c>
      <c r="E102" s="10"/>
      <c r="F102" s="10" t="s">
        <v>19</v>
      </c>
      <c r="G102" s="10" t="s">
        <v>20</v>
      </c>
      <c r="H102" s="10" t="s">
        <v>21</v>
      </c>
      <c r="I102" s="10" t="s">
        <v>21</v>
      </c>
      <c r="J102" s="10" t="s">
        <v>21</v>
      </c>
      <c r="K102" s="10" t="str">
        <f>LOOKUP(C102,מונים!$A:$A,מונים!$Q:$Q)</f>
        <v>כן</v>
      </c>
      <c r="L102" s="10" t="s">
        <v>21</v>
      </c>
      <c r="M102" s="10"/>
      <c r="N102" s="10">
        <f>SUMIF('צריכה ב2025'!$B:$B,'מידע מרוכז'!C102,'צריכה ב2025'!$I:$I)</f>
        <v>18948.97</v>
      </c>
      <c r="O102" s="10">
        <f>SUMIF('צריכה ב2025'!$B:$B,'מידע מרוכז'!C102,'צריכה ב2025'!$J:$J)</f>
        <v>0</v>
      </c>
      <c r="P102" s="10">
        <f>SUMIF('צריכה ב2025'!$B:$B,'מידע מרוכז'!C102,'צריכה ב2025'!$L:$L)</f>
        <v>0</v>
      </c>
      <c r="Q102" s="10">
        <f>SUMIF('צריכה ב2025'!$B:$B,'מידע מרוכז'!C102,'צריכה ב2025'!$M:$M)</f>
        <v>18948.97</v>
      </c>
      <c r="R102" s="32" cm="1">
        <f t="array" ref="R102">SUM(SUMIFS('צריכה ב2025'!$J:$J, 'צריכה ב2025'!$B:$B, C102, 'צריכה ב2025'!$A:$A, {"01/2025","02/2025","12/2024"}))</f>
        <v>0</v>
      </c>
      <c r="S102" s="32" cm="1">
        <f t="array" ref="S102">SUM(SUMIFS('צריכה ב2025'!$L:$L, 'צריכה ב2025'!$B:$B, C102, 'צריכה ב2025'!$A:$A, {"01/2025","02/2025","12/2024"}))</f>
        <v>0</v>
      </c>
      <c r="T102" s="10" cm="1">
        <f t="array" ref="T102">SUM(SUMIFS('צריכה ב2025'!$J:$J, 'צריכה ב2025'!$B:$B, C102, 'צריכה ב2025'!$A:$A, {"03/2025","04/2025","05/2025","10/2025","11/2025"}))</f>
        <v>0</v>
      </c>
      <c r="U102" s="10" cm="1">
        <f t="array" ref="U102">SUM(SUMIFS('צריכה ב2025'!$L:$L, 'צריכה ב2025'!$B:$B, C102, 'צריכה ב2025'!$A:$A, {"03/2025","04/2025","05/2025","10/2025","11/2025"}))</f>
        <v>0</v>
      </c>
      <c r="V102" s="10" cm="1">
        <f t="array" ref="V102">SUM(SUMIFS('צריכה ב2025'!$J:$J, 'צריכה ב2025'!$B:$B, C102, 'צריכה ב2025'!$A:$A, {"06/2025","07/2025","08/2025","09/2025"}))</f>
        <v>0</v>
      </c>
      <c r="W102" s="10" cm="1">
        <f t="array" ref="W102">SUM(SUMIFS('צריכה ב2025'!$L:$L, 'צריכה ב2025'!$B:$B, C102, 'צריכה ב2025'!$A:$A, {"06/2025","07/2025","08/2025","09/2025"}))</f>
        <v>0</v>
      </c>
    </row>
    <row r="103" spans="1:23" x14ac:dyDescent="0.35">
      <c r="A103" s="10" t="s">
        <v>29</v>
      </c>
      <c r="B103" s="10" t="s">
        <v>32</v>
      </c>
      <c r="C103" s="11">
        <v>342025686</v>
      </c>
      <c r="D103" s="10" t="s">
        <v>183</v>
      </c>
      <c r="E103" s="10"/>
      <c r="F103" s="10" t="s">
        <v>19</v>
      </c>
      <c r="G103" s="10" t="s">
        <v>20</v>
      </c>
      <c r="H103" s="10" t="s">
        <v>22</v>
      </c>
      <c r="I103" s="10" t="s">
        <v>22</v>
      </c>
      <c r="J103" s="10" t="s">
        <v>21</v>
      </c>
      <c r="K103" s="10" t="str">
        <f>LOOKUP(C103,מונים!$A:$A,מונים!$Q:$Q)</f>
        <v>כן</v>
      </c>
      <c r="L103" s="10" t="s">
        <v>21</v>
      </c>
      <c r="M103" s="10"/>
      <c r="N103" s="10">
        <f>SUMIF('צריכה ב2025'!$B:$B,'מידע מרוכז'!C103,'צריכה ב2025'!$I:$I)</f>
        <v>54554</v>
      </c>
      <c r="O103" s="10">
        <f>SUMIF('צריכה ב2025'!$B:$B,'מידע מרוכז'!C103,'צריכה ב2025'!$J:$J)</f>
        <v>18392</v>
      </c>
      <c r="P103" s="10">
        <f>SUMIF('צריכה ב2025'!$B:$B,'מידע מרוכז'!C103,'צריכה ב2025'!$L:$L)</f>
        <v>36162</v>
      </c>
      <c r="Q103" s="10">
        <f>SUMIF('צריכה ב2025'!$B:$B,'מידע מרוכז'!C103,'צריכה ב2025'!$M:$M)</f>
        <v>0</v>
      </c>
      <c r="R103" s="32" cm="1">
        <f t="array" ref="R103">SUM(SUMIFS('צריכה ב2025'!$J:$J, 'צריכה ב2025'!$B:$B, C103, 'צריכה ב2025'!$A:$A, {"01/2025","02/2025","12/2024"}))</f>
        <v>6360</v>
      </c>
      <c r="S103" s="32" cm="1">
        <f t="array" ref="S103">SUM(SUMIFS('צריכה ב2025'!$L:$L, 'צריכה ב2025'!$B:$B, C103, 'צריכה ב2025'!$A:$A, {"01/2025","02/2025","12/2024"}))</f>
        <v>8987</v>
      </c>
      <c r="T103" s="10" cm="1">
        <f t="array" ref="T103">SUM(SUMIFS('צריכה ב2025'!$J:$J, 'צריכה ב2025'!$B:$B, C103, 'צריכה ב2025'!$A:$A, {"03/2025","04/2025","05/2025","10/2025","11/2025"}))</f>
        <v>6359</v>
      </c>
      <c r="U103" s="10" cm="1">
        <f t="array" ref="U103">SUM(SUMIFS('צריכה ב2025'!$L:$L, 'צריכה ב2025'!$B:$B, C103, 'צריכה ב2025'!$A:$A, {"03/2025","04/2025","05/2025","10/2025","11/2025"}))</f>
        <v>15771</v>
      </c>
      <c r="V103" s="10" cm="1">
        <f t="array" ref="V103">SUM(SUMIFS('צריכה ב2025'!$J:$J, 'צריכה ב2025'!$B:$B, C103, 'צריכה ב2025'!$A:$A, {"06/2025","07/2025","08/2025","09/2025"}))</f>
        <v>5673</v>
      </c>
      <c r="W103" s="10" cm="1">
        <f t="array" ref="W103">SUM(SUMIFS('צריכה ב2025'!$L:$L, 'צריכה ב2025'!$B:$B, C103, 'צריכה ב2025'!$A:$A, {"06/2025","07/2025","08/2025","09/2025"}))</f>
        <v>11404</v>
      </c>
    </row>
    <row r="104" spans="1:23" x14ac:dyDescent="0.35">
      <c r="A104" s="10" t="s">
        <v>63</v>
      </c>
      <c r="B104" s="10" t="s">
        <v>80</v>
      </c>
      <c r="C104" s="11">
        <v>342026746</v>
      </c>
      <c r="D104" s="10" t="s">
        <v>184</v>
      </c>
      <c r="E104" s="10" t="s">
        <v>185</v>
      </c>
      <c r="F104" s="10" t="s">
        <v>19</v>
      </c>
      <c r="G104" s="10" t="s">
        <v>20</v>
      </c>
      <c r="H104" s="10" t="s">
        <v>21</v>
      </c>
      <c r="I104" s="10" t="s">
        <v>21</v>
      </c>
      <c r="J104" s="10" t="s">
        <v>21</v>
      </c>
      <c r="K104" s="10" t="str">
        <f>LOOKUP(C104,מונים!$A:$A,מונים!$Q:$Q)</f>
        <v>כן</v>
      </c>
      <c r="L104" s="10" t="s">
        <v>21</v>
      </c>
      <c r="M104" s="10"/>
      <c r="N104" s="10">
        <f>SUMIF('צריכה ב2025'!$B:$B,'מידע מרוכז'!C104,'צריכה ב2025'!$I:$I)</f>
        <v>6764.8200000000006</v>
      </c>
      <c r="O104" s="10">
        <f>SUMIF('צריכה ב2025'!$B:$B,'מידע מרוכז'!C104,'צריכה ב2025'!$J:$J)</f>
        <v>0</v>
      </c>
      <c r="P104" s="10">
        <f>SUMIF('צריכה ב2025'!$B:$B,'מידע מרוכז'!C104,'צריכה ב2025'!$L:$L)</f>
        <v>0</v>
      </c>
      <c r="Q104" s="10">
        <f>SUMIF('צריכה ב2025'!$B:$B,'מידע מרוכז'!C104,'צריכה ב2025'!$M:$M)</f>
        <v>6764.8200000000006</v>
      </c>
      <c r="R104" s="32" cm="1">
        <f t="array" ref="R104">SUM(SUMIFS('צריכה ב2025'!$J:$J, 'צריכה ב2025'!$B:$B, C104, 'צריכה ב2025'!$A:$A, {"01/2025","02/2025","12/2024"}))</f>
        <v>0</v>
      </c>
      <c r="S104" s="32" cm="1">
        <f t="array" ref="S104">SUM(SUMIFS('צריכה ב2025'!$L:$L, 'צריכה ב2025'!$B:$B, C104, 'צריכה ב2025'!$A:$A, {"01/2025","02/2025","12/2024"}))</f>
        <v>0</v>
      </c>
      <c r="T104" s="10" cm="1">
        <f t="array" ref="T104">SUM(SUMIFS('צריכה ב2025'!$J:$J, 'צריכה ב2025'!$B:$B, C104, 'צריכה ב2025'!$A:$A, {"03/2025","04/2025","05/2025","10/2025","11/2025"}))</f>
        <v>0</v>
      </c>
      <c r="U104" s="10" cm="1">
        <f t="array" ref="U104">SUM(SUMIFS('צריכה ב2025'!$L:$L, 'צריכה ב2025'!$B:$B, C104, 'צריכה ב2025'!$A:$A, {"03/2025","04/2025","05/2025","10/2025","11/2025"}))</f>
        <v>0</v>
      </c>
      <c r="V104" s="10" cm="1">
        <f t="array" ref="V104">SUM(SUMIFS('צריכה ב2025'!$J:$J, 'צריכה ב2025'!$B:$B, C104, 'צריכה ב2025'!$A:$A, {"06/2025","07/2025","08/2025","09/2025"}))</f>
        <v>0</v>
      </c>
      <c r="W104" s="10" cm="1">
        <f t="array" ref="W104">SUM(SUMIFS('צריכה ב2025'!$L:$L, 'צריכה ב2025'!$B:$B, C104, 'צריכה ב2025'!$A:$A, {"06/2025","07/2025","08/2025","09/2025"}))</f>
        <v>0</v>
      </c>
    </row>
    <row r="105" spans="1:23" x14ac:dyDescent="0.35">
      <c r="A105" s="10" t="s">
        <v>29</v>
      </c>
      <c r="B105" s="10" t="s">
        <v>80</v>
      </c>
      <c r="C105" s="11">
        <v>342032782</v>
      </c>
      <c r="D105" s="10" t="s">
        <v>186</v>
      </c>
      <c r="E105" s="10" t="s">
        <v>110</v>
      </c>
      <c r="F105" s="10" t="s">
        <v>19</v>
      </c>
      <c r="G105" s="10" t="s">
        <v>20</v>
      </c>
      <c r="H105" s="10" t="s">
        <v>22</v>
      </c>
      <c r="I105" s="10" t="s">
        <v>21</v>
      </c>
      <c r="J105" s="10" t="s">
        <v>21</v>
      </c>
      <c r="K105" s="10" t="str">
        <f>LOOKUP(C105,מונים!$A:$A,מונים!$Q:$Q)</f>
        <v>כן</v>
      </c>
      <c r="L105" s="10" t="s">
        <v>21</v>
      </c>
      <c r="M105" s="10"/>
      <c r="N105" s="10">
        <f>SUMIF('צריכה ב2025'!$B:$B,'מידע מרוכז'!C105,'צריכה ב2025'!$I:$I)</f>
        <v>39432</v>
      </c>
      <c r="O105" s="10">
        <f>SUMIF('צריכה ב2025'!$B:$B,'מידע מרוכז'!C105,'צריכה ב2025'!$J:$J)</f>
        <v>10652</v>
      </c>
      <c r="P105" s="10">
        <f>SUMIF('צריכה ב2025'!$B:$B,'מידע מרוכז'!C105,'צריכה ב2025'!$L:$L)</f>
        <v>28780</v>
      </c>
      <c r="Q105" s="10">
        <f>SUMIF('צריכה ב2025'!$B:$B,'מידע מרוכז'!C105,'צריכה ב2025'!$M:$M)</f>
        <v>0</v>
      </c>
      <c r="R105" s="32" cm="1">
        <f t="array" ref="R105">SUM(SUMIFS('צריכה ב2025'!$J:$J, 'צריכה ב2025'!$B:$B, C105, 'צריכה ב2025'!$A:$A, {"01/2025","02/2025","12/2024"}))</f>
        <v>3636</v>
      </c>
      <c r="S105" s="32" cm="1">
        <f t="array" ref="S105">SUM(SUMIFS('צריכה ב2025'!$L:$L, 'צריכה ב2025'!$B:$B, C105, 'צריכה ב2025'!$A:$A, {"01/2025","02/2025","12/2024"}))</f>
        <v>7127</v>
      </c>
      <c r="T105" s="10" cm="1">
        <f t="array" ref="T105">SUM(SUMIFS('צריכה ב2025'!$J:$J, 'צריכה ב2025'!$B:$B, C105, 'צריכה ב2025'!$A:$A, {"03/2025","04/2025","05/2025","10/2025","11/2025"}))</f>
        <v>3284</v>
      </c>
      <c r="U105" s="10" cm="1">
        <f t="array" ref="U105">SUM(SUMIFS('צריכה ב2025'!$L:$L, 'צריכה ב2025'!$B:$B, C105, 'צריכה ב2025'!$A:$A, {"03/2025","04/2025","05/2025","10/2025","11/2025"}))</f>
        <v>11961</v>
      </c>
      <c r="V105" s="10" cm="1">
        <f t="array" ref="V105">SUM(SUMIFS('צריכה ב2025'!$J:$J, 'צריכה ב2025'!$B:$B, C105, 'צריכה ב2025'!$A:$A, {"06/2025","07/2025","08/2025","09/2025"}))</f>
        <v>3732</v>
      </c>
      <c r="W105" s="10" cm="1">
        <f t="array" ref="W105">SUM(SUMIFS('צריכה ב2025'!$L:$L, 'צריכה ב2025'!$B:$B, C105, 'צריכה ב2025'!$A:$A, {"06/2025","07/2025","08/2025","09/2025"}))</f>
        <v>9692</v>
      </c>
    </row>
    <row r="106" spans="1:23" x14ac:dyDescent="0.35">
      <c r="A106" s="10" t="s">
        <v>29</v>
      </c>
      <c r="B106" s="10" t="s">
        <v>80</v>
      </c>
      <c r="C106" s="11">
        <v>342033839</v>
      </c>
      <c r="D106" s="10" t="s">
        <v>187</v>
      </c>
      <c r="E106" s="10" t="s">
        <v>131</v>
      </c>
      <c r="F106" s="10" t="s">
        <v>19</v>
      </c>
      <c r="G106" s="10" t="s">
        <v>20</v>
      </c>
      <c r="H106" s="10" t="s">
        <v>21</v>
      </c>
      <c r="I106" s="10" t="s">
        <v>21</v>
      </c>
      <c r="J106" s="10" t="s">
        <v>21</v>
      </c>
      <c r="K106" s="10" t="str">
        <f>LOOKUP(C106,מונים!$A:$A,מונים!$Q:$Q)</f>
        <v>כן</v>
      </c>
      <c r="L106" s="10" t="s">
        <v>21</v>
      </c>
      <c r="M106" s="10"/>
      <c r="N106" s="10">
        <f>SUMIF('צריכה ב2025'!$B:$B,'מידע מרוכז'!C106,'צריכה ב2025'!$I:$I)</f>
        <v>23662.770000000004</v>
      </c>
      <c r="O106" s="10">
        <f>SUMIF('צריכה ב2025'!$B:$B,'מידע מרוכז'!C106,'צריכה ב2025'!$J:$J)</f>
        <v>0</v>
      </c>
      <c r="P106" s="10">
        <f>SUMIF('צריכה ב2025'!$B:$B,'מידע מרוכז'!C106,'צריכה ב2025'!$L:$L)</f>
        <v>0</v>
      </c>
      <c r="Q106" s="10">
        <f>SUMIF('צריכה ב2025'!$B:$B,'מידע מרוכז'!C106,'צריכה ב2025'!$M:$M)</f>
        <v>23662.770000000004</v>
      </c>
      <c r="R106" s="32" cm="1">
        <f t="array" ref="R106">SUM(SUMIFS('צריכה ב2025'!$J:$J, 'צריכה ב2025'!$B:$B, C106, 'צריכה ב2025'!$A:$A, {"01/2025","02/2025","12/2024"}))</f>
        <v>0</v>
      </c>
      <c r="S106" s="32" cm="1">
        <f t="array" ref="S106">SUM(SUMIFS('צריכה ב2025'!$L:$L, 'צריכה ב2025'!$B:$B, C106, 'צריכה ב2025'!$A:$A, {"01/2025","02/2025","12/2024"}))</f>
        <v>0</v>
      </c>
      <c r="T106" s="10" cm="1">
        <f t="array" ref="T106">SUM(SUMIFS('צריכה ב2025'!$J:$J, 'צריכה ב2025'!$B:$B, C106, 'צריכה ב2025'!$A:$A, {"03/2025","04/2025","05/2025","10/2025","11/2025"}))</f>
        <v>0</v>
      </c>
      <c r="U106" s="10" cm="1">
        <f t="array" ref="U106">SUM(SUMIFS('צריכה ב2025'!$L:$L, 'צריכה ב2025'!$B:$B, C106, 'צריכה ב2025'!$A:$A, {"03/2025","04/2025","05/2025","10/2025","11/2025"}))</f>
        <v>0</v>
      </c>
      <c r="V106" s="10" cm="1">
        <f t="array" ref="V106">SUM(SUMIFS('צריכה ב2025'!$J:$J, 'צריכה ב2025'!$B:$B, C106, 'צריכה ב2025'!$A:$A, {"06/2025","07/2025","08/2025","09/2025"}))</f>
        <v>0</v>
      </c>
      <c r="W106" s="10" cm="1">
        <f t="array" ref="W106">SUM(SUMIFS('צריכה ב2025'!$L:$L, 'צריכה ב2025'!$B:$B, C106, 'צריכה ב2025'!$A:$A, {"06/2025","07/2025","08/2025","09/2025"}))</f>
        <v>0</v>
      </c>
    </row>
    <row r="107" spans="1:23" x14ac:dyDescent="0.35">
      <c r="A107" s="10" t="s">
        <v>29</v>
      </c>
      <c r="B107" s="10" t="s">
        <v>80</v>
      </c>
      <c r="C107" s="11">
        <v>342035271</v>
      </c>
      <c r="D107" s="10" t="s">
        <v>188</v>
      </c>
      <c r="E107" s="10" t="s">
        <v>110</v>
      </c>
      <c r="F107" s="10" t="s">
        <v>19</v>
      </c>
      <c r="G107" s="10" t="s">
        <v>20</v>
      </c>
      <c r="H107" s="10" t="s">
        <v>22</v>
      </c>
      <c r="I107" s="10" t="s">
        <v>21</v>
      </c>
      <c r="J107" s="10" t="s">
        <v>21</v>
      </c>
      <c r="K107" s="10" t="str">
        <f>LOOKUP(C107,מונים!$A:$A,מונים!$Q:$Q)</f>
        <v>כן</v>
      </c>
      <c r="L107" s="10" t="s">
        <v>21</v>
      </c>
      <c r="M107" s="10"/>
      <c r="N107" s="10">
        <f>SUMIF('צריכה ב2025'!$B:$B,'מידע מרוכז'!C107,'צריכה ב2025'!$I:$I)</f>
        <v>39103</v>
      </c>
      <c r="O107" s="10">
        <f>SUMIF('צריכה ב2025'!$B:$B,'מידע מרוכז'!C107,'צריכה ב2025'!$J:$J)</f>
        <v>8855</v>
      </c>
      <c r="P107" s="10">
        <f>SUMIF('צריכה ב2025'!$B:$B,'מידע מרוכז'!C107,'צריכה ב2025'!$L:$L)</f>
        <v>30248</v>
      </c>
      <c r="Q107" s="10">
        <f>SUMIF('צריכה ב2025'!$B:$B,'מידע מרוכז'!C107,'צריכה ב2025'!$M:$M)</f>
        <v>0</v>
      </c>
      <c r="R107" s="32" cm="1">
        <f t="array" ref="R107">SUM(SUMIFS('צריכה ב2025'!$J:$J, 'צריכה ב2025'!$B:$B, C107, 'צריכה ב2025'!$A:$A, {"01/2025","02/2025","12/2024"}))</f>
        <v>4148</v>
      </c>
      <c r="S107" s="32" cm="1">
        <f t="array" ref="S107">SUM(SUMIFS('צריכה ב2025'!$L:$L, 'צריכה ב2025'!$B:$B, C107, 'צריכה ב2025'!$A:$A, {"01/2025","02/2025","12/2024"}))</f>
        <v>7886</v>
      </c>
      <c r="T107" s="10" cm="1">
        <f t="array" ref="T107">SUM(SUMIFS('צריכה ב2025'!$J:$J, 'צריכה ב2025'!$B:$B, C107, 'צריכה ב2025'!$A:$A, {"03/2025","04/2025","05/2025","10/2025","11/2025"}))</f>
        <v>2311</v>
      </c>
      <c r="U107" s="10" cm="1">
        <f t="array" ref="U107">SUM(SUMIFS('צריכה ב2025'!$L:$L, 'צריכה ב2025'!$B:$B, C107, 'צריכה ב2025'!$A:$A, {"03/2025","04/2025","05/2025","10/2025","11/2025"}))</f>
        <v>12091</v>
      </c>
      <c r="V107" s="10" cm="1">
        <f t="array" ref="V107">SUM(SUMIFS('צריכה ב2025'!$J:$J, 'צריכה ב2025'!$B:$B, C107, 'צריכה ב2025'!$A:$A, {"06/2025","07/2025","08/2025","09/2025"}))</f>
        <v>2396</v>
      </c>
      <c r="W107" s="10" cm="1">
        <f t="array" ref="W107">SUM(SUMIFS('צריכה ב2025'!$L:$L, 'צריכה ב2025'!$B:$B, C107, 'צריכה ב2025'!$A:$A, {"06/2025","07/2025","08/2025","09/2025"}))</f>
        <v>10271</v>
      </c>
    </row>
    <row r="108" spans="1:23" x14ac:dyDescent="0.35">
      <c r="A108" s="10" t="s">
        <v>63</v>
      </c>
      <c r="B108" s="10" t="s">
        <v>80</v>
      </c>
      <c r="C108" s="11">
        <v>342036037</v>
      </c>
      <c r="D108" s="10" t="s">
        <v>189</v>
      </c>
      <c r="E108" s="10" t="s">
        <v>62</v>
      </c>
      <c r="F108" s="10" t="s">
        <v>19</v>
      </c>
      <c r="G108" s="10" t="s">
        <v>20</v>
      </c>
      <c r="H108" s="10" t="s">
        <v>21</v>
      </c>
      <c r="I108" s="10" t="s">
        <v>21</v>
      </c>
      <c r="J108" s="10" t="s">
        <v>21</v>
      </c>
      <c r="K108" s="10" t="str">
        <f>LOOKUP(C108,מונים!$A:$A,מונים!$Q:$Q)</f>
        <v>כן</v>
      </c>
      <c r="L108" s="10" t="s">
        <v>21</v>
      </c>
      <c r="M108" s="10"/>
      <c r="N108" s="10">
        <f>SUMIF('צריכה ב2025'!$B:$B,'מידע מרוכז'!C108,'צריכה ב2025'!$I:$I)</f>
        <v>18642.289999999997</v>
      </c>
      <c r="O108" s="10">
        <f>SUMIF('צריכה ב2025'!$B:$B,'מידע מרוכז'!C108,'צריכה ב2025'!$J:$J)</f>
        <v>0</v>
      </c>
      <c r="P108" s="10">
        <f>SUMIF('צריכה ב2025'!$B:$B,'מידע מרוכז'!C108,'צריכה ב2025'!$L:$L)</f>
        <v>0</v>
      </c>
      <c r="Q108" s="10">
        <f>SUMIF('צריכה ב2025'!$B:$B,'מידע מרוכז'!C108,'צריכה ב2025'!$M:$M)</f>
        <v>18642.289999999997</v>
      </c>
      <c r="R108" s="32" cm="1">
        <f t="array" ref="R108">SUM(SUMIFS('צריכה ב2025'!$J:$J, 'צריכה ב2025'!$B:$B, C108, 'צריכה ב2025'!$A:$A, {"01/2025","02/2025","12/2024"}))</f>
        <v>0</v>
      </c>
      <c r="S108" s="32" cm="1">
        <f t="array" ref="S108">SUM(SUMIFS('צריכה ב2025'!$L:$L, 'צריכה ב2025'!$B:$B, C108, 'צריכה ב2025'!$A:$A, {"01/2025","02/2025","12/2024"}))</f>
        <v>0</v>
      </c>
      <c r="T108" s="10" cm="1">
        <f t="array" ref="T108">SUM(SUMIFS('צריכה ב2025'!$J:$J, 'צריכה ב2025'!$B:$B, C108, 'צריכה ב2025'!$A:$A, {"03/2025","04/2025","05/2025","10/2025","11/2025"}))</f>
        <v>0</v>
      </c>
      <c r="U108" s="10" cm="1">
        <f t="array" ref="U108">SUM(SUMIFS('צריכה ב2025'!$L:$L, 'צריכה ב2025'!$B:$B, C108, 'צריכה ב2025'!$A:$A, {"03/2025","04/2025","05/2025","10/2025","11/2025"}))</f>
        <v>0</v>
      </c>
      <c r="V108" s="10" cm="1">
        <f t="array" ref="V108">SUM(SUMIFS('צריכה ב2025'!$J:$J, 'צריכה ב2025'!$B:$B, C108, 'צריכה ב2025'!$A:$A, {"06/2025","07/2025","08/2025","09/2025"}))</f>
        <v>0</v>
      </c>
      <c r="W108" s="10" cm="1">
        <f t="array" ref="W108">SUM(SUMIFS('צריכה ב2025'!$L:$L, 'צריכה ב2025'!$B:$B, C108, 'צריכה ב2025'!$A:$A, {"06/2025","07/2025","08/2025","09/2025"}))</f>
        <v>0</v>
      </c>
    </row>
    <row r="109" spans="1:23" x14ac:dyDescent="0.35">
      <c r="A109" s="10" t="s">
        <v>29</v>
      </c>
      <c r="B109" s="10" t="s">
        <v>80</v>
      </c>
      <c r="C109" s="11">
        <v>342036441</v>
      </c>
      <c r="D109" s="10" t="s">
        <v>190</v>
      </c>
      <c r="E109" s="10" t="s">
        <v>110</v>
      </c>
      <c r="F109" s="10" t="s">
        <v>19</v>
      </c>
      <c r="G109" s="10" t="s">
        <v>20</v>
      </c>
      <c r="H109" s="10" t="s">
        <v>21</v>
      </c>
      <c r="I109" s="10" t="s">
        <v>21</v>
      </c>
      <c r="J109" s="10" t="s">
        <v>21</v>
      </c>
      <c r="K109" s="10" t="str">
        <f>LOOKUP(C109,מונים!$A:$A,מונים!$Q:$Q)</f>
        <v>כן</v>
      </c>
      <c r="L109" s="10" t="s">
        <v>21</v>
      </c>
      <c r="M109" s="10"/>
      <c r="N109" s="10">
        <f>SUMIF('צריכה ב2025'!$B:$B,'מידע מרוכז'!C109,'צריכה ב2025'!$I:$I)</f>
        <v>14338.390000000003</v>
      </c>
      <c r="O109" s="10">
        <f>SUMIF('צריכה ב2025'!$B:$B,'מידע מרוכז'!C109,'צריכה ב2025'!$J:$J)</f>
        <v>0</v>
      </c>
      <c r="P109" s="10">
        <f>SUMIF('צריכה ב2025'!$B:$B,'מידע מרוכז'!C109,'צריכה ב2025'!$L:$L)</f>
        <v>0</v>
      </c>
      <c r="Q109" s="10">
        <f>SUMIF('צריכה ב2025'!$B:$B,'מידע מרוכז'!C109,'צריכה ב2025'!$M:$M)</f>
        <v>14338.390000000003</v>
      </c>
      <c r="R109" s="32" cm="1">
        <f t="array" ref="R109">SUM(SUMIFS('צריכה ב2025'!$J:$J, 'צריכה ב2025'!$B:$B, C109, 'צריכה ב2025'!$A:$A, {"01/2025","02/2025","12/2024"}))</f>
        <v>0</v>
      </c>
      <c r="S109" s="32" cm="1">
        <f t="array" ref="S109">SUM(SUMIFS('צריכה ב2025'!$L:$L, 'צריכה ב2025'!$B:$B, C109, 'צריכה ב2025'!$A:$A, {"01/2025","02/2025","12/2024"}))</f>
        <v>0</v>
      </c>
      <c r="T109" s="10" cm="1">
        <f t="array" ref="T109">SUM(SUMIFS('צריכה ב2025'!$J:$J, 'צריכה ב2025'!$B:$B, C109, 'צריכה ב2025'!$A:$A, {"03/2025","04/2025","05/2025","10/2025","11/2025"}))</f>
        <v>0</v>
      </c>
      <c r="U109" s="10" cm="1">
        <f t="array" ref="U109">SUM(SUMIFS('צריכה ב2025'!$L:$L, 'צריכה ב2025'!$B:$B, C109, 'צריכה ב2025'!$A:$A, {"03/2025","04/2025","05/2025","10/2025","11/2025"}))</f>
        <v>0</v>
      </c>
      <c r="V109" s="10" cm="1">
        <f t="array" ref="V109">SUM(SUMIFS('צריכה ב2025'!$J:$J, 'צריכה ב2025'!$B:$B, C109, 'צריכה ב2025'!$A:$A, {"06/2025","07/2025","08/2025","09/2025"}))</f>
        <v>0</v>
      </c>
      <c r="W109" s="10" cm="1">
        <f t="array" ref="W109">SUM(SUMIFS('צריכה ב2025'!$L:$L, 'צריכה ב2025'!$B:$B, C109, 'צריכה ב2025'!$A:$A, {"06/2025","07/2025","08/2025","09/2025"}))</f>
        <v>0</v>
      </c>
    </row>
    <row r="110" spans="1:23" x14ac:dyDescent="0.35">
      <c r="A110" s="10" t="s">
        <v>29</v>
      </c>
      <c r="B110" s="10" t="s">
        <v>24</v>
      </c>
      <c r="C110" s="11">
        <v>342038571</v>
      </c>
      <c r="D110" s="10" t="s">
        <v>191</v>
      </c>
      <c r="E110" s="10" t="s">
        <v>192</v>
      </c>
      <c r="F110" s="10" t="s">
        <v>19</v>
      </c>
      <c r="G110" s="10" t="s">
        <v>20</v>
      </c>
      <c r="H110" s="10" t="s">
        <v>22</v>
      </c>
      <c r="I110" s="10" t="s">
        <v>22</v>
      </c>
      <c r="J110" s="10" t="s">
        <v>21</v>
      </c>
      <c r="K110" s="10" t="str">
        <f>LOOKUP(C110,מונים!$A:$A,מונים!$Q:$Q)</f>
        <v>כן</v>
      </c>
      <c r="L110" s="10" t="s">
        <v>21</v>
      </c>
      <c r="M110" s="10"/>
      <c r="N110" s="10">
        <f>SUMIF('צריכה ב2025'!$B:$B,'מידע מרוכז'!C110,'צריכה ב2025'!$I:$I)</f>
        <v>28417</v>
      </c>
      <c r="O110" s="10">
        <f>SUMIF('צריכה ב2025'!$B:$B,'מידע מרוכז'!C110,'צריכה ב2025'!$J:$J)</f>
        <v>7267</v>
      </c>
      <c r="P110" s="10">
        <f>SUMIF('צריכה ב2025'!$B:$B,'מידע מרוכז'!C110,'צריכה ב2025'!$L:$L)</f>
        <v>21150</v>
      </c>
      <c r="Q110" s="10">
        <f>SUMIF('צריכה ב2025'!$B:$B,'מידע מרוכז'!C110,'צריכה ב2025'!$M:$M)</f>
        <v>0</v>
      </c>
      <c r="R110" s="32" cm="1">
        <f t="array" ref="R110">SUM(SUMIFS('צריכה ב2025'!$J:$J, 'צריכה ב2025'!$B:$B, C110, 'צריכה ב2025'!$A:$A, {"01/2025","02/2025","12/2024"}))</f>
        <v>2943</v>
      </c>
      <c r="S110" s="32" cm="1">
        <f t="array" ref="S110">SUM(SUMIFS('צריכה ב2025'!$L:$L, 'צריכה ב2025'!$B:$B, C110, 'צריכה ב2025'!$A:$A, {"01/2025","02/2025","12/2024"}))</f>
        <v>5230</v>
      </c>
      <c r="T110" s="10" cm="1">
        <f t="array" ref="T110">SUM(SUMIFS('צריכה ב2025'!$J:$J, 'צריכה ב2025'!$B:$B, C110, 'צריכה ב2025'!$A:$A, {"03/2025","04/2025","05/2025","10/2025","11/2025"}))</f>
        <v>2364</v>
      </c>
      <c r="U110" s="10" cm="1">
        <f t="array" ref="U110">SUM(SUMIFS('צריכה ב2025'!$L:$L, 'צריכה ב2025'!$B:$B, C110, 'צריכה ב2025'!$A:$A, {"03/2025","04/2025","05/2025","10/2025","11/2025"}))</f>
        <v>9292</v>
      </c>
      <c r="V110" s="10" cm="1">
        <f t="array" ref="V110">SUM(SUMIFS('צריכה ב2025'!$J:$J, 'צריכה ב2025'!$B:$B, C110, 'צריכה ב2025'!$A:$A, {"06/2025","07/2025","08/2025","09/2025"}))</f>
        <v>1960</v>
      </c>
      <c r="W110" s="10" cm="1">
        <f t="array" ref="W110">SUM(SUMIFS('צריכה ב2025'!$L:$L, 'צריכה ב2025'!$B:$B, C110, 'צריכה ב2025'!$A:$A, {"06/2025","07/2025","08/2025","09/2025"}))</f>
        <v>6628</v>
      </c>
    </row>
    <row r="111" spans="1:23" x14ac:dyDescent="0.35">
      <c r="A111" s="10" t="s">
        <v>23</v>
      </c>
      <c r="B111" s="10" t="s">
        <v>80</v>
      </c>
      <c r="C111" s="11">
        <v>342041536</v>
      </c>
      <c r="D111" s="10" t="s">
        <v>193</v>
      </c>
      <c r="E111" s="10" t="s">
        <v>18</v>
      </c>
      <c r="F111" s="10" t="s">
        <v>19</v>
      </c>
      <c r="G111" s="10" t="s">
        <v>20</v>
      </c>
      <c r="H111" s="10" t="s">
        <v>21</v>
      </c>
      <c r="I111" s="10" t="s">
        <v>21</v>
      </c>
      <c r="J111" s="10" t="s">
        <v>21</v>
      </c>
      <c r="K111" s="10" t="str">
        <f>LOOKUP(C111,מונים!$A:$A,מונים!$Q:$Q)</f>
        <v>כן</v>
      </c>
      <c r="L111" s="10" t="s">
        <v>21</v>
      </c>
      <c r="M111" s="10"/>
      <c r="N111" s="10">
        <f>SUMIF('צריכה ב2025'!$B:$B,'מידע מרוכז'!C111,'צריכה ב2025'!$I:$I)</f>
        <v>8783.0000000000018</v>
      </c>
      <c r="O111" s="10">
        <f>SUMIF('צריכה ב2025'!$B:$B,'מידע מרוכז'!C111,'צריכה ב2025'!$J:$J)</f>
        <v>0</v>
      </c>
      <c r="P111" s="10">
        <f>SUMIF('צריכה ב2025'!$B:$B,'מידע מרוכז'!C111,'צריכה ב2025'!$L:$L)</f>
        <v>0</v>
      </c>
      <c r="Q111" s="10">
        <f>SUMIF('צריכה ב2025'!$B:$B,'מידע מרוכז'!C111,'צריכה ב2025'!$M:$M)</f>
        <v>8783.0000000000018</v>
      </c>
      <c r="R111" s="32" cm="1">
        <f t="array" ref="R111">SUM(SUMIFS('צריכה ב2025'!$J:$J, 'צריכה ב2025'!$B:$B, C111, 'צריכה ב2025'!$A:$A, {"01/2025","02/2025","12/2024"}))</f>
        <v>0</v>
      </c>
      <c r="S111" s="32" cm="1">
        <f t="array" ref="S111">SUM(SUMIFS('צריכה ב2025'!$L:$L, 'צריכה ב2025'!$B:$B, C111, 'צריכה ב2025'!$A:$A, {"01/2025","02/2025","12/2024"}))</f>
        <v>0</v>
      </c>
      <c r="T111" s="10" cm="1">
        <f t="array" ref="T111">SUM(SUMIFS('צריכה ב2025'!$J:$J, 'צריכה ב2025'!$B:$B, C111, 'צריכה ב2025'!$A:$A, {"03/2025","04/2025","05/2025","10/2025","11/2025"}))</f>
        <v>0</v>
      </c>
      <c r="U111" s="10" cm="1">
        <f t="array" ref="U111">SUM(SUMIFS('צריכה ב2025'!$L:$L, 'צריכה ב2025'!$B:$B, C111, 'צריכה ב2025'!$A:$A, {"03/2025","04/2025","05/2025","10/2025","11/2025"}))</f>
        <v>0</v>
      </c>
      <c r="V111" s="10" cm="1">
        <f t="array" ref="V111">SUM(SUMIFS('צריכה ב2025'!$J:$J, 'צריכה ב2025'!$B:$B, C111, 'צריכה ב2025'!$A:$A, {"06/2025","07/2025","08/2025","09/2025"}))</f>
        <v>0</v>
      </c>
      <c r="W111" s="10" cm="1">
        <f t="array" ref="W111">SUM(SUMIFS('צריכה ב2025'!$L:$L, 'צריכה ב2025'!$B:$B, C111, 'צריכה ב2025'!$A:$A, {"06/2025","07/2025","08/2025","09/2025"}))</f>
        <v>0</v>
      </c>
    </row>
    <row r="112" spans="1:23" x14ac:dyDescent="0.35">
      <c r="A112" s="10" t="s">
        <v>29</v>
      </c>
      <c r="B112" s="10" t="s">
        <v>80</v>
      </c>
      <c r="C112" s="11">
        <v>342042706</v>
      </c>
      <c r="D112" s="10" t="s">
        <v>194</v>
      </c>
      <c r="E112" s="10" t="s">
        <v>110</v>
      </c>
      <c r="F112" s="10" t="s">
        <v>19</v>
      </c>
      <c r="G112" s="10" t="s">
        <v>20</v>
      </c>
      <c r="H112" s="10" t="s">
        <v>22</v>
      </c>
      <c r="I112" s="10" t="s">
        <v>21</v>
      </c>
      <c r="J112" s="10" t="s">
        <v>21</v>
      </c>
      <c r="K112" s="10" t="str">
        <f>LOOKUP(C112,מונים!$A:$A,מונים!$Q:$Q)</f>
        <v>כן</v>
      </c>
      <c r="L112" s="10" t="s">
        <v>21</v>
      </c>
      <c r="M112" s="10"/>
      <c r="N112" s="10">
        <f>SUMIF('צריכה ב2025'!$B:$B,'מידע מרוכז'!C112,'צריכה ב2025'!$I:$I)</f>
        <v>61724</v>
      </c>
      <c r="O112" s="10">
        <f>SUMIF('צריכה ב2025'!$B:$B,'מידע מרוכז'!C112,'צריכה ב2025'!$J:$J)</f>
        <v>15492</v>
      </c>
      <c r="P112" s="10">
        <f>SUMIF('צריכה ב2025'!$B:$B,'מידע מרוכז'!C112,'צריכה ב2025'!$L:$L)</f>
        <v>46232</v>
      </c>
      <c r="Q112" s="10">
        <f>SUMIF('צריכה ב2025'!$B:$B,'מידע מרוכז'!C112,'צריכה ב2025'!$M:$M)</f>
        <v>0</v>
      </c>
      <c r="R112" s="32" cm="1">
        <f t="array" ref="R112">SUM(SUMIFS('צריכה ב2025'!$J:$J, 'צריכה ב2025'!$B:$B, C112, 'צריכה ב2025'!$A:$A, {"01/2025","02/2025","12/2024"}))</f>
        <v>6132</v>
      </c>
      <c r="S112" s="32" cm="1">
        <f t="array" ref="S112">SUM(SUMIFS('צריכה ב2025'!$L:$L, 'צריכה ב2025'!$B:$B, C112, 'צריכה ב2025'!$A:$A, {"01/2025","02/2025","12/2024"}))</f>
        <v>11736</v>
      </c>
      <c r="T112" s="10" cm="1">
        <f t="array" ref="T112">SUM(SUMIFS('צריכה ב2025'!$J:$J, 'צריכה ב2025'!$B:$B, C112, 'צריכה ב2025'!$A:$A, {"03/2025","04/2025","05/2025","10/2025","11/2025"}))</f>
        <v>4952</v>
      </c>
      <c r="U112" s="10" cm="1">
        <f t="array" ref="U112">SUM(SUMIFS('צריכה ב2025'!$L:$L, 'צריכה ב2025'!$B:$B, C112, 'צריכה ב2025'!$A:$A, {"03/2025","04/2025","05/2025","10/2025","11/2025"}))</f>
        <v>20065</v>
      </c>
      <c r="V112" s="10" cm="1">
        <f t="array" ref="V112">SUM(SUMIFS('צריכה ב2025'!$J:$J, 'צריכה ב2025'!$B:$B, C112, 'צריכה ב2025'!$A:$A, {"06/2025","07/2025","08/2025","09/2025"}))</f>
        <v>4408</v>
      </c>
      <c r="W112" s="10" cm="1">
        <f t="array" ref="W112">SUM(SUMIFS('צריכה ב2025'!$L:$L, 'צריכה ב2025'!$B:$B, C112, 'צריכה ב2025'!$A:$A, {"06/2025","07/2025","08/2025","09/2025"}))</f>
        <v>14431</v>
      </c>
    </row>
    <row r="113" spans="1:23" x14ac:dyDescent="0.35">
      <c r="A113" s="10" t="s">
        <v>63</v>
      </c>
      <c r="B113" s="10" t="s">
        <v>80</v>
      </c>
      <c r="C113" s="11">
        <v>342044088</v>
      </c>
      <c r="D113" s="10" t="s">
        <v>195</v>
      </c>
      <c r="E113" s="10" t="s">
        <v>196</v>
      </c>
      <c r="F113" s="10" t="s">
        <v>19</v>
      </c>
      <c r="G113" s="10" t="s">
        <v>20</v>
      </c>
      <c r="H113" s="10" t="s">
        <v>21</v>
      </c>
      <c r="I113" s="10" t="s">
        <v>21</v>
      </c>
      <c r="J113" s="10" t="s">
        <v>21</v>
      </c>
      <c r="K113" s="10" t="str">
        <f>LOOKUP(C113,מונים!$A:$A,מונים!$Q:$Q)</f>
        <v>כן</v>
      </c>
      <c r="L113" s="10" t="s">
        <v>21</v>
      </c>
      <c r="M113" s="10"/>
      <c r="N113" s="10">
        <f>SUMIF('צריכה ב2025'!$B:$B,'מידע מרוכז'!C113,'צריכה ב2025'!$I:$I)</f>
        <v>3322.79</v>
      </c>
      <c r="O113" s="10">
        <f>SUMIF('צריכה ב2025'!$B:$B,'מידע מרוכז'!C113,'צריכה ב2025'!$J:$J)</f>
        <v>0</v>
      </c>
      <c r="P113" s="10">
        <f>SUMIF('צריכה ב2025'!$B:$B,'מידע מרוכז'!C113,'צריכה ב2025'!$L:$L)</f>
        <v>0</v>
      </c>
      <c r="Q113" s="10">
        <f>SUMIF('צריכה ב2025'!$B:$B,'מידע מרוכז'!C113,'צריכה ב2025'!$M:$M)</f>
        <v>3322.79</v>
      </c>
      <c r="R113" s="32" cm="1">
        <f t="array" ref="R113">SUM(SUMIFS('צריכה ב2025'!$J:$J, 'צריכה ב2025'!$B:$B, C113, 'צריכה ב2025'!$A:$A, {"01/2025","02/2025","12/2024"}))</f>
        <v>0</v>
      </c>
      <c r="S113" s="32" cm="1">
        <f t="array" ref="S113">SUM(SUMIFS('צריכה ב2025'!$L:$L, 'צריכה ב2025'!$B:$B, C113, 'צריכה ב2025'!$A:$A, {"01/2025","02/2025","12/2024"}))</f>
        <v>0</v>
      </c>
      <c r="T113" s="10" cm="1">
        <f t="array" ref="T113">SUM(SUMIFS('צריכה ב2025'!$J:$J, 'צריכה ב2025'!$B:$B, C113, 'צריכה ב2025'!$A:$A, {"03/2025","04/2025","05/2025","10/2025","11/2025"}))</f>
        <v>0</v>
      </c>
      <c r="U113" s="10" cm="1">
        <f t="array" ref="U113">SUM(SUMIFS('צריכה ב2025'!$L:$L, 'צריכה ב2025'!$B:$B, C113, 'צריכה ב2025'!$A:$A, {"03/2025","04/2025","05/2025","10/2025","11/2025"}))</f>
        <v>0</v>
      </c>
      <c r="V113" s="10" cm="1">
        <f t="array" ref="V113">SUM(SUMIFS('צריכה ב2025'!$J:$J, 'צריכה ב2025'!$B:$B, C113, 'צריכה ב2025'!$A:$A, {"06/2025","07/2025","08/2025","09/2025"}))</f>
        <v>0</v>
      </c>
      <c r="W113" s="10" cm="1">
        <f t="array" ref="W113">SUM(SUMIFS('צריכה ב2025'!$L:$L, 'צריכה ב2025'!$B:$B, C113, 'צריכה ב2025'!$A:$A, {"06/2025","07/2025","08/2025","09/2025"}))</f>
        <v>0</v>
      </c>
    </row>
    <row r="114" spans="1:23" x14ac:dyDescent="0.35">
      <c r="A114" s="10" t="s">
        <v>63</v>
      </c>
      <c r="B114" s="10" t="s">
        <v>80</v>
      </c>
      <c r="C114" s="11">
        <v>342044809</v>
      </c>
      <c r="D114" s="10" t="s">
        <v>197</v>
      </c>
      <c r="E114" s="10" t="s">
        <v>198</v>
      </c>
      <c r="F114" s="10" t="s">
        <v>19</v>
      </c>
      <c r="G114" s="10" t="s">
        <v>20</v>
      </c>
      <c r="H114" s="10" t="s">
        <v>21</v>
      </c>
      <c r="I114" s="10" t="s">
        <v>21</v>
      </c>
      <c r="J114" s="10" t="s">
        <v>21</v>
      </c>
      <c r="K114" s="10" t="str">
        <f>LOOKUP(C114,מונים!$A:$A,מונים!$Q:$Q)</f>
        <v>כן</v>
      </c>
      <c r="L114" s="10" t="s">
        <v>21</v>
      </c>
      <c r="M114" s="10"/>
      <c r="N114" s="10">
        <f>SUMIF('צריכה ב2025'!$B:$B,'מידע מרוכז'!C114,'צריכה ב2025'!$I:$I)</f>
        <v>2230.46</v>
      </c>
      <c r="O114" s="10">
        <f>SUMIF('צריכה ב2025'!$B:$B,'מידע מרוכז'!C114,'צריכה ב2025'!$J:$J)</f>
        <v>0</v>
      </c>
      <c r="P114" s="10">
        <f>SUMIF('צריכה ב2025'!$B:$B,'מידע מרוכז'!C114,'צריכה ב2025'!$L:$L)</f>
        <v>0</v>
      </c>
      <c r="Q114" s="10">
        <f>SUMIF('צריכה ב2025'!$B:$B,'מידע מרוכז'!C114,'צריכה ב2025'!$M:$M)</f>
        <v>2230.46</v>
      </c>
      <c r="R114" s="32" cm="1">
        <f t="array" ref="R114">SUM(SUMIFS('צריכה ב2025'!$J:$J, 'צריכה ב2025'!$B:$B, C114, 'צריכה ב2025'!$A:$A, {"01/2025","02/2025","12/2024"}))</f>
        <v>0</v>
      </c>
      <c r="S114" s="32" cm="1">
        <f t="array" ref="S114">SUM(SUMIFS('צריכה ב2025'!$L:$L, 'צריכה ב2025'!$B:$B, C114, 'צריכה ב2025'!$A:$A, {"01/2025","02/2025","12/2024"}))</f>
        <v>0</v>
      </c>
      <c r="T114" s="10" cm="1">
        <f t="array" ref="T114">SUM(SUMIFS('צריכה ב2025'!$J:$J, 'צריכה ב2025'!$B:$B, C114, 'צריכה ב2025'!$A:$A, {"03/2025","04/2025","05/2025","10/2025","11/2025"}))</f>
        <v>0</v>
      </c>
      <c r="U114" s="10" cm="1">
        <f t="array" ref="U114">SUM(SUMIFS('צריכה ב2025'!$L:$L, 'צריכה ב2025'!$B:$B, C114, 'צריכה ב2025'!$A:$A, {"03/2025","04/2025","05/2025","10/2025","11/2025"}))</f>
        <v>0</v>
      </c>
      <c r="V114" s="10" cm="1">
        <f t="array" ref="V114">SUM(SUMIFS('צריכה ב2025'!$J:$J, 'צריכה ב2025'!$B:$B, C114, 'צריכה ב2025'!$A:$A, {"06/2025","07/2025","08/2025","09/2025"}))</f>
        <v>0</v>
      </c>
      <c r="W114" s="10" cm="1">
        <f t="array" ref="W114">SUM(SUMIFS('צריכה ב2025'!$L:$L, 'צריכה ב2025'!$B:$B, C114, 'צריכה ב2025'!$A:$A, {"06/2025","07/2025","08/2025","09/2025"}))</f>
        <v>0</v>
      </c>
    </row>
    <row r="115" spans="1:23" x14ac:dyDescent="0.35">
      <c r="A115" s="10" t="s">
        <v>51</v>
      </c>
      <c r="B115" s="10" t="s">
        <v>80</v>
      </c>
      <c r="C115" s="11">
        <v>342048651</v>
      </c>
      <c r="D115" s="10" t="s">
        <v>85</v>
      </c>
      <c r="E115" s="10" t="s">
        <v>62</v>
      </c>
      <c r="F115" s="10" t="s">
        <v>19</v>
      </c>
      <c r="G115" s="10" t="s">
        <v>20</v>
      </c>
      <c r="H115" s="10" t="s">
        <v>21</v>
      </c>
      <c r="I115" s="10" t="s">
        <v>21</v>
      </c>
      <c r="J115" s="10" t="s">
        <v>21</v>
      </c>
      <c r="K115" s="10" t="str">
        <f>LOOKUP(C115,מונים!$A:$A,מונים!$Q:$Q)</f>
        <v>כן</v>
      </c>
      <c r="L115" s="10" t="s">
        <v>21</v>
      </c>
      <c r="M115" s="10"/>
      <c r="N115" s="10">
        <f>SUMIF('צריכה ב2025'!$B:$B,'מידע מרוכז'!C115,'צריכה ב2025'!$I:$I)</f>
        <v>29919.45</v>
      </c>
      <c r="O115" s="10">
        <f>SUMIF('צריכה ב2025'!$B:$B,'מידע מרוכז'!C115,'צריכה ב2025'!$J:$J)</f>
        <v>0</v>
      </c>
      <c r="P115" s="10">
        <f>SUMIF('צריכה ב2025'!$B:$B,'מידע מרוכז'!C115,'צריכה ב2025'!$L:$L)</f>
        <v>0</v>
      </c>
      <c r="Q115" s="10">
        <f>SUMIF('צריכה ב2025'!$B:$B,'מידע מרוכז'!C115,'צריכה ב2025'!$M:$M)</f>
        <v>29919.45</v>
      </c>
      <c r="R115" s="32" cm="1">
        <f t="array" ref="R115">SUM(SUMIFS('צריכה ב2025'!$J:$J, 'צריכה ב2025'!$B:$B, C115, 'צריכה ב2025'!$A:$A, {"01/2025","02/2025","12/2024"}))</f>
        <v>0</v>
      </c>
      <c r="S115" s="32" cm="1">
        <f t="array" ref="S115">SUM(SUMIFS('צריכה ב2025'!$L:$L, 'צריכה ב2025'!$B:$B, C115, 'צריכה ב2025'!$A:$A, {"01/2025","02/2025","12/2024"}))</f>
        <v>0</v>
      </c>
      <c r="T115" s="10" cm="1">
        <f t="array" ref="T115">SUM(SUMIFS('צריכה ב2025'!$J:$J, 'צריכה ב2025'!$B:$B, C115, 'צריכה ב2025'!$A:$A, {"03/2025","04/2025","05/2025","10/2025","11/2025"}))</f>
        <v>0</v>
      </c>
      <c r="U115" s="10" cm="1">
        <f t="array" ref="U115">SUM(SUMIFS('צריכה ב2025'!$L:$L, 'צריכה ב2025'!$B:$B, C115, 'צריכה ב2025'!$A:$A, {"03/2025","04/2025","05/2025","10/2025","11/2025"}))</f>
        <v>0</v>
      </c>
      <c r="V115" s="10" cm="1">
        <f t="array" ref="V115">SUM(SUMIFS('צריכה ב2025'!$J:$J, 'צריכה ב2025'!$B:$B, C115, 'צריכה ב2025'!$A:$A, {"06/2025","07/2025","08/2025","09/2025"}))</f>
        <v>0</v>
      </c>
      <c r="W115" s="10" cm="1">
        <f t="array" ref="W115">SUM(SUMIFS('צריכה ב2025'!$L:$L, 'צריכה ב2025'!$B:$B, C115, 'צריכה ב2025'!$A:$A, {"06/2025","07/2025","08/2025","09/2025"}))</f>
        <v>0</v>
      </c>
    </row>
    <row r="116" spans="1:23" x14ac:dyDescent="0.35">
      <c r="A116" s="10" t="s">
        <v>63</v>
      </c>
      <c r="B116" s="10" t="s">
        <v>80</v>
      </c>
      <c r="C116" s="11">
        <v>342049773</v>
      </c>
      <c r="D116" s="10" t="s">
        <v>199</v>
      </c>
      <c r="E116" s="10" t="s">
        <v>62</v>
      </c>
      <c r="F116" s="10" t="s">
        <v>19</v>
      </c>
      <c r="G116" s="10" t="s">
        <v>20</v>
      </c>
      <c r="H116" s="10" t="s">
        <v>21</v>
      </c>
      <c r="I116" s="10" t="s">
        <v>21</v>
      </c>
      <c r="J116" s="10" t="s">
        <v>21</v>
      </c>
      <c r="K116" s="10" t="str">
        <f>LOOKUP(C116,מונים!$A:$A,מונים!$Q:$Q)</f>
        <v>כן</v>
      </c>
      <c r="L116" s="10" t="s">
        <v>21</v>
      </c>
      <c r="M116" s="10"/>
      <c r="N116" s="10">
        <f>SUMIF('צריכה ב2025'!$B:$B,'מידע מרוכז'!C116,'צריכה ב2025'!$I:$I)</f>
        <v>9314.61</v>
      </c>
      <c r="O116" s="10">
        <f>SUMIF('צריכה ב2025'!$B:$B,'מידע מרוכז'!C116,'צריכה ב2025'!$J:$J)</f>
        <v>0</v>
      </c>
      <c r="P116" s="10">
        <f>SUMIF('צריכה ב2025'!$B:$B,'מידע מרוכז'!C116,'צריכה ב2025'!$L:$L)</f>
        <v>0</v>
      </c>
      <c r="Q116" s="10">
        <f>SUMIF('צריכה ב2025'!$B:$B,'מידע מרוכז'!C116,'צריכה ב2025'!$M:$M)</f>
        <v>9314.61</v>
      </c>
      <c r="R116" s="32" cm="1">
        <f t="array" ref="R116">SUM(SUMIFS('צריכה ב2025'!$J:$J, 'צריכה ב2025'!$B:$B, C116, 'צריכה ב2025'!$A:$A, {"01/2025","02/2025","12/2024"}))</f>
        <v>0</v>
      </c>
      <c r="S116" s="32" cm="1">
        <f t="array" ref="S116">SUM(SUMIFS('צריכה ב2025'!$L:$L, 'צריכה ב2025'!$B:$B, C116, 'צריכה ב2025'!$A:$A, {"01/2025","02/2025","12/2024"}))</f>
        <v>0</v>
      </c>
      <c r="T116" s="10" cm="1">
        <f t="array" ref="T116">SUM(SUMIFS('צריכה ב2025'!$J:$J, 'צריכה ב2025'!$B:$B, C116, 'צריכה ב2025'!$A:$A, {"03/2025","04/2025","05/2025","10/2025","11/2025"}))</f>
        <v>0</v>
      </c>
      <c r="U116" s="10" cm="1">
        <f t="array" ref="U116">SUM(SUMIFS('צריכה ב2025'!$L:$L, 'צריכה ב2025'!$B:$B, C116, 'צריכה ב2025'!$A:$A, {"03/2025","04/2025","05/2025","10/2025","11/2025"}))</f>
        <v>0</v>
      </c>
      <c r="V116" s="10" cm="1">
        <f t="array" ref="V116">SUM(SUMIFS('צריכה ב2025'!$J:$J, 'צריכה ב2025'!$B:$B, C116, 'צריכה ב2025'!$A:$A, {"06/2025","07/2025","08/2025","09/2025"}))</f>
        <v>0</v>
      </c>
      <c r="W116" s="10" cm="1">
        <f t="array" ref="W116">SUM(SUMIFS('צריכה ב2025'!$L:$L, 'צריכה ב2025'!$B:$B, C116, 'צריכה ב2025'!$A:$A, {"06/2025","07/2025","08/2025","09/2025"}))</f>
        <v>0</v>
      </c>
    </row>
    <row r="117" spans="1:23" x14ac:dyDescent="0.35">
      <c r="A117" s="10" t="s">
        <v>29</v>
      </c>
      <c r="B117" s="10" t="s">
        <v>201</v>
      </c>
      <c r="C117" s="11">
        <v>342069718</v>
      </c>
      <c r="D117" s="10" t="s">
        <v>200</v>
      </c>
      <c r="E117" s="10"/>
      <c r="F117" s="10" t="s">
        <v>19</v>
      </c>
      <c r="G117" s="10" t="s">
        <v>20</v>
      </c>
      <c r="H117" s="10" t="s">
        <v>22</v>
      </c>
      <c r="I117" s="10" t="s">
        <v>21</v>
      </c>
      <c r="J117" s="10" t="s">
        <v>21</v>
      </c>
      <c r="K117" s="10" t="str">
        <f>LOOKUP(C117,מונים!$A:$A,מונים!$Q:$Q)</f>
        <v>כן</v>
      </c>
      <c r="L117" s="10" t="s">
        <v>21</v>
      </c>
      <c r="M117" s="10"/>
      <c r="N117" s="10">
        <f>SUMIF('צריכה ב2025'!$B:$B,'מידע מרוכז'!C117,'צריכה ב2025'!$I:$I)</f>
        <v>40296</v>
      </c>
      <c r="O117" s="10">
        <f>SUMIF('צריכה ב2025'!$B:$B,'מידע מרוכז'!C117,'צריכה ב2025'!$J:$J)</f>
        <v>10426</v>
      </c>
      <c r="P117" s="10">
        <f>SUMIF('צריכה ב2025'!$B:$B,'מידע מרוכז'!C117,'צריכה ב2025'!$L:$L)</f>
        <v>29870</v>
      </c>
      <c r="Q117" s="10">
        <f>SUMIF('צריכה ב2025'!$B:$B,'מידע מרוכז'!C117,'צריכה ב2025'!$M:$M)</f>
        <v>0</v>
      </c>
      <c r="R117" s="32" cm="1">
        <f t="array" ref="R117">SUM(SUMIFS('צריכה ב2025'!$J:$J, 'צריכה ב2025'!$B:$B, C117, 'צריכה ב2025'!$A:$A, {"01/2025","02/2025","12/2024"}))</f>
        <v>3765</v>
      </c>
      <c r="S117" s="32" cm="1">
        <f t="array" ref="S117">SUM(SUMIFS('צריכה ב2025'!$L:$L, 'צריכה ב2025'!$B:$B, C117, 'צריכה ב2025'!$A:$A, {"01/2025","02/2025","12/2024"}))</f>
        <v>7295</v>
      </c>
      <c r="T117" s="10" cm="1">
        <f t="array" ref="T117">SUM(SUMIFS('צריכה ב2025'!$J:$J, 'צריכה ב2025'!$B:$B, C117, 'צריכה ב2025'!$A:$A, {"03/2025","04/2025","05/2025","10/2025","11/2025"}))</f>
        <v>3635</v>
      </c>
      <c r="U117" s="10" cm="1">
        <f t="array" ref="U117">SUM(SUMIFS('צריכה ב2025'!$L:$L, 'צריכה ב2025'!$B:$B, C117, 'צריכה ב2025'!$A:$A, {"03/2025","04/2025","05/2025","10/2025","11/2025"}))</f>
        <v>13083</v>
      </c>
      <c r="V117" s="10" cm="1">
        <f t="array" ref="V117">SUM(SUMIFS('צריכה ב2025'!$J:$J, 'צריכה ב2025'!$B:$B, C117, 'צריכה ב2025'!$A:$A, {"06/2025","07/2025","08/2025","09/2025"}))</f>
        <v>3026</v>
      </c>
      <c r="W117" s="10" cm="1">
        <f t="array" ref="W117">SUM(SUMIFS('צריכה ב2025'!$L:$L, 'צריכה ב2025'!$B:$B, C117, 'צריכה ב2025'!$A:$A, {"06/2025","07/2025","08/2025","09/2025"}))</f>
        <v>9492</v>
      </c>
    </row>
    <row r="118" spans="1:23" x14ac:dyDescent="0.35">
      <c r="A118" s="10" t="s">
        <v>29</v>
      </c>
      <c r="B118" s="10" t="s">
        <v>201</v>
      </c>
      <c r="C118" s="11">
        <v>342070550</v>
      </c>
      <c r="D118" s="10" t="s">
        <v>202</v>
      </c>
      <c r="E118" s="10"/>
      <c r="F118" s="10" t="s">
        <v>19</v>
      </c>
      <c r="G118" s="10" t="s">
        <v>20</v>
      </c>
      <c r="H118" s="10" t="s">
        <v>21</v>
      </c>
      <c r="I118" s="10" t="s">
        <v>22</v>
      </c>
      <c r="J118" s="10" t="s">
        <v>21</v>
      </c>
      <c r="K118" s="10" t="str">
        <f>LOOKUP(C118,מונים!$A:$A,מונים!$Q:$Q)</f>
        <v>כן</v>
      </c>
      <c r="L118" s="10" t="s">
        <v>21</v>
      </c>
      <c r="M118" s="10"/>
      <c r="N118" s="10">
        <f>SUMIF('צריכה ב2025'!$B:$B,'מידע מרוכז'!C118,'צריכה ב2025'!$I:$I)</f>
        <v>25268.44</v>
      </c>
      <c r="O118" s="10">
        <f>SUMIF('צריכה ב2025'!$B:$B,'מידע מרוכז'!C118,'צריכה ב2025'!$J:$J)</f>
        <v>0</v>
      </c>
      <c r="P118" s="10">
        <f>SUMIF('צריכה ב2025'!$B:$B,'מידע מרוכז'!C118,'צריכה ב2025'!$L:$L)</f>
        <v>0</v>
      </c>
      <c r="Q118" s="10">
        <f>SUMIF('צריכה ב2025'!$B:$B,'מידע מרוכז'!C118,'צריכה ב2025'!$M:$M)</f>
        <v>25268.44</v>
      </c>
      <c r="R118" s="32" cm="1">
        <f t="array" ref="R118">SUM(SUMIFS('צריכה ב2025'!$J:$J, 'צריכה ב2025'!$B:$B, C118, 'צריכה ב2025'!$A:$A, {"01/2025","02/2025","12/2024"}))</f>
        <v>0</v>
      </c>
      <c r="S118" s="32" cm="1">
        <f t="array" ref="S118">SUM(SUMIFS('צריכה ב2025'!$L:$L, 'צריכה ב2025'!$B:$B, C118, 'צריכה ב2025'!$A:$A, {"01/2025","02/2025","12/2024"}))</f>
        <v>0</v>
      </c>
      <c r="T118" s="10" cm="1">
        <f t="array" ref="T118">SUM(SUMIFS('צריכה ב2025'!$J:$J, 'צריכה ב2025'!$B:$B, C118, 'צריכה ב2025'!$A:$A, {"03/2025","04/2025","05/2025","10/2025","11/2025"}))</f>
        <v>0</v>
      </c>
      <c r="U118" s="10" cm="1">
        <f t="array" ref="U118">SUM(SUMIFS('צריכה ב2025'!$L:$L, 'צריכה ב2025'!$B:$B, C118, 'צריכה ב2025'!$A:$A, {"03/2025","04/2025","05/2025","10/2025","11/2025"}))</f>
        <v>0</v>
      </c>
      <c r="V118" s="10" cm="1">
        <f t="array" ref="V118">SUM(SUMIFS('צריכה ב2025'!$J:$J, 'צריכה ב2025'!$B:$B, C118, 'צריכה ב2025'!$A:$A, {"06/2025","07/2025","08/2025","09/2025"}))</f>
        <v>0</v>
      </c>
      <c r="W118" s="10" cm="1">
        <f t="array" ref="W118">SUM(SUMIFS('צריכה ב2025'!$L:$L, 'צריכה ב2025'!$B:$B, C118, 'צריכה ב2025'!$A:$A, {"06/2025","07/2025","08/2025","09/2025"}))</f>
        <v>0</v>
      </c>
    </row>
    <row r="119" spans="1:23" x14ac:dyDescent="0.35">
      <c r="A119" s="10" t="s">
        <v>29</v>
      </c>
      <c r="B119" s="10" t="s">
        <v>30</v>
      </c>
      <c r="C119" s="11">
        <v>342071034</v>
      </c>
      <c r="D119" s="10" t="s">
        <v>203</v>
      </c>
      <c r="E119" s="10" t="s">
        <v>204</v>
      </c>
      <c r="F119" s="10" t="s">
        <v>45</v>
      </c>
      <c r="G119" s="10" t="s">
        <v>20</v>
      </c>
      <c r="H119" s="10" t="s">
        <v>21</v>
      </c>
      <c r="I119" s="10" t="s">
        <v>22</v>
      </c>
      <c r="J119" s="10" t="s">
        <v>21</v>
      </c>
      <c r="K119" s="10" t="str">
        <f>LOOKUP(C119,מונים!$A:$A,מונים!$Q:$Q)</f>
        <v>כן</v>
      </c>
      <c r="L119" s="10" t="s">
        <v>21</v>
      </c>
      <c r="M119" s="10"/>
      <c r="N119" s="10">
        <f>SUMIF('צריכה ב2025'!$B:$B,'מידע מרוכז'!C119,'צריכה ב2025'!$I:$I)</f>
        <v>28135</v>
      </c>
      <c r="O119" s="10">
        <f>SUMIF('צריכה ב2025'!$B:$B,'מידע מרוכז'!C119,'צריכה ב2025'!$J:$J)</f>
        <v>0</v>
      </c>
      <c r="P119" s="10">
        <f>SUMIF('צריכה ב2025'!$B:$B,'מידע מרוכז'!C119,'צריכה ב2025'!$L:$L)</f>
        <v>0</v>
      </c>
      <c r="Q119" s="10">
        <f>SUMIF('צריכה ב2025'!$B:$B,'מידע מרוכז'!C119,'צריכה ב2025'!$M:$M)</f>
        <v>28135</v>
      </c>
      <c r="R119" s="32" cm="1">
        <f t="array" ref="R119">SUM(SUMIFS('צריכה ב2025'!$J:$J, 'צריכה ב2025'!$B:$B, C119, 'צריכה ב2025'!$A:$A, {"01/2025","02/2025","12/2024"}))</f>
        <v>0</v>
      </c>
      <c r="S119" s="32" cm="1">
        <f t="array" ref="S119">SUM(SUMIFS('צריכה ב2025'!$L:$L, 'צריכה ב2025'!$B:$B, C119, 'צריכה ב2025'!$A:$A, {"01/2025","02/2025","12/2024"}))</f>
        <v>0</v>
      </c>
      <c r="T119" s="10" cm="1">
        <f t="array" ref="T119">SUM(SUMIFS('צריכה ב2025'!$J:$J, 'צריכה ב2025'!$B:$B, C119, 'צריכה ב2025'!$A:$A, {"03/2025","04/2025","05/2025","10/2025","11/2025"}))</f>
        <v>0</v>
      </c>
      <c r="U119" s="10" cm="1">
        <f t="array" ref="U119">SUM(SUMIFS('צריכה ב2025'!$L:$L, 'צריכה ב2025'!$B:$B, C119, 'צריכה ב2025'!$A:$A, {"03/2025","04/2025","05/2025","10/2025","11/2025"}))</f>
        <v>0</v>
      </c>
      <c r="V119" s="10" cm="1">
        <f t="array" ref="V119">SUM(SUMIFS('צריכה ב2025'!$J:$J, 'צריכה ב2025'!$B:$B, C119, 'צריכה ב2025'!$A:$A, {"06/2025","07/2025","08/2025","09/2025"}))</f>
        <v>0</v>
      </c>
      <c r="W119" s="10" cm="1">
        <f t="array" ref="W119">SUM(SUMIFS('צריכה ב2025'!$L:$L, 'צריכה ב2025'!$B:$B, C119, 'צריכה ב2025'!$A:$A, {"06/2025","07/2025","08/2025","09/2025"}))</f>
        <v>0</v>
      </c>
    </row>
    <row r="120" spans="1:23" x14ac:dyDescent="0.35">
      <c r="A120" s="10" t="s">
        <v>46</v>
      </c>
      <c r="B120" s="10" t="s">
        <v>47</v>
      </c>
      <c r="C120" s="11">
        <v>342071108</v>
      </c>
      <c r="D120" s="10" t="s">
        <v>205</v>
      </c>
      <c r="E120" s="10" t="s">
        <v>206</v>
      </c>
      <c r="F120" s="10" t="s">
        <v>45</v>
      </c>
      <c r="G120" s="10" t="s">
        <v>20</v>
      </c>
      <c r="H120" s="10" t="s">
        <v>21</v>
      </c>
      <c r="I120" s="10" t="s">
        <v>21</v>
      </c>
      <c r="J120" s="10" t="s">
        <v>21</v>
      </c>
      <c r="K120" s="10" t="str">
        <f>LOOKUP(C120,מונים!$A:$A,מונים!$Q:$Q)</f>
        <v>כן</v>
      </c>
      <c r="L120" s="10" t="s">
        <v>21</v>
      </c>
      <c r="M120" s="10"/>
      <c r="N120" s="10">
        <f>SUMIF('צריכה ב2025'!$B:$B,'מידע מרוכז'!C120,'צריכה ב2025'!$I:$I)</f>
        <v>0</v>
      </c>
      <c r="O120" s="10">
        <f>SUMIF('צריכה ב2025'!$B:$B,'מידע מרוכז'!C120,'צריכה ב2025'!$J:$J)</f>
        <v>0</v>
      </c>
      <c r="P120" s="10">
        <f>SUMIF('צריכה ב2025'!$B:$B,'מידע מרוכז'!C120,'צריכה ב2025'!$L:$L)</f>
        <v>0</v>
      </c>
      <c r="Q120" s="10">
        <f>SUMIF('צריכה ב2025'!$B:$B,'מידע מרוכז'!C120,'צריכה ב2025'!$M:$M)</f>
        <v>0</v>
      </c>
      <c r="R120" s="32" cm="1">
        <f t="array" ref="R120">SUM(SUMIFS('צריכה ב2025'!$J:$J, 'צריכה ב2025'!$B:$B, C120, 'צריכה ב2025'!$A:$A, {"01/2025","02/2025","12/2024"}))</f>
        <v>0</v>
      </c>
      <c r="S120" s="32" cm="1">
        <f t="array" ref="S120">SUM(SUMIFS('צריכה ב2025'!$L:$L, 'צריכה ב2025'!$B:$B, C120, 'צריכה ב2025'!$A:$A, {"01/2025","02/2025","12/2024"}))</f>
        <v>0</v>
      </c>
      <c r="T120" s="10" cm="1">
        <f t="array" ref="T120">SUM(SUMIFS('צריכה ב2025'!$J:$J, 'צריכה ב2025'!$B:$B, C120, 'צריכה ב2025'!$A:$A, {"03/2025","04/2025","05/2025","10/2025","11/2025"}))</f>
        <v>0</v>
      </c>
      <c r="U120" s="10" cm="1">
        <f t="array" ref="U120">SUM(SUMIFS('צריכה ב2025'!$L:$L, 'צריכה ב2025'!$B:$B, C120, 'צריכה ב2025'!$A:$A, {"03/2025","04/2025","05/2025","10/2025","11/2025"}))</f>
        <v>0</v>
      </c>
      <c r="V120" s="10" cm="1">
        <f t="array" ref="V120">SUM(SUMIFS('צריכה ב2025'!$J:$J, 'צריכה ב2025'!$B:$B, C120, 'צריכה ב2025'!$A:$A, {"06/2025","07/2025","08/2025","09/2025"}))</f>
        <v>0</v>
      </c>
      <c r="W120" s="10" cm="1">
        <f t="array" ref="W120">SUM(SUMIFS('צריכה ב2025'!$L:$L, 'צריכה ב2025'!$B:$B, C120, 'צריכה ב2025'!$A:$A, {"06/2025","07/2025","08/2025","09/2025"}))</f>
        <v>0</v>
      </c>
    </row>
    <row r="121" spans="1:23" x14ac:dyDescent="0.35">
      <c r="A121" s="10" t="s">
        <v>63</v>
      </c>
      <c r="B121" s="10" t="s">
        <v>80</v>
      </c>
      <c r="C121" s="11">
        <v>342071413</v>
      </c>
      <c r="D121" s="10" t="s">
        <v>207</v>
      </c>
      <c r="E121" s="10" t="s">
        <v>62</v>
      </c>
      <c r="F121" s="10" t="s">
        <v>19</v>
      </c>
      <c r="G121" s="10" t="s">
        <v>20</v>
      </c>
      <c r="H121" s="10" t="s">
        <v>21</v>
      </c>
      <c r="I121" s="10" t="s">
        <v>21</v>
      </c>
      <c r="J121" s="10" t="s">
        <v>21</v>
      </c>
      <c r="K121" s="10" t="str">
        <f>LOOKUP(C121,מונים!$A:$A,מונים!$Q:$Q)</f>
        <v>כן</v>
      </c>
      <c r="L121" s="10" t="s">
        <v>21</v>
      </c>
      <c r="M121" s="10"/>
      <c r="N121" s="10">
        <f>SUMIF('צריכה ב2025'!$B:$B,'מידע מרוכז'!C121,'צריכה ב2025'!$I:$I)</f>
        <v>3017.76</v>
      </c>
      <c r="O121" s="10">
        <f>SUMIF('צריכה ב2025'!$B:$B,'מידע מרוכז'!C121,'צריכה ב2025'!$J:$J)</f>
        <v>0</v>
      </c>
      <c r="P121" s="10">
        <f>SUMIF('צריכה ב2025'!$B:$B,'מידע מרוכז'!C121,'צריכה ב2025'!$L:$L)</f>
        <v>0</v>
      </c>
      <c r="Q121" s="10">
        <f>SUMIF('צריכה ב2025'!$B:$B,'מידע מרוכז'!C121,'צריכה ב2025'!$M:$M)</f>
        <v>3017.76</v>
      </c>
      <c r="R121" s="32" cm="1">
        <f t="array" ref="R121">SUM(SUMIFS('צריכה ב2025'!$J:$J, 'צריכה ב2025'!$B:$B, C121, 'צריכה ב2025'!$A:$A, {"01/2025","02/2025","12/2024"}))</f>
        <v>0</v>
      </c>
      <c r="S121" s="32" cm="1">
        <f t="array" ref="S121">SUM(SUMIFS('צריכה ב2025'!$L:$L, 'צריכה ב2025'!$B:$B, C121, 'צריכה ב2025'!$A:$A, {"01/2025","02/2025","12/2024"}))</f>
        <v>0</v>
      </c>
      <c r="T121" s="10" cm="1">
        <f t="array" ref="T121">SUM(SUMIFS('צריכה ב2025'!$J:$J, 'צריכה ב2025'!$B:$B, C121, 'צריכה ב2025'!$A:$A, {"03/2025","04/2025","05/2025","10/2025","11/2025"}))</f>
        <v>0</v>
      </c>
      <c r="U121" s="10" cm="1">
        <f t="array" ref="U121">SUM(SUMIFS('צריכה ב2025'!$L:$L, 'צריכה ב2025'!$B:$B, C121, 'צריכה ב2025'!$A:$A, {"03/2025","04/2025","05/2025","10/2025","11/2025"}))</f>
        <v>0</v>
      </c>
      <c r="V121" s="10" cm="1">
        <f t="array" ref="V121">SUM(SUMIFS('צריכה ב2025'!$J:$J, 'צריכה ב2025'!$B:$B, C121, 'צריכה ב2025'!$A:$A, {"06/2025","07/2025","08/2025","09/2025"}))</f>
        <v>0</v>
      </c>
      <c r="W121" s="10" cm="1">
        <f t="array" ref="W121">SUM(SUMIFS('צריכה ב2025'!$L:$L, 'צריכה ב2025'!$B:$B, C121, 'צריכה ב2025'!$A:$A, {"06/2025","07/2025","08/2025","09/2025"}))</f>
        <v>0</v>
      </c>
    </row>
    <row r="122" spans="1:23" x14ac:dyDescent="0.35">
      <c r="A122" s="10" t="s">
        <v>60</v>
      </c>
      <c r="B122" s="10" t="s">
        <v>32</v>
      </c>
      <c r="C122" s="11">
        <v>342072442</v>
      </c>
      <c r="D122" s="10" t="s">
        <v>208</v>
      </c>
      <c r="E122" s="10" t="s">
        <v>209</v>
      </c>
      <c r="F122" s="10" t="s">
        <v>45</v>
      </c>
      <c r="G122" s="10" t="s">
        <v>20</v>
      </c>
      <c r="H122" s="10" t="s">
        <v>22</v>
      </c>
      <c r="I122" s="10" t="s">
        <v>22</v>
      </c>
      <c r="J122" s="10" t="s">
        <v>21</v>
      </c>
      <c r="K122" s="10" t="str">
        <f>LOOKUP(C122,מונים!$A:$A,מונים!$Q:$Q)</f>
        <v>כן</v>
      </c>
      <c r="L122" s="10" t="s">
        <v>22</v>
      </c>
      <c r="M122" s="10" t="s">
        <v>74</v>
      </c>
      <c r="N122" s="10">
        <f>SUMIF('צריכה ב2025'!$B:$B,'מידע מרוכז'!C122,'צריכה ב2025'!$I:$I)</f>
        <v>66420</v>
      </c>
      <c r="O122" s="10">
        <f>SUMIF('צריכה ב2025'!$B:$B,'מידע מרוכז'!C122,'צריכה ב2025'!$J:$J)</f>
        <v>9635</v>
      </c>
      <c r="P122" s="10">
        <f>SUMIF('צריכה ב2025'!$B:$B,'מידע מרוכז'!C122,'צריכה ב2025'!$L:$L)</f>
        <v>56785</v>
      </c>
      <c r="Q122" s="10">
        <f>SUMIF('צריכה ב2025'!$B:$B,'מידע מרוכז'!C122,'צריכה ב2025'!$M:$M)</f>
        <v>0</v>
      </c>
      <c r="R122" s="32" cm="1">
        <f t="array" ref="R122">SUM(SUMIFS('צריכה ב2025'!$J:$J, 'צריכה ב2025'!$B:$B, C122, 'צריכה ב2025'!$A:$A, {"01/2025","02/2025","12/2024"}))</f>
        <v>2630</v>
      </c>
      <c r="S122" s="32" cm="1">
        <f t="array" ref="S122">SUM(SUMIFS('צריכה ב2025'!$L:$L, 'צריכה ב2025'!$B:$B, C122, 'צריכה ב2025'!$A:$A, {"01/2025","02/2025","12/2024"}))</f>
        <v>18525</v>
      </c>
      <c r="T122" s="10" cm="1">
        <f t="array" ref="T122">SUM(SUMIFS('צריכה ב2025'!$J:$J, 'צריכה ב2025'!$B:$B, C122, 'צריכה ב2025'!$A:$A, {"03/2025","04/2025","05/2025","10/2025","11/2025"}))</f>
        <v>2605</v>
      </c>
      <c r="U122" s="10" cm="1">
        <f t="array" ref="U122">SUM(SUMIFS('צריכה ב2025'!$L:$L, 'צריכה ב2025'!$B:$B, C122, 'צריכה ב2025'!$A:$A, {"03/2025","04/2025","05/2025","10/2025","11/2025"}))</f>
        <v>14905</v>
      </c>
      <c r="V122" s="10" cm="1">
        <f t="array" ref="V122">SUM(SUMIFS('צריכה ב2025'!$J:$J, 'צריכה ב2025'!$B:$B, C122, 'צריכה ב2025'!$A:$A, {"06/2025","07/2025","08/2025","09/2025"}))</f>
        <v>4400</v>
      </c>
      <c r="W122" s="10" cm="1">
        <f t="array" ref="W122">SUM(SUMIFS('צריכה ב2025'!$L:$L, 'צריכה ב2025'!$B:$B, C122, 'צריכה ב2025'!$A:$A, {"06/2025","07/2025","08/2025","09/2025"}))</f>
        <v>23355</v>
      </c>
    </row>
    <row r="123" spans="1:23" x14ac:dyDescent="0.35">
      <c r="A123" s="10" t="s">
        <v>63</v>
      </c>
      <c r="B123" s="10" t="s">
        <v>80</v>
      </c>
      <c r="C123" s="11">
        <v>342087719</v>
      </c>
      <c r="D123" s="10" t="s">
        <v>210</v>
      </c>
      <c r="E123" s="10" t="s">
        <v>62</v>
      </c>
      <c r="F123" s="10" t="s">
        <v>19</v>
      </c>
      <c r="G123" s="10" t="s">
        <v>20</v>
      </c>
      <c r="H123" s="10" t="s">
        <v>21</v>
      </c>
      <c r="I123" s="10" t="s">
        <v>21</v>
      </c>
      <c r="J123" s="10" t="s">
        <v>21</v>
      </c>
      <c r="K123" s="10" t="str">
        <f>LOOKUP(C123,מונים!$A:$A,מונים!$Q:$Q)</f>
        <v>כן</v>
      </c>
      <c r="L123" s="10" t="s">
        <v>21</v>
      </c>
      <c r="M123" s="10"/>
      <c r="N123" s="10">
        <f>SUMIF('צריכה ב2025'!$B:$B,'מידע מרוכז'!C123,'צריכה ב2025'!$I:$I)</f>
        <v>8110.46</v>
      </c>
      <c r="O123" s="10">
        <f>SUMIF('צריכה ב2025'!$B:$B,'מידע מרוכז'!C123,'צריכה ב2025'!$J:$J)</f>
        <v>0</v>
      </c>
      <c r="P123" s="10">
        <f>SUMIF('צריכה ב2025'!$B:$B,'מידע מרוכז'!C123,'צריכה ב2025'!$L:$L)</f>
        <v>0</v>
      </c>
      <c r="Q123" s="10">
        <f>SUMIF('צריכה ב2025'!$B:$B,'מידע מרוכז'!C123,'צריכה ב2025'!$M:$M)</f>
        <v>8110.46</v>
      </c>
      <c r="R123" s="32" cm="1">
        <f t="array" ref="R123">SUM(SUMIFS('צריכה ב2025'!$J:$J, 'צריכה ב2025'!$B:$B, C123, 'צריכה ב2025'!$A:$A, {"01/2025","02/2025","12/2024"}))</f>
        <v>0</v>
      </c>
      <c r="S123" s="32" cm="1">
        <f t="array" ref="S123">SUM(SUMIFS('צריכה ב2025'!$L:$L, 'צריכה ב2025'!$B:$B, C123, 'צריכה ב2025'!$A:$A, {"01/2025","02/2025","12/2024"}))</f>
        <v>0</v>
      </c>
      <c r="T123" s="10" cm="1">
        <f t="array" ref="T123">SUM(SUMIFS('צריכה ב2025'!$J:$J, 'צריכה ב2025'!$B:$B, C123, 'צריכה ב2025'!$A:$A, {"03/2025","04/2025","05/2025","10/2025","11/2025"}))</f>
        <v>0</v>
      </c>
      <c r="U123" s="10" cm="1">
        <f t="array" ref="U123">SUM(SUMIFS('צריכה ב2025'!$L:$L, 'צריכה ב2025'!$B:$B, C123, 'צריכה ב2025'!$A:$A, {"03/2025","04/2025","05/2025","10/2025","11/2025"}))</f>
        <v>0</v>
      </c>
      <c r="V123" s="10" cm="1">
        <f t="array" ref="V123">SUM(SUMIFS('צריכה ב2025'!$J:$J, 'צריכה ב2025'!$B:$B, C123, 'צריכה ב2025'!$A:$A, {"06/2025","07/2025","08/2025","09/2025"}))</f>
        <v>0</v>
      </c>
      <c r="W123" s="10" cm="1">
        <f t="array" ref="W123">SUM(SUMIFS('צריכה ב2025'!$L:$L, 'צריכה ב2025'!$B:$B, C123, 'צריכה ב2025'!$A:$A, {"06/2025","07/2025","08/2025","09/2025"}))</f>
        <v>0</v>
      </c>
    </row>
    <row r="124" spans="1:23" x14ac:dyDescent="0.35">
      <c r="A124" s="10" t="s">
        <v>63</v>
      </c>
      <c r="B124" s="10" t="s">
        <v>80</v>
      </c>
      <c r="C124" s="11">
        <v>342095555</v>
      </c>
      <c r="D124" s="10" t="s">
        <v>211</v>
      </c>
      <c r="E124" s="10" t="s">
        <v>62</v>
      </c>
      <c r="F124" s="10" t="s">
        <v>19</v>
      </c>
      <c r="G124" s="10" t="s">
        <v>20</v>
      </c>
      <c r="H124" s="10" t="s">
        <v>21</v>
      </c>
      <c r="I124" s="10" t="s">
        <v>21</v>
      </c>
      <c r="J124" s="10" t="s">
        <v>21</v>
      </c>
      <c r="K124" s="10" t="str">
        <f>LOOKUP(C124,מונים!$A:$A,מונים!$Q:$Q)</f>
        <v>כן</v>
      </c>
      <c r="L124" s="10" t="s">
        <v>21</v>
      </c>
      <c r="M124" s="10"/>
      <c r="N124" s="10">
        <f>SUMIF('צריכה ב2025'!$B:$B,'מידע מרוכז'!C124,'צריכה ב2025'!$I:$I)</f>
        <v>4030.94</v>
      </c>
      <c r="O124" s="10">
        <f>SUMIF('צריכה ב2025'!$B:$B,'מידע מרוכז'!C124,'צריכה ב2025'!$J:$J)</f>
        <v>0</v>
      </c>
      <c r="P124" s="10">
        <f>SUMIF('צריכה ב2025'!$B:$B,'מידע מרוכז'!C124,'צריכה ב2025'!$L:$L)</f>
        <v>0</v>
      </c>
      <c r="Q124" s="10">
        <f>SUMIF('צריכה ב2025'!$B:$B,'מידע מרוכז'!C124,'צריכה ב2025'!$M:$M)</f>
        <v>4030.94</v>
      </c>
      <c r="R124" s="32" cm="1">
        <f t="array" ref="R124">SUM(SUMIFS('צריכה ב2025'!$J:$J, 'צריכה ב2025'!$B:$B, C124, 'צריכה ב2025'!$A:$A, {"01/2025","02/2025","12/2024"}))</f>
        <v>0</v>
      </c>
      <c r="S124" s="32" cm="1">
        <f t="array" ref="S124">SUM(SUMIFS('צריכה ב2025'!$L:$L, 'צריכה ב2025'!$B:$B, C124, 'צריכה ב2025'!$A:$A, {"01/2025","02/2025","12/2024"}))</f>
        <v>0</v>
      </c>
      <c r="T124" s="10" cm="1">
        <f t="array" ref="T124">SUM(SUMIFS('צריכה ב2025'!$J:$J, 'צריכה ב2025'!$B:$B, C124, 'צריכה ב2025'!$A:$A, {"03/2025","04/2025","05/2025","10/2025","11/2025"}))</f>
        <v>0</v>
      </c>
      <c r="U124" s="10" cm="1">
        <f t="array" ref="U124">SUM(SUMIFS('צריכה ב2025'!$L:$L, 'צריכה ב2025'!$B:$B, C124, 'צריכה ב2025'!$A:$A, {"03/2025","04/2025","05/2025","10/2025","11/2025"}))</f>
        <v>0</v>
      </c>
      <c r="V124" s="10" cm="1">
        <f t="array" ref="V124">SUM(SUMIFS('צריכה ב2025'!$J:$J, 'צריכה ב2025'!$B:$B, C124, 'צריכה ב2025'!$A:$A, {"06/2025","07/2025","08/2025","09/2025"}))</f>
        <v>0</v>
      </c>
      <c r="W124" s="10" cm="1">
        <f t="array" ref="W124">SUM(SUMIFS('צריכה ב2025'!$L:$L, 'צריכה ב2025'!$B:$B, C124, 'צריכה ב2025'!$A:$A, {"06/2025","07/2025","08/2025","09/2025"}))</f>
        <v>0</v>
      </c>
    </row>
    <row r="125" spans="1:23" x14ac:dyDescent="0.35">
      <c r="A125" s="10" t="s">
        <v>29</v>
      </c>
      <c r="B125" s="10" t="s">
        <v>30</v>
      </c>
      <c r="C125" s="11">
        <v>342097998</v>
      </c>
      <c r="D125" s="10" t="s">
        <v>212</v>
      </c>
      <c r="E125" s="10" t="s">
        <v>213</v>
      </c>
      <c r="F125" s="10" t="s">
        <v>19</v>
      </c>
      <c r="G125" s="10" t="s">
        <v>20</v>
      </c>
      <c r="H125" s="10" t="s">
        <v>21</v>
      </c>
      <c r="I125" s="10" t="s">
        <v>22</v>
      </c>
      <c r="J125" s="10" t="s">
        <v>21</v>
      </c>
      <c r="K125" s="10" t="str">
        <f>LOOKUP(C125,מונים!$A:$A,מונים!$Q:$Q)</f>
        <v>כן</v>
      </c>
      <c r="L125" s="10" t="s">
        <v>21</v>
      </c>
      <c r="M125" s="10"/>
      <c r="N125" s="10">
        <f>SUMIF('צריכה ב2025'!$B:$B,'מידע מרוכז'!C125,'צריכה ב2025'!$I:$I)</f>
        <v>13404.64</v>
      </c>
      <c r="O125" s="10">
        <f>SUMIF('צריכה ב2025'!$B:$B,'מידע מרוכז'!C125,'צריכה ב2025'!$J:$J)</f>
        <v>0</v>
      </c>
      <c r="P125" s="10">
        <f>SUMIF('צריכה ב2025'!$B:$B,'מידע מרוכז'!C125,'צריכה ב2025'!$L:$L)</f>
        <v>0</v>
      </c>
      <c r="Q125" s="10">
        <f>SUMIF('צריכה ב2025'!$B:$B,'מידע מרוכז'!C125,'צריכה ב2025'!$M:$M)</f>
        <v>13404.64</v>
      </c>
      <c r="R125" s="32" cm="1">
        <f t="array" ref="R125">SUM(SUMIFS('צריכה ב2025'!$J:$J, 'צריכה ב2025'!$B:$B, C125, 'צריכה ב2025'!$A:$A, {"01/2025","02/2025","12/2024"}))</f>
        <v>0</v>
      </c>
      <c r="S125" s="32" cm="1">
        <f t="array" ref="S125">SUM(SUMIFS('צריכה ב2025'!$L:$L, 'צריכה ב2025'!$B:$B, C125, 'צריכה ב2025'!$A:$A, {"01/2025","02/2025","12/2024"}))</f>
        <v>0</v>
      </c>
      <c r="T125" s="10" cm="1">
        <f t="array" ref="T125">SUM(SUMIFS('צריכה ב2025'!$J:$J, 'צריכה ב2025'!$B:$B, C125, 'צריכה ב2025'!$A:$A, {"03/2025","04/2025","05/2025","10/2025","11/2025"}))</f>
        <v>0</v>
      </c>
      <c r="U125" s="10" cm="1">
        <f t="array" ref="U125">SUM(SUMIFS('צריכה ב2025'!$L:$L, 'צריכה ב2025'!$B:$B, C125, 'צריכה ב2025'!$A:$A, {"03/2025","04/2025","05/2025","10/2025","11/2025"}))</f>
        <v>0</v>
      </c>
      <c r="V125" s="10" cm="1">
        <f t="array" ref="V125">SUM(SUMIFS('צריכה ב2025'!$J:$J, 'צריכה ב2025'!$B:$B, C125, 'צריכה ב2025'!$A:$A, {"06/2025","07/2025","08/2025","09/2025"}))</f>
        <v>0</v>
      </c>
      <c r="W125" s="10" cm="1">
        <f t="array" ref="W125">SUM(SUMIFS('צריכה ב2025'!$L:$L, 'צריכה ב2025'!$B:$B, C125, 'צריכה ב2025'!$A:$A, {"06/2025","07/2025","08/2025","09/2025"}))</f>
        <v>0</v>
      </c>
    </row>
    <row r="126" spans="1:23" x14ac:dyDescent="0.35">
      <c r="A126" s="10" t="s">
        <v>23</v>
      </c>
      <c r="B126" s="10" t="s">
        <v>32</v>
      </c>
      <c r="C126" s="11">
        <v>342098916</v>
      </c>
      <c r="D126" s="10" t="s">
        <v>214</v>
      </c>
      <c r="E126" s="10" t="s">
        <v>18</v>
      </c>
      <c r="F126" s="10" t="s">
        <v>19</v>
      </c>
      <c r="G126" s="10" t="s">
        <v>20</v>
      </c>
      <c r="H126" s="10" t="s">
        <v>21</v>
      </c>
      <c r="I126" s="10" t="s">
        <v>22</v>
      </c>
      <c r="J126" s="10" t="s">
        <v>21</v>
      </c>
      <c r="K126" s="10" t="str">
        <f>LOOKUP(C126,מונים!$A:$A,מונים!$Q:$Q)</f>
        <v>כן</v>
      </c>
      <c r="L126" s="10" t="s">
        <v>21</v>
      </c>
      <c r="M126" s="10"/>
      <c r="N126" s="10">
        <f>SUMIF('צריכה ב2025'!$B:$B,'מידע מרוכז'!C126,'צריכה ב2025'!$I:$I)</f>
        <v>23310.799999999996</v>
      </c>
      <c r="O126" s="10">
        <f>SUMIF('צריכה ב2025'!$B:$B,'מידע מרוכז'!C126,'צריכה ב2025'!$J:$J)</f>
        <v>0</v>
      </c>
      <c r="P126" s="10">
        <f>SUMIF('צריכה ב2025'!$B:$B,'מידע מרוכז'!C126,'צריכה ב2025'!$L:$L)</f>
        <v>0</v>
      </c>
      <c r="Q126" s="10">
        <f>SUMIF('צריכה ב2025'!$B:$B,'מידע מרוכז'!C126,'צריכה ב2025'!$M:$M)</f>
        <v>23310.799999999996</v>
      </c>
      <c r="R126" s="32" cm="1">
        <f t="array" ref="R126">SUM(SUMIFS('צריכה ב2025'!$J:$J, 'צריכה ב2025'!$B:$B, C126, 'צריכה ב2025'!$A:$A, {"01/2025","02/2025","12/2024"}))</f>
        <v>0</v>
      </c>
      <c r="S126" s="32" cm="1">
        <f t="array" ref="S126">SUM(SUMIFS('צריכה ב2025'!$L:$L, 'צריכה ב2025'!$B:$B, C126, 'צריכה ב2025'!$A:$A, {"01/2025","02/2025","12/2024"}))</f>
        <v>0</v>
      </c>
      <c r="T126" s="10" cm="1">
        <f t="array" ref="T126">SUM(SUMIFS('צריכה ב2025'!$J:$J, 'צריכה ב2025'!$B:$B, C126, 'צריכה ב2025'!$A:$A, {"03/2025","04/2025","05/2025","10/2025","11/2025"}))</f>
        <v>0</v>
      </c>
      <c r="U126" s="10" cm="1">
        <f t="array" ref="U126">SUM(SUMIFS('צריכה ב2025'!$L:$L, 'צריכה ב2025'!$B:$B, C126, 'צריכה ב2025'!$A:$A, {"03/2025","04/2025","05/2025","10/2025","11/2025"}))</f>
        <v>0</v>
      </c>
      <c r="V126" s="10" cm="1">
        <f t="array" ref="V126">SUM(SUMIFS('צריכה ב2025'!$J:$J, 'צריכה ב2025'!$B:$B, C126, 'צריכה ב2025'!$A:$A, {"06/2025","07/2025","08/2025","09/2025"}))</f>
        <v>0</v>
      </c>
      <c r="W126" s="10" cm="1">
        <f t="array" ref="W126">SUM(SUMIFS('צריכה ב2025'!$L:$L, 'צריכה ב2025'!$B:$B, C126, 'צריכה ב2025'!$A:$A, {"06/2025","07/2025","08/2025","09/2025"}))</f>
        <v>0</v>
      </c>
    </row>
    <row r="127" spans="1:23" x14ac:dyDescent="0.35">
      <c r="A127" s="10" t="s">
        <v>29</v>
      </c>
      <c r="B127" s="10" t="s">
        <v>30</v>
      </c>
      <c r="C127" s="11">
        <v>342110060</v>
      </c>
      <c r="D127" s="10" t="s">
        <v>215</v>
      </c>
      <c r="E127" s="10" t="s">
        <v>96</v>
      </c>
      <c r="F127" s="10" t="s">
        <v>19</v>
      </c>
      <c r="G127" s="10" t="s">
        <v>20</v>
      </c>
      <c r="H127" s="10" t="s">
        <v>22</v>
      </c>
      <c r="I127" s="10" t="s">
        <v>22</v>
      </c>
      <c r="J127" s="10" t="s">
        <v>21</v>
      </c>
      <c r="K127" s="10" t="str">
        <f>LOOKUP(C127,מונים!$A:$A,מונים!$Q:$Q)</f>
        <v>כן</v>
      </c>
      <c r="L127" s="10" t="s">
        <v>21</v>
      </c>
      <c r="M127" s="10"/>
      <c r="N127" s="10">
        <f>SUMIF('צריכה ב2025'!$B:$B,'מידע מרוכז'!C127,'צריכה ב2025'!$I:$I)</f>
        <v>25486</v>
      </c>
      <c r="O127" s="10">
        <f>SUMIF('צריכה ב2025'!$B:$B,'מידע מרוכז'!C127,'צריכה ב2025'!$J:$J)</f>
        <v>6406</v>
      </c>
      <c r="P127" s="10">
        <f>SUMIF('צריכה ב2025'!$B:$B,'מידע מרוכז'!C127,'צריכה ב2025'!$L:$L)</f>
        <v>19080</v>
      </c>
      <c r="Q127" s="10">
        <f>SUMIF('צריכה ב2025'!$B:$B,'מידע מרוכז'!C127,'צריכה ב2025'!$M:$M)</f>
        <v>0</v>
      </c>
      <c r="R127" s="32" cm="1">
        <f t="array" ref="R127">SUM(SUMIFS('צריכה ב2025'!$J:$J, 'צריכה ב2025'!$B:$B, C127, 'צריכה ב2025'!$A:$A, {"01/2025","02/2025","12/2024"}))</f>
        <v>2695</v>
      </c>
      <c r="S127" s="32" cm="1">
        <f t="array" ref="S127">SUM(SUMIFS('צריכה ב2025'!$L:$L, 'צריכה ב2025'!$B:$B, C127, 'צריכה ב2025'!$A:$A, {"01/2025","02/2025","12/2024"}))</f>
        <v>4999</v>
      </c>
      <c r="T127" s="10" cm="1">
        <f t="array" ref="T127">SUM(SUMIFS('צריכה ב2025'!$J:$J, 'צריכה ב2025'!$B:$B, C127, 'צריכה ב2025'!$A:$A, {"03/2025","04/2025","05/2025","10/2025","11/2025"}))</f>
        <v>2092</v>
      </c>
      <c r="U127" s="10" cm="1">
        <f t="array" ref="U127">SUM(SUMIFS('צריכה ב2025'!$L:$L, 'צריכה ב2025'!$B:$B, C127, 'צריכה ב2025'!$A:$A, {"03/2025","04/2025","05/2025","10/2025","11/2025"}))</f>
        <v>8387</v>
      </c>
      <c r="V127" s="10" cm="1">
        <f t="array" ref="V127">SUM(SUMIFS('צריכה ב2025'!$J:$J, 'צריכה ב2025'!$B:$B, C127, 'צריכה ב2025'!$A:$A, {"06/2025","07/2025","08/2025","09/2025"}))</f>
        <v>1619</v>
      </c>
      <c r="W127" s="10" cm="1">
        <f t="array" ref="W127">SUM(SUMIFS('צריכה ב2025'!$L:$L, 'צריכה ב2025'!$B:$B, C127, 'צריכה ב2025'!$A:$A, {"06/2025","07/2025","08/2025","09/2025"}))</f>
        <v>5694</v>
      </c>
    </row>
    <row r="128" spans="1:23" x14ac:dyDescent="0.35">
      <c r="A128" s="10" t="s">
        <v>60</v>
      </c>
      <c r="B128" s="10" t="s">
        <v>24</v>
      </c>
      <c r="C128" s="11">
        <v>342115346</v>
      </c>
      <c r="D128" s="10" t="s">
        <v>216</v>
      </c>
      <c r="E128" s="10" t="s">
        <v>217</v>
      </c>
      <c r="F128" s="10" t="s">
        <v>45</v>
      </c>
      <c r="G128" s="10" t="s">
        <v>20</v>
      </c>
      <c r="H128" s="10" t="s">
        <v>22</v>
      </c>
      <c r="I128" s="10" t="s">
        <v>22</v>
      </c>
      <c r="J128" s="10" t="s">
        <v>21</v>
      </c>
      <c r="K128" s="10" t="str">
        <f>LOOKUP(C128,מונים!$A:$A,מונים!$Q:$Q)</f>
        <v>כן</v>
      </c>
      <c r="L128" s="10" t="s">
        <v>22</v>
      </c>
      <c r="M128" s="10" t="s">
        <v>74</v>
      </c>
      <c r="N128" s="10">
        <f>SUMIF('צריכה ב2025'!$B:$B,'מידע מרוכז'!C128,'צריכה ב2025'!$I:$I)</f>
        <v>60940</v>
      </c>
      <c r="O128" s="10">
        <f>SUMIF('צריכה ב2025'!$B:$B,'מידע מרוכז'!C128,'צריכה ב2025'!$J:$J)</f>
        <v>18410</v>
      </c>
      <c r="P128" s="10">
        <f>SUMIF('צריכה ב2025'!$B:$B,'מידע מרוכז'!C128,'צריכה ב2025'!$L:$L)</f>
        <v>42530</v>
      </c>
      <c r="Q128" s="10">
        <f>SUMIF('צריכה ב2025'!$B:$B,'מידע מרוכז'!C128,'צריכה ב2025'!$M:$M)</f>
        <v>0</v>
      </c>
      <c r="R128" s="32" cm="1">
        <f t="array" ref="R128">SUM(SUMIFS('צריכה ב2025'!$J:$J, 'צריכה ב2025'!$B:$B, C128, 'צריכה ב2025'!$A:$A, {"01/2025","02/2025","12/2024"}))</f>
        <v>6055</v>
      </c>
      <c r="S128" s="32" cm="1">
        <f t="array" ref="S128">SUM(SUMIFS('צריכה ב2025'!$L:$L, 'צריכה ב2025'!$B:$B, C128, 'צריכה ב2025'!$A:$A, {"01/2025","02/2025","12/2024"}))</f>
        <v>11135</v>
      </c>
      <c r="T128" s="10" cm="1">
        <f t="array" ref="T128">SUM(SUMIFS('צריכה ב2025'!$J:$J, 'צריכה ב2025'!$B:$B, C128, 'צריכה ב2025'!$A:$A, {"03/2025","04/2025","05/2025","10/2025","11/2025"}))</f>
        <v>5965</v>
      </c>
      <c r="U128" s="10" cm="1">
        <f t="array" ref="U128">SUM(SUMIFS('צריכה ב2025'!$L:$L, 'צריכה ב2025'!$B:$B, C128, 'צריכה ב2025'!$A:$A, {"03/2025","04/2025","05/2025","10/2025","11/2025"}))</f>
        <v>16515</v>
      </c>
      <c r="V128" s="10" cm="1">
        <f t="array" ref="V128">SUM(SUMIFS('צריכה ב2025'!$J:$J, 'צריכה ב2025'!$B:$B, C128, 'צריכה ב2025'!$A:$A, {"06/2025","07/2025","08/2025","09/2025"}))</f>
        <v>6390</v>
      </c>
      <c r="W128" s="10" cm="1">
        <f t="array" ref="W128">SUM(SUMIFS('צריכה ב2025'!$L:$L, 'צריכה ב2025'!$B:$B, C128, 'צריכה ב2025'!$A:$A, {"06/2025","07/2025","08/2025","09/2025"}))</f>
        <v>14880</v>
      </c>
    </row>
    <row r="129" spans="1:23" x14ac:dyDescent="0.35">
      <c r="A129" s="10" t="s">
        <v>60</v>
      </c>
      <c r="B129" s="10" t="s">
        <v>41</v>
      </c>
      <c r="C129" s="11">
        <v>342116044</v>
      </c>
      <c r="D129" s="10" t="s">
        <v>218</v>
      </c>
      <c r="E129" s="10" t="s">
        <v>219</v>
      </c>
      <c r="F129" s="10" t="s">
        <v>45</v>
      </c>
      <c r="G129" s="10" t="s">
        <v>20</v>
      </c>
      <c r="H129" s="10" t="s">
        <v>22</v>
      </c>
      <c r="I129" s="10" t="s">
        <v>22</v>
      </c>
      <c r="J129" s="10" t="s">
        <v>21</v>
      </c>
      <c r="K129" s="10" t="str">
        <f>LOOKUP(C129,מונים!$A:$A,מונים!$Q:$Q)</f>
        <v>כן</v>
      </c>
      <c r="L129" s="10" t="s">
        <v>22</v>
      </c>
      <c r="M129" s="10" t="s">
        <v>74</v>
      </c>
      <c r="N129" s="10">
        <f>SUMIF('צריכה ב2025'!$B:$B,'מידע מרוכז'!C129,'צריכה ב2025'!$I:$I)</f>
        <v>46660</v>
      </c>
      <c r="O129" s="10">
        <f>SUMIF('צריכה ב2025'!$B:$B,'מידע מרוכז'!C129,'צריכה ב2025'!$J:$J)</f>
        <v>13765</v>
      </c>
      <c r="P129" s="10">
        <f>SUMIF('צריכה ב2025'!$B:$B,'מידע מרוכז'!C129,'צריכה ב2025'!$L:$L)</f>
        <v>32895</v>
      </c>
      <c r="Q129" s="10">
        <f>SUMIF('צריכה ב2025'!$B:$B,'מידע מרוכז'!C129,'צריכה ב2025'!$M:$M)</f>
        <v>0</v>
      </c>
      <c r="R129" s="32" cm="1">
        <f t="array" ref="R129">SUM(SUMIFS('צריכה ב2025'!$J:$J, 'צריכה ב2025'!$B:$B, C129, 'צריכה ב2025'!$A:$A, {"01/2025","02/2025","12/2024"}))</f>
        <v>5610</v>
      </c>
      <c r="S129" s="32" cm="1">
        <f t="array" ref="S129">SUM(SUMIFS('צריכה ב2025'!$L:$L, 'צריכה ב2025'!$B:$B, C129, 'צריכה ב2025'!$A:$A, {"01/2025","02/2025","12/2024"}))</f>
        <v>9435</v>
      </c>
      <c r="T129" s="10" cm="1">
        <f t="array" ref="T129">SUM(SUMIFS('צריכה ב2025'!$J:$J, 'צריכה ב2025'!$B:$B, C129, 'צריכה ב2025'!$A:$A, {"03/2025","04/2025","05/2025","10/2025","11/2025"}))</f>
        <v>3540</v>
      </c>
      <c r="U129" s="10" cm="1">
        <f t="array" ref="U129">SUM(SUMIFS('צריכה ב2025'!$L:$L, 'צריכה ב2025'!$B:$B, C129, 'צריכה ב2025'!$A:$A, {"03/2025","04/2025","05/2025","10/2025","11/2025"}))</f>
        <v>11225</v>
      </c>
      <c r="V129" s="10" cm="1">
        <f t="array" ref="V129">SUM(SUMIFS('צריכה ב2025'!$J:$J, 'צריכה ב2025'!$B:$B, C129, 'צריכה ב2025'!$A:$A, {"06/2025","07/2025","08/2025","09/2025"}))</f>
        <v>4615</v>
      </c>
      <c r="W129" s="10" cm="1">
        <f t="array" ref="W129">SUM(SUMIFS('צריכה ב2025'!$L:$L, 'צריכה ב2025'!$B:$B, C129, 'צריכה ב2025'!$A:$A, {"06/2025","07/2025","08/2025","09/2025"}))</f>
        <v>12235</v>
      </c>
    </row>
    <row r="130" spans="1:23" x14ac:dyDescent="0.35">
      <c r="A130" s="10" t="s">
        <v>29</v>
      </c>
      <c r="B130" s="10" t="s">
        <v>30</v>
      </c>
      <c r="C130" s="11">
        <v>342117207</v>
      </c>
      <c r="D130" s="10" t="s">
        <v>212</v>
      </c>
      <c r="E130" s="10" t="s">
        <v>220</v>
      </c>
      <c r="F130" s="10" t="s">
        <v>19</v>
      </c>
      <c r="G130" s="10" t="s">
        <v>20</v>
      </c>
      <c r="H130" s="10" t="s">
        <v>21</v>
      </c>
      <c r="I130" s="10" t="s">
        <v>22</v>
      </c>
      <c r="J130" s="10" t="s">
        <v>21</v>
      </c>
      <c r="K130" s="10" t="str">
        <f>LOOKUP(C130,מונים!$A:$A,מונים!$Q:$Q)</f>
        <v>כן</v>
      </c>
      <c r="L130" s="10" t="s">
        <v>21</v>
      </c>
      <c r="M130" s="10"/>
      <c r="N130" s="10">
        <f>SUMIF('צריכה ב2025'!$B:$B,'מידע מרוכז'!C130,'צריכה ב2025'!$I:$I)</f>
        <v>2329.3200000000002</v>
      </c>
      <c r="O130" s="10">
        <f>SUMIF('צריכה ב2025'!$B:$B,'מידע מרוכז'!C130,'צריכה ב2025'!$J:$J)</f>
        <v>0</v>
      </c>
      <c r="P130" s="10">
        <f>SUMIF('צריכה ב2025'!$B:$B,'מידע מרוכז'!C130,'צריכה ב2025'!$L:$L)</f>
        <v>0</v>
      </c>
      <c r="Q130" s="10">
        <f>SUMIF('צריכה ב2025'!$B:$B,'מידע מרוכז'!C130,'צריכה ב2025'!$M:$M)</f>
        <v>2329.3200000000002</v>
      </c>
      <c r="R130" s="32" cm="1">
        <f t="array" ref="R130">SUM(SUMIFS('צריכה ב2025'!$J:$J, 'צריכה ב2025'!$B:$B, C130, 'צריכה ב2025'!$A:$A, {"01/2025","02/2025","12/2024"}))</f>
        <v>0</v>
      </c>
      <c r="S130" s="32" cm="1">
        <f t="array" ref="S130">SUM(SUMIFS('צריכה ב2025'!$L:$L, 'צריכה ב2025'!$B:$B, C130, 'צריכה ב2025'!$A:$A, {"01/2025","02/2025","12/2024"}))</f>
        <v>0</v>
      </c>
      <c r="T130" s="10" cm="1">
        <f t="array" ref="T130">SUM(SUMIFS('צריכה ב2025'!$J:$J, 'צריכה ב2025'!$B:$B, C130, 'צריכה ב2025'!$A:$A, {"03/2025","04/2025","05/2025","10/2025","11/2025"}))</f>
        <v>0</v>
      </c>
      <c r="U130" s="10" cm="1">
        <f t="array" ref="U130">SUM(SUMIFS('צריכה ב2025'!$L:$L, 'צריכה ב2025'!$B:$B, C130, 'צריכה ב2025'!$A:$A, {"03/2025","04/2025","05/2025","10/2025","11/2025"}))</f>
        <v>0</v>
      </c>
      <c r="V130" s="10" cm="1">
        <f t="array" ref="V130">SUM(SUMIFS('צריכה ב2025'!$J:$J, 'צריכה ב2025'!$B:$B, C130, 'צריכה ב2025'!$A:$A, {"06/2025","07/2025","08/2025","09/2025"}))</f>
        <v>0</v>
      </c>
      <c r="W130" s="10" cm="1">
        <f t="array" ref="W130">SUM(SUMIFS('צריכה ב2025'!$L:$L, 'צריכה ב2025'!$B:$B, C130, 'צריכה ב2025'!$A:$A, {"06/2025","07/2025","08/2025","09/2025"}))</f>
        <v>0</v>
      </c>
    </row>
    <row r="131" spans="1:23" x14ac:dyDescent="0.35">
      <c r="A131" s="10" t="s">
        <v>29</v>
      </c>
      <c r="B131" s="10" t="s">
        <v>168</v>
      </c>
      <c r="C131" s="11">
        <v>342117800</v>
      </c>
      <c r="D131" s="10" t="s">
        <v>221</v>
      </c>
      <c r="E131" s="10"/>
      <c r="F131" s="10" t="s">
        <v>45</v>
      </c>
      <c r="G131" s="10" t="s">
        <v>20</v>
      </c>
      <c r="H131" s="10" t="s">
        <v>22</v>
      </c>
      <c r="I131" s="10" t="s">
        <v>21</v>
      </c>
      <c r="J131" s="10" t="s">
        <v>21</v>
      </c>
      <c r="K131" s="10" t="str">
        <f>LOOKUP(C131,מונים!$A:$A,מונים!$Q:$Q)</f>
        <v>כן</v>
      </c>
      <c r="L131" s="10" t="s">
        <v>21</v>
      </c>
      <c r="M131" s="10"/>
      <c r="N131" s="10">
        <f>SUMIF('צריכה ב2025'!$B:$B,'מידע מרוכז'!C131,'צריכה ב2025'!$I:$I)</f>
        <v>78871</v>
      </c>
      <c r="O131" s="10">
        <f>SUMIF('צריכה ב2025'!$B:$B,'מידע מרוכז'!C131,'צריכה ב2025'!$J:$J)</f>
        <v>18390</v>
      </c>
      <c r="P131" s="10">
        <f>SUMIF('צריכה ב2025'!$B:$B,'מידע מרוכז'!C131,'צריכה ב2025'!$L:$L)</f>
        <v>60481</v>
      </c>
      <c r="Q131" s="10">
        <f>SUMIF('צריכה ב2025'!$B:$B,'מידע מרוכז'!C131,'צריכה ב2025'!$M:$M)</f>
        <v>0</v>
      </c>
      <c r="R131" s="32" cm="1">
        <f t="array" ref="R131">SUM(SUMIFS('צריכה ב2025'!$J:$J, 'צריכה ב2025'!$B:$B, C131, 'צריכה ב2025'!$A:$A, {"01/2025","02/2025","12/2024"}))</f>
        <v>7805</v>
      </c>
      <c r="S131" s="32" cm="1">
        <f t="array" ref="S131">SUM(SUMIFS('צריכה ב2025'!$L:$L, 'צריכה ב2025'!$B:$B, C131, 'צריכה ב2025'!$A:$A, {"01/2025","02/2025","12/2024"}))</f>
        <v>16387</v>
      </c>
      <c r="T131" s="10" cm="1">
        <f t="array" ref="T131">SUM(SUMIFS('צריכה ב2025'!$J:$J, 'צריכה ב2025'!$B:$B, C131, 'צריכה ב2025'!$A:$A, {"03/2025","04/2025","05/2025","10/2025","11/2025"}))</f>
        <v>5619</v>
      </c>
      <c r="U131" s="10" cm="1">
        <f t="array" ref="U131">SUM(SUMIFS('צריכה ב2025'!$L:$L, 'צריכה ב2025'!$B:$B, C131, 'צריכה ב2025'!$A:$A, {"03/2025","04/2025","05/2025","10/2025","11/2025"}))</f>
        <v>25359</v>
      </c>
      <c r="V131" s="10" cm="1">
        <f t="array" ref="V131">SUM(SUMIFS('צריכה ב2025'!$J:$J, 'צריכה ב2025'!$B:$B, C131, 'צריכה ב2025'!$A:$A, {"06/2025","07/2025","08/2025","09/2025"}))</f>
        <v>4966</v>
      </c>
      <c r="W131" s="10" cm="1">
        <f t="array" ref="W131">SUM(SUMIFS('צריכה ב2025'!$L:$L, 'צריכה ב2025'!$B:$B, C131, 'צריכה ב2025'!$A:$A, {"06/2025","07/2025","08/2025","09/2025"}))</f>
        <v>18735</v>
      </c>
    </row>
    <row r="132" spans="1:23" x14ac:dyDescent="0.35">
      <c r="A132" s="10" t="s">
        <v>23</v>
      </c>
      <c r="B132" s="10" t="s">
        <v>32</v>
      </c>
      <c r="C132" s="11">
        <v>342133817</v>
      </c>
      <c r="D132" s="10" t="s">
        <v>222</v>
      </c>
      <c r="E132" s="10" t="s">
        <v>18</v>
      </c>
      <c r="F132" s="10" t="s">
        <v>19</v>
      </c>
      <c r="G132" s="10" t="s">
        <v>20</v>
      </c>
      <c r="H132" s="10" t="s">
        <v>21</v>
      </c>
      <c r="I132" s="10" t="s">
        <v>22</v>
      </c>
      <c r="J132" s="10" t="s">
        <v>21</v>
      </c>
      <c r="K132" s="10" t="str">
        <f>LOOKUP(C132,מונים!$A:$A,מונים!$Q:$Q)</f>
        <v>כן</v>
      </c>
      <c r="L132" s="10" t="s">
        <v>21</v>
      </c>
      <c r="M132" s="10"/>
      <c r="N132" s="10">
        <f>SUMIF('צריכה ב2025'!$B:$B,'מידע מרוכז'!C132,'צריכה ב2025'!$I:$I)</f>
        <v>19671.28</v>
      </c>
      <c r="O132" s="10">
        <f>SUMIF('צריכה ב2025'!$B:$B,'מידע מרוכז'!C132,'צריכה ב2025'!$J:$J)</f>
        <v>0</v>
      </c>
      <c r="P132" s="10">
        <f>SUMIF('צריכה ב2025'!$B:$B,'מידע מרוכז'!C132,'צריכה ב2025'!$L:$L)</f>
        <v>0</v>
      </c>
      <c r="Q132" s="10">
        <f>SUMIF('צריכה ב2025'!$B:$B,'מידע מרוכז'!C132,'צריכה ב2025'!$M:$M)</f>
        <v>19671.28</v>
      </c>
      <c r="R132" s="32" cm="1">
        <f t="array" ref="R132">SUM(SUMIFS('צריכה ב2025'!$J:$J, 'צריכה ב2025'!$B:$B, C132, 'צריכה ב2025'!$A:$A, {"01/2025","02/2025","12/2024"}))</f>
        <v>0</v>
      </c>
      <c r="S132" s="32" cm="1">
        <f t="array" ref="S132">SUM(SUMIFS('צריכה ב2025'!$L:$L, 'צריכה ב2025'!$B:$B, C132, 'צריכה ב2025'!$A:$A, {"01/2025","02/2025","12/2024"}))</f>
        <v>0</v>
      </c>
      <c r="T132" s="10" cm="1">
        <f t="array" ref="T132">SUM(SUMIFS('צריכה ב2025'!$J:$J, 'צריכה ב2025'!$B:$B, C132, 'צריכה ב2025'!$A:$A, {"03/2025","04/2025","05/2025","10/2025","11/2025"}))</f>
        <v>0</v>
      </c>
      <c r="U132" s="10" cm="1">
        <f t="array" ref="U132">SUM(SUMIFS('צריכה ב2025'!$L:$L, 'צריכה ב2025'!$B:$B, C132, 'צריכה ב2025'!$A:$A, {"03/2025","04/2025","05/2025","10/2025","11/2025"}))</f>
        <v>0</v>
      </c>
      <c r="V132" s="10" cm="1">
        <f t="array" ref="V132">SUM(SUMIFS('צריכה ב2025'!$J:$J, 'צריכה ב2025'!$B:$B, C132, 'צריכה ב2025'!$A:$A, {"06/2025","07/2025","08/2025","09/2025"}))</f>
        <v>0</v>
      </c>
      <c r="W132" s="10" cm="1">
        <f t="array" ref="W132">SUM(SUMIFS('צריכה ב2025'!$L:$L, 'צריכה ב2025'!$B:$B, C132, 'צריכה ב2025'!$A:$A, {"06/2025","07/2025","08/2025","09/2025"}))</f>
        <v>0</v>
      </c>
    </row>
    <row r="133" spans="1:23" x14ac:dyDescent="0.35">
      <c r="A133" s="10" t="s">
        <v>29</v>
      </c>
      <c r="B133" s="10" t="s">
        <v>224</v>
      </c>
      <c r="C133" s="11">
        <v>342147248</v>
      </c>
      <c r="D133" s="10" t="s">
        <v>223</v>
      </c>
      <c r="E133" s="10"/>
      <c r="F133" s="10" t="s">
        <v>19</v>
      </c>
      <c r="G133" s="10" t="s">
        <v>20</v>
      </c>
      <c r="H133" s="10" t="s">
        <v>22</v>
      </c>
      <c r="I133" s="10" t="s">
        <v>22</v>
      </c>
      <c r="J133" s="10" t="s">
        <v>21</v>
      </c>
      <c r="K133" s="10" t="str">
        <f>LOOKUP(C133,מונים!$A:$A,מונים!$Q:$Q)</f>
        <v>כן</v>
      </c>
      <c r="L133" s="10" t="s">
        <v>21</v>
      </c>
      <c r="M133" s="10"/>
      <c r="N133" s="10">
        <f>SUMIF('צריכה ב2025'!$B:$B,'מידע מרוכז'!C133,'צריכה ב2025'!$I:$I)</f>
        <v>59824</v>
      </c>
      <c r="O133" s="10">
        <f>SUMIF('צריכה ב2025'!$B:$B,'מידע מרוכז'!C133,'צריכה ב2025'!$J:$J)</f>
        <v>15109</v>
      </c>
      <c r="P133" s="10">
        <f>SUMIF('צריכה ב2025'!$B:$B,'מידע מרוכז'!C133,'צריכה ב2025'!$L:$L)</f>
        <v>44715</v>
      </c>
      <c r="Q133" s="10">
        <f>SUMIF('צריכה ב2025'!$B:$B,'מידע מרוכז'!C133,'צריכה ב2025'!$M:$M)</f>
        <v>0</v>
      </c>
      <c r="R133" s="32" cm="1">
        <f t="array" ref="R133">SUM(SUMIFS('צריכה ב2025'!$J:$J, 'צריכה ב2025'!$B:$B, C133, 'צריכה ב2025'!$A:$A, {"01/2025","02/2025","12/2024"}))</f>
        <v>6156</v>
      </c>
      <c r="S133" s="32" cm="1">
        <f t="array" ref="S133">SUM(SUMIFS('צריכה ב2025'!$L:$L, 'צריכה ב2025'!$B:$B, C133, 'צריכה ב2025'!$A:$A, {"01/2025","02/2025","12/2024"}))</f>
        <v>11140</v>
      </c>
      <c r="T133" s="10" cm="1">
        <f t="array" ref="T133">SUM(SUMIFS('צריכה ב2025'!$J:$J, 'צריכה ב2025'!$B:$B, C133, 'צריכה ב2025'!$A:$A, {"03/2025","04/2025","05/2025","10/2025","11/2025"}))</f>
        <v>4786</v>
      </c>
      <c r="U133" s="10" cm="1">
        <f t="array" ref="U133">SUM(SUMIFS('צריכה ב2025'!$L:$L, 'צריכה ב2025'!$B:$B, C133, 'צריכה ב2025'!$A:$A, {"03/2025","04/2025","05/2025","10/2025","11/2025"}))</f>
        <v>19291</v>
      </c>
      <c r="V133" s="10" cm="1">
        <f t="array" ref="V133">SUM(SUMIFS('צריכה ב2025'!$J:$J, 'צריכה ב2025'!$B:$B, C133, 'צריכה ב2025'!$A:$A, {"06/2025","07/2025","08/2025","09/2025"}))</f>
        <v>4167</v>
      </c>
      <c r="W133" s="10" cm="1">
        <f t="array" ref="W133">SUM(SUMIFS('צריכה ב2025'!$L:$L, 'צריכה ב2025'!$B:$B, C133, 'צריכה ב2025'!$A:$A, {"06/2025","07/2025","08/2025","09/2025"}))</f>
        <v>14284</v>
      </c>
    </row>
    <row r="134" spans="1:23" x14ac:dyDescent="0.35">
      <c r="A134" s="10" t="s">
        <v>29</v>
      </c>
      <c r="B134" s="10" t="s">
        <v>37</v>
      </c>
      <c r="C134" s="11">
        <v>342163187</v>
      </c>
      <c r="D134" s="10" t="s">
        <v>225</v>
      </c>
      <c r="E134" s="10"/>
      <c r="F134" s="10" t="s">
        <v>19</v>
      </c>
      <c r="G134" s="10" t="s">
        <v>20</v>
      </c>
      <c r="H134" s="10" t="s">
        <v>22</v>
      </c>
      <c r="I134" s="10" t="s">
        <v>22</v>
      </c>
      <c r="J134" s="10" t="s">
        <v>21</v>
      </c>
      <c r="K134" s="10" t="str">
        <f>LOOKUP(C134,מונים!$A:$A,מונים!$Q:$Q)</f>
        <v>כן</v>
      </c>
      <c r="L134" s="10" t="s">
        <v>21</v>
      </c>
      <c r="M134" s="10"/>
      <c r="N134" s="10">
        <f>SUMIF('צריכה ב2025'!$B:$B,'מידע מרוכז'!C134,'צריכה ב2025'!$I:$I)</f>
        <v>99501</v>
      </c>
      <c r="O134" s="10">
        <f>SUMIF('צריכה ב2025'!$B:$B,'מידע מרוכז'!C134,'צריכה ב2025'!$J:$J)</f>
        <v>27410</v>
      </c>
      <c r="P134" s="10">
        <f>SUMIF('צריכה ב2025'!$B:$B,'מידע מרוכז'!C134,'צריכה ב2025'!$L:$L)</f>
        <v>72091</v>
      </c>
      <c r="Q134" s="10">
        <f>SUMIF('צריכה ב2025'!$B:$B,'מידע מרוכז'!C134,'צריכה ב2025'!$M:$M)</f>
        <v>0</v>
      </c>
      <c r="R134" s="32" cm="1">
        <f t="array" ref="R134">SUM(SUMIFS('צריכה ב2025'!$J:$J, 'צריכה ב2025'!$B:$B, C134, 'צריכה ב2025'!$A:$A, {"01/2025","02/2025","12/2024"}))</f>
        <v>10982</v>
      </c>
      <c r="S134" s="32" cm="1">
        <f t="array" ref="S134">SUM(SUMIFS('צריכה ב2025'!$L:$L, 'צריכה ב2025'!$B:$B, C134, 'צריכה ב2025'!$A:$A, {"01/2025","02/2025","12/2024"}))</f>
        <v>17799</v>
      </c>
      <c r="T134" s="10" cm="1">
        <f t="array" ref="T134">SUM(SUMIFS('צריכה ב2025'!$J:$J, 'צריכה ב2025'!$B:$B, C134, 'צריכה ב2025'!$A:$A, {"03/2025","04/2025","05/2025","10/2025","11/2025"}))</f>
        <v>9207</v>
      </c>
      <c r="U134" s="10" cm="1">
        <f t="array" ref="U134">SUM(SUMIFS('צריכה ב2025'!$L:$L, 'צריכה ב2025'!$B:$B, C134, 'צריכה ב2025'!$A:$A, {"03/2025","04/2025","05/2025","10/2025","11/2025"}))</f>
        <v>32289</v>
      </c>
      <c r="V134" s="10" cm="1">
        <f t="array" ref="V134">SUM(SUMIFS('צריכה ב2025'!$J:$J, 'צריכה ב2025'!$B:$B, C134, 'צריכה ב2025'!$A:$A, {"06/2025","07/2025","08/2025","09/2025"}))</f>
        <v>7221</v>
      </c>
      <c r="W134" s="10" cm="1">
        <f t="array" ref="W134">SUM(SUMIFS('צריכה ב2025'!$L:$L, 'צריכה ב2025'!$B:$B, C134, 'צריכה ב2025'!$A:$A, {"06/2025","07/2025","08/2025","09/2025"}))</f>
        <v>22003</v>
      </c>
    </row>
    <row r="135" spans="1:23" x14ac:dyDescent="0.35">
      <c r="A135" s="10" t="s">
        <v>23</v>
      </c>
      <c r="B135" s="10" t="s">
        <v>30</v>
      </c>
      <c r="C135" s="11">
        <v>342164627</v>
      </c>
      <c r="D135" s="10" t="s">
        <v>226</v>
      </c>
      <c r="E135" s="10" t="s">
        <v>18</v>
      </c>
      <c r="F135" s="10" t="s">
        <v>19</v>
      </c>
      <c r="G135" s="10" t="s">
        <v>20</v>
      </c>
      <c r="H135" s="10" t="s">
        <v>21</v>
      </c>
      <c r="I135" s="10" t="s">
        <v>22</v>
      </c>
      <c r="J135" s="10" t="s">
        <v>21</v>
      </c>
      <c r="K135" s="10" t="str">
        <f>LOOKUP(C135,מונים!$A:$A,מונים!$Q:$Q)</f>
        <v>כן</v>
      </c>
      <c r="L135" s="10" t="s">
        <v>21</v>
      </c>
      <c r="M135" s="10"/>
      <c r="N135" s="10">
        <f>SUMIF('צריכה ב2025'!$B:$B,'מידע מרוכז'!C135,'צריכה ב2025'!$I:$I)</f>
        <v>29937.309999999998</v>
      </c>
      <c r="O135" s="10">
        <f>SUMIF('צריכה ב2025'!$B:$B,'מידע מרוכז'!C135,'צריכה ב2025'!$J:$J)</f>
        <v>0</v>
      </c>
      <c r="P135" s="10">
        <f>SUMIF('צריכה ב2025'!$B:$B,'מידע מרוכז'!C135,'צריכה ב2025'!$L:$L)</f>
        <v>0</v>
      </c>
      <c r="Q135" s="10">
        <f>SUMIF('צריכה ב2025'!$B:$B,'מידע מרוכז'!C135,'צריכה ב2025'!$M:$M)</f>
        <v>29937.309999999998</v>
      </c>
      <c r="R135" s="32" cm="1">
        <f t="array" ref="R135">SUM(SUMIFS('צריכה ב2025'!$J:$J, 'צריכה ב2025'!$B:$B, C135, 'צריכה ב2025'!$A:$A, {"01/2025","02/2025","12/2024"}))</f>
        <v>0</v>
      </c>
      <c r="S135" s="32" cm="1">
        <f t="array" ref="S135">SUM(SUMIFS('צריכה ב2025'!$L:$L, 'צריכה ב2025'!$B:$B, C135, 'צריכה ב2025'!$A:$A, {"01/2025","02/2025","12/2024"}))</f>
        <v>0</v>
      </c>
      <c r="T135" s="10" cm="1">
        <f t="array" ref="T135">SUM(SUMIFS('צריכה ב2025'!$J:$J, 'צריכה ב2025'!$B:$B, C135, 'צריכה ב2025'!$A:$A, {"03/2025","04/2025","05/2025","10/2025","11/2025"}))</f>
        <v>0</v>
      </c>
      <c r="U135" s="10" cm="1">
        <f t="array" ref="U135">SUM(SUMIFS('צריכה ב2025'!$L:$L, 'צריכה ב2025'!$B:$B, C135, 'צריכה ב2025'!$A:$A, {"03/2025","04/2025","05/2025","10/2025","11/2025"}))</f>
        <v>0</v>
      </c>
      <c r="V135" s="10" cm="1">
        <f t="array" ref="V135">SUM(SUMIFS('צריכה ב2025'!$J:$J, 'צריכה ב2025'!$B:$B, C135, 'צריכה ב2025'!$A:$A, {"06/2025","07/2025","08/2025","09/2025"}))</f>
        <v>0</v>
      </c>
      <c r="W135" s="10" cm="1">
        <f t="array" ref="W135">SUM(SUMIFS('צריכה ב2025'!$L:$L, 'צריכה ב2025'!$B:$B, C135, 'צריכה ב2025'!$A:$A, {"06/2025","07/2025","08/2025","09/2025"}))</f>
        <v>0</v>
      </c>
    </row>
    <row r="136" spans="1:23" x14ac:dyDescent="0.35">
      <c r="A136" s="10" t="s">
        <v>46</v>
      </c>
      <c r="B136" s="10" t="s">
        <v>37</v>
      </c>
      <c r="C136" s="11">
        <v>342167783</v>
      </c>
      <c r="D136" s="10" t="s">
        <v>227</v>
      </c>
      <c r="E136" s="10" t="s">
        <v>228</v>
      </c>
      <c r="F136" s="10" t="s">
        <v>19</v>
      </c>
      <c r="G136" s="10" t="s">
        <v>20</v>
      </c>
      <c r="H136" s="10" t="s">
        <v>21</v>
      </c>
      <c r="I136" s="10" t="s">
        <v>22</v>
      </c>
      <c r="J136" s="10" t="s">
        <v>21</v>
      </c>
      <c r="K136" s="10" t="str">
        <f>LOOKUP(C136,מונים!$A:$A,מונים!$Q:$Q)</f>
        <v>כן</v>
      </c>
      <c r="L136" s="10" t="s">
        <v>21</v>
      </c>
      <c r="M136" s="10"/>
      <c r="N136" s="10">
        <f>SUMIF('צריכה ב2025'!$B:$B,'מידע מרוכז'!C136,'צריכה ב2025'!$I:$I)</f>
        <v>3954.08</v>
      </c>
      <c r="O136" s="10">
        <f>SUMIF('צריכה ב2025'!$B:$B,'מידע מרוכז'!C136,'צריכה ב2025'!$J:$J)</f>
        <v>0</v>
      </c>
      <c r="P136" s="10">
        <f>SUMIF('צריכה ב2025'!$B:$B,'מידע מרוכז'!C136,'צריכה ב2025'!$L:$L)</f>
        <v>0</v>
      </c>
      <c r="Q136" s="10">
        <f>SUMIF('צריכה ב2025'!$B:$B,'מידע מרוכז'!C136,'צריכה ב2025'!$M:$M)</f>
        <v>3954.08</v>
      </c>
      <c r="R136" s="32" cm="1">
        <f t="array" ref="R136">SUM(SUMIFS('צריכה ב2025'!$J:$J, 'צריכה ב2025'!$B:$B, C136, 'צריכה ב2025'!$A:$A, {"01/2025","02/2025","12/2024"}))</f>
        <v>0</v>
      </c>
      <c r="S136" s="32" cm="1">
        <f t="array" ref="S136">SUM(SUMIFS('צריכה ב2025'!$L:$L, 'צריכה ב2025'!$B:$B, C136, 'צריכה ב2025'!$A:$A, {"01/2025","02/2025","12/2024"}))</f>
        <v>0</v>
      </c>
      <c r="T136" s="10" cm="1">
        <f t="array" ref="T136">SUM(SUMIFS('צריכה ב2025'!$J:$J, 'צריכה ב2025'!$B:$B, C136, 'צריכה ב2025'!$A:$A, {"03/2025","04/2025","05/2025","10/2025","11/2025"}))</f>
        <v>0</v>
      </c>
      <c r="U136" s="10" cm="1">
        <f t="array" ref="U136">SUM(SUMIFS('צריכה ב2025'!$L:$L, 'צריכה ב2025'!$B:$B, C136, 'צריכה ב2025'!$A:$A, {"03/2025","04/2025","05/2025","10/2025","11/2025"}))</f>
        <v>0</v>
      </c>
      <c r="V136" s="10" cm="1">
        <f t="array" ref="V136">SUM(SUMIFS('צריכה ב2025'!$J:$J, 'צריכה ב2025'!$B:$B, C136, 'צריכה ב2025'!$A:$A, {"06/2025","07/2025","08/2025","09/2025"}))</f>
        <v>0</v>
      </c>
      <c r="W136" s="10" cm="1">
        <f t="array" ref="W136">SUM(SUMIFS('צריכה ב2025'!$L:$L, 'צריכה ב2025'!$B:$B, C136, 'צריכה ב2025'!$A:$A, {"06/2025","07/2025","08/2025","09/2025"}))</f>
        <v>0</v>
      </c>
    </row>
    <row r="137" spans="1:23" x14ac:dyDescent="0.35">
      <c r="A137" s="10" t="s">
        <v>29</v>
      </c>
      <c r="B137" s="10" t="s">
        <v>37</v>
      </c>
      <c r="C137" s="11">
        <v>342168527</v>
      </c>
      <c r="D137" s="10" t="s">
        <v>229</v>
      </c>
      <c r="E137" s="10"/>
      <c r="F137" s="10" t="s">
        <v>19</v>
      </c>
      <c r="G137" s="10" t="s">
        <v>20</v>
      </c>
      <c r="H137" s="10" t="s">
        <v>22</v>
      </c>
      <c r="I137" s="10" t="s">
        <v>22</v>
      </c>
      <c r="J137" s="10" t="s">
        <v>21</v>
      </c>
      <c r="K137" s="10" t="str">
        <f>LOOKUP(C137,מונים!$A:$A,מונים!$Q:$Q)</f>
        <v>כן</v>
      </c>
      <c r="L137" s="10" t="s">
        <v>21</v>
      </c>
      <c r="M137" s="10"/>
      <c r="N137" s="10">
        <f>SUMIF('צריכה ב2025'!$B:$B,'מידע מרוכז'!C137,'צריכה ב2025'!$I:$I)</f>
        <v>93537</v>
      </c>
      <c r="O137" s="10">
        <f>SUMIF('צריכה ב2025'!$B:$B,'מידע מרוכז'!C137,'צריכה ב2025'!$J:$J)</f>
        <v>24009</v>
      </c>
      <c r="P137" s="10">
        <f>SUMIF('צריכה ב2025'!$B:$B,'מידע מרוכז'!C137,'צריכה ב2025'!$L:$L)</f>
        <v>69528</v>
      </c>
      <c r="Q137" s="10">
        <f>SUMIF('צריכה ב2025'!$B:$B,'מידע מרוכז'!C137,'צריכה ב2025'!$M:$M)</f>
        <v>0</v>
      </c>
      <c r="R137" s="32" cm="1">
        <f t="array" ref="R137">SUM(SUMIFS('צריכה ב2025'!$J:$J, 'צריכה ב2025'!$B:$B, C137, 'צריכה ב2025'!$A:$A, {"01/2025","02/2025","12/2024"}))</f>
        <v>9308</v>
      </c>
      <c r="S137" s="32" cm="1">
        <f t="array" ref="S137">SUM(SUMIFS('צריכה ב2025'!$L:$L, 'צריכה ב2025'!$B:$B, C137, 'צריכה ב2025'!$A:$A, {"01/2025","02/2025","12/2024"}))</f>
        <v>16992</v>
      </c>
      <c r="T137" s="10" cm="1">
        <f t="array" ref="T137">SUM(SUMIFS('צריכה ב2025'!$J:$J, 'צריכה ב2025'!$B:$B, C137, 'צריכה ב2025'!$A:$A, {"03/2025","04/2025","05/2025","10/2025","11/2025"}))</f>
        <v>8073</v>
      </c>
      <c r="U137" s="10" cm="1">
        <f t="array" ref="U137">SUM(SUMIFS('צריכה ב2025'!$L:$L, 'צריכה ב2025'!$B:$B, C137, 'צריכה ב2025'!$A:$A, {"03/2025","04/2025","05/2025","10/2025","11/2025"}))</f>
        <v>31047</v>
      </c>
      <c r="V137" s="10" cm="1">
        <f t="array" ref="V137">SUM(SUMIFS('צריכה ב2025'!$J:$J, 'צריכה ב2025'!$B:$B, C137, 'צריכה ב2025'!$A:$A, {"06/2025","07/2025","08/2025","09/2025"}))</f>
        <v>6628</v>
      </c>
      <c r="W137" s="10" cm="1">
        <f t="array" ref="W137">SUM(SUMIFS('צריכה ב2025'!$L:$L, 'צריכה ב2025'!$B:$B, C137, 'צריכה ב2025'!$A:$A, {"06/2025","07/2025","08/2025","09/2025"}))</f>
        <v>21489</v>
      </c>
    </row>
    <row r="138" spans="1:23" x14ac:dyDescent="0.35">
      <c r="A138" s="10" t="s">
        <v>29</v>
      </c>
      <c r="B138" s="10" t="s">
        <v>37</v>
      </c>
      <c r="C138" s="11">
        <v>342171946</v>
      </c>
      <c r="D138" s="10" t="s">
        <v>230</v>
      </c>
      <c r="E138" s="10"/>
      <c r="F138" s="10" t="s">
        <v>19</v>
      </c>
      <c r="G138" s="10" t="s">
        <v>20</v>
      </c>
      <c r="H138" s="10" t="s">
        <v>22</v>
      </c>
      <c r="I138" s="10" t="s">
        <v>22</v>
      </c>
      <c r="J138" s="10" t="s">
        <v>21</v>
      </c>
      <c r="K138" s="10" t="str">
        <f>LOOKUP(C138,מונים!$A:$A,מונים!$Q:$Q)</f>
        <v>כן</v>
      </c>
      <c r="L138" s="10" t="s">
        <v>21</v>
      </c>
      <c r="M138" s="10"/>
      <c r="N138" s="10">
        <f>SUMIF('צריכה ב2025'!$B:$B,'מידע מרוכז'!C138,'צריכה ב2025'!$I:$I)</f>
        <v>32968</v>
      </c>
      <c r="O138" s="10">
        <f>SUMIF('צריכה ב2025'!$B:$B,'מידע מרוכז'!C138,'צריכה ב2025'!$J:$J)</f>
        <v>8194</v>
      </c>
      <c r="P138" s="10">
        <f>SUMIF('צריכה ב2025'!$B:$B,'מידע מרוכז'!C138,'צריכה ב2025'!$L:$L)</f>
        <v>24774</v>
      </c>
      <c r="Q138" s="10">
        <f>SUMIF('צריכה ב2025'!$B:$B,'מידע מרוכז'!C138,'צריכה ב2025'!$M:$M)</f>
        <v>0</v>
      </c>
      <c r="R138" s="32" cm="1">
        <f t="array" ref="R138">SUM(SUMIFS('צריכה ב2025'!$J:$J, 'צריכה ב2025'!$B:$B, C138, 'צריכה ב2025'!$A:$A, {"01/2025","02/2025","12/2024"}))</f>
        <v>3413</v>
      </c>
      <c r="S138" s="32" cm="1">
        <f t="array" ref="S138">SUM(SUMIFS('צריכה ב2025'!$L:$L, 'צריכה ב2025'!$B:$B, C138, 'צריכה ב2025'!$A:$A, {"01/2025","02/2025","12/2024"}))</f>
        <v>6217</v>
      </c>
      <c r="T138" s="10" cm="1">
        <f t="array" ref="T138">SUM(SUMIFS('צריכה ב2025'!$J:$J, 'צריכה ב2025'!$B:$B, C138, 'צריכה ב2025'!$A:$A, {"03/2025","04/2025","05/2025","10/2025","11/2025"}))</f>
        <v>2619</v>
      </c>
      <c r="U138" s="10" cm="1">
        <f t="array" ref="U138">SUM(SUMIFS('צריכה ב2025'!$L:$L, 'צריכה ב2025'!$B:$B, C138, 'צריכה ב2025'!$A:$A, {"03/2025","04/2025","05/2025","10/2025","11/2025"}))</f>
        <v>10775</v>
      </c>
      <c r="V138" s="10" cm="1">
        <f t="array" ref="V138">SUM(SUMIFS('צריכה ב2025'!$J:$J, 'צריכה ב2025'!$B:$B, C138, 'צריכה ב2025'!$A:$A, {"06/2025","07/2025","08/2025","09/2025"}))</f>
        <v>2162</v>
      </c>
      <c r="W138" s="10" cm="1">
        <f t="array" ref="W138">SUM(SUMIFS('צריכה ב2025'!$L:$L, 'צריכה ב2025'!$B:$B, C138, 'צריכה ב2025'!$A:$A, {"06/2025","07/2025","08/2025","09/2025"}))</f>
        <v>7782</v>
      </c>
    </row>
    <row r="139" spans="1:23" x14ac:dyDescent="0.35">
      <c r="A139" s="10" t="s">
        <v>29</v>
      </c>
      <c r="B139" s="10" t="s">
        <v>37</v>
      </c>
      <c r="C139" s="11">
        <v>342175662</v>
      </c>
      <c r="D139" s="10" t="s">
        <v>231</v>
      </c>
      <c r="E139" s="10" t="s">
        <v>232</v>
      </c>
      <c r="F139" s="10" t="s">
        <v>19</v>
      </c>
      <c r="G139" s="10" t="s">
        <v>20</v>
      </c>
      <c r="H139" s="10" t="s">
        <v>22</v>
      </c>
      <c r="I139" s="10" t="s">
        <v>22</v>
      </c>
      <c r="J139" s="10" t="s">
        <v>21</v>
      </c>
      <c r="K139" s="10" t="str">
        <f>LOOKUP(C139,מונים!$A:$A,מונים!$Q:$Q)</f>
        <v>כן</v>
      </c>
      <c r="L139" s="10" t="s">
        <v>21</v>
      </c>
      <c r="M139" s="10"/>
      <c r="N139" s="10">
        <f>SUMIF('צריכה ב2025'!$B:$B,'מידע מרוכז'!C139,'צריכה ב2025'!$I:$I)</f>
        <v>81976</v>
      </c>
      <c r="O139" s="10">
        <f>SUMIF('צריכה ב2025'!$B:$B,'מידע מרוכז'!C139,'צריכה ב2025'!$J:$J)</f>
        <v>20404</v>
      </c>
      <c r="P139" s="10">
        <f>SUMIF('צריכה ב2025'!$B:$B,'מידע מרוכז'!C139,'צריכה ב2025'!$L:$L)</f>
        <v>61572</v>
      </c>
      <c r="Q139" s="10">
        <f>SUMIF('צריכה ב2025'!$B:$B,'מידע מרוכז'!C139,'צריכה ב2025'!$M:$M)</f>
        <v>0</v>
      </c>
      <c r="R139" s="32" cm="1">
        <f t="array" ref="R139">SUM(SUMIFS('צריכה ב2025'!$J:$J, 'צריכה ב2025'!$B:$B, C139, 'צריכה ב2025'!$A:$A, {"01/2025","02/2025","12/2024"}))</f>
        <v>8059</v>
      </c>
      <c r="S139" s="32" cm="1">
        <f t="array" ref="S139">SUM(SUMIFS('צריכה ב2025'!$L:$L, 'צריכה ב2025'!$B:$B, C139, 'צריכה ב2025'!$A:$A, {"01/2025","02/2025","12/2024"}))</f>
        <v>14859</v>
      </c>
      <c r="T139" s="10" cm="1">
        <f t="array" ref="T139">SUM(SUMIFS('צריכה ב2025'!$J:$J, 'צריכה ב2025'!$B:$B, C139, 'צריכה ב2025'!$A:$A, {"03/2025","04/2025","05/2025","10/2025","11/2025"}))</f>
        <v>6626</v>
      </c>
      <c r="U139" s="10" cm="1">
        <f t="array" ref="U139">SUM(SUMIFS('צריכה ב2025'!$L:$L, 'צריכה ב2025'!$B:$B, C139, 'צריכה ב2025'!$A:$A, {"03/2025","04/2025","05/2025","10/2025","11/2025"}))</f>
        <v>26892</v>
      </c>
      <c r="V139" s="10" cm="1">
        <f t="array" ref="V139">SUM(SUMIFS('צריכה ב2025'!$J:$J, 'צריכה ב2025'!$B:$B, C139, 'צריכה ב2025'!$A:$A, {"06/2025","07/2025","08/2025","09/2025"}))</f>
        <v>5719</v>
      </c>
      <c r="W139" s="10" cm="1">
        <f t="array" ref="W139">SUM(SUMIFS('צריכה ב2025'!$L:$L, 'צריכה ב2025'!$B:$B, C139, 'צריכה ב2025'!$A:$A, {"06/2025","07/2025","08/2025","09/2025"}))</f>
        <v>19821</v>
      </c>
    </row>
    <row r="140" spans="1:23" x14ac:dyDescent="0.35">
      <c r="A140" s="10" t="s">
        <v>23</v>
      </c>
      <c r="B140" s="10" t="s">
        <v>32</v>
      </c>
      <c r="C140" s="11">
        <v>342178406</v>
      </c>
      <c r="D140" s="10" t="s">
        <v>233</v>
      </c>
      <c r="E140" s="10" t="s">
        <v>18</v>
      </c>
      <c r="F140" s="10" t="s">
        <v>19</v>
      </c>
      <c r="G140" s="10" t="s">
        <v>20</v>
      </c>
      <c r="H140" s="10" t="s">
        <v>21</v>
      </c>
      <c r="I140" s="10" t="s">
        <v>22</v>
      </c>
      <c r="J140" s="10" t="s">
        <v>21</v>
      </c>
      <c r="K140" s="10" t="str">
        <f>LOOKUP(C140,מונים!$A:$A,מונים!$Q:$Q)</f>
        <v>כן</v>
      </c>
      <c r="L140" s="10" t="s">
        <v>21</v>
      </c>
      <c r="M140" s="10"/>
      <c r="N140" s="10">
        <f>SUMIF('צריכה ב2025'!$B:$B,'מידע מרוכז'!C140,'צריכה ב2025'!$I:$I)</f>
        <v>17247.96</v>
      </c>
      <c r="O140" s="10">
        <f>SUMIF('צריכה ב2025'!$B:$B,'מידע מרוכז'!C140,'צריכה ב2025'!$J:$J)</f>
        <v>0</v>
      </c>
      <c r="P140" s="10">
        <f>SUMIF('צריכה ב2025'!$B:$B,'מידע מרוכז'!C140,'צריכה ב2025'!$L:$L)</f>
        <v>0</v>
      </c>
      <c r="Q140" s="10">
        <f>SUMIF('צריכה ב2025'!$B:$B,'מידע מרוכז'!C140,'צריכה ב2025'!$M:$M)</f>
        <v>17247.96</v>
      </c>
      <c r="R140" s="32" cm="1">
        <f t="array" ref="R140">SUM(SUMIFS('צריכה ב2025'!$J:$J, 'צריכה ב2025'!$B:$B, C140, 'צריכה ב2025'!$A:$A, {"01/2025","02/2025","12/2024"}))</f>
        <v>0</v>
      </c>
      <c r="S140" s="32" cm="1">
        <f t="array" ref="S140">SUM(SUMIFS('צריכה ב2025'!$L:$L, 'צריכה ב2025'!$B:$B, C140, 'צריכה ב2025'!$A:$A, {"01/2025","02/2025","12/2024"}))</f>
        <v>0</v>
      </c>
      <c r="T140" s="10" cm="1">
        <f t="array" ref="T140">SUM(SUMIFS('צריכה ב2025'!$J:$J, 'צריכה ב2025'!$B:$B, C140, 'צריכה ב2025'!$A:$A, {"03/2025","04/2025","05/2025","10/2025","11/2025"}))</f>
        <v>0</v>
      </c>
      <c r="U140" s="10" cm="1">
        <f t="array" ref="U140">SUM(SUMIFS('צריכה ב2025'!$L:$L, 'צריכה ב2025'!$B:$B, C140, 'צריכה ב2025'!$A:$A, {"03/2025","04/2025","05/2025","10/2025","11/2025"}))</f>
        <v>0</v>
      </c>
      <c r="V140" s="10" cm="1">
        <f t="array" ref="V140">SUM(SUMIFS('צריכה ב2025'!$J:$J, 'צריכה ב2025'!$B:$B, C140, 'צריכה ב2025'!$A:$A, {"06/2025","07/2025","08/2025","09/2025"}))</f>
        <v>0</v>
      </c>
      <c r="W140" s="10" cm="1">
        <f t="array" ref="W140">SUM(SUMIFS('צריכה ב2025'!$L:$L, 'צריכה ב2025'!$B:$B, C140, 'צריכה ב2025'!$A:$A, {"06/2025","07/2025","08/2025","09/2025"}))</f>
        <v>0</v>
      </c>
    </row>
    <row r="141" spans="1:23" x14ac:dyDescent="0.35">
      <c r="A141" s="10" t="s">
        <v>29</v>
      </c>
      <c r="B141" s="10" t="s">
        <v>32</v>
      </c>
      <c r="C141" s="11">
        <v>342180041</v>
      </c>
      <c r="D141" s="10" t="s">
        <v>234</v>
      </c>
      <c r="E141" s="10" t="s">
        <v>131</v>
      </c>
      <c r="F141" s="10" t="s">
        <v>19</v>
      </c>
      <c r="G141" s="10" t="s">
        <v>20</v>
      </c>
      <c r="H141" s="10" t="s">
        <v>21</v>
      </c>
      <c r="I141" s="10" t="s">
        <v>22</v>
      </c>
      <c r="J141" s="10" t="s">
        <v>21</v>
      </c>
      <c r="K141" s="10" t="str">
        <f>LOOKUP(C141,מונים!$A:$A,מונים!$Q:$Q)</f>
        <v>כן</v>
      </c>
      <c r="L141" s="10" t="s">
        <v>21</v>
      </c>
      <c r="M141" s="10"/>
      <c r="N141" s="10">
        <f>SUMIF('צריכה ב2025'!$B:$B,'מידע מרוכז'!C141,'צריכה ב2025'!$I:$I)</f>
        <v>26888.01</v>
      </c>
      <c r="O141" s="10">
        <f>SUMIF('צריכה ב2025'!$B:$B,'מידע מרוכז'!C141,'צריכה ב2025'!$J:$J)</f>
        <v>0</v>
      </c>
      <c r="P141" s="10">
        <f>SUMIF('צריכה ב2025'!$B:$B,'מידע מרוכז'!C141,'צריכה ב2025'!$L:$L)</f>
        <v>0</v>
      </c>
      <c r="Q141" s="10">
        <f>SUMIF('צריכה ב2025'!$B:$B,'מידע מרוכז'!C141,'צריכה ב2025'!$M:$M)</f>
        <v>26888.01</v>
      </c>
      <c r="R141" s="32" cm="1">
        <f t="array" ref="R141">SUM(SUMIFS('צריכה ב2025'!$J:$J, 'צריכה ב2025'!$B:$B, C141, 'צריכה ב2025'!$A:$A, {"01/2025","02/2025","12/2024"}))</f>
        <v>0</v>
      </c>
      <c r="S141" s="32" cm="1">
        <f t="array" ref="S141">SUM(SUMIFS('צריכה ב2025'!$L:$L, 'צריכה ב2025'!$B:$B, C141, 'צריכה ב2025'!$A:$A, {"01/2025","02/2025","12/2024"}))</f>
        <v>0</v>
      </c>
      <c r="T141" s="10" cm="1">
        <f t="array" ref="T141">SUM(SUMIFS('צריכה ב2025'!$J:$J, 'צריכה ב2025'!$B:$B, C141, 'צריכה ב2025'!$A:$A, {"03/2025","04/2025","05/2025","10/2025","11/2025"}))</f>
        <v>0</v>
      </c>
      <c r="U141" s="10" cm="1">
        <f t="array" ref="U141">SUM(SUMIFS('צריכה ב2025'!$L:$L, 'צריכה ב2025'!$B:$B, C141, 'צריכה ב2025'!$A:$A, {"03/2025","04/2025","05/2025","10/2025","11/2025"}))</f>
        <v>0</v>
      </c>
      <c r="V141" s="10" cm="1">
        <f t="array" ref="V141">SUM(SUMIFS('צריכה ב2025'!$J:$J, 'צריכה ב2025'!$B:$B, C141, 'צריכה ב2025'!$A:$A, {"06/2025","07/2025","08/2025","09/2025"}))</f>
        <v>0</v>
      </c>
      <c r="W141" s="10" cm="1">
        <f t="array" ref="W141">SUM(SUMIFS('צריכה ב2025'!$L:$L, 'צריכה ב2025'!$B:$B, C141, 'צריכה ב2025'!$A:$A, {"06/2025","07/2025","08/2025","09/2025"}))</f>
        <v>0</v>
      </c>
    </row>
    <row r="142" spans="1:23" x14ac:dyDescent="0.35">
      <c r="A142" s="10" t="s">
        <v>29</v>
      </c>
      <c r="B142" s="10" t="s">
        <v>80</v>
      </c>
      <c r="C142" s="11">
        <v>342181683</v>
      </c>
      <c r="D142" s="10" t="s">
        <v>235</v>
      </c>
      <c r="E142" s="10" t="s">
        <v>236</v>
      </c>
      <c r="F142" s="10" t="s">
        <v>19</v>
      </c>
      <c r="G142" s="10" t="s">
        <v>20</v>
      </c>
      <c r="H142" s="10" t="s">
        <v>21</v>
      </c>
      <c r="I142" s="10" t="s">
        <v>21</v>
      </c>
      <c r="J142" s="10" t="s">
        <v>21</v>
      </c>
      <c r="K142" s="10" t="str">
        <f>LOOKUP(C142,מונים!$A:$A,מונים!$Q:$Q)</f>
        <v>כן</v>
      </c>
      <c r="L142" s="10" t="s">
        <v>21</v>
      </c>
      <c r="M142" s="10"/>
      <c r="N142" s="10">
        <f>SUMIF('צריכה ב2025'!$B:$B,'מידע מרוכז'!C142,'צריכה ב2025'!$I:$I)</f>
        <v>0</v>
      </c>
      <c r="O142" s="10">
        <f>SUMIF('צריכה ב2025'!$B:$B,'מידע מרוכז'!C142,'צריכה ב2025'!$J:$J)</f>
        <v>0</v>
      </c>
      <c r="P142" s="10">
        <f>SUMIF('צריכה ב2025'!$B:$B,'מידע מרוכז'!C142,'צריכה ב2025'!$L:$L)</f>
        <v>0</v>
      </c>
      <c r="Q142" s="10">
        <f>SUMIF('צריכה ב2025'!$B:$B,'מידע מרוכז'!C142,'צריכה ב2025'!$M:$M)</f>
        <v>0</v>
      </c>
      <c r="R142" s="32" cm="1">
        <f t="array" ref="R142">SUM(SUMIFS('צריכה ב2025'!$J:$J, 'צריכה ב2025'!$B:$B, C142, 'צריכה ב2025'!$A:$A, {"01/2025","02/2025","12/2024"}))</f>
        <v>0</v>
      </c>
      <c r="S142" s="32" cm="1">
        <f t="array" ref="S142">SUM(SUMIFS('צריכה ב2025'!$L:$L, 'צריכה ב2025'!$B:$B, C142, 'צריכה ב2025'!$A:$A, {"01/2025","02/2025","12/2024"}))</f>
        <v>0</v>
      </c>
      <c r="T142" s="10" cm="1">
        <f t="array" ref="T142">SUM(SUMIFS('צריכה ב2025'!$J:$J, 'צריכה ב2025'!$B:$B, C142, 'צריכה ב2025'!$A:$A, {"03/2025","04/2025","05/2025","10/2025","11/2025"}))</f>
        <v>0</v>
      </c>
      <c r="U142" s="10" cm="1">
        <f t="array" ref="U142">SUM(SUMIFS('צריכה ב2025'!$L:$L, 'צריכה ב2025'!$B:$B, C142, 'צריכה ב2025'!$A:$A, {"03/2025","04/2025","05/2025","10/2025","11/2025"}))</f>
        <v>0</v>
      </c>
      <c r="V142" s="10" cm="1">
        <f t="array" ref="V142">SUM(SUMIFS('צריכה ב2025'!$J:$J, 'צריכה ב2025'!$B:$B, C142, 'צריכה ב2025'!$A:$A, {"06/2025","07/2025","08/2025","09/2025"}))</f>
        <v>0</v>
      </c>
      <c r="W142" s="10" cm="1">
        <f t="array" ref="W142">SUM(SUMIFS('צריכה ב2025'!$L:$L, 'צריכה ב2025'!$B:$B, C142, 'צריכה ב2025'!$A:$A, {"06/2025","07/2025","08/2025","09/2025"}))</f>
        <v>0</v>
      </c>
    </row>
    <row r="143" spans="1:23" x14ac:dyDescent="0.35">
      <c r="A143" s="10" t="s">
        <v>23</v>
      </c>
      <c r="B143" s="10" t="s">
        <v>201</v>
      </c>
      <c r="C143" s="11">
        <v>342188888</v>
      </c>
      <c r="D143" s="10" t="s">
        <v>237</v>
      </c>
      <c r="E143" s="10"/>
      <c r="F143" s="10" t="s">
        <v>19</v>
      </c>
      <c r="G143" s="10" t="s">
        <v>20</v>
      </c>
      <c r="H143" s="10" t="s">
        <v>21</v>
      </c>
      <c r="I143" s="10" t="s">
        <v>21</v>
      </c>
      <c r="J143" s="10" t="s">
        <v>21</v>
      </c>
      <c r="K143" s="10" t="str">
        <f>LOOKUP(C143,מונים!$A:$A,מונים!$Q:$Q)</f>
        <v>כן</v>
      </c>
      <c r="L143" s="10" t="s">
        <v>21</v>
      </c>
      <c r="M143" s="10"/>
      <c r="N143" s="10">
        <f>SUMIF('צריכה ב2025'!$B:$B,'מידע מרוכז'!C143,'צריכה ב2025'!$I:$I)</f>
        <v>13059.69</v>
      </c>
      <c r="O143" s="10">
        <f>SUMIF('צריכה ב2025'!$B:$B,'מידע מרוכז'!C143,'צריכה ב2025'!$J:$J)</f>
        <v>0</v>
      </c>
      <c r="P143" s="10">
        <f>SUMIF('צריכה ב2025'!$B:$B,'מידע מרוכז'!C143,'צריכה ב2025'!$L:$L)</f>
        <v>0</v>
      </c>
      <c r="Q143" s="10">
        <f>SUMIF('צריכה ב2025'!$B:$B,'מידע מרוכז'!C143,'צריכה ב2025'!$M:$M)</f>
        <v>13059.69</v>
      </c>
      <c r="R143" s="32" cm="1">
        <f t="array" ref="R143">SUM(SUMIFS('צריכה ב2025'!$J:$J, 'צריכה ב2025'!$B:$B, C143, 'צריכה ב2025'!$A:$A, {"01/2025","02/2025","12/2024"}))</f>
        <v>0</v>
      </c>
      <c r="S143" s="32" cm="1">
        <f t="array" ref="S143">SUM(SUMIFS('צריכה ב2025'!$L:$L, 'צריכה ב2025'!$B:$B, C143, 'צריכה ב2025'!$A:$A, {"01/2025","02/2025","12/2024"}))</f>
        <v>0</v>
      </c>
      <c r="T143" s="10" cm="1">
        <f t="array" ref="T143">SUM(SUMIFS('צריכה ב2025'!$J:$J, 'צריכה ב2025'!$B:$B, C143, 'צריכה ב2025'!$A:$A, {"03/2025","04/2025","05/2025","10/2025","11/2025"}))</f>
        <v>0</v>
      </c>
      <c r="U143" s="10" cm="1">
        <f t="array" ref="U143">SUM(SUMIFS('צריכה ב2025'!$L:$L, 'צריכה ב2025'!$B:$B, C143, 'צריכה ב2025'!$A:$A, {"03/2025","04/2025","05/2025","10/2025","11/2025"}))</f>
        <v>0</v>
      </c>
      <c r="V143" s="10" cm="1">
        <f t="array" ref="V143">SUM(SUMIFS('צריכה ב2025'!$J:$J, 'צריכה ב2025'!$B:$B, C143, 'צריכה ב2025'!$A:$A, {"06/2025","07/2025","08/2025","09/2025"}))</f>
        <v>0</v>
      </c>
      <c r="W143" s="10" cm="1">
        <f t="array" ref="W143">SUM(SUMIFS('צריכה ב2025'!$L:$L, 'צריכה ב2025'!$B:$B, C143, 'צריכה ב2025'!$A:$A, {"06/2025","07/2025","08/2025","09/2025"}))</f>
        <v>0</v>
      </c>
    </row>
    <row r="144" spans="1:23" x14ac:dyDescent="0.35">
      <c r="A144" s="10" t="s">
        <v>40</v>
      </c>
      <c r="B144" s="10" t="s">
        <v>201</v>
      </c>
      <c r="C144" s="11">
        <v>342200119</v>
      </c>
      <c r="D144" s="10" t="s">
        <v>238</v>
      </c>
      <c r="E144" s="10"/>
      <c r="F144" s="10" t="s">
        <v>19</v>
      </c>
      <c r="G144" s="10" t="s">
        <v>20</v>
      </c>
      <c r="H144" s="10" t="s">
        <v>21</v>
      </c>
      <c r="I144" s="10" t="s">
        <v>22</v>
      </c>
      <c r="J144" s="10" t="s">
        <v>21</v>
      </c>
      <c r="K144" s="10" t="str">
        <f>LOOKUP(C144,מונים!$A:$A,מונים!$Q:$Q)</f>
        <v>כן</v>
      </c>
      <c r="L144" s="10" t="s">
        <v>21</v>
      </c>
      <c r="M144" s="10"/>
      <c r="N144" s="10">
        <f>SUMIF('צריכה ב2025'!$B:$B,'מידע מרוכז'!C144,'צריכה ב2025'!$I:$I)</f>
        <v>2256.37</v>
      </c>
      <c r="O144" s="10">
        <f>SUMIF('צריכה ב2025'!$B:$B,'מידע מרוכז'!C144,'צריכה ב2025'!$J:$J)</f>
        <v>0</v>
      </c>
      <c r="P144" s="10">
        <f>SUMIF('צריכה ב2025'!$B:$B,'מידע מרוכז'!C144,'צריכה ב2025'!$L:$L)</f>
        <v>0</v>
      </c>
      <c r="Q144" s="10">
        <f>SUMIF('צריכה ב2025'!$B:$B,'מידע מרוכז'!C144,'צריכה ב2025'!$M:$M)</f>
        <v>2256.37</v>
      </c>
      <c r="R144" s="32" cm="1">
        <f t="array" ref="R144">SUM(SUMIFS('צריכה ב2025'!$J:$J, 'צריכה ב2025'!$B:$B, C144, 'צריכה ב2025'!$A:$A, {"01/2025","02/2025","12/2024"}))</f>
        <v>0</v>
      </c>
      <c r="S144" s="32" cm="1">
        <f t="array" ref="S144">SUM(SUMIFS('צריכה ב2025'!$L:$L, 'צריכה ב2025'!$B:$B, C144, 'צריכה ב2025'!$A:$A, {"01/2025","02/2025","12/2024"}))</f>
        <v>0</v>
      </c>
      <c r="T144" s="10" cm="1">
        <f t="array" ref="T144">SUM(SUMIFS('צריכה ב2025'!$J:$J, 'צריכה ב2025'!$B:$B, C144, 'צריכה ב2025'!$A:$A, {"03/2025","04/2025","05/2025","10/2025","11/2025"}))</f>
        <v>0</v>
      </c>
      <c r="U144" s="10" cm="1">
        <f t="array" ref="U144">SUM(SUMIFS('צריכה ב2025'!$L:$L, 'צריכה ב2025'!$B:$B, C144, 'צריכה ב2025'!$A:$A, {"03/2025","04/2025","05/2025","10/2025","11/2025"}))</f>
        <v>0</v>
      </c>
      <c r="V144" s="10" cm="1">
        <f t="array" ref="V144">SUM(SUMIFS('צריכה ב2025'!$J:$J, 'צריכה ב2025'!$B:$B, C144, 'צריכה ב2025'!$A:$A, {"06/2025","07/2025","08/2025","09/2025"}))</f>
        <v>0</v>
      </c>
      <c r="W144" s="10" cm="1">
        <f t="array" ref="W144">SUM(SUMIFS('צריכה ב2025'!$L:$L, 'צריכה ב2025'!$B:$B, C144, 'צריכה ב2025'!$A:$A, {"06/2025","07/2025","08/2025","09/2025"}))</f>
        <v>0</v>
      </c>
    </row>
    <row r="145" spans="1:23" x14ac:dyDescent="0.35">
      <c r="A145" s="10" t="s">
        <v>40</v>
      </c>
      <c r="B145" s="10" t="s">
        <v>201</v>
      </c>
      <c r="C145" s="11">
        <v>342200181</v>
      </c>
      <c r="D145" s="10" t="s">
        <v>239</v>
      </c>
      <c r="E145" s="10"/>
      <c r="F145" s="10" t="s">
        <v>19</v>
      </c>
      <c r="G145" s="10" t="s">
        <v>20</v>
      </c>
      <c r="H145" s="10" t="s">
        <v>21</v>
      </c>
      <c r="I145" s="10" t="s">
        <v>22</v>
      </c>
      <c r="J145" s="10" t="s">
        <v>21</v>
      </c>
      <c r="K145" s="10" t="str">
        <f>LOOKUP(C145,מונים!$A:$A,מונים!$Q:$Q)</f>
        <v>כן</v>
      </c>
      <c r="L145" s="10" t="s">
        <v>21</v>
      </c>
      <c r="M145" s="10"/>
      <c r="N145" s="10">
        <f>SUMIF('צריכה ב2025'!$B:$B,'מידע מרוכז'!C145,'צריכה ב2025'!$I:$I)</f>
        <v>2721.24</v>
      </c>
      <c r="O145" s="10">
        <f>SUMIF('צריכה ב2025'!$B:$B,'מידע מרוכז'!C145,'צריכה ב2025'!$J:$J)</f>
        <v>0</v>
      </c>
      <c r="P145" s="10">
        <f>SUMIF('צריכה ב2025'!$B:$B,'מידע מרוכז'!C145,'צריכה ב2025'!$L:$L)</f>
        <v>0</v>
      </c>
      <c r="Q145" s="10">
        <f>SUMIF('צריכה ב2025'!$B:$B,'מידע מרוכז'!C145,'צריכה ב2025'!$M:$M)</f>
        <v>2721.24</v>
      </c>
      <c r="R145" s="32" cm="1">
        <f t="array" ref="R145">SUM(SUMIFS('צריכה ב2025'!$J:$J, 'צריכה ב2025'!$B:$B, C145, 'צריכה ב2025'!$A:$A, {"01/2025","02/2025","12/2024"}))</f>
        <v>0</v>
      </c>
      <c r="S145" s="32" cm="1">
        <f t="array" ref="S145">SUM(SUMIFS('צריכה ב2025'!$L:$L, 'צריכה ב2025'!$B:$B, C145, 'צריכה ב2025'!$A:$A, {"01/2025","02/2025","12/2024"}))</f>
        <v>0</v>
      </c>
      <c r="T145" s="10" cm="1">
        <f t="array" ref="T145">SUM(SUMIFS('צריכה ב2025'!$J:$J, 'צריכה ב2025'!$B:$B, C145, 'צריכה ב2025'!$A:$A, {"03/2025","04/2025","05/2025","10/2025","11/2025"}))</f>
        <v>0</v>
      </c>
      <c r="U145" s="10" cm="1">
        <f t="array" ref="U145">SUM(SUMIFS('צריכה ב2025'!$L:$L, 'צריכה ב2025'!$B:$B, C145, 'צריכה ב2025'!$A:$A, {"03/2025","04/2025","05/2025","10/2025","11/2025"}))</f>
        <v>0</v>
      </c>
      <c r="V145" s="10" cm="1">
        <f t="array" ref="V145">SUM(SUMIFS('צריכה ב2025'!$J:$J, 'צריכה ב2025'!$B:$B, C145, 'צריכה ב2025'!$A:$A, {"06/2025","07/2025","08/2025","09/2025"}))</f>
        <v>0</v>
      </c>
      <c r="W145" s="10" cm="1">
        <f t="array" ref="W145">SUM(SUMIFS('צריכה ב2025'!$L:$L, 'צריכה ב2025'!$B:$B, C145, 'צריכה ב2025'!$A:$A, {"06/2025","07/2025","08/2025","09/2025"}))</f>
        <v>0</v>
      </c>
    </row>
    <row r="146" spans="1:23" x14ac:dyDescent="0.35">
      <c r="A146" s="10" t="s">
        <v>40</v>
      </c>
      <c r="B146" s="10" t="s">
        <v>201</v>
      </c>
      <c r="C146" s="11">
        <v>342200528</v>
      </c>
      <c r="D146" s="10" t="s">
        <v>238</v>
      </c>
      <c r="E146" s="10"/>
      <c r="F146" s="10" t="s">
        <v>19</v>
      </c>
      <c r="G146" s="10" t="s">
        <v>20</v>
      </c>
      <c r="H146" s="10" t="s">
        <v>21</v>
      </c>
      <c r="I146" s="10" t="s">
        <v>22</v>
      </c>
      <c r="J146" s="10" t="s">
        <v>21</v>
      </c>
      <c r="K146" s="10" t="str">
        <f>LOOKUP(C146,מונים!$A:$A,מונים!$Q:$Q)</f>
        <v>כן</v>
      </c>
      <c r="L146" s="10" t="s">
        <v>21</v>
      </c>
      <c r="M146" s="10"/>
      <c r="N146" s="10">
        <f>SUMIF('צריכה ב2025'!$B:$B,'מידע מרוכז'!C146,'צריכה ב2025'!$I:$I)</f>
        <v>2149.77</v>
      </c>
      <c r="O146" s="10">
        <f>SUMIF('צריכה ב2025'!$B:$B,'מידע מרוכז'!C146,'צריכה ב2025'!$J:$J)</f>
        <v>0</v>
      </c>
      <c r="P146" s="10">
        <f>SUMIF('צריכה ב2025'!$B:$B,'מידע מרוכז'!C146,'צריכה ב2025'!$L:$L)</f>
        <v>0</v>
      </c>
      <c r="Q146" s="10">
        <f>SUMIF('צריכה ב2025'!$B:$B,'מידע מרוכז'!C146,'צריכה ב2025'!$M:$M)</f>
        <v>2149.77</v>
      </c>
      <c r="R146" s="32" cm="1">
        <f t="array" ref="R146">SUM(SUMIFS('צריכה ב2025'!$J:$J, 'צריכה ב2025'!$B:$B, C146, 'צריכה ב2025'!$A:$A, {"01/2025","02/2025","12/2024"}))</f>
        <v>0</v>
      </c>
      <c r="S146" s="32" cm="1">
        <f t="array" ref="S146">SUM(SUMIFS('צריכה ב2025'!$L:$L, 'צריכה ב2025'!$B:$B, C146, 'צריכה ב2025'!$A:$A, {"01/2025","02/2025","12/2024"}))</f>
        <v>0</v>
      </c>
      <c r="T146" s="10" cm="1">
        <f t="array" ref="T146">SUM(SUMIFS('צריכה ב2025'!$J:$J, 'צריכה ב2025'!$B:$B, C146, 'צריכה ב2025'!$A:$A, {"03/2025","04/2025","05/2025","10/2025","11/2025"}))</f>
        <v>0</v>
      </c>
      <c r="U146" s="10" cm="1">
        <f t="array" ref="U146">SUM(SUMIFS('צריכה ב2025'!$L:$L, 'צריכה ב2025'!$B:$B, C146, 'צריכה ב2025'!$A:$A, {"03/2025","04/2025","05/2025","10/2025","11/2025"}))</f>
        <v>0</v>
      </c>
      <c r="V146" s="10" cm="1">
        <f t="array" ref="V146">SUM(SUMIFS('צריכה ב2025'!$J:$J, 'צריכה ב2025'!$B:$B, C146, 'צריכה ב2025'!$A:$A, {"06/2025","07/2025","08/2025","09/2025"}))</f>
        <v>0</v>
      </c>
      <c r="W146" s="10" cm="1">
        <f t="array" ref="W146">SUM(SUMIFS('צריכה ב2025'!$L:$L, 'צריכה ב2025'!$B:$B, C146, 'צריכה ב2025'!$A:$A, {"06/2025","07/2025","08/2025","09/2025"}))</f>
        <v>0</v>
      </c>
    </row>
    <row r="147" spans="1:23" x14ac:dyDescent="0.35">
      <c r="A147" s="10" t="s">
        <v>29</v>
      </c>
      <c r="B147" s="10" t="s">
        <v>168</v>
      </c>
      <c r="C147" s="11">
        <v>342203881</v>
      </c>
      <c r="D147" s="10" t="s">
        <v>240</v>
      </c>
      <c r="E147" s="10" t="s">
        <v>131</v>
      </c>
      <c r="F147" s="10" t="s">
        <v>19</v>
      </c>
      <c r="G147" s="10" t="s">
        <v>20</v>
      </c>
      <c r="H147" s="10" t="s">
        <v>22</v>
      </c>
      <c r="I147" s="10" t="s">
        <v>22</v>
      </c>
      <c r="J147" s="10" t="s">
        <v>21</v>
      </c>
      <c r="K147" s="10" t="str">
        <f>LOOKUP(C147,מונים!$A:$A,מונים!$Q:$Q)</f>
        <v>כן</v>
      </c>
      <c r="L147" s="10" t="s">
        <v>21</v>
      </c>
      <c r="M147" s="10"/>
      <c r="N147" s="10">
        <f>SUMIF('צריכה ב2025'!$B:$B,'מידע מרוכז'!C147,'צריכה ב2025'!$I:$I)</f>
        <v>30266</v>
      </c>
      <c r="O147" s="10">
        <f>SUMIF('צריכה ב2025'!$B:$B,'מידע מרוכז'!C147,'צריכה ב2025'!$J:$J)</f>
        <v>7738</v>
      </c>
      <c r="P147" s="10">
        <f>SUMIF('צריכה ב2025'!$B:$B,'מידע מרוכז'!C147,'צריכה ב2025'!$L:$L)</f>
        <v>22528</v>
      </c>
      <c r="Q147" s="10">
        <f>SUMIF('צריכה ב2025'!$B:$B,'מידע מרוכז'!C147,'צריכה ב2025'!$M:$M)</f>
        <v>0</v>
      </c>
      <c r="R147" s="32" cm="1">
        <f t="array" ref="R147">SUM(SUMIFS('צריכה ב2025'!$J:$J, 'צריכה ב2025'!$B:$B, C147, 'צריכה ב2025'!$A:$A, {"01/2025","02/2025","12/2024"}))</f>
        <v>3342</v>
      </c>
      <c r="S147" s="32" cm="1">
        <f t="array" ref="S147">SUM(SUMIFS('צריכה ב2025'!$L:$L, 'צריכה ב2025'!$B:$B, C147, 'צריכה ב2025'!$A:$A, {"01/2025","02/2025","12/2024"}))</f>
        <v>6088</v>
      </c>
      <c r="T147" s="10" cm="1">
        <f t="array" ref="T147">SUM(SUMIFS('צריכה ב2025'!$J:$J, 'צריכה ב2025'!$B:$B, C147, 'צריכה ב2025'!$A:$A, {"03/2025","04/2025","05/2025","10/2025","11/2025"}))</f>
        <v>2154</v>
      </c>
      <c r="U147" s="10" cm="1">
        <f t="array" ref="U147">SUM(SUMIFS('צריכה ב2025'!$L:$L, 'צריכה ב2025'!$B:$B, C147, 'צריכה ב2025'!$A:$A, {"03/2025","04/2025","05/2025","10/2025","11/2025"}))</f>
        <v>9048</v>
      </c>
      <c r="V147" s="10" cm="1">
        <f t="array" ref="V147">SUM(SUMIFS('צריכה ב2025'!$J:$J, 'צריכה ב2025'!$B:$B, C147, 'צריכה ב2025'!$A:$A, {"06/2025","07/2025","08/2025","09/2025"}))</f>
        <v>2242</v>
      </c>
      <c r="W147" s="10" cm="1">
        <f t="array" ref="W147">SUM(SUMIFS('צריכה ב2025'!$L:$L, 'צריכה ב2025'!$B:$B, C147, 'צריכה ב2025'!$A:$A, {"06/2025","07/2025","08/2025","09/2025"}))</f>
        <v>7392</v>
      </c>
    </row>
    <row r="148" spans="1:23" x14ac:dyDescent="0.35">
      <c r="A148" s="10" t="s">
        <v>29</v>
      </c>
      <c r="B148" s="10" t="s">
        <v>64</v>
      </c>
      <c r="C148" s="11">
        <v>342208590</v>
      </c>
      <c r="D148" s="10" t="s">
        <v>241</v>
      </c>
      <c r="E148" s="10" t="s">
        <v>242</v>
      </c>
      <c r="F148" s="10" t="s">
        <v>19</v>
      </c>
      <c r="G148" s="10" t="s">
        <v>20</v>
      </c>
      <c r="H148" s="10" t="s">
        <v>22</v>
      </c>
      <c r="I148" s="10" t="s">
        <v>21</v>
      </c>
      <c r="J148" s="10" t="s">
        <v>21</v>
      </c>
      <c r="K148" s="10" t="str">
        <f>LOOKUP(C148,מונים!$A:$A,מונים!$Q:$Q)</f>
        <v>כן</v>
      </c>
      <c r="L148" s="10" t="s">
        <v>21</v>
      </c>
      <c r="M148" s="10"/>
      <c r="N148" s="10">
        <f>SUMIF('צריכה ב2025'!$B:$B,'מידע מרוכז'!C148,'צריכה ב2025'!$I:$I)</f>
        <v>48928</v>
      </c>
      <c r="O148" s="10">
        <f>SUMIF('צריכה ב2025'!$B:$B,'מידע מרוכז'!C148,'צריכה ב2025'!$J:$J)</f>
        <v>11084</v>
      </c>
      <c r="P148" s="10">
        <f>SUMIF('צריכה ב2025'!$B:$B,'מידע מרוכז'!C148,'צריכה ב2025'!$L:$L)</f>
        <v>37844</v>
      </c>
      <c r="Q148" s="10">
        <f>SUMIF('צריכה ב2025'!$B:$B,'מידע מרוכז'!C148,'צריכה ב2025'!$M:$M)</f>
        <v>0</v>
      </c>
      <c r="R148" s="32" cm="1">
        <f t="array" ref="R148">SUM(SUMIFS('צריכה ב2025'!$J:$J, 'צריכה ב2025'!$B:$B, C148, 'צריכה ב2025'!$A:$A, {"01/2025","02/2025","12/2024"}))</f>
        <v>4548</v>
      </c>
      <c r="S148" s="32" cm="1">
        <f t="array" ref="S148">SUM(SUMIFS('צריכה ב2025'!$L:$L, 'צריכה ב2025'!$B:$B, C148, 'צריכה ב2025'!$A:$A, {"01/2025","02/2025","12/2024"}))</f>
        <v>9533</v>
      </c>
      <c r="T148" s="10" cm="1">
        <f t="array" ref="T148">SUM(SUMIFS('צריכה ב2025'!$J:$J, 'צריכה ב2025'!$B:$B, C148, 'צריכה ב2025'!$A:$A, {"03/2025","04/2025","05/2025","10/2025","11/2025"}))</f>
        <v>3089</v>
      </c>
      <c r="U148" s="10" cm="1">
        <f t="array" ref="U148">SUM(SUMIFS('צריכה ב2025'!$L:$L, 'צריכה ב2025'!$B:$B, C148, 'צריכה ב2025'!$A:$A, {"03/2025","04/2025","05/2025","10/2025","11/2025"}))</f>
        <v>14884</v>
      </c>
      <c r="V148" s="10" cm="1">
        <f t="array" ref="V148">SUM(SUMIFS('צריכה ב2025'!$J:$J, 'צריכה ב2025'!$B:$B, C148, 'צריכה ב2025'!$A:$A, {"06/2025","07/2025","08/2025","09/2025"}))</f>
        <v>3447</v>
      </c>
      <c r="W148" s="10" cm="1">
        <f t="array" ref="W148">SUM(SUMIFS('צריכה ב2025'!$L:$L, 'צריכה ב2025'!$B:$B, C148, 'צריכה ב2025'!$A:$A, {"06/2025","07/2025","08/2025","09/2025"}))</f>
        <v>13427</v>
      </c>
    </row>
    <row r="149" spans="1:23" x14ac:dyDescent="0.35">
      <c r="A149" s="10" t="s">
        <v>40</v>
      </c>
      <c r="B149" s="10" t="s">
        <v>201</v>
      </c>
      <c r="C149" s="11">
        <v>342209861</v>
      </c>
      <c r="D149" s="10" t="s">
        <v>243</v>
      </c>
      <c r="E149" s="10"/>
      <c r="F149" s="10" t="s">
        <v>19</v>
      </c>
      <c r="G149" s="10" t="s">
        <v>20</v>
      </c>
      <c r="H149" s="10" t="s">
        <v>21</v>
      </c>
      <c r="I149" s="10" t="s">
        <v>22</v>
      </c>
      <c r="J149" s="10" t="s">
        <v>21</v>
      </c>
      <c r="K149" s="10" t="str">
        <f>LOOKUP(C149,מונים!$A:$A,מונים!$Q:$Q)</f>
        <v>כן</v>
      </c>
      <c r="L149" s="10" t="s">
        <v>21</v>
      </c>
      <c r="M149" s="10"/>
      <c r="N149" s="10">
        <f>SUMIF('צריכה ב2025'!$B:$B,'מידע מרוכז'!C149,'צריכה ב2025'!$I:$I)</f>
        <v>3017.07</v>
      </c>
      <c r="O149" s="10">
        <f>SUMIF('צריכה ב2025'!$B:$B,'מידע מרוכז'!C149,'צריכה ב2025'!$J:$J)</f>
        <v>0</v>
      </c>
      <c r="P149" s="10">
        <f>SUMIF('צריכה ב2025'!$B:$B,'מידע מרוכז'!C149,'צריכה ב2025'!$L:$L)</f>
        <v>0</v>
      </c>
      <c r="Q149" s="10">
        <f>SUMIF('צריכה ב2025'!$B:$B,'מידע מרוכז'!C149,'צריכה ב2025'!$M:$M)</f>
        <v>3017.07</v>
      </c>
      <c r="R149" s="32" cm="1">
        <f t="array" ref="R149">SUM(SUMIFS('צריכה ב2025'!$J:$J, 'צריכה ב2025'!$B:$B, C149, 'צריכה ב2025'!$A:$A, {"01/2025","02/2025","12/2024"}))</f>
        <v>0</v>
      </c>
      <c r="S149" s="32" cm="1">
        <f t="array" ref="S149">SUM(SUMIFS('צריכה ב2025'!$L:$L, 'צריכה ב2025'!$B:$B, C149, 'צריכה ב2025'!$A:$A, {"01/2025","02/2025","12/2024"}))</f>
        <v>0</v>
      </c>
      <c r="T149" s="10" cm="1">
        <f t="array" ref="T149">SUM(SUMIFS('צריכה ב2025'!$J:$J, 'צריכה ב2025'!$B:$B, C149, 'צריכה ב2025'!$A:$A, {"03/2025","04/2025","05/2025","10/2025","11/2025"}))</f>
        <v>0</v>
      </c>
      <c r="U149" s="10" cm="1">
        <f t="array" ref="U149">SUM(SUMIFS('צריכה ב2025'!$L:$L, 'צריכה ב2025'!$B:$B, C149, 'צריכה ב2025'!$A:$A, {"03/2025","04/2025","05/2025","10/2025","11/2025"}))</f>
        <v>0</v>
      </c>
      <c r="V149" s="10" cm="1">
        <f t="array" ref="V149">SUM(SUMIFS('צריכה ב2025'!$J:$J, 'צריכה ב2025'!$B:$B, C149, 'צריכה ב2025'!$A:$A, {"06/2025","07/2025","08/2025","09/2025"}))</f>
        <v>0</v>
      </c>
      <c r="W149" s="10" cm="1">
        <f t="array" ref="W149">SUM(SUMIFS('צריכה ב2025'!$L:$L, 'צריכה ב2025'!$B:$B, C149, 'צריכה ב2025'!$A:$A, {"06/2025","07/2025","08/2025","09/2025"}))</f>
        <v>0</v>
      </c>
    </row>
    <row r="150" spans="1:23" x14ac:dyDescent="0.35">
      <c r="A150" s="10" t="s">
        <v>29</v>
      </c>
      <c r="B150" s="10" t="s">
        <v>224</v>
      </c>
      <c r="C150" s="11">
        <v>342214265</v>
      </c>
      <c r="D150" s="10" t="s">
        <v>244</v>
      </c>
      <c r="E150" s="10"/>
      <c r="F150" s="10" t="s">
        <v>45</v>
      </c>
      <c r="G150" s="10" t="s">
        <v>20</v>
      </c>
      <c r="H150" s="10" t="s">
        <v>22</v>
      </c>
      <c r="I150" s="10" t="s">
        <v>22</v>
      </c>
      <c r="J150" s="10" t="s">
        <v>21</v>
      </c>
      <c r="K150" s="10" t="str">
        <f>LOOKUP(C150,מונים!$A:$A,מונים!$Q:$Q)</f>
        <v>כן</v>
      </c>
      <c r="L150" s="10" t="s">
        <v>21</v>
      </c>
      <c r="M150" s="10"/>
      <c r="N150" s="10">
        <f>SUMIF('צריכה ב2025'!$B:$B,'מידע מרוכז'!C150,'צריכה ב2025'!$I:$I)</f>
        <v>115076</v>
      </c>
      <c r="O150" s="10">
        <f>SUMIF('צריכה ב2025'!$B:$B,'מידע מרוכז'!C150,'צריכה ב2025'!$J:$J)</f>
        <v>23640</v>
      </c>
      <c r="P150" s="10">
        <f>SUMIF('צריכה ב2025'!$B:$B,'מידע מרוכז'!C150,'צריכה ב2025'!$L:$L)</f>
        <v>91436</v>
      </c>
      <c r="Q150" s="10">
        <f>SUMIF('צריכה ב2025'!$B:$B,'מידע מרוכז'!C150,'צריכה ב2025'!$M:$M)</f>
        <v>0</v>
      </c>
      <c r="R150" s="32" cm="1">
        <f t="array" ref="R150">SUM(SUMIFS('צריכה ב2025'!$J:$J, 'צריכה ב2025'!$B:$B, C150, 'צריכה ב2025'!$A:$A, {"01/2025","02/2025","12/2024"}))</f>
        <v>7576</v>
      </c>
      <c r="S150" s="32" cm="1">
        <f t="array" ref="S150">SUM(SUMIFS('צריכה ב2025'!$L:$L, 'צריכה ב2025'!$B:$B, C150, 'צריכה ב2025'!$A:$A, {"01/2025","02/2025","12/2024"}))</f>
        <v>24364</v>
      </c>
      <c r="T150" s="10" cm="1">
        <f t="array" ref="T150">SUM(SUMIFS('צריכה ב2025'!$J:$J, 'צריכה ב2025'!$B:$B, C150, 'צריכה ב2025'!$A:$A, {"03/2025","04/2025","05/2025","10/2025","11/2025"}))</f>
        <v>7348</v>
      </c>
      <c r="U150" s="10" cm="1">
        <f t="array" ref="U150">SUM(SUMIFS('צריכה ב2025'!$L:$L, 'צריכה ב2025'!$B:$B, C150, 'צריכה ב2025'!$A:$A, {"03/2025","04/2025","05/2025","10/2025","11/2025"}))</f>
        <v>32840</v>
      </c>
      <c r="V150" s="10" cm="1">
        <f t="array" ref="V150">SUM(SUMIFS('צריכה ב2025'!$J:$J, 'צריכה ב2025'!$B:$B, C150, 'צריכה ב2025'!$A:$A, {"06/2025","07/2025","08/2025","09/2025"}))</f>
        <v>8716</v>
      </c>
      <c r="W150" s="10" cm="1">
        <f t="array" ref="W150">SUM(SUMIFS('צריכה ב2025'!$L:$L, 'צריכה ב2025'!$B:$B, C150, 'צריכה ב2025'!$A:$A, {"06/2025","07/2025","08/2025","09/2025"}))</f>
        <v>34232</v>
      </c>
    </row>
    <row r="151" spans="1:23" x14ac:dyDescent="0.35">
      <c r="A151" s="10" t="s">
        <v>29</v>
      </c>
      <c r="B151" s="10" t="s">
        <v>224</v>
      </c>
      <c r="C151" s="11">
        <v>342218760</v>
      </c>
      <c r="D151" s="10" t="s">
        <v>245</v>
      </c>
      <c r="E151" s="10"/>
      <c r="F151" s="10" t="s">
        <v>19</v>
      </c>
      <c r="G151" s="10" t="s">
        <v>20</v>
      </c>
      <c r="H151" s="10" t="s">
        <v>22</v>
      </c>
      <c r="I151" s="10" t="s">
        <v>22</v>
      </c>
      <c r="J151" s="10" t="s">
        <v>21</v>
      </c>
      <c r="K151" s="10" t="str">
        <f>LOOKUP(C151,מונים!$A:$A,מונים!$Q:$Q)</f>
        <v>כן</v>
      </c>
      <c r="L151" s="10" t="s">
        <v>21</v>
      </c>
      <c r="M151" s="10"/>
      <c r="N151" s="10">
        <f>SUMIF('צריכה ב2025'!$B:$B,'מידע מרוכז'!C151,'צריכה ב2025'!$I:$I)</f>
        <v>82245</v>
      </c>
      <c r="O151" s="10">
        <f>SUMIF('צריכה ב2025'!$B:$B,'מידע מרוכז'!C151,'צריכה ב2025'!$J:$J)</f>
        <v>21638</v>
      </c>
      <c r="P151" s="10">
        <f>SUMIF('צריכה ב2025'!$B:$B,'מידע מרוכז'!C151,'צריכה ב2025'!$L:$L)</f>
        <v>60607</v>
      </c>
      <c r="Q151" s="10">
        <f>SUMIF('צריכה ב2025'!$B:$B,'מידע מרוכז'!C151,'צריכה ב2025'!$M:$M)</f>
        <v>0</v>
      </c>
      <c r="R151" s="32" cm="1">
        <f t="array" ref="R151">SUM(SUMIFS('צריכה ב2025'!$J:$J, 'צריכה ב2025'!$B:$B, C151, 'צריכה ב2025'!$A:$A, {"01/2025","02/2025","12/2024"}))</f>
        <v>8178</v>
      </c>
      <c r="S151" s="32" cm="1">
        <f t="array" ref="S151">SUM(SUMIFS('צריכה ב2025'!$L:$L, 'צריכה ב2025'!$B:$B, C151, 'צריכה ב2025'!$A:$A, {"01/2025","02/2025","12/2024"}))</f>
        <v>14879</v>
      </c>
      <c r="T151" s="10" cm="1">
        <f t="array" ref="T151">SUM(SUMIFS('צריכה ב2025'!$J:$J, 'צריכה ב2025'!$B:$B, C151, 'צריכה ב2025'!$A:$A, {"03/2025","04/2025","05/2025","10/2025","11/2025"}))</f>
        <v>7332</v>
      </c>
      <c r="U151" s="10" cm="1">
        <f t="array" ref="U151">SUM(SUMIFS('צריכה ב2025'!$L:$L, 'צריכה ב2025'!$B:$B, C151, 'צריכה ב2025'!$A:$A, {"03/2025","04/2025","05/2025","10/2025","11/2025"}))</f>
        <v>26998</v>
      </c>
      <c r="V151" s="10" cm="1">
        <f t="array" ref="V151">SUM(SUMIFS('צריכה ב2025'!$J:$J, 'צריכה ב2025'!$B:$B, C151, 'צריכה ב2025'!$A:$A, {"06/2025","07/2025","08/2025","09/2025"}))</f>
        <v>6128</v>
      </c>
      <c r="W151" s="10" cm="1">
        <f t="array" ref="W151">SUM(SUMIFS('צריכה ב2025'!$L:$L, 'צריכה ב2025'!$B:$B, C151, 'צריכה ב2025'!$A:$A, {"06/2025","07/2025","08/2025","09/2025"}))</f>
        <v>18730</v>
      </c>
    </row>
    <row r="152" spans="1:23" x14ac:dyDescent="0.35">
      <c r="A152" s="10" t="s">
        <v>29</v>
      </c>
      <c r="B152" s="10" t="s">
        <v>41</v>
      </c>
      <c r="C152" s="11">
        <v>342223482</v>
      </c>
      <c r="D152" s="10" t="s">
        <v>246</v>
      </c>
      <c r="E152" s="10"/>
      <c r="F152" s="10" t="s">
        <v>19</v>
      </c>
      <c r="G152" s="10" t="s">
        <v>20</v>
      </c>
      <c r="H152" s="10" t="s">
        <v>21</v>
      </c>
      <c r="I152" s="10" t="s">
        <v>22</v>
      </c>
      <c r="J152" s="10" t="s">
        <v>21</v>
      </c>
      <c r="K152" s="10" t="str">
        <f>LOOKUP(C152,מונים!$A:$A,מונים!$Q:$Q)</f>
        <v>כן</v>
      </c>
      <c r="L152" s="10" t="s">
        <v>21</v>
      </c>
      <c r="M152" s="10"/>
      <c r="N152" s="10">
        <f>SUMIF('צריכה ב2025'!$B:$B,'מידע מרוכז'!C152,'צריכה ב2025'!$I:$I)</f>
        <v>9405.82</v>
      </c>
      <c r="O152" s="10">
        <f>SUMIF('צריכה ב2025'!$B:$B,'מידע מרוכז'!C152,'צריכה ב2025'!$J:$J)</f>
        <v>0</v>
      </c>
      <c r="P152" s="10">
        <f>SUMIF('צריכה ב2025'!$B:$B,'מידע מרוכז'!C152,'צריכה ב2025'!$L:$L)</f>
        <v>0</v>
      </c>
      <c r="Q152" s="10">
        <f>SUMIF('צריכה ב2025'!$B:$B,'מידע מרוכז'!C152,'צריכה ב2025'!$M:$M)</f>
        <v>9405.82</v>
      </c>
      <c r="R152" s="32" cm="1">
        <f t="array" ref="R152">SUM(SUMIFS('צריכה ב2025'!$J:$J, 'צריכה ב2025'!$B:$B, C152, 'צריכה ב2025'!$A:$A, {"01/2025","02/2025","12/2024"}))</f>
        <v>0</v>
      </c>
      <c r="S152" s="32" cm="1">
        <f t="array" ref="S152">SUM(SUMIFS('צריכה ב2025'!$L:$L, 'צריכה ב2025'!$B:$B, C152, 'צריכה ב2025'!$A:$A, {"01/2025","02/2025","12/2024"}))</f>
        <v>0</v>
      </c>
      <c r="T152" s="10" cm="1">
        <f t="array" ref="T152">SUM(SUMIFS('צריכה ב2025'!$J:$J, 'צריכה ב2025'!$B:$B, C152, 'צריכה ב2025'!$A:$A, {"03/2025","04/2025","05/2025","10/2025","11/2025"}))</f>
        <v>0</v>
      </c>
      <c r="U152" s="10" cm="1">
        <f t="array" ref="U152">SUM(SUMIFS('צריכה ב2025'!$L:$L, 'צריכה ב2025'!$B:$B, C152, 'צריכה ב2025'!$A:$A, {"03/2025","04/2025","05/2025","10/2025","11/2025"}))</f>
        <v>0</v>
      </c>
      <c r="V152" s="10" cm="1">
        <f t="array" ref="V152">SUM(SUMIFS('צריכה ב2025'!$J:$J, 'צריכה ב2025'!$B:$B, C152, 'צריכה ב2025'!$A:$A, {"06/2025","07/2025","08/2025","09/2025"}))</f>
        <v>0</v>
      </c>
      <c r="W152" s="10" cm="1">
        <f t="array" ref="W152">SUM(SUMIFS('צריכה ב2025'!$L:$L, 'צריכה ב2025'!$B:$B, C152, 'צריכה ב2025'!$A:$A, {"06/2025","07/2025","08/2025","09/2025"}))</f>
        <v>0</v>
      </c>
    </row>
    <row r="153" spans="1:23" x14ac:dyDescent="0.35">
      <c r="A153" s="10" t="s">
        <v>29</v>
      </c>
      <c r="B153" s="10" t="s">
        <v>224</v>
      </c>
      <c r="C153" s="11">
        <v>342233101</v>
      </c>
      <c r="D153" s="10" t="s">
        <v>247</v>
      </c>
      <c r="E153" s="10"/>
      <c r="F153" s="10" t="s">
        <v>19</v>
      </c>
      <c r="G153" s="10" t="s">
        <v>20</v>
      </c>
      <c r="H153" s="10" t="s">
        <v>22</v>
      </c>
      <c r="I153" s="10" t="s">
        <v>22</v>
      </c>
      <c r="J153" s="10" t="s">
        <v>21</v>
      </c>
      <c r="K153" s="10" t="str">
        <f>LOOKUP(C153,מונים!$A:$A,מונים!$Q:$Q)</f>
        <v>כן</v>
      </c>
      <c r="L153" s="10" t="s">
        <v>21</v>
      </c>
      <c r="M153" s="10"/>
      <c r="N153" s="10">
        <f>SUMIF('צריכה ב2025'!$B:$B,'מידע מרוכז'!C153,'צריכה ב2025'!$I:$I)</f>
        <v>79320</v>
      </c>
      <c r="O153" s="10">
        <f>SUMIF('צריכה ב2025'!$B:$B,'מידע מרוכז'!C153,'צריכה ב2025'!$J:$J)</f>
        <v>19823</v>
      </c>
      <c r="P153" s="10">
        <f>SUMIF('צריכה ב2025'!$B:$B,'מידע מרוכז'!C153,'צריכה ב2025'!$L:$L)</f>
        <v>59497</v>
      </c>
      <c r="Q153" s="10">
        <f>SUMIF('צריכה ב2025'!$B:$B,'מידע מרוכז'!C153,'צריכה ב2025'!$M:$M)</f>
        <v>0</v>
      </c>
      <c r="R153" s="32" cm="1">
        <f t="array" ref="R153">SUM(SUMIFS('צריכה ב2025'!$J:$J, 'צריכה ב2025'!$B:$B, C153, 'צריכה ב2025'!$A:$A, {"01/2025","02/2025","12/2024"}))</f>
        <v>8371</v>
      </c>
      <c r="S153" s="32" cm="1">
        <f t="array" ref="S153">SUM(SUMIFS('צריכה ב2025'!$L:$L, 'צריכה ב2025'!$B:$B, C153, 'צריכה ב2025'!$A:$A, {"01/2025","02/2025","12/2024"}))</f>
        <v>16814</v>
      </c>
      <c r="T153" s="10" cm="1">
        <f t="array" ref="T153">SUM(SUMIFS('צריכה ב2025'!$J:$J, 'צריכה ב2025'!$B:$B, C153, 'צריכה ב2025'!$A:$A, {"03/2025","04/2025","05/2025","10/2025","11/2025"}))</f>
        <v>5837</v>
      </c>
      <c r="U153" s="10" cm="1">
        <f t="array" ref="U153">SUM(SUMIFS('צריכה ב2025'!$L:$L, 'צריכה ב2025'!$B:$B, C153, 'צריכה ב2025'!$A:$A, {"03/2025","04/2025","05/2025","10/2025","11/2025"}))</f>
        <v>24109</v>
      </c>
      <c r="V153" s="10" cm="1">
        <f t="array" ref="V153">SUM(SUMIFS('צריכה ב2025'!$J:$J, 'צריכה ב2025'!$B:$B, C153, 'צריכה ב2025'!$A:$A, {"06/2025","07/2025","08/2025","09/2025"}))</f>
        <v>5615</v>
      </c>
      <c r="W153" s="10" cm="1">
        <f t="array" ref="W153">SUM(SUMIFS('צריכה ב2025'!$L:$L, 'צריכה ב2025'!$B:$B, C153, 'צריכה ב2025'!$A:$A, {"06/2025","07/2025","08/2025","09/2025"}))</f>
        <v>18574</v>
      </c>
    </row>
    <row r="154" spans="1:23" x14ac:dyDescent="0.35">
      <c r="A154" s="10" t="s">
        <v>51</v>
      </c>
      <c r="B154" s="10" t="s">
        <v>32</v>
      </c>
      <c r="C154" s="11">
        <v>342235862</v>
      </c>
      <c r="D154" s="10" t="s">
        <v>248</v>
      </c>
      <c r="E154" s="10"/>
      <c r="F154" s="10" t="s">
        <v>45</v>
      </c>
      <c r="G154" s="10" t="s">
        <v>20</v>
      </c>
      <c r="H154" s="10" t="s">
        <v>22</v>
      </c>
      <c r="I154" s="10" t="s">
        <v>22</v>
      </c>
      <c r="J154" s="10" t="s">
        <v>21</v>
      </c>
      <c r="K154" s="10" t="str">
        <f>LOOKUP(C154,מונים!$A:$A,מונים!$Q:$Q)</f>
        <v>כן</v>
      </c>
      <c r="L154" s="10" t="s">
        <v>22</v>
      </c>
      <c r="M154" s="10" t="s">
        <v>74</v>
      </c>
      <c r="N154" s="10">
        <f>SUMIF('צריכה ב2025'!$B:$B,'מידע מרוכז'!C154,'צריכה ב2025'!$I:$I)</f>
        <v>96885</v>
      </c>
      <c r="O154" s="10">
        <f>SUMIF('צריכה ב2025'!$B:$B,'מידע מרוכז'!C154,'צריכה ב2025'!$J:$J)</f>
        <v>26970</v>
      </c>
      <c r="P154" s="10">
        <f>SUMIF('צריכה ב2025'!$B:$B,'מידע מרוכז'!C154,'צריכה ב2025'!$L:$L)</f>
        <v>69915</v>
      </c>
      <c r="Q154" s="10">
        <f>SUMIF('צריכה ב2025'!$B:$B,'מידע מרוכז'!C154,'צריכה ב2025'!$M:$M)</f>
        <v>0</v>
      </c>
      <c r="R154" s="32" cm="1">
        <f t="array" ref="R154">SUM(SUMIFS('צריכה ב2025'!$J:$J, 'צריכה ב2025'!$B:$B, C154, 'צריכה ב2025'!$A:$A, {"01/2025","02/2025","12/2024"}))</f>
        <v>7855</v>
      </c>
      <c r="S154" s="32" cm="1">
        <f t="array" ref="S154">SUM(SUMIFS('צריכה ב2025'!$L:$L, 'צריכה ב2025'!$B:$B, C154, 'צריכה ב2025'!$A:$A, {"01/2025","02/2025","12/2024"}))</f>
        <v>15390</v>
      </c>
      <c r="T154" s="10" cm="1">
        <f t="array" ref="T154">SUM(SUMIFS('צריכה ב2025'!$J:$J, 'צריכה ב2025'!$B:$B, C154, 'צריכה ב2025'!$A:$A, {"03/2025","04/2025","05/2025","10/2025","11/2025"}))</f>
        <v>9095</v>
      </c>
      <c r="U154" s="10" cm="1">
        <f t="array" ref="U154">SUM(SUMIFS('צריכה ב2025'!$L:$L, 'צריכה ב2025'!$B:$B, C154, 'צריכה ב2025'!$A:$A, {"03/2025","04/2025","05/2025","10/2025","11/2025"}))</f>
        <v>28110</v>
      </c>
      <c r="V154" s="10" cm="1">
        <f t="array" ref="V154">SUM(SUMIFS('צריכה ב2025'!$J:$J, 'צריכה ב2025'!$B:$B, C154, 'צריכה ב2025'!$A:$A, {"06/2025","07/2025","08/2025","09/2025"}))</f>
        <v>10020</v>
      </c>
      <c r="W154" s="10" cm="1">
        <f t="array" ref="W154">SUM(SUMIFS('צריכה ב2025'!$L:$L, 'צריכה ב2025'!$B:$B, C154, 'צריכה ב2025'!$A:$A, {"06/2025","07/2025","08/2025","09/2025"}))</f>
        <v>26415</v>
      </c>
    </row>
    <row r="155" spans="1:23" x14ac:dyDescent="0.35">
      <c r="A155" s="10" t="s">
        <v>29</v>
      </c>
      <c r="B155" s="10" t="s">
        <v>201</v>
      </c>
      <c r="C155" s="11">
        <v>342236389</v>
      </c>
      <c r="D155" s="10" t="s">
        <v>249</v>
      </c>
      <c r="E155" s="10"/>
      <c r="F155" s="10" t="s">
        <v>19</v>
      </c>
      <c r="G155" s="10" t="s">
        <v>20</v>
      </c>
      <c r="H155" s="10" t="s">
        <v>22</v>
      </c>
      <c r="I155" s="10" t="s">
        <v>22</v>
      </c>
      <c r="J155" s="10" t="s">
        <v>21</v>
      </c>
      <c r="K155" s="10" t="str">
        <f>LOOKUP(C155,מונים!$A:$A,מונים!$Q:$Q)</f>
        <v>כן</v>
      </c>
      <c r="L155" s="10" t="s">
        <v>21</v>
      </c>
      <c r="M155" s="10"/>
      <c r="N155" s="10">
        <f>SUMIF('צריכה ב2025'!$B:$B,'מידע מרוכז'!C155,'צריכה ב2025'!$I:$I)</f>
        <v>86137</v>
      </c>
      <c r="O155" s="10">
        <f>SUMIF('צריכה ב2025'!$B:$B,'מידע מרוכז'!C155,'צריכה ב2025'!$J:$J)</f>
        <v>21899</v>
      </c>
      <c r="P155" s="10">
        <f>SUMIF('צריכה ב2025'!$B:$B,'מידע מרוכז'!C155,'צריכה ב2025'!$L:$L)</f>
        <v>64238</v>
      </c>
      <c r="Q155" s="10">
        <f>SUMIF('צריכה ב2025'!$B:$B,'מידע מרוכז'!C155,'צריכה ב2025'!$M:$M)</f>
        <v>0</v>
      </c>
      <c r="R155" s="32" cm="1">
        <f t="array" ref="R155">SUM(SUMIFS('צריכה ב2025'!$J:$J, 'צריכה ב2025'!$B:$B, C155, 'צריכה ב2025'!$A:$A, {"01/2025","02/2025","12/2024"}))</f>
        <v>9404</v>
      </c>
      <c r="S155" s="32" cm="1">
        <f t="array" ref="S155">SUM(SUMIFS('צריכה ב2025'!$L:$L, 'צריכה ב2025'!$B:$B, C155, 'צריכה ב2025'!$A:$A, {"01/2025","02/2025","12/2024"}))</f>
        <v>16532</v>
      </c>
      <c r="T155" s="10" cm="1">
        <f t="array" ref="T155">SUM(SUMIFS('צריכה ב2025'!$J:$J, 'צריכה ב2025'!$B:$B, C155, 'צריכה ב2025'!$A:$A, {"03/2025","04/2025","05/2025","10/2025","11/2025"}))</f>
        <v>7111</v>
      </c>
      <c r="U155" s="10" cm="1">
        <f t="array" ref="U155">SUM(SUMIFS('צריכה ב2025'!$L:$L, 'צריכה ב2025'!$B:$B, C155, 'צריכה ב2025'!$A:$A, {"03/2025","04/2025","05/2025","10/2025","11/2025"}))</f>
        <v>28665</v>
      </c>
      <c r="V155" s="10" cm="1">
        <f t="array" ref="V155">SUM(SUMIFS('צריכה ב2025'!$J:$J, 'צריכה ב2025'!$B:$B, C155, 'צריכה ב2025'!$A:$A, {"06/2025","07/2025","08/2025","09/2025"}))</f>
        <v>5384</v>
      </c>
      <c r="W155" s="10" cm="1">
        <f t="array" ref="W155">SUM(SUMIFS('צריכה ב2025'!$L:$L, 'צריכה ב2025'!$B:$B, C155, 'צריכה ב2025'!$A:$A, {"06/2025","07/2025","08/2025","09/2025"}))</f>
        <v>19041</v>
      </c>
    </row>
    <row r="156" spans="1:23" x14ac:dyDescent="0.35">
      <c r="A156" s="10" t="s">
        <v>23</v>
      </c>
      <c r="B156" s="10" t="s">
        <v>201</v>
      </c>
      <c r="C156" s="11">
        <v>342240867</v>
      </c>
      <c r="D156" s="10" t="s">
        <v>250</v>
      </c>
      <c r="E156" s="10"/>
      <c r="F156" s="10" t="s">
        <v>45</v>
      </c>
      <c r="G156" s="10" t="s">
        <v>20</v>
      </c>
      <c r="H156" s="10" t="s">
        <v>22</v>
      </c>
      <c r="I156" s="10" t="s">
        <v>22</v>
      </c>
      <c r="J156" s="10" t="s">
        <v>21</v>
      </c>
      <c r="K156" s="10" t="str">
        <f>LOOKUP(C156,מונים!$A:$A,מונים!$Q:$Q)</f>
        <v>כן</v>
      </c>
      <c r="L156" s="10" t="s">
        <v>21</v>
      </c>
      <c r="M156" s="10"/>
      <c r="N156" s="10">
        <f>SUMIF('צריכה ב2025'!$B:$B,'מידע מרוכז'!C156,'צריכה ב2025'!$I:$I)</f>
        <v>37840</v>
      </c>
      <c r="O156" s="10">
        <f>SUMIF('צריכה ב2025'!$B:$B,'מידע מרוכז'!C156,'צריכה ב2025'!$J:$J)</f>
        <v>2775</v>
      </c>
      <c r="P156" s="10">
        <f>SUMIF('צריכה ב2025'!$B:$B,'מידע מרוכז'!C156,'צריכה ב2025'!$L:$L)</f>
        <v>35065</v>
      </c>
      <c r="Q156" s="10">
        <f>SUMIF('צריכה ב2025'!$B:$B,'מידע מרוכז'!C156,'צריכה ב2025'!$M:$M)</f>
        <v>0</v>
      </c>
      <c r="R156" s="32" cm="1">
        <f t="array" ref="R156">SUM(SUMIFS('צריכה ב2025'!$J:$J, 'צריכה ב2025'!$B:$B, C156, 'צריכה ב2025'!$A:$A, {"01/2025","02/2025","12/2024"}))</f>
        <v>730</v>
      </c>
      <c r="S156" s="32" cm="1">
        <f t="array" ref="S156">SUM(SUMIFS('צריכה ב2025'!$L:$L, 'צריכה ב2025'!$B:$B, C156, 'צריכה ב2025'!$A:$A, {"01/2025","02/2025","12/2024"}))</f>
        <v>7715</v>
      </c>
      <c r="T156" s="10" cm="1">
        <f t="array" ref="T156">SUM(SUMIFS('צריכה ב2025'!$J:$J, 'צריכה ב2025'!$B:$B, C156, 'צריכה ב2025'!$A:$A, {"03/2025","04/2025","05/2025","10/2025","11/2025"}))</f>
        <v>810</v>
      </c>
      <c r="U156" s="10" cm="1">
        <f t="array" ref="U156">SUM(SUMIFS('צריכה ב2025'!$L:$L, 'צריכה ב2025'!$B:$B, C156, 'צריכה ב2025'!$A:$A, {"03/2025","04/2025","05/2025","10/2025","11/2025"}))</f>
        <v>13275</v>
      </c>
      <c r="V156" s="10" cm="1">
        <f t="array" ref="V156">SUM(SUMIFS('צריכה ב2025'!$J:$J, 'צריכה ב2025'!$B:$B, C156, 'צריכה ב2025'!$A:$A, {"06/2025","07/2025","08/2025","09/2025"}))</f>
        <v>1235</v>
      </c>
      <c r="W156" s="10" cm="1">
        <f t="array" ref="W156">SUM(SUMIFS('צריכה ב2025'!$L:$L, 'צריכה ב2025'!$B:$B, C156, 'צריכה ב2025'!$A:$A, {"06/2025","07/2025","08/2025","09/2025"}))</f>
        <v>14075</v>
      </c>
    </row>
    <row r="157" spans="1:23" x14ac:dyDescent="0.35">
      <c r="A157" s="10" t="s">
        <v>29</v>
      </c>
      <c r="B157" s="10" t="s">
        <v>64</v>
      </c>
      <c r="C157" s="11">
        <v>342245434</v>
      </c>
      <c r="D157" s="10" t="s">
        <v>251</v>
      </c>
      <c r="E157" s="10"/>
      <c r="F157" s="10" t="s">
        <v>19</v>
      </c>
      <c r="G157" s="10" t="s">
        <v>20</v>
      </c>
      <c r="H157" s="10" t="s">
        <v>22</v>
      </c>
      <c r="I157" s="10" t="s">
        <v>21</v>
      </c>
      <c r="J157" s="10" t="s">
        <v>21</v>
      </c>
      <c r="K157" s="10" t="str">
        <f>LOOKUP(C157,מונים!$A:$A,מונים!$Q:$Q)</f>
        <v>כן</v>
      </c>
      <c r="L157" s="10" t="s">
        <v>21</v>
      </c>
      <c r="M157" s="10"/>
      <c r="N157" s="10">
        <f>SUMIF('צריכה ב2025'!$B:$B,'מידע מרוכז'!C157,'צריכה ב2025'!$I:$I)</f>
        <v>40057</v>
      </c>
      <c r="O157" s="10">
        <f>SUMIF('צריכה ב2025'!$B:$B,'מידע מרוכז'!C157,'צריכה ב2025'!$J:$J)</f>
        <v>9925</v>
      </c>
      <c r="P157" s="10">
        <f>SUMIF('צריכה ב2025'!$B:$B,'מידע מרוכז'!C157,'צריכה ב2025'!$L:$L)</f>
        <v>30132</v>
      </c>
      <c r="Q157" s="10">
        <f>SUMIF('צריכה ב2025'!$B:$B,'מידע מרוכז'!C157,'צריכה ב2025'!$M:$M)</f>
        <v>0</v>
      </c>
      <c r="R157" s="32" cm="1">
        <f t="array" ref="R157">SUM(SUMIFS('צריכה ב2025'!$J:$J, 'צריכה ב2025'!$B:$B, C157, 'צריכה ב2025'!$A:$A, {"01/2025","02/2025","12/2024"}))</f>
        <v>4063</v>
      </c>
      <c r="S157" s="32" cm="1">
        <f t="array" ref="S157">SUM(SUMIFS('צריכה ב2025'!$L:$L, 'צריכה ב2025'!$B:$B, C157, 'צריכה ב2025'!$A:$A, {"01/2025","02/2025","12/2024"}))</f>
        <v>8385</v>
      </c>
      <c r="T157" s="10" cm="1">
        <f t="array" ref="T157">SUM(SUMIFS('צריכה ב2025'!$J:$J, 'צריכה ב2025'!$B:$B, C157, 'צריכה ב2025'!$A:$A, {"03/2025","04/2025","05/2025","10/2025","11/2025"}))</f>
        <v>2848</v>
      </c>
      <c r="U157" s="10" cm="1">
        <f t="array" ref="U157">SUM(SUMIFS('צריכה ב2025'!$L:$L, 'צריכה ב2025'!$B:$B, C157, 'צריכה ב2025'!$A:$A, {"03/2025","04/2025","05/2025","10/2025","11/2025"}))</f>
        <v>11496</v>
      </c>
      <c r="V157" s="10" cm="1">
        <f t="array" ref="V157">SUM(SUMIFS('צריכה ב2025'!$J:$J, 'צריכה ב2025'!$B:$B, C157, 'צריכה ב2025'!$A:$A, {"06/2025","07/2025","08/2025","09/2025"}))</f>
        <v>3014</v>
      </c>
      <c r="W157" s="10" cm="1">
        <f t="array" ref="W157">SUM(SUMIFS('צריכה ב2025'!$L:$L, 'צריכה ב2025'!$B:$B, C157, 'צריכה ב2025'!$A:$A, {"06/2025","07/2025","08/2025","09/2025"}))</f>
        <v>10251</v>
      </c>
    </row>
    <row r="158" spans="1:23" x14ac:dyDescent="0.35">
      <c r="A158" s="10" t="s">
        <v>29</v>
      </c>
      <c r="B158" s="10" t="s">
        <v>224</v>
      </c>
      <c r="C158" s="11">
        <v>342247464</v>
      </c>
      <c r="D158" s="10" t="s">
        <v>252</v>
      </c>
      <c r="E158" s="10" t="s">
        <v>253</v>
      </c>
      <c r="F158" s="10" t="s">
        <v>19</v>
      </c>
      <c r="G158" s="10" t="s">
        <v>20</v>
      </c>
      <c r="H158" s="10" t="s">
        <v>22</v>
      </c>
      <c r="I158" s="10" t="s">
        <v>22</v>
      </c>
      <c r="J158" s="10" t="s">
        <v>21</v>
      </c>
      <c r="K158" s="10" t="str">
        <f>LOOKUP(C158,מונים!$A:$A,מונים!$Q:$Q)</f>
        <v>כן</v>
      </c>
      <c r="L158" s="10" t="s">
        <v>21</v>
      </c>
      <c r="M158" s="10"/>
      <c r="N158" s="10">
        <f>SUMIF('צריכה ב2025'!$B:$B,'מידע מרוכז'!C158,'צריכה ב2025'!$I:$I)</f>
        <v>68997</v>
      </c>
      <c r="O158" s="10">
        <f>SUMIF('צריכה ב2025'!$B:$B,'מידע מרוכז'!C158,'צריכה ב2025'!$J:$J)</f>
        <v>18182</v>
      </c>
      <c r="P158" s="10">
        <f>SUMIF('צריכה ב2025'!$B:$B,'מידע מרוכז'!C158,'צריכה ב2025'!$L:$L)</f>
        <v>50815</v>
      </c>
      <c r="Q158" s="10">
        <f>SUMIF('צריכה ב2025'!$B:$B,'מידע מרוכז'!C158,'צריכה ב2025'!$M:$M)</f>
        <v>0</v>
      </c>
      <c r="R158" s="32" cm="1">
        <f t="array" ref="R158">SUM(SUMIFS('צריכה ב2025'!$J:$J, 'צריכה ב2025'!$B:$B, C158, 'צריכה ב2025'!$A:$A, {"01/2025","02/2025","12/2024"}))</f>
        <v>7890</v>
      </c>
      <c r="S158" s="32" cm="1">
        <f t="array" ref="S158">SUM(SUMIFS('צריכה ב2025'!$L:$L, 'צריכה ב2025'!$B:$B, C158, 'צריכה ב2025'!$A:$A, {"01/2025","02/2025","12/2024"}))</f>
        <v>14252</v>
      </c>
      <c r="T158" s="10" cm="1">
        <f t="array" ref="T158">SUM(SUMIFS('צריכה ב2025'!$J:$J, 'צריכה ב2025'!$B:$B, C158, 'צריכה ב2025'!$A:$A, {"03/2025","04/2025","05/2025","10/2025","11/2025"}))</f>
        <v>5819</v>
      </c>
      <c r="U158" s="10" cm="1">
        <f t="array" ref="U158">SUM(SUMIFS('צריכה ב2025'!$L:$L, 'צריכה ב2025'!$B:$B, C158, 'צריכה ב2025'!$A:$A, {"03/2025","04/2025","05/2025","10/2025","11/2025"}))</f>
        <v>22387</v>
      </c>
      <c r="V158" s="10" cm="1">
        <f t="array" ref="V158">SUM(SUMIFS('צריכה ב2025'!$J:$J, 'צריכה ב2025'!$B:$B, C158, 'צריכה ב2025'!$A:$A, {"06/2025","07/2025","08/2025","09/2025"}))</f>
        <v>4473</v>
      </c>
      <c r="W158" s="10" cm="1">
        <f t="array" ref="W158">SUM(SUMIFS('צריכה ב2025'!$L:$L, 'צריכה ב2025'!$B:$B, C158, 'צריכה ב2025'!$A:$A, {"06/2025","07/2025","08/2025","09/2025"}))</f>
        <v>14176</v>
      </c>
    </row>
    <row r="159" spans="1:23" x14ac:dyDescent="0.35">
      <c r="A159" s="10" t="s">
        <v>29</v>
      </c>
      <c r="B159" s="10" t="s">
        <v>224</v>
      </c>
      <c r="C159" s="11">
        <v>342248473</v>
      </c>
      <c r="D159" s="10" t="s">
        <v>254</v>
      </c>
      <c r="E159" s="10" t="s">
        <v>255</v>
      </c>
      <c r="F159" s="10" t="s">
        <v>19</v>
      </c>
      <c r="G159" s="10" t="s">
        <v>20</v>
      </c>
      <c r="H159" s="10" t="s">
        <v>22</v>
      </c>
      <c r="I159" s="10" t="s">
        <v>22</v>
      </c>
      <c r="J159" s="10" t="s">
        <v>21</v>
      </c>
      <c r="K159" s="10" t="str">
        <f>LOOKUP(C159,מונים!$A:$A,מונים!$Q:$Q)</f>
        <v>כן</v>
      </c>
      <c r="L159" s="10" t="s">
        <v>21</v>
      </c>
      <c r="M159" s="10"/>
      <c r="N159" s="10">
        <f>SUMIF('צריכה ב2025'!$B:$B,'מידע מרוכז'!C159,'צריכה ב2025'!$I:$I)</f>
        <v>119388</v>
      </c>
      <c r="O159" s="10">
        <f>SUMIF('צריכה ב2025'!$B:$B,'מידע מרוכז'!C159,'צריכה ב2025'!$J:$J)</f>
        <v>29818</v>
      </c>
      <c r="P159" s="10">
        <f>SUMIF('צריכה ב2025'!$B:$B,'מידע מרוכז'!C159,'צריכה ב2025'!$L:$L)</f>
        <v>89570</v>
      </c>
      <c r="Q159" s="10">
        <f>SUMIF('צריכה ב2025'!$B:$B,'מידע מרוכז'!C159,'צריכה ב2025'!$M:$M)</f>
        <v>0</v>
      </c>
      <c r="R159" s="32" cm="1">
        <f t="array" ref="R159">SUM(SUMIFS('צריכה ב2025'!$J:$J, 'צריכה ב2025'!$B:$B, C159, 'צריכה ב2025'!$A:$A, {"01/2025","02/2025","12/2024"}))</f>
        <v>12278</v>
      </c>
      <c r="S159" s="32" cm="1">
        <f t="array" ref="S159">SUM(SUMIFS('צריכה ב2025'!$L:$L, 'צריכה ב2025'!$B:$B, C159, 'צריכה ב2025'!$A:$A, {"01/2025","02/2025","12/2024"}))</f>
        <v>22901</v>
      </c>
      <c r="T159" s="10" cm="1">
        <f t="array" ref="T159">SUM(SUMIFS('צריכה ב2025'!$J:$J, 'צריכה ב2025'!$B:$B, C159, 'צריכה ב2025'!$A:$A, {"03/2025","04/2025","05/2025","10/2025","11/2025"}))</f>
        <v>9094</v>
      </c>
      <c r="U159" s="10" cm="1">
        <f t="array" ref="U159">SUM(SUMIFS('צריכה ב2025'!$L:$L, 'צריכה ב2025'!$B:$B, C159, 'צריכה ב2025'!$A:$A, {"03/2025","04/2025","05/2025","10/2025","11/2025"}))</f>
        <v>37525</v>
      </c>
      <c r="V159" s="10" cm="1">
        <f t="array" ref="V159">SUM(SUMIFS('צריכה ב2025'!$J:$J, 'צריכה ב2025'!$B:$B, C159, 'צריכה ב2025'!$A:$A, {"06/2025","07/2025","08/2025","09/2025"}))</f>
        <v>8446</v>
      </c>
      <c r="W159" s="10" cm="1">
        <f t="array" ref="W159">SUM(SUMIFS('צריכה ב2025'!$L:$L, 'צריכה ב2025'!$B:$B, C159, 'צריכה ב2025'!$A:$A, {"06/2025","07/2025","08/2025","09/2025"}))</f>
        <v>29144</v>
      </c>
    </row>
    <row r="160" spans="1:23" x14ac:dyDescent="0.35">
      <c r="A160" s="10" t="s">
        <v>29</v>
      </c>
      <c r="B160" s="10" t="s">
        <v>32</v>
      </c>
      <c r="C160" s="11">
        <v>342248841</v>
      </c>
      <c r="D160" s="10" t="s">
        <v>256</v>
      </c>
      <c r="E160" s="10"/>
      <c r="F160" s="10" t="s">
        <v>19</v>
      </c>
      <c r="G160" s="10" t="s">
        <v>20</v>
      </c>
      <c r="H160" s="10" t="s">
        <v>22</v>
      </c>
      <c r="I160" s="10" t="s">
        <v>22</v>
      </c>
      <c r="J160" s="10" t="s">
        <v>21</v>
      </c>
      <c r="K160" s="10" t="str">
        <f>LOOKUP(C160,מונים!$A:$A,מונים!$Q:$Q)</f>
        <v>כן</v>
      </c>
      <c r="L160" s="10" t="s">
        <v>21</v>
      </c>
      <c r="M160" s="10"/>
      <c r="N160" s="10">
        <f>SUMIF('צריכה ב2025'!$B:$B,'מידע מרוכז'!C160,'צריכה ב2025'!$I:$I)</f>
        <v>48303</v>
      </c>
      <c r="O160" s="10">
        <f>SUMIF('צריכה ב2025'!$B:$B,'מידע מרוכז'!C160,'צריכה ב2025'!$J:$J)</f>
        <v>12115</v>
      </c>
      <c r="P160" s="10">
        <f>SUMIF('צריכה ב2025'!$B:$B,'מידע מרוכז'!C160,'צריכה ב2025'!$L:$L)</f>
        <v>36188</v>
      </c>
      <c r="Q160" s="10">
        <f>SUMIF('צריכה ב2025'!$B:$B,'מידע מרוכז'!C160,'צריכה ב2025'!$M:$M)</f>
        <v>0</v>
      </c>
      <c r="R160" s="32" cm="1">
        <f t="array" ref="R160">SUM(SUMIFS('צריכה ב2025'!$J:$J, 'צריכה ב2025'!$B:$B, C160, 'צריכה ב2025'!$A:$A, {"01/2025","02/2025","12/2024"}))</f>
        <v>5344</v>
      </c>
      <c r="S160" s="32" cm="1">
        <f t="array" ref="S160">SUM(SUMIFS('צריכה ב2025'!$L:$L, 'צריכה ב2025'!$B:$B, C160, 'צריכה ב2025'!$A:$A, {"01/2025","02/2025","12/2024"}))</f>
        <v>9548</v>
      </c>
      <c r="T160" s="10" cm="1">
        <f t="array" ref="T160">SUM(SUMIFS('צריכה ב2025'!$J:$J, 'צריכה ב2025'!$B:$B, C160, 'צריכה ב2025'!$A:$A, {"03/2025","04/2025","05/2025","10/2025","11/2025"}))</f>
        <v>3358</v>
      </c>
      <c r="U160" s="10" cm="1">
        <f t="array" ref="U160">SUM(SUMIFS('צריכה ב2025'!$L:$L, 'צריכה ב2025'!$B:$B, C160, 'צריכה ב2025'!$A:$A, {"03/2025","04/2025","05/2025","10/2025","11/2025"}))</f>
        <v>14742</v>
      </c>
      <c r="V160" s="10" cm="1">
        <f t="array" ref="V160">SUM(SUMIFS('צריכה ב2025'!$J:$J, 'צריכה ב2025'!$B:$B, C160, 'צריכה ב2025'!$A:$A, {"06/2025","07/2025","08/2025","09/2025"}))</f>
        <v>3413</v>
      </c>
      <c r="W160" s="10" cm="1">
        <f t="array" ref="W160">SUM(SUMIFS('צריכה ב2025'!$L:$L, 'צריכה ב2025'!$B:$B, C160, 'צריכה ב2025'!$A:$A, {"06/2025","07/2025","08/2025","09/2025"}))</f>
        <v>11898</v>
      </c>
    </row>
    <row r="161" spans="1:23" x14ac:dyDescent="0.35">
      <c r="A161" s="10" t="s">
        <v>60</v>
      </c>
      <c r="B161" s="10" t="s">
        <v>201</v>
      </c>
      <c r="C161" s="11">
        <v>342249690</v>
      </c>
      <c r="D161" s="10" t="s">
        <v>257</v>
      </c>
      <c r="E161" s="10"/>
      <c r="F161" s="10" t="s">
        <v>45</v>
      </c>
      <c r="G161" s="10" t="s">
        <v>20</v>
      </c>
      <c r="H161" s="10" t="s">
        <v>22</v>
      </c>
      <c r="I161" s="10" t="s">
        <v>22</v>
      </c>
      <c r="J161" s="10" t="s">
        <v>21</v>
      </c>
      <c r="K161" s="10" t="str">
        <f>LOOKUP(C161,מונים!$A:$A,מונים!$Q:$Q)</f>
        <v>כן</v>
      </c>
      <c r="L161" s="10" t="s">
        <v>22</v>
      </c>
      <c r="M161" s="10" t="s">
        <v>74</v>
      </c>
      <c r="N161" s="10">
        <f>SUMIF('צריכה ב2025'!$B:$B,'מידע מרוכז'!C161,'צריכה ב2025'!$I:$I)</f>
        <v>35610</v>
      </c>
      <c r="O161" s="10">
        <f>SUMIF('צריכה ב2025'!$B:$B,'מידע מרוכז'!C161,'צריכה ב2025'!$J:$J)</f>
        <v>12270</v>
      </c>
      <c r="P161" s="10">
        <f>SUMIF('צריכה ב2025'!$B:$B,'מידע מרוכז'!C161,'צריכה ב2025'!$L:$L)</f>
        <v>23340</v>
      </c>
      <c r="Q161" s="10">
        <f>SUMIF('צריכה ב2025'!$B:$B,'מידע מרוכז'!C161,'צריכה ב2025'!$M:$M)</f>
        <v>0</v>
      </c>
      <c r="R161" s="32" cm="1">
        <f t="array" ref="R161">SUM(SUMIFS('צריכה ב2025'!$J:$J, 'צריכה ב2025'!$B:$B, C161, 'צריכה ב2025'!$A:$A, {"01/2025","02/2025","12/2024"}))</f>
        <v>3480</v>
      </c>
      <c r="S161" s="32" cm="1">
        <f t="array" ref="S161">SUM(SUMIFS('צריכה ב2025'!$L:$L, 'צריכה ב2025'!$B:$B, C161, 'צריכה ב2025'!$A:$A, {"01/2025","02/2025","12/2024"}))</f>
        <v>4600</v>
      </c>
      <c r="T161" s="10" cm="1">
        <f t="array" ref="T161">SUM(SUMIFS('צריכה ב2025'!$J:$J, 'צריכה ב2025'!$B:$B, C161, 'צריכה ב2025'!$A:$A, {"03/2025","04/2025","05/2025","10/2025","11/2025"}))</f>
        <v>4310</v>
      </c>
      <c r="U161" s="10" cm="1">
        <f t="array" ref="U161">SUM(SUMIFS('צריכה ב2025'!$L:$L, 'צריכה ב2025'!$B:$B, C161, 'צריכה ב2025'!$A:$A, {"03/2025","04/2025","05/2025","10/2025","11/2025"}))</f>
        <v>9320</v>
      </c>
      <c r="V161" s="10" cm="1">
        <f t="array" ref="V161">SUM(SUMIFS('צריכה ב2025'!$J:$J, 'צריכה ב2025'!$B:$B, C161, 'צריכה ב2025'!$A:$A, {"06/2025","07/2025","08/2025","09/2025"}))</f>
        <v>4480</v>
      </c>
      <c r="W161" s="10" cm="1">
        <f t="array" ref="W161">SUM(SUMIFS('צריכה ב2025'!$L:$L, 'צריכה ב2025'!$B:$B, C161, 'צריכה ב2025'!$A:$A, {"06/2025","07/2025","08/2025","09/2025"}))</f>
        <v>9420</v>
      </c>
    </row>
    <row r="162" spans="1:23" x14ac:dyDescent="0.35">
      <c r="A162" s="10" t="s">
        <v>260</v>
      </c>
      <c r="B162" s="10" t="s">
        <v>24</v>
      </c>
      <c r="C162" s="11">
        <v>342252102</v>
      </c>
      <c r="D162" s="10" t="s">
        <v>258</v>
      </c>
      <c r="E162" s="10" t="s">
        <v>259</v>
      </c>
      <c r="F162" s="10" t="s">
        <v>19</v>
      </c>
      <c r="G162" s="10" t="s">
        <v>20</v>
      </c>
      <c r="H162" s="10" t="s">
        <v>21</v>
      </c>
      <c r="I162" s="10" t="s">
        <v>22</v>
      </c>
      <c r="J162" s="10" t="s">
        <v>21</v>
      </c>
      <c r="K162" s="10" t="str">
        <f>LOOKUP(C162,מונים!$A:$A,מונים!$Q:$Q)</f>
        <v>כן</v>
      </c>
      <c r="L162" s="10" t="s">
        <v>21</v>
      </c>
      <c r="M162" s="10"/>
      <c r="N162" s="10">
        <f>SUMIF('צריכה ב2025'!$B:$B,'מידע מרוכז'!C162,'צריכה ב2025'!$I:$I)</f>
        <v>10097.450000000001</v>
      </c>
      <c r="O162" s="10">
        <f>SUMIF('צריכה ב2025'!$B:$B,'מידע מרוכז'!C162,'צריכה ב2025'!$J:$J)</f>
        <v>0</v>
      </c>
      <c r="P162" s="10">
        <f>SUMIF('צריכה ב2025'!$B:$B,'מידע מרוכז'!C162,'צריכה ב2025'!$L:$L)</f>
        <v>0</v>
      </c>
      <c r="Q162" s="10">
        <f>SUMIF('צריכה ב2025'!$B:$B,'מידע מרוכז'!C162,'צריכה ב2025'!$M:$M)</f>
        <v>10097.450000000001</v>
      </c>
      <c r="R162" s="32" cm="1">
        <f t="array" ref="R162">SUM(SUMIFS('צריכה ב2025'!$J:$J, 'צריכה ב2025'!$B:$B, C162, 'צריכה ב2025'!$A:$A, {"01/2025","02/2025","12/2024"}))</f>
        <v>0</v>
      </c>
      <c r="S162" s="32" cm="1">
        <f t="array" ref="S162">SUM(SUMIFS('צריכה ב2025'!$L:$L, 'צריכה ב2025'!$B:$B, C162, 'צריכה ב2025'!$A:$A, {"01/2025","02/2025","12/2024"}))</f>
        <v>0</v>
      </c>
      <c r="T162" s="10" cm="1">
        <f t="array" ref="T162">SUM(SUMIFS('צריכה ב2025'!$J:$J, 'צריכה ב2025'!$B:$B, C162, 'צריכה ב2025'!$A:$A, {"03/2025","04/2025","05/2025","10/2025","11/2025"}))</f>
        <v>0</v>
      </c>
      <c r="U162" s="10" cm="1">
        <f t="array" ref="U162">SUM(SUMIFS('צריכה ב2025'!$L:$L, 'צריכה ב2025'!$B:$B, C162, 'צריכה ב2025'!$A:$A, {"03/2025","04/2025","05/2025","10/2025","11/2025"}))</f>
        <v>0</v>
      </c>
      <c r="V162" s="10" cm="1">
        <f t="array" ref="V162">SUM(SUMIFS('צריכה ב2025'!$J:$J, 'צריכה ב2025'!$B:$B, C162, 'צריכה ב2025'!$A:$A, {"06/2025","07/2025","08/2025","09/2025"}))</f>
        <v>0</v>
      </c>
      <c r="W162" s="10" cm="1">
        <f t="array" ref="W162">SUM(SUMIFS('צריכה ב2025'!$L:$L, 'צריכה ב2025'!$B:$B, C162, 'צריכה ב2025'!$A:$A, {"06/2025","07/2025","08/2025","09/2025"}))</f>
        <v>0</v>
      </c>
    </row>
    <row r="163" spans="1:23" x14ac:dyDescent="0.35">
      <c r="A163" s="10" t="s">
        <v>23</v>
      </c>
      <c r="B163" s="10" t="s">
        <v>37</v>
      </c>
      <c r="C163" s="11">
        <v>342256478</v>
      </c>
      <c r="D163" s="10" t="s">
        <v>261</v>
      </c>
      <c r="E163" s="10" t="s">
        <v>262</v>
      </c>
      <c r="F163" s="10" t="s">
        <v>19</v>
      </c>
      <c r="G163" s="10" t="s">
        <v>20</v>
      </c>
      <c r="H163" s="10" t="s">
        <v>21</v>
      </c>
      <c r="I163" s="10" t="s">
        <v>22</v>
      </c>
      <c r="J163" s="10" t="s">
        <v>21</v>
      </c>
      <c r="K163" s="10" t="str">
        <f>LOOKUP(C163,מונים!$A:$A,מונים!$Q:$Q)</f>
        <v>כן</v>
      </c>
      <c r="L163" s="10" t="s">
        <v>21</v>
      </c>
      <c r="M163" s="10"/>
      <c r="N163" s="10">
        <f>SUMIF('צריכה ב2025'!$B:$B,'מידע מרוכז'!C163,'צריכה ב2025'!$I:$I)</f>
        <v>14548.66</v>
      </c>
      <c r="O163" s="10">
        <f>SUMIF('צריכה ב2025'!$B:$B,'מידע מרוכז'!C163,'צריכה ב2025'!$J:$J)</f>
        <v>0</v>
      </c>
      <c r="P163" s="10">
        <f>SUMIF('צריכה ב2025'!$B:$B,'מידע מרוכז'!C163,'צריכה ב2025'!$L:$L)</f>
        <v>0</v>
      </c>
      <c r="Q163" s="10">
        <f>SUMIF('צריכה ב2025'!$B:$B,'מידע מרוכז'!C163,'צריכה ב2025'!$M:$M)</f>
        <v>14548.66</v>
      </c>
      <c r="R163" s="32" cm="1">
        <f t="array" ref="R163">SUM(SUMIFS('צריכה ב2025'!$J:$J, 'צריכה ב2025'!$B:$B, C163, 'צריכה ב2025'!$A:$A, {"01/2025","02/2025","12/2024"}))</f>
        <v>0</v>
      </c>
      <c r="S163" s="32" cm="1">
        <f t="array" ref="S163">SUM(SUMIFS('צריכה ב2025'!$L:$L, 'צריכה ב2025'!$B:$B, C163, 'צריכה ב2025'!$A:$A, {"01/2025","02/2025","12/2024"}))</f>
        <v>0</v>
      </c>
      <c r="T163" s="10" cm="1">
        <f t="array" ref="T163">SUM(SUMIFS('צריכה ב2025'!$J:$J, 'צריכה ב2025'!$B:$B, C163, 'צריכה ב2025'!$A:$A, {"03/2025","04/2025","05/2025","10/2025","11/2025"}))</f>
        <v>0</v>
      </c>
      <c r="U163" s="10" cm="1">
        <f t="array" ref="U163">SUM(SUMIFS('צריכה ב2025'!$L:$L, 'צריכה ב2025'!$B:$B, C163, 'צריכה ב2025'!$A:$A, {"03/2025","04/2025","05/2025","10/2025","11/2025"}))</f>
        <v>0</v>
      </c>
      <c r="V163" s="10" cm="1">
        <f t="array" ref="V163">SUM(SUMIFS('צריכה ב2025'!$J:$J, 'צריכה ב2025'!$B:$B, C163, 'צריכה ב2025'!$A:$A, {"06/2025","07/2025","08/2025","09/2025"}))</f>
        <v>0</v>
      </c>
      <c r="W163" s="10" cm="1">
        <f t="array" ref="W163">SUM(SUMIFS('צריכה ב2025'!$L:$L, 'צריכה ב2025'!$B:$B, C163, 'צריכה ב2025'!$A:$A, {"06/2025","07/2025","08/2025","09/2025"}))</f>
        <v>0</v>
      </c>
    </row>
    <row r="164" spans="1:23" x14ac:dyDescent="0.35">
      <c r="A164" s="10" t="s">
        <v>51</v>
      </c>
      <c r="B164" s="10" t="s">
        <v>32</v>
      </c>
      <c r="C164" s="11">
        <v>342257233</v>
      </c>
      <c r="D164" s="10" t="s">
        <v>263</v>
      </c>
      <c r="E164" s="10" t="s">
        <v>264</v>
      </c>
      <c r="F164" s="10" t="s">
        <v>19</v>
      </c>
      <c r="G164" s="10" t="s">
        <v>20</v>
      </c>
      <c r="H164" s="10" t="s">
        <v>22</v>
      </c>
      <c r="I164" s="10" t="s">
        <v>22</v>
      </c>
      <c r="J164" s="10" t="s">
        <v>21</v>
      </c>
      <c r="K164" s="10" t="str">
        <f>LOOKUP(C164,מונים!$A:$A,מונים!$Q:$Q)</f>
        <v>כן</v>
      </c>
      <c r="L164" s="10" t="s">
        <v>21</v>
      </c>
      <c r="M164" s="10"/>
      <c r="N164" s="10">
        <f>SUMIF('צריכה ב2025'!$B:$B,'מידע מרוכז'!C164,'צריכה ב2025'!$I:$I)</f>
        <v>15407</v>
      </c>
      <c r="O164" s="10">
        <f>SUMIF('צריכה ב2025'!$B:$B,'מידע מרוכז'!C164,'צריכה ב2025'!$J:$J)</f>
        <v>3950</v>
      </c>
      <c r="P164" s="10">
        <f>SUMIF('צריכה ב2025'!$B:$B,'מידע מרוכז'!C164,'צריכה ב2025'!$L:$L)</f>
        <v>11457</v>
      </c>
      <c r="Q164" s="10">
        <f>SUMIF('צריכה ב2025'!$B:$B,'מידע מרוכז'!C164,'צריכה ב2025'!$M:$M)</f>
        <v>0</v>
      </c>
      <c r="R164" s="32" cm="1">
        <f t="array" ref="R164">SUM(SUMIFS('צריכה ב2025'!$J:$J, 'צריכה ב2025'!$B:$B, C164, 'צריכה ב2025'!$A:$A, {"01/2025","02/2025","12/2024"}))</f>
        <v>1610</v>
      </c>
      <c r="S164" s="32" cm="1">
        <f t="array" ref="S164">SUM(SUMIFS('צריכה ב2025'!$L:$L, 'צריכה ב2025'!$B:$B, C164, 'צריכה ב2025'!$A:$A, {"01/2025","02/2025","12/2024"}))</f>
        <v>2947</v>
      </c>
      <c r="T164" s="10" cm="1">
        <f t="array" ref="T164">SUM(SUMIFS('צריכה ב2025'!$J:$J, 'צריכה ב2025'!$B:$B, C164, 'צריכה ב2025'!$A:$A, {"03/2025","04/2025","05/2025","10/2025","11/2025"}))</f>
        <v>1276</v>
      </c>
      <c r="U164" s="10" cm="1">
        <f t="array" ref="U164">SUM(SUMIFS('צריכה ב2025'!$L:$L, 'צריכה ב2025'!$B:$B, C164, 'צריכה ב2025'!$A:$A, {"03/2025","04/2025","05/2025","10/2025","11/2025"}))</f>
        <v>5051</v>
      </c>
      <c r="V164" s="10" cm="1">
        <f t="array" ref="V164">SUM(SUMIFS('צריכה ב2025'!$J:$J, 'צריכה ב2025'!$B:$B, C164, 'צריכה ב2025'!$A:$A, {"06/2025","07/2025","08/2025","09/2025"}))</f>
        <v>1064</v>
      </c>
      <c r="W164" s="10" cm="1">
        <f t="array" ref="W164">SUM(SUMIFS('צריכה ב2025'!$L:$L, 'צריכה ב2025'!$B:$B, C164, 'צריכה ב2025'!$A:$A, {"06/2025","07/2025","08/2025","09/2025"}))</f>
        <v>3459</v>
      </c>
    </row>
    <row r="165" spans="1:23" x14ac:dyDescent="0.35">
      <c r="A165" s="10" t="s">
        <v>51</v>
      </c>
      <c r="B165" s="10" t="s">
        <v>32</v>
      </c>
      <c r="C165" s="11">
        <v>342262053</v>
      </c>
      <c r="D165" s="10" t="s">
        <v>265</v>
      </c>
      <c r="E165" s="10"/>
      <c r="F165" s="10" t="s">
        <v>45</v>
      </c>
      <c r="G165" s="10" t="s">
        <v>20</v>
      </c>
      <c r="H165" s="10" t="s">
        <v>22</v>
      </c>
      <c r="I165" s="10" t="s">
        <v>22</v>
      </c>
      <c r="J165" s="10" t="s">
        <v>21</v>
      </c>
      <c r="K165" s="10" t="str">
        <f>LOOKUP(C165,מונים!$A:$A,מונים!$Q:$Q)</f>
        <v>כן</v>
      </c>
      <c r="L165" s="10" t="s">
        <v>22</v>
      </c>
      <c r="M165" s="10" t="s">
        <v>74</v>
      </c>
      <c r="N165" s="10">
        <f>SUMIF('צריכה ב2025'!$B:$B,'מידע מרוכז'!C165,'צריכה ב2025'!$I:$I)</f>
        <v>84885</v>
      </c>
      <c r="O165" s="10">
        <f>SUMIF('צריכה ב2025'!$B:$B,'מידע מרוכז'!C165,'צריכה ב2025'!$J:$J)</f>
        <v>19545</v>
      </c>
      <c r="P165" s="10">
        <f>SUMIF('צריכה ב2025'!$B:$B,'מידע מרוכז'!C165,'צריכה ב2025'!$L:$L)</f>
        <v>65340</v>
      </c>
      <c r="Q165" s="10">
        <f>SUMIF('צריכה ב2025'!$B:$B,'מידע מרוכז'!C165,'צריכה ב2025'!$M:$M)</f>
        <v>0</v>
      </c>
      <c r="R165" s="32" cm="1">
        <f t="array" ref="R165">SUM(SUMIFS('צריכה ב2025'!$J:$J, 'צריכה ב2025'!$B:$B, C165, 'צריכה ב2025'!$A:$A, {"01/2025","02/2025","12/2024"}))</f>
        <v>7320</v>
      </c>
      <c r="S165" s="32" cm="1">
        <f t="array" ref="S165">SUM(SUMIFS('צריכה ב2025'!$L:$L, 'צריכה ב2025'!$B:$B, C165, 'צריכה ב2025'!$A:$A, {"01/2025","02/2025","12/2024"}))</f>
        <v>20740</v>
      </c>
      <c r="T165" s="10" cm="1">
        <f t="array" ref="T165">SUM(SUMIFS('צריכה ב2025'!$J:$J, 'צריכה ב2025'!$B:$B, C165, 'צריכה ב2025'!$A:$A, {"03/2025","04/2025","05/2025","10/2025","11/2025"}))</f>
        <v>5430</v>
      </c>
      <c r="U165" s="10" cm="1">
        <f t="array" ref="U165">SUM(SUMIFS('צריכה ב2025'!$L:$L, 'צריכה ב2025'!$B:$B, C165, 'צריכה ב2025'!$A:$A, {"03/2025","04/2025","05/2025","10/2025","11/2025"}))</f>
        <v>21945</v>
      </c>
      <c r="V165" s="10" cm="1">
        <f t="array" ref="V165">SUM(SUMIFS('צריכה ב2025'!$J:$J, 'צריכה ב2025'!$B:$B, C165, 'צריכה ב2025'!$A:$A, {"06/2025","07/2025","08/2025","09/2025"}))</f>
        <v>6795</v>
      </c>
      <c r="W165" s="10" cm="1">
        <f t="array" ref="W165">SUM(SUMIFS('צריכה ב2025'!$L:$L, 'צריכה ב2025'!$B:$B, C165, 'צריכה ב2025'!$A:$A, {"06/2025","07/2025","08/2025","09/2025"}))</f>
        <v>22655</v>
      </c>
    </row>
    <row r="166" spans="1:23" x14ac:dyDescent="0.35">
      <c r="A166" s="10" t="s">
        <v>29</v>
      </c>
      <c r="B166" s="10" t="s">
        <v>37</v>
      </c>
      <c r="C166" s="11">
        <v>342272766</v>
      </c>
      <c r="D166" s="10" t="s">
        <v>266</v>
      </c>
      <c r="E166" s="10"/>
      <c r="F166" s="10" t="s">
        <v>19</v>
      </c>
      <c r="G166" s="10" t="s">
        <v>20</v>
      </c>
      <c r="H166" s="10" t="s">
        <v>22</v>
      </c>
      <c r="I166" s="10" t="s">
        <v>22</v>
      </c>
      <c r="J166" s="10" t="s">
        <v>21</v>
      </c>
      <c r="K166" s="10" t="str">
        <f>LOOKUP(C166,מונים!$A:$A,מונים!$Q:$Q)</f>
        <v>כן</v>
      </c>
      <c r="L166" s="10" t="s">
        <v>21</v>
      </c>
      <c r="M166" s="10"/>
      <c r="N166" s="10">
        <f>SUMIF('צריכה ב2025'!$B:$B,'מידע מרוכז'!C166,'צריכה ב2025'!$I:$I)</f>
        <v>74713</v>
      </c>
      <c r="O166" s="10">
        <f>SUMIF('צריכה ב2025'!$B:$B,'מידע מרוכז'!C166,'צריכה ב2025'!$J:$J)</f>
        <v>18909</v>
      </c>
      <c r="P166" s="10">
        <f>SUMIF('צריכה ב2025'!$B:$B,'מידע מרוכז'!C166,'צריכה ב2025'!$L:$L)</f>
        <v>55804</v>
      </c>
      <c r="Q166" s="10">
        <f>SUMIF('צריכה ב2025'!$B:$B,'מידע מרוכז'!C166,'צריכה ב2025'!$M:$M)</f>
        <v>0</v>
      </c>
      <c r="R166" s="32" cm="1">
        <f t="array" ref="R166">SUM(SUMIFS('צריכה ב2025'!$J:$J, 'צריכה ב2025'!$B:$B, C166, 'צריכה ב2025'!$A:$A, {"01/2025","02/2025","12/2024"}))</f>
        <v>7770</v>
      </c>
      <c r="S166" s="32" cm="1">
        <f t="array" ref="S166">SUM(SUMIFS('צריכה ב2025'!$L:$L, 'צריכה ב2025'!$B:$B, C166, 'צריכה ב2025'!$A:$A, {"01/2025","02/2025","12/2024"}))</f>
        <v>14078</v>
      </c>
      <c r="T166" s="10" cm="1">
        <f t="array" ref="T166">SUM(SUMIFS('צריכה ב2025'!$J:$J, 'צריכה ב2025'!$B:$B, C166, 'צריכה ב2025'!$A:$A, {"03/2025","04/2025","05/2025","10/2025","11/2025"}))</f>
        <v>6042</v>
      </c>
      <c r="U166" s="10" cm="1">
        <f t="array" ref="U166">SUM(SUMIFS('צריכה ב2025'!$L:$L, 'צריכה ב2025'!$B:$B, C166, 'צריכה ב2025'!$A:$A, {"03/2025","04/2025","05/2025","10/2025","11/2025"}))</f>
        <v>24252</v>
      </c>
      <c r="V166" s="10" cm="1">
        <f t="array" ref="V166">SUM(SUMIFS('צריכה ב2025'!$J:$J, 'צריכה ב2025'!$B:$B, C166, 'צריכה ב2025'!$A:$A, {"06/2025","07/2025","08/2025","09/2025"}))</f>
        <v>5097</v>
      </c>
      <c r="W166" s="10" cm="1">
        <f t="array" ref="W166">SUM(SUMIFS('צריכה ב2025'!$L:$L, 'צריכה ב2025'!$B:$B, C166, 'צריכה ב2025'!$A:$A, {"06/2025","07/2025","08/2025","09/2025"}))</f>
        <v>17474</v>
      </c>
    </row>
    <row r="167" spans="1:23" x14ac:dyDescent="0.35">
      <c r="A167" s="10" t="s">
        <v>29</v>
      </c>
      <c r="B167" s="10" t="s">
        <v>37</v>
      </c>
      <c r="C167" s="11">
        <v>342280580</v>
      </c>
      <c r="D167" s="10" t="s">
        <v>267</v>
      </c>
      <c r="E167" s="10"/>
      <c r="F167" s="10" t="s">
        <v>19</v>
      </c>
      <c r="G167" s="10" t="s">
        <v>20</v>
      </c>
      <c r="H167" s="10" t="s">
        <v>22</v>
      </c>
      <c r="I167" s="10" t="s">
        <v>22</v>
      </c>
      <c r="J167" s="10" t="s">
        <v>21</v>
      </c>
      <c r="K167" s="10" t="str">
        <f>LOOKUP(C167,מונים!$A:$A,מונים!$Q:$Q)</f>
        <v>כן</v>
      </c>
      <c r="L167" s="10" t="s">
        <v>21</v>
      </c>
      <c r="M167" s="10"/>
      <c r="N167" s="10">
        <f>SUMIF('צריכה ב2025'!$B:$B,'מידע מרוכז'!C167,'צריכה ב2025'!$I:$I)</f>
        <v>63496</v>
      </c>
      <c r="O167" s="10">
        <f>SUMIF('צריכה ב2025'!$B:$B,'מידע מרוכז'!C167,'צריכה ב2025'!$J:$J)</f>
        <v>15380</v>
      </c>
      <c r="P167" s="10">
        <f>SUMIF('צריכה ב2025'!$B:$B,'מידע מרוכז'!C167,'צריכה ב2025'!$L:$L)</f>
        <v>48116</v>
      </c>
      <c r="Q167" s="10">
        <f>SUMIF('צריכה ב2025'!$B:$B,'מידע מרוכז'!C167,'צריכה ב2025'!$M:$M)</f>
        <v>0</v>
      </c>
      <c r="R167" s="32" cm="1">
        <f t="array" ref="R167">SUM(SUMIFS('צריכה ב2025'!$J:$J, 'צריכה ב2025'!$B:$B, C167, 'צריכה ב2025'!$A:$A, {"01/2025","02/2025","12/2024"}))</f>
        <v>6166</v>
      </c>
      <c r="S167" s="32" cm="1">
        <f t="array" ref="S167">SUM(SUMIFS('צריכה ב2025'!$L:$L, 'צריכה ב2025'!$B:$B, C167, 'צריכה ב2025'!$A:$A, {"01/2025","02/2025","12/2024"}))</f>
        <v>11620</v>
      </c>
      <c r="T167" s="10" cm="1">
        <f t="array" ref="T167">SUM(SUMIFS('צריכה ב2025'!$J:$J, 'צריכה ב2025'!$B:$B, C167, 'צריכה ב2025'!$A:$A, {"03/2025","04/2025","05/2025","10/2025","11/2025"}))</f>
        <v>5144</v>
      </c>
      <c r="U167" s="10" cm="1">
        <f t="array" ref="U167">SUM(SUMIFS('צריכה ב2025'!$L:$L, 'צריכה ב2025'!$B:$B, C167, 'צריכה ב2025'!$A:$A, {"03/2025","04/2025","05/2025","10/2025","11/2025"}))</f>
        <v>21378</v>
      </c>
      <c r="V167" s="10" cm="1">
        <f t="array" ref="V167">SUM(SUMIFS('צריכה ב2025'!$J:$J, 'צריכה ב2025'!$B:$B, C167, 'צריכה ב2025'!$A:$A, {"06/2025","07/2025","08/2025","09/2025"}))</f>
        <v>4070</v>
      </c>
      <c r="W167" s="10" cm="1">
        <f t="array" ref="W167">SUM(SUMIFS('צריכה ב2025'!$L:$L, 'צריכה ב2025'!$B:$B, C167, 'צריכה ב2025'!$A:$A, {"06/2025","07/2025","08/2025","09/2025"}))</f>
        <v>15118</v>
      </c>
    </row>
    <row r="168" spans="1:23" x14ac:dyDescent="0.35">
      <c r="A168" s="10" t="s">
        <v>29</v>
      </c>
      <c r="B168" s="10" t="s">
        <v>80</v>
      </c>
      <c r="C168" s="11">
        <v>342287256</v>
      </c>
      <c r="D168" s="10" t="s">
        <v>268</v>
      </c>
      <c r="E168" s="10"/>
      <c r="F168" s="10" t="s">
        <v>45</v>
      </c>
      <c r="G168" s="10" t="s">
        <v>20</v>
      </c>
      <c r="H168" s="10" t="s">
        <v>22</v>
      </c>
      <c r="I168" s="10" t="s">
        <v>22</v>
      </c>
      <c r="J168" s="10" t="s">
        <v>21</v>
      </c>
      <c r="K168" s="10" t="str">
        <f>LOOKUP(C168,מונים!$A:$A,מונים!$Q:$Q)</f>
        <v>כן</v>
      </c>
      <c r="L168" s="10" t="s">
        <v>21</v>
      </c>
      <c r="M168" s="10"/>
      <c r="N168" s="10">
        <f>SUMIF('צריכה ב2025'!$B:$B,'מידע מרוכז'!C168,'צריכה ב2025'!$I:$I)</f>
        <v>73042</v>
      </c>
      <c r="O168" s="10">
        <f>SUMIF('צריכה ב2025'!$B:$B,'מידע מרוכז'!C168,'צריכה ב2025'!$J:$J)</f>
        <v>18770</v>
      </c>
      <c r="P168" s="10">
        <f>SUMIF('צריכה ב2025'!$B:$B,'מידע מרוכז'!C168,'צריכה ב2025'!$L:$L)</f>
        <v>54272</v>
      </c>
      <c r="Q168" s="10">
        <f>SUMIF('צריכה ב2025'!$B:$B,'מידע מרוכז'!C168,'צריכה ב2025'!$M:$M)</f>
        <v>0</v>
      </c>
      <c r="R168" s="32" cm="1">
        <f t="array" ref="R168">SUM(SUMIFS('צריכה ב2025'!$J:$J, 'צריכה ב2025'!$B:$B, C168, 'צריכה ב2025'!$A:$A, {"01/2025","02/2025","12/2024"}))</f>
        <v>7341</v>
      </c>
      <c r="S168" s="32" cm="1">
        <f t="array" ref="S168">SUM(SUMIFS('צריכה ב2025'!$L:$L, 'צריכה ב2025'!$B:$B, C168, 'צריכה ב2025'!$A:$A, {"01/2025","02/2025","12/2024"}))</f>
        <v>13788</v>
      </c>
      <c r="T168" s="10" cm="1">
        <f t="array" ref="T168">SUM(SUMIFS('צריכה ב2025'!$J:$J, 'צריכה ב2025'!$B:$B, C168, 'צריכה ב2025'!$A:$A, {"03/2025","04/2025","05/2025","10/2025","11/2025"}))</f>
        <v>6483</v>
      </c>
      <c r="U168" s="10" cm="1">
        <f t="array" ref="U168">SUM(SUMIFS('צריכה ב2025'!$L:$L, 'צריכה ב2025'!$B:$B, C168, 'צריכה ב2025'!$A:$A, {"03/2025","04/2025","05/2025","10/2025","11/2025"}))</f>
        <v>24585</v>
      </c>
      <c r="V168" s="10" cm="1">
        <f t="array" ref="V168">SUM(SUMIFS('צריכה ב2025'!$J:$J, 'צריכה ב2025'!$B:$B, C168, 'צריכה ב2025'!$A:$A, {"06/2025","07/2025","08/2025","09/2025"}))</f>
        <v>4946</v>
      </c>
      <c r="W168" s="10" cm="1">
        <f t="array" ref="W168">SUM(SUMIFS('צריכה ב2025'!$L:$L, 'צריכה ב2025'!$B:$B, C168, 'צריכה ב2025'!$A:$A, {"06/2025","07/2025","08/2025","09/2025"}))</f>
        <v>15899</v>
      </c>
    </row>
    <row r="169" spans="1:23" x14ac:dyDescent="0.35">
      <c r="A169" s="10" t="s">
        <v>60</v>
      </c>
      <c r="B169" s="10" t="s">
        <v>80</v>
      </c>
      <c r="C169" s="11">
        <v>342288032</v>
      </c>
      <c r="D169" s="10" t="s">
        <v>269</v>
      </c>
      <c r="E169" s="10" t="s">
        <v>270</v>
      </c>
      <c r="F169" s="10" t="s">
        <v>45</v>
      </c>
      <c r="G169" s="10" t="s">
        <v>20</v>
      </c>
      <c r="H169" s="10" t="s">
        <v>22</v>
      </c>
      <c r="I169" s="10" t="s">
        <v>22</v>
      </c>
      <c r="J169" s="10" t="s">
        <v>21</v>
      </c>
      <c r="K169" s="10" t="str">
        <f>LOOKUP(C169,מונים!$A:$A,מונים!$Q:$Q)</f>
        <v>כן</v>
      </c>
      <c r="L169" s="10" t="s">
        <v>21</v>
      </c>
      <c r="M169" s="10"/>
      <c r="N169" s="10">
        <f>SUMIF('צריכה ב2025'!$B:$B,'מידע מרוכז'!C169,'צריכה ב2025'!$I:$I)</f>
        <v>77208</v>
      </c>
      <c r="O169" s="10">
        <f>SUMIF('צריכה ב2025'!$B:$B,'מידע מרוכז'!C169,'צריכה ב2025'!$J:$J)</f>
        <v>13888</v>
      </c>
      <c r="P169" s="10">
        <f>SUMIF('צריכה ב2025'!$B:$B,'מידע מרוכז'!C169,'צריכה ב2025'!$L:$L)</f>
        <v>63320</v>
      </c>
      <c r="Q169" s="10">
        <f>SUMIF('צריכה ב2025'!$B:$B,'מידע מרוכז'!C169,'צריכה ב2025'!$M:$M)</f>
        <v>0</v>
      </c>
      <c r="R169" s="32" cm="1">
        <f t="array" ref="R169">SUM(SUMIFS('צריכה ב2025'!$J:$J, 'צריכה ב2025'!$B:$B, C169, 'צריכה ב2025'!$A:$A, {"01/2025","02/2025","12/2024"}))</f>
        <v>4740</v>
      </c>
      <c r="S169" s="32" cm="1">
        <f t="array" ref="S169">SUM(SUMIFS('צריכה ב2025'!$L:$L, 'צריכה ב2025'!$B:$B, C169, 'צריכה ב2025'!$A:$A, {"01/2025","02/2025","12/2024"}))</f>
        <v>18972</v>
      </c>
      <c r="T169" s="10" cm="1">
        <f t="array" ref="T169">SUM(SUMIFS('צריכה ב2025'!$J:$J, 'צריכה ב2025'!$B:$B, C169, 'צריכה ב2025'!$A:$A, {"03/2025","04/2025","05/2025","10/2025","11/2025"}))</f>
        <v>5596</v>
      </c>
      <c r="U169" s="10" cm="1">
        <f t="array" ref="U169">SUM(SUMIFS('צריכה ב2025'!$L:$L, 'צריכה ב2025'!$B:$B, C169, 'צריכה ב2025'!$A:$A, {"03/2025","04/2025","05/2025","10/2025","11/2025"}))</f>
        <v>25248</v>
      </c>
      <c r="V169" s="10" cm="1">
        <f t="array" ref="V169">SUM(SUMIFS('צריכה ב2025'!$J:$J, 'צריכה ב2025'!$B:$B, C169, 'צריכה ב2025'!$A:$A, {"06/2025","07/2025","08/2025","09/2025"}))</f>
        <v>3552</v>
      </c>
      <c r="W169" s="10" cm="1">
        <f t="array" ref="W169">SUM(SUMIFS('צריכה ב2025'!$L:$L, 'צריכה ב2025'!$B:$B, C169, 'צריכה ב2025'!$A:$A, {"06/2025","07/2025","08/2025","09/2025"}))</f>
        <v>19100</v>
      </c>
    </row>
    <row r="170" spans="1:23" x14ac:dyDescent="0.35">
      <c r="A170" s="10" t="s">
        <v>29</v>
      </c>
      <c r="B170" s="10" t="s">
        <v>272</v>
      </c>
      <c r="C170" s="11">
        <v>342288242</v>
      </c>
      <c r="D170" s="10" t="s">
        <v>271</v>
      </c>
      <c r="E170" s="10" t="s">
        <v>110</v>
      </c>
      <c r="F170" s="10" t="s">
        <v>19</v>
      </c>
      <c r="G170" s="10" t="s">
        <v>20</v>
      </c>
      <c r="H170" s="10" t="s">
        <v>22</v>
      </c>
      <c r="I170" s="10" t="s">
        <v>22</v>
      </c>
      <c r="J170" s="10" t="s">
        <v>21</v>
      </c>
      <c r="K170" s="10" t="str">
        <f>LOOKUP(C170,מונים!$A:$A,מונים!$Q:$Q)</f>
        <v>כן</v>
      </c>
      <c r="L170" s="10" t="s">
        <v>21</v>
      </c>
      <c r="M170" s="10"/>
      <c r="N170" s="10">
        <f>SUMIF('צריכה ב2025'!$B:$B,'מידע מרוכז'!C170,'צריכה ב2025'!$I:$I)</f>
        <v>79378</v>
      </c>
      <c r="O170" s="10">
        <f>SUMIF('צריכה ב2025'!$B:$B,'מידע מרוכז'!C170,'צריכה ב2025'!$J:$J)</f>
        <v>19998</v>
      </c>
      <c r="P170" s="10">
        <f>SUMIF('צריכה ב2025'!$B:$B,'מידע מרוכז'!C170,'צריכה ב2025'!$L:$L)</f>
        <v>59380</v>
      </c>
      <c r="Q170" s="10">
        <f>SUMIF('צריכה ב2025'!$B:$B,'מידע מרוכז'!C170,'צריכה ב2025'!$M:$M)</f>
        <v>0</v>
      </c>
      <c r="R170" s="32" cm="1">
        <f t="array" ref="R170">SUM(SUMIFS('צריכה ב2025'!$J:$J, 'צריכה ב2025'!$B:$B, C170, 'צריכה ב2025'!$A:$A, {"01/2025","02/2025","12/2024"}))</f>
        <v>8015</v>
      </c>
      <c r="S170" s="32" cm="1">
        <f t="array" ref="S170">SUM(SUMIFS('צריכה ב2025'!$L:$L, 'צריכה ב2025'!$B:$B, C170, 'צריכה ב2025'!$A:$A, {"01/2025","02/2025","12/2024"}))</f>
        <v>14704</v>
      </c>
      <c r="T170" s="10" cm="1">
        <f t="array" ref="T170">SUM(SUMIFS('צריכה ב2025'!$J:$J, 'צריכה ב2025'!$B:$B, C170, 'צריכה ב2025'!$A:$A, {"03/2025","04/2025","05/2025","10/2025","11/2025"}))</f>
        <v>6476</v>
      </c>
      <c r="U170" s="10" cm="1">
        <f t="array" ref="U170">SUM(SUMIFS('צריכה ב2025'!$L:$L, 'צריכה ב2025'!$B:$B, C170, 'צריכה ב2025'!$A:$A, {"03/2025","04/2025","05/2025","10/2025","11/2025"}))</f>
        <v>25804</v>
      </c>
      <c r="V170" s="10" cm="1">
        <f t="array" ref="V170">SUM(SUMIFS('צריכה ב2025'!$J:$J, 'צריכה ב2025'!$B:$B, C170, 'צריכה ב2025'!$A:$A, {"06/2025","07/2025","08/2025","09/2025"}))</f>
        <v>5507</v>
      </c>
      <c r="W170" s="10" cm="1">
        <f t="array" ref="W170">SUM(SUMIFS('צריכה ב2025'!$L:$L, 'צריכה ב2025'!$B:$B, C170, 'צריכה ב2025'!$A:$A, {"06/2025","07/2025","08/2025","09/2025"}))</f>
        <v>18872</v>
      </c>
    </row>
    <row r="171" spans="1:23" x14ac:dyDescent="0.35">
      <c r="A171" s="10" t="s">
        <v>29</v>
      </c>
      <c r="B171" s="10" t="s">
        <v>37</v>
      </c>
      <c r="C171" s="11">
        <v>342291984</v>
      </c>
      <c r="D171" s="10" t="s">
        <v>273</v>
      </c>
      <c r="E171" s="10"/>
      <c r="F171" s="10" t="s">
        <v>19</v>
      </c>
      <c r="G171" s="10" t="s">
        <v>20</v>
      </c>
      <c r="H171" s="10" t="s">
        <v>22</v>
      </c>
      <c r="I171" s="10" t="s">
        <v>22</v>
      </c>
      <c r="J171" s="10" t="s">
        <v>21</v>
      </c>
      <c r="K171" s="10" t="str">
        <f>LOOKUP(C171,מונים!$A:$A,מונים!$Q:$Q)</f>
        <v>כן</v>
      </c>
      <c r="L171" s="10" t="s">
        <v>21</v>
      </c>
      <c r="M171" s="10"/>
      <c r="N171" s="10">
        <f>SUMIF('צריכה ב2025'!$B:$B,'מידע מרוכז'!C171,'צריכה ב2025'!$I:$I)</f>
        <v>159860</v>
      </c>
      <c r="O171" s="10">
        <f>SUMIF('צריכה ב2025'!$B:$B,'מידע מרוכז'!C171,'צריכה ב2025'!$J:$J)</f>
        <v>39689</v>
      </c>
      <c r="P171" s="10">
        <f>SUMIF('צריכה ב2025'!$B:$B,'מידע מרוכז'!C171,'צריכה ב2025'!$L:$L)</f>
        <v>120171</v>
      </c>
      <c r="Q171" s="10">
        <f>SUMIF('צריכה ב2025'!$B:$B,'מידע מרוכז'!C171,'צריכה ב2025'!$M:$M)</f>
        <v>0</v>
      </c>
      <c r="R171" s="32" cm="1">
        <f t="array" ref="R171">SUM(SUMIFS('צריכה ב2025'!$J:$J, 'צריכה ב2025'!$B:$B, C171, 'צריכה ב2025'!$A:$A, {"01/2025","02/2025","12/2024"}))</f>
        <v>15837</v>
      </c>
      <c r="S171" s="32" cm="1">
        <f t="array" ref="S171">SUM(SUMIFS('צריכה ב2025'!$L:$L, 'צריכה ב2025'!$B:$B, C171, 'צריכה ב2025'!$A:$A, {"01/2025","02/2025","12/2024"}))</f>
        <v>30393</v>
      </c>
      <c r="T171" s="10" cm="1">
        <f t="array" ref="T171">SUM(SUMIFS('צריכה ב2025'!$J:$J, 'צריכה ב2025'!$B:$B, C171, 'צריכה ב2025'!$A:$A, {"03/2025","04/2025","05/2025","10/2025","11/2025"}))</f>
        <v>12864</v>
      </c>
      <c r="U171" s="10" cm="1">
        <f t="array" ref="U171">SUM(SUMIFS('צריכה ב2025'!$L:$L, 'צריכה ב2025'!$B:$B, C171, 'צריכה ב2025'!$A:$A, {"03/2025","04/2025","05/2025","10/2025","11/2025"}))</f>
        <v>52082</v>
      </c>
      <c r="V171" s="10" cm="1">
        <f t="array" ref="V171">SUM(SUMIFS('צריכה ב2025'!$J:$J, 'צריכה ב2025'!$B:$B, C171, 'צריכה ב2025'!$A:$A, {"06/2025","07/2025","08/2025","09/2025"}))</f>
        <v>10988</v>
      </c>
      <c r="W171" s="10" cm="1">
        <f t="array" ref="W171">SUM(SUMIFS('צריכה ב2025'!$L:$L, 'צריכה ב2025'!$B:$B, C171, 'צריכה ב2025'!$A:$A, {"06/2025","07/2025","08/2025","09/2025"}))</f>
        <v>37696</v>
      </c>
    </row>
    <row r="172" spans="1:23" x14ac:dyDescent="0.35">
      <c r="A172" s="10" t="s">
        <v>29</v>
      </c>
      <c r="B172" s="10" t="s">
        <v>37</v>
      </c>
      <c r="C172" s="11">
        <v>342294243</v>
      </c>
      <c r="D172" s="10" t="s">
        <v>274</v>
      </c>
      <c r="E172" s="10"/>
      <c r="F172" s="10" t="s">
        <v>19</v>
      </c>
      <c r="G172" s="10" t="s">
        <v>20</v>
      </c>
      <c r="H172" s="10" t="s">
        <v>22</v>
      </c>
      <c r="I172" s="10" t="s">
        <v>22</v>
      </c>
      <c r="J172" s="10" t="s">
        <v>21</v>
      </c>
      <c r="K172" s="10" t="str">
        <f>LOOKUP(C172,מונים!$A:$A,מונים!$Q:$Q)</f>
        <v>כן</v>
      </c>
      <c r="L172" s="10" t="s">
        <v>21</v>
      </c>
      <c r="M172" s="10"/>
      <c r="N172" s="10">
        <f>SUMIF('צריכה ב2025'!$B:$B,'מידע מרוכז'!C172,'צריכה ב2025'!$I:$I)</f>
        <v>99573</v>
      </c>
      <c r="O172" s="10">
        <f>SUMIF('צריכה ב2025'!$B:$B,'מידע מרוכז'!C172,'צריכה ב2025'!$J:$J)</f>
        <v>24917</v>
      </c>
      <c r="P172" s="10">
        <f>SUMIF('צריכה ב2025'!$B:$B,'מידע מרוכז'!C172,'צריכה ב2025'!$L:$L)</f>
        <v>74656</v>
      </c>
      <c r="Q172" s="10">
        <f>SUMIF('צריכה ב2025'!$B:$B,'מידע מרוכז'!C172,'צריכה ב2025'!$M:$M)</f>
        <v>0</v>
      </c>
      <c r="R172" s="32" cm="1">
        <f t="array" ref="R172">SUM(SUMIFS('צריכה ב2025'!$J:$J, 'צריכה ב2025'!$B:$B, C172, 'צריכה ב2025'!$A:$A, {"01/2025","02/2025","12/2024"}))</f>
        <v>9629</v>
      </c>
      <c r="S172" s="32" cm="1">
        <f t="array" ref="S172">SUM(SUMIFS('צריכה ב2025'!$L:$L, 'צריכה ב2025'!$B:$B, C172, 'צריכה ב2025'!$A:$A, {"01/2025","02/2025","12/2024"}))</f>
        <v>17840</v>
      </c>
      <c r="T172" s="10" cm="1">
        <f t="array" ref="T172">SUM(SUMIFS('צריכה ב2025'!$J:$J, 'צריכה ב2025'!$B:$B, C172, 'צריכה ב2025'!$A:$A, {"03/2025","04/2025","05/2025","10/2025","11/2025"}))</f>
        <v>8445</v>
      </c>
      <c r="U172" s="10" cm="1">
        <f t="array" ref="U172">SUM(SUMIFS('צריכה ב2025'!$L:$L, 'צריכה ב2025'!$B:$B, C172, 'צריכה ב2025'!$A:$A, {"03/2025","04/2025","05/2025","10/2025","11/2025"}))</f>
        <v>33296</v>
      </c>
      <c r="V172" s="10" cm="1">
        <f t="array" ref="V172">SUM(SUMIFS('צריכה ב2025'!$J:$J, 'צריכה ב2025'!$B:$B, C172, 'צריכה ב2025'!$A:$A, {"06/2025","07/2025","08/2025","09/2025"}))</f>
        <v>6843</v>
      </c>
      <c r="W172" s="10" cm="1">
        <f t="array" ref="W172">SUM(SUMIFS('צריכה ב2025'!$L:$L, 'צריכה ב2025'!$B:$B, C172, 'צריכה ב2025'!$A:$A, {"06/2025","07/2025","08/2025","09/2025"}))</f>
        <v>23520</v>
      </c>
    </row>
    <row r="173" spans="1:23" x14ac:dyDescent="0.35">
      <c r="A173" s="10" t="s">
        <v>23</v>
      </c>
      <c r="B173" s="10" t="s">
        <v>37</v>
      </c>
      <c r="C173" s="11">
        <v>342299957</v>
      </c>
      <c r="D173" s="10" t="s">
        <v>275</v>
      </c>
      <c r="E173" s="10" t="s">
        <v>18</v>
      </c>
      <c r="F173" s="10" t="s">
        <v>19</v>
      </c>
      <c r="G173" s="10" t="s">
        <v>20</v>
      </c>
      <c r="H173" s="10" t="s">
        <v>21</v>
      </c>
      <c r="I173" s="10" t="s">
        <v>22</v>
      </c>
      <c r="J173" s="10" t="s">
        <v>21</v>
      </c>
      <c r="K173" s="10" t="str">
        <f>LOOKUP(C173,מונים!$A:$A,מונים!$Q:$Q)</f>
        <v>כן</v>
      </c>
      <c r="L173" s="10" t="s">
        <v>21</v>
      </c>
      <c r="M173" s="10"/>
      <c r="N173" s="10">
        <f>SUMIF('צריכה ב2025'!$B:$B,'מידע מרוכז'!C173,'צריכה ב2025'!$I:$I)</f>
        <v>14510.579999999998</v>
      </c>
      <c r="O173" s="10">
        <f>SUMIF('צריכה ב2025'!$B:$B,'מידע מרוכז'!C173,'צריכה ב2025'!$J:$J)</f>
        <v>0</v>
      </c>
      <c r="P173" s="10">
        <f>SUMIF('צריכה ב2025'!$B:$B,'מידע מרוכז'!C173,'צריכה ב2025'!$L:$L)</f>
        <v>0</v>
      </c>
      <c r="Q173" s="10">
        <f>SUMIF('צריכה ב2025'!$B:$B,'מידע מרוכז'!C173,'צריכה ב2025'!$M:$M)</f>
        <v>14510.579999999998</v>
      </c>
      <c r="R173" s="32" cm="1">
        <f t="array" ref="R173">SUM(SUMIFS('צריכה ב2025'!$J:$J, 'צריכה ב2025'!$B:$B, C173, 'צריכה ב2025'!$A:$A, {"01/2025","02/2025","12/2024"}))</f>
        <v>0</v>
      </c>
      <c r="S173" s="32" cm="1">
        <f t="array" ref="S173">SUM(SUMIFS('צריכה ב2025'!$L:$L, 'צריכה ב2025'!$B:$B, C173, 'צריכה ב2025'!$A:$A, {"01/2025","02/2025","12/2024"}))</f>
        <v>0</v>
      </c>
      <c r="T173" s="10" cm="1">
        <f t="array" ref="T173">SUM(SUMIFS('צריכה ב2025'!$J:$J, 'צריכה ב2025'!$B:$B, C173, 'צריכה ב2025'!$A:$A, {"03/2025","04/2025","05/2025","10/2025","11/2025"}))</f>
        <v>0</v>
      </c>
      <c r="U173" s="10" cm="1">
        <f t="array" ref="U173">SUM(SUMIFS('צריכה ב2025'!$L:$L, 'צריכה ב2025'!$B:$B, C173, 'צריכה ב2025'!$A:$A, {"03/2025","04/2025","05/2025","10/2025","11/2025"}))</f>
        <v>0</v>
      </c>
      <c r="V173" s="10" cm="1">
        <f t="array" ref="V173">SUM(SUMIFS('צריכה ב2025'!$J:$J, 'צריכה ב2025'!$B:$B, C173, 'צריכה ב2025'!$A:$A, {"06/2025","07/2025","08/2025","09/2025"}))</f>
        <v>0</v>
      </c>
      <c r="W173" s="10" cm="1">
        <f t="array" ref="W173">SUM(SUMIFS('צריכה ב2025'!$L:$L, 'צריכה ב2025'!$B:$B, C173, 'צריכה ב2025'!$A:$A, {"06/2025","07/2025","08/2025","09/2025"}))</f>
        <v>0</v>
      </c>
    </row>
    <row r="174" spans="1:23" x14ac:dyDescent="0.35">
      <c r="A174" s="10" t="s">
        <v>23</v>
      </c>
      <c r="B174" s="10" t="s">
        <v>224</v>
      </c>
      <c r="C174" s="11">
        <v>342305047</v>
      </c>
      <c r="D174" s="10" t="s">
        <v>276</v>
      </c>
      <c r="E174" s="10" t="s">
        <v>18</v>
      </c>
      <c r="F174" s="10" t="s">
        <v>19</v>
      </c>
      <c r="G174" s="10" t="s">
        <v>20</v>
      </c>
      <c r="H174" s="10" t="s">
        <v>21</v>
      </c>
      <c r="I174" s="10" t="s">
        <v>22</v>
      </c>
      <c r="J174" s="10" t="s">
        <v>21</v>
      </c>
      <c r="K174" s="10" t="str">
        <f>LOOKUP(C174,מונים!$A:$A,מונים!$Q:$Q)</f>
        <v>כן</v>
      </c>
      <c r="L174" s="10" t="s">
        <v>21</v>
      </c>
      <c r="M174" s="10"/>
      <c r="N174" s="10">
        <f>SUMIF('צריכה ב2025'!$B:$B,'מידע מרוכז'!C174,'צריכה ב2025'!$I:$I)</f>
        <v>13282.13</v>
      </c>
      <c r="O174" s="10">
        <f>SUMIF('צריכה ב2025'!$B:$B,'מידע מרוכז'!C174,'צריכה ב2025'!$J:$J)</f>
        <v>0</v>
      </c>
      <c r="P174" s="10">
        <f>SUMIF('צריכה ב2025'!$B:$B,'מידע מרוכז'!C174,'צריכה ב2025'!$L:$L)</f>
        <v>0</v>
      </c>
      <c r="Q174" s="10">
        <f>SUMIF('צריכה ב2025'!$B:$B,'מידע מרוכז'!C174,'צריכה ב2025'!$M:$M)</f>
        <v>13282.13</v>
      </c>
      <c r="R174" s="32" cm="1">
        <f t="array" ref="R174">SUM(SUMIFS('צריכה ב2025'!$J:$J, 'צריכה ב2025'!$B:$B, C174, 'צריכה ב2025'!$A:$A, {"01/2025","02/2025","12/2024"}))</f>
        <v>0</v>
      </c>
      <c r="S174" s="32" cm="1">
        <f t="array" ref="S174">SUM(SUMIFS('צריכה ב2025'!$L:$L, 'צריכה ב2025'!$B:$B, C174, 'צריכה ב2025'!$A:$A, {"01/2025","02/2025","12/2024"}))</f>
        <v>0</v>
      </c>
      <c r="T174" s="10" cm="1">
        <f t="array" ref="T174">SUM(SUMIFS('צריכה ב2025'!$J:$J, 'צריכה ב2025'!$B:$B, C174, 'צריכה ב2025'!$A:$A, {"03/2025","04/2025","05/2025","10/2025","11/2025"}))</f>
        <v>0</v>
      </c>
      <c r="U174" s="10" cm="1">
        <f t="array" ref="U174">SUM(SUMIFS('צריכה ב2025'!$L:$L, 'צריכה ב2025'!$B:$B, C174, 'צריכה ב2025'!$A:$A, {"03/2025","04/2025","05/2025","10/2025","11/2025"}))</f>
        <v>0</v>
      </c>
      <c r="V174" s="10" cm="1">
        <f t="array" ref="V174">SUM(SUMIFS('צריכה ב2025'!$J:$J, 'צריכה ב2025'!$B:$B, C174, 'צריכה ב2025'!$A:$A, {"06/2025","07/2025","08/2025","09/2025"}))</f>
        <v>0</v>
      </c>
      <c r="W174" s="10" cm="1">
        <f t="array" ref="W174">SUM(SUMIFS('צריכה ב2025'!$L:$L, 'צריכה ב2025'!$B:$B, C174, 'צריכה ב2025'!$A:$A, {"06/2025","07/2025","08/2025","09/2025"}))</f>
        <v>0</v>
      </c>
    </row>
    <row r="175" spans="1:23" x14ac:dyDescent="0.35">
      <c r="A175" s="10" t="s">
        <v>29</v>
      </c>
      <c r="B175" s="10" t="s">
        <v>32</v>
      </c>
      <c r="C175" s="11">
        <v>342309836</v>
      </c>
      <c r="D175" s="10" t="s">
        <v>277</v>
      </c>
      <c r="E175" s="10"/>
      <c r="F175" s="10" t="s">
        <v>45</v>
      </c>
      <c r="G175" s="10" t="s">
        <v>20</v>
      </c>
      <c r="H175" s="10" t="s">
        <v>22</v>
      </c>
      <c r="I175" s="10" t="s">
        <v>22</v>
      </c>
      <c r="J175" s="10" t="s">
        <v>21</v>
      </c>
      <c r="K175" s="10" t="str">
        <f>LOOKUP(C175,מונים!$A:$A,מונים!$Q:$Q)</f>
        <v>כן</v>
      </c>
      <c r="L175" s="10" t="s">
        <v>21</v>
      </c>
      <c r="M175" s="10"/>
      <c r="N175" s="10">
        <f>SUMIF('צריכה ב2025'!$B:$B,'מידע מרוכז'!C175,'צריכה ב2025'!$I:$I)</f>
        <v>136905</v>
      </c>
      <c r="O175" s="10">
        <f>SUMIF('צריכה ב2025'!$B:$B,'מידע מרוכז'!C175,'צריכה ב2025'!$J:$J)</f>
        <v>33610</v>
      </c>
      <c r="P175" s="10">
        <f>SUMIF('צריכה ב2025'!$B:$B,'מידע מרוכז'!C175,'צריכה ב2025'!$L:$L)</f>
        <v>103295</v>
      </c>
      <c r="Q175" s="10">
        <f>SUMIF('צריכה ב2025'!$B:$B,'מידע מרוכז'!C175,'צריכה ב2025'!$M:$M)</f>
        <v>0</v>
      </c>
      <c r="R175" s="32" cm="1">
        <f t="array" ref="R175">SUM(SUMIFS('צריכה ב2025'!$J:$J, 'צריכה ב2025'!$B:$B, C175, 'צריכה ב2025'!$A:$A, {"01/2025","02/2025","12/2024"}))</f>
        <v>13175</v>
      </c>
      <c r="S175" s="32" cm="1">
        <f t="array" ref="S175">SUM(SUMIFS('צריכה ב2025'!$L:$L, 'צריכה ב2025'!$B:$B, C175, 'צריכה ב2025'!$A:$A, {"01/2025","02/2025","12/2024"}))</f>
        <v>25185</v>
      </c>
      <c r="T175" s="10" cm="1">
        <f t="array" ref="T175">SUM(SUMIFS('צריכה ב2025'!$J:$J, 'צריכה ב2025'!$B:$B, C175, 'צריכה ב2025'!$A:$A, {"03/2025","04/2025","05/2025","10/2025","11/2025"}))</f>
        <v>11035</v>
      </c>
      <c r="U175" s="10" cm="1">
        <f t="array" ref="U175">SUM(SUMIFS('צריכה ב2025'!$L:$L, 'צריכה ב2025'!$B:$B, C175, 'צריכה ב2025'!$A:$A, {"03/2025","04/2025","05/2025","10/2025","11/2025"}))</f>
        <v>45750</v>
      </c>
      <c r="V175" s="10" cm="1">
        <f t="array" ref="V175">SUM(SUMIFS('צריכה ב2025'!$J:$J, 'צריכה ב2025'!$B:$B, C175, 'צריכה ב2025'!$A:$A, {"06/2025","07/2025","08/2025","09/2025"}))</f>
        <v>9400</v>
      </c>
      <c r="W175" s="10" cm="1">
        <f t="array" ref="W175">SUM(SUMIFS('צריכה ב2025'!$L:$L, 'צריכה ב2025'!$B:$B, C175, 'צריכה ב2025'!$A:$A, {"06/2025","07/2025","08/2025","09/2025"}))</f>
        <v>32360</v>
      </c>
    </row>
    <row r="176" spans="1:23" x14ac:dyDescent="0.35">
      <c r="A176" s="10" t="s">
        <v>29</v>
      </c>
      <c r="B176" s="10" t="s">
        <v>64</v>
      </c>
      <c r="C176" s="11">
        <v>342312833</v>
      </c>
      <c r="D176" s="10" t="s">
        <v>278</v>
      </c>
      <c r="E176" s="10" t="s">
        <v>279</v>
      </c>
      <c r="F176" s="10" t="s">
        <v>19</v>
      </c>
      <c r="G176" s="10" t="s">
        <v>20</v>
      </c>
      <c r="H176" s="10" t="s">
        <v>22</v>
      </c>
      <c r="I176" s="10" t="s">
        <v>22</v>
      </c>
      <c r="J176" s="10" t="s">
        <v>21</v>
      </c>
      <c r="K176" s="10" t="str">
        <f>LOOKUP(C176,מונים!$A:$A,מונים!$Q:$Q)</f>
        <v>כן</v>
      </c>
      <c r="L176" s="10" t="s">
        <v>21</v>
      </c>
      <c r="M176" s="10"/>
      <c r="N176" s="10">
        <f>SUMIF('צריכה ב2025'!$B:$B,'מידע מרוכז'!C176,'צריכה ב2025'!$I:$I)</f>
        <v>84038</v>
      </c>
      <c r="O176" s="10">
        <f>SUMIF('צריכה ב2025'!$B:$B,'מידע מרוכז'!C176,'צריכה ב2025'!$J:$J)</f>
        <v>21324</v>
      </c>
      <c r="P176" s="10">
        <f>SUMIF('צריכה ב2025'!$B:$B,'מידע מרוכז'!C176,'צריכה ב2025'!$L:$L)</f>
        <v>62714</v>
      </c>
      <c r="Q176" s="10">
        <f>SUMIF('צריכה ב2025'!$B:$B,'מידע מרוכז'!C176,'צריכה ב2025'!$M:$M)</f>
        <v>0</v>
      </c>
      <c r="R176" s="32" cm="1">
        <f t="array" ref="R176">SUM(SUMIFS('צריכה ב2025'!$J:$J, 'צריכה ב2025'!$B:$B, C176, 'צריכה ב2025'!$A:$A, {"01/2025","02/2025","12/2024"}))</f>
        <v>9093</v>
      </c>
      <c r="S176" s="32" cm="1">
        <f t="array" ref="S176">SUM(SUMIFS('צריכה ב2025'!$L:$L, 'צריכה ב2025'!$B:$B, C176, 'צריכה ב2025'!$A:$A, {"01/2025","02/2025","12/2024"}))</f>
        <v>16891</v>
      </c>
      <c r="T176" s="10" cm="1">
        <f t="array" ref="T176">SUM(SUMIFS('צריכה ב2025'!$J:$J, 'צריכה ב2025'!$B:$B, C176, 'צריכה ב2025'!$A:$A, {"03/2025","04/2025","05/2025","10/2025","11/2025"}))</f>
        <v>6237</v>
      </c>
      <c r="U176" s="10" cm="1">
        <f t="array" ref="U176">SUM(SUMIFS('צריכה ב2025'!$L:$L, 'צריכה ב2025'!$B:$B, C176, 'צריכה ב2025'!$A:$A, {"03/2025","04/2025","05/2025","10/2025","11/2025"}))</f>
        <v>25863</v>
      </c>
      <c r="V176" s="10" cm="1">
        <f t="array" ref="V176">SUM(SUMIFS('צריכה ב2025'!$J:$J, 'צריכה ב2025'!$B:$B, C176, 'צריכה ב2025'!$A:$A, {"06/2025","07/2025","08/2025","09/2025"}))</f>
        <v>5994</v>
      </c>
      <c r="W176" s="10" cm="1">
        <f t="array" ref="W176">SUM(SUMIFS('צריכה ב2025'!$L:$L, 'צריכה ב2025'!$B:$B, C176, 'צריכה ב2025'!$A:$A, {"06/2025","07/2025","08/2025","09/2025"}))</f>
        <v>19960</v>
      </c>
    </row>
    <row r="177" spans="1:23" x14ac:dyDescent="0.35">
      <c r="A177" s="10" t="s">
        <v>60</v>
      </c>
      <c r="B177" s="10" t="s">
        <v>80</v>
      </c>
      <c r="C177" s="11">
        <v>342316466</v>
      </c>
      <c r="D177" s="10" t="s">
        <v>280</v>
      </c>
      <c r="E177" s="10" t="s">
        <v>281</v>
      </c>
      <c r="F177" s="10" t="s">
        <v>45</v>
      </c>
      <c r="G177" s="10" t="s">
        <v>20</v>
      </c>
      <c r="H177" s="10" t="s">
        <v>22</v>
      </c>
      <c r="I177" s="10" t="s">
        <v>22</v>
      </c>
      <c r="J177" s="10" t="s">
        <v>21</v>
      </c>
      <c r="K177" s="10" t="str">
        <f>LOOKUP(C177,מונים!$A:$A,מונים!$Q:$Q)</f>
        <v>כן</v>
      </c>
      <c r="L177" s="10" t="s">
        <v>22</v>
      </c>
      <c r="M177" s="10" t="s">
        <v>74</v>
      </c>
      <c r="N177" s="10">
        <f>SUMIF('צריכה ב2025'!$B:$B,'מידע מרוכז'!C177,'צריכה ב2025'!$I:$I)</f>
        <v>276400</v>
      </c>
      <c r="O177" s="10">
        <f>SUMIF('צריכה ב2025'!$B:$B,'מידע מרוכז'!C177,'צריכה ב2025'!$J:$J)</f>
        <v>56140</v>
      </c>
      <c r="P177" s="10">
        <f>SUMIF('צריכה ב2025'!$B:$B,'מידע מרוכז'!C177,'צריכה ב2025'!$L:$L)</f>
        <v>220260</v>
      </c>
      <c r="Q177" s="10">
        <f>SUMIF('צריכה ב2025'!$B:$B,'מידע מרוכז'!C177,'צריכה ב2025'!$M:$M)</f>
        <v>0</v>
      </c>
      <c r="R177" s="32" cm="1">
        <f t="array" ref="R177">SUM(SUMIFS('צריכה ב2025'!$J:$J, 'צריכה ב2025'!$B:$B, C177, 'צריכה ב2025'!$A:$A, {"01/2025","02/2025","12/2024"}))</f>
        <v>20980</v>
      </c>
      <c r="S177" s="32" cm="1">
        <f t="array" ref="S177">SUM(SUMIFS('צריכה ב2025'!$L:$L, 'צריכה ב2025'!$B:$B, C177, 'צריכה ב2025'!$A:$A, {"01/2025","02/2025","12/2024"}))</f>
        <v>72850</v>
      </c>
      <c r="T177" s="10" cm="1">
        <f t="array" ref="T177">SUM(SUMIFS('צריכה ב2025'!$J:$J, 'צריכה ב2025'!$B:$B, C177, 'צריכה ב2025'!$A:$A, {"03/2025","04/2025","05/2025","10/2025","11/2025"}))</f>
        <v>18720</v>
      </c>
      <c r="U177" s="10" cm="1">
        <f t="array" ref="U177">SUM(SUMIFS('צריכה ב2025'!$L:$L, 'צריכה ב2025'!$B:$B, C177, 'צריכה ב2025'!$A:$A, {"03/2025","04/2025","05/2025","10/2025","11/2025"}))</f>
        <v>83690</v>
      </c>
      <c r="V177" s="10" cm="1">
        <f t="array" ref="V177">SUM(SUMIFS('צריכה ב2025'!$J:$J, 'צריכה ב2025'!$B:$B, C177, 'צריכה ב2025'!$A:$A, {"06/2025","07/2025","08/2025","09/2025"}))</f>
        <v>16440</v>
      </c>
      <c r="W177" s="10" cm="1">
        <f t="array" ref="W177">SUM(SUMIFS('צריכה ב2025'!$L:$L, 'צריכה ב2025'!$B:$B, C177, 'צריכה ב2025'!$A:$A, {"06/2025","07/2025","08/2025","09/2025"}))</f>
        <v>63720</v>
      </c>
    </row>
    <row r="178" spans="1:23" x14ac:dyDescent="0.35">
      <c r="A178" s="10" t="s">
        <v>60</v>
      </c>
      <c r="B178" s="10" t="s">
        <v>80</v>
      </c>
      <c r="C178" s="11">
        <v>342317167</v>
      </c>
      <c r="D178" s="10" t="s">
        <v>282</v>
      </c>
      <c r="E178" s="10"/>
      <c r="F178" s="10" t="s">
        <v>45</v>
      </c>
      <c r="G178" s="10" t="s">
        <v>20</v>
      </c>
      <c r="H178" s="10" t="s">
        <v>22</v>
      </c>
      <c r="I178" s="10" t="s">
        <v>22</v>
      </c>
      <c r="J178" s="10" t="s">
        <v>21</v>
      </c>
      <c r="K178" s="10" t="str">
        <f>LOOKUP(C178,מונים!$A:$A,מונים!$Q:$Q)</f>
        <v>כן</v>
      </c>
      <c r="L178" s="10" t="s">
        <v>21</v>
      </c>
      <c r="M178" s="10"/>
      <c r="N178" s="10">
        <f>SUMIF('צריכה ב2025'!$B:$B,'מידע מרוכז'!C178,'צריכה ב2025'!$I:$I)</f>
        <v>188044</v>
      </c>
      <c r="O178" s="10">
        <f>SUMIF('צריכה ב2025'!$B:$B,'מידע מרוכז'!C178,'צריכה ב2025'!$J:$J)</f>
        <v>19948</v>
      </c>
      <c r="P178" s="10">
        <f>SUMIF('צריכה ב2025'!$B:$B,'מידע מרוכז'!C178,'צריכה ב2025'!$L:$L)</f>
        <v>168096</v>
      </c>
      <c r="Q178" s="10">
        <f>SUMIF('צריכה ב2025'!$B:$B,'מידע מרוכז'!C178,'צריכה ב2025'!$M:$M)</f>
        <v>0</v>
      </c>
      <c r="R178" s="32" cm="1">
        <f t="array" ref="R178">SUM(SUMIFS('צריכה ב2025'!$J:$J, 'צריכה ב2025'!$B:$B, C178, 'צריכה ב2025'!$A:$A, {"01/2025","02/2025","12/2024"}))</f>
        <v>4140</v>
      </c>
      <c r="S178" s="32" cm="1">
        <f t="array" ref="S178">SUM(SUMIFS('צריכה ב2025'!$L:$L, 'צריכה ב2025'!$B:$B, C178, 'צריכה ב2025'!$A:$A, {"01/2025","02/2025","12/2024"}))</f>
        <v>41404</v>
      </c>
      <c r="T178" s="10" cm="1">
        <f t="array" ref="T178">SUM(SUMIFS('צריכה ב2025'!$J:$J, 'צריכה ב2025'!$B:$B, C178, 'צריכה ב2025'!$A:$A, {"03/2025","04/2025","05/2025","10/2025","11/2025"}))</f>
        <v>6316</v>
      </c>
      <c r="U178" s="10" cm="1">
        <f t="array" ref="U178">SUM(SUMIFS('צריכה ב2025'!$L:$L, 'צריכה ב2025'!$B:$B, C178, 'צריכה ב2025'!$A:$A, {"03/2025","04/2025","05/2025","10/2025","11/2025"}))</f>
        <v>60376</v>
      </c>
      <c r="V178" s="10" cm="1">
        <f t="array" ref="V178">SUM(SUMIFS('צריכה ב2025'!$J:$J, 'צריכה ב2025'!$B:$B, C178, 'צריכה ב2025'!$A:$A, {"06/2025","07/2025","08/2025","09/2025"}))</f>
        <v>9492</v>
      </c>
      <c r="W178" s="10" cm="1">
        <f t="array" ref="W178">SUM(SUMIFS('צריכה ב2025'!$L:$L, 'צריכה ב2025'!$B:$B, C178, 'צריכה ב2025'!$A:$A, {"06/2025","07/2025","08/2025","09/2025"}))</f>
        <v>66316</v>
      </c>
    </row>
    <row r="179" spans="1:23" x14ac:dyDescent="0.35">
      <c r="A179" s="10" t="s">
        <v>51</v>
      </c>
      <c r="B179" s="10" t="s">
        <v>32</v>
      </c>
      <c r="C179" s="11">
        <v>342323458</v>
      </c>
      <c r="D179" s="10" t="s">
        <v>283</v>
      </c>
      <c r="E179" s="10" t="s">
        <v>284</v>
      </c>
      <c r="F179" s="10" t="s">
        <v>19</v>
      </c>
      <c r="G179" s="10" t="s">
        <v>20</v>
      </c>
      <c r="H179" s="10" t="s">
        <v>22</v>
      </c>
      <c r="I179" s="10" t="s">
        <v>22</v>
      </c>
      <c r="J179" s="10" t="s">
        <v>21</v>
      </c>
      <c r="K179" s="10" t="str">
        <f>LOOKUP(C179,מונים!$A:$A,מונים!$Q:$Q)</f>
        <v>כן</v>
      </c>
      <c r="L179" s="10" t="s">
        <v>21</v>
      </c>
      <c r="M179" s="10"/>
      <c r="N179" s="10">
        <f>SUMIF('צריכה ב2025'!$B:$B,'מידע מרוכז'!C179,'צריכה ב2025'!$I:$I)</f>
        <v>64781</v>
      </c>
      <c r="O179" s="10">
        <f>SUMIF('צריכה ב2025'!$B:$B,'מידע מרוכז'!C179,'צריכה ב2025'!$J:$J)</f>
        <v>10214</v>
      </c>
      <c r="P179" s="10">
        <f>SUMIF('צריכה ב2025'!$B:$B,'מידע מרוכז'!C179,'צריכה ב2025'!$L:$L)</f>
        <v>54567</v>
      </c>
      <c r="Q179" s="10">
        <f>SUMIF('צריכה ב2025'!$B:$B,'מידע מרוכז'!C179,'צריכה ב2025'!$M:$M)</f>
        <v>0</v>
      </c>
      <c r="R179" s="32" cm="1">
        <f t="array" ref="R179">SUM(SUMIFS('צריכה ב2025'!$J:$J, 'צריכה ב2025'!$B:$B, C179, 'צריכה ב2025'!$A:$A, {"01/2025","02/2025","12/2024"}))</f>
        <v>2246</v>
      </c>
      <c r="S179" s="32" cm="1">
        <f t="array" ref="S179">SUM(SUMIFS('צריכה ב2025'!$L:$L, 'צריכה ב2025'!$B:$B, C179, 'צריכה ב2025'!$A:$A, {"01/2025","02/2025","12/2024"}))</f>
        <v>10009</v>
      </c>
      <c r="T179" s="10" cm="1">
        <f t="array" ref="T179">SUM(SUMIFS('צריכה ב2025'!$J:$J, 'צריכה ב2025'!$B:$B, C179, 'צריכה ב2025'!$A:$A, {"03/2025","04/2025","05/2025","10/2025","11/2025"}))</f>
        <v>2642</v>
      </c>
      <c r="U179" s="10" cm="1">
        <f t="array" ref="U179">SUM(SUMIFS('צריכה ב2025'!$L:$L, 'צריכה ב2025'!$B:$B, C179, 'צריכה ב2025'!$A:$A, {"03/2025","04/2025","05/2025","10/2025","11/2025"}))</f>
        <v>17800</v>
      </c>
      <c r="V179" s="10" cm="1">
        <f t="array" ref="V179">SUM(SUMIFS('צריכה ב2025'!$J:$J, 'צריכה ב2025'!$B:$B, C179, 'צריכה ב2025'!$A:$A, {"06/2025","07/2025","08/2025","09/2025"}))</f>
        <v>5326</v>
      </c>
      <c r="W179" s="10" cm="1">
        <f t="array" ref="W179">SUM(SUMIFS('צריכה ב2025'!$L:$L, 'צריכה ב2025'!$B:$B, C179, 'צריכה ב2025'!$A:$A, {"06/2025","07/2025","08/2025","09/2025"}))</f>
        <v>26758</v>
      </c>
    </row>
    <row r="180" spans="1:23" x14ac:dyDescent="0.35">
      <c r="A180" s="10" t="s">
        <v>23</v>
      </c>
      <c r="B180" s="10" t="s">
        <v>37</v>
      </c>
      <c r="C180" s="11">
        <v>342326971</v>
      </c>
      <c r="D180" s="10" t="s">
        <v>285</v>
      </c>
      <c r="E180" s="10" t="s">
        <v>18</v>
      </c>
      <c r="F180" s="10" t="s">
        <v>19</v>
      </c>
      <c r="G180" s="10" t="s">
        <v>20</v>
      </c>
      <c r="H180" s="10" t="s">
        <v>21</v>
      </c>
      <c r="I180" s="10" t="s">
        <v>22</v>
      </c>
      <c r="J180" s="10" t="s">
        <v>21</v>
      </c>
      <c r="K180" s="10" t="str">
        <f>LOOKUP(C180,מונים!$A:$A,מונים!$Q:$Q)</f>
        <v>כן</v>
      </c>
      <c r="L180" s="10" t="s">
        <v>21</v>
      </c>
      <c r="M180" s="10"/>
      <c r="N180" s="10">
        <f>SUMIF('צריכה ב2025'!$B:$B,'מידע מרוכז'!C180,'צריכה ב2025'!$I:$I)</f>
        <v>20134.269999999997</v>
      </c>
      <c r="O180" s="10">
        <f>SUMIF('צריכה ב2025'!$B:$B,'מידע מרוכז'!C180,'צריכה ב2025'!$J:$J)</f>
        <v>0</v>
      </c>
      <c r="P180" s="10">
        <f>SUMIF('צריכה ב2025'!$B:$B,'מידע מרוכז'!C180,'צריכה ב2025'!$L:$L)</f>
        <v>0</v>
      </c>
      <c r="Q180" s="10">
        <f>SUMIF('צריכה ב2025'!$B:$B,'מידע מרוכז'!C180,'צריכה ב2025'!$M:$M)</f>
        <v>20134.269999999997</v>
      </c>
      <c r="R180" s="32" cm="1">
        <f t="array" ref="R180">SUM(SUMIFS('צריכה ב2025'!$J:$J, 'צריכה ב2025'!$B:$B, C180, 'צריכה ב2025'!$A:$A, {"01/2025","02/2025","12/2024"}))</f>
        <v>0</v>
      </c>
      <c r="S180" s="32" cm="1">
        <f t="array" ref="S180">SUM(SUMIFS('צריכה ב2025'!$L:$L, 'צריכה ב2025'!$B:$B, C180, 'צריכה ב2025'!$A:$A, {"01/2025","02/2025","12/2024"}))</f>
        <v>0</v>
      </c>
      <c r="T180" s="10" cm="1">
        <f t="array" ref="T180">SUM(SUMIFS('צריכה ב2025'!$J:$J, 'צריכה ב2025'!$B:$B, C180, 'צריכה ב2025'!$A:$A, {"03/2025","04/2025","05/2025","10/2025","11/2025"}))</f>
        <v>0</v>
      </c>
      <c r="U180" s="10" cm="1">
        <f t="array" ref="U180">SUM(SUMIFS('צריכה ב2025'!$L:$L, 'צריכה ב2025'!$B:$B, C180, 'צריכה ב2025'!$A:$A, {"03/2025","04/2025","05/2025","10/2025","11/2025"}))</f>
        <v>0</v>
      </c>
      <c r="V180" s="10" cm="1">
        <f t="array" ref="V180">SUM(SUMIFS('צריכה ב2025'!$J:$J, 'צריכה ב2025'!$B:$B, C180, 'צריכה ב2025'!$A:$A, {"06/2025","07/2025","08/2025","09/2025"}))</f>
        <v>0</v>
      </c>
      <c r="W180" s="10" cm="1">
        <f t="array" ref="W180">SUM(SUMIFS('צריכה ב2025'!$L:$L, 'צריכה ב2025'!$B:$B, C180, 'צריכה ב2025'!$A:$A, {"06/2025","07/2025","08/2025","09/2025"}))</f>
        <v>0</v>
      </c>
    </row>
    <row r="181" spans="1:23" x14ac:dyDescent="0.35">
      <c r="A181" s="10" t="s">
        <v>51</v>
      </c>
      <c r="B181" s="10" t="s">
        <v>224</v>
      </c>
      <c r="C181" s="11">
        <v>342329615</v>
      </c>
      <c r="D181" s="10" t="s">
        <v>286</v>
      </c>
      <c r="E181" s="10"/>
      <c r="F181" s="10" t="s">
        <v>45</v>
      </c>
      <c r="G181" s="10" t="s">
        <v>20</v>
      </c>
      <c r="H181" s="10" t="s">
        <v>22</v>
      </c>
      <c r="I181" s="10" t="s">
        <v>22</v>
      </c>
      <c r="J181" s="10" t="s">
        <v>21</v>
      </c>
      <c r="K181" s="10" t="str">
        <f>LOOKUP(C181,מונים!$A:$A,מונים!$Q:$Q)</f>
        <v>כן</v>
      </c>
      <c r="L181" s="10" t="s">
        <v>21</v>
      </c>
      <c r="M181" s="10"/>
      <c r="N181" s="10">
        <f>SUMIF('צריכה ב2025'!$B:$B,'מידע מרוכז'!C181,'צריכה ב2025'!$I:$I)</f>
        <v>558740</v>
      </c>
      <c r="O181" s="10">
        <f>SUMIF('צריכה ב2025'!$B:$B,'מידע מרוכז'!C181,'צריכה ב2025'!$J:$J)</f>
        <v>88080</v>
      </c>
      <c r="P181" s="10">
        <f>SUMIF('צריכה ב2025'!$B:$B,'מידע מרוכז'!C181,'צריכה ב2025'!$L:$L)</f>
        <v>470660</v>
      </c>
      <c r="Q181" s="10">
        <f>SUMIF('צריכה ב2025'!$B:$B,'מידע מרוכז'!C181,'צריכה ב2025'!$M:$M)</f>
        <v>0</v>
      </c>
      <c r="R181" s="32" cm="1">
        <f t="array" ref="R181">SUM(SUMIFS('צריכה ב2025'!$J:$J, 'צריכה ב2025'!$B:$B, C181, 'צריכה ב2025'!$A:$A, {"01/2025","02/2025","12/2024"}))</f>
        <v>20790</v>
      </c>
      <c r="S181" s="32" cm="1">
        <f t="array" ref="S181">SUM(SUMIFS('צריכה ב2025'!$L:$L, 'צריכה ב2025'!$B:$B, C181, 'צריכה ב2025'!$A:$A, {"01/2025","02/2025","12/2024"}))</f>
        <v>91000</v>
      </c>
      <c r="T181" s="10" cm="1">
        <f t="array" ref="T181">SUM(SUMIFS('צריכה ב2025'!$J:$J, 'צריכה ב2025'!$B:$B, C181, 'צריכה ב2025'!$A:$A, {"03/2025","04/2025","05/2025","10/2025","11/2025"}))</f>
        <v>27205</v>
      </c>
      <c r="U181" s="10" cm="1">
        <f t="array" ref="U181">SUM(SUMIFS('צריכה ב2025'!$L:$L, 'צריכה ב2025'!$B:$B, C181, 'צריכה ב2025'!$A:$A, {"03/2025","04/2025","05/2025","10/2025","11/2025"}))</f>
        <v>178995</v>
      </c>
      <c r="V181" s="10" cm="1">
        <f t="array" ref="V181">SUM(SUMIFS('צריכה ב2025'!$J:$J, 'צריכה ב2025'!$B:$B, C181, 'צריכה ב2025'!$A:$A, {"06/2025","07/2025","08/2025","09/2025"}))</f>
        <v>40085</v>
      </c>
      <c r="W181" s="10" cm="1">
        <f t="array" ref="W181">SUM(SUMIFS('צריכה ב2025'!$L:$L, 'צריכה ב2025'!$B:$B, C181, 'צריכה ב2025'!$A:$A, {"06/2025","07/2025","08/2025","09/2025"}))</f>
        <v>200665</v>
      </c>
    </row>
    <row r="182" spans="1:23" x14ac:dyDescent="0.35">
      <c r="A182" s="10" t="s">
        <v>29</v>
      </c>
      <c r="B182" s="10" t="s">
        <v>64</v>
      </c>
      <c r="C182" s="11">
        <v>342330819</v>
      </c>
      <c r="D182" s="10" t="s">
        <v>287</v>
      </c>
      <c r="E182" s="10" t="s">
        <v>131</v>
      </c>
      <c r="F182" s="10" t="s">
        <v>19</v>
      </c>
      <c r="G182" s="10" t="s">
        <v>20</v>
      </c>
      <c r="H182" s="10" t="s">
        <v>22</v>
      </c>
      <c r="I182" s="10" t="s">
        <v>22</v>
      </c>
      <c r="J182" s="10" t="s">
        <v>21</v>
      </c>
      <c r="K182" s="10" t="str">
        <f>LOOKUP(C182,מונים!$A:$A,מונים!$Q:$Q)</f>
        <v>כן</v>
      </c>
      <c r="L182" s="10" t="s">
        <v>21</v>
      </c>
      <c r="M182" s="10"/>
      <c r="N182" s="10">
        <f>SUMIF('צריכה ב2025'!$B:$B,'מידע מרוכז'!C182,'צריכה ב2025'!$I:$I)</f>
        <v>41388</v>
      </c>
      <c r="O182" s="10">
        <f>SUMIF('צריכה ב2025'!$B:$B,'מידע מרוכז'!C182,'צריכה ב2025'!$J:$J)</f>
        <v>10368</v>
      </c>
      <c r="P182" s="10">
        <f>SUMIF('צריכה ב2025'!$B:$B,'מידע מרוכז'!C182,'צריכה ב2025'!$L:$L)</f>
        <v>31020</v>
      </c>
      <c r="Q182" s="10">
        <f>SUMIF('צריכה ב2025'!$B:$B,'מידע מרוכז'!C182,'צריכה ב2025'!$M:$M)</f>
        <v>0</v>
      </c>
      <c r="R182" s="32" cm="1">
        <f t="array" ref="R182">SUM(SUMIFS('צריכה ב2025'!$J:$J, 'צריכה ב2025'!$B:$B, C182, 'צריכה ב2025'!$A:$A, {"01/2025","02/2025","12/2024"}))</f>
        <v>4364</v>
      </c>
      <c r="S182" s="32" cm="1">
        <f t="array" ref="S182">SUM(SUMIFS('צריכה ב2025'!$L:$L, 'צריכה ב2025'!$B:$B, C182, 'צריכה ב2025'!$A:$A, {"01/2025","02/2025","12/2024"}))</f>
        <v>8176</v>
      </c>
      <c r="T182" s="10" cm="1">
        <f t="array" ref="T182">SUM(SUMIFS('צריכה ב2025'!$J:$J, 'צריכה ב2025'!$B:$B, C182, 'צריכה ב2025'!$A:$A, {"03/2025","04/2025","05/2025","10/2025","11/2025"}))</f>
        <v>3012</v>
      </c>
      <c r="U182" s="10" cm="1">
        <f t="array" ref="U182">SUM(SUMIFS('צריכה ב2025'!$L:$L, 'צריכה ב2025'!$B:$B, C182, 'צריכה ב2025'!$A:$A, {"03/2025","04/2025","05/2025","10/2025","11/2025"}))</f>
        <v>12761</v>
      </c>
      <c r="V182" s="10" cm="1">
        <f t="array" ref="V182">SUM(SUMIFS('צריכה ב2025'!$J:$J, 'צריכה ב2025'!$B:$B, C182, 'צריכה ב2025'!$A:$A, {"06/2025","07/2025","08/2025","09/2025"}))</f>
        <v>2992</v>
      </c>
      <c r="W182" s="10" cm="1">
        <f t="array" ref="W182">SUM(SUMIFS('צריכה ב2025'!$L:$L, 'צריכה ב2025'!$B:$B, C182, 'צריכה ב2025'!$A:$A, {"06/2025","07/2025","08/2025","09/2025"}))</f>
        <v>10083</v>
      </c>
    </row>
    <row r="183" spans="1:23" x14ac:dyDescent="0.35">
      <c r="A183" s="10" t="s">
        <v>51</v>
      </c>
      <c r="B183" s="10" t="s">
        <v>224</v>
      </c>
      <c r="C183" s="11">
        <v>342331002</v>
      </c>
      <c r="D183" s="10" t="s">
        <v>288</v>
      </c>
      <c r="E183" s="10" t="s">
        <v>289</v>
      </c>
      <c r="F183" s="10" t="s">
        <v>19</v>
      </c>
      <c r="G183" s="10" t="s">
        <v>20</v>
      </c>
      <c r="H183" s="10" t="s">
        <v>21</v>
      </c>
      <c r="I183" s="10" t="s">
        <v>22</v>
      </c>
      <c r="J183" s="10" t="s">
        <v>21</v>
      </c>
      <c r="K183" s="10" t="str">
        <f>LOOKUP(C183,מונים!$A:$A,מונים!$Q:$Q)</f>
        <v>כן</v>
      </c>
      <c r="L183" s="10" t="s">
        <v>21</v>
      </c>
      <c r="M183" s="10"/>
      <c r="N183" s="10">
        <f>SUMIF('צריכה ב2025'!$B:$B,'מידע מרוכז'!C183,'צריכה ב2025'!$I:$I)</f>
        <v>40743.010000000009</v>
      </c>
      <c r="O183" s="10">
        <f>SUMIF('צריכה ב2025'!$B:$B,'מידע מרוכז'!C183,'צריכה ב2025'!$J:$J)</f>
        <v>0</v>
      </c>
      <c r="P183" s="10">
        <f>SUMIF('צריכה ב2025'!$B:$B,'מידע מרוכז'!C183,'צריכה ב2025'!$L:$L)</f>
        <v>0</v>
      </c>
      <c r="Q183" s="10">
        <f>SUMIF('צריכה ב2025'!$B:$B,'מידע מרוכז'!C183,'צריכה ב2025'!$M:$M)</f>
        <v>40743.010000000009</v>
      </c>
      <c r="R183" s="32" cm="1">
        <f t="array" ref="R183">SUM(SUMIFS('צריכה ב2025'!$J:$J, 'צריכה ב2025'!$B:$B, C183, 'צריכה ב2025'!$A:$A, {"01/2025","02/2025","12/2024"}))</f>
        <v>0</v>
      </c>
      <c r="S183" s="32" cm="1">
        <f t="array" ref="S183">SUM(SUMIFS('צריכה ב2025'!$L:$L, 'צריכה ב2025'!$B:$B, C183, 'צריכה ב2025'!$A:$A, {"01/2025","02/2025","12/2024"}))</f>
        <v>0</v>
      </c>
      <c r="T183" s="10" cm="1">
        <f t="array" ref="T183">SUM(SUMIFS('צריכה ב2025'!$J:$J, 'צריכה ב2025'!$B:$B, C183, 'צריכה ב2025'!$A:$A, {"03/2025","04/2025","05/2025","10/2025","11/2025"}))</f>
        <v>0</v>
      </c>
      <c r="U183" s="10" cm="1">
        <f t="array" ref="U183">SUM(SUMIFS('צריכה ב2025'!$L:$L, 'צריכה ב2025'!$B:$B, C183, 'צריכה ב2025'!$A:$A, {"03/2025","04/2025","05/2025","10/2025","11/2025"}))</f>
        <v>0</v>
      </c>
      <c r="V183" s="10" cm="1">
        <f t="array" ref="V183">SUM(SUMIFS('צריכה ב2025'!$J:$J, 'צריכה ב2025'!$B:$B, C183, 'צריכה ב2025'!$A:$A, {"06/2025","07/2025","08/2025","09/2025"}))</f>
        <v>0</v>
      </c>
      <c r="W183" s="10" cm="1">
        <f t="array" ref="W183">SUM(SUMIFS('צריכה ב2025'!$L:$L, 'צריכה ב2025'!$B:$B, C183, 'צריכה ב2025'!$A:$A, {"06/2025","07/2025","08/2025","09/2025"}))</f>
        <v>0</v>
      </c>
    </row>
    <row r="184" spans="1:23" x14ac:dyDescent="0.35">
      <c r="A184" s="10" t="s">
        <v>23</v>
      </c>
      <c r="B184" s="10" t="s">
        <v>37</v>
      </c>
      <c r="C184" s="11">
        <v>342338226</v>
      </c>
      <c r="D184" s="10" t="s">
        <v>290</v>
      </c>
      <c r="E184" s="10" t="s">
        <v>291</v>
      </c>
      <c r="F184" s="10" t="s">
        <v>19</v>
      </c>
      <c r="G184" s="10" t="s">
        <v>20</v>
      </c>
      <c r="H184" s="10" t="s">
        <v>21</v>
      </c>
      <c r="I184" s="10" t="s">
        <v>22</v>
      </c>
      <c r="J184" s="10" t="s">
        <v>21</v>
      </c>
      <c r="K184" s="10" t="str">
        <f>LOOKUP(C184,מונים!$A:$A,מונים!$Q:$Q)</f>
        <v>כן</v>
      </c>
      <c r="L184" s="10" t="s">
        <v>21</v>
      </c>
      <c r="M184" s="10"/>
      <c r="N184" s="10">
        <f>SUMIF('צריכה ב2025'!$B:$B,'מידע מרוכז'!C184,'צריכה ב2025'!$I:$I)</f>
        <v>17340.2</v>
      </c>
      <c r="O184" s="10">
        <f>SUMIF('צריכה ב2025'!$B:$B,'מידע מרוכז'!C184,'צריכה ב2025'!$J:$J)</f>
        <v>0</v>
      </c>
      <c r="P184" s="10">
        <f>SUMIF('צריכה ב2025'!$B:$B,'מידע מרוכז'!C184,'צריכה ב2025'!$L:$L)</f>
        <v>0</v>
      </c>
      <c r="Q184" s="10">
        <f>SUMIF('צריכה ב2025'!$B:$B,'מידע מרוכז'!C184,'צריכה ב2025'!$M:$M)</f>
        <v>17340.2</v>
      </c>
      <c r="R184" s="32" cm="1">
        <f t="array" ref="R184">SUM(SUMIFS('צריכה ב2025'!$J:$J, 'צריכה ב2025'!$B:$B, C184, 'צריכה ב2025'!$A:$A, {"01/2025","02/2025","12/2024"}))</f>
        <v>0</v>
      </c>
      <c r="S184" s="32" cm="1">
        <f t="array" ref="S184">SUM(SUMIFS('צריכה ב2025'!$L:$L, 'צריכה ב2025'!$B:$B, C184, 'צריכה ב2025'!$A:$A, {"01/2025","02/2025","12/2024"}))</f>
        <v>0</v>
      </c>
      <c r="T184" s="10" cm="1">
        <f t="array" ref="T184">SUM(SUMIFS('צריכה ב2025'!$J:$J, 'צריכה ב2025'!$B:$B, C184, 'צריכה ב2025'!$A:$A, {"03/2025","04/2025","05/2025","10/2025","11/2025"}))</f>
        <v>0</v>
      </c>
      <c r="U184" s="10" cm="1">
        <f t="array" ref="U184">SUM(SUMIFS('צריכה ב2025'!$L:$L, 'צריכה ב2025'!$B:$B, C184, 'צריכה ב2025'!$A:$A, {"03/2025","04/2025","05/2025","10/2025","11/2025"}))</f>
        <v>0</v>
      </c>
      <c r="V184" s="10" cm="1">
        <f t="array" ref="V184">SUM(SUMIFS('צריכה ב2025'!$J:$J, 'צריכה ב2025'!$B:$B, C184, 'צריכה ב2025'!$A:$A, {"06/2025","07/2025","08/2025","09/2025"}))</f>
        <v>0</v>
      </c>
      <c r="W184" s="10" cm="1">
        <f t="array" ref="W184">SUM(SUMIFS('צריכה ב2025'!$L:$L, 'צריכה ב2025'!$B:$B, C184, 'צריכה ב2025'!$A:$A, {"06/2025","07/2025","08/2025","09/2025"}))</f>
        <v>0</v>
      </c>
    </row>
    <row r="185" spans="1:23" x14ac:dyDescent="0.35">
      <c r="A185" s="10" t="s">
        <v>35</v>
      </c>
      <c r="B185" s="10" t="s">
        <v>37</v>
      </c>
      <c r="C185" s="11">
        <v>342344979</v>
      </c>
      <c r="D185" s="10" t="s">
        <v>292</v>
      </c>
      <c r="E185" s="10"/>
      <c r="F185" s="10" t="s">
        <v>19</v>
      </c>
      <c r="G185" s="10" t="s">
        <v>20</v>
      </c>
      <c r="H185" s="10" t="s">
        <v>21</v>
      </c>
      <c r="I185" s="10" t="s">
        <v>22</v>
      </c>
      <c r="J185" s="10" t="s">
        <v>21</v>
      </c>
      <c r="K185" s="10" t="str">
        <f>LOOKUP(C185,מונים!$A:$A,מונים!$Q:$Q)</f>
        <v>כן</v>
      </c>
      <c r="L185" s="10" t="s">
        <v>21</v>
      </c>
      <c r="M185" s="10"/>
      <c r="N185" s="10">
        <f>SUMIF('צריכה ב2025'!$B:$B,'מידע מרוכז'!C185,'צריכה ב2025'!$I:$I)</f>
        <v>16211.34</v>
      </c>
      <c r="O185" s="10">
        <f>SUMIF('צריכה ב2025'!$B:$B,'מידע מרוכז'!C185,'צריכה ב2025'!$J:$J)</f>
        <v>0</v>
      </c>
      <c r="P185" s="10">
        <f>SUMIF('צריכה ב2025'!$B:$B,'מידע מרוכז'!C185,'צריכה ב2025'!$L:$L)</f>
        <v>0</v>
      </c>
      <c r="Q185" s="10">
        <f>SUMIF('צריכה ב2025'!$B:$B,'מידע מרוכז'!C185,'צריכה ב2025'!$M:$M)</f>
        <v>16211.34</v>
      </c>
      <c r="R185" s="32" cm="1">
        <f t="array" ref="R185">SUM(SUMIFS('צריכה ב2025'!$J:$J, 'צריכה ב2025'!$B:$B, C185, 'צריכה ב2025'!$A:$A, {"01/2025","02/2025","12/2024"}))</f>
        <v>0</v>
      </c>
      <c r="S185" s="32" cm="1">
        <f t="array" ref="S185">SUM(SUMIFS('צריכה ב2025'!$L:$L, 'צריכה ב2025'!$B:$B, C185, 'צריכה ב2025'!$A:$A, {"01/2025","02/2025","12/2024"}))</f>
        <v>0</v>
      </c>
      <c r="T185" s="10" cm="1">
        <f t="array" ref="T185">SUM(SUMIFS('צריכה ב2025'!$J:$J, 'צריכה ב2025'!$B:$B, C185, 'צריכה ב2025'!$A:$A, {"03/2025","04/2025","05/2025","10/2025","11/2025"}))</f>
        <v>0</v>
      </c>
      <c r="U185" s="10" cm="1">
        <f t="array" ref="U185">SUM(SUMIFS('צריכה ב2025'!$L:$L, 'צריכה ב2025'!$B:$B, C185, 'צריכה ב2025'!$A:$A, {"03/2025","04/2025","05/2025","10/2025","11/2025"}))</f>
        <v>0</v>
      </c>
      <c r="V185" s="10" cm="1">
        <f t="array" ref="V185">SUM(SUMIFS('צריכה ב2025'!$J:$J, 'צריכה ב2025'!$B:$B, C185, 'צריכה ב2025'!$A:$A, {"06/2025","07/2025","08/2025","09/2025"}))</f>
        <v>0</v>
      </c>
      <c r="W185" s="10" cm="1">
        <f t="array" ref="W185">SUM(SUMIFS('צריכה ב2025'!$L:$L, 'צריכה ב2025'!$B:$B, C185, 'צריכה ב2025'!$A:$A, {"06/2025","07/2025","08/2025","09/2025"}))</f>
        <v>0</v>
      </c>
    </row>
    <row r="186" spans="1:23" x14ac:dyDescent="0.35">
      <c r="A186" s="10" t="s">
        <v>23</v>
      </c>
      <c r="B186" s="10" t="s">
        <v>224</v>
      </c>
      <c r="C186" s="11">
        <v>342351592</v>
      </c>
      <c r="D186" s="10" t="s">
        <v>293</v>
      </c>
      <c r="E186" s="10" t="s">
        <v>294</v>
      </c>
      <c r="F186" s="10" t="s">
        <v>19</v>
      </c>
      <c r="G186" s="10" t="s">
        <v>20</v>
      </c>
      <c r="H186" s="10" t="s">
        <v>21</v>
      </c>
      <c r="I186" s="10" t="s">
        <v>22</v>
      </c>
      <c r="J186" s="10" t="s">
        <v>21</v>
      </c>
      <c r="K186" s="10" t="str">
        <f>LOOKUP(C186,מונים!$A:$A,מונים!$Q:$Q)</f>
        <v>כן</v>
      </c>
      <c r="L186" s="10" t="s">
        <v>21</v>
      </c>
      <c r="M186" s="10"/>
      <c r="N186" s="10">
        <f>SUMIF('צריכה ב2025'!$B:$B,'מידע מרוכז'!C186,'צריכה ב2025'!$I:$I)</f>
        <v>15400.31</v>
      </c>
      <c r="O186" s="10">
        <f>SUMIF('צריכה ב2025'!$B:$B,'מידע מרוכז'!C186,'צריכה ב2025'!$J:$J)</f>
        <v>0</v>
      </c>
      <c r="P186" s="10">
        <f>SUMIF('צריכה ב2025'!$B:$B,'מידע מרוכז'!C186,'צריכה ב2025'!$L:$L)</f>
        <v>0</v>
      </c>
      <c r="Q186" s="10">
        <f>SUMIF('צריכה ב2025'!$B:$B,'מידע מרוכז'!C186,'צריכה ב2025'!$M:$M)</f>
        <v>15400.31</v>
      </c>
      <c r="R186" s="32" cm="1">
        <f t="array" ref="R186">SUM(SUMIFS('צריכה ב2025'!$J:$J, 'צריכה ב2025'!$B:$B, C186, 'צריכה ב2025'!$A:$A, {"01/2025","02/2025","12/2024"}))</f>
        <v>0</v>
      </c>
      <c r="S186" s="32" cm="1">
        <f t="array" ref="S186">SUM(SUMIFS('צריכה ב2025'!$L:$L, 'צריכה ב2025'!$B:$B, C186, 'צריכה ב2025'!$A:$A, {"01/2025","02/2025","12/2024"}))</f>
        <v>0</v>
      </c>
      <c r="T186" s="10" cm="1">
        <f t="array" ref="T186">SUM(SUMIFS('צריכה ב2025'!$J:$J, 'צריכה ב2025'!$B:$B, C186, 'צריכה ב2025'!$A:$A, {"03/2025","04/2025","05/2025","10/2025","11/2025"}))</f>
        <v>0</v>
      </c>
      <c r="U186" s="10" cm="1">
        <f t="array" ref="U186">SUM(SUMIFS('צריכה ב2025'!$L:$L, 'צריכה ב2025'!$B:$B, C186, 'צריכה ב2025'!$A:$A, {"03/2025","04/2025","05/2025","10/2025","11/2025"}))</f>
        <v>0</v>
      </c>
      <c r="V186" s="10" cm="1">
        <f t="array" ref="V186">SUM(SUMIFS('צריכה ב2025'!$J:$J, 'צריכה ב2025'!$B:$B, C186, 'צריכה ב2025'!$A:$A, {"06/2025","07/2025","08/2025","09/2025"}))</f>
        <v>0</v>
      </c>
      <c r="W186" s="10" cm="1">
        <f t="array" ref="W186">SUM(SUMIFS('צריכה ב2025'!$L:$L, 'צריכה ב2025'!$B:$B, C186, 'צריכה ב2025'!$A:$A, {"06/2025","07/2025","08/2025","09/2025"}))</f>
        <v>0</v>
      </c>
    </row>
    <row r="187" spans="1:23" x14ac:dyDescent="0.35">
      <c r="A187" s="10" t="s">
        <v>29</v>
      </c>
      <c r="B187" s="10" t="s">
        <v>37</v>
      </c>
      <c r="C187" s="11">
        <v>342363542</v>
      </c>
      <c r="D187" s="10" t="s">
        <v>295</v>
      </c>
      <c r="E187" s="10"/>
      <c r="F187" s="10" t="s">
        <v>19</v>
      </c>
      <c r="G187" s="10" t="s">
        <v>20</v>
      </c>
      <c r="H187" s="10" t="s">
        <v>22</v>
      </c>
      <c r="I187" s="10" t="s">
        <v>22</v>
      </c>
      <c r="J187" s="10" t="s">
        <v>21</v>
      </c>
      <c r="K187" s="10" t="str">
        <f>LOOKUP(C187,מונים!$A:$A,מונים!$Q:$Q)</f>
        <v>כן</v>
      </c>
      <c r="L187" s="10" t="s">
        <v>21</v>
      </c>
      <c r="M187" s="10"/>
      <c r="N187" s="10">
        <f>SUMIF('צריכה ב2025'!$B:$B,'מידע מרוכז'!C187,'צריכה ב2025'!$I:$I)</f>
        <v>103662</v>
      </c>
      <c r="O187" s="10">
        <f>SUMIF('צריכה ב2025'!$B:$B,'מידע מרוכז'!C187,'צריכה ב2025'!$J:$J)</f>
        <v>25865</v>
      </c>
      <c r="P187" s="10">
        <f>SUMIF('צריכה ב2025'!$B:$B,'מידע מרוכז'!C187,'צריכה ב2025'!$L:$L)</f>
        <v>77797</v>
      </c>
      <c r="Q187" s="10">
        <f>SUMIF('צריכה ב2025'!$B:$B,'מידע מרוכז'!C187,'צריכה ב2025'!$M:$M)</f>
        <v>0</v>
      </c>
      <c r="R187" s="32" cm="1">
        <f t="array" ref="R187">SUM(SUMIFS('צריכה ב2025'!$J:$J, 'צריכה ב2025'!$B:$B, C187, 'צריכה ב2025'!$A:$A, {"01/2025","02/2025","12/2024"}))</f>
        <v>10315</v>
      </c>
      <c r="S187" s="32" cm="1">
        <f t="array" ref="S187">SUM(SUMIFS('צריכה ב2025'!$L:$L, 'צריכה ב2025'!$B:$B, C187, 'צריכה ב2025'!$A:$A, {"01/2025","02/2025","12/2024"}))</f>
        <v>18797</v>
      </c>
      <c r="T187" s="10" cm="1">
        <f t="array" ref="T187">SUM(SUMIFS('צריכה ב2025'!$J:$J, 'צריכה ב2025'!$B:$B, C187, 'צריכה ב2025'!$A:$A, {"03/2025","04/2025","05/2025","10/2025","11/2025"}))</f>
        <v>8582</v>
      </c>
      <c r="U187" s="10" cm="1">
        <f t="array" ref="U187">SUM(SUMIFS('צריכה ב2025'!$L:$L, 'צריכה ב2025'!$B:$B, C187, 'צריכה ב2025'!$A:$A, {"03/2025","04/2025","05/2025","10/2025","11/2025"}))</f>
        <v>34701</v>
      </c>
      <c r="V187" s="10" cm="1">
        <f t="array" ref="V187">SUM(SUMIFS('צריכה ב2025'!$J:$J, 'צריכה ב2025'!$B:$B, C187, 'צריכה ב2025'!$A:$A, {"06/2025","07/2025","08/2025","09/2025"}))</f>
        <v>6968</v>
      </c>
      <c r="W187" s="10" cm="1">
        <f t="array" ref="W187">SUM(SUMIFS('צריכה ב2025'!$L:$L, 'צריכה ב2025'!$B:$B, C187, 'צריכה ב2025'!$A:$A, {"06/2025","07/2025","08/2025","09/2025"}))</f>
        <v>24299</v>
      </c>
    </row>
    <row r="188" spans="1:23" x14ac:dyDescent="0.35">
      <c r="A188" s="10" t="s">
        <v>57</v>
      </c>
      <c r="B188" s="10" t="s">
        <v>37</v>
      </c>
      <c r="C188" s="11">
        <v>342371063</v>
      </c>
      <c r="D188" s="10" t="s">
        <v>296</v>
      </c>
      <c r="E188" s="10" t="s">
        <v>297</v>
      </c>
      <c r="F188" s="10" t="s">
        <v>19</v>
      </c>
      <c r="G188" s="10" t="s">
        <v>20</v>
      </c>
      <c r="H188" s="10" t="s">
        <v>21</v>
      </c>
      <c r="I188" s="10" t="s">
        <v>22</v>
      </c>
      <c r="J188" s="10" t="s">
        <v>21</v>
      </c>
      <c r="K188" s="10" t="str">
        <f>LOOKUP(C188,מונים!$A:$A,מונים!$Q:$Q)</f>
        <v>כן</v>
      </c>
      <c r="L188" s="10" t="s">
        <v>21</v>
      </c>
      <c r="M188" s="10"/>
      <c r="N188" s="10">
        <f>SUMIF('צריכה ב2025'!$B:$B,'מידע מרוכז'!C188,'צריכה ב2025'!$I:$I)</f>
        <v>36702.80000000001</v>
      </c>
      <c r="O188" s="10">
        <f>SUMIF('צריכה ב2025'!$B:$B,'מידע מרוכז'!C188,'צריכה ב2025'!$J:$J)</f>
        <v>0</v>
      </c>
      <c r="P188" s="10">
        <f>SUMIF('צריכה ב2025'!$B:$B,'מידע מרוכז'!C188,'צריכה ב2025'!$L:$L)</f>
        <v>0</v>
      </c>
      <c r="Q188" s="10">
        <f>SUMIF('צריכה ב2025'!$B:$B,'מידע מרוכז'!C188,'צריכה ב2025'!$M:$M)</f>
        <v>36702.80000000001</v>
      </c>
      <c r="R188" s="32" cm="1">
        <f t="array" ref="R188">SUM(SUMIFS('צריכה ב2025'!$J:$J, 'צריכה ב2025'!$B:$B, C188, 'צריכה ב2025'!$A:$A, {"01/2025","02/2025","12/2024"}))</f>
        <v>0</v>
      </c>
      <c r="S188" s="32" cm="1">
        <f t="array" ref="S188">SUM(SUMIFS('צריכה ב2025'!$L:$L, 'צריכה ב2025'!$B:$B, C188, 'צריכה ב2025'!$A:$A, {"01/2025","02/2025","12/2024"}))</f>
        <v>0</v>
      </c>
      <c r="T188" s="10" cm="1">
        <f t="array" ref="T188">SUM(SUMIFS('צריכה ב2025'!$J:$J, 'צריכה ב2025'!$B:$B, C188, 'צריכה ב2025'!$A:$A, {"03/2025","04/2025","05/2025","10/2025","11/2025"}))</f>
        <v>0</v>
      </c>
      <c r="U188" s="10" cm="1">
        <f t="array" ref="U188">SUM(SUMIFS('צריכה ב2025'!$L:$L, 'צריכה ב2025'!$B:$B, C188, 'צריכה ב2025'!$A:$A, {"03/2025","04/2025","05/2025","10/2025","11/2025"}))</f>
        <v>0</v>
      </c>
      <c r="V188" s="10" cm="1">
        <f t="array" ref="V188">SUM(SUMIFS('צריכה ב2025'!$J:$J, 'צריכה ב2025'!$B:$B, C188, 'צריכה ב2025'!$A:$A, {"06/2025","07/2025","08/2025","09/2025"}))</f>
        <v>0</v>
      </c>
      <c r="W188" s="10" cm="1">
        <f t="array" ref="W188">SUM(SUMIFS('צריכה ב2025'!$L:$L, 'צריכה ב2025'!$B:$B, C188, 'צריכה ב2025'!$A:$A, {"06/2025","07/2025","08/2025","09/2025"}))</f>
        <v>0</v>
      </c>
    </row>
    <row r="189" spans="1:23" x14ac:dyDescent="0.35">
      <c r="A189" s="10" t="s">
        <v>57</v>
      </c>
      <c r="B189" s="10" t="s">
        <v>37</v>
      </c>
      <c r="C189" s="11">
        <v>342371463</v>
      </c>
      <c r="D189" s="10" t="s">
        <v>298</v>
      </c>
      <c r="E189" s="10"/>
      <c r="F189" s="10" t="s">
        <v>19</v>
      </c>
      <c r="G189" s="10" t="s">
        <v>20</v>
      </c>
      <c r="H189" s="10" t="s">
        <v>21</v>
      </c>
      <c r="I189" s="10" t="s">
        <v>22</v>
      </c>
      <c r="J189" s="10" t="s">
        <v>21</v>
      </c>
      <c r="K189" s="10" t="str">
        <f>LOOKUP(C189,מונים!$A:$A,מונים!$Q:$Q)</f>
        <v>כן</v>
      </c>
      <c r="L189" s="10" t="s">
        <v>21</v>
      </c>
      <c r="M189" s="10"/>
      <c r="N189" s="10">
        <f>SUMIF('צריכה ב2025'!$B:$B,'מידע מרוכז'!C189,'צריכה ב2025'!$I:$I)</f>
        <v>20708.010000000002</v>
      </c>
      <c r="O189" s="10">
        <f>SUMIF('צריכה ב2025'!$B:$B,'מידע מרוכז'!C189,'צריכה ב2025'!$J:$J)</f>
        <v>0</v>
      </c>
      <c r="P189" s="10">
        <f>SUMIF('צריכה ב2025'!$B:$B,'מידע מרוכז'!C189,'צריכה ב2025'!$L:$L)</f>
        <v>0</v>
      </c>
      <c r="Q189" s="10">
        <f>SUMIF('צריכה ב2025'!$B:$B,'מידע מרוכז'!C189,'צריכה ב2025'!$M:$M)</f>
        <v>20708.010000000002</v>
      </c>
      <c r="R189" s="32" cm="1">
        <f t="array" ref="R189">SUM(SUMIFS('צריכה ב2025'!$J:$J, 'צריכה ב2025'!$B:$B, C189, 'צריכה ב2025'!$A:$A, {"01/2025","02/2025","12/2024"}))</f>
        <v>0</v>
      </c>
      <c r="S189" s="32" cm="1">
        <f t="array" ref="S189">SUM(SUMIFS('צריכה ב2025'!$L:$L, 'צריכה ב2025'!$B:$B, C189, 'צריכה ב2025'!$A:$A, {"01/2025","02/2025","12/2024"}))</f>
        <v>0</v>
      </c>
      <c r="T189" s="10" cm="1">
        <f t="array" ref="T189">SUM(SUMIFS('צריכה ב2025'!$J:$J, 'צריכה ב2025'!$B:$B, C189, 'צריכה ב2025'!$A:$A, {"03/2025","04/2025","05/2025","10/2025","11/2025"}))</f>
        <v>0</v>
      </c>
      <c r="U189" s="10" cm="1">
        <f t="array" ref="U189">SUM(SUMIFS('צריכה ב2025'!$L:$L, 'צריכה ב2025'!$B:$B, C189, 'צריכה ב2025'!$A:$A, {"03/2025","04/2025","05/2025","10/2025","11/2025"}))</f>
        <v>0</v>
      </c>
      <c r="V189" s="10" cm="1">
        <f t="array" ref="V189">SUM(SUMIFS('צריכה ב2025'!$J:$J, 'צריכה ב2025'!$B:$B, C189, 'צריכה ב2025'!$A:$A, {"06/2025","07/2025","08/2025","09/2025"}))</f>
        <v>0</v>
      </c>
      <c r="W189" s="10" cm="1">
        <f t="array" ref="W189">SUM(SUMIFS('צריכה ב2025'!$L:$L, 'צריכה ב2025'!$B:$B, C189, 'צריכה ב2025'!$A:$A, {"06/2025","07/2025","08/2025","09/2025"}))</f>
        <v>0</v>
      </c>
    </row>
    <row r="190" spans="1:23" x14ac:dyDescent="0.35">
      <c r="A190" s="10" t="s">
        <v>60</v>
      </c>
      <c r="B190" s="10" t="s">
        <v>64</v>
      </c>
      <c r="C190" s="11">
        <v>342373390</v>
      </c>
      <c r="D190" s="10" t="s">
        <v>299</v>
      </c>
      <c r="E190" s="10" t="s">
        <v>300</v>
      </c>
      <c r="F190" s="10" t="s">
        <v>45</v>
      </c>
      <c r="G190" s="10" t="s">
        <v>20</v>
      </c>
      <c r="H190" s="10" t="s">
        <v>22</v>
      </c>
      <c r="I190" s="10" t="s">
        <v>22</v>
      </c>
      <c r="J190" s="10" t="s">
        <v>21</v>
      </c>
      <c r="K190" s="10" t="str">
        <f>LOOKUP(C190,מונים!$A:$A,מונים!$Q:$Q)</f>
        <v>כן</v>
      </c>
      <c r="L190" s="10" t="s">
        <v>21</v>
      </c>
      <c r="M190" s="10"/>
      <c r="N190" s="10">
        <f>SUMIF('צריכה ב2025'!$B:$B,'מידע מרוכז'!C190,'צריכה ב2025'!$I:$I)</f>
        <v>129164</v>
      </c>
      <c r="O190" s="10">
        <f>SUMIF('צריכה ב2025'!$B:$B,'מידע מרוכז'!C190,'צריכה ב2025'!$J:$J)</f>
        <v>16128</v>
      </c>
      <c r="P190" s="10">
        <f>SUMIF('צריכה ב2025'!$B:$B,'מידע מרוכז'!C190,'צריכה ב2025'!$L:$L)</f>
        <v>113036</v>
      </c>
      <c r="Q190" s="10">
        <f>SUMIF('צריכה ב2025'!$B:$B,'מידע מרוכז'!C190,'צריכה ב2025'!$M:$M)</f>
        <v>0</v>
      </c>
      <c r="R190" s="32" cm="1">
        <f t="array" ref="R190">SUM(SUMIFS('צריכה ב2025'!$J:$J, 'צריכה ב2025'!$B:$B, C190, 'צריכה ב2025'!$A:$A, {"01/2025","02/2025","12/2024"}))</f>
        <v>4324</v>
      </c>
      <c r="S190" s="32" cm="1">
        <f t="array" ref="S190">SUM(SUMIFS('צריכה ב2025'!$L:$L, 'צריכה ב2025'!$B:$B, C190, 'צריכה ב2025'!$A:$A, {"01/2025","02/2025","12/2024"}))</f>
        <v>26492</v>
      </c>
      <c r="T190" s="10" cm="1">
        <f t="array" ref="T190">SUM(SUMIFS('צריכה ב2025'!$J:$J, 'צריכה ב2025'!$B:$B, C190, 'צריכה ב2025'!$A:$A, {"03/2025","04/2025","05/2025","10/2025","11/2025"}))</f>
        <v>5344</v>
      </c>
      <c r="U190" s="10" cm="1">
        <f t="array" ref="U190">SUM(SUMIFS('צריכה ב2025'!$L:$L, 'צריכה ב2025'!$B:$B, C190, 'צריכה ב2025'!$A:$A, {"03/2025","04/2025","05/2025","10/2025","11/2025"}))</f>
        <v>45480</v>
      </c>
      <c r="V190" s="10" cm="1">
        <f t="array" ref="V190">SUM(SUMIFS('צריכה ב2025'!$J:$J, 'צריכה ב2025'!$B:$B, C190, 'צריכה ב2025'!$A:$A, {"06/2025","07/2025","08/2025","09/2025"}))</f>
        <v>6460</v>
      </c>
      <c r="W190" s="10" cm="1">
        <f t="array" ref="W190">SUM(SUMIFS('צריכה ב2025'!$L:$L, 'צריכה ב2025'!$B:$B, C190, 'צריכה ב2025'!$A:$A, {"06/2025","07/2025","08/2025","09/2025"}))</f>
        <v>41064</v>
      </c>
    </row>
    <row r="191" spans="1:23" x14ac:dyDescent="0.35">
      <c r="A191" s="10" t="s">
        <v>29</v>
      </c>
      <c r="B191" s="10" t="s">
        <v>224</v>
      </c>
      <c r="C191" s="11">
        <v>342376694</v>
      </c>
      <c r="D191" s="10" t="s">
        <v>301</v>
      </c>
      <c r="E191" s="10" t="s">
        <v>110</v>
      </c>
      <c r="F191" s="10" t="s">
        <v>19</v>
      </c>
      <c r="G191" s="10" t="s">
        <v>20</v>
      </c>
      <c r="H191" s="10" t="s">
        <v>22</v>
      </c>
      <c r="I191" s="10" t="s">
        <v>22</v>
      </c>
      <c r="J191" s="10" t="s">
        <v>21</v>
      </c>
      <c r="K191" s="10" t="str">
        <f>LOOKUP(C191,מונים!$A:$A,מונים!$Q:$Q)</f>
        <v>כן</v>
      </c>
      <c r="L191" s="10" t="s">
        <v>21</v>
      </c>
      <c r="M191" s="10"/>
      <c r="N191" s="10">
        <f>SUMIF('צריכה ב2025'!$B:$B,'מידע מרוכז'!C191,'צריכה ב2025'!$I:$I)</f>
        <v>46455</v>
      </c>
      <c r="O191" s="10">
        <f>SUMIF('צריכה ב2025'!$B:$B,'מידע מרוכז'!C191,'צריכה ב2025'!$J:$J)</f>
        <v>12040</v>
      </c>
      <c r="P191" s="10">
        <f>SUMIF('צריכה ב2025'!$B:$B,'מידע מרוכז'!C191,'צריכה ב2025'!$L:$L)</f>
        <v>34415</v>
      </c>
      <c r="Q191" s="10">
        <f>SUMIF('צריכה ב2025'!$B:$B,'מידע מרוכז'!C191,'צריכה ב2025'!$M:$M)</f>
        <v>0</v>
      </c>
      <c r="R191" s="32" cm="1">
        <f t="array" ref="R191">SUM(SUMIFS('צריכה ב2025'!$J:$J, 'צריכה ב2025'!$B:$B, C191, 'צריכה ב2025'!$A:$A, {"01/2025","02/2025","12/2024"}))</f>
        <v>4760</v>
      </c>
      <c r="S191" s="32" cm="1">
        <f t="array" ref="S191">SUM(SUMIFS('צריכה ב2025'!$L:$L, 'צריכה ב2025'!$B:$B, C191, 'צריכה ב2025'!$A:$A, {"01/2025","02/2025","12/2024"}))</f>
        <v>8539</v>
      </c>
      <c r="T191" s="10" cm="1">
        <f t="array" ref="T191">SUM(SUMIFS('צריכה ב2025'!$J:$J, 'צריכה ב2025'!$B:$B, C191, 'צריכה ב2025'!$A:$A, {"03/2025","04/2025","05/2025","10/2025","11/2025"}))</f>
        <v>3987</v>
      </c>
      <c r="U191" s="10" cm="1">
        <f t="array" ref="U191">SUM(SUMIFS('צריכה ב2025'!$L:$L, 'צריכה ב2025'!$B:$B, C191, 'צריכה ב2025'!$A:$A, {"03/2025","04/2025","05/2025","10/2025","11/2025"}))</f>
        <v>15060</v>
      </c>
      <c r="V191" s="10" cm="1">
        <f t="array" ref="V191">SUM(SUMIFS('צריכה ב2025'!$J:$J, 'צריכה ב2025'!$B:$B, C191, 'צריכה ב2025'!$A:$A, {"06/2025","07/2025","08/2025","09/2025"}))</f>
        <v>3293</v>
      </c>
      <c r="W191" s="10" cm="1">
        <f t="array" ref="W191">SUM(SUMIFS('צריכה ב2025'!$L:$L, 'צריכה ב2025'!$B:$B, C191, 'צריכה ב2025'!$A:$A, {"06/2025","07/2025","08/2025","09/2025"}))</f>
        <v>10816</v>
      </c>
    </row>
    <row r="192" spans="1:23" x14ac:dyDescent="0.35">
      <c r="A192" s="10" t="s">
        <v>23</v>
      </c>
      <c r="B192" s="10" t="s">
        <v>41</v>
      </c>
      <c r="C192" s="11">
        <v>342379752</v>
      </c>
      <c r="D192" s="10" t="s">
        <v>302</v>
      </c>
      <c r="E192" s="10"/>
      <c r="F192" s="10" t="s">
        <v>19</v>
      </c>
      <c r="G192" s="10" t="s">
        <v>20</v>
      </c>
      <c r="H192" s="10" t="s">
        <v>21</v>
      </c>
      <c r="I192" s="10" t="s">
        <v>22</v>
      </c>
      <c r="J192" s="10" t="s">
        <v>21</v>
      </c>
      <c r="K192" s="10" t="str">
        <f>LOOKUP(C192,מונים!$A:$A,מונים!$Q:$Q)</f>
        <v>כן</v>
      </c>
      <c r="L192" s="10" t="s">
        <v>21</v>
      </c>
      <c r="M192" s="10"/>
      <c r="N192" s="10">
        <f>SUMIF('צריכה ב2025'!$B:$B,'מידע מרוכז'!C192,'צריכה ב2025'!$I:$I)</f>
        <v>19506.22</v>
      </c>
      <c r="O192" s="10">
        <f>SUMIF('צריכה ב2025'!$B:$B,'מידע מרוכז'!C192,'צריכה ב2025'!$J:$J)</f>
        <v>0</v>
      </c>
      <c r="P192" s="10">
        <f>SUMIF('צריכה ב2025'!$B:$B,'מידע מרוכז'!C192,'צריכה ב2025'!$L:$L)</f>
        <v>0</v>
      </c>
      <c r="Q192" s="10">
        <f>SUMIF('צריכה ב2025'!$B:$B,'מידע מרוכז'!C192,'צריכה ב2025'!$M:$M)</f>
        <v>19506.22</v>
      </c>
      <c r="R192" s="32" cm="1">
        <f t="array" ref="R192">SUM(SUMIFS('צריכה ב2025'!$J:$J, 'צריכה ב2025'!$B:$B, C192, 'צריכה ב2025'!$A:$A, {"01/2025","02/2025","12/2024"}))</f>
        <v>0</v>
      </c>
      <c r="S192" s="32" cm="1">
        <f t="array" ref="S192">SUM(SUMIFS('צריכה ב2025'!$L:$L, 'צריכה ב2025'!$B:$B, C192, 'צריכה ב2025'!$A:$A, {"01/2025","02/2025","12/2024"}))</f>
        <v>0</v>
      </c>
      <c r="T192" s="10" cm="1">
        <f t="array" ref="T192">SUM(SUMIFS('צריכה ב2025'!$J:$J, 'צריכה ב2025'!$B:$B, C192, 'צריכה ב2025'!$A:$A, {"03/2025","04/2025","05/2025","10/2025","11/2025"}))</f>
        <v>0</v>
      </c>
      <c r="U192" s="10" cm="1">
        <f t="array" ref="U192">SUM(SUMIFS('צריכה ב2025'!$L:$L, 'צריכה ב2025'!$B:$B, C192, 'צריכה ב2025'!$A:$A, {"03/2025","04/2025","05/2025","10/2025","11/2025"}))</f>
        <v>0</v>
      </c>
      <c r="V192" s="10" cm="1">
        <f t="array" ref="V192">SUM(SUMIFS('צריכה ב2025'!$J:$J, 'צריכה ב2025'!$B:$B, C192, 'צריכה ב2025'!$A:$A, {"06/2025","07/2025","08/2025","09/2025"}))</f>
        <v>0</v>
      </c>
      <c r="W192" s="10" cm="1">
        <f t="array" ref="W192">SUM(SUMIFS('צריכה ב2025'!$L:$L, 'צריכה ב2025'!$B:$B, C192, 'צריכה ב2025'!$A:$A, {"06/2025","07/2025","08/2025","09/2025"}))</f>
        <v>0</v>
      </c>
    </row>
    <row r="193" spans="1:23" x14ac:dyDescent="0.35">
      <c r="A193" s="10" t="s">
        <v>29</v>
      </c>
      <c r="B193" s="10" t="s">
        <v>64</v>
      </c>
      <c r="C193" s="11">
        <v>342381364</v>
      </c>
      <c r="D193" s="10" t="s">
        <v>303</v>
      </c>
      <c r="E193" s="10"/>
      <c r="F193" s="10" t="s">
        <v>19</v>
      </c>
      <c r="G193" s="10" t="s">
        <v>20</v>
      </c>
      <c r="H193" s="10" t="s">
        <v>22</v>
      </c>
      <c r="I193" s="10" t="s">
        <v>21</v>
      </c>
      <c r="J193" s="10" t="s">
        <v>21</v>
      </c>
      <c r="K193" s="10" t="str">
        <f>LOOKUP(C193,מונים!$A:$A,מונים!$Q:$Q)</f>
        <v>כן</v>
      </c>
      <c r="L193" s="10" t="s">
        <v>21</v>
      </c>
      <c r="M193" s="10"/>
      <c r="N193" s="10">
        <f>SUMIF('צריכה ב2025'!$B:$B,'מידע מרוכז'!C193,'צריכה ב2025'!$I:$I)</f>
        <v>23451</v>
      </c>
      <c r="O193" s="10">
        <f>SUMIF('צריכה ב2025'!$B:$B,'מידע מרוכז'!C193,'צריכה ב2025'!$J:$J)</f>
        <v>5993</v>
      </c>
      <c r="P193" s="10">
        <f>SUMIF('צריכה ב2025'!$B:$B,'מידע מרוכז'!C193,'צריכה ב2025'!$L:$L)</f>
        <v>17458</v>
      </c>
      <c r="Q193" s="10">
        <f>SUMIF('צריכה ב2025'!$B:$B,'מידע מרוכז'!C193,'צריכה ב2025'!$M:$M)</f>
        <v>0</v>
      </c>
      <c r="R193" s="32" cm="1">
        <f t="array" ref="R193">SUM(SUMIFS('צריכה ב2025'!$J:$J, 'צריכה ב2025'!$B:$B, C193, 'צריכה ב2025'!$A:$A, {"01/2025","02/2025","12/2024"}))</f>
        <v>2128</v>
      </c>
      <c r="S193" s="32" cm="1">
        <f t="array" ref="S193">SUM(SUMIFS('צריכה ב2025'!$L:$L, 'צריכה ב2025'!$B:$B, C193, 'צריכה ב2025'!$A:$A, {"01/2025","02/2025","12/2024"}))</f>
        <v>4571</v>
      </c>
      <c r="T193" s="10" cm="1">
        <f t="array" ref="T193">SUM(SUMIFS('צריכה ב2025'!$J:$J, 'צריכה ב2025'!$B:$B, C193, 'צריכה ב2025'!$A:$A, {"03/2025","04/2025","05/2025","10/2025","11/2025"}))</f>
        <v>1509</v>
      </c>
      <c r="U193" s="10" cm="1">
        <f t="array" ref="U193">SUM(SUMIFS('צריכה ב2025'!$L:$L, 'צריכה ב2025'!$B:$B, C193, 'צריכה ב2025'!$A:$A, {"03/2025","04/2025","05/2025","10/2025","11/2025"}))</f>
        <v>6368</v>
      </c>
      <c r="V193" s="10" cm="1">
        <f t="array" ref="V193">SUM(SUMIFS('צריכה ב2025'!$J:$J, 'צריכה ב2025'!$B:$B, C193, 'צריכה ב2025'!$A:$A, {"06/2025","07/2025","08/2025","09/2025"}))</f>
        <v>2356</v>
      </c>
      <c r="W193" s="10" cm="1">
        <f t="array" ref="W193">SUM(SUMIFS('צריכה ב2025'!$L:$L, 'צריכה ב2025'!$B:$B, C193, 'צריכה ב2025'!$A:$A, {"06/2025","07/2025","08/2025","09/2025"}))</f>
        <v>6519</v>
      </c>
    </row>
    <row r="194" spans="1:23" x14ac:dyDescent="0.35">
      <c r="A194" s="10"/>
      <c r="B194" s="10"/>
      <c r="C194" s="11">
        <v>342381724</v>
      </c>
      <c r="D194" s="10" t="s">
        <v>304</v>
      </c>
      <c r="E194" s="10" t="s">
        <v>305</v>
      </c>
      <c r="F194" s="10" t="s">
        <v>19</v>
      </c>
      <c r="G194" s="10" t="s">
        <v>20</v>
      </c>
      <c r="H194" s="10" t="s">
        <v>21</v>
      </c>
      <c r="I194" s="10" t="s">
        <v>21</v>
      </c>
      <c r="J194" s="10" t="s">
        <v>21</v>
      </c>
      <c r="K194" s="10" t="str">
        <f>LOOKUP(C194,מונים!$A:$A,מונים!$Q:$Q)</f>
        <v>כן</v>
      </c>
      <c r="L194" s="10" t="s">
        <v>21</v>
      </c>
      <c r="M194" s="10"/>
      <c r="N194" s="10">
        <f>SUMIF('צריכה ב2025'!$B:$B,'מידע מרוכז'!C194,'צריכה ב2025'!$I:$I)</f>
        <v>13739.34</v>
      </c>
      <c r="O194" s="10">
        <f>SUMIF('צריכה ב2025'!$B:$B,'מידע מרוכז'!C194,'צריכה ב2025'!$J:$J)</f>
        <v>0</v>
      </c>
      <c r="P194" s="10">
        <f>SUMIF('צריכה ב2025'!$B:$B,'מידע מרוכז'!C194,'צריכה ב2025'!$L:$L)</f>
        <v>0</v>
      </c>
      <c r="Q194" s="10">
        <f>SUMIF('צריכה ב2025'!$B:$B,'מידע מרוכז'!C194,'צריכה ב2025'!$M:$M)</f>
        <v>13739.34</v>
      </c>
      <c r="R194" s="32" cm="1">
        <f t="array" ref="R194">SUM(SUMIFS('צריכה ב2025'!$J:$J, 'צריכה ב2025'!$B:$B, C194, 'צריכה ב2025'!$A:$A, {"01/2025","02/2025","12/2024"}))</f>
        <v>0</v>
      </c>
      <c r="S194" s="32" cm="1">
        <f t="array" ref="S194">SUM(SUMIFS('צריכה ב2025'!$L:$L, 'צריכה ב2025'!$B:$B, C194, 'צריכה ב2025'!$A:$A, {"01/2025","02/2025","12/2024"}))</f>
        <v>0</v>
      </c>
      <c r="T194" s="10" cm="1">
        <f t="array" ref="T194">SUM(SUMIFS('צריכה ב2025'!$J:$J, 'צריכה ב2025'!$B:$B, C194, 'צריכה ב2025'!$A:$A, {"03/2025","04/2025","05/2025","10/2025","11/2025"}))</f>
        <v>0</v>
      </c>
      <c r="U194" s="10" cm="1">
        <f t="array" ref="U194">SUM(SUMIFS('צריכה ב2025'!$L:$L, 'צריכה ב2025'!$B:$B, C194, 'צריכה ב2025'!$A:$A, {"03/2025","04/2025","05/2025","10/2025","11/2025"}))</f>
        <v>0</v>
      </c>
      <c r="V194" s="10" cm="1">
        <f t="array" ref="V194">SUM(SUMIFS('צריכה ב2025'!$J:$J, 'צריכה ב2025'!$B:$B, C194, 'צריכה ב2025'!$A:$A, {"06/2025","07/2025","08/2025","09/2025"}))</f>
        <v>0</v>
      </c>
      <c r="W194" s="10" cm="1">
        <f t="array" ref="W194">SUM(SUMIFS('צריכה ב2025'!$L:$L, 'צריכה ב2025'!$B:$B, C194, 'צריכה ב2025'!$A:$A, {"06/2025","07/2025","08/2025","09/2025"}))</f>
        <v>0</v>
      </c>
    </row>
    <row r="195" spans="1:23" x14ac:dyDescent="0.35">
      <c r="A195" s="10" t="s">
        <v>46</v>
      </c>
      <c r="B195" s="10" t="s">
        <v>37</v>
      </c>
      <c r="C195" s="11">
        <v>342384326</v>
      </c>
      <c r="D195" s="10" t="s">
        <v>306</v>
      </c>
      <c r="E195" s="10" t="s">
        <v>307</v>
      </c>
      <c r="F195" s="10" t="s">
        <v>19</v>
      </c>
      <c r="G195" s="10" t="s">
        <v>20</v>
      </c>
      <c r="H195" s="10" t="s">
        <v>21</v>
      </c>
      <c r="I195" s="10" t="s">
        <v>21</v>
      </c>
      <c r="J195" s="10" t="s">
        <v>21</v>
      </c>
      <c r="K195" s="10" t="str">
        <f>LOOKUP(C195,מונים!$A:$A,מונים!$Q:$Q)</f>
        <v>כן</v>
      </c>
      <c r="L195" s="10" t="s">
        <v>21</v>
      </c>
      <c r="M195" s="10"/>
      <c r="N195" s="10">
        <f>SUMIF('צריכה ב2025'!$B:$B,'מידע מרוכז'!C195,'צריכה ב2025'!$I:$I)</f>
        <v>17097.48</v>
      </c>
      <c r="O195" s="10">
        <f>SUMIF('צריכה ב2025'!$B:$B,'מידע מרוכז'!C195,'צריכה ב2025'!$J:$J)</f>
        <v>0</v>
      </c>
      <c r="P195" s="10">
        <f>SUMIF('צריכה ב2025'!$B:$B,'מידע מרוכז'!C195,'צריכה ב2025'!$L:$L)</f>
        <v>0</v>
      </c>
      <c r="Q195" s="10">
        <f>SUMIF('צריכה ב2025'!$B:$B,'מידע מרוכז'!C195,'צריכה ב2025'!$M:$M)</f>
        <v>17097.48</v>
      </c>
      <c r="R195" s="32" cm="1">
        <f t="array" ref="R195">SUM(SUMIFS('צריכה ב2025'!$J:$J, 'צריכה ב2025'!$B:$B, C195, 'צריכה ב2025'!$A:$A, {"01/2025","02/2025","12/2024"}))</f>
        <v>0</v>
      </c>
      <c r="S195" s="32" cm="1">
        <f t="array" ref="S195">SUM(SUMIFS('צריכה ב2025'!$L:$L, 'צריכה ב2025'!$B:$B, C195, 'צריכה ב2025'!$A:$A, {"01/2025","02/2025","12/2024"}))</f>
        <v>0</v>
      </c>
      <c r="T195" s="10" cm="1">
        <f t="array" ref="T195">SUM(SUMIFS('צריכה ב2025'!$J:$J, 'צריכה ב2025'!$B:$B, C195, 'צריכה ב2025'!$A:$A, {"03/2025","04/2025","05/2025","10/2025","11/2025"}))</f>
        <v>0</v>
      </c>
      <c r="U195" s="10" cm="1">
        <f t="array" ref="U195">SUM(SUMIFS('צריכה ב2025'!$L:$L, 'צריכה ב2025'!$B:$B, C195, 'צריכה ב2025'!$A:$A, {"03/2025","04/2025","05/2025","10/2025","11/2025"}))</f>
        <v>0</v>
      </c>
      <c r="V195" s="10" cm="1">
        <f t="array" ref="V195">SUM(SUMIFS('צריכה ב2025'!$J:$J, 'צריכה ב2025'!$B:$B, C195, 'צריכה ב2025'!$A:$A, {"06/2025","07/2025","08/2025","09/2025"}))</f>
        <v>0</v>
      </c>
      <c r="W195" s="10" cm="1">
        <f t="array" ref="W195">SUM(SUMIFS('צריכה ב2025'!$L:$L, 'צריכה ב2025'!$B:$B, C195, 'צריכה ב2025'!$A:$A, {"06/2025","07/2025","08/2025","09/2025"}))</f>
        <v>0</v>
      </c>
    </row>
    <row r="196" spans="1:23" x14ac:dyDescent="0.35">
      <c r="A196" s="10" t="s">
        <v>51</v>
      </c>
      <c r="B196" s="10" t="s">
        <v>224</v>
      </c>
      <c r="C196" s="11">
        <v>342386224</v>
      </c>
      <c r="D196" s="10" t="s">
        <v>308</v>
      </c>
      <c r="E196" s="10"/>
      <c r="F196" s="10" t="s">
        <v>19</v>
      </c>
      <c r="G196" s="10" t="s">
        <v>20</v>
      </c>
      <c r="H196" s="10" t="s">
        <v>21</v>
      </c>
      <c r="I196" s="10" t="s">
        <v>22</v>
      </c>
      <c r="J196" s="10" t="s">
        <v>21</v>
      </c>
      <c r="K196" s="10" t="str">
        <f>LOOKUP(C196,מונים!$A:$A,מונים!$Q:$Q)</f>
        <v>כן</v>
      </c>
      <c r="L196" s="10" t="s">
        <v>21</v>
      </c>
      <c r="M196" s="10"/>
      <c r="N196" s="10">
        <f>SUMIF('צריכה ב2025'!$B:$B,'מידע מרוכז'!C196,'צריכה ב2025'!$I:$I)</f>
        <v>21719.55</v>
      </c>
      <c r="O196" s="10">
        <f>SUMIF('צריכה ב2025'!$B:$B,'מידע מרוכז'!C196,'צריכה ב2025'!$J:$J)</f>
        <v>0</v>
      </c>
      <c r="P196" s="10">
        <f>SUMIF('צריכה ב2025'!$B:$B,'מידע מרוכז'!C196,'צריכה ב2025'!$L:$L)</f>
        <v>0</v>
      </c>
      <c r="Q196" s="10">
        <f>SUMIF('צריכה ב2025'!$B:$B,'מידע מרוכז'!C196,'צריכה ב2025'!$M:$M)</f>
        <v>21719.55</v>
      </c>
      <c r="R196" s="32" cm="1">
        <f t="array" ref="R196">SUM(SUMIFS('צריכה ב2025'!$J:$J, 'צריכה ב2025'!$B:$B, C196, 'צריכה ב2025'!$A:$A, {"01/2025","02/2025","12/2024"}))</f>
        <v>0</v>
      </c>
      <c r="S196" s="32" cm="1">
        <f t="array" ref="S196">SUM(SUMIFS('צריכה ב2025'!$L:$L, 'צריכה ב2025'!$B:$B, C196, 'צריכה ב2025'!$A:$A, {"01/2025","02/2025","12/2024"}))</f>
        <v>0</v>
      </c>
      <c r="T196" s="10" cm="1">
        <f t="array" ref="T196">SUM(SUMIFS('צריכה ב2025'!$J:$J, 'צריכה ב2025'!$B:$B, C196, 'צריכה ב2025'!$A:$A, {"03/2025","04/2025","05/2025","10/2025","11/2025"}))</f>
        <v>0</v>
      </c>
      <c r="U196" s="10" cm="1">
        <f t="array" ref="U196">SUM(SUMIFS('צריכה ב2025'!$L:$L, 'צריכה ב2025'!$B:$B, C196, 'צריכה ב2025'!$A:$A, {"03/2025","04/2025","05/2025","10/2025","11/2025"}))</f>
        <v>0</v>
      </c>
      <c r="V196" s="10" cm="1">
        <f t="array" ref="V196">SUM(SUMIFS('צריכה ב2025'!$J:$J, 'צריכה ב2025'!$B:$B, C196, 'צריכה ב2025'!$A:$A, {"06/2025","07/2025","08/2025","09/2025"}))</f>
        <v>0</v>
      </c>
      <c r="W196" s="10" cm="1">
        <f t="array" ref="W196">SUM(SUMIFS('צריכה ב2025'!$L:$L, 'צריכה ב2025'!$B:$B, C196, 'צריכה ב2025'!$A:$A, {"06/2025","07/2025","08/2025","09/2025"}))</f>
        <v>0</v>
      </c>
    </row>
    <row r="197" spans="1:23" x14ac:dyDescent="0.35">
      <c r="A197" s="10" t="s">
        <v>29</v>
      </c>
      <c r="B197" s="10" t="s">
        <v>224</v>
      </c>
      <c r="C197" s="11">
        <v>342388385</v>
      </c>
      <c r="D197" s="10" t="s">
        <v>309</v>
      </c>
      <c r="E197" s="10"/>
      <c r="F197" s="10" t="s">
        <v>19</v>
      </c>
      <c r="G197" s="10" t="s">
        <v>20</v>
      </c>
      <c r="H197" s="10" t="s">
        <v>22</v>
      </c>
      <c r="I197" s="10" t="s">
        <v>22</v>
      </c>
      <c r="J197" s="10" t="s">
        <v>21</v>
      </c>
      <c r="K197" s="10" t="str">
        <f>LOOKUP(C197,מונים!$A:$A,מונים!$Q:$Q)</f>
        <v>כן</v>
      </c>
      <c r="L197" s="10" t="s">
        <v>21</v>
      </c>
      <c r="M197" s="10"/>
      <c r="N197" s="10">
        <f>SUMIF('צריכה ב2025'!$B:$B,'מידע מרוכז'!C197,'צריכה ב2025'!$I:$I)</f>
        <v>89506</v>
      </c>
      <c r="O197" s="10">
        <f>SUMIF('צריכה ב2025'!$B:$B,'מידע מרוכז'!C197,'צריכה ב2025'!$J:$J)</f>
        <v>22579</v>
      </c>
      <c r="P197" s="10">
        <f>SUMIF('צריכה ב2025'!$B:$B,'מידע מרוכז'!C197,'צריכה ב2025'!$L:$L)</f>
        <v>66927</v>
      </c>
      <c r="Q197" s="10">
        <f>SUMIF('צריכה ב2025'!$B:$B,'מידע מרוכז'!C197,'צריכה ב2025'!$M:$M)</f>
        <v>0</v>
      </c>
      <c r="R197" s="32" cm="1">
        <f t="array" ref="R197">SUM(SUMIFS('צריכה ב2025'!$J:$J, 'צריכה ב2025'!$B:$B, C197, 'צריכה ב2025'!$A:$A, {"01/2025","02/2025","12/2024"}))</f>
        <v>10473</v>
      </c>
      <c r="S197" s="32" cm="1">
        <f t="array" ref="S197">SUM(SUMIFS('צריכה ב2025'!$L:$L, 'צריכה ב2025'!$B:$B, C197, 'צריכה ב2025'!$A:$A, {"01/2025","02/2025","12/2024"}))</f>
        <v>19152</v>
      </c>
      <c r="T197" s="10" cm="1">
        <f t="array" ref="T197">SUM(SUMIFS('צריכה ב2025'!$J:$J, 'צריכה ב2025'!$B:$B, C197, 'צריכה ב2025'!$A:$A, {"03/2025","04/2025","05/2025","10/2025","11/2025"}))</f>
        <v>6784</v>
      </c>
      <c r="U197" s="10" cm="1">
        <f t="array" ref="U197">SUM(SUMIFS('צריכה ב2025'!$L:$L, 'צריכה ב2025'!$B:$B, C197, 'צריכה ב2025'!$A:$A, {"03/2025","04/2025","05/2025","10/2025","11/2025"}))</f>
        <v>28554</v>
      </c>
      <c r="V197" s="10" cm="1">
        <f t="array" ref="V197">SUM(SUMIFS('צריכה ב2025'!$J:$J, 'צריכה ב2025'!$B:$B, C197, 'צריכה ב2025'!$A:$A, {"06/2025","07/2025","08/2025","09/2025"}))</f>
        <v>5322</v>
      </c>
      <c r="W197" s="10" cm="1">
        <f t="array" ref="W197">SUM(SUMIFS('צריכה ב2025'!$L:$L, 'צריכה ב2025'!$B:$B, C197, 'צריכה ב2025'!$A:$A, {"06/2025","07/2025","08/2025","09/2025"}))</f>
        <v>19221</v>
      </c>
    </row>
    <row r="198" spans="1:23" x14ac:dyDescent="0.35">
      <c r="A198" s="10" t="s">
        <v>29</v>
      </c>
      <c r="B198" s="10" t="s">
        <v>224</v>
      </c>
      <c r="C198" s="11">
        <v>342388774</v>
      </c>
      <c r="D198" s="10" t="s">
        <v>310</v>
      </c>
      <c r="E198" s="10" t="s">
        <v>110</v>
      </c>
      <c r="F198" s="10" t="s">
        <v>19</v>
      </c>
      <c r="G198" s="10" t="s">
        <v>20</v>
      </c>
      <c r="H198" s="10" t="s">
        <v>22</v>
      </c>
      <c r="I198" s="10" t="s">
        <v>22</v>
      </c>
      <c r="J198" s="10" t="s">
        <v>21</v>
      </c>
      <c r="K198" s="10" t="str">
        <f>LOOKUP(C198,מונים!$A:$A,מונים!$Q:$Q)</f>
        <v>כן</v>
      </c>
      <c r="L198" s="10" t="s">
        <v>21</v>
      </c>
      <c r="M198" s="10"/>
      <c r="N198" s="10">
        <f>SUMIF('צריכה ב2025'!$B:$B,'מידע מרוכז'!C198,'צריכה ב2025'!$I:$I)</f>
        <v>47599</v>
      </c>
      <c r="O198" s="10">
        <f>SUMIF('צריכה ב2025'!$B:$B,'מידע מרוכז'!C198,'צריכה ב2025'!$J:$J)</f>
        <v>12487</v>
      </c>
      <c r="P198" s="10">
        <f>SUMIF('צריכה ב2025'!$B:$B,'מידע מרוכז'!C198,'צריכה ב2025'!$L:$L)</f>
        <v>35112</v>
      </c>
      <c r="Q198" s="10">
        <f>SUMIF('צריכה ב2025'!$B:$B,'מידע מרוכז'!C198,'צריכה ב2025'!$M:$M)</f>
        <v>0</v>
      </c>
      <c r="R198" s="32" cm="1">
        <f t="array" ref="R198">SUM(SUMIFS('צריכה ב2025'!$J:$J, 'צריכה ב2025'!$B:$B, C198, 'צריכה ב2025'!$A:$A, {"01/2025","02/2025","12/2024"}))</f>
        <v>4790</v>
      </c>
      <c r="S198" s="32" cm="1">
        <f t="array" ref="S198">SUM(SUMIFS('צריכה ב2025'!$L:$L, 'צריכה ב2025'!$B:$B, C198, 'צריכה ב2025'!$A:$A, {"01/2025","02/2025","12/2024"}))</f>
        <v>8597</v>
      </c>
      <c r="T198" s="10" cm="1">
        <f t="array" ref="T198">SUM(SUMIFS('צריכה ב2025'!$J:$J, 'צריכה ב2025'!$B:$B, C198, 'צריכה ב2025'!$A:$A, {"03/2025","04/2025","05/2025","10/2025","11/2025"}))</f>
        <v>4088</v>
      </c>
      <c r="U198" s="10" cm="1">
        <f t="array" ref="U198">SUM(SUMIFS('צריכה ב2025'!$L:$L, 'צריכה ב2025'!$B:$B, C198, 'צריכה ב2025'!$A:$A, {"03/2025","04/2025","05/2025","10/2025","11/2025"}))</f>
        <v>15339</v>
      </c>
      <c r="V198" s="10" cm="1">
        <f t="array" ref="V198">SUM(SUMIFS('צריכה ב2025'!$J:$J, 'צריכה ב2025'!$B:$B, C198, 'צריכה ב2025'!$A:$A, {"06/2025","07/2025","08/2025","09/2025"}))</f>
        <v>3609</v>
      </c>
      <c r="W198" s="10" cm="1">
        <f t="array" ref="W198">SUM(SUMIFS('צריכה ב2025'!$L:$L, 'צריכה ב2025'!$B:$B, C198, 'צריכה ב2025'!$A:$A, {"06/2025","07/2025","08/2025","09/2025"}))</f>
        <v>11176</v>
      </c>
    </row>
    <row r="199" spans="1:23" x14ac:dyDescent="0.35">
      <c r="A199" s="10" t="s">
        <v>23</v>
      </c>
      <c r="B199" s="10" t="s">
        <v>37</v>
      </c>
      <c r="C199" s="11">
        <v>342398151</v>
      </c>
      <c r="D199" s="10" t="s">
        <v>311</v>
      </c>
      <c r="E199" s="10" t="s">
        <v>312</v>
      </c>
      <c r="F199" s="10" t="s">
        <v>19</v>
      </c>
      <c r="G199" s="10" t="s">
        <v>20</v>
      </c>
      <c r="H199" s="10" t="s">
        <v>21</v>
      </c>
      <c r="I199" s="10" t="s">
        <v>22</v>
      </c>
      <c r="J199" s="10" t="s">
        <v>21</v>
      </c>
      <c r="K199" s="10" t="str">
        <f>LOOKUP(C199,מונים!$A:$A,מונים!$Q:$Q)</f>
        <v>כן</v>
      </c>
      <c r="L199" s="10" t="s">
        <v>21</v>
      </c>
      <c r="M199" s="10"/>
      <c r="N199" s="10">
        <f>SUMIF('צריכה ב2025'!$B:$B,'מידע מרוכז'!C199,'צריכה ב2025'!$I:$I)</f>
        <v>595.25</v>
      </c>
      <c r="O199" s="10">
        <f>SUMIF('צריכה ב2025'!$B:$B,'מידע מרוכז'!C199,'צריכה ב2025'!$J:$J)</f>
        <v>0</v>
      </c>
      <c r="P199" s="10">
        <f>SUMIF('צריכה ב2025'!$B:$B,'מידע מרוכז'!C199,'צריכה ב2025'!$L:$L)</f>
        <v>0</v>
      </c>
      <c r="Q199" s="10">
        <f>SUMIF('צריכה ב2025'!$B:$B,'מידע מרוכז'!C199,'צריכה ב2025'!$M:$M)</f>
        <v>595.25</v>
      </c>
      <c r="R199" s="32" cm="1">
        <f t="array" ref="R199">SUM(SUMIFS('צריכה ב2025'!$J:$J, 'צריכה ב2025'!$B:$B, C199, 'צריכה ב2025'!$A:$A, {"01/2025","02/2025","12/2024"}))</f>
        <v>0</v>
      </c>
      <c r="S199" s="32" cm="1">
        <f t="array" ref="S199">SUM(SUMIFS('צריכה ב2025'!$L:$L, 'צריכה ב2025'!$B:$B, C199, 'צריכה ב2025'!$A:$A, {"01/2025","02/2025","12/2024"}))</f>
        <v>0</v>
      </c>
      <c r="T199" s="10" cm="1">
        <f t="array" ref="T199">SUM(SUMIFS('צריכה ב2025'!$J:$J, 'צריכה ב2025'!$B:$B, C199, 'צריכה ב2025'!$A:$A, {"03/2025","04/2025","05/2025","10/2025","11/2025"}))</f>
        <v>0</v>
      </c>
      <c r="U199" s="10" cm="1">
        <f t="array" ref="U199">SUM(SUMIFS('צריכה ב2025'!$L:$L, 'צריכה ב2025'!$B:$B, C199, 'צריכה ב2025'!$A:$A, {"03/2025","04/2025","05/2025","10/2025","11/2025"}))</f>
        <v>0</v>
      </c>
      <c r="V199" s="10" cm="1">
        <f t="array" ref="V199">SUM(SUMIFS('צריכה ב2025'!$J:$J, 'צריכה ב2025'!$B:$B, C199, 'צריכה ב2025'!$A:$A, {"06/2025","07/2025","08/2025","09/2025"}))</f>
        <v>0</v>
      </c>
      <c r="W199" s="10" cm="1">
        <f t="array" ref="W199">SUM(SUMIFS('צריכה ב2025'!$L:$L, 'צריכה ב2025'!$B:$B, C199, 'צריכה ב2025'!$A:$A, {"06/2025","07/2025","08/2025","09/2025"}))</f>
        <v>0</v>
      </c>
    </row>
    <row r="200" spans="1:23" x14ac:dyDescent="0.35">
      <c r="A200" s="10" t="s">
        <v>29</v>
      </c>
      <c r="B200" s="10" t="s">
        <v>272</v>
      </c>
      <c r="C200" s="11">
        <v>342400034</v>
      </c>
      <c r="D200" s="10" t="s">
        <v>313</v>
      </c>
      <c r="E200" s="10"/>
      <c r="F200" s="10" t="s">
        <v>45</v>
      </c>
      <c r="G200" s="10" t="s">
        <v>20</v>
      </c>
      <c r="H200" s="10" t="s">
        <v>22</v>
      </c>
      <c r="I200" s="10" t="s">
        <v>22</v>
      </c>
      <c r="J200" s="10" t="s">
        <v>21</v>
      </c>
      <c r="K200" s="10" t="str">
        <f>LOOKUP(C200,מונים!$A:$A,מונים!$Q:$Q)</f>
        <v>כן</v>
      </c>
      <c r="L200" s="10" t="s">
        <v>21</v>
      </c>
      <c r="M200" s="10"/>
      <c r="N200" s="10">
        <f>SUMIF('צריכה ב2025'!$B:$B,'מידע מרוכז'!C200,'צריכה ב2025'!$I:$I)</f>
        <v>161398</v>
      </c>
      <c r="O200" s="10">
        <f>SUMIF('צריכה ב2025'!$B:$B,'מידע מרוכז'!C200,'צריכה ב2025'!$J:$J)</f>
        <v>40662</v>
      </c>
      <c r="P200" s="10">
        <f>SUMIF('צריכה ב2025'!$B:$B,'מידע מרוכז'!C200,'צריכה ב2025'!$L:$L)</f>
        <v>120736</v>
      </c>
      <c r="Q200" s="10">
        <f>SUMIF('צריכה ב2025'!$B:$B,'מידע מרוכז'!C200,'צריכה ב2025'!$M:$M)</f>
        <v>0</v>
      </c>
      <c r="R200" s="32" cm="1">
        <f t="array" ref="R200">SUM(SUMIFS('צריכה ב2025'!$J:$J, 'צריכה ב2025'!$B:$B, C200, 'צריכה ב2025'!$A:$A, {"01/2025","02/2025","12/2024"}))</f>
        <v>16361</v>
      </c>
      <c r="S200" s="32" cm="1">
        <f t="array" ref="S200">SUM(SUMIFS('צריכה ב2025'!$L:$L, 'צריכה ב2025'!$B:$B, C200, 'צריכה ב2025'!$A:$A, {"01/2025","02/2025","12/2024"}))</f>
        <v>29802</v>
      </c>
      <c r="T200" s="10" cm="1">
        <f t="array" ref="T200">SUM(SUMIFS('צריכה ב2025'!$J:$J, 'צריכה ב2025'!$B:$B, C200, 'צריכה ב2025'!$A:$A, {"03/2025","04/2025","05/2025","10/2025","11/2025"}))</f>
        <v>13538</v>
      </c>
      <c r="U200" s="10" cm="1">
        <f t="array" ref="U200">SUM(SUMIFS('צריכה ב2025'!$L:$L, 'צריכה ב2025'!$B:$B, C200, 'צריכה ב2025'!$A:$A, {"03/2025","04/2025","05/2025","10/2025","11/2025"}))</f>
        <v>53968</v>
      </c>
      <c r="V200" s="10" cm="1">
        <f t="array" ref="V200">SUM(SUMIFS('צריכה ב2025'!$J:$J, 'צריכה ב2025'!$B:$B, C200, 'צריכה ב2025'!$A:$A, {"06/2025","07/2025","08/2025","09/2025"}))</f>
        <v>10763</v>
      </c>
      <c r="W200" s="10" cm="1">
        <f t="array" ref="W200">SUM(SUMIFS('צריכה ב2025'!$L:$L, 'צריכה ב2025'!$B:$B, C200, 'צריכה ב2025'!$A:$A, {"06/2025","07/2025","08/2025","09/2025"}))</f>
        <v>36966</v>
      </c>
    </row>
    <row r="201" spans="1:23" x14ac:dyDescent="0.35">
      <c r="A201" s="10" t="s">
        <v>29</v>
      </c>
      <c r="B201" s="10" t="s">
        <v>37</v>
      </c>
      <c r="C201" s="11">
        <v>342406130</v>
      </c>
      <c r="D201" s="10" t="s">
        <v>314</v>
      </c>
      <c r="E201" s="10"/>
      <c r="F201" s="10" t="s">
        <v>19</v>
      </c>
      <c r="G201" s="10" t="s">
        <v>20</v>
      </c>
      <c r="H201" s="10" t="s">
        <v>22</v>
      </c>
      <c r="I201" s="10" t="s">
        <v>22</v>
      </c>
      <c r="J201" s="10" t="s">
        <v>21</v>
      </c>
      <c r="K201" s="10" t="str">
        <f>LOOKUP(C201,מונים!$A:$A,מונים!$Q:$Q)</f>
        <v>כן</v>
      </c>
      <c r="L201" s="10" t="s">
        <v>21</v>
      </c>
      <c r="M201" s="10"/>
      <c r="N201" s="10">
        <f>SUMIF('צריכה ב2025'!$B:$B,'מידע מרוכז'!C201,'צריכה ב2025'!$I:$I)</f>
        <v>76596</v>
      </c>
      <c r="O201" s="10">
        <f>SUMIF('צריכה ב2025'!$B:$B,'מידע מרוכז'!C201,'צריכה ב2025'!$J:$J)</f>
        <v>19399</v>
      </c>
      <c r="P201" s="10">
        <f>SUMIF('צריכה ב2025'!$B:$B,'מידע מרוכז'!C201,'צריכה ב2025'!$L:$L)</f>
        <v>57197</v>
      </c>
      <c r="Q201" s="10">
        <f>SUMIF('צריכה ב2025'!$B:$B,'מידע מרוכז'!C201,'צריכה ב2025'!$M:$M)</f>
        <v>0</v>
      </c>
      <c r="R201" s="32" cm="1">
        <f t="array" ref="R201">SUM(SUMIFS('צריכה ב2025'!$J:$J, 'צריכה ב2025'!$B:$B, C201, 'צריכה ב2025'!$A:$A, {"01/2025","02/2025","12/2024"}))</f>
        <v>7779</v>
      </c>
      <c r="S201" s="32" cm="1">
        <f t="array" ref="S201">SUM(SUMIFS('צריכה ב2025'!$L:$L, 'צריכה ב2025'!$B:$B, C201, 'צריכה ב2025'!$A:$A, {"01/2025","02/2025","12/2024"}))</f>
        <v>13896</v>
      </c>
      <c r="T201" s="10" cm="1">
        <f t="array" ref="T201">SUM(SUMIFS('צריכה ב2025'!$J:$J, 'צריכה ב2025'!$B:$B, C201, 'צריכה ב2025'!$A:$A, {"03/2025","04/2025","05/2025","10/2025","11/2025"}))</f>
        <v>6289</v>
      </c>
      <c r="U201" s="10" cm="1">
        <f t="array" ref="U201">SUM(SUMIFS('צריכה ב2025'!$L:$L, 'צריכה ב2025'!$B:$B, C201, 'צריכה ב2025'!$A:$A, {"03/2025","04/2025","05/2025","10/2025","11/2025"}))</f>
        <v>25373</v>
      </c>
      <c r="V201" s="10" cm="1">
        <f t="array" ref="V201">SUM(SUMIFS('צריכה ב2025'!$J:$J, 'צריכה ב2025'!$B:$B, C201, 'צריכה ב2025'!$A:$A, {"06/2025","07/2025","08/2025","09/2025"}))</f>
        <v>5331</v>
      </c>
      <c r="W201" s="10" cm="1">
        <f t="array" ref="W201">SUM(SUMIFS('צריכה ב2025'!$L:$L, 'צריכה ב2025'!$B:$B, C201, 'צריכה ב2025'!$A:$A, {"06/2025","07/2025","08/2025","09/2025"}))</f>
        <v>17928</v>
      </c>
    </row>
    <row r="202" spans="1:23" x14ac:dyDescent="0.35">
      <c r="A202" s="10" t="s">
        <v>60</v>
      </c>
      <c r="B202" s="10" t="s">
        <v>37</v>
      </c>
      <c r="C202" s="11">
        <v>342417964</v>
      </c>
      <c r="D202" s="10" t="s">
        <v>315</v>
      </c>
      <c r="E202" s="10" t="s">
        <v>316</v>
      </c>
      <c r="F202" s="10" t="s">
        <v>45</v>
      </c>
      <c r="G202" s="10" t="s">
        <v>20</v>
      </c>
      <c r="H202" s="10" t="s">
        <v>22</v>
      </c>
      <c r="I202" s="10" t="s">
        <v>22</v>
      </c>
      <c r="J202" s="10" t="s">
        <v>21</v>
      </c>
      <c r="K202" s="10" t="str">
        <f>LOOKUP(C202,מונים!$A:$A,מונים!$Q:$Q)</f>
        <v>כן</v>
      </c>
      <c r="L202" s="10" t="s">
        <v>21</v>
      </c>
      <c r="M202" s="10"/>
      <c r="N202" s="10">
        <f>SUMIF('צריכה ב2025'!$B:$B,'מידע מרוכז'!C202,'צריכה ב2025'!$I:$I)</f>
        <v>150384</v>
      </c>
      <c r="O202" s="10">
        <f>SUMIF('צריכה ב2025'!$B:$B,'מידע מרוכז'!C202,'צריכה ב2025'!$J:$J)</f>
        <v>22972</v>
      </c>
      <c r="P202" s="10">
        <f>SUMIF('צריכה ב2025'!$B:$B,'מידע מרוכז'!C202,'צריכה ב2025'!$L:$L)</f>
        <v>127412</v>
      </c>
      <c r="Q202" s="10">
        <f>SUMIF('צריכה ב2025'!$B:$B,'מידע מרוכז'!C202,'צריכה ב2025'!$M:$M)</f>
        <v>0</v>
      </c>
      <c r="R202" s="32" cm="1">
        <f t="array" ref="R202">SUM(SUMIFS('צריכה ב2025'!$J:$J, 'צריכה ב2025'!$B:$B, C202, 'צריכה ב2025'!$A:$A, {"01/2025","02/2025","12/2024"}))</f>
        <v>8540</v>
      </c>
      <c r="S202" s="32" cm="1">
        <f t="array" ref="S202">SUM(SUMIFS('צריכה ב2025'!$L:$L, 'צריכה ב2025'!$B:$B, C202, 'צריכה ב2025'!$A:$A, {"01/2025","02/2025","12/2024"}))</f>
        <v>41812</v>
      </c>
      <c r="T202" s="10" cm="1">
        <f t="array" ref="T202">SUM(SUMIFS('צריכה ב2025'!$J:$J, 'צריכה ב2025'!$B:$B, C202, 'צריכה ב2025'!$A:$A, {"03/2025","04/2025","05/2025","10/2025","11/2025"}))</f>
        <v>7060</v>
      </c>
      <c r="U202" s="10" cm="1">
        <f t="array" ref="U202">SUM(SUMIFS('צריכה ב2025'!$L:$L, 'צריכה ב2025'!$B:$B, C202, 'צריכה ב2025'!$A:$A, {"03/2025","04/2025","05/2025","10/2025","11/2025"}))</f>
        <v>47268</v>
      </c>
      <c r="V202" s="10" cm="1">
        <f t="array" ref="V202">SUM(SUMIFS('צריכה ב2025'!$J:$J, 'צריכה ב2025'!$B:$B, C202, 'צריכה ב2025'!$A:$A, {"06/2025","07/2025","08/2025","09/2025"}))</f>
        <v>7372</v>
      </c>
      <c r="W202" s="10" cm="1">
        <f t="array" ref="W202">SUM(SUMIFS('צריכה ב2025'!$L:$L, 'צריכה ב2025'!$B:$B, C202, 'צריכה ב2025'!$A:$A, {"06/2025","07/2025","08/2025","09/2025"}))</f>
        <v>38332</v>
      </c>
    </row>
    <row r="203" spans="1:23" x14ac:dyDescent="0.35">
      <c r="A203" s="10" t="s">
        <v>23</v>
      </c>
      <c r="B203" s="10" t="s">
        <v>108</v>
      </c>
      <c r="C203" s="11">
        <v>342427707</v>
      </c>
      <c r="D203" s="10" t="s">
        <v>317</v>
      </c>
      <c r="E203" s="10"/>
      <c r="F203" s="10" t="s">
        <v>19</v>
      </c>
      <c r="G203" s="10" t="s">
        <v>20</v>
      </c>
      <c r="H203" s="10" t="s">
        <v>21</v>
      </c>
      <c r="I203" s="10" t="s">
        <v>22</v>
      </c>
      <c r="J203" s="10" t="s">
        <v>21</v>
      </c>
      <c r="K203" s="10" t="str">
        <f>LOOKUP(C203,מונים!$A:$A,מונים!$Q:$Q)</f>
        <v>כן</v>
      </c>
      <c r="L203" s="10" t="s">
        <v>21</v>
      </c>
      <c r="M203" s="10"/>
      <c r="N203" s="10">
        <f>SUMIF('צריכה ב2025'!$B:$B,'מידע מרוכז'!C203,'צריכה ב2025'!$I:$I)</f>
        <v>16599.62</v>
      </c>
      <c r="O203" s="10">
        <f>SUMIF('צריכה ב2025'!$B:$B,'מידע מרוכז'!C203,'צריכה ב2025'!$J:$J)</f>
        <v>0</v>
      </c>
      <c r="P203" s="10">
        <f>SUMIF('צריכה ב2025'!$B:$B,'מידע מרוכז'!C203,'צריכה ב2025'!$L:$L)</f>
        <v>0</v>
      </c>
      <c r="Q203" s="10">
        <f>SUMIF('צריכה ב2025'!$B:$B,'מידע מרוכז'!C203,'צריכה ב2025'!$M:$M)</f>
        <v>16599.62</v>
      </c>
      <c r="R203" s="32" cm="1">
        <f t="array" ref="R203">SUM(SUMIFS('צריכה ב2025'!$J:$J, 'צריכה ב2025'!$B:$B, C203, 'צריכה ב2025'!$A:$A, {"01/2025","02/2025","12/2024"}))</f>
        <v>0</v>
      </c>
      <c r="S203" s="32" cm="1">
        <f t="array" ref="S203">SUM(SUMIFS('צריכה ב2025'!$L:$L, 'צריכה ב2025'!$B:$B, C203, 'צריכה ב2025'!$A:$A, {"01/2025","02/2025","12/2024"}))</f>
        <v>0</v>
      </c>
      <c r="T203" s="10" cm="1">
        <f t="array" ref="T203">SUM(SUMIFS('צריכה ב2025'!$J:$J, 'צריכה ב2025'!$B:$B, C203, 'צריכה ב2025'!$A:$A, {"03/2025","04/2025","05/2025","10/2025","11/2025"}))</f>
        <v>0</v>
      </c>
      <c r="U203" s="10" cm="1">
        <f t="array" ref="U203">SUM(SUMIFS('צריכה ב2025'!$L:$L, 'צריכה ב2025'!$B:$B, C203, 'צריכה ב2025'!$A:$A, {"03/2025","04/2025","05/2025","10/2025","11/2025"}))</f>
        <v>0</v>
      </c>
      <c r="V203" s="10" cm="1">
        <f t="array" ref="V203">SUM(SUMIFS('צריכה ב2025'!$J:$J, 'צריכה ב2025'!$B:$B, C203, 'צריכה ב2025'!$A:$A, {"06/2025","07/2025","08/2025","09/2025"}))</f>
        <v>0</v>
      </c>
      <c r="W203" s="10" cm="1">
        <f t="array" ref="W203">SUM(SUMIFS('צריכה ב2025'!$L:$L, 'צריכה ב2025'!$B:$B, C203, 'צריכה ב2025'!$A:$A, {"06/2025","07/2025","08/2025","09/2025"}))</f>
        <v>0</v>
      </c>
    </row>
    <row r="204" spans="1:23" x14ac:dyDescent="0.35">
      <c r="A204" s="10" t="s">
        <v>29</v>
      </c>
      <c r="B204" s="10" t="s">
        <v>319</v>
      </c>
      <c r="C204" s="11">
        <v>342433188</v>
      </c>
      <c r="D204" s="10" t="s">
        <v>318</v>
      </c>
      <c r="E204" s="10"/>
      <c r="F204" s="10" t="s">
        <v>45</v>
      </c>
      <c r="G204" s="10" t="s">
        <v>20</v>
      </c>
      <c r="H204" s="10" t="s">
        <v>22</v>
      </c>
      <c r="I204" s="10" t="s">
        <v>22</v>
      </c>
      <c r="J204" s="10" t="s">
        <v>21</v>
      </c>
      <c r="K204" s="10" t="str">
        <f>LOOKUP(C204,מונים!$A:$A,מונים!$Q:$Q)</f>
        <v>כן</v>
      </c>
      <c r="L204" s="10" t="s">
        <v>21</v>
      </c>
      <c r="M204" s="10"/>
      <c r="N204" s="10">
        <f>SUMIF('צריכה ב2025'!$B:$B,'מידע מרוכז'!C204,'צריכה ב2025'!$I:$I)</f>
        <v>107349</v>
      </c>
      <c r="O204" s="10">
        <f>SUMIF('צריכה ב2025'!$B:$B,'מידע מרוכז'!C204,'צריכה ב2025'!$J:$J)</f>
        <v>27279</v>
      </c>
      <c r="P204" s="10">
        <f>SUMIF('צריכה ב2025'!$B:$B,'מידע מרוכז'!C204,'צריכה ב2025'!$L:$L)</f>
        <v>80070</v>
      </c>
      <c r="Q204" s="10">
        <f>SUMIF('צריכה ב2025'!$B:$B,'מידע מרוכז'!C204,'צריכה ב2025'!$M:$M)</f>
        <v>0</v>
      </c>
      <c r="R204" s="32" cm="1">
        <f t="array" ref="R204">SUM(SUMIFS('צריכה ב2025'!$J:$J, 'צריכה ב2025'!$B:$B, C204, 'צריכה ב2025'!$A:$A, {"01/2025","02/2025","12/2024"}))</f>
        <v>11165</v>
      </c>
      <c r="S204" s="32" cm="1">
        <f t="array" ref="S204">SUM(SUMIFS('צריכה ב2025'!$L:$L, 'צריכה ב2025'!$B:$B, C204, 'צריכה ב2025'!$A:$A, {"01/2025","02/2025","12/2024"}))</f>
        <v>19918</v>
      </c>
      <c r="T204" s="10" cm="1">
        <f t="array" ref="T204">SUM(SUMIFS('צריכה ב2025'!$J:$J, 'צריכה ב2025'!$B:$B, C204, 'צריכה ב2025'!$A:$A, {"03/2025","04/2025","05/2025","10/2025","11/2025"}))</f>
        <v>8963</v>
      </c>
      <c r="U204" s="10" cm="1">
        <f t="array" ref="U204">SUM(SUMIFS('צריכה ב2025'!$L:$L, 'צריכה ב2025'!$B:$B, C204, 'צריכה ב2025'!$A:$A, {"03/2025","04/2025","05/2025","10/2025","11/2025"}))</f>
        <v>35643</v>
      </c>
      <c r="V204" s="10" cm="1">
        <f t="array" ref="V204">SUM(SUMIFS('צריכה ב2025'!$J:$J, 'צריכה ב2025'!$B:$B, C204, 'צריכה ב2025'!$A:$A, {"06/2025","07/2025","08/2025","09/2025"}))</f>
        <v>7151</v>
      </c>
      <c r="W204" s="10" cm="1">
        <f t="array" ref="W204">SUM(SUMIFS('צריכה ב2025'!$L:$L, 'צריכה ב2025'!$B:$B, C204, 'צריכה ב2025'!$A:$A, {"06/2025","07/2025","08/2025","09/2025"}))</f>
        <v>24509</v>
      </c>
    </row>
    <row r="205" spans="1:23" x14ac:dyDescent="0.35">
      <c r="A205" s="10" t="s">
        <v>51</v>
      </c>
      <c r="B205" s="10" t="s">
        <v>272</v>
      </c>
      <c r="C205" s="11">
        <v>342438395</v>
      </c>
      <c r="D205" s="10" t="s">
        <v>320</v>
      </c>
      <c r="E205" s="10"/>
      <c r="F205" s="10" t="s">
        <v>45</v>
      </c>
      <c r="G205" s="10" t="s">
        <v>20</v>
      </c>
      <c r="H205" s="10" t="s">
        <v>22</v>
      </c>
      <c r="I205" s="10" t="s">
        <v>22</v>
      </c>
      <c r="J205" s="10" t="s">
        <v>21</v>
      </c>
      <c r="K205" s="10" t="str">
        <f>LOOKUP(C205,מונים!$A:$A,מונים!$Q:$Q)</f>
        <v>כן</v>
      </c>
      <c r="L205" s="10" t="s">
        <v>21</v>
      </c>
      <c r="M205" s="10"/>
      <c r="N205" s="10">
        <f>SUMIF('צריכה ב2025'!$B:$B,'מידע מרוכז'!C205,'צריכה ב2025'!$I:$I)</f>
        <v>23215</v>
      </c>
      <c r="O205" s="10">
        <f>SUMIF('צריכה ב2025'!$B:$B,'מידע מרוכז'!C205,'צריכה ב2025'!$J:$J)</f>
        <v>5289</v>
      </c>
      <c r="P205" s="10">
        <f>SUMIF('צריכה ב2025'!$B:$B,'מידע מרוכז'!C205,'צריכה ב2025'!$L:$L)</f>
        <v>17926</v>
      </c>
      <c r="Q205" s="10">
        <f>SUMIF('צריכה ב2025'!$B:$B,'מידע מרוכז'!C205,'צריכה ב2025'!$M:$M)</f>
        <v>0</v>
      </c>
      <c r="R205" s="32" cm="1">
        <f t="array" ref="R205">SUM(SUMIFS('צריכה ב2025'!$J:$J, 'צריכה ב2025'!$B:$B, C205, 'צריכה ב2025'!$A:$A, {"01/2025","02/2025","12/2024"}))</f>
        <v>1777</v>
      </c>
      <c r="S205" s="32" cm="1">
        <f t="array" ref="S205">SUM(SUMIFS('צריכה ב2025'!$L:$L, 'צריכה ב2025'!$B:$B, C205, 'צריכה ב2025'!$A:$A, {"01/2025","02/2025","12/2024"}))</f>
        <v>4423</v>
      </c>
      <c r="T205" s="10" cm="1">
        <f t="array" ref="T205">SUM(SUMIFS('צריכה ב2025'!$J:$J, 'צריכה ב2025'!$B:$B, C205, 'צריכה ב2025'!$A:$A, {"03/2025","04/2025","05/2025","10/2025","11/2025"}))</f>
        <v>1528</v>
      </c>
      <c r="U205" s="10" cm="1">
        <f t="array" ref="U205">SUM(SUMIFS('צריכה ב2025'!$L:$L, 'צריכה ב2025'!$B:$B, C205, 'צריכה ב2025'!$A:$A, {"03/2025","04/2025","05/2025","10/2025","11/2025"}))</f>
        <v>5554</v>
      </c>
      <c r="V205" s="10" cm="1">
        <f t="array" ref="V205">SUM(SUMIFS('צריכה ב2025'!$J:$J, 'צריכה ב2025'!$B:$B, C205, 'צריכה ב2025'!$A:$A, {"06/2025","07/2025","08/2025","09/2025"}))</f>
        <v>1984</v>
      </c>
      <c r="W205" s="10" cm="1">
        <f t="array" ref="W205">SUM(SUMIFS('צריכה ב2025'!$L:$L, 'צריכה ב2025'!$B:$B, C205, 'צריכה ב2025'!$A:$A, {"06/2025","07/2025","08/2025","09/2025"}))</f>
        <v>7949</v>
      </c>
    </row>
    <row r="206" spans="1:23" x14ac:dyDescent="0.35">
      <c r="A206" s="10" t="s">
        <v>23</v>
      </c>
      <c r="B206" s="10" t="s">
        <v>37</v>
      </c>
      <c r="C206" s="11">
        <v>342440376</v>
      </c>
      <c r="D206" s="10" t="s">
        <v>321</v>
      </c>
      <c r="E206" s="10"/>
      <c r="F206" s="10" t="s">
        <v>19</v>
      </c>
      <c r="G206" s="10" t="s">
        <v>20</v>
      </c>
      <c r="H206" s="10" t="s">
        <v>21</v>
      </c>
      <c r="I206" s="10" t="s">
        <v>22</v>
      </c>
      <c r="J206" s="10" t="s">
        <v>21</v>
      </c>
      <c r="K206" s="10" t="str">
        <f>LOOKUP(C206,מונים!$A:$A,מונים!$Q:$Q)</f>
        <v>כן</v>
      </c>
      <c r="L206" s="10" t="s">
        <v>21</v>
      </c>
      <c r="M206" s="10"/>
      <c r="N206" s="10">
        <f>SUMIF('צריכה ב2025'!$B:$B,'מידע מרוכז'!C206,'צריכה ב2025'!$I:$I)</f>
        <v>13730.259999999998</v>
      </c>
      <c r="O206" s="10">
        <f>SUMIF('צריכה ב2025'!$B:$B,'מידע מרוכז'!C206,'צריכה ב2025'!$J:$J)</f>
        <v>0</v>
      </c>
      <c r="P206" s="10">
        <f>SUMIF('צריכה ב2025'!$B:$B,'מידע מרוכז'!C206,'צריכה ב2025'!$L:$L)</f>
        <v>0</v>
      </c>
      <c r="Q206" s="10">
        <f>SUMIF('צריכה ב2025'!$B:$B,'מידע מרוכז'!C206,'צריכה ב2025'!$M:$M)</f>
        <v>13730.259999999998</v>
      </c>
      <c r="R206" s="32" cm="1">
        <f t="array" ref="R206">SUM(SUMIFS('צריכה ב2025'!$J:$J, 'צריכה ב2025'!$B:$B, C206, 'צריכה ב2025'!$A:$A, {"01/2025","02/2025","12/2024"}))</f>
        <v>0</v>
      </c>
      <c r="S206" s="32" cm="1">
        <f t="array" ref="S206">SUM(SUMIFS('צריכה ב2025'!$L:$L, 'צריכה ב2025'!$B:$B, C206, 'צריכה ב2025'!$A:$A, {"01/2025","02/2025","12/2024"}))</f>
        <v>0</v>
      </c>
      <c r="T206" s="10" cm="1">
        <f t="array" ref="T206">SUM(SUMIFS('צריכה ב2025'!$J:$J, 'צריכה ב2025'!$B:$B, C206, 'צריכה ב2025'!$A:$A, {"03/2025","04/2025","05/2025","10/2025","11/2025"}))</f>
        <v>0</v>
      </c>
      <c r="U206" s="10" cm="1">
        <f t="array" ref="U206">SUM(SUMIFS('צריכה ב2025'!$L:$L, 'צריכה ב2025'!$B:$B, C206, 'צריכה ב2025'!$A:$A, {"03/2025","04/2025","05/2025","10/2025","11/2025"}))</f>
        <v>0</v>
      </c>
      <c r="V206" s="10" cm="1">
        <f t="array" ref="V206">SUM(SUMIFS('צריכה ב2025'!$J:$J, 'צריכה ב2025'!$B:$B, C206, 'צריכה ב2025'!$A:$A, {"06/2025","07/2025","08/2025","09/2025"}))</f>
        <v>0</v>
      </c>
      <c r="W206" s="10" cm="1">
        <f t="array" ref="W206">SUM(SUMIFS('צריכה ב2025'!$L:$L, 'צריכה ב2025'!$B:$B, C206, 'צריכה ב2025'!$A:$A, {"06/2025","07/2025","08/2025","09/2025"}))</f>
        <v>0</v>
      </c>
    </row>
    <row r="207" spans="1:23" x14ac:dyDescent="0.35">
      <c r="A207" s="10" t="s">
        <v>51</v>
      </c>
      <c r="B207" s="10" t="s">
        <v>37</v>
      </c>
      <c r="C207" s="11">
        <v>342442593</v>
      </c>
      <c r="D207" s="10" t="s">
        <v>322</v>
      </c>
      <c r="E207" s="10" t="s">
        <v>323</v>
      </c>
      <c r="F207" s="10" t="s">
        <v>19</v>
      </c>
      <c r="G207" s="10" t="s">
        <v>20</v>
      </c>
      <c r="H207" s="10" t="s">
        <v>22</v>
      </c>
      <c r="I207" s="10" t="s">
        <v>22</v>
      </c>
      <c r="J207" s="10" t="s">
        <v>21</v>
      </c>
      <c r="K207" s="10" t="str">
        <f>LOOKUP(C207,מונים!$A:$A,מונים!$Q:$Q)</f>
        <v>כן</v>
      </c>
      <c r="L207" s="10" t="s">
        <v>21</v>
      </c>
      <c r="M207" s="10"/>
      <c r="N207" s="10">
        <f>SUMIF('צריכה ב2025'!$B:$B,'מידע מרוכז'!C207,'צריכה ב2025'!$I:$I)</f>
        <v>27657</v>
      </c>
      <c r="O207" s="10">
        <f>SUMIF('צריכה ב2025'!$B:$B,'מידע מרוכז'!C207,'צריכה ב2025'!$J:$J)</f>
        <v>1233</v>
      </c>
      <c r="P207" s="10">
        <f>SUMIF('צריכה ב2025'!$B:$B,'מידע מרוכז'!C207,'צריכה ב2025'!$L:$L)</f>
        <v>26424</v>
      </c>
      <c r="Q207" s="10">
        <f>SUMIF('צריכה ב2025'!$B:$B,'מידע מרוכז'!C207,'צריכה ב2025'!$M:$M)</f>
        <v>0</v>
      </c>
      <c r="R207" s="32" cm="1">
        <f t="array" ref="R207">SUM(SUMIFS('צריכה ב2025'!$J:$J, 'צריכה ב2025'!$B:$B, C207, 'צריכה ב2025'!$A:$A, {"01/2025","02/2025","12/2024"}))</f>
        <v>421</v>
      </c>
      <c r="S207" s="32" cm="1">
        <f t="array" ref="S207">SUM(SUMIFS('צריכה ב2025'!$L:$L, 'צריכה ב2025'!$B:$B, C207, 'צריכה ב2025'!$A:$A, {"01/2025","02/2025","12/2024"}))</f>
        <v>8709</v>
      </c>
      <c r="T207" s="10" cm="1">
        <f t="array" ref="T207">SUM(SUMIFS('צריכה ב2025'!$J:$J, 'צריכה ב2025'!$B:$B, C207, 'צריכה ב2025'!$A:$A, {"03/2025","04/2025","05/2025","10/2025","11/2025"}))</f>
        <v>419</v>
      </c>
      <c r="U207" s="10" cm="1">
        <f t="array" ref="U207">SUM(SUMIFS('צריכה ב2025'!$L:$L, 'צריכה ב2025'!$B:$B, C207, 'צריכה ב2025'!$A:$A, {"03/2025","04/2025","05/2025","10/2025","11/2025"}))</f>
        <v>8361</v>
      </c>
      <c r="V207" s="10" cm="1">
        <f t="array" ref="V207">SUM(SUMIFS('צריכה ב2025'!$J:$J, 'צריכה ב2025'!$B:$B, C207, 'צריכה ב2025'!$A:$A, {"06/2025","07/2025","08/2025","09/2025"}))</f>
        <v>393</v>
      </c>
      <c r="W207" s="10" cm="1">
        <f t="array" ref="W207">SUM(SUMIFS('צריכה ב2025'!$L:$L, 'צריכה ב2025'!$B:$B, C207, 'צריכה ב2025'!$A:$A, {"06/2025","07/2025","08/2025","09/2025"}))</f>
        <v>9354</v>
      </c>
    </row>
    <row r="208" spans="1:23" x14ac:dyDescent="0.35">
      <c r="A208" s="10" t="s">
        <v>23</v>
      </c>
      <c r="B208" s="10" t="s">
        <v>224</v>
      </c>
      <c r="C208" s="11">
        <v>342457811</v>
      </c>
      <c r="D208" s="10" t="s">
        <v>324</v>
      </c>
      <c r="E208" s="10" t="s">
        <v>18</v>
      </c>
      <c r="F208" s="10" t="s">
        <v>19</v>
      </c>
      <c r="G208" s="10" t="s">
        <v>20</v>
      </c>
      <c r="H208" s="10" t="s">
        <v>21</v>
      </c>
      <c r="I208" s="10" t="s">
        <v>22</v>
      </c>
      <c r="J208" s="10" t="s">
        <v>21</v>
      </c>
      <c r="K208" s="10" t="str">
        <f>LOOKUP(C208,מונים!$A:$A,מונים!$Q:$Q)</f>
        <v>כן</v>
      </c>
      <c r="L208" s="10" t="s">
        <v>21</v>
      </c>
      <c r="M208" s="10"/>
      <c r="N208" s="10">
        <f>SUMIF('צריכה ב2025'!$B:$B,'מידע מרוכז'!C208,'צריכה ב2025'!$I:$I)</f>
        <v>10367.17</v>
      </c>
      <c r="O208" s="10">
        <f>SUMIF('צריכה ב2025'!$B:$B,'מידע מרוכז'!C208,'צריכה ב2025'!$J:$J)</f>
        <v>0</v>
      </c>
      <c r="P208" s="10">
        <f>SUMIF('צריכה ב2025'!$B:$B,'מידע מרוכז'!C208,'צריכה ב2025'!$L:$L)</f>
        <v>0</v>
      </c>
      <c r="Q208" s="10">
        <f>SUMIF('צריכה ב2025'!$B:$B,'מידע מרוכז'!C208,'צריכה ב2025'!$M:$M)</f>
        <v>10367.17</v>
      </c>
      <c r="R208" s="32" cm="1">
        <f t="array" ref="R208">SUM(SUMIFS('צריכה ב2025'!$J:$J, 'צריכה ב2025'!$B:$B, C208, 'צריכה ב2025'!$A:$A, {"01/2025","02/2025","12/2024"}))</f>
        <v>0</v>
      </c>
      <c r="S208" s="32" cm="1">
        <f t="array" ref="S208">SUM(SUMIFS('צריכה ב2025'!$L:$L, 'צריכה ב2025'!$B:$B, C208, 'צריכה ב2025'!$A:$A, {"01/2025","02/2025","12/2024"}))</f>
        <v>0</v>
      </c>
      <c r="T208" s="10" cm="1">
        <f t="array" ref="T208">SUM(SUMIFS('צריכה ב2025'!$J:$J, 'צריכה ב2025'!$B:$B, C208, 'צריכה ב2025'!$A:$A, {"03/2025","04/2025","05/2025","10/2025","11/2025"}))</f>
        <v>0</v>
      </c>
      <c r="U208" s="10" cm="1">
        <f t="array" ref="U208">SUM(SUMIFS('צריכה ב2025'!$L:$L, 'צריכה ב2025'!$B:$B, C208, 'צריכה ב2025'!$A:$A, {"03/2025","04/2025","05/2025","10/2025","11/2025"}))</f>
        <v>0</v>
      </c>
      <c r="V208" s="10" cm="1">
        <f t="array" ref="V208">SUM(SUMIFS('צריכה ב2025'!$J:$J, 'צריכה ב2025'!$B:$B, C208, 'צריכה ב2025'!$A:$A, {"06/2025","07/2025","08/2025","09/2025"}))</f>
        <v>0</v>
      </c>
      <c r="W208" s="10" cm="1">
        <f t="array" ref="W208">SUM(SUMIFS('צריכה ב2025'!$L:$L, 'צריכה ב2025'!$B:$B, C208, 'צריכה ב2025'!$A:$A, {"06/2025","07/2025","08/2025","09/2025"}))</f>
        <v>0</v>
      </c>
    </row>
    <row r="209" spans="1:23" x14ac:dyDescent="0.35">
      <c r="A209" s="10" t="s">
        <v>29</v>
      </c>
      <c r="B209" s="10" t="s">
        <v>108</v>
      </c>
      <c r="C209" s="11">
        <v>342459998</v>
      </c>
      <c r="D209" s="10" t="s">
        <v>325</v>
      </c>
      <c r="E209" s="10"/>
      <c r="F209" s="10" t="s">
        <v>19</v>
      </c>
      <c r="G209" s="10" t="s">
        <v>20</v>
      </c>
      <c r="H209" s="10" t="s">
        <v>22</v>
      </c>
      <c r="I209" s="10" t="s">
        <v>22</v>
      </c>
      <c r="J209" s="10" t="s">
        <v>21</v>
      </c>
      <c r="K209" s="10" t="str">
        <f>LOOKUP(C209,מונים!$A:$A,מונים!$Q:$Q)</f>
        <v>כן</v>
      </c>
      <c r="L209" s="10" t="s">
        <v>21</v>
      </c>
      <c r="M209" s="10"/>
      <c r="N209" s="10">
        <f>SUMIF('צריכה ב2025'!$B:$B,'מידע מרוכז'!C209,'צריכה ב2025'!$I:$I)</f>
        <v>92508</v>
      </c>
      <c r="O209" s="10">
        <f>SUMIF('צריכה ב2025'!$B:$B,'מידע מרוכז'!C209,'צריכה ב2025'!$J:$J)</f>
        <v>23363</v>
      </c>
      <c r="P209" s="10">
        <f>SUMIF('צריכה ב2025'!$B:$B,'מידע מרוכז'!C209,'צריכה ב2025'!$L:$L)</f>
        <v>69145</v>
      </c>
      <c r="Q209" s="10">
        <f>SUMIF('צריכה ב2025'!$B:$B,'מידע מרוכז'!C209,'צריכה ב2025'!$M:$M)</f>
        <v>0</v>
      </c>
      <c r="R209" s="32" cm="1">
        <f t="array" ref="R209">SUM(SUMIFS('צריכה ב2025'!$J:$J, 'צריכה ב2025'!$B:$B, C209, 'צריכה ב2025'!$A:$A, {"01/2025","02/2025","12/2024"}))</f>
        <v>9574</v>
      </c>
      <c r="S209" s="32" cm="1">
        <f t="array" ref="S209">SUM(SUMIFS('צריכה ב2025'!$L:$L, 'צריכה ב2025'!$B:$B, C209, 'צריכה ב2025'!$A:$A, {"01/2025","02/2025","12/2024"}))</f>
        <v>17331</v>
      </c>
      <c r="T209" s="10" cm="1">
        <f t="array" ref="T209">SUM(SUMIFS('צריכה ב2025'!$J:$J, 'צריכה ב2025'!$B:$B, C209, 'צריכה ב2025'!$A:$A, {"03/2025","04/2025","05/2025","10/2025","11/2025"}))</f>
        <v>7506</v>
      </c>
      <c r="U209" s="10" cm="1">
        <f t="array" ref="U209">SUM(SUMIFS('צריכה ב2025'!$L:$L, 'צריכה ב2025'!$B:$B, C209, 'צריכה ב2025'!$A:$A, {"03/2025","04/2025","05/2025","10/2025","11/2025"}))</f>
        <v>29976</v>
      </c>
      <c r="V209" s="10" cm="1">
        <f t="array" ref="V209">SUM(SUMIFS('צריכה ב2025'!$J:$J, 'צריכה ב2025'!$B:$B, C209, 'צריכה ב2025'!$A:$A, {"06/2025","07/2025","08/2025","09/2025"}))</f>
        <v>6283</v>
      </c>
      <c r="W209" s="10" cm="1">
        <f t="array" ref="W209">SUM(SUMIFS('צריכה ב2025'!$L:$L, 'צריכה ב2025'!$B:$B, C209, 'צריכה ב2025'!$A:$A, {"06/2025","07/2025","08/2025","09/2025"}))</f>
        <v>21838</v>
      </c>
    </row>
    <row r="210" spans="1:23" x14ac:dyDescent="0.35">
      <c r="A210" s="10" t="s">
        <v>23</v>
      </c>
      <c r="B210" s="10" t="s">
        <v>272</v>
      </c>
      <c r="C210" s="11">
        <v>342467838</v>
      </c>
      <c r="D210" s="10" t="s">
        <v>326</v>
      </c>
      <c r="E210" s="10"/>
      <c r="F210" s="10" t="s">
        <v>19</v>
      </c>
      <c r="G210" s="10" t="s">
        <v>20</v>
      </c>
      <c r="H210" s="10" t="s">
        <v>21</v>
      </c>
      <c r="I210" s="10" t="s">
        <v>22</v>
      </c>
      <c r="J210" s="10" t="s">
        <v>21</v>
      </c>
      <c r="K210" s="10" t="str">
        <f>LOOKUP(C210,מונים!$A:$A,מונים!$Q:$Q)</f>
        <v>כן</v>
      </c>
      <c r="L210" s="10" t="s">
        <v>21</v>
      </c>
      <c r="M210" s="10"/>
      <c r="N210" s="10">
        <f>SUMIF('צריכה ב2025'!$B:$B,'מידע מרוכז'!C210,'צריכה ב2025'!$I:$I)</f>
        <v>12562.06</v>
      </c>
      <c r="O210" s="10">
        <f>SUMIF('צריכה ב2025'!$B:$B,'מידע מרוכז'!C210,'צריכה ב2025'!$J:$J)</f>
        <v>0</v>
      </c>
      <c r="P210" s="10">
        <f>SUMIF('צריכה ב2025'!$B:$B,'מידע מרוכז'!C210,'צריכה ב2025'!$L:$L)</f>
        <v>0</v>
      </c>
      <c r="Q210" s="10">
        <f>SUMIF('צריכה ב2025'!$B:$B,'מידע מרוכז'!C210,'צריכה ב2025'!$M:$M)</f>
        <v>12562.06</v>
      </c>
      <c r="R210" s="32" cm="1">
        <f t="array" ref="R210">SUM(SUMIFS('צריכה ב2025'!$J:$J, 'צריכה ב2025'!$B:$B, C210, 'צריכה ב2025'!$A:$A, {"01/2025","02/2025","12/2024"}))</f>
        <v>0</v>
      </c>
      <c r="S210" s="32" cm="1">
        <f t="array" ref="S210">SUM(SUMIFS('צריכה ב2025'!$L:$L, 'צריכה ב2025'!$B:$B, C210, 'צריכה ב2025'!$A:$A, {"01/2025","02/2025","12/2024"}))</f>
        <v>0</v>
      </c>
      <c r="T210" s="10" cm="1">
        <f t="array" ref="T210">SUM(SUMIFS('צריכה ב2025'!$J:$J, 'צריכה ב2025'!$B:$B, C210, 'צריכה ב2025'!$A:$A, {"03/2025","04/2025","05/2025","10/2025","11/2025"}))</f>
        <v>0</v>
      </c>
      <c r="U210" s="10" cm="1">
        <f t="array" ref="U210">SUM(SUMIFS('צריכה ב2025'!$L:$L, 'צריכה ב2025'!$B:$B, C210, 'צריכה ב2025'!$A:$A, {"03/2025","04/2025","05/2025","10/2025","11/2025"}))</f>
        <v>0</v>
      </c>
      <c r="V210" s="10" cm="1">
        <f t="array" ref="V210">SUM(SUMIFS('צריכה ב2025'!$J:$J, 'צריכה ב2025'!$B:$B, C210, 'צריכה ב2025'!$A:$A, {"06/2025","07/2025","08/2025","09/2025"}))</f>
        <v>0</v>
      </c>
      <c r="W210" s="10" cm="1">
        <f t="array" ref="W210">SUM(SUMIFS('צריכה ב2025'!$L:$L, 'צריכה ב2025'!$B:$B, C210, 'צריכה ב2025'!$A:$A, {"06/2025","07/2025","08/2025","09/2025"}))</f>
        <v>0</v>
      </c>
    </row>
    <row r="211" spans="1:23" x14ac:dyDescent="0.35">
      <c r="A211" s="10" t="s">
        <v>29</v>
      </c>
      <c r="B211" s="10" t="s">
        <v>108</v>
      </c>
      <c r="C211" s="11">
        <v>342470230</v>
      </c>
      <c r="D211" s="10" t="s">
        <v>327</v>
      </c>
      <c r="E211" s="10" t="s">
        <v>328</v>
      </c>
      <c r="F211" s="10" t="s">
        <v>19</v>
      </c>
      <c r="G211" s="10" t="s">
        <v>20</v>
      </c>
      <c r="H211" s="10" t="s">
        <v>22</v>
      </c>
      <c r="I211" s="10" t="s">
        <v>22</v>
      </c>
      <c r="J211" s="10" t="s">
        <v>21</v>
      </c>
      <c r="K211" s="10" t="str">
        <f>LOOKUP(C211,מונים!$A:$A,מונים!$Q:$Q)</f>
        <v>כן</v>
      </c>
      <c r="L211" s="10" t="s">
        <v>21</v>
      </c>
      <c r="M211" s="10"/>
      <c r="N211" s="10">
        <f>SUMIF('צריכה ב2025'!$B:$B,'מידע מרוכז'!C211,'צריכה ב2025'!$I:$I)</f>
        <v>6521</v>
      </c>
      <c r="O211" s="10">
        <f>SUMIF('צריכה ב2025'!$B:$B,'מידע מרוכז'!C211,'צריכה ב2025'!$J:$J)</f>
        <v>1651</v>
      </c>
      <c r="P211" s="10">
        <f>SUMIF('צריכה ב2025'!$B:$B,'מידע מרוכז'!C211,'צריכה ב2025'!$L:$L)</f>
        <v>4870</v>
      </c>
      <c r="Q211" s="10">
        <f>SUMIF('צריכה ב2025'!$B:$B,'מידע מרוכז'!C211,'צריכה ב2025'!$M:$M)</f>
        <v>0</v>
      </c>
      <c r="R211" s="32" cm="1">
        <f t="array" ref="R211">SUM(SUMIFS('צריכה ב2025'!$J:$J, 'צריכה ב2025'!$B:$B, C211, 'צריכה ב2025'!$A:$A, {"01/2025","02/2025","12/2024"}))</f>
        <v>678</v>
      </c>
      <c r="S211" s="32" cm="1">
        <f t="array" ref="S211">SUM(SUMIFS('צריכה ב2025'!$L:$L, 'צריכה ב2025'!$B:$B, C211, 'צריכה ב2025'!$A:$A, {"01/2025","02/2025","12/2024"}))</f>
        <v>1205</v>
      </c>
      <c r="T211" s="10" cm="1">
        <f t="array" ref="T211">SUM(SUMIFS('צריכה ב2025'!$J:$J, 'צריכה ב2025'!$B:$B, C211, 'צריכה ב2025'!$A:$A, {"03/2025","04/2025","05/2025","10/2025","11/2025"}))</f>
        <v>519</v>
      </c>
      <c r="U211" s="10" cm="1">
        <f t="array" ref="U211">SUM(SUMIFS('צריכה ב2025'!$L:$L, 'צריכה ב2025'!$B:$B, C211, 'צריכה ב2025'!$A:$A, {"03/2025","04/2025","05/2025","10/2025","11/2025"}))</f>
        <v>2114</v>
      </c>
      <c r="V211" s="10" cm="1">
        <f t="array" ref="V211">SUM(SUMIFS('צריכה ב2025'!$J:$J, 'צריכה ב2025'!$B:$B, C211, 'צריכה ב2025'!$A:$A, {"06/2025","07/2025","08/2025","09/2025"}))</f>
        <v>454</v>
      </c>
      <c r="W211" s="10" cm="1">
        <f t="array" ref="W211">SUM(SUMIFS('צריכה ב2025'!$L:$L, 'צריכה ב2025'!$B:$B, C211, 'צריכה ב2025'!$A:$A, {"06/2025","07/2025","08/2025","09/2025"}))</f>
        <v>1551</v>
      </c>
    </row>
    <row r="212" spans="1:23" x14ac:dyDescent="0.35">
      <c r="A212" s="10" t="s">
        <v>23</v>
      </c>
      <c r="B212" s="10" t="s">
        <v>108</v>
      </c>
      <c r="C212" s="11">
        <v>342471616</v>
      </c>
      <c r="D212" s="10" t="s">
        <v>329</v>
      </c>
      <c r="E212" s="10" t="s">
        <v>18</v>
      </c>
      <c r="F212" s="10" t="s">
        <v>19</v>
      </c>
      <c r="G212" s="10" t="s">
        <v>20</v>
      </c>
      <c r="H212" s="10" t="s">
        <v>21</v>
      </c>
      <c r="I212" s="10" t="s">
        <v>22</v>
      </c>
      <c r="J212" s="10" t="s">
        <v>21</v>
      </c>
      <c r="K212" s="10" t="str">
        <f>LOOKUP(C212,מונים!$A:$A,מונים!$Q:$Q)</f>
        <v>כן</v>
      </c>
      <c r="L212" s="10" t="s">
        <v>21</v>
      </c>
      <c r="M212" s="10"/>
      <c r="N212" s="10">
        <f>SUMIF('צריכה ב2025'!$B:$B,'מידע מרוכז'!C212,'צריכה ב2025'!$I:$I)</f>
        <v>17811.900000000001</v>
      </c>
      <c r="O212" s="10">
        <f>SUMIF('צריכה ב2025'!$B:$B,'מידע מרוכז'!C212,'צריכה ב2025'!$J:$J)</f>
        <v>0</v>
      </c>
      <c r="P212" s="10">
        <f>SUMIF('צריכה ב2025'!$B:$B,'מידע מרוכז'!C212,'צריכה ב2025'!$L:$L)</f>
        <v>0</v>
      </c>
      <c r="Q212" s="10">
        <f>SUMIF('צריכה ב2025'!$B:$B,'מידע מרוכז'!C212,'צריכה ב2025'!$M:$M)</f>
        <v>17811.900000000001</v>
      </c>
      <c r="R212" s="32" cm="1">
        <f t="array" ref="R212">SUM(SUMIFS('צריכה ב2025'!$J:$J, 'צריכה ב2025'!$B:$B, C212, 'צריכה ב2025'!$A:$A, {"01/2025","02/2025","12/2024"}))</f>
        <v>0</v>
      </c>
      <c r="S212" s="32" cm="1">
        <f t="array" ref="S212">SUM(SUMIFS('צריכה ב2025'!$L:$L, 'צריכה ב2025'!$B:$B, C212, 'צריכה ב2025'!$A:$A, {"01/2025","02/2025","12/2024"}))</f>
        <v>0</v>
      </c>
      <c r="T212" s="10" cm="1">
        <f t="array" ref="T212">SUM(SUMIFS('צריכה ב2025'!$J:$J, 'צריכה ב2025'!$B:$B, C212, 'צריכה ב2025'!$A:$A, {"03/2025","04/2025","05/2025","10/2025","11/2025"}))</f>
        <v>0</v>
      </c>
      <c r="U212" s="10" cm="1">
        <f t="array" ref="U212">SUM(SUMIFS('צריכה ב2025'!$L:$L, 'צריכה ב2025'!$B:$B, C212, 'צריכה ב2025'!$A:$A, {"03/2025","04/2025","05/2025","10/2025","11/2025"}))</f>
        <v>0</v>
      </c>
      <c r="V212" s="10" cm="1">
        <f t="array" ref="V212">SUM(SUMIFS('צריכה ב2025'!$J:$J, 'צריכה ב2025'!$B:$B, C212, 'צריכה ב2025'!$A:$A, {"06/2025","07/2025","08/2025","09/2025"}))</f>
        <v>0</v>
      </c>
      <c r="W212" s="10" cm="1">
        <f t="array" ref="W212">SUM(SUMIFS('צריכה ב2025'!$L:$L, 'צריכה ב2025'!$B:$B, C212, 'צריכה ב2025'!$A:$A, {"06/2025","07/2025","08/2025","09/2025"}))</f>
        <v>0</v>
      </c>
    </row>
    <row r="213" spans="1:23" x14ac:dyDescent="0.35">
      <c r="A213" s="10" t="s">
        <v>57</v>
      </c>
      <c r="B213" s="10" t="s">
        <v>108</v>
      </c>
      <c r="C213" s="11">
        <v>342474100</v>
      </c>
      <c r="D213" s="10" t="s">
        <v>330</v>
      </c>
      <c r="E213" s="10"/>
      <c r="F213" s="10" t="s">
        <v>19</v>
      </c>
      <c r="G213" s="10" t="s">
        <v>20</v>
      </c>
      <c r="H213" s="10" t="s">
        <v>21</v>
      </c>
      <c r="I213" s="10" t="s">
        <v>22</v>
      </c>
      <c r="J213" s="10" t="s">
        <v>21</v>
      </c>
      <c r="K213" s="10" t="str">
        <f>LOOKUP(C213,מונים!$A:$A,מונים!$Q:$Q)</f>
        <v>כן</v>
      </c>
      <c r="L213" s="10" t="s">
        <v>21</v>
      </c>
      <c r="M213" s="10"/>
      <c r="N213" s="10">
        <f>SUMIF('צריכה ב2025'!$B:$B,'מידע מרוכז'!C213,'צריכה ב2025'!$I:$I)</f>
        <v>18822.419999999998</v>
      </c>
      <c r="O213" s="10">
        <f>SUMIF('צריכה ב2025'!$B:$B,'מידע מרוכז'!C213,'צריכה ב2025'!$J:$J)</f>
        <v>0</v>
      </c>
      <c r="P213" s="10">
        <f>SUMIF('צריכה ב2025'!$B:$B,'מידע מרוכז'!C213,'צריכה ב2025'!$L:$L)</f>
        <v>0</v>
      </c>
      <c r="Q213" s="10">
        <f>SUMIF('צריכה ב2025'!$B:$B,'מידע מרוכז'!C213,'צריכה ב2025'!$M:$M)</f>
        <v>18822.419999999998</v>
      </c>
      <c r="R213" s="32" cm="1">
        <f t="array" ref="R213">SUM(SUMIFS('צריכה ב2025'!$J:$J, 'צריכה ב2025'!$B:$B, C213, 'צריכה ב2025'!$A:$A, {"01/2025","02/2025","12/2024"}))</f>
        <v>0</v>
      </c>
      <c r="S213" s="32" cm="1">
        <f t="array" ref="S213">SUM(SUMIFS('צריכה ב2025'!$L:$L, 'צריכה ב2025'!$B:$B, C213, 'צריכה ב2025'!$A:$A, {"01/2025","02/2025","12/2024"}))</f>
        <v>0</v>
      </c>
      <c r="T213" s="10" cm="1">
        <f t="array" ref="T213">SUM(SUMIFS('צריכה ב2025'!$J:$J, 'צריכה ב2025'!$B:$B, C213, 'צריכה ב2025'!$A:$A, {"03/2025","04/2025","05/2025","10/2025","11/2025"}))</f>
        <v>0</v>
      </c>
      <c r="U213" s="10" cm="1">
        <f t="array" ref="U213">SUM(SUMIFS('צריכה ב2025'!$L:$L, 'צריכה ב2025'!$B:$B, C213, 'צריכה ב2025'!$A:$A, {"03/2025","04/2025","05/2025","10/2025","11/2025"}))</f>
        <v>0</v>
      </c>
      <c r="V213" s="10" cm="1">
        <f t="array" ref="V213">SUM(SUMIFS('צריכה ב2025'!$J:$J, 'צריכה ב2025'!$B:$B, C213, 'צריכה ב2025'!$A:$A, {"06/2025","07/2025","08/2025","09/2025"}))</f>
        <v>0</v>
      </c>
      <c r="W213" s="10" cm="1">
        <f t="array" ref="W213">SUM(SUMIFS('צריכה ב2025'!$L:$L, 'צריכה ב2025'!$B:$B, C213, 'צריכה ב2025'!$A:$A, {"06/2025","07/2025","08/2025","09/2025"}))</f>
        <v>0</v>
      </c>
    </row>
    <row r="214" spans="1:23" x14ac:dyDescent="0.35">
      <c r="A214" s="10" t="s">
        <v>60</v>
      </c>
      <c r="B214" s="10" t="s">
        <v>30</v>
      </c>
      <c r="C214" s="11">
        <v>342482857</v>
      </c>
      <c r="D214" s="10" t="s">
        <v>331</v>
      </c>
      <c r="E214" s="10" t="s">
        <v>332</v>
      </c>
      <c r="F214" s="10" t="s">
        <v>45</v>
      </c>
      <c r="G214" s="10" t="s">
        <v>20</v>
      </c>
      <c r="H214" s="10" t="s">
        <v>22</v>
      </c>
      <c r="I214" s="10" t="s">
        <v>22</v>
      </c>
      <c r="J214" s="10" t="s">
        <v>21</v>
      </c>
      <c r="K214" s="10" t="str">
        <f>LOOKUP(C214,מונים!$A:$A,מונים!$Q:$Q)</f>
        <v>כן</v>
      </c>
      <c r="L214" s="10" t="s">
        <v>21</v>
      </c>
      <c r="M214" s="10"/>
      <c r="N214" s="10">
        <f>SUMIF('צריכה ב2025'!$B:$B,'מידע מרוכז'!C214,'צריכה ב2025'!$I:$I)</f>
        <v>134452</v>
      </c>
      <c r="O214" s="10">
        <f>SUMIF('צריכה ב2025'!$B:$B,'מידע מרוכז'!C214,'צריכה ב2025'!$J:$J)</f>
        <v>13492</v>
      </c>
      <c r="P214" s="10">
        <f>SUMIF('צריכה ב2025'!$B:$B,'מידע מרוכז'!C214,'צריכה ב2025'!$L:$L)</f>
        <v>120960</v>
      </c>
      <c r="Q214" s="10">
        <f>SUMIF('צריכה ב2025'!$B:$B,'מידע מרוכז'!C214,'צריכה ב2025'!$M:$M)</f>
        <v>0</v>
      </c>
      <c r="R214" s="32" cm="1">
        <f t="array" ref="R214">SUM(SUMIFS('צריכה ב2025'!$J:$J, 'צריכה ב2025'!$B:$B, C214, 'צריכה ב2025'!$A:$A, {"01/2025","02/2025","12/2024"}))</f>
        <v>4376</v>
      </c>
      <c r="S214" s="32" cm="1">
        <f t="array" ref="S214">SUM(SUMIFS('צריכה ב2025'!$L:$L, 'צריכה ב2025'!$B:$B, C214, 'צריכה ב2025'!$A:$A, {"01/2025","02/2025","12/2024"}))</f>
        <v>32804</v>
      </c>
      <c r="T214" s="10" cm="1">
        <f t="array" ref="T214">SUM(SUMIFS('צריכה ב2025'!$J:$J, 'צריכה ב2025'!$B:$B, C214, 'צריכה ב2025'!$A:$A, {"03/2025","04/2025","05/2025","10/2025","11/2025"}))</f>
        <v>4176</v>
      </c>
      <c r="U214" s="10" cm="1">
        <f t="array" ref="U214">SUM(SUMIFS('צריכה ב2025'!$L:$L, 'צריכה ב2025'!$B:$B, C214, 'צריכה ב2025'!$A:$A, {"03/2025","04/2025","05/2025","10/2025","11/2025"}))</f>
        <v>44816</v>
      </c>
      <c r="V214" s="10" cm="1">
        <f t="array" ref="V214">SUM(SUMIFS('צריכה ב2025'!$J:$J, 'צריכה ב2025'!$B:$B, C214, 'צריכה ב2025'!$A:$A, {"06/2025","07/2025","08/2025","09/2025"}))</f>
        <v>4940</v>
      </c>
      <c r="W214" s="10" cm="1">
        <f t="array" ref="W214">SUM(SUMIFS('צריכה ב2025'!$L:$L, 'צריכה ב2025'!$B:$B, C214, 'צריכה ב2025'!$A:$A, {"06/2025","07/2025","08/2025","09/2025"}))</f>
        <v>43340</v>
      </c>
    </row>
    <row r="215" spans="1:23" x14ac:dyDescent="0.35">
      <c r="A215" s="10" t="s">
        <v>23</v>
      </c>
      <c r="B215" s="10" t="s">
        <v>37</v>
      </c>
      <c r="C215" s="11">
        <v>342483852</v>
      </c>
      <c r="D215" s="10" t="s">
        <v>333</v>
      </c>
      <c r="E215" s="10" t="s">
        <v>334</v>
      </c>
      <c r="F215" s="10" t="s">
        <v>19</v>
      </c>
      <c r="G215" s="10" t="s">
        <v>20</v>
      </c>
      <c r="H215" s="10" t="s">
        <v>21</v>
      </c>
      <c r="I215" s="10" t="s">
        <v>22</v>
      </c>
      <c r="J215" s="10" t="s">
        <v>21</v>
      </c>
      <c r="K215" s="10" t="str">
        <f>LOOKUP(C215,מונים!$A:$A,מונים!$Q:$Q)</f>
        <v>כן</v>
      </c>
      <c r="L215" s="10" t="s">
        <v>21</v>
      </c>
      <c r="M215" s="10"/>
      <c r="N215" s="10">
        <f>SUMIF('צריכה ב2025'!$B:$B,'מידע מרוכז'!C215,'צריכה ב2025'!$I:$I)</f>
        <v>15762.890000000001</v>
      </c>
      <c r="O215" s="10">
        <f>SUMIF('צריכה ב2025'!$B:$B,'מידע מרוכז'!C215,'צריכה ב2025'!$J:$J)</f>
        <v>0</v>
      </c>
      <c r="P215" s="10">
        <f>SUMIF('צריכה ב2025'!$B:$B,'מידע מרוכז'!C215,'צריכה ב2025'!$L:$L)</f>
        <v>0</v>
      </c>
      <c r="Q215" s="10">
        <f>SUMIF('צריכה ב2025'!$B:$B,'מידע מרוכז'!C215,'צריכה ב2025'!$M:$M)</f>
        <v>15762.890000000001</v>
      </c>
      <c r="R215" s="32" cm="1">
        <f t="array" ref="R215">SUM(SUMIFS('צריכה ב2025'!$J:$J, 'צריכה ב2025'!$B:$B, C215, 'צריכה ב2025'!$A:$A, {"01/2025","02/2025","12/2024"}))</f>
        <v>0</v>
      </c>
      <c r="S215" s="32" cm="1">
        <f t="array" ref="S215">SUM(SUMIFS('צריכה ב2025'!$L:$L, 'צריכה ב2025'!$B:$B, C215, 'צריכה ב2025'!$A:$A, {"01/2025","02/2025","12/2024"}))</f>
        <v>0</v>
      </c>
      <c r="T215" s="10" cm="1">
        <f t="array" ref="T215">SUM(SUMIFS('צריכה ב2025'!$J:$J, 'צריכה ב2025'!$B:$B, C215, 'צריכה ב2025'!$A:$A, {"03/2025","04/2025","05/2025","10/2025","11/2025"}))</f>
        <v>0</v>
      </c>
      <c r="U215" s="10" cm="1">
        <f t="array" ref="U215">SUM(SUMIFS('צריכה ב2025'!$L:$L, 'צריכה ב2025'!$B:$B, C215, 'צריכה ב2025'!$A:$A, {"03/2025","04/2025","05/2025","10/2025","11/2025"}))</f>
        <v>0</v>
      </c>
      <c r="V215" s="10" cm="1">
        <f t="array" ref="V215">SUM(SUMIFS('צריכה ב2025'!$J:$J, 'צריכה ב2025'!$B:$B, C215, 'צריכה ב2025'!$A:$A, {"06/2025","07/2025","08/2025","09/2025"}))</f>
        <v>0</v>
      </c>
      <c r="W215" s="10" cm="1">
        <f t="array" ref="W215">SUM(SUMIFS('צריכה ב2025'!$L:$L, 'צריכה ב2025'!$B:$B, C215, 'צריכה ב2025'!$A:$A, {"06/2025","07/2025","08/2025","09/2025"}))</f>
        <v>0</v>
      </c>
    </row>
    <row r="216" spans="1:23" x14ac:dyDescent="0.35">
      <c r="A216" s="10" t="s">
        <v>29</v>
      </c>
      <c r="B216" s="10" t="s">
        <v>41</v>
      </c>
      <c r="C216" s="11">
        <v>342485106</v>
      </c>
      <c r="D216" s="10" t="s">
        <v>335</v>
      </c>
      <c r="E216" s="10"/>
      <c r="F216" s="10" t="s">
        <v>19</v>
      </c>
      <c r="G216" s="10" t="s">
        <v>20</v>
      </c>
      <c r="H216" s="10" t="s">
        <v>22</v>
      </c>
      <c r="I216" s="10" t="s">
        <v>22</v>
      </c>
      <c r="J216" s="10" t="s">
        <v>21</v>
      </c>
      <c r="K216" s="10" t="str">
        <f>LOOKUP(C216,מונים!$A:$A,מונים!$Q:$Q)</f>
        <v>כן</v>
      </c>
      <c r="L216" s="10" t="s">
        <v>21</v>
      </c>
      <c r="M216" s="10"/>
      <c r="N216" s="10">
        <f>SUMIF('צריכה ב2025'!$B:$B,'מידע מרוכז'!C216,'צריכה ב2025'!$I:$I)</f>
        <v>121822</v>
      </c>
      <c r="O216" s="10">
        <f>SUMIF('צריכה ב2025'!$B:$B,'מידע מרוכז'!C216,'צריכה ב2025'!$J:$J)</f>
        <v>30797</v>
      </c>
      <c r="P216" s="10">
        <f>SUMIF('צריכה ב2025'!$B:$B,'מידע מרוכז'!C216,'צריכה ב2025'!$L:$L)</f>
        <v>91025</v>
      </c>
      <c r="Q216" s="10">
        <f>SUMIF('צריכה ב2025'!$B:$B,'מידע מרוכז'!C216,'צריכה ב2025'!$M:$M)</f>
        <v>0</v>
      </c>
      <c r="R216" s="32" cm="1">
        <f t="array" ref="R216">SUM(SUMIFS('צריכה ב2025'!$J:$J, 'צריכה ב2025'!$B:$B, C216, 'צריכה ב2025'!$A:$A, {"01/2025","02/2025","12/2024"}))</f>
        <v>12466</v>
      </c>
      <c r="S216" s="32" cm="1">
        <f t="array" ref="S216">SUM(SUMIFS('צריכה ב2025'!$L:$L, 'צריכה ב2025'!$B:$B, C216, 'צריכה ב2025'!$A:$A, {"01/2025","02/2025","12/2024"}))</f>
        <v>22544</v>
      </c>
      <c r="T216" s="10" cm="1">
        <f t="array" ref="T216">SUM(SUMIFS('צריכה ב2025'!$J:$J, 'צריכה ב2025'!$B:$B, C216, 'צריכה ב2025'!$A:$A, {"03/2025","04/2025","05/2025","10/2025","11/2025"}))</f>
        <v>10074</v>
      </c>
      <c r="U216" s="10" cm="1">
        <f t="array" ref="U216">SUM(SUMIFS('צריכה ב2025'!$L:$L, 'צריכה ב2025'!$B:$B, C216, 'צריכה ב2025'!$A:$A, {"03/2025","04/2025","05/2025","10/2025","11/2025"}))</f>
        <v>40008</v>
      </c>
      <c r="V216" s="10" cm="1">
        <f t="array" ref="V216">SUM(SUMIFS('צריכה ב2025'!$J:$J, 'צריכה ב2025'!$B:$B, C216, 'צריכה ב2025'!$A:$A, {"06/2025","07/2025","08/2025","09/2025"}))</f>
        <v>8257</v>
      </c>
      <c r="W216" s="10" cm="1">
        <f t="array" ref="W216">SUM(SUMIFS('צריכה ב2025'!$L:$L, 'צריכה ב2025'!$B:$B, C216, 'צריכה ב2025'!$A:$A, {"06/2025","07/2025","08/2025","09/2025"}))</f>
        <v>28473</v>
      </c>
    </row>
    <row r="217" spans="1:23" x14ac:dyDescent="0.35">
      <c r="A217" s="10" t="s">
        <v>60</v>
      </c>
      <c r="B217" s="10" t="s">
        <v>37</v>
      </c>
      <c r="C217" s="11">
        <v>342486462</v>
      </c>
      <c r="D217" s="10" t="s">
        <v>336</v>
      </c>
      <c r="E217" s="10"/>
      <c r="F217" s="10" t="s">
        <v>45</v>
      </c>
      <c r="G217" s="10" t="s">
        <v>337</v>
      </c>
      <c r="H217" s="10" t="s">
        <v>22</v>
      </c>
      <c r="I217" s="10" t="s">
        <v>22</v>
      </c>
      <c r="J217" s="10" t="s">
        <v>21</v>
      </c>
      <c r="K217" s="10" t="str">
        <f>LOOKUP(C217,מונים!$A:$A,מונים!$Q:$Q)</f>
        <v>כן</v>
      </c>
      <c r="L217" s="10" t="s">
        <v>21</v>
      </c>
      <c r="M217" s="10"/>
      <c r="N217" s="10">
        <f>SUMIF('צריכה ב2025'!$B:$B,'מידע מרוכז'!C217,'צריכה ב2025'!$I:$I)</f>
        <v>1192460</v>
      </c>
      <c r="O217" s="10">
        <f>SUMIF('צריכה ב2025'!$B:$B,'מידע מרוכז'!C217,'צריכה ב2025'!$J:$J)</f>
        <v>240660</v>
      </c>
      <c r="P217" s="10">
        <f>SUMIF('צריכה ב2025'!$B:$B,'מידע מרוכז'!C217,'צריכה ב2025'!$L:$L)</f>
        <v>951800</v>
      </c>
      <c r="Q217" s="10">
        <f>SUMIF('צריכה ב2025'!$B:$B,'מידע מרוכז'!C217,'צריכה ב2025'!$M:$M)</f>
        <v>0</v>
      </c>
      <c r="R217" s="32" cm="1">
        <f t="array" ref="R217">SUM(SUMIFS('צריכה ב2025'!$J:$J, 'צריכה ב2025'!$B:$B, C217, 'צריכה ב2025'!$A:$A, {"01/2025","02/2025","12/2024"}))</f>
        <v>68240</v>
      </c>
      <c r="S217" s="32" cm="1">
        <f t="array" ref="S217">SUM(SUMIFS('צריכה ב2025'!$L:$L, 'צריכה ב2025'!$B:$B, C217, 'צריכה ב2025'!$A:$A, {"01/2025","02/2025","12/2024"}))</f>
        <v>249560</v>
      </c>
      <c r="T217" s="10" cm="1">
        <f t="array" ref="T217">SUM(SUMIFS('צריכה ב2025'!$J:$J, 'צריכה ב2025'!$B:$B, C217, 'צריכה ב2025'!$A:$A, {"03/2025","04/2025","05/2025","10/2025","11/2025"}))</f>
        <v>75320</v>
      </c>
      <c r="U217" s="10" cm="1">
        <f t="array" ref="U217">SUM(SUMIFS('צריכה ב2025'!$L:$L, 'צריכה ב2025'!$B:$B, C217, 'צריכה ב2025'!$A:$A, {"03/2025","04/2025","05/2025","10/2025","11/2025"}))</f>
        <v>358160</v>
      </c>
      <c r="V217" s="10" cm="1">
        <f t="array" ref="V217">SUM(SUMIFS('צריכה ב2025'!$J:$J, 'צריכה ב2025'!$B:$B, C217, 'צריכה ב2025'!$A:$A, {"06/2025","07/2025","08/2025","09/2025"}))</f>
        <v>97100</v>
      </c>
      <c r="W217" s="10" cm="1">
        <f t="array" ref="W217">SUM(SUMIFS('צריכה ב2025'!$L:$L, 'צריכה ב2025'!$B:$B, C217, 'צריכה ב2025'!$A:$A, {"06/2025","07/2025","08/2025","09/2025"}))</f>
        <v>344080</v>
      </c>
    </row>
    <row r="218" spans="1:23" x14ac:dyDescent="0.35">
      <c r="A218" s="10" t="s">
        <v>29</v>
      </c>
      <c r="B218" s="10" t="s">
        <v>41</v>
      </c>
      <c r="C218" s="11">
        <v>342491709</v>
      </c>
      <c r="D218" s="10" t="s">
        <v>338</v>
      </c>
      <c r="E218" s="10"/>
      <c r="F218" s="10" t="s">
        <v>19</v>
      </c>
      <c r="G218" s="10" t="s">
        <v>20</v>
      </c>
      <c r="H218" s="10" t="s">
        <v>22</v>
      </c>
      <c r="I218" s="10" t="s">
        <v>22</v>
      </c>
      <c r="J218" s="10" t="s">
        <v>21</v>
      </c>
      <c r="K218" s="10" t="str">
        <f>LOOKUP(C218,מונים!$A:$A,מונים!$Q:$Q)</f>
        <v>כן</v>
      </c>
      <c r="L218" s="10" t="s">
        <v>21</v>
      </c>
      <c r="M218" s="10"/>
      <c r="N218" s="10">
        <f>SUMIF('צריכה ב2025'!$B:$B,'מידע מרוכז'!C218,'צריכה ב2025'!$I:$I)</f>
        <v>101522</v>
      </c>
      <c r="O218" s="10">
        <f>SUMIF('צריכה ב2025'!$B:$B,'מידע מרוכז'!C218,'צריכה ב2025'!$J:$J)</f>
        <v>25413</v>
      </c>
      <c r="P218" s="10">
        <f>SUMIF('צריכה ב2025'!$B:$B,'מידע מרוכז'!C218,'צריכה ב2025'!$L:$L)</f>
        <v>76109</v>
      </c>
      <c r="Q218" s="10">
        <f>SUMIF('צריכה ב2025'!$B:$B,'מידע מרוכז'!C218,'צריכה ב2025'!$M:$M)</f>
        <v>0</v>
      </c>
      <c r="R218" s="32" cm="1">
        <f t="array" ref="R218">SUM(SUMIFS('צריכה ב2025'!$J:$J, 'צריכה ב2025'!$B:$B, C218, 'צריכה ב2025'!$A:$A, {"01/2025","02/2025","12/2024"}))</f>
        <v>10584</v>
      </c>
      <c r="S218" s="32" cm="1">
        <f t="array" ref="S218">SUM(SUMIFS('צריכה ב2025'!$L:$L, 'צריכה ב2025'!$B:$B, C218, 'צריכה ב2025'!$A:$A, {"01/2025","02/2025","12/2024"}))</f>
        <v>19271</v>
      </c>
      <c r="T218" s="10" cm="1">
        <f t="array" ref="T218">SUM(SUMIFS('צריכה ב2025'!$J:$J, 'צריכה ב2025'!$B:$B, C218, 'צריכה ב2025'!$A:$A, {"03/2025","04/2025","05/2025","10/2025","11/2025"}))</f>
        <v>8120</v>
      </c>
      <c r="U218" s="10" cm="1">
        <f t="array" ref="U218">SUM(SUMIFS('צריכה ב2025'!$L:$L, 'צריכה ב2025'!$B:$B, C218, 'צריכה ב2025'!$A:$A, {"03/2025","04/2025","05/2025","10/2025","11/2025"}))</f>
        <v>33028</v>
      </c>
      <c r="V218" s="10" cm="1">
        <f t="array" ref="V218">SUM(SUMIFS('צריכה ב2025'!$J:$J, 'צריכה ב2025'!$B:$B, C218, 'צריכה ב2025'!$A:$A, {"06/2025","07/2025","08/2025","09/2025"}))</f>
        <v>6709</v>
      </c>
      <c r="W218" s="10" cm="1">
        <f t="array" ref="W218">SUM(SUMIFS('צריכה ב2025'!$L:$L, 'צריכה ב2025'!$B:$B, C218, 'צריכה ב2025'!$A:$A, {"06/2025","07/2025","08/2025","09/2025"}))</f>
        <v>23810</v>
      </c>
    </row>
    <row r="219" spans="1:23" x14ac:dyDescent="0.35">
      <c r="A219" s="10" t="s">
        <v>23</v>
      </c>
      <c r="B219" s="10" t="s">
        <v>37</v>
      </c>
      <c r="C219" s="11">
        <v>342492027</v>
      </c>
      <c r="D219" s="10" t="s">
        <v>339</v>
      </c>
      <c r="E219" s="10" t="s">
        <v>340</v>
      </c>
      <c r="F219" s="10" t="s">
        <v>19</v>
      </c>
      <c r="G219" s="10" t="s">
        <v>20</v>
      </c>
      <c r="H219" s="10" t="s">
        <v>21</v>
      </c>
      <c r="I219" s="10" t="s">
        <v>22</v>
      </c>
      <c r="J219" s="10" t="s">
        <v>21</v>
      </c>
      <c r="K219" s="10" t="str">
        <f>LOOKUP(C219,מונים!$A:$A,מונים!$Q:$Q)</f>
        <v>כן</v>
      </c>
      <c r="L219" s="10" t="s">
        <v>21</v>
      </c>
      <c r="M219" s="10"/>
      <c r="N219" s="10">
        <f>SUMIF('צריכה ב2025'!$B:$B,'מידע מרוכז'!C219,'צריכה ב2025'!$I:$I)</f>
        <v>18721.969999999998</v>
      </c>
      <c r="O219" s="10">
        <f>SUMIF('צריכה ב2025'!$B:$B,'מידע מרוכז'!C219,'צריכה ב2025'!$J:$J)</f>
        <v>0</v>
      </c>
      <c r="P219" s="10">
        <f>SUMIF('צריכה ב2025'!$B:$B,'מידע מרוכז'!C219,'צריכה ב2025'!$L:$L)</f>
        <v>0</v>
      </c>
      <c r="Q219" s="10">
        <f>SUMIF('צריכה ב2025'!$B:$B,'מידע מרוכז'!C219,'צריכה ב2025'!$M:$M)</f>
        <v>18721.969999999998</v>
      </c>
      <c r="R219" s="32" cm="1">
        <f t="array" ref="R219">SUM(SUMIFS('צריכה ב2025'!$J:$J, 'צריכה ב2025'!$B:$B, C219, 'צריכה ב2025'!$A:$A, {"01/2025","02/2025","12/2024"}))</f>
        <v>0</v>
      </c>
      <c r="S219" s="32" cm="1">
        <f t="array" ref="S219">SUM(SUMIFS('צריכה ב2025'!$L:$L, 'צריכה ב2025'!$B:$B, C219, 'צריכה ב2025'!$A:$A, {"01/2025","02/2025","12/2024"}))</f>
        <v>0</v>
      </c>
      <c r="T219" s="10" cm="1">
        <f t="array" ref="T219">SUM(SUMIFS('צריכה ב2025'!$J:$J, 'צריכה ב2025'!$B:$B, C219, 'צריכה ב2025'!$A:$A, {"03/2025","04/2025","05/2025","10/2025","11/2025"}))</f>
        <v>0</v>
      </c>
      <c r="U219" s="10" cm="1">
        <f t="array" ref="U219">SUM(SUMIFS('צריכה ב2025'!$L:$L, 'צריכה ב2025'!$B:$B, C219, 'צריכה ב2025'!$A:$A, {"03/2025","04/2025","05/2025","10/2025","11/2025"}))</f>
        <v>0</v>
      </c>
      <c r="V219" s="10" cm="1">
        <f t="array" ref="V219">SUM(SUMIFS('צריכה ב2025'!$J:$J, 'צריכה ב2025'!$B:$B, C219, 'צריכה ב2025'!$A:$A, {"06/2025","07/2025","08/2025","09/2025"}))</f>
        <v>0</v>
      </c>
      <c r="W219" s="10" cm="1">
        <f t="array" ref="W219">SUM(SUMIFS('צריכה ב2025'!$L:$L, 'צריכה ב2025'!$B:$B, C219, 'צריכה ב2025'!$A:$A, {"06/2025","07/2025","08/2025","09/2025"}))</f>
        <v>0</v>
      </c>
    </row>
    <row r="220" spans="1:23" x14ac:dyDescent="0.35">
      <c r="A220" s="10" t="s">
        <v>51</v>
      </c>
      <c r="B220" s="10" t="s">
        <v>37</v>
      </c>
      <c r="C220" s="11">
        <v>342497379</v>
      </c>
      <c r="D220" s="10" t="s">
        <v>341</v>
      </c>
      <c r="E220" s="10"/>
      <c r="F220" s="10" t="s">
        <v>19</v>
      </c>
      <c r="G220" s="10" t="s">
        <v>20</v>
      </c>
      <c r="H220" s="10" t="s">
        <v>21</v>
      </c>
      <c r="I220" s="10" t="s">
        <v>22</v>
      </c>
      <c r="J220" s="10" t="s">
        <v>21</v>
      </c>
      <c r="K220" s="10" t="str">
        <f>LOOKUP(C220,מונים!$A:$A,מונים!$Q:$Q)</f>
        <v>כן</v>
      </c>
      <c r="L220" s="10" t="s">
        <v>21</v>
      </c>
      <c r="M220" s="10"/>
      <c r="N220" s="10">
        <f>SUMIF('צריכה ב2025'!$B:$B,'מידע מרוכז'!C220,'צריכה ב2025'!$I:$I)</f>
        <v>7781.1200000000008</v>
      </c>
      <c r="O220" s="10">
        <f>SUMIF('צריכה ב2025'!$B:$B,'מידע מרוכז'!C220,'צריכה ב2025'!$J:$J)</f>
        <v>0</v>
      </c>
      <c r="P220" s="10">
        <f>SUMIF('צריכה ב2025'!$B:$B,'מידע מרוכז'!C220,'צריכה ב2025'!$L:$L)</f>
        <v>0</v>
      </c>
      <c r="Q220" s="10">
        <f>SUMIF('צריכה ב2025'!$B:$B,'מידע מרוכז'!C220,'צריכה ב2025'!$M:$M)</f>
        <v>7781.1200000000008</v>
      </c>
      <c r="R220" s="32" cm="1">
        <f t="array" ref="R220">SUM(SUMIFS('צריכה ב2025'!$J:$J, 'צריכה ב2025'!$B:$B, C220, 'צריכה ב2025'!$A:$A, {"01/2025","02/2025","12/2024"}))</f>
        <v>0</v>
      </c>
      <c r="S220" s="32" cm="1">
        <f t="array" ref="S220">SUM(SUMIFS('צריכה ב2025'!$L:$L, 'צריכה ב2025'!$B:$B, C220, 'צריכה ב2025'!$A:$A, {"01/2025","02/2025","12/2024"}))</f>
        <v>0</v>
      </c>
      <c r="T220" s="10" cm="1">
        <f t="array" ref="T220">SUM(SUMIFS('צריכה ב2025'!$J:$J, 'צריכה ב2025'!$B:$B, C220, 'צריכה ב2025'!$A:$A, {"03/2025","04/2025","05/2025","10/2025","11/2025"}))</f>
        <v>0</v>
      </c>
      <c r="U220" s="10" cm="1">
        <f t="array" ref="U220">SUM(SUMIFS('צריכה ב2025'!$L:$L, 'צריכה ב2025'!$B:$B, C220, 'צריכה ב2025'!$A:$A, {"03/2025","04/2025","05/2025","10/2025","11/2025"}))</f>
        <v>0</v>
      </c>
      <c r="V220" s="10" cm="1">
        <f t="array" ref="V220">SUM(SUMIFS('צריכה ב2025'!$J:$J, 'צריכה ב2025'!$B:$B, C220, 'צריכה ב2025'!$A:$A, {"06/2025","07/2025","08/2025","09/2025"}))</f>
        <v>0</v>
      </c>
      <c r="W220" s="10" cm="1">
        <f t="array" ref="W220">SUM(SUMIFS('צריכה ב2025'!$L:$L, 'צריכה ב2025'!$B:$B, C220, 'צריכה ב2025'!$A:$A, {"06/2025","07/2025","08/2025","09/2025"}))</f>
        <v>0</v>
      </c>
    </row>
    <row r="221" spans="1:23" x14ac:dyDescent="0.35">
      <c r="A221" s="10" t="s">
        <v>60</v>
      </c>
      <c r="B221" s="10" t="s">
        <v>41</v>
      </c>
      <c r="C221" s="11">
        <v>342497554</v>
      </c>
      <c r="D221" s="10" t="s">
        <v>342</v>
      </c>
      <c r="E221" s="10"/>
      <c r="F221" s="10" t="s">
        <v>45</v>
      </c>
      <c r="G221" s="10" t="s">
        <v>20</v>
      </c>
      <c r="H221" s="10" t="s">
        <v>22</v>
      </c>
      <c r="I221" s="10" t="s">
        <v>22</v>
      </c>
      <c r="J221" s="10" t="s">
        <v>21</v>
      </c>
      <c r="K221" s="10" t="str">
        <f>LOOKUP(C221,מונים!$A:$A,מונים!$Q:$Q)</f>
        <v>כן</v>
      </c>
      <c r="L221" s="10" t="s">
        <v>21</v>
      </c>
      <c r="M221" s="10"/>
      <c r="N221" s="10">
        <f>SUMIF('צריכה ב2025'!$B:$B,'מידע מרוכז'!C221,'צריכה ב2025'!$I:$I)</f>
        <v>156412</v>
      </c>
      <c r="O221" s="10">
        <f>SUMIF('צריכה ב2025'!$B:$B,'מידע מרוכז'!C221,'צריכה ב2025'!$J:$J)</f>
        <v>20672</v>
      </c>
      <c r="P221" s="10">
        <f>SUMIF('צריכה ב2025'!$B:$B,'מידע מרוכז'!C221,'צריכה ב2025'!$L:$L)</f>
        <v>135740</v>
      </c>
      <c r="Q221" s="10">
        <f>SUMIF('צריכה ב2025'!$B:$B,'מידע מרוכז'!C221,'צריכה ב2025'!$M:$M)</f>
        <v>0</v>
      </c>
      <c r="R221" s="32" cm="1">
        <f t="array" ref="R221">SUM(SUMIFS('צריכה ב2025'!$J:$J, 'צריכה ב2025'!$B:$B, C221, 'צריכה ב2025'!$A:$A, {"01/2025","02/2025","12/2024"}))</f>
        <v>5644</v>
      </c>
      <c r="S221" s="32" cm="1">
        <f t="array" ref="S221">SUM(SUMIFS('צריכה ב2025'!$L:$L, 'צריכה ב2025'!$B:$B, C221, 'צריכה ב2025'!$A:$A, {"01/2025","02/2025","12/2024"}))</f>
        <v>31048</v>
      </c>
      <c r="T221" s="10" cm="1">
        <f t="array" ref="T221">SUM(SUMIFS('צריכה ב2025'!$J:$J, 'צריכה ב2025'!$B:$B, C221, 'צריכה ב2025'!$A:$A, {"03/2025","04/2025","05/2025","10/2025","11/2025"}))</f>
        <v>7456</v>
      </c>
      <c r="U221" s="10" cm="1">
        <f t="array" ref="U221">SUM(SUMIFS('צריכה ב2025'!$L:$L, 'צריכה ב2025'!$B:$B, C221, 'צריכה ב2025'!$A:$A, {"03/2025","04/2025","05/2025","10/2025","11/2025"}))</f>
        <v>51924</v>
      </c>
      <c r="V221" s="10" cm="1">
        <f t="array" ref="V221">SUM(SUMIFS('צריכה ב2025'!$J:$J, 'צריכה ב2025'!$B:$B, C221, 'צריכה ב2025'!$A:$A, {"06/2025","07/2025","08/2025","09/2025"}))</f>
        <v>7572</v>
      </c>
      <c r="W221" s="10" cm="1">
        <f t="array" ref="W221">SUM(SUMIFS('צריכה ב2025'!$L:$L, 'צריכה ב2025'!$B:$B, C221, 'צריכה ב2025'!$A:$A, {"06/2025","07/2025","08/2025","09/2025"}))</f>
        <v>52768</v>
      </c>
    </row>
    <row r="222" spans="1:23" x14ac:dyDescent="0.35">
      <c r="A222" s="10" t="s">
        <v>345</v>
      </c>
      <c r="B222" s="10" t="s">
        <v>37</v>
      </c>
      <c r="C222" s="11">
        <v>342503346</v>
      </c>
      <c r="D222" s="10" t="s">
        <v>343</v>
      </c>
      <c r="E222" s="10" t="s">
        <v>344</v>
      </c>
      <c r="F222" s="10" t="s">
        <v>19</v>
      </c>
      <c r="G222" s="10" t="s">
        <v>20</v>
      </c>
      <c r="H222" s="10" t="s">
        <v>21</v>
      </c>
      <c r="I222" s="10" t="s">
        <v>22</v>
      </c>
      <c r="J222" s="10" t="s">
        <v>21</v>
      </c>
      <c r="K222" s="10" t="str">
        <f>LOOKUP(C222,מונים!$A:$A,מונים!$Q:$Q)</f>
        <v>כן</v>
      </c>
      <c r="L222" s="10" t="s">
        <v>21</v>
      </c>
      <c r="M222" s="10"/>
      <c r="N222" s="10">
        <f>SUMIF('צריכה ב2025'!$B:$B,'מידע מרוכז'!C222,'צריכה ב2025'!$I:$I)</f>
        <v>15873.369999999999</v>
      </c>
      <c r="O222" s="10">
        <f>SUMIF('צריכה ב2025'!$B:$B,'מידע מרוכז'!C222,'צריכה ב2025'!$J:$J)</f>
        <v>0</v>
      </c>
      <c r="P222" s="10">
        <f>SUMIF('צריכה ב2025'!$B:$B,'מידע מרוכז'!C222,'צריכה ב2025'!$L:$L)</f>
        <v>0</v>
      </c>
      <c r="Q222" s="10">
        <f>SUMIF('צריכה ב2025'!$B:$B,'מידע מרוכז'!C222,'צריכה ב2025'!$M:$M)</f>
        <v>15873.369999999999</v>
      </c>
      <c r="R222" s="32" cm="1">
        <f t="array" ref="R222">SUM(SUMIFS('צריכה ב2025'!$J:$J, 'צריכה ב2025'!$B:$B, C222, 'צריכה ב2025'!$A:$A, {"01/2025","02/2025","12/2024"}))</f>
        <v>0</v>
      </c>
      <c r="S222" s="32" cm="1">
        <f t="array" ref="S222">SUM(SUMIFS('צריכה ב2025'!$L:$L, 'צריכה ב2025'!$B:$B, C222, 'צריכה ב2025'!$A:$A, {"01/2025","02/2025","12/2024"}))</f>
        <v>0</v>
      </c>
      <c r="T222" s="10" cm="1">
        <f t="array" ref="T222">SUM(SUMIFS('צריכה ב2025'!$J:$J, 'צריכה ב2025'!$B:$B, C222, 'צריכה ב2025'!$A:$A, {"03/2025","04/2025","05/2025","10/2025","11/2025"}))</f>
        <v>0</v>
      </c>
      <c r="U222" s="10" cm="1">
        <f t="array" ref="U222">SUM(SUMIFS('צריכה ב2025'!$L:$L, 'צריכה ב2025'!$B:$B, C222, 'צריכה ב2025'!$A:$A, {"03/2025","04/2025","05/2025","10/2025","11/2025"}))</f>
        <v>0</v>
      </c>
      <c r="V222" s="10" cm="1">
        <f t="array" ref="V222">SUM(SUMIFS('צריכה ב2025'!$J:$J, 'צריכה ב2025'!$B:$B, C222, 'צריכה ב2025'!$A:$A, {"06/2025","07/2025","08/2025","09/2025"}))</f>
        <v>0</v>
      </c>
      <c r="W222" s="10" cm="1">
        <f t="array" ref="W222">SUM(SUMIFS('צריכה ב2025'!$L:$L, 'צריכה ב2025'!$B:$B, C222, 'צריכה ב2025'!$A:$A, {"06/2025","07/2025","08/2025","09/2025"}))</f>
        <v>0</v>
      </c>
    </row>
    <row r="223" spans="1:23" x14ac:dyDescent="0.35">
      <c r="A223" s="10" t="s">
        <v>60</v>
      </c>
      <c r="B223" s="10" t="s">
        <v>41</v>
      </c>
      <c r="C223" s="11">
        <v>342523233</v>
      </c>
      <c r="D223" s="10" t="s">
        <v>346</v>
      </c>
      <c r="E223" s="10" t="s">
        <v>347</v>
      </c>
      <c r="F223" s="10" t="s">
        <v>45</v>
      </c>
      <c r="G223" s="10" t="s">
        <v>20</v>
      </c>
      <c r="H223" s="10" t="s">
        <v>22</v>
      </c>
      <c r="I223" s="10" t="s">
        <v>22</v>
      </c>
      <c r="J223" s="10" t="s">
        <v>21</v>
      </c>
      <c r="K223" s="10" t="str">
        <f>LOOKUP(C223,מונים!$A:$A,מונים!$Q:$Q)</f>
        <v>כן</v>
      </c>
      <c r="L223" s="10" t="s">
        <v>21</v>
      </c>
      <c r="M223" s="10"/>
      <c r="N223" s="10">
        <f>SUMIF('צריכה ב2025'!$B:$B,'מידע מרוכז'!C223,'צריכה ב2025'!$I:$I)</f>
        <v>136230</v>
      </c>
      <c r="O223" s="10">
        <f>SUMIF('צריכה ב2025'!$B:$B,'מידע מרוכז'!C223,'צריכה ב2025'!$J:$J)</f>
        <v>17175</v>
      </c>
      <c r="P223" s="10">
        <f>SUMIF('צריכה ב2025'!$B:$B,'מידע מרוכז'!C223,'צריכה ב2025'!$L:$L)</f>
        <v>119055</v>
      </c>
      <c r="Q223" s="10">
        <f>SUMIF('צריכה ב2025'!$B:$B,'מידע מרוכז'!C223,'צריכה ב2025'!$M:$M)</f>
        <v>0</v>
      </c>
      <c r="R223" s="32" cm="1">
        <f t="array" ref="R223">SUM(SUMIFS('צריכה ב2025'!$J:$J, 'צריכה ב2025'!$B:$B, C223, 'צריכה ב2025'!$A:$A, {"01/2025","02/2025","12/2024"}))</f>
        <v>4965</v>
      </c>
      <c r="S223" s="32" cm="1">
        <f t="array" ref="S223">SUM(SUMIFS('צריכה ב2025'!$L:$L, 'צריכה ב2025'!$B:$B, C223, 'צריכה ב2025'!$A:$A, {"01/2025","02/2025","12/2024"}))</f>
        <v>27080</v>
      </c>
      <c r="T223" s="10" cm="1">
        <f t="array" ref="T223">SUM(SUMIFS('צריכה ב2025'!$J:$J, 'צריכה ב2025'!$B:$B, C223, 'צריכה ב2025'!$A:$A, {"03/2025","04/2025","05/2025","10/2025","11/2025"}))</f>
        <v>5730</v>
      </c>
      <c r="U223" s="10" cm="1">
        <f t="array" ref="U223">SUM(SUMIFS('צריכה ב2025'!$L:$L, 'צריכה ב2025'!$B:$B, C223, 'צריכה ב2025'!$A:$A, {"03/2025","04/2025","05/2025","10/2025","11/2025"}))</f>
        <v>49220</v>
      </c>
      <c r="V223" s="10" cm="1">
        <f t="array" ref="V223">SUM(SUMIFS('צריכה ב2025'!$J:$J, 'צריכה ב2025'!$B:$B, C223, 'צריכה ב2025'!$A:$A, {"06/2025","07/2025","08/2025","09/2025"}))</f>
        <v>6480</v>
      </c>
      <c r="W223" s="10" cm="1">
        <f t="array" ref="W223">SUM(SUMIFS('צריכה ב2025'!$L:$L, 'צריכה ב2025'!$B:$B, C223, 'צריכה ב2025'!$A:$A, {"06/2025","07/2025","08/2025","09/2025"}))</f>
        <v>42755</v>
      </c>
    </row>
    <row r="224" spans="1:23" x14ac:dyDescent="0.35">
      <c r="A224" s="10" t="s">
        <v>23</v>
      </c>
      <c r="B224" s="10" t="s">
        <v>41</v>
      </c>
      <c r="C224" s="11">
        <v>342524132</v>
      </c>
      <c r="D224" s="10" t="s">
        <v>348</v>
      </c>
      <c r="E224" s="10" t="s">
        <v>18</v>
      </c>
      <c r="F224" s="10" t="s">
        <v>19</v>
      </c>
      <c r="G224" s="10" t="s">
        <v>20</v>
      </c>
      <c r="H224" s="10" t="s">
        <v>22</v>
      </c>
      <c r="I224" s="10" t="s">
        <v>22</v>
      </c>
      <c r="J224" s="10" t="s">
        <v>21</v>
      </c>
      <c r="K224" s="10" t="str">
        <f>LOOKUP(C224,מונים!$A:$A,מונים!$Q:$Q)</f>
        <v>כן</v>
      </c>
      <c r="L224" s="10" t="s">
        <v>21</v>
      </c>
      <c r="M224" s="10"/>
      <c r="N224" s="10">
        <f>SUMIF('צריכה ב2025'!$B:$B,'מידע מרוכז'!C224,'צריכה ב2025'!$I:$I)</f>
        <v>26513</v>
      </c>
      <c r="O224" s="10">
        <f>SUMIF('צריכה ב2025'!$B:$B,'מידע מרוכז'!C224,'צריכה ב2025'!$J:$J)</f>
        <v>1645</v>
      </c>
      <c r="P224" s="10">
        <f>SUMIF('צריכה ב2025'!$B:$B,'מידע מרוכז'!C224,'צריכה ב2025'!$L:$L)</f>
        <v>24868</v>
      </c>
      <c r="Q224" s="10">
        <f>SUMIF('צריכה ב2025'!$B:$B,'מידע מרוכז'!C224,'צריכה ב2025'!$M:$M)</f>
        <v>0</v>
      </c>
      <c r="R224" s="32" cm="1">
        <f t="array" ref="R224">SUM(SUMIFS('צריכה ב2025'!$J:$J, 'צריכה ב2025'!$B:$B, C224, 'צריכה ב2025'!$A:$A, {"01/2025","02/2025","12/2024"}))</f>
        <v>529</v>
      </c>
      <c r="S224" s="32" cm="1">
        <f t="array" ref="S224">SUM(SUMIFS('צריכה ב2025'!$L:$L, 'צריכה ב2025'!$B:$B, C224, 'צריכה ב2025'!$A:$A, {"01/2025","02/2025","12/2024"}))</f>
        <v>6482</v>
      </c>
      <c r="T224" s="10" cm="1">
        <f t="array" ref="T224">SUM(SUMIFS('צריכה ב2025'!$J:$J, 'צריכה ב2025'!$B:$B, C224, 'צריכה ב2025'!$A:$A, {"03/2025","04/2025","05/2025","10/2025","11/2025"}))</f>
        <v>358</v>
      </c>
      <c r="U224" s="10" cm="1">
        <f t="array" ref="U224">SUM(SUMIFS('צריכה ב2025'!$L:$L, 'צריכה ב2025'!$B:$B, C224, 'צריכה ב2025'!$A:$A, {"03/2025","04/2025","05/2025","10/2025","11/2025"}))</f>
        <v>7763</v>
      </c>
      <c r="V224" s="10" cm="1">
        <f t="array" ref="V224">SUM(SUMIFS('צריכה ב2025'!$J:$J, 'צריכה ב2025'!$B:$B, C224, 'צריכה ב2025'!$A:$A, {"06/2025","07/2025","08/2025","09/2025"}))</f>
        <v>758</v>
      </c>
      <c r="W224" s="10" cm="1">
        <f t="array" ref="W224">SUM(SUMIFS('צריכה ב2025'!$L:$L, 'צריכה ב2025'!$B:$B, C224, 'צריכה ב2025'!$A:$A, {"06/2025","07/2025","08/2025","09/2025"}))</f>
        <v>10623</v>
      </c>
    </row>
    <row r="225" spans="1:23" x14ac:dyDescent="0.35">
      <c r="A225" s="10" t="s">
        <v>29</v>
      </c>
      <c r="B225" s="10" t="s">
        <v>41</v>
      </c>
      <c r="C225" s="11">
        <v>342531079</v>
      </c>
      <c r="D225" s="10" t="s">
        <v>349</v>
      </c>
      <c r="E225" s="10"/>
      <c r="F225" s="10" t="s">
        <v>19</v>
      </c>
      <c r="G225" s="10" t="s">
        <v>20</v>
      </c>
      <c r="H225" s="10" t="s">
        <v>22</v>
      </c>
      <c r="I225" s="10" t="s">
        <v>22</v>
      </c>
      <c r="J225" s="10" t="s">
        <v>21</v>
      </c>
      <c r="K225" s="10" t="str">
        <f>LOOKUP(C225,מונים!$A:$A,מונים!$Q:$Q)</f>
        <v>כן</v>
      </c>
      <c r="L225" s="10" t="s">
        <v>21</v>
      </c>
      <c r="M225" s="10"/>
      <c r="N225" s="10">
        <f>SUMIF('צריכה ב2025'!$B:$B,'מידע מרוכז'!C225,'צריכה ב2025'!$I:$I)</f>
        <v>141984</v>
      </c>
      <c r="O225" s="10">
        <f>SUMIF('צריכה ב2025'!$B:$B,'מידע מרוכז'!C225,'צריכה ב2025'!$J:$J)</f>
        <v>36312</v>
      </c>
      <c r="P225" s="10">
        <f>SUMIF('צריכה ב2025'!$B:$B,'מידע מרוכז'!C225,'צריכה ב2025'!$L:$L)</f>
        <v>105672</v>
      </c>
      <c r="Q225" s="10">
        <f>SUMIF('צריכה ב2025'!$B:$B,'מידע מרוכז'!C225,'צריכה ב2025'!$M:$M)</f>
        <v>0</v>
      </c>
      <c r="R225" s="32" cm="1">
        <f t="array" ref="R225">SUM(SUMIFS('צריכה ב2025'!$J:$J, 'צריכה ב2025'!$B:$B, C225, 'צריכה ב2025'!$A:$A, {"01/2025","02/2025","12/2024"}))</f>
        <v>14468</v>
      </c>
      <c r="S225" s="32" cm="1">
        <f t="array" ref="S225">SUM(SUMIFS('צריכה ב2025'!$L:$L, 'צריכה ב2025'!$B:$B, C225, 'צריכה ב2025'!$A:$A, {"01/2025","02/2025","12/2024"}))</f>
        <v>26940</v>
      </c>
      <c r="T225" s="10" cm="1">
        <f t="array" ref="T225">SUM(SUMIFS('צריכה ב2025'!$J:$J, 'צריכה ב2025'!$B:$B, C225, 'צריכה ב2025'!$A:$A, {"03/2025","04/2025","05/2025","10/2025","11/2025"}))</f>
        <v>11637</v>
      </c>
      <c r="U225" s="10" cm="1">
        <f t="array" ref="U225">SUM(SUMIFS('צריכה ב2025'!$L:$L, 'צריכה ב2025'!$B:$B, C225, 'צריכה ב2025'!$A:$A, {"03/2025","04/2025","05/2025","10/2025","11/2025"}))</f>
        <v>45173</v>
      </c>
      <c r="V225" s="10" cm="1">
        <f t="array" ref="V225">SUM(SUMIFS('צריכה ב2025'!$J:$J, 'צריכה ב2025'!$B:$B, C225, 'צריכה ב2025'!$A:$A, {"06/2025","07/2025","08/2025","09/2025"}))</f>
        <v>10207</v>
      </c>
      <c r="W225" s="10" cm="1">
        <f t="array" ref="W225">SUM(SUMIFS('צריכה ב2025'!$L:$L, 'צריכה ב2025'!$B:$B, C225, 'צריכה ב2025'!$A:$A, {"06/2025","07/2025","08/2025","09/2025"}))</f>
        <v>33559</v>
      </c>
    </row>
    <row r="226" spans="1:23" x14ac:dyDescent="0.35">
      <c r="A226" s="10" t="s">
        <v>23</v>
      </c>
      <c r="B226" s="10" t="s">
        <v>108</v>
      </c>
      <c r="C226" s="11">
        <v>342531992</v>
      </c>
      <c r="D226" s="10" t="s">
        <v>350</v>
      </c>
      <c r="E226" s="10" t="s">
        <v>18</v>
      </c>
      <c r="F226" s="10" t="s">
        <v>19</v>
      </c>
      <c r="G226" s="10" t="s">
        <v>20</v>
      </c>
      <c r="H226" s="10" t="s">
        <v>22</v>
      </c>
      <c r="I226" s="10" t="s">
        <v>22</v>
      </c>
      <c r="J226" s="10" t="s">
        <v>21</v>
      </c>
      <c r="K226" s="10" t="str">
        <f>LOOKUP(C226,מונים!$A:$A,מונים!$Q:$Q)</f>
        <v>כן</v>
      </c>
      <c r="L226" s="10" t="s">
        <v>21</v>
      </c>
      <c r="M226" s="10"/>
      <c r="N226" s="10">
        <f>SUMIF('צריכה ב2025'!$B:$B,'מידע מרוכז'!C226,'צריכה ב2025'!$I:$I)</f>
        <v>23681</v>
      </c>
      <c r="O226" s="10">
        <f>SUMIF('צריכה ב2025'!$B:$B,'מידע מרוכז'!C226,'צריכה ב2025'!$J:$J)</f>
        <v>1237</v>
      </c>
      <c r="P226" s="10">
        <f>SUMIF('צריכה ב2025'!$B:$B,'מידע מרוכז'!C226,'צריכה ב2025'!$L:$L)</f>
        <v>22444</v>
      </c>
      <c r="Q226" s="10">
        <f>SUMIF('צריכה ב2025'!$B:$B,'מידע מרוכז'!C226,'צריכה ב2025'!$M:$M)</f>
        <v>0</v>
      </c>
      <c r="R226" s="32" cm="1">
        <f t="array" ref="R226">SUM(SUMIFS('צריכה ב2025'!$J:$J, 'צריכה ב2025'!$B:$B, C226, 'צריכה ב2025'!$A:$A, {"01/2025","02/2025","12/2024"}))</f>
        <v>369</v>
      </c>
      <c r="S226" s="32" cm="1">
        <f t="array" ref="S226">SUM(SUMIFS('צריכה ב2025'!$L:$L, 'צריכה ב2025'!$B:$B, C226, 'צריכה ב2025'!$A:$A, {"01/2025","02/2025","12/2024"}))</f>
        <v>6321</v>
      </c>
      <c r="T226" s="10" cm="1">
        <f t="array" ref="T226">SUM(SUMIFS('צריכה ב2025'!$J:$J, 'צריכה ב2025'!$B:$B, C226, 'צריכה ב2025'!$A:$A, {"03/2025","04/2025","05/2025","10/2025","11/2025"}))</f>
        <v>350</v>
      </c>
      <c r="U226" s="10" cm="1">
        <f t="array" ref="U226">SUM(SUMIFS('צריכה ב2025'!$L:$L, 'צריכה ב2025'!$B:$B, C226, 'צריכה ב2025'!$A:$A, {"03/2025","04/2025","05/2025","10/2025","11/2025"}))</f>
        <v>7562</v>
      </c>
      <c r="V226" s="10" cm="1">
        <f t="array" ref="V226">SUM(SUMIFS('צריכה ב2025'!$J:$J, 'צריכה ב2025'!$B:$B, C226, 'צריכה ב2025'!$A:$A, {"06/2025","07/2025","08/2025","09/2025"}))</f>
        <v>518</v>
      </c>
      <c r="W226" s="10" cm="1">
        <f t="array" ref="W226">SUM(SUMIFS('צריכה ב2025'!$L:$L, 'צריכה ב2025'!$B:$B, C226, 'צריכה ב2025'!$A:$A, {"06/2025","07/2025","08/2025","09/2025"}))</f>
        <v>8561</v>
      </c>
    </row>
    <row r="227" spans="1:23" x14ac:dyDescent="0.35">
      <c r="A227" s="10" t="s">
        <v>29</v>
      </c>
      <c r="B227" s="10" t="s">
        <v>32</v>
      </c>
      <c r="C227" s="11">
        <v>342532976</v>
      </c>
      <c r="D227" s="10" t="s">
        <v>351</v>
      </c>
      <c r="E227" s="10" t="s">
        <v>352</v>
      </c>
      <c r="F227" s="10" t="s">
        <v>19</v>
      </c>
      <c r="G227" s="10" t="s">
        <v>20</v>
      </c>
      <c r="H227" s="10" t="s">
        <v>21</v>
      </c>
      <c r="I227" s="10" t="s">
        <v>22</v>
      </c>
      <c r="J227" s="10" t="s">
        <v>21</v>
      </c>
      <c r="K227" s="10" t="str">
        <f>LOOKUP(C227,מונים!$A:$A,מונים!$Q:$Q)</f>
        <v>כן</v>
      </c>
      <c r="L227" s="10" t="s">
        <v>21</v>
      </c>
      <c r="M227" s="10"/>
      <c r="N227" s="10">
        <f>SUMIF('צריכה ב2025'!$B:$B,'מידע מרוכז'!C227,'צריכה ב2025'!$I:$I)</f>
        <v>3528.5400000000004</v>
      </c>
      <c r="O227" s="10">
        <f>SUMIF('צריכה ב2025'!$B:$B,'מידע מרוכז'!C227,'צריכה ב2025'!$J:$J)</f>
        <v>0</v>
      </c>
      <c r="P227" s="10">
        <f>SUMIF('צריכה ב2025'!$B:$B,'מידע מרוכז'!C227,'צריכה ב2025'!$L:$L)</f>
        <v>0</v>
      </c>
      <c r="Q227" s="10">
        <f>SUMIF('צריכה ב2025'!$B:$B,'מידע מרוכז'!C227,'צריכה ב2025'!$M:$M)</f>
        <v>3528.5400000000004</v>
      </c>
      <c r="R227" s="32" cm="1">
        <f t="array" ref="R227">SUM(SUMIFS('צריכה ב2025'!$J:$J, 'צריכה ב2025'!$B:$B, C227, 'צריכה ב2025'!$A:$A, {"01/2025","02/2025","12/2024"}))</f>
        <v>0</v>
      </c>
      <c r="S227" s="32" cm="1">
        <f t="array" ref="S227">SUM(SUMIFS('צריכה ב2025'!$L:$L, 'צריכה ב2025'!$B:$B, C227, 'צריכה ב2025'!$A:$A, {"01/2025","02/2025","12/2024"}))</f>
        <v>0</v>
      </c>
      <c r="T227" s="10" cm="1">
        <f t="array" ref="T227">SUM(SUMIFS('צריכה ב2025'!$J:$J, 'צריכה ב2025'!$B:$B, C227, 'צריכה ב2025'!$A:$A, {"03/2025","04/2025","05/2025","10/2025","11/2025"}))</f>
        <v>0</v>
      </c>
      <c r="U227" s="10" cm="1">
        <f t="array" ref="U227">SUM(SUMIFS('צריכה ב2025'!$L:$L, 'צריכה ב2025'!$B:$B, C227, 'צריכה ב2025'!$A:$A, {"03/2025","04/2025","05/2025","10/2025","11/2025"}))</f>
        <v>0</v>
      </c>
      <c r="V227" s="10" cm="1">
        <f t="array" ref="V227">SUM(SUMIFS('צריכה ב2025'!$J:$J, 'צריכה ב2025'!$B:$B, C227, 'צריכה ב2025'!$A:$A, {"06/2025","07/2025","08/2025","09/2025"}))</f>
        <v>0</v>
      </c>
      <c r="W227" s="10" cm="1">
        <f t="array" ref="W227">SUM(SUMIFS('צריכה ב2025'!$L:$L, 'צריכה ב2025'!$B:$B, C227, 'צריכה ב2025'!$A:$A, {"06/2025","07/2025","08/2025","09/2025"}))</f>
        <v>0</v>
      </c>
    </row>
    <row r="228" spans="1:23" x14ac:dyDescent="0.35">
      <c r="A228" s="10" t="s">
        <v>35</v>
      </c>
      <c r="B228" s="10" t="s">
        <v>37</v>
      </c>
      <c r="C228" s="11">
        <v>342533356</v>
      </c>
      <c r="D228" s="10" t="s">
        <v>353</v>
      </c>
      <c r="E228" s="10" t="s">
        <v>34</v>
      </c>
      <c r="F228" s="10" t="s">
        <v>19</v>
      </c>
      <c r="G228" s="10" t="s">
        <v>20</v>
      </c>
      <c r="H228" s="10" t="s">
        <v>21</v>
      </c>
      <c r="I228" s="10" t="s">
        <v>22</v>
      </c>
      <c r="J228" s="10" t="s">
        <v>21</v>
      </c>
      <c r="K228" s="10" t="str">
        <f>LOOKUP(C228,מונים!$A:$A,מונים!$Q:$Q)</f>
        <v>כן</v>
      </c>
      <c r="L228" s="10" t="s">
        <v>21</v>
      </c>
      <c r="M228" s="10"/>
      <c r="N228" s="10">
        <f>SUMIF('צריכה ב2025'!$B:$B,'מידע מרוכז'!C228,'צריכה ב2025'!$I:$I)</f>
        <v>6229.51</v>
      </c>
      <c r="O228" s="10">
        <f>SUMIF('צריכה ב2025'!$B:$B,'מידע מרוכז'!C228,'צריכה ב2025'!$J:$J)</f>
        <v>0</v>
      </c>
      <c r="P228" s="10">
        <f>SUMIF('צריכה ב2025'!$B:$B,'מידע מרוכז'!C228,'צריכה ב2025'!$L:$L)</f>
        <v>0</v>
      </c>
      <c r="Q228" s="10">
        <f>SUMIF('צריכה ב2025'!$B:$B,'מידע מרוכז'!C228,'צריכה ב2025'!$M:$M)</f>
        <v>6229.51</v>
      </c>
      <c r="R228" s="32" cm="1">
        <f t="array" ref="R228">SUM(SUMIFS('צריכה ב2025'!$J:$J, 'צריכה ב2025'!$B:$B, C228, 'צריכה ב2025'!$A:$A, {"01/2025","02/2025","12/2024"}))</f>
        <v>0</v>
      </c>
      <c r="S228" s="32" cm="1">
        <f t="array" ref="S228">SUM(SUMIFS('צריכה ב2025'!$L:$L, 'צריכה ב2025'!$B:$B, C228, 'צריכה ב2025'!$A:$A, {"01/2025","02/2025","12/2024"}))</f>
        <v>0</v>
      </c>
      <c r="T228" s="10" cm="1">
        <f t="array" ref="T228">SUM(SUMIFS('צריכה ב2025'!$J:$J, 'צריכה ב2025'!$B:$B, C228, 'צריכה ב2025'!$A:$A, {"03/2025","04/2025","05/2025","10/2025","11/2025"}))</f>
        <v>0</v>
      </c>
      <c r="U228" s="10" cm="1">
        <f t="array" ref="U228">SUM(SUMIFS('צריכה ב2025'!$L:$L, 'צריכה ב2025'!$B:$B, C228, 'צריכה ב2025'!$A:$A, {"03/2025","04/2025","05/2025","10/2025","11/2025"}))</f>
        <v>0</v>
      </c>
      <c r="V228" s="10" cm="1">
        <f t="array" ref="V228">SUM(SUMIFS('צריכה ב2025'!$J:$J, 'צריכה ב2025'!$B:$B, C228, 'צריכה ב2025'!$A:$A, {"06/2025","07/2025","08/2025","09/2025"}))</f>
        <v>0</v>
      </c>
      <c r="W228" s="10" cm="1">
        <f t="array" ref="W228">SUM(SUMIFS('צריכה ב2025'!$L:$L, 'צריכה ב2025'!$B:$B, C228, 'צריכה ב2025'!$A:$A, {"06/2025","07/2025","08/2025","09/2025"}))</f>
        <v>0</v>
      </c>
    </row>
    <row r="229" spans="1:23" x14ac:dyDescent="0.35">
      <c r="A229" s="10" t="s">
        <v>29</v>
      </c>
      <c r="B229" s="10" t="s">
        <v>37</v>
      </c>
      <c r="C229" s="11">
        <v>342534910</v>
      </c>
      <c r="D229" s="10" t="s">
        <v>354</v>
      </c>
      <c r="E229" s="10"/>
      <c r="F229" s="10" t="s">
        <v>19</v>
      </c>
      <c r="G229" s="10" t="s">
        <v>20</v>
      </c>
      <c r="H229" s="10" t="s">
        <v>21</v>
      </c>
      <c r="I229" s="10" t="s">
        <v>22</v>
      </c>
      <c r="J229" s="10" t="s">
        <v>21</v>
      </c>
      <c r="K229" s="10" t="str">
        <f>LOOKUP(C229,מונים!$A:$A,מונים!$Q:$Q)</f>
        <v>כן</v>
      </c>
      <c r="L229" s="10" t="s">
        <v>21</v>
      </c>
      <c r="M229" s="10"/>
      <c r="N229" s="10">
        <f>SUMIF('צריכה ב2025'!$B:$B,'מידע מרוכז'!C229,'צריכה ב2025'!$I:$I)</f>
        <v>4021.92</v>
      </c>
      <c r="O229" s="10">
        <f>SUMIF('צריכה ב2025'!$B:$B,'מידע מרוכז'!C229,'צריכה ב2025'!$J:$J)</f>
        <v>0</v>
      </c>
      <c r="P229" s="10">
        <f>SUMIF('צריכה ב2025'!$B:$B,'מידע מרוכז'!C229,'צריכה ב2025'!$L:$L)</f>
        <v>0</v>
      </c>
      <c r="Q229" s="10">
        <f>SUMIF('צריכה ב2025'!$B:$B,'מידע מרוכז'!C229,'צריכה ב2025'!$M:$M)</f>
        <v>4021.92</v>
      </c>
      <c r="R229" s="32" cm="1">
        <f t="array" ref="R229">SUM(SUMIFS('צריכה ב2025'!$J:$J, 'צריכה ב2025'!$B:$B, C229, 'צריכה ב2025'!$A:$A, {"01/2025","02/2025","12/2024"}))</f>
        <v>0</v>
      </c>
      <c r="S229" s="32" cm="1">
        <f t="array" ref="S229">SUM(SUMIFS('צריכה ב2025'!$L:$L, 'צריכה ב2025'!$B:$B, C229, 'צריכה ב2025'!$A:$A, {"01/2025","02/2025","12/2024"}))</f>
        <v>0</v>
      </c>
      <c r="T229" s="10" cm="1">
        <f t="array" ref="T229">SUM(SUMIFS('צריכה ב2025'!$J:$J, 'צריכה ב2025'!$B:$B, C229, 'צריכה ב2025'!$A:$A, {"03/2025","04/2025","05/2025","10/2025","11/2025"}))</f>
        <v>0</v>
      </c>
      <c r="U229" s="10" cm="1">
        <f t="array" ref="U229">SUM(SUMIFS('צריכה ב2025'!$L:$L, 'צריכה ב2025'!$B:$B, C229, 'צריכה ב2025'!$A:$A, {"03/2025","04/2025","05/2025","10/2025","11/2025"}))</f>
        <v>0</v>
      </c>
      <c r="V229" s="10" cm="1">
        <f t="array" ref="V229">SUM(SUMIFS('צריכה ב2025'!$J:$J, 'צריכה ב2025'!$B:$B, C229, 'צריכה ב2025'!$A:$A, {"06/2025","07/2025","08/2025","09/2025"}))</f>
        <v>0</v>
      </c>
      <c r="W229" s="10" cm="1">
        <f t="array" ref="W229">SUM(SUMIFS('צריכה ב2025'!$L:$L, 'צריכה ב2025'!$B:$B, C229, 'צריכה ב2025'!$A:$A, {"06/2025","07/2025","08/2025","09/2025"}))</f>
        <v>0</v>
      </c>
    </row>
    <row r="230" spans="1:23" x14ac:dyDescent="0.35">
      <c r="A230" s="10" t="s">
        <v>23</v>
      </c>
      <c r="B230" s="10" t="s">
        <v>41</v>
      </c>
      <c r="C230" s="11">
        <v>342539669</v>
      </c>
      <c r="D230" s="10" t="s">
        <v>355</v>
      </c>
      <c r="E230" s="10" t="s">
        <v>18</v>
      </c>
      <c r="F230" s="10" t="s">
        <v>19</v>
      </c>
      <c r="G230" s="10" t="s">
        <v>20</v>
      </c>
      <c r="H230" s="10" t="s">
        <v>21</v>
      </c>
      <c r="I230" s="10" t="s">
        <v>22</v>
      </c>
      <c r="J230" s="10" t="s">
        <v>21</v>
      </c>
      <c r="K230" s="10" t="str">
        <f>LOOKUP(C230,מונים!$A:$A,מונים!$Q:$Q)</f>
        <v>כן</v>
      </c>
      <c r="L230" s="10" t="s">
        <v>21</v>
      </c>
      <c r="M230" s="10"/>
      <c r="N230" s="10">
        <f>SUMIF('צריכה ב2025'!$B:$B,'מידע מרוכז'!C230,'צריכה ב2025'!$I:$I)</f>
        <v>19942.66</v>
      </c>
      <c r="O230" s="10">
        <f>SUMIF('צריכה ב2025'!$B:$B,'מידע מרוכז'!C230,'צריכה ב2025'!$J:$J)</f>
        <v>0</v>
      </c>
      <c r="P230" s="10">
        <f>SUMIF('צריכה ב2025'!$B:$B,'מידע מרוכז'!C230,'צריכה ב2025'!$L:$L)</f>
        <v>0</v>
      </c>
      <c r="Q230" s="10">
        <f>SUMIF('צריכה ב2025'!$B:$B,'מידע מרוכז'!C230,'צריכה ב2025'!$M:$M)</f>
        <v>19942.66</v>
      </c>
      <c r="R230" s="32" cm="1">
        <f t="array" ref="R230">SUM(SUMIFS('צריכה ב2025'!$J:$J, 'צריכה ב2025'!$B:$B, C230, 'צריכה ב2025'!$A:$A, {"01/2025","02/2025","12/2024"}))</f>
        <v>0</v>
      </c>
      <c r="S230" s="32" cm="1">
        <f t="array" ref="S230">SUM(SUMIFS('צריכה ב2025'!$L:$L, 'צריכה ב2025'!$B:$B, C230, 'צריכה ב2025'!$A:$A, {"01/2025","02/2025","12/2024"}))</f>
        <v>0</v>
      </c>
      <c r="T230" s="10" cm="1">
        <f t="array" ref="T230">SUM(SUMIFS('צריכה ב2025'!$J:$J, 'צריכה ב2025'!$B:$B, C230, 'צריכה ב2025'!$A:$A, {"03/2025","04/2025","05/2025","10/2025","11/2025"}))</f>
        <v>0</v>
      </c>
      <c r="U230" s="10" cm="1">
        <f t="array" ref="U230">SUM(SUMIFS('צריכה ב2025'!$L:$L, 'צריכה ב2025'!$B:$B, C230, 'צריכה ב2025'!$A:$A, {"03/2025","04/2025","05/2025","10/2025","11/2025"}))</f>
        <v>0</v>
      </c>
      <c r="V230" s="10" cm="1">
        <f t="array" ref="V230">SUM(SUMIFS('צריכה ב2025'!$J:$J, 'צריכה ב2025'!$B:$B, C230, 'צריכה ב2025'!$A:$A, {"06/2025","07/2025","08/2025","09/2025"}))</f>
        <v>0</v>
      </c>
      <c r="W230" s="10" cm="1">
        <f t="array" ref="W230">SUM(SUMIFS('צריכה ב2025'!$L:$L, 'צריכה ב2025'!$B:$B, C230, 'צריכה ב2025'!$A:$A, {"06/2025","07/2025","08/2025","09/2025"}))</f>
        <v>0</v>
      </c>
    </row>
    <row r="231" spans="1:23" x14ac:dyDescent="0.35">
      <c r="A231" s="10" t="s">
        <v>29</v>
      </c>
      <c r="B231" s="10" t="s">
        <v>108</v>
      </c>
      <c r="C231" s="11">
        <v>342539834</v>
      </c>
      <c r="D231" s="10" t="s">
        <v>356</v>
      </c>
      <c r="E231" s="10"/>
      <c r="F231" s="10" t="s">
        <v>19</v>
      </c>
      <c r="G231" s="10" t="s">
        <v>20</v>
      </c>
      <c r="H231" s="10" t="s">
        <v>22</v>
      </c>
      <c r="I231" s="10" t="s">
        <v>22</v>
      </c>
      <c r="J231" s="10" t="s">
        <v>21</v>
      </c>
      <c r="K231" s="10" t="str">
        <f>LOOKUP(C231,מונים!$A:$A,מונים!$Q:$Q)</f>
        <v>כן</v>
      </c>
      <c r="L231" s="10" t="s">
        <v>21</v>
      </c>
      <c r="M231" s="10"/>
      <c r="N231" s="10">
        <f>SUMIF('צריכה ב2025'!$B:$B,'מידע מרוכז'!C231,'צריכה ב2025'!$I:$I)</f>
        <v>95203</v>
      </c>
      <c r="O231" s="10">
        <f>SUMIF('צריכה ב2025'!$B:$B,'מידע מרוכז'!C231,'צריכה ב2025'!$J:$J)</f>
        <v>23963</v>
      </c>
      <c r="P231" s="10">
        <f>SUMIF('צריכה ב2025'!$B:$B,'מידע מרוכז'!C231,'צריכה ב2025'!$L:$L)</f>
        <v>71240</v>
      </c>
      <c r="Q231" s="10">
        <f>SUMIF('צריכה ב2025'!$B:$B,'מידע מרוכז'!C231,'צריכה ב2025'!$M:$M)</f>
        <v>0</v>
      </c>
      <c r="R231" s="32" cm="1">
        <f t="array" ref="R231">SUM(SUMIFS('צריכה ב2025'!$J:$J, 'צריכה ב2025'!$B:$B, C231, 'צריכה ב2025'!$A:$A, {"01/2025","02/2025","12/2024"}))</f>
        <v>9076</v>
      </c>
      <c r="S231" s="32" cm="1">
        <f t="array" ref="S231">SUM(SUMIFS('צריכה ב2025'!$L:$L, 'צריכה ב2025'!$B:$B, C231, 'צריכה ב2025'!$A:$A, {"01/2025","02/2025","12/2024"}))</f>
        <v>16859</v>
      </c>
      <c r="T231" s="10" cm="1">
        <f t="array" ref="T231">SUM(SUMIFS('צריכה ב2025'!$J:$J, 'צריכה ב2025'!$B:$B, C231, 'צריכה ב2025'!$A:$A, {"03/2025","04/2025","05/2025","10/2025","11/2025"}))</f>
        <v>7935</v>
      </c>
      <c r="U231" s="10" cm="1">
        <f t="array" ref="U231">SUM(SUMIFS('צריכה ב2025'!$L:$L, 'צריכה ב2025'!$B:$B, C231, 'צריכה ב2025'!$A:$A, {"03/2025","04/2025","05/2025","10/2025","11/2025"}))</f>
        <v>31434</v>
      </c>
      <c r="V231" s="10" cm="1">
        <f t="array" ref="V231">SUM(SUMIFS('צריכה ב2025'!$J:$J, 'צריכה ב2025'!$B:$B, C231, 'צריכה ב2025'!$A:$A, {"06/2025","07/2025","08/2025","09/2025"}))</f>
        <v>6952</v>
      </c>
      <c r="W231" s="10" cm="1">
        <f t="array" ref="W231">SUM(SUMIFS('צריכה ב2025'!$L:$L, 'צריכה ב2025'!$B:$B, C231, 'צריכה ב2025'!$A:$A, {"06/2025","07/2025","08/2025","09/2025"}))</f>
        <v>22947</v>
      </c>
    </row>
    <row r="232" spans="1:23" x14ac:dyDescent="0.35">
      <c r="A232" s="10" t="s">
        <v>57</v>
      </c>
      <c r="B232" s="10" t="s">
        <v>108</v>
      </c>
      <c r="C232" s="11">
        <v>342542036</v>
      </c>
      <c r="D232" s="10" t="s">
        <v>357</v>
      </c>
      <c r="E232" s="10"/>
      <c r="F232" s="10" t="s">
        <v>19</v>
      </c>
      <c r="G232" s="10" t="s">
        <v>20</v>
      </c>
      <c r="H232" s="10" t="s">
        <v>22</v>
      </c>
      <c r="I232" s="10" t="s">
        <v>22</v>
      </c>
      <c r="J232" s="10" t="s">
        <v>21</v>
      </c>
      <c r="K232" s="10" t="str">
        <f>LOOKUP(C232,מונים!$A:$A,מונים!$Q:$Q)</f>
        <v>כן</v>
      </c>
      <c r="L232" s="10" t="s">
        <v>21</v>
      </c>
      <c r="M232" s="10"/>
      <c r="N232" s="10">
        <f>SUMIF('צריכה ב2025'!$B:$B,'מידע מרוכז'!C232,'צריכה ב2025'!$I:$I)</f>
        <v>68835.48</v>
      </c>
      <c r="O232" s="10">
        <f>SUMIF('צריכה ב2025'!$B:$B,'מידע מרוכז'!C232,'צריכה ב2025'!$J:$J)</f>
        <v>9546</v>
      </c>
      <c r="P232" s="10">
        <f>SUMIF('צריכה ב2025'!$B:$B,'מידע מרוכז'!C232,'צריכה ב2025'!$L:$L)</f>
        <v>39512</v>
      </c>
      <c r="Q232" s="10">
        <f>SUMIF('צריכה ב2025'!$B:$B,'מידע מרוכז'!C232,'צריכה ב2025'!$M:$M)</f>
        <v>19777.48</v>
      </c>
      <c r="R232" s="32" cm="1">
        <f t="array" ref="R232">SUM(SUMIFS('צריכה ב2025'!$J:$J, 'צריכה ב2025'!$B:$B, C232, 'צריכה ב2025'!$A:$A, {"01/2025","02/2025","12/2024"}))</f>
        <v>0</v>
      </c>
      <c r="S232" s="32" cm="1">
        <f t="array" ref="S232">SUM(SUMIFS('צריכה ב2025'!$L:$L, 'צריכה ב2025'!$B:$B, C232, 'צריכה ב2025'!$A:$A, {"01/2025","02/2025","12/2024"}))</f>
        <v>0</v>
      </c>
      <c r="T232" s="10" cm="1">
        <f t="array" ref="T232">SUM(SUMIFS('צריכה ב2025'!$J:$J, 'צריכה ב2025'!$B:$B, C232, 'צריכה ב2025'!$A:$A, {"03/2025","04/2025","05/2025","10/2025","11/2025"}))</f>
        <v>2771</v>
      </c>
      <c r="U232" s="10" cm="1">
        <f t="array" ref="U232">SUM(SUMIFS('צריכה ב2025'!$L:$L, 'צריכה ב2025'!$B:$B, C232, 'צריכה ב2025'!$A:$A, {"03/2025","04/2025","05/2025","10/2025","11/2025"}))</f>
        <v>14657</v>
      </c>
      <c r="V232" s="10" cm="1">
        <f t="array" ref="V232">SUM(SUMIFS('צריכה ב2025'!$J:$J, 'צריכה ב2025'!$B:$B, C232, 'צריכה ב2025'!$A:$A, {"06/2025","07/2025","08/2025","09/2025"}))</f>
        <v>6775</v>
      </c>
      <c r="W232" s="10" cm="1">
        <f t="array" ref="W232">SUM(SUMIFS('צריכה ב2025'!$L:$L, 'צריכה ב2025'!$B:$B, C232, 'צריכה ב2025'!$A:$A, {"06/2025","07/2025","08/2025","09/2025"}))</f>
        <v>24855</v>
      </c>
    </row>
    <row r="233" spans="1:23" x14ac:dyDescent="0.35">
      <c r="A233" s="10" t="s">
        <v>23</v>
      </c>
      <c r="B233" s="10" t="s">
        <v>41</v>
      </c>
      <c r="C233" s="11">
        <v>342546771</v>
      </c>
      <c r="D233" s="10" t="s">
        <v>358</v>
      </c>
      <c r="E233" s="10"/>
      <c r="F233" s="10" t="s">
        <v>19</v>
      </c>
      <c r="G233" s="10" t="s">
        <v>20</v>
      </c>
      <c r="H233" s="10" t="s">
        <v>22</v>
      </c>
      <c r="I233" s="10" t="s">
        <v>22</v>
      </c>
      <c r="J233" s="10" t="s">
        <v>21</v>
      </c>
      <c r="K233" s="10" t="str">
        <f>LOOKUP(C233,מונים!$A:$A,מונים!$Q:$Q)</f>
        <v>כן</v>
      </c>
      <c r="L233" s="10" t="s">
        <v>21</v>
      </c>
      <c r="M233" s="10"/>
      <c r="N233" s="10">
        <f>SUMIF('צריכה ב2025'!$B:$B,'מידע מרוכז'!C233,'צריכה ב2025'!$I:$I)</f>
        <v>24461</v>
      </c>
      <c r="O233" s="10">
        <f>SUMIF('צריכה ב2025'!$B:$B,'מידע מרוכז'!C233,'צריכה ב2025'!$J:$J)</f>
        <v>1440</v>
      </c>
      <c r="P233" s="10">
        <f>SUMIF('צריכה ב2025'!$B:$B,'מידע מרוכז'!C233,'צריכה ב2025'!$L:$L)</f>
        <v>23021</v>
      </c>
      <c r="Q233" s="10">
        <f>SUMIF('צריכה ב2025'!$B:$B,'מידע מרוכז'!C233,'צריכה ב2025'!$M:$M)</f>
        <v>0</v>
      </c>
      <c r="R233" s="32" cm="1">
        <f t="array" ref="R233">SUM(SUMIFS('צריכה ב2025'!$J:$J, 'צריכה ב2025'!$B:$B, C233, 'צריכה ב2025'!$A:$A, {"01/2025","02/2025","12/2024"}))</f>
        <v>429</v>
      </c>
      <c r="S233" s="32" cm="1">
        <f t="array" ref="S233">SUM(SUMIFS('צריכה ב2025'!$L:$L, 'צריכה ב2025'!$B:$B, C233, 'צריכה ב2025'!$A:$A, {"01/2025","02/2025","12/2024"}))</f>
        <v>6239</v>
      </c>
      <c r="T233" s="10" cm="1">
        <f t="array" ref="T233">SUM(SUMIFS('צריכה ב2025'!$J:$J, 'צריכה ב2025'!$B:$B, C233, 'צריכה ב2025'!$A:$A, {"03/2025","04/2025","05/2025","10/2025","11/2025"}))</f>
        <v>403</v>
      </c>
      <c r="U233" s="10" cm="1">
        <f t="array" ref="U233">SUM(SUMIFS('צריכה ב2025'!$L:$L, 'צריכה ב2025'!$B:$B, C233, 'צריכה ב2025'!$A:$A, {"03/2025","04/2025","05/2025","10/2025","11/2025"}))</f>
        <v>7469</v>
      </c>
      <c r="V233" s="10" cm="1">
        <f t="array" ref="V233">SUM(SUMIFS('צריכה ב2025'!$J:$J, 'צריכה ב2025'!$B:$B, C233, 'צריכה ב2025'!$A:$A, {"06/2025","07/2025","08/2025","09/2025"}))</f>
        <v>608</v>
      </c>
      <c r="W233" s="10" cm="1">
        <f t="array" ref="W233">SUM(SUMIFS('צריכה ב2025'!$L:$L, 'צריכה ב2025'!$B:$B, C233, 'צריכה ב2025'!$A:$A, {"06/2025","07/2025","08/2025","09/2025"}))</f>
        <v>9313</v>
      </c>
    </row>
    <row r="234" spans="1:23" x14ac:dyDescent="0.35">
      <c r="A234" s="10" t="s">
        <v>29</v>
      </c>
      <c r="B234" s="10" t="s">
        <v>108</v>
      </c>
      <c r="C234" s="11">
        <v>342549452</v>
      </c>
      <c r="D234" s="10" t="s">
        <v>359</v>
      </c>
      <c r="E234" s="10" t="s">
        <v>360</v>
      </c>
      <c r="F234" s="10" t="s">
        <v>19</v>
      </c>
      <c r="G234" s="10" t="s">
        <v>20</v>
      </c>
      <c r="H234" s="10" t="s">
        <v>22</v>
      </c>
      <c r="I234" s="10" t="s">
        <v>22</v>
      </c>
      <c r="J234" s="10" t="s">
        <v>21</v>
      </c>
      <c r="K234" s="10" t="str">
        <f>LOOKUP(C234,מונים!$A:$A,מונים!$Q:$Q)</f>
        <v>כן</v>
      </c>
      <c r="L234" s="10" t="s">
        <v>21</v>
      </c>
      <c r="M234" s="10"/>
      <c r="N234" s="10">
        <f>SUMIF('צריכה ב2025'!$B:$B,'מידע מרוכז'!C234,'צריכה ב2025'!$I:$I)</f>
        <v>15628</v>
      </c>
      <c r="O234" s="10">
        <f>SUMIF('צריכה ב2025'!$B:$B,'מידע מרוכז'!C234,'צריכה ב2025'!$J:$J)</f>
        <v>4472</v>
      </c>
      <c r="P234" s="10">
        <f>SUMIF('צריכה ב2025'!$B:$B,'מידע מרוכז'!C234,'צריכה ב2025'!$L:$L)</f>
        <v>11156</v>
      </c>
      <c r="Q234" s="10">
        <f>SUMIF('צריכה ב2025'!$B:$B,'מידע מרוכז'!C234,'צריכה ב2025'!$M:$M)</f>
        <v>0</v>
      </c>
      <c r="R234" s="32" cm="1">
        <f t="array" ref="R234">SUM(SUMIFS('צריכה ב2025'!$J:$J, 'צריכה ב2025'!$B:$B, C234, 'צריכה ב2025'!$A:$A, {"01/2025","02/2025","12/2024"}))</f>
        <v>1762</v>
      </c>
      <c r="S234" s="32" cm="1">
        <f t="array" ref="S234">SUM(SUMIFS('צריכה ב2025'!$L:$L, 'צריכה ב2025'!$B:$B, C234, 'צריכה ב2025'!$A:$A, {"01/2025","02/2025","12/2024"}))</f>
        <v>2684</v>
      </c>
      <c r="T234" s="10" cm="1">
        <f t="array" ref="T234">SUM(SUMIFS('צריכה ב2025'!$J:$J, 'צריכה ב2025'!$B:$B, C234, 'צריכה ב2025'!$A:$A, {"03/2025","04/2025","05/2025","10/2025","11/2025"}))</f>
        <v>1388</v>
      </c>
      <c r="U234" s="10" cm="1">
        <f t="array" ref="U234">SUM(SUMIFS('צריכה ב2025'!$L:$L, 'צריכה ב2025'!$B:$B, C234, 'צריכה ב2025'!$A:$A, {"03/2025","04/2025","05/2025","10/2025","11/2025"}))</f>
        <v>4825</v>
      </c>
      <c r="V234" s="10" cm="1">
        <f t="array" ref="V234">SUM(SUMIFS('צריכה ב2025'!$J:$J, 'צריכה ב2025'!$B:$B, C234, 'צריכה ב2025'!$A:$A, {"06/2025","07/2025","08/2025","09/2025"}))</f>
        <v>1322</v>
      </c>
      <c r="W234" s="10" cm="1">
        <f t="array" ref="W234">SUM(SUMIFS('צריכה ב2025'!$L:$L, 'צריכה ב2025'!$B:$B, C234, 'צריכה ב2025'!$A:$A, {"06/2025","07/2025","08/2025","09/2025"}))</f>
        <v>3647</v>
      </c>
    </row>
    <row r="235" spans="1:23" x14ac:dyDescent="0.35">
      <c r="A235" s="10" t="s">
        <v>60</v>
      </c>
      <c r="B235" s="10" t="s">
        <v>37</v>
      </c>
      <c r="C235" s="11">
        <v>342553040</v>
      </c>
      <c r="D235" s="10" t="s">
        <v>361</v>
      </c>
      <c r="E235" s="10" t="s">
        <v>362</v>
      </c>
      <c r="F235" s="10" t="s">
        <v>45</v>
      </c>
      <c r="G235" s="10" t="s">
        <v>20</v>
      </c>
      <c r="H235" s="10" t="s">
        <v>22</v>
      </c>
      <c r="I235" s="10" t="s">
        <v>22</v>
      </c>
      <c r="J235" s="10" t="s">
        <v>21</v>
      </c>
      <c r="K235" s="10" t="str">
        <f>LOOKUP(C235,מונים!$A:$A,מונים!$Q:$Q)</f>
        <v>כן</v>
      </c>
      <c r="L235" s="10" t="s">
        <v>21</v>
      </c>
      <c r="M235" s="10"/>
      <c r="N235" s="10">
        <f>SUMIF('צריכה ב2025'!$B:$B,'מידע מרוכז'!C235,'צריכה ב2025'!$I:$I)</f>
        <v>282060</v>
      </c>
      <c r="O235" s="10">
        <f>SUMIF('צריכה ב2025'!$B:$B,'מידע מרוכז'!C235,'צריכה ב2025'!$J:$J)</f>
        <v>40864</v>
      </c>
      <c r="P235" s="10">
        <f>SUMIF('צריכה ב2025'!$B:$B,'מידע מרוכז'!C235,'צריכה ב2025'!$L:$L)</f>
        <v>241196</v>
      </c>
      <c r="Q235" s="10">
        <f>SUMIF('צריכה ב2025'!$B:$B,'מידע מרוכז'!C235,'צריכה ב2025'!$M:$M)</f>
        <v>0</v>
      </c>
      <c r="R235" s="32" cm="1">
        <f t="array" ref="R235">SUM(SUMIFS('צריכה ב2025'!$J:$J, 'צריכה ב2025'!$B:$B, C235, 'צריכה ב2025'!$A:$A, {"01/2025","02/2025","12/2024"}))</f>
        <v>14700</v>
      </c>
      <c r="S235" s="32" cm="1">
        <f t="array" ref="S235">SUM(SUMIFS('צריכה ב2025'!$L:$L, 'צריכה ב2025'!$B:$B, C235, 'צריכה ב2025'!$A:$A, {"01/2025","02/2025","12/2024"}))</f>
        <v>60032</v>
      </c>
      <c r="T235" s="10" cm="1">
        <f t="array" ref="T235">SUM(SUMIFS('צריכה ב2025'!$J:$J, 'צריכה ב2025'!$B:$B, C235, 'צריכה ב2025'!$A:$A, {"03/2025","04/2025","05/2025","10/2025","11/2025"}))</f>
        <v>12360</v>
      </c>
      <c r="U235" s="10" cm="1">
        <f t="array" ref="U235">SUM(SUMIFS('צריכה ב2025'!$L:$L, 'צריכה ב2025'!$B:$B, C235, 'צריכה ב2025'!$A:$A, {"03/2025","04/2025","05/2025","10/2025","11/2025"}))</f>
        <v>95048</v>
      </c>
      <c r="V235" s="10" cm="1">
        <f t="array" ref="V235">SUM(SUMIFS('צריכה ב2025'!$J:$J, 'צריכה ב2025'!$B:$B, C235, 'צריכה ב2025'!$A:$A, {"06/2025","07/2025","08/2025","09/2025"}))</f>
        <v>13804</v>
      </c>
      <c r="W235" s="10" cm="1">
        <f t="array" ref="W235">SUM(SUMIFS('צריכה ב2025'!$L:$L, 'צריכה ב2025'!$B:$B, C235, 'צריכה ב2025'!$A:$A, {"06/2025","07/2025","08/2025","09/2025"}))</f>
        <v>86116</v>
      </c>
    </row>
    <row r="236" spans="1:23" x14ac:dyDescent="0.35">
      <c r="A236" s="10" t="s">
        <v>23</v>
      </c>
      <c r="B236" s="10" t="s">
        <v>224</v>
      </c>
      <c r="C236" s="11">
        <v>342553488</v>
      </c>
      <c r="D236" s="10" t="s">
        <v>363</v>
      </c>
      <c r="E236" s="10" t="s">
        <v>364</v>
      </c>
      <c r="F236" s="10" t="s">
        <v>19</v>
      </c>
      <c r="G236" s="10" t="s">
        <v>20</v>
      </c>
      <c r="H236" s="10" t="s">
        <v>21</v>
      </c>
      <c r="I236" s="10" t="s">
        <v>22</v>
      </c>
      <c r="J236" s="10" t="s">
        <v>21</v>
      </c>
      <c r="K236" s="10" t="str">
        <f>LOOKUP(C236,מונים!$A:$A,מונים!$Q:$Q)</f>
        <v>כן</v>
      </c>
      <c r="L236" s="10" t="s">
        <v>21</v>
      </c>
      <c r="M236" s="10"/>
      <c r="N236" s="10">
        <f>SUMIF('צריכה ב2025'!$B:$B,'מידע מרוכז'!C236,'צריכה ב2025'!$I:$I)</f>
        <v>15494.91</v>
      </c>
      <c r="O236" s="10">
        <f>SUMIF('צריכה ב2025'!$B:$B,'מידע מרוכז'!C236,'צריכה ב2025'!$J:$J)</f>
        <v>0</v>
      </c>
      <c r="P236" s="10">
        <f>SUMIF('צריכה ב2025'!$B:$B,'מידע מרוכז'!C236,'צריכה ב2025'!$L:$L)</f>
        <v>0</v>
      </c>
      <c r="Q236" s="10">
        <f>SUMIF('צריכה ב2025'!$B:$B,'מידע מרוכז'!C236,'צריכה ב2025'!$M:$M)</f>
        <v>15494.91</v>
      </c>
      <c r="R236" s="32" cm="1">
        <f t="array" ref="R236">SUM(SUMIFS('צריכה ב2025'!$J:$J, 'צריכה ב2025'!$B:$B, C236, 'צריכה ב2025'!$A:$A, {"01/2025","02/2025","12/2024"}))</f>
        <v>0</v>
      </c>
      <c r="S236" s="32" cm="1">
        <f t="array" ref="S236">SUM(SUMIFS('צריכה ב2025'!$L:$L, 'צריכה ב2025'!$B:$B, C236, 'צריכה ב2025'!$A:$A, {"01/2025","02/2025","12/2024"}))</f>
        <v>0</v>
      </c>
      <c r="T236" s="10" cm="1">
        <f t="array" ref="T236">SUM(SUMIFS('צריכה ב2025'!$J:$J, 'צריכה ב2025'!$B:$B, C236, 'צריכה ב2025'!$A:$A, {"03/2025","04/2025","05/2025","10/2025","11/2025"}))</f>
        <v>0</v>
      </c>
      <c r="U236" s="10" cm="1">
        <f t="array" ref="U236">SUM(SUMIFS('צריכה ב2025'!$L:$L, 'צריכה ב2025'!$B:$B, C236, 'צריכה ב2025'!$A:$A, {"03/2025","04/2025","05/2025","10/2025","11/2025"}))</f>
        <v>0</v>
      </c>
      <c r="V236" s="10" cm="1">
        <f t="array" ref="V236">SUM(SUMIFS('צריכה ב2025'!$J:$J, 'צריכה ב2025'!$B:$B, C236, 'צריכה ב2025'!$A:$A, {"06/2025","07/2025","08/2025","09/2025"}))</f>
        <v>0</v>
      </c>
      <c r="W236" s="10" cm="1">
        <f t="array" ref="W236">SUM(SUMIFS('צריכה ב2025'!$L:$L, 'צריכה ב2025'!$B:$B, C236, 'צריכה ב2025'!$A:$A, {"06/2025","07/2025","08/2025","09/2025"}))</f>
        <v>0</v>
      </c>
    </row>
    <row r="237" spans="1:23" x14ac:dyDescent="0.35">
      <c r="A237" s="10" t="s">
        <v>29</v>
      </c>
      <c r="B237" s="10" t="s">
        <v>168</v>
      </c>
      <c r="C237" s="11">
        <v>342563188</v>
      </c>
      <c r="D237" s="10" t="s">
        <v>365</v>
      </c>
      <c r="E237" s="10"/>
      <c r="F237" s="10" t="s">
        <v>19</v>
      </c>
      <c r="G237" s="10" t="s">
        <v>20</v>
      </c>
      <c r="H237" s="10" t="s">
        <v>22</v>
      </c>
      <c r="I237" s="10" t="s">
        <v>22</v>
      </c>
      <c r="J237" s="10" t="s">
        <v>21</v>
      </c>
      <c r="K237" s="10" t="str">
        <f>LOOKUP(C237,מונים!$A:$A,מונים!$Q:$Q)</f>
        <v>כן</v>
      </c>
      <c r="L237" s="10" t="s">
        <v>21</v>
      </c>
      <c r="M237" s="10"/>
      <c r="N237" s="10">
        <f>SUMIF('צריכה ב2025'!$B:$B,'מידע מרוכז'!C237,'צריכה ב2025'!$I:$I)</f>
        <v>77397</v>
      </c>
      <c r="O237" s="10">
        <f>SUMIF('צריכה ב2025'!$B:$B,'מידע מרוכז'!C237,'צריכה ב2025'!$J:$J)</f>
        <v>17790</v>
      </c>
      <c r="P237" s="10">
        <f>SUMIF('צריכה ב2025'!$B:$B,'מידע מרוכז'!C237,'צריכה ב2025'!$L:$L)</f>
        <v>59607</v>
      </c>
      <c r="Q237" s="10">
        <f>SUMIF('צריכה ב2025'!$B:$B,'מידע מרוכז'!C237,'צריכה ב2025'!$M:$M)</f>
        <v>0</v>
      </c>
      <c r="R237" s="32" cm="1">
        <f t="array" ref="R237">SUM(SUMIFS('צריכה ב2025'!$J:$J, 'צריכה ב2025'!$B:$B, C237, 'צריכה ב2025'!$A:$A, {"01/2025","02/2025","12/2024"}))</f>
        <v>8179</v>
      </c>
      <c r="S237" s="32" cm="1">
        <f t="array" ref="S237">SUM(SUMIFS('צריכה ב2025'!$L:$L, 'צריכה ב2025'!$B:$B, C237, 'צריכה ב2025'!$A:$A, {"01/2025","02/2025","12/2024"}))</f>
        <v>18321</v>
      </c>
      <c r="T237" s="10" cm="1">
        <f t="array" ref="T237">SUM(SUMIFS('צריכה ב2025'!$J:$J, 'צריכה ב2025'!$B:$B, C237, 'צריכה ב2025'!$A:$A, {"03/2025","04/2025","05/2025","10/2025","11/2025"}))</f>
        <v>4840</v>
      </c>
      <c r="U237" s="10" cm="1">
        <f t="array" ref="U237">SUM(SUMIFS('צריכה ב2025'!$L:$L, 'צריכה ב2025'!$B:$B, C237, 'צריכה ב2025'!$A:$A, {"03/2025","04/2025","05/2025","10/2025","11/2025"}))</f>
        <v>23077</v>
      </c>
      <c r="V237" s="10" cm="1">
        <f t="array" ref="V237">SUM(SUMIFS('צריכה ב2025'!$J:$J, 'צריכה ב2025'!$B:$B, C237, 'צריכה ב2025'!$A:$A, {"06/2025","07/2025","08/2025","09/2025"}))</f>
        <v>4771</v>
      </c>
      <c r="W237" s="10" cm="1">
        <f t="array" ref="W237">SUM(SUMIFS('צריכה ב2025'!$L:$L, 'צריכה ב2025'!$B:$B, C237, 'צריכה ב2025'!$A:$A, {"06/2025","07/2025","08/2025","09/2025"}))</f>
        <v>18209</v>
      </c>
    </row>
    <row r="238" spans="1:23" x14ac:dyDescent="0.35">
      <c r="A238" s="10" t="s">
        <v>51</v>
      </c>
      <c r="B238" s="10" t="s">
        <v>108</v>
      </c>
      <c r="C238" s="11">
        <v>342567496</v>
      </c>
      <c r="D238" s="10" t="s">
        <v>366</v>
      </c>
      <c r="E238" s="10" t="s">
        <v>34</v>
      </c>
      <c r="F238" s="10" t="s">
        <v>19</v>
      </c>
      <c r="G238" s="10" t="s">
        <v>20</v>
      </c>
      <c r="H238" s="10" t="s">
        <v>21</v>
      </c>
      <c r="I238" s="10" t="s">
        <v>22</v>
      </c>
      <c r="J238" s="10" t="s">
        <v>21</v>
      </c>
      <c r="K238" s="10" t="str">
        <f>LOOKUP(C238,מונים!$A:$A,מונים!$Q:$Q)</f>
        <v>כן</v>
      </c>
      <c r="L238" s="10" t="s">
        <v>21</v>
      </c>
      <c r="M238" s="10"/>
      <c r="N238" s="10">
        <f>SUMIF('צריכה ב2025'!$B:$B,'מידע מרוכז'!C238,'צריכה ב2025'!$I:$I)</f>
        <v>18117.02</v>
      </c>
      <c r="O238" s="10">
        <f>SUMIF('צריכה ב2025'!$B:$B,'מידע מרוכז'!C238,'צריכה ב2025'!$J:$J)</f>
        <v>0</v>
      </c>
      <c r="P238" s="10">
        <f>SUMIF('צריכה ב2025'!$B:$B,'מידע מרוכז'!C238,'צריכה ב2025'!$L:$L)</f>
        <v>0</v>
      </c>
      <c r="Q238" s="10">
        <f>SUMIF('צריכה ב2025'!$B:$B,'מידע מרוכז'!C238,'צריכה ב2025'!$M:$M)</f>
        <v>18117.02</v>
      </c>
      <c r="R238" s="32" cm="1">
        <f t="array" ref="R238">SUM(SUMIFS('צריכה ב2025'!$J:$J, 'צריכה ב2025'!$B:$B, C238, 'צריכה ב2025'!$A:$A, {"01/2025","02/2025","12/2024"}))</f>
        <v>0</v>
      </c>
      <c r="S238" s="32" cm="1">
        <f t="array" ref="S238">SUM(SUMIFS('צריכה ב2025'!$L:$L, 'צריכה ב2025'!$B:$B, C238, 'צריכה ב2025'!$A:$A, {"01/2025","02/2025","12/2024"}))</f>
        <v>0</v>
      </c>
      <c r="T238" s="10" cm="1">
        <f t="array" ref="T238">SUM(SUMIFS('צריכה ב2025'!$J:$J, 'צריכה ב2025'!$B:$B, C238, 'צריכה ב2025'!$A:$A, {"03/2025","04/2025","05/2025","10/2025","11/2025"}))</f>
        <v>0</v>
      </c>
      <c r="U238" s="10" cm="1">
        <f t="array" ref="U238">SUM(SUMIFS('צריכה ב2025'!$L:$L, 'צריכה ב2025'!$B:$B, C238, 'צריכה ב2025'!$A:$A, {"03/2025","04/2025","05/2025","10/2025","11/2025"}))</f>
        <v>0</v>
      </c>
      <c r="V238" s="10" cm="1">
        <f t="array" ref="V238">SUM(SUMIFS('צריכה ב2025'!$J:$J, 'צריכה ב2025'!$B:$B, C238, 'צריכה ב2025'!$A:$A, {"06/2025","07/2025","08/2025","09/2025"}))</f>
        <v>0</v>
      </c>
      <c r="W238" s="10" cm="1">
        <f t="array" ref="W238">SUM(SUMIFS('צריכה ב2025'!$L:$L, 'צריכה ב2025'!$B:$B, C238, 'צריכה ב2025'!$A:$A, {"06/2025","07/2025","08/2025","09/2025"}))</f>
        <v>0</v>
      </c>
    </row>
    <row r="239" spans="1:23" x14ac:dyDescent="0.35">
      <c r="A239" s="10" t="s">
        <v>29</v>
      </c>
      <c r="B239" s="10" t="s">
        <v>108</v>
      </c>
      <c r="C239" s="11">
        <v>342572071</v>
      </c>
      <c r="D239" s="10" t="s">
        <v>367</v>
      </c>
      <c r="E239" s="10"/>
      <c r="F239" s="10" t="s">
        <v>19</v>
      </c>
      <c r="G239" s="10" t="s">
        <v>20</v>
      </c>
      <c r="H239" s="10" t="s">
        <v>22</v>
      </c>
      <c r="I239" s="10" t="s">
        <v>22</v>
      </c>
      <c r="J239" s="10" t="s">
        <v>21</v>
      </c>
      <c r="K239" s="10" t="str">
        <f>LOOKUP(C239,מונים!$A:$A,מונים!$Q:$Q)</f>
        <v>כן</v>
      </c>
      <c r="L239" s="10" t="s">
        <v>21</v>
      </c>
      <c r="M239" s="10"/>
      <c r="N239" s="10">
        <f>SUMIF('צריכה ב2025'!$B:$B,'מידע מרוכז'!C239,'צריכה ב2025'!$I:$I)</f>
        <v>46950</v>
      </c>
      <c r="O239" s="10">
        <f>SUMIF('צריכה ב2025'!$B:$B,'מידע מרוכז'!C239,'צריכה ב2025'!$J:$J)</f>
        <v>11839</v>
      </c>
      <c r="P239" s="10">
        <f>SUMIF('צריכה ב2025'!$B:$B,'מידע מרוכז'!C239,'צריכה ב2025'!$L:$L)</f>
        <v>35111</v>
      </c>
      <c r="Q239" s="10">
        <f>SUMIF('צריכה ב2025'!$B:$B,'מידע מרוכז'!C239,'צריכה ב2025'!$M:$M)</f>
        <v>0</v>
      </c>
      <c r="R239" s="32" cm="1">
        <f t="array" ref="R239">SUM(SUMIFS('צריכה ב2025'!$J:$J, 'צריכה ב2025'!$B:$B, C239, 'צריכה ב2025'!$A:$A, {"01/2025","02/2025","12/2024"}))</f>
        <v>4741</v>
      </c>
      <c r="S239" s="32" cm="1">
        <f t="array" ref="S239">SUM(SUMIFS('צריכה ב2025'!$L:$L, 'צריכה ב2025'!$B:$B, C239, 'צריכה ב2025'!$A:$A, {"01/2025","02/2025","12/2024"}))</f>
        <v>8537</v>
      </c>
      <c r="T239" s="10" cm="1">
        <f t="array" ref="T239">SUM(SUMIFS('צריכה ב2025'!$J:$J, 'צריכה ב2025'!$B:$B, C239, 'צריכה ב2025'!$A:$A, {"03/2025","04/2025","05/2025","10/2025","11/2025"}))</f>
        <v>3855</v>
      </c>
      <c r="U239" s="10" cm="1">
        <f t="array" ref="U239">SUM(SUMIFS('צריכה ב2025'!$L:$L, 'צריכה ב2025'!$B:$B, C239, 'צריכה ב2025'!$A:$A, {"03/2025","04/2025","05/2025","10/2025","11/2025"}))</f>
        <v>15410</v>
      </c>
      <c r="V239" s="10" cm="1">
        <f t="array" ref="V239">SUM(SUMIFS('צריכה ב2025'!$J:$J, 'צריכה ב2025'!$B:$B, C239, 'צריכה ב2025'!$A:$A, {"06/2025","07/2025","08/2025","09/2025"}))</f>
        <v>3243</v>
      </c>
      <c r="W239" s="10" cm="1">
        <f t="array" ref="W239">SUM(SUMIFS('צריכה ב2025'!$L:$L, 'צריכה ב2025'!$B:$B, C239, 'צריכה ב2025'!$A:$A, {"06/2025","07/2025","08/2025","09/2025"}))</f>
        <v>11164</v>
      </c>
    </row>
    <row r="240" spans="1:23" x14ac:dyDescent="0.35">
      <c r="A240" s="10" t="s">
        <v>29</v>
      </c>
      <c r="B240" s="10" t="s">
        <v>319</v>
      </c>
      <c r="C240" s="11">
        <v>342573537</v>
      </c>
      <c r="D240" s="10" t="s">
        <v>368</v>
      </c>
      <c r="E240" s="10" t="s">
        <v>131</v>
      </c>
      <c r="F240" s="10" t="s">
        <v>45</v>
      </c>
      <c r="G240" s="10" t="s">
        <v>20</v>
      </c>
      <c r="H240" s="10" t="s">
        <v>22</v>
      </c>
      <c r="I240" s="10" t="s">
        <v>22</v>
      </c>
      <c r="J240" s="10" t="s">
        <v>21</v>
      </c>
      <c r="K240" s="10" t="str">
        <f>LOOKUP(C240,מונים!$A:$A,מונים!$Q:$Q)</f>
        <v>כן</v>
      </c>
      <c r="L240" s="10" t="s">
        <v>21</v>
      </c>
      <c r="M240" s="10"/>
      <c r="N240" s="10">
        <f>SUMIF('צריכה ב2025'!$B:$B,'מידע מרוכז'!C240,'צריכה ב2025'!$I:$I)</f>
        <v>80624</v>
      </c>
      <c r="O240" s="10">
        <f>SUMIF('צריכה ב2025'!$B:$B,'מידע מרוכז'!C240,'צריכה ב2025'!$J:$J)</f>
        <v>20649</v>
      </c>
      <c r="P240" s="10">
        <f>SUMIF('צריכה ב2025'!$B:$B,'מידע מרוכז'!C240,'צריכה ב2025'!$L:$L)</f>
        <v>59975</v>
      </c>
      <c r="Q240" s="10">
        <f>SUMIF('צריכה ב2025'!$B:$B,'מידע מרוכז'!C240,'צריכה ב2025'!$M:$M)</f>
        <v>0</v>
      </c>
      <c r="R240" s="32" cm="1">
        <f t="array" ref="R240">SUM(SUMIFS('צריכה ב2025'!$J:$J, 'צריכה ב2025'!$B:$B, C240, 'צריכה ב2025'!$A:$A, {"01/2025","02/2025","12/2024"}))</f>
        <v>8302</v>
      </c>
      <c r="S240" s="32" cm="1">
        <f t="array" ref="S240">SUM(SUMIFS('צריכה ב2025'!$L:$L, 'צריכה ב2025'!$B:$B, C240, 'צריכה ב2025'!$A:$A, {"01/2025","02/2025","12/2024"}))</f>
        <v>14949</v>
      </c>
      <c r="T240" s="10" cm="1">
        <f t="array" ref="T240">SUM(SUMIFS('צריכה ב2025'!$J:$J, 'צריכה ב2025'!$B:$B, C240, 'צריכה ב2025'!$A:$A, {"03/2025","04/2025","05/2025","10/2025","11/2025"}))</f>
        <v>6855</v>
      </c>
      <c r="U240" s="10" cm="1">
        <f t="array" ref="U240">SUM(SUMIFS('צריכה ב2025'!$L:$L, 'צריכה ב2025'!$B:$B, C240, 'צריכה ב2025'!$A:$A, {"03/2025","04/2025","05/2025","10/2025","11/2025"}))</f>
        <v>26796</v>
      </c>
      <c r="V240" s="10" cm="1">
        <f t="array" ref="V240">SUM(SUMIFS('צריכה ב2025'!$J:$J, 'צריכה ב2025'!$B:$B, C240, 'צריכה ב2025'!$A:$A, {"06/2025","07/2025","08/2025","09/2025"}))</f>
        <v>5492</v>
      </c>
      <c r="W240" s="10" cm="1">
        <f t="array" ref="W240">SUM(SUMIFS('צריכה ב2025'!$L:$L, 'צריכה ב2025'!$B:$B, C240, 'צריכה ב2025'!$A:$A, {"06/2025","07/2025","08/2025","09/2025"}))</f>
        <v>18230</v>
      </c>
    </row>
    <row r="241" spans="1:23" x14ac:dyDescent="0.35">
      <c r="A241" s="10" t="s">
        <v>29</v>
      </c>
      <c r="B241" s="10" t="s">
        <v>30</v>
      </c>
      <c r="C241" s="11">
        <v>342581419</v>
      </c>
      <c r="D241" s="10" t="s">
        <v>369</v>
      </c>
      <c r="E241" s="10" t="s">
        <v>131</v>
      </c>
      <c r="F241" s="10" t="s">
        <v>19</v>
      </c>
      <c r="G241" s="10" t="s">
        <v>20</v>
      </c>
      <c r="H241" s="10" t="s">
        <v>22</v>
      </c>
      <c r="I241" s="10" t="s">
        <v>22</v>
      </c>
      <c r="J241" s="10" t="s">
        <v>21</v>
      </c>
      <c r="K241" s="10" t="str">
        <f>LOOKUP(C241,מונים!$A:$A,מונים!$Q:$Q)</f>
        <v>כן</v>
      </c>
      <c r="L241" s="10" t="s">
        <v>21</v>
      </c>
      <c r="M241" s="10"/>
      <c r="N241" s="10">
        <f>SUMIF('צריכה ב2025'!$B:$B,'מידע מרוכז'!C241,'צריכה ב2025'!$I:$I)</f>
        <v>37425</v>
      </c>
      <c r="O241" s="10">
        <f>SUMIF('צריכה ב2025'!$B:$B,'מידע מרוכז'!C241,'צריכה ב2025'!$J:$J)</f>
        <v>9253</v>
      </c>
      <c r="P241" s="10">
        <f>SUMIF('צריכה ב2025'!$B:$B,'מידע מרוכז'!C241,'צריכה ב2025'!$L:$L)</f>
        <v>28172</v>
      </c>
      <c r="Q241" s="10">
        <f>SUMIF('צריכה ב2025'!$B:$B,'מידע מרוכז'!C241,'צריכה ב2025'!$M:$M)</f>
        <v>0</v>
      </c>
      <c r="R241" s="32" cm="1">
        <f t="array" ref="R241">SUM(SUMIFS('צריכה ב2025'!$J:$J, 'צריכה ב2025'!$B:$B, C241, 'צריכה ב2025'!$A:$A, {"01/2025","02/2025","12/2024"}))</f>
        <v>3691</v>
      </c>
      <c r="S241" s="32" cm="1">
        <f t="array" ref="S241">SUM(SUMIFS('צריכה ב2025'!$L:$L, 'צריכה ב2025'!$B:$B, C241, 'צריכה ב2025'!$A:$A, {"01/2025","02/2025","12/2024"}))</f>
        <v>6799</v>
      </c>
      <c r="T241" s="10" cm="1">
        <f t="array" ref="T241">SUM(SUMIFS('צריכה ב2025'!$J:$J, 'צריכה ב2025'!$B:$B, C241, 'צריכה ב2025'!$A:$A, {"03/2025","04/2025","05/2025","10/2025","11/2025"}))</f>
        <v>3142</v>
      </c>
      <c r="U241" s="10" cm="1">
        <f t="array" ref="U241">SUM(SUMIFS('צריכה ב2025'!$L:$L, 'צריכה ב2025'!$B:$B, C241, 'צריכה ב2025'!$A:$A, {"03/2025","04/2025","05/2025","10/2025","11/2025"}))</f>
        <v>12694</v>
      </c>
      <c r="V241" s="10" cm="1">
        <f t="array" ref="V241">SUM(SUMIFS('צריכה ב2025'!$J:$J, 'צריכה ב2025'!$B:$B, C241, 'צריכה ב2025'!$A:$A, {"06/2025","07/2025","08/2025","09/2025"}))</f>
        <v>2420</v>
      </c>
      <c r="W241" s="10" cm="1">
        <f t="array" ref="W241">SUM(SUMIFS('צריכה ב2025'!$L:$L, 'צריכה ב2025'!$B:$B, C241, 'צריכה ב2025'!$A:$A, {"06/2025","07/2025","08/2025","09/2025"}))</f>
        <v>8679</v>
      </c>
    </row>
    <row r="242" spans="1:23" x14ac:dyDescent="0.35">
      <c r="A242" s="10" t="s">
        <v>23</v>
      </c>
      <c r="B242" s="10" t="s">
        <v>37</v>
      </c>
      <c r="C242" s="11">
        <v>342588001</v>
      </c>
      <c r="D242" s="10" t="s">
        <v>339</v>
      </c>
      <c r="E242" s="10" t="s">
        <v>370</v>
      </c>
      <c r="F242" s="10" t="s">
        <v>19</v>
      </c>
      <c r="G242" s="10" t="s">
        <v>20</v>
      </c>
      <c r="H242" s="10" t="s">
        <v>21</v>
      </c>
      <c r="I242" s="10" t="s">
        <v>22</v>
      </c>
      <c r="J242" s="10" t="s">
        <v>21</v>
      </c>
      <c r="K242" s="10" t="str">
        <f>LOOKUP(C242,מונים!$A:$A,מונים!$Q:$Q)</f>
        <v>כן</v>
      </c>
      <c r="L242" s="10" t="s">
        <v>21</v>
      </c>
      <c r="M242" s="10"/>
      <c r="N242" s="10">
        <f>SUMIF('צריכה ב2025'!$B:$B,'מידע מרוכז'!C242,'צריכה ב2025'!$I:$I)</f>
        <v>15599.21</v>
      </c>
      <c r="O242" s="10">
        <f>SUMIF('צריכה ב2025'!$B:$B,'מידע מרוכז'!C242,'צריכה ב2025'!$J:$J)</f>
        <v>0</v>
      </c>
      <c r="P242" s="10">
        <f>SUMIF('צריכה ב2025'!$B:$B,'מידע מרוכז'!C242,'צריכה ב2025'!$L:$L)</f>
        <v>0</v>
      </c>
      <c r="Q242" s="10">
        <f>SUMIF('צריכה ב2025'!$B:$B,'מידע מרוכז'!C242,'צריכה ב2025'!$M:$M)</f>
        <v>15599.21</v>
      </c>
      <c r="R242" s="32" cm="1">
        <f t="array" ref="R242">SUM(SUMIFS('צריכה ב2025'!$J:$J, 'צריכה ב2025'!$B:$B, C242, 'צריכה ב2025'!$A:$A, {"01/2025","02/2025","12/2024"}))</f>
        <v>0</v>
      </c>
      <c r="S242" s="32" cm="1">
        <f t="array" ref="S242">SUM(SUMIFS('צריכה ב2025'!$L:$L, 'צריכה ב2025'!$B:$B, C242, 'צריכה ב2025'!$A:$A, {"01/2025","02/2025","12/2024"}))</f>
        <v>0</v>
      </c>
      <c r="T242" s="10" cm="1">
        <f t="array" ref="T242">SUM(SUMIFS('צריכה ב2025'!$J:$J, 'צריכה ב2025'!$B:$B, C242, 'צריכה ב2025'!$A:$A, {"03/2025","04/2025","05/2025","10/2025","11/2025"}))</f>
        <v>0</v>
      </c>
      <c r="U242" s="10" cm="1">
        <f t="array" ref="U242">SUM(SUMIFS('צריכה ב2025'!$L:$L, 'צריכה ב2025'!$B:$B, C242, 'צריכה ב2025'!$A:$A, {"03/2025","04/2025","05/2025","10/2025","11/2025"}))</f>
        <v>0</v>
      </c>
      <c r="V242" s="10" cm="1">
        <f t="array" ref="V242">SUM(SUMIFS('צריכה ב2025'!$J:$J, 'צריכה ב2025'!$B:$B, C242, 'צריכה ב2025'!$A:$A, {"06/2025","07/2025","08/2025","09/2025"}))</f>
        <v>0</v>
      </c>
      <c r="W242" s="10" cm="1">
        <f t="array" ref="W242">SUM(SUMIFS('צריכה ב2025'!$L:$L, 'צריכה ב2025'!$B:$B, C242, 'צריכה ב2025'!$A:$A, {"06/2025","07/2025","08/2025","09/2025"}))</f>
        <v>0</v>
      </c>
    </row>
    <row r="243" spans="1:23" x14ac:dyDescent="0.35">
      <c r="A243" s="10" t="s">
        <v>23</v>
      </c>
      <c r="B243" s="10" t="s">
        <v>108</v>
      </c>
      <c r="C243" s="11">
        <v>342588153</v>
      </c>
      <c r="D243" s="10" t="s">
        <v>371</v>
      </c>
      <c r="E243" s="10" t="s">
        <v>18</v>
      </c>
      <c r="F243" s="10" t="s">
        <v>19</v>
      </c>
      <c r="G243" s="10" t="s">
        <v>20</v>
      </c>
      <c r="H243" s="10" t="s">
        <v>22</v>
      </c>
      <c r="I243" s="10" t="s">
        <v>22</v>
      </c>
      <c r="J243" s="10" t="s">
        <v>21</v>
      </c>
      <c r="K243" s="10" t="str">
        <f>LOOKUP(C243,מונים!$A:$A,מונים!$Q:$Q)</f>
        <v>כן</v>
      </c>
      <c r="L243" s="10" t="s">
        <v>21</v>
      </c>
      <c r="M243" s="10"/>
      <c r="N243" s="10">
        <f>SUMIF('צריכה ב2025'!$B:$B,'מידע מרוכז'!C243,'צריכה ב2025'!$I:$I)</f>
        <v>61741</v>
      </c>
      <c r="O243" s="10">
        <f>SUMIF('צריכה ב2025'!$B:$B,'מידע מרוכז'!C243,'צריכה ב2025'!$J:$J)</f>
        <v>10116</v>
      </c>
      <c r="P243" s="10">
        <f>SUMIF('צריכה ב2025'!$B:$B,'מידע מרוכז'!C243,'צריכה ב2025'!$L:$L)</f>
        <v>51625</v>
      </c>
      <c r="Q243" s="10">
        <f>SUMIF('צריכה ב2025'!$B:$B,'מידע מרוכז'!C243,'צריכה ב2025'!$M:$M)</f>
        <v>0</v>
      </c>
      <c r="R243" s="32" cm="1">
        <f t="array" ref="R243">SUM(SUMIFS('צריכה ב2025'!$J:$J, 'צריכה ב2025'!$B:$B, C243, 'צריכה ב2025'!$A:$A, {"01/2025","02/2025","12/2024"}))</f>
        <v>1601</v>
      </c>
      <c r="S243" s="32" cm="1">
        <f t="array" ref="S243">SUM(SUMIFS('צריכה ב2025'!$L:$L, 'צריכה ב2025'!$B:$B, C243, 'צריכה ב2025'!$A:$A, {"01/2025","02/2025","12/2024"}))</f>
        <v>6322</v>
      </c>
      <c r="T243" s="10" cm="1">
        <f t="array" ref="T243">SUM(SUMIFS('צריכה ב2025'!$J:$J, 'צריכה ב2025'!$B:$B, C243, 'צריכה ב2025'!$A:$A, {"03/2025","04/2025","05/2025","10/2025","11/2025"}))</f>
        <v>2951</v>
      </c>
      <c r="U243" s="10" cm="1">
        <f t="array" ref="U243">SUM(SUMIFS('צריכה ב2025'!$L:$L, 'צריכה ב2025'!$B:$B, C243, 'צריכה ב2025'!$A:$A, {"03/2025","04/2025","05/2025","10/2025","11/2025"}))</f>
        <v>20165</v>
      </c>
      <c r="V243" s="10" cm="1">
        <f t="array" ref="V243">SUM(SUMIFS('צריכה ב2025'!$J:$J, 'צריכה ב2025'!$B:$B, C243, 'צריכה ב2025'!$A:$A, {"06/2025","07/2025","08/2025","09/2025"}))</f>
        <v>5564</v>
      </c>
      <c r="W243" s="10" cm="1">
        <f t="array" ref="W243">SUM(SUMIFS('צריכה ב2025'!$L:$L, 'צריכה ב2025'!$B:$B, C243, 'צריכה ב2025'!$A:$A, {"06/2025","07/2025","08/2025","09/2025"}))</f>
        <v>25138</v>
      </c>
    </row>
    <row r="244" spans="1:23" x14ac:dyDescent="0.35">
      <c r="A244" s="10" t="s">
        <v>29</v>
      </c>
      <c r="B244" s="10" t="s">
        <v>41</v>
      </c>
      <c r="C244" s="11">
        <v>342588608</v>
      </c>
      <c r="D244" s="10" t="s">
        <v>372</v>
      </c>
      <c r="E244" s="10" t="s">
        <v>53</v>
      </c>
      <c r="F244" s="10" t="s">
        <v>19</v>
      </c>
      <c r="G244" s="10" t="s">
        <v>20</v>
      </c>
      <c r="H244" s="10" t="s">
        <v>22</v>
      </c>
      <c r="I244" s="10" t="s">
        <v>22</v>
      </c>
      <c r="J244" s="10" t="s">
        <v>21</v>
      </c>
      <c r="K244" s="10" t="str">
        <f>LOOKUP(C244,מונים!$A:$A,מונים!$Q:$Q)</f>
        <v>כן</v>
      </c>
      <c r="L244" s="10" t="s">
        <v>21</v>
      </c>
      <c r="M244" s="10"/>
      <c r="N244" s="10">
        <f>SUMIF('צריכה ב2025'!$B:$B,'מידע מרוכז'!C244,'צריכה ב2025'!$I:$I)</f>
        <v>59642</v>
      </c>
      <c r="O244" s="10">
        <f>SUMIF('צריכה ב2025'!$B:$B,'מידע מרוכז'!C244,'צריכה ב2025'!$J:$J)</f>
        <v>15124</v>
      </c>
      <c r="P244" s="10">
        <f>SUMIF('צריכה ב2025'!$B:$B,'מידע מרוכז'!C244,'צריכה ב2025'!$L:$L)</f>
        <v>44518</v>
      </c>
      <c r="Q244" s="10">
        <f>SUMIF('צריכה ב2025'!$B:$B,'מידע מרוכז'!C244,'צריכה ב2025'!$M:$M)</f>
        <v>0</v>
      </c>
      <c r="R244" s="32" cm="1">
        <f t="array" ref="R244">SUM(SUMIFS('צריכה ב2025'!$J:$J, 'צריכה ב2025'!$B:$B, C244, 'צריכה ב2025'!$A:$A, {"01/2025","02/2025","12/2024"}))</f>
        <v>6391</v>
      </c>
      <c r="S244" s="32" cm="1">
        <f t="array" ref="S244">SUM(SUMIFS('צריכה ב2025'!$L:$L, 'צריכה ב2025'!$B:$B, C244, 'צריכה ב2025'!$A:$A, {"01/2025","02/2025","12/2024"}))</f>
        <v>11522</v>
      </c>
      <c r="T244" s="10" cm="1">
        <f t="array" ref="T244">SUM(SUMIFS('צריכה ב2025'!$J:$J, 'צריכה ב2025'!$B:$B, C244, 'צריכה ב2025'!$A:$A, {"03/2025","04/2025","05/2025","10/2025","11/2025"}))</f>
        <v>4787</v>
      </c>
      <c r="U244" s="10" cm="1">
        <f t="array" ref="U244">SUM(SUMIFS('צריכה ב2025'!$L:$L, 'צריכה ב2025'!$B:$B, C244, 'צריכה ב2025'!$A:$A, {"03/2025","04/2025","05/2025","10/2025","11/2025"}))</f>
        <v>19260</v>
      </c>
      <c r="V244" s="10" cm="1">
        <f t="array" ref="V244">SUM(SUMIFS('צריכה ב2025'!$J:$J, 'צריכה ב2025'!$B:$B, C244, 'צריכה ב2025'!$A:$A, {"06/2025","07/2025","08/2025","09/2025"}))</f>
        <v>3946</v>
      </c>
      <c r="W244" s="10" cm="1">
        <f t="array" ref="W244">SUM(SUMIFS('צריכה ב2025'!$L:$L, 'צריכה ב2025'!$B:$B, C244, 'צריכה ב2025'!$A:$A, {"06/2025","07/2025","08/2025","09/2025"}))</f>
        <v>13736</v>
      </c>
    </row>
    <row r="245" spans="1:23" x14ac:dyDescent="0.35">
      <c r="A245" s="10" t="s">
        <v>29</v>
      </c>
      <c r="B245" s="10" t="s">
        <v>30</v>
      </c>
      <c r="C245" s="11">
        <v>342589019</v>
      </c>
      <c r="D245" s="10" t="s">
        <v>373</v>
      </c>
      <c r="E245" s="10"/>
      <c r="F245" s="10" t="s">
        <v>19</v>
      </c>
      <c r="G245" s="10" t="s">
        <v>20</v>
      </c>
      <c r="H245" s="10" t="s">
        <v>22</v>
      </c>
      <c r="I245" s="10" t="s">
        <v>22</v>
      </c>
      <c r="J245" s="10" t="s">
        <v>21</v>
      </c>
      <c r="K245" s="10" t="str">
        <f>LOOKUP(C245,מונים!$A:$A,מונים!$Q:$Q)</f>
        <v>כן</v>
      </c>
      <c r="L245" s="10" t="s">
        <v>21</v>
      </c>
      <c r="M245" s="10"/>
      <c r="N245" s="10">
        <f>SUMIF('צריכה ב2025'!$B:$B,'מידע מרוכז'!C245,'צריכה ב2025'!$I:$I)</f>
        <v>50477</v>
      </c>
      <c r="O245" s="10">
        <f>SUMIF('צריכה ב2025'!$B:$B,'מידע מרוכז'!C245,'צריכה ב2025'!$J:$J)</f>
        <v>12642</v>
      </c>
      <c r="P245" s="10">
        <f>SUMIF('צריכה ב2025'!$B:$B,'מידע מרוכז'!C245,'צריכה ב2025'!$L:$L)</f>
        <v>37835</v>
      </c>
      <c r="Q245" s="10">
        <f>SUMIF('צריכה ב2025'!$B:$B,'מידע מרוכז'!C245,'צריכה ב2025'!$M:$M)</f>
        <v>0</v>
      </c>
      <c r="R245" s="32" cm="1">
        <f t="array" ref="R245">SUM(SUMIFS('צריכה ב2025'!$J:$J, 'צריכה ב2025'!$B:$B, C245, 'צריכה ב2025'!$A:$A, {"01/2025","02/2025","12/2024"}))</f>
        <v>5094</v>
      </c>
      <c r="S245" s="32" cm="1">
        <f t="array" ref="S245">SUM(SUMIFS('צריכה ב2025'!$L:$L, 'צריכה ב2025'!$B:$B, C245, 'צריכה ב2025'!$A:$A, {"01/2025","02/2025","12/2024"}))</f>
        <v>9179</v>
      </c>
      <c r="T245" s="10" cm="1">
        <f t="array" ref="T245">SUM(SUMIFS('צריכה ב2025'!$J:$J, 'צריכה ב2025'!$B:$B, C245, 'צריכה ב2025'!$A:$A, {"03/2025","04/2025","05/2025","10/2025","11/2025"}))</f>
        <v>3917</v>
      </c>
      <c r="U245" s="10" cm="1">
        <f t="array" ref="U245">SUM(SUMIFS('צריכה ב2025'!$L:$L, 'צריכה ב2025'!$B:$B, C245, 'צריכה ב2025'!$A:$A, {"03/2025","04/2025","05/2025","10/2025","11/2025"}))</f>
        <v>16640</v>
      </c>
      <c r="V245" s="10" cm="1">
        <f t="array" ref="V245">SUM(SUMIFS('צריכה ב2025'!$J:$J, 'צריכה ב2025'!$B:$B, C245, 'צריכה ב2025'!$A:$A, {"06/2025","07/2025","08/2025","09/2025"}))</f>
        <v>3631</v>
      </c>
      <c r="W245" s="10" cm="1">
        <f t="array" ref="W245">SUM(SUMIFS('צריכה ב2025'!$L:$L, 'צריכה ב2025'!$B:$B, C245, 'צריכה ב2025'!$A:$A, {"06/2025","07/2025","08/2025","09/2025"}))</f>
        <v>12016</v>
      </c>
    </row>
    <row r="246" spans="1:23" x14ac:dyDescent="0.35">
      <c r="A246" s="10" t="s">
        <v>29</v>
      </c>
      <c r="B246" s="10" t="s">
        <v>108</v>
      </c>
      <c r="C246" s="11">
        <v>342597726</v>
      </c>
      <c r="D246" s="10" t="s">
        <v>374</v>
      </c>
      <c r="E246" s="10"/>
      <c r="F246" s="10" t="s">
        <v>19</v>
      </c>
      <c r="G246" s="10" t="s">
        <v>20</v>
      </c>
      <c r="H246" s="10" t="s">
        <v>22</v>
      </c>
      <c r="I246" s="10" t="s">
        <v>22</v>
      </c>
      <c r="J246" s="10" t="s">
        <v>21</v>
      </c>
      <c r="K246" s="10" t="str">
        <f>LOOKUP(C246,מונים!$A:$A,מונים!$Q:$Q)</f>
        <v>כן</v>
      </c>
      <c r="L246" s="10" t="s">
        <v>21</v>
      </c>
      <c r="M246" s="10"/>
      <c r="N246" s="10">
        <f>SUMIF('צריכה ב2025'!$B:$B,'מידע מרוכז'!C246,'צריכה ב2025'!$I:$I)</f>
        <v>84579</v>
      </c>
      <c r="O246" s="10">
        <f>SUMIF('צריכה ב2025'!$B:$B,'מידע מרוכז'!C246,'צריכה ב2025'!$J:$J)</f>
        <v>21497</v>
      </c>
      <c r="P246" s="10">
        <f>SUMIF('צריכה ב2025'!$B:$B,'מידע מרוכז'!C246,'צריכה ב2025'!$L:$L)</f>
        <v>63082</v>
      </c>
      <c r="Q246" s="10">
        <f>SUMIF('צריכה ב2025'!$B:$B,'מידע מרוכז'!C246,'צריכה ב2025'!$M:$M)</f>
        <v>0</v>
      </c>
      <c r="R246" s="32" cm="1">
        <f t="array" ref="R246">SUM(SUMIFS('צריכה ב2025'!$J:$J, 'צריכה ב2025'!$B:$B, C246, 'צריכה ב2025'!$A:$A, {"01/2025","02/2025","12/2024"}))</f>
        <v>8699</v>
      </c>
      <c r="S246" s="32" cm="1">
        <f t="array" ref="S246">SUM(SUMIFS('צריכה ב2025'!$L:$L, 'צריכה ב2025'!$B:$B, C246, 'צריכה ב2025'!$A:$A, {"01/2025","02/2025","12/2024"}))</f>
        <v>15470</v>
      </c>
      <c r="T246" s="10" cm="1">
        <f t="array" ref="T246">SUM(SUMIFS('צריכה ב2025'!$J:$J, 'צריכה ב2025'!$B:$B, C246, 'צריכה ב2025'!$A:$A, {"03/2025","04/2025","05/2025","10/2025","11/2025"}))</f>
        <v>6948</v>
      </c>
      <c r="U246" s="10" cm="1">
        <f t="array" ref="U246">SUM(SUMIFS('צריכה ב2025'!$L:$L, 'צריכה ב2025'!$B:$B, C246, 'צריכה ב2025'!$A:$A, {"03/2025","04/2025","05/2025","10/2025","11/2025"}))</f>
        <v>27633</v>
      </c>
      <c r="V246" s="10" cm="1">
        <f t="array" ref="V246">SUM(SUMIFS('צריכה ב2025'!$J:$J, 'צריכה ב2025'!$B:$B, C246, 'צריכה ב2025'!$A:$A, {"06/2025","07/2025","08/2025","09/2025"}))</f>
        <v>5850</v>
      </c>
      <c r="W246" s="10" cm="1">
        <f t="array" ref="W246">SUM(SUMIFS('צריכה ב2025'!$L:$L, 'צריכה ב2025'!$B:$B, C246, 'צריכה ב2025'!$A:$A, {"06/2025","07/2025","08/2025","09/2025"}))</f>
        <v>19979</v>
      </c>
    </row>
    <row r="247" spans="1:23" x14ac:dyDescent="0.35">
      <c r="A247" s="10" t="s">
        <v>29</v>
      </c>
      <c r="B247" s="10" t="s">
        <v>30</v>
      </c>
      <c r="C247" s="11">
        <v>342601077</v>
      </c>
      <c r="D247" s="10" t="s">
        <v>375</v>
      </c>
      <c r="E247" s="10" t="s">
        <v>96</v>
      </c>
      <c r="F247" s="10" t="s">
        <v>19</v>
      </c>
      <c r="G247" s="10" t="s">
        <v>20</v>
      </c>
      <c r="H247" s="10" t="s">
        <v>22</v>
      </c>
      <c r="I247" s="10" t="s">
        <v>22</v>
      </c>
      <c r="J247" s="10" t="s">
        <v>21</v>
      </c>
      <c r="K247" s="10" t="str">
        <f>LOOKUP(C247,מונים!$A:$A,מונים!$Q:$Q)</f>
        <v>כן</v>
      </c>
      <c r="L247" s="10" t="s">
        <v>21</v>
      </c>
      <c r="M247" s="10"/>
      <c r="N247" s="10">
        <f>SUMIF('צריכה ב2025'!$B:$B,'מידע מרוכז'!C247,'צריכה ב2025'!$I:$I)</f>
        <v>14670</v>
      </c>
      <c r="O247" s="10">
        <f>SUMIF('צריכה ב2025'!$B:$B,'מידע מרוכז'!C247,'צריכה ב2025'!$J:$J)</f>
        <v>3669</v>
      </c>
      <c r="P247" s="10">
        <f>SUMIF('צריכה ב2025'!$B:$B,'מידע מרוכז'!C247,'צריכה ב2025'!$L:$L)</f>
        <v>11001</v>
      </c>
      <c r="Q247" s="10">
        <f>SUMIF('צריכה ב2025'!$B:$B,'מידע מרוכז'!C247,'צריכה ב2025'!$M:$M)</f>
        <v>0</v>
      </c>
      <c r="R247" s="32" cm="1">
        <f t="array" ref="R247">SUM(SUMIFS('צריכה ב2025'!$J:$J, 'צריכה ב2025'!$B:$B, C247, 'צריכה ב2025'!$A:$A, {"01/2025","02/2025","12/2024"}))</f>
        <v>1346</v>
      </c>
      <c r="S247" s="32" cm="1">
        <f t="array" ref="S247">SUM(SUMIFS('צריכה ב2025'!$L:$L, 'צריכה ב2025'!$B:$B, C247, 'צריכה ב2025'!$A:$A, {"01/2025","02/2025","12/2024"}))</f>
        <v>2367</v>
      </c>
      <c r="T247" s="10" cm="1">
        <f t="array" ref="T247">SUM(SUMIFS('צריכה ב2025'!$J:$J, 'צריכה ב2025'!$B:$B, C247, 'צריכה ב2025'!$A:$A, {"03/2025","04/2025","05/2025","10/2025","11/2025"}))</f>
        <v>1251</v>
      </c>
      <c r="U247" s="10" cm="1">
        <f t="array" ref="U247">SUM(SUMIFS('צריכה ב2025'!$L:$L, 'צריכה ב2025'!$B:$B, C247, 'צריכה ב2025'!$A:$A, {"03/2025","04/2025","05/2025","10/2025","11/2025"}))</f>
        <v>4974</v>
      </c>
      <c r="V247" s="10" cm="1">
        <f t="array" ref="V247">SUM(SUMIFS('צריכה ב2025'!$J:$J, 'צריכה ב2025'!$B:$B, C247, 'צריכה ב2025'!$A:$A, {"06/2025","07/2025","08/2025","09/2025"}))</f>
        <v>1072</v>
      </c>
      <c r="W247" s="10" cm="1">
        <f t="array" ref="W247">SUM(SUMIFS('צריכה ב2025'!$L:$L, 'צריכה ב2025'!$B:$B, C247, 'צריכה ב2025'!$A:$A, {"06/2025","07/2025","08/2025","09/2025"}))</f>
        <v>3660</v>
      </c>
    </row>
    <row r="248" spans="1:23" x14ac:dyDescent="0.35">
      <c r="A248" s="10" t="s">
        <v>29</v>
      </c>
      <c r="B248" s="10" t="s">
        <v>30</v>
      </c>
      <c r="C248" s="11">
        <v>342604992</v>
      </c>
      <c r="D248" s="10" t="s">
        <v>376</v>
      </c>
      <c r="E248" s="10" t="s">
        <v>360</v>
      </c>
      <c r="F248" s="10" t="s">
        <v>19</v>
      </c>
      <c r="G248" s="10" t="s">
        <v>20</v>
      </c>
      <c r="H248" s="10" t="s">
        <v>22</v>
      </c>
      <c r="I248" s="10" t="s">
        <v>22</v>
      </c>
      <c r="J248" s="10" t="s">
        <v>21</v>
      </c>
      <c r="K248" s="10" t="str">
        <f>LOOKUP(C248,מונים!$A:$A,מונים!$Q:$Q)</f>
        <v>כן</v>
      </c>
      <c r="L248" s="10" t="s">
        <v>21</v>
      </c>
      <c r="M248" s="10"/>
      <c r="N248" s="10">
        <f>SUMIF('צריכה ב2025'!$B:$B,'מידע מרוכז'!C248,'צריכה ב2025'!$I:$I)</f>
        <v>62016</v>
      </c>
      <c r="O248" s="10">
        <f>SUMIF('צריכה ב2025'!$B:$B,'מידע מרוכז'!C248,'צריכה ב2025'!$J:$J)</f>
        <v>15432</v>
      </c>
      <c r="P248" s="10">
        <f>SUMIF('צריכה ב2025'!$B:$B,'מידע מרוכז'!C248,'צריכה ב2025'!$L:$L)</f>
        <v>46584</v>
      </c>
      <c r="Q248" s="10">
        <f>SUMIF('צריכה ב2025'!$B:$B,'מידע מרוכז'!C248,'צריכה ב2025'!$M:$M)</f>
        <v>0</v>
      </c>
      <c r="R248" s="32" cm="1">
        <f t="array" ref="R248">SUM(SUMIFS('צריכה ב2025'!$J:$J, 'צריכה ב2025'!$B:$B, C248, 'צריכה ב2025'!$A:$A, {"01/2025","02/2025","12/2024"}))</f>
        <v>6224</v>
      </c>
      <c r="S248" s="32" cm="1">
        <f t="array" ref="S248">SUM(SUMIFS('צריכה ב2025'!$L:$L, 'צריכה ב2025'!$B:$B, C248, 'צריכה ב2025'!$A:$A, {"01/2025","02/2025","12/2024"}))</f>
        <v>11571</v>
      </c>
      <c r="T248" s="10" cm="1">
        <f t="array" ref="T248">SUM(SUMIFS('צריכה ב2025'!$J:$J, 'צריכה ב2025'!$B:$B, C248, 'צריכה ב2025'!$A:$A, {"03/2025","04/2025","05/2025","10/2025","11/2025"}))</f>
        <v>5179</v>
      </c>
      <c r="U248" s="10" cm="1">
        <f t="array" ref="U248">SUM(SUMIFS('צריכה ב2025'!$L:$L, 'צריכה ב2025'!$B:$B, C248, 'צריכה ב2025'!$A:$A, {"03/2025","04/2025","05/2025","10/2025","11/2025"}))</f>
        <v>20838</v>
      </c>
      <c r="V248" s="10" cm="1">
        <f t="array" ref="V248">SUM(SUMIFS('צריכה ב2025'!$J:$J, 'צריכה ב2025'!$B:$B, C248, 'צריכה ב2025'!$A:$A, {"06/2025","07/2025","08/2025","09/2025"}))</f>
        <v>4029</v>
      </c>
      <c r="W248" s="10" cm="1">
        <f t="array" ref="W248">SUM(SUMIFS('צריכה ב2025'!$L:$L, 'צריכה ב2025'!$B:$B, C248, 'צריכה ב2025'!$A:$A, {"06/2025","07/2025","08/2025","09/2025"}))</f>
        <v>14175</v>
      </c>
    </row>
    <row r="249" spans="1:23" x14ac:dyDescent="0.35">
      <c r="A249" s="10" t="s">
        <v>51</v>
      </c>
      <c r="B249" s="10" t="s">
        <v>37</v>
      </c>
      <c r="C249" s="11">
        <v>342615555</v>
      </c>
      <c r="D249" s="10" t="s">
        <v>377</v>
      </c>
      <c r="E249" s="10" t="s">
        <v>378</v>
      </c>
      <c r="F249" s="10" t="s">
        <v>19</v>
      </c>
      <c r="G249" s="10" t="s">
        <v>20</v>
      </c>
      <c r="H249" s="10" t="s">
        <v>21</v>
      </c>
      <c r="I249" s="10" t="s">
        <v>21</v>
      </c>
      <c r="J249" s="10" t="s">
        <v>21</v>
      </c>
      <c r="K249" s="10" t="str">
        <f>LOOKUP(C249,מונים!$A:$A,מונים!$Q:$Q)</f>
        <v>כן</v>
      </c>
      <c r="L249" s="10" t="s">
        <v>21</v>
      </c>
      <c r="M249" s="10"/>
      <c r="N249" s="10">
        <f>SUMIF('צריכה ב2025'!$B:$B,'מידע מרוכז'!C249,'צריכה ב2025'!$I:$I)</f>
        <v>22874.909999999996</v>
      </c>
      <c r="O249" s="10">
        <f>SUMIF('צריכה ב2025'!$B:$B,'מידע מרוכז'!C249,'צריכה ב2025'!$J:$J)</f>
        <v>0</v>
      </c>
      <c r="P249" s="10">
        <f>SUMIF('צריכה ב2025'!$B:$B,'מידע מרוכז'!C249,'צריכה ב2025'!$L:$L)</f>
        <v>0</v>
      </c>
      <c r="Q249" s="10">
        <f>SUMIF('צריכה ב2025'!$B:$B,'מידע מרוכז'!C249,'צריכה ב2025'!$M:$M)</f>
        <v>22874.909999999996</v>
      </c>
      <c r="R249" s="32" cm="1">
        <f t="array" ref="R249">SUM(SUMIFS('צריכה ב2025'!$J:$J, 'צריכה ב2025'!$B:$B, C249, 'צריכה ב2025'!$A:$A, {"01/2025","02/2025","12/2024"}))</f>
        <v>0</v>
      </c>
      <c r="S249" s="32" cm="1">
        <f t="array" ref="S249">SUM(SUMIFS('צריכה ב2025'!$L:$L, 'צריכה ב2025'!$B:$B, C249, 'צריכה ב2025'!$A:$A, {"01/2025","02/2025","12/2024"}))</f>
        <v>0</v>
      </c>
      <c r="T249" s="10" cm="1">
        <f t="array" ref="T249">SUM(SUMIFS('צריכה ב2025'!$J:$J, 'צריכה ב2025'!$B:$B, C249, 'צריכה ב2025'!$A:$A, {"03/2025","04/2025","05/2025","10/2025","11/2025"}))</f>
        <v>0</v>
      </c>
      <c r="U249" s="10" cm="1">
        <f t="array" ref="U249">SUM(SUMIFS('צריכה ב2025'!$L:$L, 'צריכה ב2025'!$B:$B, C249, 'צריכה ב2025'!$A:$A, {"03/2025","04/2025","05/2025","10/2025","11/2025"}))</f>
        <v>0</v>
      </c>
      <c r="V249" s="10" cm="1">
        <f t="array" ref="V249">SUM(SUMIFS('צריכה ב2025'!$J:$J, 'צריכה ב2025'!$B:$B, C249, 'צריכה ב2025'!$A:$A, {"06/2025","07/2025","08/2025","09/2025"}))</f>
        <v>0</v>
      </c>
      <c r="W249" s="10" cm="1">
        <f t="array" ref="W249">SUM(SUMIFS('צריכה ב2025'!$L:$L, 'צריכה ב2025'!$B:$B, C249, 'צריכה ב2025'!$A:$A, {"06/2025","07/2025","08/2025","09/2025"}))</f>
        <v>0</v>
      </c>
    </row>
    <row r="250" spans="1:23" x14ac:dyDescent="0.35">
      <c r="A250" s="10" t="s">
        <v>29</v>
      </c>
      <c r="B250" s="10" t="s">
        <v>32</v>
      </c>
      <c r="C250" s="11">
        <v>342624578</v>
      </c>
      <c r="D250" s="10" t="s">
        <v>379</v>
      </c>
      <c r="E250" s="10"/>
      <c r="F250" s="10" t="s">
        <v>19</v>
      </c>
      <c r="G250" s="10" t="s">
        <v>20</v>
      </c>
      <c r="H250" s="10" t="s">
        <v>22</v>
      </c>
      <c r="I250" s="10" t="s">
        <v>22</v>
      </c>
      <c r="J250" s="10" t="s">
        <v>21</v>
      </c>
      <c r="K250" s="10" t="str">
        <f>LOOKUP(C250,מונים!$A:$A,מונים!$Q:$Q)</f>
        <v>כן</v>
      </c>
      <c r="L250" s="10" t="s">
        <v>21</v>
      </c>
      <c r="M250" s="10"/>
      <c r="N250" s="10">
        <f>SUMIF('צריכה ב2025'!$B:$B,'מידע מרוכז'!C250,'צריכה ב2025'!$I:$I)</f>
        <v>42858</v>
      </c>
      <c r="O250" s="10">
        <f>SUMIF('צריכה ב2025'!$B:$B,'מידע מרוכז'!C250,'צריכה ב2025'!$J:$J)</f>
        <v>10824</v>
      </c>
      <c r="P250" s="10">
        <f>SUMIF('צריכה ב2025'!$B:$B,'מידע מרוכז'!C250,'צריכה ב2025'!$L:$L)</f>
        <v>32034</v>
      </c>
      <c r="Q250" s="10">
        <f>SUMIF('צריכה ב2025'!$B:$B,'מידע מרוכז'!C250,'צריכה ב2025'!$M:$M)</f>
        <v>0</v>
      </c>
      <c r="R250" s="32" cm="1">
        <f t="array" ref="R250">SUM(SUMIFS('צריכה ב2025'!$J:$J, 'צריכה ב2025'!$B:$B, C250, 'צריכה ב2025'!$A:$A, {"01/2025","02/2025","12/2024"}))</f>
        <v>4186</v>
      </c>
      <c r="S250" s="32" cm="1">
        <f t="array" ref="S250">SUM(SUMIFS('צריכה ב2025'!$L:$L, 'צריכה ב2025'!$B:$B, C250, 'צריכה ב2025'!$A:$A, {"01/2025","02/2025","12/2024"}))</f>
        <v>7730</v>
      </c>
      <c r="T250" s="10" cm="1">
        <f t="array" ref="T250">SUM(SUMIFS('צריכה ב2025'!$J:$J, 'צריכה ב2025'!$B:$B, C250, 'צריכה ב2025'!$A:$A, {"03/2025","04/2025","05/2025","10/2025","11/2025"}))</f>
        <v>3533</v>
      </c>
      <c r="U250" s="10" cm="1">
        <f t="array" ref="U250">SUM(SUMIFS('צריכה ב2025'!$L:$L, 'צריכה ב2025'!$B:$B, C250, 'צריכה ב2025'!$A:$A, {"03/2025","04/2025","05/2025","10/2025","11/2025"}))</f>
        <v>14006</v>
      </c>
      <c r="V250" s="10" cm="1">
        <f t="array" ref="V250">SUM(SUMIFS('צריכה ב2025'!$J:$J, 'צריכה ב2025'!$B:$B, C250, 'צריכה ב2025'!$A:$A, {"06/2025","07/2025","08/2025","09/2025"}))</f>
        <v>3105</v>
      </c>
      <c r="W250" s="10" cm="1">
        <f t="array" ref="W250">SUM(SUMIFS('צריכה ב2025'!$L:$L, 'צריכה ב2025'!$B:$B, C250, 'צריכה ב2025'!$A:$A, {"06/2025","07/2025","08/2025","09/2025"}))</f>
        <v>10298</v>
      </c>
    </row>
    <row r="251" spans="1:23" x14ac:dyDescent="0.35">
      <c r="A251" s="10" t="s">
        <v>29</v>
      </c>
      <c r="B251" s="10" t="s">
        <v>108</v>
      </c>
      <c r="C251" s="11">
        <v>342626291</v>
      </c>
      <c r="D251" s="10" t="s">
        <v>380</v>
      </c>
      <c r="E251" s="10" t="s">
        <v>328</v>
      </c>
      <c r="F251" s="10" t="s">
        <v>19</v>
      </c>
      <c r="G251" s="10" t="s">
        <v>20</v>
      </c>
      <c r="H251" s="10" t="s">
        <v>22</v>
      </c>
      <c r="I251" s="10" t="s">
        <v>22</v>
      </c>
      <c r="J251" s="10" t="s">
        <v>21</v>
      </c>
      <c r="K251" s="10" t="str">
        <f>LOOKUP(C251,מונים!$A:$A,מונים!$Q:$Q)</f>
        <v>כן</v>
      </c>
      <c r="L251" s="10" t="s">
        <v>21</v>
      </c>
      <c r="M251" s="10"/>
      <c r="N251" s="10">
        <f>SUMIF('צריכה ב2025'!$B:$B,'מידע מרוכז'!C251,'צריכה ב2025'!$I:$I)</f>
        <v>6827</v>
      </c>
      <c r="O251" s="10">
        <f>SUMIF('צריכה ב2025'!$B:$B,'מידע מרוכז'!C251,'צריכה ב2025'!$J:$J)</f>
        <v>1679</v>
      </c>
      <c r="P251" s="10">
        <f>SUMIF('צריכה ב2025'!$B:$B,'מידע מרוכז'!C251,'צריכה ב2025'!$L:$L)</f>
        <v>5148</v>
      </c>
      <c r="Q251" s="10">
        <f>SUMIF('צריכה ב2025'!$B:$B,'מידע מרוכז'!C251,'צריכה ב2025'!$M:$M)</f>
        <v>0</v>
      </c>
      <c r="R251" s="32" cm="1">
        <f t="array" ref="R251">SUM(SUMIFS('צריכה ב2025'!$J:$J, 'צריכה ב2025'!$B:$B, C251, 'צריכה ב2025'!$A:$A, {"01/2025","02/2025","12/2024"}))</f>
        <v>595</v>
      </c>
      <c r="S251" s="32" cm="1">
        <f t="array" ref="S251">SUM(SUMIFS('צריכה ב2025'!$L:$L, 'צריכה ב2025'!$B:$B, C251, 'צריכה ב2025'!$A:$A, {"01/2025","02/2025","12/2024"}))</f>
        <v>1210</v>
      </c>
      <c r="T251" s="10" cm="1">
        <f t="array" ref="T251">SUM(SUMIFS('צריכה ב2025'!$J:$J, 'צריכה ב2025'!$B:$B, C251, 'צריכה ב2025'!$A:$A, {"03/2025","04/2025","05/2025","10/2025","11/2025"}))</f>
        <v>626</v>
      </c>
      <c r="U251" s="10" cm="1">
        <f t="array" ref="U251">SUM(SUMIFS('צריכה ב2025'!$L:$L, 'צריכה ב2025'!$B:$B, C251, 'צריכה ב2025'!$A:$A, {"03/2025","04/2025","05/2025","10/2025","11/2025"}))</f>
        <v>2366</v>
      </c>
      <c r="V251" s="10" cm="1">
        <f t="array" ref="V251">SUM(SUMIFS('צריכה ב2025'!$J:$J, 'צריכה ב2025'!$B:$B, C251, 'צריכה ב2025'!$A:$A, {"06/2025","07/2025","08/2025","09/2025"}))</f>
        <v>458</v>
      </c>
      <c r="W251" s="10" cm="1">
        <f t="array" ref="W251">SUM(SUMIFS('צריכה ב2025'!$L:$L, 'צריכה ב2025'!$B:$B, C251, 'צריכה ב2025'!$A:$A, {"06/2025","07/2025","08/2025","09/2025"}))</f>
        <v>1572</v>
      </c>
    </row>
    <row r="252" spans="1:23" x14ac:dyDescent="0.35">
      <c r="A252" s="10" t="s">
        <v>29</v>
      </c>
      <c r="B252" s="10" t="s">
        <v>30</v>
      </c>
      <c r="C252" s="11">
        <v>342630848</v>
      </c>
      <c r="D252" s="10" t="s">
        <v>381</v>
      </c>
      <c r="E252" s="10" t="s">
        <v>360</v>
      </c>
      <c r="F252" s="10" t="s">
        <v>19</v>
      </c>
      <c r="G252" s="10" t="s">
        <v>20</v>
      </c>
      <c r="H252" s="10" t="s">
        <v>22</v>
      </c>
      <c r="I252" s="10" t="s">
        <v>22</v>
      </c>
      <c r="J252" s="10" t="s">
        <v>21</v>
      </c>
      <c r="K252" s="10" t="str">
        <f>LOOKUP(C252,מונים!$A:$A,מונים!$Q:$Q)</f>
        <v>כן</v>
      </c>
      <c r="L252" s="10" t="s">
        <v>21</v>
      </c>
      <c r="M252" s="10"/>
      <c r="N252" s="10">
        <f>SUMIF('צריכה ב2025'!$B:$B,'מידע מרוכז'!C252,'צריכה ב2025'!$I:$I)</f>
        <v>42315</v>
      </c>
      <c r="O252" s="10">
        <f>SUMIF('צריכה ב2025'!$B:$B,'מידע מרוכז'!C252,'צריכה ב2025'!$J:$J)</f>
        <v>10624</v>
      </c>
      <c r="P252" s="10">
        <f>SUMIF('צריכה ב2025'!$B:$B,'מידע מרוכז'!C252,'צריכה ב2025'!$L:$L)</f>
        <v>31691</v>
      </c>
      <c r="Q252" s="10">
        <f>SUMIF('צריכה ב2025'!$B:$B,'מידע מרוכז'!C252,'צריכה ב2025'!$M:$M)</f>
        <v>0</v>
      </c>
      <c r="R252" s="32" cm="1">
        <f t="array" ref="R252">SUM(SUMIFS('צריכה ב2025'!$J:$J, 'צריכה ב2025'!$B:$B, C252, 'צריכה ב2025'!$A:$A, {"01/2025","02/2025","12/2024"}))</f>
        <v>3955</v>
      </c>
      <c r="S252" s="32" cm="1">
        <f t="array" ref="S252">SUM(SUMIFS('צריכה ב2025'!$L:$L, 'צריכה ב2025'!$B:$B, C252, 'צריכה ב2025'!$A:$A, {"01/2025","02/2025","12/2024"}))</f>
        <v>7357</v>
      </c>
      <c r="T252" s="10" cm="1">
        <f t="array" ref="T252">SUM(SUMIFS('צריכה ב2025'!$J:$J, 'צריכה ב2025'!$B:$B, C252, 'צריכה ב2025'!$A:$A, {"03/2025","04/2025","05/2025","10/2025","11/2025"}))</f>
        <v>3539</v>
      </c>
      <c r="U252" s="10" cm="1">
        <f t="array" ref="U252">SUM(SUMIFS('צריכה ב2025'!$L:$L, 'צריכה ב2025'!$B:$B, C252, 'צריכה ב2025'!$A:$A, {"03/2025","04/2025","05/2025","10/2025","11/2025"}))</f>
        <v>13808</v>
      </c>
      <c r="V252" s="10" cm="1">
        <f t="array" ref="V252">SUM(SUMIFS('צריכה ב2025'!$J:$J, 'צריכה ב2025'!$B:$B, C252, 'צריכה ב2025'!$A:$A, {"06/2025","07/2025","08/2025","09/2025"}))</f>
        <v>3130</v>
      </c>
      <c r="W252" s="10" cm="1">
        <f t="array" ref="W252">SUM(SUMIFS('צריכה ב2025'!$L:$L, 'צריכה ב2025'!$B:$B, C252, 'צריכה ב2025'!$A:$A, {"06/2025","07/2025","08/2025","09/2025"}))</f>
        <v>10526</v>
      </c>
    </row>
    <row r="253" spans="1:23" x14ac:dyDescent="0.35">
      <c r="A253" s="10" t="s">
        <v>29</v>
      </c>
      <c r="B253" s="10" t="s">
        <v>24</v>
      </c>
      <c r="C253" s="11">
        <v>342636894</v>
      </c>
      <c r="D253" s="10" t="s">
        <v>382</v>
      </c>
      <c r="E253" s="10" t="s">
        <v>110</v>
      </c>
      <c r="F253" s="10" t="s">
        <v>19</v>
      </c>
      <c r="G253" s="10" t="s">
        <v>20</v>
      </c>
      <c r="H253" s="10" t="s">
        <v>22</v>
      </c>
      <c r="I253" s="10" t="s">
        <v>22</v>
      </c>
      <c r="J253" s="10" t="s">
        <v>21</v>
      </c>
      <c r="K253" s="10" t="str">
        <f>LOOKUP(C253,מונים!$A:$A,מונים!$Q:$Q)</f>
        <v>כן</v>
      </c>
      <c r="L253" s="10" t="s">
        <v>21</v>
      </c>
      <c r="M253" s="10"/>
      <c r="N253" s="10">
        <f>SUMIF('צריכה ב2025'!$B:$B,'מידע מרוכז'!C253,'צריכה ב2025'!$I:$I)</f>
        <v>35311</v>
      </c>
      <c r="O253" s="10">
        <f>SUMIF('צריכה ב2025'!$B:$B,'מידע מרוכז'!C253,'צריכה ב2025'!$J:$J)</f>
        <v>8835</v>
      </c>
      <c r="P253" s="10">
        <f>SUMIF('צריכה ב2025'!$B:$B,'מידע מרוכז'!C253,'צריכה ב2025'!$L:$L)</f>
        <v>26476</v>
      </c>
      <c r="Q253" s="10">
        <f>SUMIF('צריכה ב2025'!$B:$B,'מידע מרוכז'!C253,'צריכה ב2025'!$M:$M)</f>
        <v>0</v>
      </c>
      <c r="R253" s="32" cm="1">
        <f t="array" ref="R253">SUM(SUMIFS('צריכה ב2025'!$J:$J, 'צריכה ב2025'!$B:$B, C253, 'צריכה ב2025'!$A:$A, {"01/2025","02/2025","12/2024"}))</f>
        <v>3541</v>
      </c>
      <c r="S253" s="32" cm="1">
        <f t="array" ref="S253">SUM(SUMIFS('צריכה ב2025'!$L:$L, 'צריכה ב2025'!$B:$B, C253, 'צריכה ב2025'!$A:$A, {"01/2025","02/2025","12/2024"}))</f>
        <v>6424</v>
      </c>
      <c r="T253" s="10" cm="1">
        <f t="array" ref="T253">SUM(SUMIFS('צריכה ב2025'!$J:$J, 'צריכה ב2025'!$B:$B, C253, 'צריכה ב2025'!$A:$A, {"03/2025","04/2025","05/2025","10/2025","11/2025"}))</f>
        <v>2916</v>
      </c>
      <c r="U253" s="10" cm="1">
        <f t="array" ref="U253">SUM(SUMIFS('צריכה ב2025'!$L:$L, 'צריכה ב2025'!$B:$B, C253, 'צריכה ב2025'!$A:$A, {"03/2025","04/2025","05/2025","10/2025","11/2025"}))</f>
        <v>11727</v>
      </c>
      <c r="V253" s="10" cm="1">
        <f t="array" ref="V253">SUM(SUMIFS('צריכה ב2025'!$J:$J, 'צריכה ב2025'!$B:$B, C253, 'צריכה ב2025'!$A:$A, {"06/2025","07/2025","08/2025","09/2025"}))</f>
        <v>2378</v>
      </c>
      <c r="W253" s="10" cm="1">
        <f t="array" ref="W253">SUM(SUMIFS('צריכה ב2025'!$L:$L, 'צריכה ב2025'!$B:$B, C253, 'צריכה ב2025'!$A:$A, {"06/2025","07/2025","08/2025","09/2025"}))</f>
        <v>8325</v>
      </c>
    </row>
    <row r="254" spans="1:23" x14ac:dyDescent="0.35">
      <c r="A254" s="10" t="s">
        <v>23</v>
      </c>
      <c r="B254" s="10" t="s">
        <v>41</v>
      </c>
      <c r="C254" s="11">
        <v>342637467</v>
      </c>
      <c r="D254" s="10" t="s">
        <v>383</v>
      </c>
      <c r="E254" s="10"/>
      <c r="F254" s="10" t="s">
        <v>19</v>
      </c>
      <c r="G254" s="10" t="s">
        <v>20</v>
      </c>
      <c r="H254" s="10" t="s">
        <v>21</v>
      </c>
      <c r="I254" s="10" t="s">
        <v>22</v>
      </c>
      <c r="J254" s="10" t="s">
        <v>21</v>
      </c>
      <c r="K254" s="10" t="str">
        <f>LOOKUP(C254,מונים!$A:$A,מונים!$Q:$Q)</f>
        <v>כן</v>
      </c>
      <c r="L254" s="10" t="s">
        <v>21</v>
      </c>
      <c r="M254" s="10"/>
      <c r="N254" s="10">
        <f>SUMIF('צריכה ב2025'!$B:$B,'מידע מרוכז'!C254,'צריכה ב2025'!$I:$I)</f>
        <v>15286.33</v>
      </c>
      <c r="O254" s="10">
        <f>SUMIF('צריכה ב2025'!$B:$B,'מידע מרוכז'!C254,'צריכה ב2025'!$J:$J)</f>
        <v>0</v>
      </c>
      <c r="P254" s="10">
        <f>SUMIF('צריכה ב2025'!$B:$B,'מידע מרוכז'!C254,'צריכה ב2025'!$L:$L)</f>
        <v>0</v>
      </c>
      <c r="Q254" s="10">
        <f>SUMIF('צריכה ב2025'!$B:$B,'מידע מרוכז'!C254,'צריכה ב2025'!$M:$M)</f>
        <v>15286.33</v>
      </c>
      <c r="R254" s="32" cm="1">
        <f t="array" ref="R254">SUM(SUMIFS('צריכה ב2025'!$J:$J, 'צריכה ב2025'!$B:$B, C254, 'צריכה ב2025'!$A:$A, {"01/2025","02/2025","12/2024"}))</f>
        <v>0</v>
      </c>
      <c r="S254" s="32" cm="1">
        <f t="array" ref="S254">SUM(SUMIFS('צריכה ב2025'!$L:$L, 'צריכה ב2025'!$B:$B, C254, 'צריכה ב2025'!$A:$A, {"01/2025","02/2025","12/2024"}))</f>
        <v>0</v>
      </c>
      <c r="T254" s="10" cm="1">
        <f t="array" ref="T254">SUM(SUMIFS('צריכה ב2025'!$J:$J, 'צריכה ב2025'!$B:$B, C254, 'צריכה ב2025'!$A:$A, {"03/2025","04/2025","05/2025","10/2025","11/2025"}))</f>
        <v>0</v>
      </c>
      <c r="U254" s="10" cm="1">
        <f t="array" ref="U254">SUM(SUMIFS('צריכה ב2025'!$L:$L, 'צריכה ב2025'!$B:$B, C254, 'צריכה ב2025'!$A:$A, {"03/2025","04/2025","05/2025","10/2025","11/2025"}))</f>
        <v>0</v>
      </c>
      <c r="V254" s="10" cm="1">
        <f t="array" ref="V254">SUM(SUMIFS('צריכה ב2025'!$J:$J, 'צריכה ב2025'!$B:$B, C254, 'צריכה ב2025'!$A:$A, {"06/2025","07/2025","08/2025","09/2025"}))</f>
        <v>0</v>
      </c>
      <c r="W254" s="10" cm="1">
        <f t="array" ref="W254">SUM(SUMIFS('צריכה ב2025'!$L:$L, 'צריכה ב2025'!$B:$B, C254, 'צריכה ב2025'!$A:$A, {"06/2025","07/2025","08/2025","09/2025"}))</f>
        <v>0</v>
      </c>
    </row>
    <row r="255" spans="1:23" x14ac:dyDescent="0.35">
      <c r="A255" s="10" t="s">
        <v>29</v>
      </c>
      <c r="B255" s="10" t="s">
        <v>24</v>
      </c>
      <c r="C255" s="11">
        <v>342646485</v>
      </c>
      <c r="D255" s="10" t="s">
        <v>384</v>
      </c>
      <c r="E255" s="10" t="s">
        <v>110</v>
      </c>
      <c r="F255" s="10" t="s">
        <v>19</v>
      </c>
      <c r="G255" s="10" t="s">
        <v>20</v>
      </c>
      <c r="H255" s="10" t="s">
        <v>22</v>
      </c>
      <c r="I255" s="10" t="s">
        <v>22</v>
      </c>
      <c r="J255" s="10" t="s">
        <v>21</v>
      </c>
      <c r="K255" s="10" t="str">
        <f>LOOKUP(C255,מונים!$A:$A,מונים!$Q:$Q)</f>
        <v>כן</v>
      </c>
      <c r="L255" s="10" t="s">
        <v>21</v>
      </c>
      <c r="M255" s="10"/>
      <c r="N255" s="10">
        <f>SUMIF('צריכה ב2025'!$B:$B,'מידע מרוכז'!C255,'צריכה ב2025'!$I:$I)</f>
        <v>31752</v>
      </c>
      <c r="O255" s="10">
        <f>SUMIF('צריכה ב2025'!$B:$B,'מידע מרוכז'!C255,'צריכה ב2025'!$J:$J)</f>
        <v>8317</v>
      </c>
      <c r="P255" s="10">
        <f>SUMIF('צריכה ב2025'!$B:$B,'מידע מרוכז'!C255,'צריכה ב2025'!$L:$L)</f>
        <v>23435</v>
      </c>
      <c r="Q255" s="10">
        <f>SUMIF('צריכה ב2025'!$B:$B,'מידע מרוכז'!C255,'צריכה ב2025'!$M:$M)</f>
        <v>0</v>
      </c>
      <c r="R255" s="32" cm="1">
        <f t="array" ref="R255">SUM(SUMIFS('צריכה ב2025'!$J:$J, 'צריכה ב2025'!$B:$B, C255, 'צריכה ב2025'!$A:$A, {"01/2025","02/2025","12/2024"}))</f>
        <v>3231</v>
      </c>
      <c r="S255" s="32" cm="1">
        <f t="array" ref="S255">SUM(SUMIFS('צריכה ב2025'!$L:$L, 'צריכה ב2025'!$B:$B, C255, 'צריכה ב2025'!$A:$A, {"01/2025","02/2025","12/2024"}))</f>
        <v>5760</v>
      </c>
      <c r="T255" s="10" cm="1">
        <f t="array" ref="T255">SUM(SUMIFS('צריכה ב2025'!$J:$J, 'צריכה ב2025'!$B:$B, C255, 'צריכה ב2025'!$A:$A, {"03/2025","04/2025","05/2025","10/2025","11/2025"}))</f>
        <v>2762</v>
      </c>
      <c r="U255" s="10" cm="1">
        <f t="array" ref="U255">SUM(SUMIFS('צריכה ב2025'!$L:$L, 'צריכה ב2025'!$B:$B, C255, 'צריכה ב2025'!$A:$A, {"03/2025","04/2025","05/2025","10/2025","11/2025"}))</f>
        <v>10415</v>
      </c>
      <c r="V255" s="10" cm="1">
        <f t="array" ref="V255">SUM(SUMIFS('צריכה ב2025'!$J:$J, 'צריכה ב2025'!$B:$B, C255, 'צריכה ב2025'!$A:$A, {"06/2025","07/2025","08/2025","09/2025"}))</f>
        <v>2324</v>
      </c>
      <c r="W255" s="10" cm="1">
        <f t="array" ref="W255">SUM(SUMIFS('צריכה ב2025'!$L:$L, 'צריכה ב2025'!$B:$B, C255, 'צריכה ב2025'!$A:$A, {"06/2025","07/2025","08/2025","09/2025"}))</f>
        <v>7260</v>
      </c>
    </row>
    <row r="256" spans="1:23" x14ac:dyDescent="0.35">
      <c r="A256" s="10" t="s">
        <v>29</v>
      </c>
      <c r="B256" s="10" t="s">
        <v>201</v>
      </c>
      <c r="C256" s="11">
        <v>342649874</v>
      </c>
      <c r="D256" s="10" t="s">
        <v>385</v>
      </c>
      <c r="E256" s="10" t="s">
        <v>253</v>
      </c>
      <c r="F256" s="10" t="s">
        <v>19</v>
      </c>
      <c r="G256" s="10" t="s">
        <v>20</v>
      </c>
      <c r="H256" s="10" t="s">
        <v>22</v>
      </c>
      <c r="I256" s="10" t="s">
        <v>22</v>
      </c>
      <c r="J256" s="10" t="s">
        <v>21</v>
      </c>
      <c r="K256" s="10" t="str">
        <f>LOOKUP(C256,מונים!$A:$A,מונים!$Q:$Q)</f>
        <v>כן</v>
      </c>
      <c r="L256" s="10" t="s">
        <v>21</v>
      </c>
      <c r="M256" s="10"/>
      <c r="N256" s="10">
        <f>SUMIF('צריכה ב2025'!$B:$B,'מידע מרוכז'!C256,'צריכה ב2025'!$I:$I)</f>
        <v>70240</v>
      </c>
      <c r="O256" s="10">
        <f>SUMIF('צריכה ב2025'!$B:$B,'מידע מרוכז'!C256,'צריכה ב2025'!$J:$J)</f>
        <v>17935</v>
      </c>
      <c r="P256" s="10">
        <f>SUMIF('צריכה ב2025'!$B:$B,'מידע מרוכז'!C256,'צריכה ב2025'!$L:$L)</f>
        <v>52305</v>
      </c>
      <c r="Q256" s="10">
        <f>SUMIF('צריכה ב2025'!$B:$B,'מידע מרוכז'!C256,'צריכה ב2025'!$M:$M)</f>
        <v>0</v>
      </c>
      <c r="R256" s="32" cm="1">
        <f t="array" ref="R256">SUM(SUMIFS('צריכה ב2025'!$J:$J, 'צריכה ב2025'!$B:$B, C256, 'צריכה ב2025'!$A:$A, {"01/2025","02/2025","12/2024"}))</f>
        <v>7390</v>
      </c>
      <c r="S256" s="32" cm="1">
        <f t="array" ref="S256">SUM(SUMIFS('צריכה ב2025'!$L:$L, 'צריכה ב2025'!$B:$B, C256, 'צריכה ב2025'!$A:$A, {"01/2025","02/2025","12/2024"}))</f>
        <v>13813</v>
      </c>
      <c r="T256" s="10" cm="1">
        <f t="array" ref="T256">SUM(SUMIFS('צריכה ב2025'!$J:$J, 'צריכה ב2025'!$B:$B, C256, 'צריכה ב2025'!$A:$A, {"03/2025","04/2025","05/2025","10/2025","11/2025"}))</f>
        <v>5249</v>
      </c>
      <c r="U256" s="10" cm="1">
        <f t="array" ref="U256">SUM(SUMIFS('צריכה ב2025'!$L:$L, 'צריכה ב2025'!$B:$B, C256, 'צריכה ב2025'!$A:$A, {"03/2025","04/2025","05/2025","10/2025","11/2025"}))</f>
        <v>21309</v>
      </c>
      <c r="V256" s="10" cm="1">
        <f t="array" ref="V256">SUM(SUMIFS('צריכה ב2025'!$J:$J, 'צריכה ב2025'!$B:$B, C256, 'צריכה ב2025'!$A:$A, {"06/2025","07/2025","08/2025","09/2025"}))</f>
        <v>5296</v>
      </c>
      <c r="W256" s="10" cm="1">
        <f t="array" ref="W256">SUM(SUMIFS('צריכה ב2025'!$L:$L, 'צריכה ב2025'!$B:$B, C256, 'צריכה ב2025'!$A:$A, {"06/2025","07/2025","08/2025","09/2025"}))</f>
        <v>17183</v>
      </c>
    </row>
    <row r="257" spans="1:23" x14ac:dyDescent="0.35">
      <c r="A257" s="10" t="s">
        <v>40</v>
      </c>
      <c r="B257" s="10" t="s">
        <v>108</v>
      </c>
      <c r="C257" s="11">
        <v>342650419</v>
      </c>
      <c r="D257" s="10" t="s">
        <v>386</v>
      </c>
      <c r="E257" s="10" t="s">
        <v>40</v>
      </c>
      <c r="F257" s="10" t="s">
        <v>19</v>
      </c>
      <c r="G257" s="10" t="s">
        <v>20</v>
      </c>
      <c r="H257" s="10" t="s">
        <v>21</v>
      </c>
      <c r="I257" s="10" t="s">
        <v>22</v>
      </c>
      <c r="J257" s="10" t="s">
        <v>21</v>
      </c>
      <c r="K257" s="10" t="str">
        <f>LOOKUP(C257,מונים!$A:$A,מונים!$Q:$Q)</f>
        <v>כן</v>
      </c>
      <c r="L257" s="10" t="s">
        <v>21</v>
      </c>
      <c r="M257" s="10"/>
      <c r="N257" s="10">
        <f>SUMIF('צריכה ב2025'!$B:$B,'מידע מרוכז'!C257,'צריכה ב2025'!$I:$I)</f>
        <v>7801.420000000001</v>
      </c>
      <c r="O257" s="10">
        <f>SUMIF('צריכה ב2025'!$B:$B,'מידע מרוכז'!C257,'צריכה ב2025'!$J:$J)</f>
        <v>0</v>
      </c>
      <c r="P257" s="10">
        <f>SUMIF('צריכה ב2025'!$B:$B,'מידע מרוכז'!C257,'צריכה ב2025'!$L:$L)</f>
        <v>0</v>
      </c>
      <c r="Q257" s="10">
        <f>SUMIF('צריכה ב2025'!$B:$B,'מידע מרוכז'!C257,'צריכה ב2025'!$M:$M)</f>
        <v>7801.420000000001</v>
      </c>
      <c r="R257" s="32" cm="1">
        <f t="array" ref="R257">SUM(SUMIFS('צריכה ב2025'!$J:$J, 'צריכה ב2025'!$B:$B, C257, 'צריכה ב2025'!$A:$A, {"01/2025","02/2025","12/2024"}))</f>
        <v>0</v>
      </c>
      <c r="S257" s="32" cm="1">
        <f t="array" ref="S257">SUM(SUMIFS('צריכה ב2025'!$L:$L, 'צריכה ב2025'!$B:$B, C257, 'צריכה ב2025'!$A:$A, {"01/2025","02/2025","12/2024"}))</f>
        <v>0</v>
      </c>
      <c r="T257" s="10" cm="1">
        <f t="array" ref="T257">SUM(SUMIFS('צריכה ב2025'!$J:$J, 'צריכה ב2025'!$B:$B, C257, 'צריכה ב2025'!$A:$A, {"03/2025","04/2025","05/2025","10/2025","11/2025"}))</f>
        <v>0</v>
      </c>
      <c r="U257" s="10" cm="1">
        <f t="array" ref="U257">SUM(SUMIFS('צריכה ב2025'!$L:$L, 'צריכה ב2025'!$B:$B, C257, 'צריכה ב2025'!$A:$A, {"03/2025","04/2025","05/2025","10/2025","11/2025"}))</f>
        <v>0</v>
      </c>
      <c r="V257" s="10" cm="1">
        <f t="array" ref="V257">SUM(SUMIFS('צריכה ב2025'!$J:$J, 'צריכה ב2025'!$B:$B, C257, 'צריכה ב2025'!$A:$A, {"06/2025","07/2025","08/2025","09/2025"}))</f>
        <v>0</v>
      </c>
      <c r="W257" s="10" cm="1">
        <f t="array" ref="W257">SUM(SUMIFS('צריכה ב2025'!$L:$L, 'צריכה ב2025'!$B:$B, C257, 'צריכה ב2025'!$A:$A, {"06/2025","07/2025","08/2025","09/2025"}))</f>
        <v>0</v>
      </c>
    </row>
    <row r="258" spans="1:23" x14ac:dyDescent="0.35">
      <c r="A258" s="10" t="s">
        <v>60</v>
      </c>
      <c r="B258" s="10" t="s">
        <v>108</v>
      </c>
      <c r="C258" s="11">
        <v>342655063</v>
      </c>
      <c r="D258" s="10" t="s">
        <v>387</v>
      </c>
      <c r="E258" s="10"/>
      <c r="F258" s="10" t="s">
        <v>45</v>
      </c>
      <c r="G258" s="10" t="s">
        <v>20</v>
      </c>
      <c r="H258" s="10" t="s">
        <v>22</v>
      </c>
      <c r="I258" s="10" t="s">
        <v>22</v>
      </c>
      <c r="J258" s="10" t="s">
        <v>21</v>
      </c>
      <c r="K258" s="10" t="str">
        <f>LOOKUP(C258,מונים!$A:$A,מונים!$Q:$Q)</f>
        <v>כן</v>
      </c>
      <c r="L258" s="10" t="s">
        <v>21</v>
      </c>
      <c r="M258" s="10"/>
      <c r="N258" s="10">
        <f>SUMIF('צריכה ב2025'!$B:$B,'מידע מרוכז'!C258,'צריכה ב2025'!$I:$I)</f>
        <v>135138</v>
      </c>
      <c r="O258" s="10">
        <f>SUMIF('צריכה ב2025'!$B:$B,'מידע מרוכז'!C258,'צריכה ב2025'!$J:$J)</f>
        <v>14340</v>
      </c>
      <c r="P258" s="10">
        <f>SUMIF('צריכה ב2025'!$B:$B,'מידע מרוכז'!C258,'צריכה ב2025'!$L:$L)</f>
        <v>120798</v>
      </c>
      <c r="Q258" s="10">
        <f>SUMIF('צריכה ב2025'!$B:$B,'מידע מרוכז'!C258,'צריכה ב2025'!$M:$M)</f>
        <v>0</v>
      </c>
      <c r="R258" s="32" cm="1">
        <f t="array" ref="R258">SUM(SUMIFS('צריכה ב2025'!$J:$J, 'צריכה ב2025'!$B:$B, C258, 'צריכה ב2025'!$A:$A, {"01/2025","02/2025","12/2024"}))</f>
        <v>4572</v>
      </c>
      <c r="S258" s="32" cm="1">
        <f t="array" ref="S258">SUM(SUMIFS('צריכה ב2025'!$L:$L, 'צריכה ב2025'!$B:$B, C258, 'צריכה ב2025'!$A:$A, {"01/2025","02/2025","12/2024"}))</f>
        <v>31746</v>
      </c>
      <c r="T258" s="10" cm="1">
        <f t="array" ref="T258">SUM(SUMIFS('צריכה ב2025'!$J:$J, 'צריכה ב2025'!$B:$B, C258, 'צריכה ב2025'!$A:$A, {"03/2025","04/2025","05/2025","10/2025","11/2025"}))</f>
        <v>4584</v>
      </c>
      <c r="U258" s="10" cm="1">
        <f t="array" ref="U258">SUM(SUMIFS('צריכה ב2025'!$L:$L, 'צריכה ב2025'!$B:$B, C258, 'צריכה ב2025'!$A:$A, {"03/2025","04/2025","05/2025","10/2025","11/2025"}))</f>
        <v>42696</v>
      </c>
      <c r="V258" s="10" cm="1">
        <f t="array" ref="V258">SUM(SUMIFS('צריכה ב2025'!$J:$J, 'צריכה ב2025'!$B:$B, C258, 'צריכה ב2025'!$A:$A, {"06/2025","07/2025","08/2025","09/2025"}))</f>
        <v>5184</v>
      </c>
      <c r="W258" s="10" cm="1">
        <f t="array" ref="W258">SUM(SUMIFS('צריכה ב2025'!$L:$L, 'צריכה ב2025'!$B:$B, C258, 'צריכה ב2025'!$A:$A, {"06/2025","07/2025","08/2025","09/2025"}))</f>
        <v>46356</v>
      </c>
    </row>
    <row r="259" spans="1:23" x14ac:dyDescent="0.35">
      <c r="A259" s="10" t="s">
        <v>29</v>
      </c>
      <c r="B259" s="10" t="s">
        <v>32</v>
      </c>
      <c r="C259" s="11">
        <v>342656775</v>
      </c>
      <c r="D259" s="10" t="s">
        <v>388</v>
      </c>
      <c r="E259" s="10" t="s">
        <v>131</v>
      </c>
      <c r="F259" s="10" t="s">
        <v>19</v>
      </c>
      <c r="G259" s="10" t="s">
        <v>20</v>
      </c>
      <c r="H259" s="10" t="s">
        <v>22</v>
      </c>
      <c r="I259" s="10" t="s">
        <v>22</v>
      </c>
      <c r="J259" s="10" t="s">
        <v>21</v>
      </c>
      <c r="K259" s="10" t="str">
        <f>LOOKUP(C259,מונים!$A:$A,מונים!$Q:$Q)</f>
        <v>כן</v>
      </c>
      <c r="L259" s="10" t="s">
        <v>21</v>
      </c>
      <c r="M259" s="10"/>
      <c r="N259" s="10">
        <f>SUMIF('צריכה ב2025'!$B:$B,'מידע מרוכז'!C259,'צריכה ב2025'!$I:$I)</f>
        <v>116615</v>
      </c>
      <c r="O259" s="10">
        <f>SUMIF('צריכה ב2025'!$B:$B,'מידע מרוכז'!C259,'צריכה ב2025'!$J:$J)</f>
        <v>29468</v>
      </c>
      <c r="P259" s="10">
        <f>SUMIF('צריכה ב2025'!$B:$B,'מידע מרוכז'!C259,'צריכה ב2025'!$L:$L)</f>
        <v>87147</v>
      </c>
      <c r="Q259" s="10">
        <f>SUMIF('צריכה ב2025'!$B:$B,'מידע מרוכז'!C259,'צריכה ב2025'!$M:$M)</f>
        <v>0</v>
      </c>
      <c r="R259" s="32" cm="1">
        <f t="array" ref="R259">SUM(SUMIFS('צריכה ב2025'!$J:$J, 'צריכה ב2025'!$B:$B, C259, 'צריכה ב2025'!$A:$A, {"01/2025","02/2025","12/2024"}))</f>
        <v>11942</v>
      </c>
      <c r="S259" s="32" cm="1">
        <f t="array" ref="S259">SUM(SUMIFS('צריכה ב2025'!$L:$L, 'צריכה ב2025'!$B:$B, C259, 'צריכה ב2025'!$A:$A, {"01/2025","02/2025","12/2024"}))</f>
        <v>21458</v>
      </c>
      <c r="T259" s="10" cm="1">
        <f t="array" ref="T259">SUM(SUMIFS('צריכה ב2025'!$J:$J, 'צריכה ב2025'!$B:$B, C259, 'צריכה ב2025'!$A:$A, {"03/2025","04/2025","05/2025","10/2025","11/2025"}))</f>
        <v>9470</v>
      </c>
      <c r="U259" s="10" cm="1">
        <f t="array" ref="U259">SUM(SUMIFS('צריכה ב2025'!$L:$L, 'צריכה ב2025'!$B:$B, C259, 'צריכה ב2025'!$A:$A, {"03/2025","04/2025","05/2025","10/2025","11/2025"}))</f>
        <v>37794</v>
      </c>
      <c r="V259" s="10" cm="1">
        <f t="array" ref="V259">SUM(SUMIFS('צריכה ב2025'!$J:$J, 'צריכה ב2025'!$B:$B, C259, 'צריכה ב2025'!$A:$A, {"06/2025","07/2025","08/2025","09/2025"}))</f>
        <v>8056</v>
      </c>
      <c r="W259" s="10" cm="1">
        <f t="array" ref="W259">SUM(SUMIFS('צריכה ב2025'!$L:$L, 'צריכה ב2025'!$B:$B, C259, 'צריכה ב2025'!$A:$A, {"06/2025","07/2025","08/2025","09/2025"}))</f>
        <v>27895</v>
      </c>
    </row>
    <row r="260" spans="1:23" x14ac:dyDescent="0.35">
      <c r="A260" s="10" t="s">
        <v>29</v>
      </c>
      <c r="B260" s="10" t="s">
        <v>32</v>
      </c>
      <c r="C260" s="11">
        <v>342661432</v>
      </c>
      <c r="D260" s="10" t="s">
        <v>389</v>
      </c>
      <c r="E260" s="10" t="s">
        <v>131</v>
      </c>
      <c r="F260" s="10" t="s">
        <v>19</v>
      </c>
      <c r="G260" s="10" t="s">
        <v>20</v>
      </c>
      <c r="H260" s="10" t="s">
        <v>22</v>
      </c>
      <c r="I260" s="10" t="s">
        <v>22</v>
      </c>
      <c r="J260" s="10" t="s">
        <v>21</v>
      </c>
      <c r="K260" s="10" t="str">
        <f>LOOKUP(C260,מונים!$A:$A,מונים!$Q:$Q)</f>
        <v>כן</v>
      </c>
      <c r="L260" s="10" t="s">
        <v>21</v>
      </c>
      <c r="M260" s="10"/>
      <c r="N260" s="10">
        <f>SUMIF('צריכה ב2025'!$B:$B,'מידע מרוכז'!C260,'צריכה ב2025'!$I:$I)</f>
        <v>127648</v>
      </c>
      <c r="O260" s="10">
        <f>SUMIF('צריכה ב2025'!$B:$B,'מידע מרוכז'!C260,'צריכה ב2025'!$J:$J)</f>
        <v>33576</v>
      </c>
      <c r="P260" s="10">
        <f>SUMIF('צריכה ב2025'!$B:$B,'מידע מרוכז'!C260,'צריכה ב2025'!$L:$L)</f>
        <v>94072</v>
      </c>
      <c r="Q260" s="10">
        <f>SUMIF('צריכה ב2025'!$B:$B,'מידע מרוכז'!C260,'צריכה ב2025'!$M:$M)</f>
        <v>0</v>
      </c>
      <c r="R260" s="32" cm="1">
        <f t="array" ref="R260">SUM(SUMIFS('צריכה ב2025'!$J:$J, 'צריכה ב2025'!$B:$B, C260, 'צריכה ב2025'!$A:$A, {"01/2025","02/2025","12/2024"}))</f>
        <v>13835</v>
      </c>
      <c r="S260" s="32" cm="1">
        <f t="array" ref="S260">SUM(SUMIFS('צריכה ב2025'!$L:$L, 'צריכה ב2025'!$B:$B, C260, 'צריכה ב2025'!$A:$A, {"01/2025","02/2025","12/2024"}))</f>
        <v>23409</v>
      </c>
      <c r="T260" s="10" cm="1">
        <f t="array" ref="T260">SUM(SUMIFS('צריכה ב2025'!$J:$J, 'צריכה ב2025'!$B:$B, C260, 'צריכה ב2025'!$A:$A, {"03/2025","04/2025","05/2025","10/2025","11/2025"}))</f>
        <v>10779</v>
      </c>
      <c r="U260" s="10" cm="1">
        <f t="array" ref="U260">SUM(SUMIFS('צריכה ב2025'!$L:$L, 'צריכה ב2025'!$B:$B, C260, 'צריכה ב2025'!$A:$A, {"03/2025","04/2025","05/2025","10/2025","11/2025"}))</f>
        <v>41231</v>
      </c>
      <c r="V260" s="10" cm="1">
        <f t="array" ref="V260">SUM(SUMIFS('צריכה ב2025'!$J:$J, 'צריכה ב2025'!$B:$B, C260, 'צריכה ב2025'!$A:$A, {"06/2025","07/2025","08/2025","09/2025"}))</f>
        <v>8962</v>
      </c>
      <c r="W260" s="10" cm="1">
        <f t="array" ref="W260">SUM(SUMIFS('צריכה ב2025'!$L:$L, 'צריכה ב2025'!$B:$B, C260, 'צריכה ב2025'!$A:$A, {"06/2025","07/2025","08/2025","09/2025"}))</f>
        <v>29432</v>
      </c>
    </row>
    <row r="261" spans="1:23" x14ac:dyDescent="0.35">
      <c r="A261" s="10" t="s">
        <v>29</v>
      </c>
      <c r="B261" s="10" t="s">
        <v>201</v>
      </c>
      <c r="C261" s="11">
        <v>342664311</v>
      </c>
      <c r="D261" s="10" t="s">
        <v>390</v>
      </c>
      <c r="E261" s="10" t="s">
        <v>253</v>
      </c>
      <c r="F261" s="10" t="s">
        <v>19</v>
      </c>
      <c r="G261" s="10" t="s">
        <v>20</v>
      </c>
      <c r="H261" s="10" t="s">
        <v>21</v>
      </c>
      <c r="I261" s="10" t="s">
        <v>22</v>
      </c>
      <c r="J261" s="10" t="s">
        <v>21</v>
      </c>
      <c r="K261" s="10" t="str">
        <f>LOOKUP(C261,מונים!$A:$A,מונים!$Q:$Q)</f>
        <v>כן</v>
      </c>
      <c r="L261" s="10" t="s">
        <v>21</v>
      </c>
      <c r="M261" s="10"/>
      <c r="N261" s="10">
        <f>SUMIF('צריכה ב2025'!$B:$B,'מידע מרוכז'!C261,'צריכה ב2025'!$I:$I)</f>
        <v>36173</v>
      </c>
      <c r="O261" s="10">
        <f>SUMIF('צריכה ב2025'!$B:$B,'מידע מרוכז'!C261,'צריכה ב2025'!$J:$J)</f>
        <v>0</v>
      </c>
      <c r="P261" s="10">
        <f>SUMIF('צריכה ב2025'!$B:$B,'מידע מרוכז'!C261,'צריכה ב2025'!$L:$L)</f>
        <v>0</v>
      </c>
      <c r="Q261" s="10">
        <f>SUMIF('צריכה ב2025'!$B:$B,'מידע מרוכז'!C261,'צריכה ב2025'!$M:$M)</f>
        <v>36173</v>
      </c>
      <c r="R261" s="32" cm="1">
        <f t="array" ref="R261">SUM(SUMIFS('צריכה ב2025'!$J:$J, 'צריכה ב2025'!$B:$B, C261, 'צריכה ב2025'!$A:$A, {"01/2025","02/2025","12/2024"}))</f>
        <v>0</v>
      </c>
      <c r="S261" s="32" cm="1">
        <f t="array" ref="S261">SUM(SUMIFS('צריכה ב2025'!$L:$L, 'צריכה ב2025'!$B:$B, C261, 'צריכה ב2025'!$A:$A, {"01/2025","02/2025","12/2024"}))</f>
        <v>0</v>
      </c>
      <c r="T261" s="10" cm="1">
        <f t="array" ref="T261">SUM(SUMIFS('צריכה ב2025'!$J:$J, 'צריכה ב2025'!$B:$B, C261, 'צריכה ב2025'!$A:$A, {"03/2025","04/2025","05/2025","10/2025","11/2025"}))</f>
        <v>0</v>
      </c>
      <c r="U261" s="10" cm="1">
        <f t="array" ref="U261">SUM(SUMIFS('צריכה ב2025'!$L:$L, 'צריכה ב2025'!$B:$B, C261, 'צריכה ב2025'!$A:$A, {"03/2025","04/2025","05/2025","10/2025","11/2025"}))</f>
        <v>0</v>
      </c>
      <c r="V261" s="10" cm="1">
        <f t="array" ref="V261">SUM(SUMIFS('צריכה ב2025'!$J:$J, 'צריכה ב2025'!$B:$B, C261, 'צריכה ב2025'!$A:$A, {"06/2025","07/2025","08/2025","09/2025"}))</f>
        <v>0</v>
      </c>
      <c r="W261" s="10" cm="1">
        <f t="array" ref="W261">SUM(SUMIFS('צריכה ב2025'!$L:$L, 'צריכה ב2025'!$B:$B, C261, 'צריכה ב2025'!$A:$A, {"06/2025","07/2025","08/2025","09/2025"}))</f>
        <v>0</v>
      </c>
    </row>
    <row r="262" spans="1:23" x14ac:dyDescent="0.35">
      <c r="A262" s="10" t="s">
        <v>29</v>
      </c>
      <c r="B262" s="10" t="s">
        <v>201</v>
      </c>
      <c r="C262" s="11">
        <v>342664351</v>
      </c>
      <c r="D262" s="10" t="s">
        <v>391</v>
      </c>
      <c r="E262" s="10" t="s">
        <v>392</v>
      </c>
      <c r="F262" s="10" t="s">
        <v>45</v>
      </c>
      <c r="G262" s="10" t="s">
        <v>20</v>
      </c>
      <c r="H262" s="10" t="s">
        <v>22</v>
      </c>
      <c r="I262" s="10" t="s">
        <v>22</v>
      </c>
      <c r="J262" s="10" t="s">
        <v>21</v>
      </c>
      <c r="K262" s="10" t="str">
        <f>LOOKUP(C262,מונים!$A:$A,מונים!$Q:$Q)</f>
        <v>כן</v>
      </c>
      <c r="L262" s="10" t="s">
        <v>21</v>
      </c>
      <c r="M262" s="10"/>
      <c r="N262" s="10">
        <f>SUMIF('צריכה ב2025'!$B:$B,'מידע מרוכז'!C262,'צריכה ב2025'!$I:$I)</f>
        <v>104964</v>
      </c>
      <c r="O262" s="10">
        <f>SUMIF('צריכה ב2025'!$B:$B,'מידע מרוכז'!C262,'צריכה ב2025'!$J:$J)</f>
        <v>25960</v>
      </c>
      <c r="P262" s="10">
        <f>SUMIF('צריכה ב2025'!$B:$B,'מידע מרוכז'!C262,'צריכה ב2025'!$L:$L)</f>
        <v>79004</v>
      </c>
      <c r="Q262" s="10">
        <f>SUMIF('צריכה ב2025'!$B:$B,'מידע מרוכז'!C262,'צריכה ב2025'!$M:$M)</f>
        <v>0</v>
      </c>
      <c r="R262" s="32" cm="1">
        <f t="array" ref="R262">SUM(SUMIFS('צריכה ב2025'!$J:$J, 'צריכה ב2025'!$B:$B, C262, 'צריכה ב2025'!$A:$A, {"01/2025","02/2025","12/2024"}))</f>
        <v>10088</v>
      </c>
      <c r="S262" s="32" cm="1">
        <f t="array" ref="S262">SUM(SUMIFS('צריכה ב2025'!$L:$L, 'צריכה ב2025'!$B:$B, C262, 'צריכה ב2025'!$A:$A, {"01/2025","02/2025","12/2024"}))</f>
        <v>19306</v>
      </c>
      <c r="T262" s="10" cm="1">
        <f t="array" ref="T262">SUM(SUMIFS('צריכה ב2025'!$J:$J, 'צריכה ב2025'!$B:$B, C262, 'צריכה ב2025'!$A:$A, {"03/2025","04/2025","05/2025","10/2025","11/2025"}))</f>
        <v>8826</v>
      </c>
      <c r="U262" s="10" cm="1">
        <f t="array" ref="U262">SUM(SUMIFS('צריכה ב2025'!$L:$L, 'צריכה ב2025'!$B:$B, C262, 'צריכה ב2025'!$A:$A, {"03/2025","04/2025","05/2025","10/2025","11/2025"}))</f>
        <v>35016</v>
      </c>
      <c r="V262" s="10" cm="1">
        <f t="array" ref="V262">SUM(SUMIFS('צריכה ב2025'!$J:$J, 'צריכה ב2025'!$B:$B, C262, 'צריכה ב2025'!$A:$A, {"06/2025","07/2025","08/2025","09/2025"}))</f>
        <v>7046</v>
      </c>
      <c r="W262" s="10" cm="1">
        <f t="array" ref="W262">SUM(SUMIFS('צריכה ב2025'!$L:$L, 'צריכה ב2025'!$B:$B, C262, 'צריכה ב2025'!$A:$A, {"06/2025","07/2025","08/2025","09/2025"}))</f>
        <v>24682</v>
      </c>
    </row>
    <row r="263" spans="1:23" x14ac:dyDescent="0.35">
      <c r="A263" s="10" t="s">
        <v>23</v>
      </c>
      <c r="B263" s="10" t="s">
        <v>108</v>
      </c>
      <c r="C263" s="11">
        <v>342669647</v>
      </c>
      <c r="D263" s="10" t="s">
        <v>393</v>
      </c>
      <c r="E263" s="10" t="s">
        <v>18</v>
      </c>
      <c r="F263" s="10" t="s">
        <v>19</v>
      </c>
      <c r="G263" s="10" t="s">
        <v>20</v>
      </c>
      <c r="H263" s="10" t="s">
        <v>21</v>
      </c>
      <c r="I263" s="10" t="s">
        <v>22</v>
      </c>
      <c r="J263" s="10" t="s">
        <v>21</v>
      </c>
      <c r="K263" s="10" t="str">
        <f>LOOKUP(C263,מונים!$A:$A,מונים!$Q:$Q)</f>
        <v>כן</v>
      </c>
      <c r="L263" s="10" t="s">
        <v>21</v>
      </c>
      <c r="M263" s="10"/>
      <c r="N263" s="10">
        <f>SUMIF('צריכה ב2025'!$B:$B,'מידע מרוכז'!C263,'צריכה ב2025'!$I:$I)</f>
        <v>20072.23</v>
      </c>
      <c r="O263" s="10">
        <f>SUMIF('צריכה ב2025'!$B:$B,'מידע מרוכז'!C263,'צריכה ב2025'!$J:$J)</f>
        <v>0</v>
      </c>
      <c r="P263" s="10">
        <f>SUMIF('צריכה ב2025'!$B:$B,'מידע מרוכז'!C263,'צריכה ב2025'!$L:$L)</f>
        <v>0</v>
      </c>
      <c r="Q263" s="10">
        <f>SUMIF('צריכה ב2025'!$B:$B,'מידע מרוכז'!C263,'צריכה ב2025'!$M:$M)</f>
        <v>20072.23</v>
      </c>
      <c r="R263" s="32" cm="1">
        <f t="array" ref="R263">SUM(SUMIFS('צריכה ב2025'!$J:$J, 'צריכה ב2025'!$B:$B, C263, 'צריכה ב2025'!$A:$A, {"01/2025","02/2025","12/2024"}))</f>
        <v>0</v>
      </c>
      <c r="S263" s="32" cm="1">
        <f t="array" ref="S263">SUM(SUMIFS('צריכה ב2025'!$L:$L, 'צריכה ב2025'!$B:$B, C263, 'צריכה ב2025'!$A:$A, {"01/2025","02/2025","12/2024"}))</f>
        <v>0</v>
      </c>
      <c r="T263" s="10" cm="1">
        <f t="array" ref="T263">SUM(SUMIFS('צריכה ב2025'!$J:$J, 'צריכה ב2025'!$B:$B, C263, 'צריכה ב2025'!$A:$A, {"03/2025","04/2025","05/2025","10/2025","11/2025"}))</f>
        <v>0</v>
      </c>
      <c r="U263" s="10" cm="1">
        <f t="array" ref="U263">SUM(SUMIFS('צריכה ב2025'!$L:$L, 'צריכה ב2025'!$B:$B, C263, 'צריכה ב2025'!$A:$A, {"03/2025","04/2025","05/2025","10/2025","11/2025"}))</f>
        <v>0</v>
      </c>
      <c r="V263" s="10" cm="1">
        <f t="array" ref="V263">SUM(SUMIFS('צריכה ב2025'!$J:$J, 'צריכה ב2025'!$B:$B, C263, 'צריכה ב2025'!$A:$A, {"06/2025","07/2025","08/2025","09/2025"}))</f>
        <v>0</v>
      </c>
      <c r="W263" s="10" cm="1">
        <f t="array" ref="W263">SUM(SUMIFS('צריכה ב2025'!$L:$L, 'צריכה ב2025'!$B:$B, C263, 'צריכה ב2025'!$A:$A, {"06/2025","07/2025","08/2025","09/2025"}))</f>
        <v>0</v>
      </c>
    </row>
    <row r="264" spans="1:23" x14ac:dyDescent="0.35">
      <c r="A264" s="10" t="s">
        <v>40</v>
      </c>
      <c r="B264" s="10" t="s">
        <v>47</v>
      </c>
      <c r="C264" s="11">
        <v>342671750</v>
      </c>
      <c r="D264" s="10" t="s">
        <v>394</v>
      </c>
      <c r="E264" s="10" t="s">
        <v>40</v>
      </c>
      <c r="F264" s="10" t="s">
        <v>19</v>
      </c>
      <c r="G264" s="10" t="s">
        <v>20</v>
      </c>
      <c r="H264" s="10" t="s">
        <v>22</v>
      </c>
      <c r="I264" s="10" t="s">
        <v>22</v>
      </c>
      <c r="J264" s="10" t="s">
        <v>21</v>
      </c>
      <c r="K264" s="10" t="str">
        <f>LOOKUP(C264,מונים!$A:$A,מונים!$Q:$Q)</f>
        <v>כן</v>
      </c>
      <c r="L264" s="10" t="s">
        <v>21</v>
      </c>
      <c r="M264" s="10"/>
      <c r="N264" s="10">
        <f>SUMIF('צריכה ב2025'!$B:$B,'מידע מרוכז'!C264,'צריכה ב2025'!$I:$I)</f>
        <v>29174</v>
      </c>
      <c r="O264" s="10">
        <f>SUMIF('צריכה ב2025'!$B:$B,'מידע מרוכז'!C264,'צריכה ב2025'!$J:$J)</f>
        <v>4730</v>
      </c>
      <c r="P264" s="10">
        <f>SUMIF('צריכה ב2025'!$B:$B,'מידע מרוכז'!C264,'צריכה ב2025'!$L:$L)</f>
        <v>24444</v>
      </c>
      <c r="Q264" s="10">
        <f>SUMIF('צריכה ב2025'!$B:$B,'מידע מרוכז'!C264,'צריכה ב2025'!$M:$M)</f>
        <v>0</v>
      </c>
      <c r="R264" s="32" cm="1">
        <f t="array" ref="R264">SUM(SUMIFS('צריכה ב2025'!$J:$J, 'צריכה ב2025'!$B:$B, C264, 'צריכה ב2025'!$A:$A, {"01/2025","02/2025","12/2024"}))</f>
        <v>2027</v>
      </c>
      <c r="S264" s="32" cm="1">
        <f t="array" ref="S264">SUM(SUMIFS('צריכה ב2025'!$L:$L, 'צריכה ב2025'!$B:$B, C264, 'צריכה ב2025'!$A:$A, {"01/2025","02/2025","12/2024"}))</f>
        <v>8041</v>
      </c>
      <c r="T264" s="10" cm="1">
        <f t="array" ref="T264">SUM(SUMIFS('צריכה ב2025'!$J:$J, 'צריכה ב2025'!$B:$B, C264, 'צריכה ב2025'!$A:$A, {"03/2025","04/2025","05/2025","10/2025","11/2025"}))</f>
        <v>1524</v>
      </c>
      <c r="U264" s="10" cm="1">
        <f t="array" ref="U264">SUM(SUMIFS('צריכה ב2025'!$L:$L, 'צריכה ב2025'!$B:$B, C264, 'צריכה ב2025'!$A:$A, {"03/2025","04/2025","05/2025","10/2025","11/2025"}))</f>
        <v>10566</v>
      </c>
      <c r="V264" s="10" cm="1">
        <f t="array" ref="V264">SUM(SUMIFS('צריכה ב2025'!$J:$J, 'צריכה ב2025'!$B:$B, C264, 'צריכה ב2025'!$A:$A, {"06/2025","07/2025","08/2025","09/2025"}))</f>
        <v>1179</v>
      </c>
      <c r="W264" s="10" cm="1">
        <f t="array" ref="W264">SUM(SUMIFS('צריכה ב2025'!$L:$L, 'צריכה ב2025'!$B:$B, C264, 'צריכה ב2025'!$A:$A, {"06/2025","07/2025","08/2025","09/2025"}))</f>
        <v>5837</v>
      </c>
    </row>
    <row r="265" spans="1:23" x14ac:dyDescent="0.35">
      <c r="A265" s="10" t="s">
        <v>29</v>
      </c>
      <c r="B265" s="10" t="s">
        <v>32</v>
      </c>
      <c r="C265" s="11">
        <v>342671776</v>
      </c>
      <c r="D265" s="10" t="s">
        <v>395</v>
      </c>
      <c r="E265" s="10"/>
      <c r="F265" s="10" t="s">
        <v>19</v>
      </c>
      <c r="G265" s="10" t="s">
        <v>20</v>
      </c>
      <c r="H265" s="10" t="s">
        <v>22</v>
      </c>
      <c r="I265" s="10" t="s">
        <v>22</v>
      </c>
      <c r="J265" s="10" t="s">
        <v>21</v>
      </c>
      <c r="K265" s="10" t="str">
        <f>LOOKUP(C265,מונים!$A:$A,מונים!$Q:$Q)</f>
        <v>כן</v>
      </c>
      <c r="L265" s="10" t="s">
        <v>21</v>
      </c>
      <c r="M265" s="10"/>
      <c r="N265" s="10">
        <f>SUMIF('צריכה ב2025'!$B:$B,'מידע מרוכז'!C265,'צריכה ב2025'!$I:$I)</f>
        <v>7684</v>
      </c>
      <c r="O265" s="10">
        <f>SUMIF('צריכה ב2025'!$B:$B,'מידע מרוכז'!C265,'צריכה ב2025'!$J:$J)</f>
        <v>2897</v>
      </c>
      <c r="P265" s="10">
        <f>SUMIF('צריכה ב2025'!$B:$B,'מידע מרוכז'!C265,'צריכה ב2025'!$L:$L)</f>
        <v>4787</v>
      </c>
      <c r="Q265" s="10">
        <f>SUMIF('צריכה ב2025'!$B:$B,'מידע מרוכז'!C265,'צריכה ב2025'!$M:$M)</f>
        <v>0</v>
      </c>
      <c r="R265" s="32" cm="1">
        <f t="array" ref="R265">SUM(SUMIFS('צריכה ב2025'!$J:$J, 'צריכה ב2025'!$B:$B, C265, 'צריכה ב2025'!$A:$A, {"01/2025","02/2025","12/2024"}))</f>
        <v>1093</v>
      </c>
      <c r="S265" s="32" cm="1">
        <f t="array" ref="S265">SUM(SUMIFS('צריכה ב2025'!$L:$L, 'צריכה ב2025'!$B:$B, C265, 'צריכה ב2025'!$A:$A, {"01/2025","02/2025","12/2024"}))</f>
        <v>1116</v>
      </c>
      <c r="T265" s="10" cm="1">
        <f t="array" ref="T265">SUM(SUMIFS('צריכה ב2025'!$J:$J, 'צריכה ב2025'!$B:$B, C265, 'צריכה ב2025'!$A:$A, {"03/2025","04/2025","05/2025","10/2025","11/2025"}))</f>
        <v>1143</v>
      </c>
      <c r="U265" s="10" cm="1">
        <f t="array" ref="U265">SUM(SUMIFS('צריכה ב2025'!$L:$L, 'צריכה ב2025'!$B:$B, C265, 'צריכה ב2025'!$A:$A, {"03/2025","04/2025","05/2025","10/2025","11/2025"}))</f>
        <v>2226</v>
      </c>
      <c r="V265" s="10" cm="1">
        <f t="array" ref="V265">SUM(SUMIFS('צריכה ב2025'!$J:$J, 'צריכה ב2025'!$B:$B, C265, 'צריכה ב2025'!$A:$A, {"06/2025","07/2025","08/2025","09/2025"}))</f>
        <v>661</v>
      </c>
      <c r="W265" s="10" cm="1">
        <f t="array" ref="W265">SUM(SUMIFS('צריכה ב2025'!$L:$L, 'צריכה ב2025'!$B:$B, C265, 'צריכה ב2025'!$A:$A, {"06/2025","07/2025","08/2025","09/2025"}))</f>
        <v>1445</v>
      </c>
    </row>
    <row r="266" spans="1:23" x14ac:dyDescent="0.35">
      <c r="A266" s="10" t="s">
        <v>29</v>
      </c>
      <c r="B266" s="10" t="s">
        <v>24</v>
      </c>
      <c r="C266" s="11">
        <v>342672120</v>
      </c>
      <c r="D266" s="10" t="s">
        <v>396</v>
      </c>
      <c r="E266" s="10" t="s">
        <v>53</v>
      </c>
      <c r="F266" s="10" t="s">
        <v>19</v>
      </c>
      <c r="G266" s="10" t="s">
        <v>20</v>
      </c>
      <c r="H266" s="10" t="s">
        <v>22</v>
      </c>
      <c r="I266" s="10" t="s">
        <v>22</v>
      </c>
      <c r="J266" s="10" t="s">
        <v>21</v>
      </c>
      <c r="K266" s="10" t="str">
        <f>LOOKUP(C266,מונים!$A:$A,מונים!$Q:$Q)</f>
        <v>כן</v>
      </c>
      <c r="L266" s="10" t="s">
        <v>21</v>
      </c>
      <c r="M266" s="10"/>
      <c r="N266" s="10">
        <f>SUMIF('צריכה ב2025'!$B:$B,'מידע מרוכז'!C266,'צריכה ב2025'!$I:$I)</f>
        <v>62168</v>
      </c>
      <c r="O266" s="10">
        <f>SUMIF('צריכה ב2025'!$B:$B,'מידע מרוכז'!C266,'צריכה ב2025'!$J:$J)</f>
        <v>15637</v>
      </c>
      <c r="P266" s="10">
        <f>SUMIF('צריכה ב2025'!$B:$B,'מידע מרוכז'!C266,'צריכה ב2025'!$L:$L)</f>
        <v>46531</v>
      </c>
      <c r="Q266" s="10">
        <f>SUMIF('צריכה ב2025'!$B:$B,'מידע מרוכז'!C266,'צריכה ב2025'!$M:$M)</f>
        <v>0</v>
      </c>
      <c r="R266" s="32" cm="1">
        <f t="array" ref="R266">SUM(SUMIFS('צריכה ב2025'!$J:$J, 'צריכה ב2025'!$B:$B, C266, 'צריכה ב2025'!$A:$A, {"01/2025","02/2025","12/2024"}))</f>
        <v>6215</v>
      </c>
      <c r="S266" s="32" cm="1">
        <f t="array" ref="S266">SUM(SUMIFS('צריכה ב2025'!$L:$L, 'צריכה ב2025'!$B:$B, C266, 'צריכה ב2025'!$A:$A, {"01/2025","02/2025","12/2024"}))</f>
        <v>11184</v>
      </c>
      <c r="T266" s="10" cm="1">
        <f t="array" ref="T266">SUM(SUMIFS('צריכה ב2025'!$J:$J, 'צריכה ב2025'!$B:$B, C266, 'צריכה ב2025'!$A:$A, {"03/2025","04/2025","05/2025","10/2025","11/2025"}))</f>
        <v>5090</v>
      </c>
      <c r="U266" s="10" cm="1">
        <f t="array" ref="U266">SUM(SUMIFS('צריכה ב2025'!$L:$L, 'צריכה ב2025'!$B:$B, C266, 'צריכה ב2025'!$A:$A, {"03/2025","04/2025","05/2025","10/2025","11/2025"}))</f>
        <v>20354</v>
      </c>
      <c r="V266" s="10" cm="1">
        <f t="array" ref="V266">SUM(SUMIFS('צריכה ב2025'!$J:$J, 'צריכה ב2025'!$B:$B, C266, 'צריכה ב2025'!$A:$A, {"06/2025","07/2025","08/2025","09/2025"}))</f>
        <v>4332</v>
      </c>
      <c r="W266" s="10" cm="1">
        <f t="array" ref="W266">SUM(SUMIFS('צריכה ב2025'!$L:$L, 'צריכה ב2025'!$B:$B, C266, 'צריכה ב2025'!$A:$A, {"06/2025","07/2025","08/2025","09/2025"}))</f>
        <v>14993</v>
      </c>
    </row>
    <row r="267" spans="1:23" x14ac:dyDescent="0.35">
      <c r="A267" s="10" t="s">
        <v>29</v>
      </c>
      <c r="B267" s="10" t="s">
        <v>168</v>
      </c>
      <c r="C267" s="11">
        <v>342674342</v>
      </c>
      <c r="D267" s="10" t="s">
        <v>397</v>
      </c>
      <c r="E267" s="10"/>
      <c r="F267" s="10" t="s">
        <v>45</v>
      </c>
      <c r="G267" s="10" t="s">
        <v>20</v>
      </c>
      <c r="H267" s="10" t="s">
        <v>22</v>
      </c>
      <c r="I267" s="10" t="s">
        <v>22</v>
      </c>
      <c r="J267" s="10" t="s">
        <v>21</v>
      </c>
      <c r="K267" s="10" t="str">
        <f>LOOKUP(C267,מונים!$A:$A,מונים!$Q:$Q)</f>
        <v>כן</v>
      </c>
      <c r="L267" s="10" t="s">
        <v>21</v>
      </c>
      <c r="M267" s="10"/>
      <c r="N267" s="10">
        <f>SUMIF('צריכה ב2025'!$B:$B,'מידע מרוכז'!C267,'צריכה ב2025'!$I:$I)</f>
        <v>76254</v>
      </c>
      <c r="O267" s="10">
        <f>SUMIF('צריכה ב2025'!$B:$B,'מידע מרוכז'!C267,'צריכה ב2025'!$J:$J)</f>
        <v>19314</v>
      </c>
      <c r="P267" s="10">
        <f>SUMIF('צריכה ב2025'!$B:$B,'מידע מרוכז'!C267,'צריכה ב2025'!$L:$L)</f>
        <v>56940</v>
      </c>
      <c r="Q267" s="10">
        <f>SUMIF('צריכה ב2025'!$B:$B,'מידע מרוכז'!C267,'צריכה ב2025'!$M:$M)</f>
        <v>0</v>
      </c>
      <c r="R267" s="32" cm="1">
        <f t="array" ref="R267">SUM(SUMIFS('צריכה ב2025'!$J:$J, 'צריכה ב2025'!$B:$B, C267, 'צריכה ב2025'!$A:$A, {"01/2025","02/2025","12/2024"}))</f>
        <v>8156</v>
      </c>
      <c r="S267" s="32" cm="1">
        <f t="array" ref="S267">SUM(SUMIFS('צריכה ב2025'!$L:$L, 'צריכה ב2025'!$B:$B, C267, 'צריכה ב2025'!$A:$A, {"01/2025","02/2025","12/2024"}))</f>
        <v>14816</v>
      </c>
      <c r="T267" s="10" cm="1">
        <f t="array" ref="T267">SUM(SUMIFS('צריכה ב2025'!$J:$J, 'צריכה ב2025'!$B:$B, C267, 'צריכה ב2025'!$A:$A, {"03/2025","04/2025","05/2025","10/2025","11/2025"}))</f>
        <v>6596</v>
      </c>
      <c r="U267" s="10" cm="1">
        <f t="array" ref="U267">SUM(SUMIFS('צריכה ב2025'!$L:$L, 'צריכה ב2025'!$B:$B, C267, 'צריכה ב2025'!$A:$A, {"03/2025","04/2025","05/2025","10/2025","11/2025"}))</f>
        <v>26256</v>
      </c>
      <c r="V267" s="10" cm="1">
        <f t="array" ref="V267">SUM(SUMIFS('צריכה ב2025'!$J:$J, 'צריכה ב2025'!$B:$B, C267, 'צריכה ב2025'!$A:$A, {"06/2025","07/2025","08/2025","09/2025"}))</f>
        <v>4562</v>
      </c>
      <c r="W267" s="10" cm="1">
        <f t="array" ref="W267">SUM(SUMIFS('צריכה ב2025'!$L:$L, 'צריכה ב2025'!$B:$B, C267, 'צריכה ב2025'!$A:$A, {"06/2025","07/2025","08/2025","09/2025"}))</f>
        <v>15868</v>
      </c>
    </row>
    <row r="268" spans="1:23" x14ac:dyDescent="0.35">
      <c r="A268" s="10" t="s">
        <v>23</v>
      </c>
      <c r="B268" s="10" t="s">
        <v>30</v>
      </c>
      <c r="C268" s="11">
        <v>342682202</v>
      </c>
      <c r="D268" s="10" t="s">
        <v>398</v>
      </c>
      <c r="E268" s="10" t="s">
        <v>18</v>
      </c>
      <c r="F268" s="10" t="s">
        <v>19</v>
      </c>
      <c r="G268" s="10" t="s">
        <v>20</v>
      </c>
      <c r="H268" s="10" t="s">
        <v>21</v>
      </c>
      <c r="I268" s="10" t="s">
        <v>22</v>
      </c>
      <c r="J268" s="10" t="s">
        <v>21</v>
      </c>
      <c r="K268" s="10" t="str">
        <f>LOOKUP(C268,מונים!$A:$A,מונים!$Q:$Q)</f>
        <v>כן</v>
      </c>
      <c r="L268" s="10" t="s">
        <v>21</v>
      </c>
      <c r="M268" s="10"/>
      <c r="N268" s="10">
        <f>SUMIF('צריכה ב2025'!$B:$B,'מידע מרוכז'!C268,'צריכה ב2025'!$I:$I)</f>
        <v>3314.62</v>
      </c>
      <c r="O268" s="10">
        <f>SUMIF('צריכה ב2025'!$B:$B,'מידע מרוכז'!C268,'צריכה ב2025'!$J:$J)</f>
        <v>0</v>
      </c>
      <c r="P268" s="10">
        <f>SUMIF('צריכה ב2025'!$B:$B,'מידע מרוכז'!C268,'צריכה ב2025'!$L:$L)</f>
        <v>0</v>
      </c>
      <c r="Q268" s="10">
        <f>SUMIF('צריכה ב2025'!$B:$B,'מידע מרוכז'!C268,'צריכה ב2025'!$M:$M)</f>
        <v>3314.62</v>
      </c>
      <c r="R268" s="32" cm="1">
        <f t="array" ref="R268">SUM(SUMIFS('צריכה ב2025'!$J:$J, 'צריכה ב2025'!$B:$B, C268, 'צריכה ב2025'!$A:$A, {"01/2025","02/2025","12/2024"}))</f>
        <v>0</v>
      </c>
      <c r="S268" s="32" cm="1">
        <f t="array" ref="S268">SUM(SUMIFS('צריכה ב2025'!$L:$L, 'צריכה ב2025'!$B:$B, C268, 'צריכה ב2025'!$A:$A, {"01/2025","02/2025","12/2024"}))</f>
        <v>0</v>
      </c>
      <c r="T268" s="10" cm="1">
        <f t="array" ref="T268">SUM(SUMIFS('צריכה ב2025'!$J:$J, 'צריכה ב2025'!$B:$B, C268, 'צריכה ב2025'!$A:$A, {"03/2025","04/2025","05/2025","10/2025","11/2025"}))</f>
        <v>0</v>
      </c>
      <c r="U268" s="10" cm="1">
        <f t="array" ref="U268">SUM(SUMIFS('צריכה ב2025'!$L:$L, 'צריכה ב2025'!$B:$B, C268, 'צריכה ב2025'!$A:$A, {"03/2025","04/2025","05/2025","10/2025","11/2025"}))</f>
        <v>0</v>
      </c>
      <c r="V268" s="10" cm="1">
        <f t="array" ref="V268">SUM(SUMIFS('צריכה ב2025'!$J:$J, 'צריכה ב2025'!$B:$B, C268, 'צריכה ב2025'!$A:$A, {"06/2025","07/2025","08/2025","09/2025"}))</f>
        <v>0</v>
      </c>
      <c r="W268" s="10" cm="1">
        <f t="array" ref="W268">SUM(SUMIFS('צריכה ב2025'!$L:$L, 'צריכה ב2025'!$B:$B, C268, 'צריכה ב2025'!$A:$A, {"06/2025","07/2025","08/2025","09/2025"}))</f>
        <v>0</v>
      </c>
    </row>
    <row r="269" spans="1:23" x14ac:dyDescent="0.35">
      <c r="A269" s="10" t="s">
        <v>29</v>
      </c>
      <c r="B269" s="10" t="s">
        <v>168</v>
      </c>
      <c r="C269" s="11">
        <v>342692667</v>
      </c>
      <c r="D269" s="10" t="s">
        <v>399</v>
      </c>
      <c r="E269" s="10"/>
      <c r="F269" s="10" t="s">
        <v>19</v>
      </c>
      <c r="G269" s="10" t="s">
        <v>20</v>
      </c>
      <c r="H269" s="10" t="s">
        <v>22</v>
      </c>
      <c r="I269" s="10" t="s">
        <v>22</v>
      </c>
      <c r="J269" s="10" t="s">
        <v>21</v>
      </c>
      <c r="K269" s="10" t="str">
        <f>LOOKUP(C269,מונים!$A:$A,מונים!$Q:$Q)</f>
        <v>כן</v>
      </c>
      <c r="L269" s="10" t="s">
        <v>21</v>
      </c>
      <c r="M269" s="10"/>
      <c r="N269" s="10">
        <f>SUMIF('צריכה ב2025'!$B:$B,'מידע מרוכז'!C269,'צריכה ב2025'!$I:$I)</f>
        <v>72465</v>
      </c>
      <c r="O269" s="10">
        <f>SUMIF('צריכה ב2025'!$B:$B,'מידע מרוכז'!C269,'צריכה ב2025'!$J:$J)</f>
        <v>16678</v>
      </c>
      <c r="P269" s="10">
        <f>SUMIF('צריכה ב2025'!$B:$B,'מידע מרוכז'!C269,'צריכה ב2025'!$L:$L)</f>
        <v>55787</v>
      </c>
      <c r="Q269" s="10">
        <f>SUMIF('צריכה ב2025'!$B:$B,'מידע מרוכז'!C269,'צריכה ב2025'!$M:$M)</f>
        <v>0</v>
      </c>
      <c r="R269" s="32" cm="1">
        <f t="array" ref="R269">SUM(SUMIFS('צריכה ב2025'!$J:$J, 'צריכה ב2025'!$B:$B, C269, 'צריכה ב2025'!$A:$A, {"01/2025","02/2025","12/2024"}))</f>
        <v>6905</v>
      </c>
      <c r="S269" s="32" cm="1">
        <f t="array" ref="S269">SUM(SUMIFS('צריכה ב2025'!$L:$L, 'צריכה ב2025'!$B:$B, C269, 'צריכה ב2025'!$A:$A, {"01/2025","02/2025","12/2024"}))</f>
        <v>14739</v>
      </c>
      <c r="T269" s="10" cm="1">
        <f t="array" ref="T269">SUM(SUMIFS('צריכה ב2025'!$J:$J, 'צריכה ב2025'!$B:$B, C269, 'צריכה ב2025'!$A:$A, {"03/2025","04/2025","05/2025","10/2025","11/2025"}))</f>
        <v>4784</v>
      </c>
      <c r="U269" s="10" cm="1">
        <f t="array" ref="U269">SUM(SUMIFS('צריכה ב2025'!$L:$L, 'צריכה ב2025'!$B:$B, C269, 'צריכה ב2025'!$A:$A, {"03/2025","04/2025","05/2025","10/2025","11/2025"}))</f>
        <v>22352</v>
      </c>
      <c r="V269" s="10" cm="1">
        <f t="array" ref="V269">SUM(SUMIFS('צריכה ב2025'!$J:$J, 'צריכה ב2025'!$B:$B, C269, 'צריכה ב2025'!$A:$A, {"06/2025","07/2025","08/2025","09/2025"}))</f>
        <v>4989</v>
      </c>
      <c r="W269" s="10" cm="1">
        <f t="array" ref="W269">SUM(SUMIFS('צריכה ב2025'!$L:$L, 'צריכה ב2025'!$B:$B, C269, 'צריכה ב2025'!$A:$A, {"06/2025","07/2025","08/2025","09/2025"}))</f>
        <v>18696</v>
      </c>
    </row>
    <row r="270" spans="1:23" x14ac:dyDescent="0.35">
      <c r="A270" s="10" t="s">
        <v>29</v>
      </c>
      <c r="B270" s="10" t="s">
        <v>37</v>
      </c>
      <c r="C270" s="11">
        <v>342694125</v>
      </c>
      <c r="D270" s="10" t="s">
        <v>400</v>
      </c>
      <c r="E270" s="10" t="s">
        <v>131</v>
      </c>
      <c r="F270" s="10" t="s">
        <v>19</v>
      </c>
      <c r="G270" s="10" t="s">
        <v>20</v>
      </c>
      <c r="H270" s="10" t="s">
        <v>22</v>
      </c>
      <c r="I270" s="10" t="s">
        <v>22</v>
      </c>
      <c r="J270" s="10" t="s">
        <v>21</v>
      </c>
      <c r="K270" s="10" t="str">
        <f>LOOKUP(C270,מונים!$A:$A,מונים!$Q:$Q)</f>
        <v>כן</v>
      </c>
      <c r="L270" s="10" t="s">
        <v>21</v>
      </c>
      <c r="M270" s="10"/>
      <c r="N270" s="10">
        <f>SUMIF('צריכה ב2025'!$B:$B,'מידע מרוכז'!C270,'צריכה ב2025'!$I:$I)</f>
        <v>12200</v>
      </c>
      <c r="O270" s="10">
        <f>SUMIF('צריכה ב2025'!$B:$B,'מידע מרוכז'!C270,'צריכה ב2025'!$J:$J)</f>
        <v>3032</v>
      </c>
      <c r="P270" s="10">
        <f>SUMIF('צריכה ב2025'!$B:$B,'מידע מרוכז'!C270,'צריכה ב2025'!$L:$L)</f>
        <v>9168</v>
      </c>
      <c r="Q270" s="10">
        <f>SUMIF('צריכה ב2025'!$B:$B,'מידע מרוכז'!C270,'צריכה ב2025'!$M:$M)</f>
        <v>0</v>
      </c>
      <c r="R270" s="32" cm="1">
        <f t="array" ref="R270">SUM(SUMIFS('צריכה ב2025'!$J:$J, 'צריכה ב2025'!$B:$B, C270, 'צריכה ב2025'!$A:$A, {"01/2025","02/2025","12/2024"}))</f>
        <v>1189</v>
      </c>
      <c r="S270" s="32" cm="1">
        <f t="array" ref="S270">SUM(SUMIFS('צריכה ב2025'!$L:$L, 'צריכה ב2025'!$B:$B, C270, 'צריכה ב2025'!$A:$A, {"01/2025","02/2025","12/2024"}))</f>
        <v>2206</v>
      </c>
      <c r="T270" s="10" cm="1">
        <f t="array" ref="T270">SUM(SUMIFS('צריכה ב2025'!$J:$J, 'צריכה ב2025'!$B:$B, C270, 'צריכה ב2025'!$A:$A, {"03/2025","04/2025","05/2025","10/2025","11/2025"}))</f>
        <v>956</v>
      </c>
      <c r="U270" s="10" cm="1">
        <f t="array" ref="U270">SUM(SUMIFS('צריכה ב2025'!$L:$L, 'צריכה ב2025'!$B:$B, C270, 'צריכה ב2025'!$A:$A, {"03/2025","04/2025","05/2025","10/2025","11/2025"}))</f>
        <v>3884</v>
      </c>
      <c r="V270" s="10" cm="1">
        <f t="array" ref="V270">SUM(SUMIFS('צריכה ב2025'!$J:$J, 'צריכה ב2025'!$B:$B, C270, 'צריכה ב2025'!$A:$A, {"06/2025","07/2025","08/2025","09/2025"}))</f>
        <v>887</v>
      </c>
      <c r="W270" s="10" cm="1">
        <f t="array" ref="W270">SUM(SUMIFS('צריכה ב2025'!$L:$L, 'צריכה ב2025'!$B:$B, C270, 'צריכה ב2025'!$A:$A, {"06/2025","07/2025","08/2025","09/2025"}))</f>
        <v>3078</v>
      </c>
    </row>
    <row r="271" spans="1:23" x14ac:dyDescent="0.35">
      <c r="A271" s="10" t="s">
        <v>29</v>
      </c>
      <c r="B271" s="10" t="s">
        <v>32</v>
      </c>
      <c r="C271" s="11">
        <v>342698051</v>
      </c>
      <c r="D271" s="10" t="s">
        <v>401</v>
      </c>
      <c r="E271" s="10" t="s">
        <v>131</v>
      </c>
      <c r="F271" s="10" t="s">
        <v>19</v>
      </c>
      <c r="G271" s="10" t="s">
        <v>20</v>
      </c>
      <c r="H271" s="10" t="s">
        <v>22</v>
      </c>
      <c r="I271" s="10" t="s">
        <v>22</v>
      </c>
      <c r="J271" s="10" t="s">
        <v>21</v>
      </c>
      <c r="K271" s="10" t="str">
        <f>LOOKUP(C271,מונים!$A:$A,מונים!$Q:$Q)</f>
        <v>כן</v>
      </c>
      <c r="L271" s="10" t="s">
        <v>21</v>
      </c>
      <c r="M271" s="10"/>
      <c r="N271" s="10">
        <f>SUMIF('צריכה ב2025'!$B:$B,'מידע מרוכז'!C271,'צריכה ב2025'!$I:$I)</f>
        <v>65188</v>
      </c>
      <c r="O271" s="10">
        <f>SUMIF('צריכה ב2025'!$B:$B,'מידע מרוכז'!C271,'צריכה ב2025'!$J:$J)</f>
        <v>16342</v>
      </c>
      <c r="P271" s="10">
        <f>SUMIF('צריכה ב2025'!$B:$B,'מידע מרוכז'!C271,'צריכה ב2025'!$L:$L)</f>
        <v>48846</v>
      </c>
      <c r="Q271" s="10">
        <f>SUMIF('צריכה ב2025'!$B:$B,'מידע מרוכז'!C271,'צריכה ב2025'!$M:$M)</f>
        <v>0</v>
      </c>
      <c r="R271" s="32" cm="1">
        <f t="array" ref="R271">SUM(SUMIFS('צריכה ב2025'!$J:$J, 'צריכה ב2025'!$B:$B, C271, 'צריכה ב2025'!$A:$A, {"01/2025","02/2025","12/2024"}))</f>
        <v>6729</v>
      </c>
      <c r="S271" s="32" cm="1">
        <f t="array" ref="S271">SUM(SUMIFS('צריכה ב2025'!$L:$L, 'צריכה ב2025'!$B:$B, C271, 'צריכה ב2025'!$A:$A, {"01/2025","02/2025","12/2024"}))</f>
        <v>12196</v>
      </c>
      <c r="T271" s="10" cm="1">
        <f t="array" ref="T271">SUM(SUMIFS('צריכה ב2025'!$J:$J, 'צריכה ב2025'!$B:$B, C271, 'צריכה ב2025'!$A:$A, {"03/2025","04/2025","05/2025","10/2025","11/2025"}))</f>
        <v>5227</v>
      </c>
      <c r="U271" s="10" cm="1">
        <f t="array" ref="U271">SUM(SUMIFS('צריכה ב2025'!$L:$L, 'צריכה ב2025'!$B:$B, C271, 'צריכה ב2025'!$A:$A, {"03/2025","04/2025","05/2025","10/2025","11/2025"}))</f>
        <v>21220</v>
      </c>
      <c r="V271" s="10" cm="1">
        <f t="array" ref="V271">SUM(SUMIFS('צריכה ב2025'!$J:$J, 'צריכה ב2025'!$B:$B, C271, 'צריכה ב2025'!$A:$A, {"06/2025","07/2025","08/2025","09/2025"}))</f>
        <v>4386</v>
      </c>
      <c r="W271" s="10" cm="1">
        <f t="array" ref="W271">SUM(SUMIFS('צריכה ב2025'!$L:$L, 'צריכה ב2025'!$B:$B, C271, 'צריכה ב2025'!$A:$A, {"06/2025","07/2025","08/2025","09/2025"}))</f>
        <v>15430</v>
      </c>
    </row>
    <row r="272" spans="1:23" x14ac:dyDescent="0.35">
      <c r="A272" s="10" t="s">
        <v>23</v>
      </c>
      <c r="B272" s="10" t="s">
        <v>54</v>
      </c>
      <c r="C272" s="11">
        <v>342702452</v>
      </c>
      <c r="D272" s="10" t="s">
        <v>402</v>
      </c>
      <c r="E272" s="10" t="s">
        <v>18</v>
      </c>
      <c r="F272" s="10" t="s">
        <v>19</v>
      </c>
      <c r="G272" s="10" t="s">
        <v>20</v>
      </c>
      <c r="H272" s="10" t="s">
        <v>21</v>
      </c>
      <c r="I272" s="10" t="s">
        <v>22</v>
      </c>
      <c r="J272" s="10" t="s">
        <v>21</v>
      </c>
      <c r="K272" s="10" t="str">
        <f>LOOKUP(C272,מונים!$A:$A,מונים!$Q:$Q)</f>
        <v>כן</v>
      </c>
      <c r="L272" s="10" t="s">
        <v>21</v>
      </c>
      <c r="M272" s="10"/>
      <c r="N272" s="10">
        <f>SUMIF('צריכה ב2025'!$B:$B,'מידע מרוכז'!C272,'צריכה ב2025'!$I:$I)</f>
        <v>34949.189999999995</v>
      </c>
      <c r="O272" s="10">
        <f>SUMIF('צריכה ב2025'!$B:$B,'מידע מרוכז'!C272,'צריכה ב2025'!$J:$J)</f>
        <v>0</v>
      </c>
      <c r="P272" s="10">
        <f>SUMIF('צריכה ב2025'!$B:$B,'מידע מרוכז'!C272,'צריכה ב2025'!$L:$L)</f>
        <v>0</v>
      </c>
      <c r="Q272" s="10">
        <f>SUMIF('צריכה ב2025'!$B:$B,'מידע מרוכז'!C272,'צריכה ב2025'!$M:$M)</f>
        <v>34949.189999999995</v>
      </c>
      <c r="R272" s="32" cm="1">
        <f t="array" ref="R272">SUM(SUMIFS('צריכה ב2025'!$J:$J, 'צריכה ב2025'!$B:$B, C272, 'צריכה ב2025'!$A:$A, {"01/2025","02/2025","12/2024"}))</f>
        <v>0</v>
      </c>
      <c r="S272" s="32" cm="1">
        <f t="array" ref="S272">SUM(SUMIFS('צריכה ב2025'!$L:$L, 'צריכה ב2025'!$B:$B, C272, 'צריכה ב2025'!$A:$A, {"01/2025","02/2025","12/2024"}))</f>
        <v>0</v>
      </c>
      <c r="T272" s="10" cm="1">
        <f t="array" ref="T272">SUM(SUMIFS('צריכה ב2025'!$J:$J, 'צריכה ב2025'!$B:$B, C272, 'צריכה ב2025'!$A:$A, {"03/2025","04/2025","05/2025","10/2025","11/2025"}))</f>
        <v>0</v>
      </c>
      <c r="U272" s="10" cm="1">
        <f t="array" ref="U272">SUM(SUMIFS('צריכה ב2025'!$L:$L, 'צריכה ב2025'!$B:$B, C272, 'צריכה ב2025'!$A:$A, {"03/2025","04/2025","05/2025","10/2025","11/2025"}))</f>
        <v>0</v>
      </c>
      <c r="V272" s="10" cm="1">
        <f t="array" ref="V272">SUM(SUMIFS('צריכה ב2025'!$J:$J, 'צריכה ב2025'!$B:$B, C272, 'צריכה ב2025'!$A:$A, {"06/2025","07/2025","08/2025","09/2025"}))</f>
        <v>0</v>
      </c>
      <c r="W272" s="10" cm="1">
        <f t="array" ref="W272">SUM(SUMIFS('צריכה ב2025'!$L:$L, 'צריכה ב2025'!$B:$B, C272, 'צריכה ב2025'!$A:$A, {"06/2025","07/2025","08/2025","09/2025"}))</f>
        <v>0</v>
      </c>
    </row>
    <row r="273" spans="1:23" x14ac:dyDescent="0.35">
      <c r="A273" s="10" t="s">
        <v>29</v>
      </c>
      <c r="B273" s="10" t="s">
        <v>30</v>
      </c>
      <c r="C273" s="11">
        <v>342707784</v>
      </c>
      <c r="D273" s="10" t="s">
        <v>403</v>
      </c>
      <c r="E273" s="10" t="s">
        <v>131</v>
      </c>
      <c r="F273" s="10" t="s">
        <v>19</v>
      </c>
      <c r="G273" s="10" t="s">
        <v>20</v>
      </c>
      <c r="H273" s="10" t="s">
        <v>22</v>
      </c>
      <c r="I273" s="10" t="s">
        <v>22</v>
      </c>
      <c r="J273" s="10" t="s">
        <v>21</v>
      </c>
      <c r="K273" s="10" t="str">
        <f>LOOKUP(C273,מונים!$A:$A,מונים!$Q:$Q)</f>
        <v>כן</v>
      </c>
      <c r="L273" s="10" t="s">
        <v>21</v>
      </c>
      <c r="M273" s="10"/>
      <c r="N273" s="10">
        <f>SUMIF('צריכה ב2025'!$B:$B,'מידע מרוכז'!C273,'צריכה ב2025'!$I:$I)</f>
        <v>52518</v>
      </c>
      <c r="O273" s="10">
        <f>SUMIF('צריכה ב2025'!$B:$B,'מידע מרוכז'!C273,'צריכה ב2025'!$J:$J)</f>
        <v>13179</v>
      </c>
      <c r="P273" s="10">
        <f>SUMIF('צריכה ב2025'!$B:$B,'מידע מרוכז'!C273,'צריכה ב2025'!$L:$L)</f>
        <v>39339</v>
      </c>
      <c r="Q273" s="10">
        <f>SUMIF('צריכה ב2025'!$B:$B,'מידע מרוכז'!C273,'צריכה ב2025'!$M:$M)</f>
        <v>0</v>
      </c>
      <c r="R273" s="32" cm="1">
        <f t="array" ref="R273">SUM(SUMIFS('צריכה ב2025'!$J:$J, 'צריכה ב2025'!$B:$B, C273, 'צריכה ב2025'!$A:$A, {"01/2025","02/2025","12/2024"}))</f>
        <v>5477</v>
      </c>
      <c r="S273" s="32" cm="1">
        <f t="array" ref="S273">SUM(SUMIFS('צריכה ב2025'!$L:$L, 'צריכה ב2025'!$B:$B, C273, 'צריכה ב2025'!$A:$A, {"01/2025","02/2025","12/2024"}))</f>
        <v>10046</v>
      </c>
      <c r="T273" s="10" cm="1">
        <f t="array" ref="T273">SUM(SUMIFS('צריכה ב2025'!$J:$J, 'צריכה ב2025'!$B:$B, C273, 'צריכה ב2025'!$A:$A, {"03/2025","04/2025","05/2025","10/2025","11/2025"}))</f>
        <v>4324</v>
      </c>
      <c r="U273" s="10" cm="1">
        <f t="array" ref="U273">SUM(SUMIFS('צריכה ב2025'!$L:$L, 'צריכה ב2025'!$B:$B, C273, 'צריכה ב2025'!$A:$A, {"03/2025","04/2025","05/2025","10/2025","11/2025"}))</f>
        <v>17338</v>
      </c>
      <c r="V273" s="10" cm="1">
        <f t="array" ref="V273">SUM(SUMIFS('צריכה ב2025'!$J:$J, 'צריכה ב2025'!$B:$B, C273, 'צריכה ב2025'!$A:$A, {"06/2025","07/2025","08/2025","09/2025"}))</f>
        <v>3378</v>
      </c>
      <c r="W273" s="10" cm="1">
        <f t="array" ref="W273">SUM(SUMIFS('צריכה ב2025'!$L:$L, 'צריכה ב2025'!$B:$B, C273, 'צריכה ב2025'!$A:$A, {"06/2025","07/2025","08/2025","09/2025"}))</f>
        <v>11955</v>
      </c>
    </row>
    <row r="274" spans="1:23" x14ac:dyDescent="0.35">
      <c r="A274" s="10" t="s">
        <v>29</v>
      </c>
      <c r="B274" s="10" t="s">
        <v>30</v>
      </c>
      <c r="C274" s="11">
        <v>342707935</v>
      </c>
      <c r="D274" s="10" t="s">
        <v>404</v>
      </c>
      <c r="E274" s="10" t="s">
        <v>53</v>
      </c>
      <c r="F274" s="10" t="s">
        <v>19</v>
      </c>
      <c r="G274" s="10" t="s">
        <v>20</v>
      </c>
      <c r="H274" s="10" t="s">
        <v>22</v>
      </c>
      <c r="I274" s="10" t="s">
        <v>22</v>
      </c>
      <c r="J274" s="10" t="s">
        <v>21</v>
      </c>
      <c r="K274" s="10" t="str">
        <f>LOOKUP(C274,מונים!$A:$A,מונים!$Q:$Q)</f>
        <v>כן</v>
      </c>
      <c r="L274" s="10" t="s">
        <v>21</v>
      </c>
      <c r="M274" s="10"/>
      <c r="N274" s="10">
        <f>SUMIF('צריכה ב2025'!$B:$B,'מידע מרוכז'!C274,'צריכה ב2025'!$I:$I)</f>
        <v>52354</v>
      </c>
      <c r="O274" s="10">
        <f>SUMIF('צריכה ב2025'!$B:$B,'מידע מרוכז'!C274,'צריכה ב2025'!$J:$J)</f>
        <v>12998</v>
      </c>
      <c r="P274" s="10">
        <f>SUMIF('צריכה ב2025'!$B:$B,'מידע מרוכז'!C274,'צריכה ב2025'!$L:$L)</f>
        <v>39356</v>
      </c>
      <c r="Q274" s="10">
        <f>SUMIF('צריכה ב2025'!$B:$B,'מידע מרוכז'!C274,'צריכה ב2025'!$M:$M)</f>
        <v>0</v>
      </c>
      <c r="R274" s="32" cm="1">
        <f t="array" ref="R274">SUM(SUMIFS('צריכה ב2025'!$J:$J, 'צריכה ב2025'!$B:$B, C274, 'צריכה ב2025'!$A:$A, {"01/2025","02/2025","12/2024"}))</f>
        <v>5229</v>
      </c>
      <c r="S274" s="32" cm="1">
        <f t="array" ref="S274">SUM(SUMIFS('צריכה ב2025'!$L:$L, 'צריכה ב2025'!$B:$B, C274, 'צריכה ב2025'!$A:$A, {"01/2025","02/2025","12/2024"}))</f>
        <v>9939</v>
      </c>
      <c r="T274" s="10" cm="1">
        <f t="array" ref="T274">SUM(SUMIFS('צריכה ב2025'!$J:$J, 'צריכה ב2025'!$B:$B, C274, 'צריכה ב2025'!$A:$A, {"03/2025","04/2025","05/2025","10/2025","11/2025"}))</f>
        <v>4334</v>
      </c>
      <c r="U274" s="10" cm="1">
        <f t="array" ref="U274">SUM(SUMIFS('צריכה ב2025'!$L:$L, 'צריכה ב2025'!$B:$B, C274, 'צריכה ב2025'!$A:$A, {"03/2025","04/2025","05/2025","10/2025","11/2025"}))</f>
        <v>17345</v>
      </c>
      <c r="V274" s="10" cm="1">
        <f t="array" ref="V274">SUM(SUMIFS('צריכה ב2025'!$J:$J, 'צריכה ב2025'!$B:$B, C274, 'צריכה ב2025'!$A:$A, {"06/2025","07/2025","08/2025","09/2025"}))</f>
        <v>3435</v>
      </c>
      <c r="W274" s="10" cm="1">
        <f t="array" ref="W274">SUM(SUMIFS('צריכה ב2025'!$L:$L, 'צריכה ב2025'!$B:$B, C274, 'צריכה ב2025'!$A:$A, {"06/2025","07/2025","08/2025","09/2025"}))</f>
        <v>12072</v>
      </c>
    </row>
    <row r="275" spans="1:23" x14ac:dyDescent="0.35">
      <c r="A275" s="10" t="s">
        <v>29</v>
      </c>
      <c r="B275" s="10" t="s">
        <v>30</v>
      </c>
      <c r="C275" s="11">
        <v>342708930</v>
      </c>
      <c r="D275" s="10" t="s">
        <v>405</v>
      </c>
      <c r="E275" s="10" t="s">
        <v>406</v>
      </c>
      <c r="F275" s="10" t="s">
        <v>19</v>
      </c>
      <c r="G275" s="10" t="s">
        <v>20</v>
      </c>
      <c r="H275" s="10" t="s">
        <v>22</v>
      </c>
      <c r="I275" s="10" t="s">
        <v>22</v>
      </c>
      <c r="J275" s="10" t="s">
        <v>21</v>
      </c>
      <c r="K275" s="10" t="str">
        <f>LOOKUP(C275,מונים!$A:$A,מונים!$Q:$Q)</f>
        <v>כן</v>
      </c>
      <c r="L275" s="10" t="s">
        <v>21</v>
      </c>
      <c r="M275" s="10"/>
      <c r="N275" s="10">
        <f>SUMIF('צריכה ב2025'!$B:$B,'מידע מרוכז'!C275,'צריכה ב2025'!$I:$I)</f>
        <v>110202</v>
      </c>
      <c r="O275" s="10">
        <f>SUMIF('צריכה ב2025'!$B:$B,'מידע מרוכז'!C275,'צריכה ב2025'!$J:$J)</f>
        <v>27713</v>
      </c>
      <c r="P275" s="10">
        <f>SUMIF('צריכה ב2025'!$B:$B,'מידע מרוכז'!C275,'צריכה ב2025'!$L:$L)</f>
        <v>82489</v>
      </c>
      <c r="Q275" s="10">
        <f>SUMIF('צריכה ב2025'!$B:$B,'מידע מרוכז'!C275,'צריכה ב2025'!$M:$M)</f>
        <v>0</v>
      </c>
      <c r="R275" s="32" cm="1">
        <f t="array" ref="R275">SUM(SUMIFS('צריכה ב2025'!$J:$J, 'צריכה ב2025'!$B:$B, C275, 'צריכה ב2025'!$A:$A, {"01/2025","02/2025","12/2024"}))</f>
        <v>10975</v>
      </c>
      <c r="S275" s="32" cm="1">
        <f t="array" ref="S275">SUM(SUMIFS('צריכה ב2025'!$L:$L, 'צריכה ב2025'!$B:$B, C275, 'צריכה ב2025'!$A:$A, {"01/2025","02/2025","12/2024"}))</f>
        <v>20003</v>
      </c>
      <c r="T275" s="10" cm="1">
        <f t="array" ref="T275">SUM(SUMIFS('צריכה ב2025'!$J:$J, 'צריכה ב2025'!$B:$B, C275, 'צריכה ב2025'!$A:$A, {"03/2025","04/2025","05/2025","10/2025","11/2025"}))</f>
        <v>9264</v>
      </c>
      <c r="U275" s="10" cm="1">
        <f t="array" ref="U275">SUM(SUMIFS('צריכה ב2025'!$L:$L, 'צריכה ב2025'!$B:$B, C275, 'צריכה ב2025'!$A:$A, {"03/2025","04/2025","05/2025","10/2025","11/2025"}))</f>
        <v>36777</v>
      </c>
      <c r="V275" s="10" cm="1">
        <f t="array" ref="V275">SUM(SUMIFS('צריכה ב2025'!$J:$J, 'צריכה ב2025'!$B:$B, C275, 'צריכה ב2025'!$A:$A, {"06/2025","07/2025","08/2025","09/2025"}))</f>
        <v>7474</v>
      </c>
      <c r="W275" s="10" cm="1">
        <f t="array" ref="W275">SUM(SUMIFS('צריכה ב2025'!$L:$L, 'צריכה ב2025'!$B:$B, C275, 'צריכה ב2025'!$A:$A, {"06/2025","07/2025","08/2025","09/2025"}))</f>
        <v>25709</v>
      </c>
    </row>
    <row r="276" spans="1:23" x14ac:dyDescent="0.35">
      <c r="A276" s="10" t="s">
        <v>29</v>
      </c>
      <c r="B276" s="10" t="s">
        <v>32</v>
      </c>
      <c r="C276" s="11">
        <v>342717179</v>
      </c>
      <c r="D276" s="10" t="s">
        <v>407</v>
      </c>
      <c r="E276" s="10" t="s">
        <v>131</v>
      </c>
      <c r="F276" s="10" t="s">
        <v>19</v>
      </c>
      <c r="G276" s="10" t="s">
        <v>20</v>
      </c>
      <c r="H276" s="10" t="s">
        <v>22</v>
      </c>
      <c r="I276" s="10" t="s">
        <v>22</v>
      </c>
      <c r="J276" s="10" t="s">
        <v>21</v>
      </c>
      <c r="K276" s="10" t="str">
        <f>LOOKUP(C276,מונים!$A:$A,מונים!$Q:$Q)</f>
        <v>כן</v>
      </c>
      <c r="L276" s="10" t="s">
        <v>21</v>
      </c>
      <c r="M276" s="10"/>
      <c r="N276" s="10">
        <f>SUMIF('צריכה ב2025'!$B:$B,'מידע מרוכז'!C276,'צריכה ב2025'!$I:$I)</f>
        <v>2691</v>
      </c>
      <c r="O276" s="10">
        <f>SUMIF('צריכה ב2025'!$B:$B,'מידע מרוכז'!C276,'צריכה ב2025'!$J:$J)</f>
        <v>682</v>
      </c>
      <c r="P276" s="10">
        <f>SUMIF('צריכה ב2025'!$B:$B,'מידע מרוכז'!C276,'צריכה ב2025'!$L:$L)</f>
        <v>2009</v>
      </c>
      <c r="Q276" s="10">
        <f>SUMIF('צריכה ב2025'!$B:$B,'מידע מרוכז'!C276,'צריכה ב2025'!$M:$M)</f>
        <v>0</v>
      </c>
      <c r="R276" s="32" cm="1">
        <f t="array" ref="R276">SUM(SUMIFS('צריכה ב2025'!$J:$J, 'צריכה ב2025'!$B:$B, C276, 'צריכה ב2025'!$A:$A, {"01/2025","02/2025","12/2024"}))</f>
        <v>289</v>
      </c>
      <c r="S276" s="32" cm="1">
        <f t="array" ref="S276">SUM(SUMIFS('צריכה ב2025'!$L:$L, 'צריכה ב2025'!$B:$B, C276, 'צריכה ב2025'!$A:$A, {"01/2025","02/2025","12/2024"}))</f>
        <v>525</v>
      </c>
      <c r="T276" s="10" cm="1">
        <f t="array" ref="T276">SUM(SUMIFS('צריכה ב2025'!$J:$J, 'צריכה ב2025'!$B:$B, C276, 'צריכה ב2025'!$A:$A, {"03/2025","04/2025","05/2025","10/2025","11/2025"}))</f>
        <v>217</v>
      </c>
      <c r="U276" s="10" cm="1">
        <f t="array" ref="U276">SUM(SUMIFS('צריכה ב2025'!$L:$L, 'צריכה ב2025'!$B:$B, C276, 'צריכה ב2025'!$A:$A, {"03/2025","04/2025","05/2025","10/2025","11/2025"}))</f>
        <v>875</v>
      </c>
      <c r="V276" s="10" cm="1">
        <f t="array" ref="V276">SUM(SUMIFS('צריכה ב2025'!$J:$J, 'צריכה ב2025'!$B:$B, C276, 'צריכה ב2025'!$A:$A, {"06/2025","07/2025","08/2025","09/2025"}))</f>
        <v>176</v>
      </c>
      <c r="W276" s="10" cm="1">
        <f t="array" ref="W276">SUM(SUMIFS('צריכה ב2025'!$L:$L, 'צריכה ב2025'!$B:$B, C276, 'צריכה ב2025'!$A:$A, {"06/2025","07/2025","08/2025","09/2025"}))</f>
        <v>609</v>
      </c>
    </row>
    <row r="277" spans="1:23" x14ac:dyDescent="0.35">
      <c r="A277" s="10" t="s">
        <v>29</v>
      </c>
      <c r="B277" s="10" t="s">
        <v>30</v>
      </c>
      <c r="C277" s="11">
        <v>342726870</v>
      </c>
      <c r="D277" s="10" t="s">
        <v>408</v>
      </c>
      <c r="E277" s="10" t="s">
        <v>406</v>
      </c>
      <c r="F277" s="10" t="s">
        <v>19</v>
      </c>
      <c r="G277" s="10" t="s">
        <v>20</v>
      </c>
      <c r="H277" s="10" t="s">
        <v>22</v>
      </c>
      <c r="I277" s="10" t="s">
        <v>22</v>
      </c>
      <c r="J277" s="10" t="s">
        <v>21</v>
      </c>
      <c r="K277" s="10" t="str">
        <f>LOOKUP(C277,מונים!$A:$A,מונים!$Q:$Q)</f>
        <v>כן</v>
      </c>
      <c r="L277" s="10" t="s">
        <v>21</v>
      </c>
      <c r="M277" s="10"/>
      <c r="N277" s="10">
        <f>SUMIF('צריכה ב2025'!$B:$B,'מידע מרוכז'!C277,'צריכה ב2025'!$I:$I)</f>
        <v>51695</v>
      </c>
      <c r="O277" s="10">
        <f>SUMIF('צריכה ב2025'!$B:$B,'מידע מרוכז'!C277,'צריכה ב2025'!$J:$J)</f>
        <v>13111</v>
      </c>
      <c r="P277" s="10">
        <f>SUMIF('צריכה ב2025'!$B:$B,'מידע מרוכז'!C277,'צריכה ב2025'!$L:$L)</f>
        <v>38584</v>
      </c>
      <c r="Q277" s="10">
        <f>SUMIF('צריכה ב2025'!$B:$B,'מידע מרוכז'!C277,'צריכה ב2025'!$M:$M)</f>
        <v>0</v>
      </c>
      <c r="R277" s="32" cm="1">
        <f t="array" ref="R277">SUM(SUMIFS('צריכה ב2025'!$J:$J, 'צריכה ב2025'!$B:$B, C277, 'צריכה ב2025'!$A:$A, {"01/2025","02/2025","12/2024"}))</f>
        <v>5170</v>
      </c>
      <c r="S277" s="32" cm="1">
        <f t="array" ref="S277">SUM(SUMIFS('צריכה ב2025'!$L:$L, 'צריכה ב2025'!$B:$B, C277, 'צריכה ב2025'!$A:$A, {"01/2025","02/2025","12/2024"}))</f>
        <v>9808</v>
      </c>
      <c r="T277" s="10" cm="1">
        <f t="array" ref="T277">SUM(SUMIFS('צריכה ב2025'!$J:$J, 'צריכה ב2025'!$B:$B, C277, 'צריכה ב2025'!$A:$A, {"03/2025","04/2025","05/2025","10/2025","11/2025"}))</f>
        <v>4495</v>
      </c>
      <c r="U277" s="10" cm="1">
        <f t="array" ref="U277">SUM(SUMIFS('צריכה ב2025'!$L:$L, 'צריכה ב2025'!$B:$B, C277, 'צריכה ב2025'!$A:$A, {"03/2025","04/2025","05/2025","10/2025","11/2025"}))</f>
        <v>17206</v>
      </c>
      <c r="V277" s="10" cm="1">
        <f t="array" ref="V277">SUM(SUMIFS('צריכה ב2025'!$J:$J, 'צריכה ב2025'!$B:$B, C277, 'צריכה ב2025'!$A:$A, {"06/2025","07/2025","08/2025","09/2025"}))</f>
        <v>3446</v>
      </c>
      <c r="W277" s="10" cm="1">
        <f t="array" ref="W277">SUM(SUMIFS('צריכה ב2025'!$L:$L, 'צריכה ב2025'!$B:$B, C277, 'צריכה ב2025'!$A:$A, {"06/2025","07/2025","08/2025","09/2025"}))</f>
        <v>11570</v>
      </c>
    </row>
    <row r="278" spans="1:23" x14ac:dyDescent="0.35">
      <c r="A278" s="10" t="s">
        <v>29</v>
      </c>
      <c r="B278" s="10" t="s">
        <v>168</v>
      </c>
      <c r="C278" s="11">
        <v>342730054</v>
      </c>
      <c r="D278" s="10" t="s">
        <v>409</v>
      </c>
      <c r="E278" s="10"/>
      <c r="F278" s="10" t="s">
        <v>45</v>
      </c>
      <c r="G278" s="10" t="s">
        <v>20</v>
      </c>
      <c r="H278" s="10" t="s">
        <v>22</v>
      </c>
      <c r="I278" s="10" t="s">
        <v>22</v>
      </c>
      <c r="J278" s="10" t="s">
        <v>21</v>
      </c>
      <c r="K278" s="10" t="str">
        <f>LOOKUP(C278,מונים!$A:$A,מונים!$Q:$Q)</f>
        <v>כן</v>
      </c>
      <c r="L278" s="10" t="s">
        <v>21</v>
      </c>
      <c r="M278" s="10"/>
      <c r="N278" s="10">
        <f>SUMIF('צריכה ב2025'!$B:$B,'מידע מרוכז'!C278,'צריכה ב2025'!$I:$I)</f>
        <v>227828</v>
      </c>
      <c r="O278" s="10">
        <f>SUMIF('צריכה ב2025'!$B:$B,'מידע מרוכז'!C278,'צריכה ב2025'!$J:$J)</f>
        <v>56740</v>
      </c>
      <c r="P278" s="10">
        <f>SUMIF('צריכה ב2025'!$B:$B,'מידע מרוכז'!C278,'צריכה ב2025'!$L:$L)</f>
        <v>171088</v>
      </c>
      <c r="Q278" s="10">
        <f>SUMIF('צריכה ב2025'!$B:$B,'מידע מרוכז'!C278,'צריכה ב2025'!$M:$M)</f>
        <v>0</v>
      </c>
      <c r="R278" s="32" cm="1">
        <f t="array" ref="R278">SUM(SUMIFS('צריכה ב2025'!$J:$J, 'צריכה ב2025'!$B:$B, C278, 'צריכה ב2025'!$A:$A, {"01/2025","02/2025","12/2024"}))</f>
        <v>22532</v>
      </c>
      <c r="S278" s="32" cm="1">
        <f t="array" ref="S278">SUM(SUMIFS('צריכה ב2025'!$L:$L, 'צריכה ב2025'!$B:$B, C278, 'צריכה ב2025'!$A:$A, {"01/2025","02/2025","12/2024"}))</f>
        <v>41832</v>
      </c>
      <c r="T278" s="10" cm="1">
        <f t="array" ref="T278">SUM(SUMIFS('צריכה ב2025'!$J:$J, 'צריכה ב2025'!$B:$B, C278, 'צריכה ב2025'!$A:$A, {"03/2025","04/2025","05/2025","10/2025","11/2025"}))</f>
        <v>19008</v>
      </c>
      <c r="U278" s="10" cm="1">
        <f t="array" ref="U278">SUM(SUMIFS('צריכה ב2025'!$L:$L, 'צריכה ב2025'!$B:$B, C278, 'צריכה ב2025'!$A:$A, {"03/2025","04/2025","05/2025","10/2025","11/2025"}))</f>
        <v>76620</v>
      </c>
      <c r="V278" s="10" cm="1">
        <f t="array" ref="V278">SUM(SUMIFS('צריכה ב2025'!$J:$J, 'צריכה ב2025'!$B:$B, C278, 'צריכה ב2025'!$A:$A, {"06/2025","07/2025","08/2025","09/2025"}))</f>
        <v>15200</v>
      </c>
      <c r="W278" s="10" cm="1">
        <f t="array" ref="W278">SUM(SUMIFS('צריכה ב2025'!$L:$L, 'צריכה ב2025'!$B:$B, C278, 'צריכה ב2025'!$A:$A, {"06/2025","07/2025","08/2025","09/2025"}))</f>
        <v>52636</v>
      </c>
    </row>
    <row r="279" spans="1:23" x14ac:dyDescent="0.35">
      <c r="A279" s="10" t="s">
        <v>23</v>
      </c>
      <c r="B279" s="10" t="s">
        <v>30</v>
      </c>
      <c r="C279" s="11">
        <v>342736265</v>
      </c>
      <c r="D279" s="10" t="s">
        <v>410</v>
      </c>
      <c r="E279" s="10" t="s">
        <v>18</v>
      </c>
      <c r="F279" s="10" t="s">
        <v>19</v>
      </c>
      <c r="G279" s="10" t="s">
        <v>20</v>
      </c>
      <c r="H279" s="10" t="s">
        <v>21</v>
      </c>
      <c r="I279" s="10" t="s">
        <v>22</v>
      </c>
      <c r="J279" s="10" t="s">
        <v>21</v>
      </c>
      <c r="K279" s="10" t="str">
        <f>LOOKUP(C279,מונים!$A:$A,מונים!$Q:$Q)</f>
        <v>כן</v>
      </c>
      <c r="L279" s="10" t="s">
        <v>21</v>
      </c>
      <c r="M279" s="10"/>
      <c r="N279" s="10">
        <f>SUMIF('צריכה ב2025'!$B:$B,'מידע מרוכז'!C279,'צריכה ב2025'!$I:$I)</f>
        <v>17719.920000000002</v>
      </c>
      <c r="O279" s="10">
        <f>SUMIF('צריכה ב2025'!$B:$B,'מידע מרוכז'!C279,'צריכה ב2025'!$J:$J)</f>
        <v>0</v>
      </c>
      <c r="P279" s="10">
        <f>SUMIF('צריכה ב2025'!$B:$B,'מידע מרוכז'!C279,'צריכה ב2025'!$L:$L)</f>
        <v>0</v>
      </c>
      <c r="Q279" s="10">
        <f>SUMIF('צריכה ב2025'!$B:$B,'מידע מרוכז'!C279,'צריכה ב2025'!$M:$M)</f>
        <v>17719.920000000002</v>
      </c>
      <c r="R279" s="32" cm="1">
        <f t="array" ref="R279">SUM(SUMIFS('צריכה ב2025'!$J:$J, 'צריכה ב2025'!$B:$B, C279, 'צריכה ב2025'!$A:$A, {"01/2025","02/2025","12/2024"}))</f>
        <v>0</v>
      </c>
      <c r="S279" s="32" cm="1">
        <f t="array" ref="S279">SUM(SUMIFS('צריכה ב2025'!$L:$L, 'צריכה ב2025'!$B:$B, C279, 'צריכה ב2025'!$A:$A, {"01/2025","02/2025","12/2024"}))</f>
        <v>0</v>
      </c>
      <c r="T279" s="10" cm="1">
        <f t="array" ref="T279">SUM(SUMIFS('צריכה ב2025'!$J:$J, 'צריכה ב2025'!$B:$B, C279, 'צריכה ב2025'!$A:$A, {"03/2025","04/2025","05/2025","10/2025","11/2025"}))</f>
        <v>0</v>
      </c>
      <c r="U279" s="10" cm="1">
        <f t="array" ref="U279">SUM(SUMIFS('צריכה ב2025'!$L:$L, 'צריכה ב2025'!$B:$B, C279, 'צריכה ב2025'!$A:$A, {"03/2025","04/2025","05/2025","10/2025","11/2025"}))</f>
        <v>0</v>
      </c>
      <c r="V279" s="10" cm="1">
        <f t="array" ref="V279">SUM(SUMIFS('צריכה ב2025'!$J:$J, 'צריכה ב2025'!$B:$B, C279, 'צריכה ב2025'!$A:$A, {"06/2025","07/2025","08/2025","09/2025"}))</f>
        <v>0</v>
      </c>
      <c r="W279" s="10" cm="1">
        <f t="array" ref="W279">SUM(SUMIFS('צריכה ב2025'!$L:$L, 'צריכה ב2025'!$B:$B, C279, 'צריכה ב2025'!$A:$A, {"06/2025","07/2025","08/2025","09/2025"}))</f>
        <v>0</v>
      </c>
    </row>
    <row r="280" spans="1:23" x14ac:dyDescent="0.35">
      <c r="A280" s="10" t="s">
        <v>29</v>
      </c>
      <c r="B280" s="10" t="s">
        <v>49</v>
      </c>
      <c r="C280" s="11">
        <v>342737601</v>
      </c>
      <c r="D280" s="10" t="s">
        <v>411</v>
      </c>
      <c r="E280" s="10" t="s">
        <v>412</v>
      </c>
      <c r="F280" s="10" t="s">
        <v>19</v>
      </c>
      <c r="G280" s="10" t="s">
        <v>20</v>
      </c>
      <c r="H280" s="10" t="s">
        <v>22</v>
      </c>
      <c r="I280" s="10" t="s">
        <v>22</v>
      </c>
      <c r="J280" s="10" t="s">
        <v>21</v>
      </c>
      <c r="K280" s="10" t="str">
        <f>LOOKUP(C280,מונים!$A:$A,מונים!$Q:$Q)</f>
        <v>כן</v>
      </c>
      <c r="L280" s="10" t="s">
        <v>21</v>
      </c>
      <c r="M280" s="10"/>
      <c r="N280" s="10">
        <f>SUMIF('צריכה ב2025'!$B:$B,'מידע מרוכז'!C280,'צריכה ב2025'!$I:$I)</f>
        <v>74432</v>
      </c>
      <c r="O280" s="10">
        <f>SUMIF('צריכה ב2025'!$B:$B,'מידע מרוכז'!C280,'צריכה ב2025'!$J:$J)</f>
        <v>18399</v>
      </c>
      <c r="P280" s="10">
        <f>SUMIF('צריכה ב2025'!$B:$B,'מידע מרוכז'!C280,'צריכה ב2025'!$L:$L)</f>
        <v>56033</v>
      </c>
      <c r="Q280" s="10">
        <f>SUMIF('צריכה ב2025'!$B:$B,'מידע מרוכז'!C280,'צריכה ב2025'!$M:$M)</f>
        <v>0</v>
      </c>
      <c r="R280" s="32" cm="1">
        <f t="array" ref="R280">SUM(SUMIFS('צריכה ב2025'!$J:$J, 'צריכה ב2025'!$B:$B, C280, 'צריכה ב2025'!$A:$A, {"01/2025","02/2025","12/2024"}))</f>
        <v>7275</v>
      </c>
      <c r="S280" s="32" cm="1">
        <f t="array" ref="S280">SUM(SUMIFS('צריכה ב2025'!$L:$L, 'צריכה ב2025'!$B:$B, C280, 'צריכה ב2025'!$A:$A, {"01/2025","02/2025","12/2024"}))</f>
        <v>13055</v>
      </c>
      <c r="T280" s="10" cm="1">
        <f t="array" ref="T280">SUM(SUMIFS('צריכה ב2025'!$J:$J, 'צריכה ב2025'!$B:$B, C280, 'צריכה ב2025'!$A:$A, {"03/2025","04/2025","05/2025","10/2025","11/2025"}))</f>
        <v>5311</v>
      </c>
      <c r="U280" s="10" cm="1">
        <f t="array" ref="U280">SUM(SUMIFS('צריכה ב2025'!$L:$L, 'צריכה ב2025'!$B:$B, C280, 'צריכה ב2025'!$A:$A, {"03/2025","04/2025","05/2025","10/2025","11/2025"}))</f>
        <v>23118</v>
      </c>
      <c r="V280" s="10" cm="1">
        <f t="array" ref="V280">SUM(SUMIFS('צריכה ב2025'!$J:$J, 'צריכה ב2025'!$B:$B, C280, 'צריכה ב2025'!$A:$A, {"06/2025","07/2025","08/2025","09/2025"}))</f>
        <v>5813</v>
      </c>
      <c r="W280" s="10" cm="1">
        <f t="array" ref="W280">SUM(SUMIFS('צריכה ב2025'!$L:$L, 'צריכה ב2025'!$B:$B, C280, 'צריכה ב2025'!$A:$A, {"06/2025","07/2025","08/2025","09/2025"}))</f>
        <v>19860</v>
      </c>
    </row>
    <row r="281" spans="1:23" x14ac:dyDescent="0.35">
      <c r="A281" s="10" t="s">
        <v>23</v>
      </c>
      <c r="B281" s="10" t="s">
        <v>30</v>
      </c>
      <c r="C281" s="11">
        <v>342745910</v>
      </c>
      <c r="D281" s="10" t="s">
        <v>398</v>
      </c>
      <c r="E281" s="10" t="s">
        <v>18</v>
      </c>
      <c r="F281" s="10" t="s">
        <v>19</v>
      </c>
      <c r="G281" s="10" t="s">
        <v>20</v>
      </c>
      <c r="H281" s="10" t="s">
        <v>21</v>
      </c>
      <c r="I281" s="10" t="s">
        <v>22</v>
      </c>
      <c r="J281" s="10" t="s">
        <v>21</v>
      </c>
      <c r="K281" s="10" t="str">
        <f>LOOKUP(C281,מונים!$A:$A,מונים!$Q:$Q)</f>
        <v>כן</v>
      </c>
      <c r="L281" s="10" t="s">
        <v>21</v>
      </c>
      <c r="M281" s="10"/>
      <c r="N281" s="10">
        <f>SUMIF('צריכה ב2025'!$B:$B,'מידע מרוכז'!C281,'צריכה ב2025'!$I:$I)</f>
        <v>5277.07</v>
      </c>
      <c r="O281" s="10">
        <f>SUMIF('צריכה ב2025'!$B:$B,'מידע מרוכז'!C281,'צריכה ב2025'!$J:$J)</f>
        <v>0</v>
      </c>
      <c r="P281" s="10">
        <f>SUMIF('צריכה ב2025'!$B:$B,'מידע מרוכז'!C281,'צריכה ב2025'!$L:$L)</f>
        <v>0</v>
      </c>
      <c r="Q281" s="10">
        <f>SUMIF('צריכה ב2025'!$B:$B,'מידע מרוכז'!C281,'צריכה ב2025'!$M:$M)</f>
        <v>5277.07</v>
      </c>
      <c r="R281" s="32" cm="1">
        <f t="array" ref="R281">SUM(SUMIFS('צריכה ב2025'!$J:$J, 'צריכה ב2025'!$B:$B, C281, 'צריכה ב2025'!$A:$A, {"01/2025","02/2025","12/2024"}))</f>
        <v>0</v>
      </c>
      <c r="S281" s="32" cm="1">
        <f t="array" ref="S281">SUM(SUMIFS('צריכה ב2025'!$L:$L, 'צריכה ב2025'!$B:$B, C281, 'צריכה ב2025'!$A:$A, {"01/2025","02/2025","12/2024"}))</f>
        <v>0</v>
      </c>
      <c r="T281" s="10" cm="1">
        <f t="array" ref="T281">SUM(SUMIFS('צריכה ב2025'!$J:$J, 'צריכה ב2025'!$B:$B, C281, 'צריכה ב2025'!$A:$A, {"03/2025","04/2025","05/2025","10/2025","11/2025"}))</f>
        <v>0</v>
      </c>
      <c r="U281" s="10" cm="1">
        <f t="array" ref="U281">SUM(SUMIFS('צריכה ב2025'!$L:$L, 'צריכה ב2025'!$B:$B, C281, 'צריכה ב2025'!$A:$A, {"03/2025","04/2025","05/2025","10/2025","11/2025"}))</f>
        <v>0</v>
      </c>
      <c r="V281" s="10" cm="1">
        <f t="array" ref="V281">SUM(SUMIFS('צריכה ב2025'!$J:$J, 'צריכה ב2025'!$B:$B, C281, 'צריכה ב2025'!$A:$A, {"06/2025","07/2025","08/2025","09/2025"}))</f>
        <v>0</v>
      </c>
      <c r="W281" s="10" cm="1">
        <f t="array" ref="W281">SUM(SUMIFS('צריכה ב2025'!$L:$L, 'צריכה ב2025'!$B:$B, C281, 'צריכה ב2025'!$A:$A, {"06/2025","07/2025","08/2025","09/2025"}))</f>
        <v>0</v>
      </c>
    </row>
    <row r="282" spans="1:23" x14ac:dyDescent="0.35">
      <c r="A282" s="10" t="s">
        <v>29</v>
      </c>
      <c r="B282" s="10" t="s">
        <v>24</v>
      </c>
      <c r="C282" s="11">
        <v>342747117</v>
      </c>
      <c r="D282" s="10" t="s">
        <v>413</v>
      </c>
      <c r="E282" s="10"/>
      <c r="F282" s="10" t="s">
        <v>19</v>
      </c>
      <c r="G282" s="10" t="s">
        <v>20</v>
      </c>
      <c r="H282" s="10" t="s">
        <v>22</v>
      </c>
      <c r="I282" s="10" t="s">
        <v>22</v>
      </c>
      <c r="J282" s="10" t="s">
        <v>21</v>
      </c>
      <c r="K282" s="10" t="str">
        <f>LOOKUP(C282,מונים!$A:$A,מונים!$Q:$Q)</f>
        <v>כן</v>
      </c>
      <c r="L282" s="10" t="s">
        <v>21</v>
      </c>
      <c r="M282" s="10"/>
      <c r="N282" s="10">
        <f>SUMIF('צריכה ב2025'!$B:$B,'מידע מרוכז'!C282,'צריכה ב2025'!$I:$I)</f>
        <v>109180</v>
      </c>
      <c r="O282" s="10">
        <f>SUMIF('צריכה ב2025'!$B:$B,'מידע מרוכז'!C282,'צריכה ב2025'!$J:$J)</f>
        <v>27653</v>
      </c>
      <c r="P282" s="10">
        <f>SUMIF('צריכה ב2025'!$B:$B,'מידע מרוכז'!C282,'צריכה ב2025'!$L:$L)</f>
        <v>81527</v>
      </c>
      <c r="Q282" s="10">
        <f>SUMIF('צריכה ב2025'!$B:$B,'מידע מרוכז'!C282,'צריכה ב2025'!$M:$M)</f>
        <v>0</v>
      </c>
      <c r="R282" s="32" cm="1">
        <f t="array" ref="R282">SUM(SUMIFS('צריכה ב2025'!$J:$J, 'צריכה ב2025'!$B:$B, C282, 'צריכה ב2025'!$A:$A, {"01/2025","02/2025","12/2024"}))</f>
        <v>10884</v>
      </c>
      <c r="S282" s="32" cm="1">
        <f t="array" ref="S282">SUM(SUMIFS('צריכה ב2025'!$L:$L, 'צריכה ב2025'!$B:$B, C282, 'צריכה ב2025'!$A:$A, {"01/2025","02/2025","12/2024"}))</f>
        <v>20557</v>
      </c>
      <c r="T282" s="10" cm="1">
        <f t="array" ref="T282">SUM(SUMIFS('צריכה ב2025'!$J:$J, 'צריכה ב2025'!$B:$B, C282, 'צריכה ב2025'!$A:$A, {"03/2025","04/2025","05/2025","10/2025","11/2025"}))</f>
        <v>9220</v>
      </c>
      <c r="U282" s="10" cm="1">
        <f t="array" ref="U282">SUM(SUMIFS('צריכה ב2025'!$L:$L, 'צריכה ב2025'!$B:$B, C282, 'צריכה ב2025'!$A:$A, {"03/2025","04/2025","05/2025","10/2025","11/2025"}))</f>
        <v>36090</v>
      </c>
      <c r="V282" s="10" cm="1">
        <f t="array" ref="V282">SUM(SUMIFS('צריכה ב2025'!$J:$J, 'צריכה ב2025'!$B:$B, C282, 'צריכה ב2025'!$A:$A, {"06/2025","07/2025","08/2025","09/2025"}))</f>
        <v>7549</v>
      </c>
      <c r="W282" s="10" cm="1">
        <f t="array" ref="W282">SUM(SUMIFS('צריכה ב2025'!$L:$L, 'צריכה ב2025'!$B:$B, C282, 'צריכה ב2025'!$A:$A, {"06/2025","07/2025","08/2025","09/2025"}))</f>
        <v>24880</v>
      </c>
    </row>
    <row r="283" spans="1:23" x14ac:dyDescent="0.35">
      <c r="A283" s="10" t="s">
        <v>29</v>
      </c>
      <c r="B283" s="10" t="s">
        <v>32</v>
      </c>
      <c r="C283" s="11">
        <v>342750567</v>
      </c>
      <c r="D283" s="10" t="s">
        <v>414</v>
      </c>
      <c r="E283" s="10" t="s">
        <v>253</v>
      </c>
      <c r="F283" s="10" t="s">
        <v>19</v>
      </c>
      <c r="G283" s="10" t="s">
        <v>20</v>
      </c>
      <c r="H283" s="10" t="s">
        <v>22</v>
      </c>
      <c r="I283" s="10" t="s">
        <v>22</v>
      </c>
      <c r="J283" s="10" t="s">
        <v>21</v>
      </c>
      <c r="K283" s="10" t="str">
        <f>LOOKUP(C283,מונים!$A:$A,מונים!$Q:$Q)</f>
        <v>כן</v>
      </c>
      <c r="L283" s="10" t="s">
        <v>21</v>
      </c>
      <c r="M283" s="10"/>
      <c r="N283" s="10">
        <f>SUMIF('צריכה ב2025'!$B:$B,'מידע מרוכז'!C283,'צריכה ב2025'!$I:$I)</f>
        <v>13450</v>
      </c>
      <c r="O283" s="10">
        <f>SUMIF('צריכה ב2025'!$B:$B,'מידע מרוכז'!C283,'צריכה ב2025'!$J:$J)</f>
        <v>4034</v>
      </c>
      <c r="P283" s="10">
        <f>SUMIF('צריכה ב2025'!$B:$B,'מידע מרוכז'!C283,'צריכה ב2025'!$L:$L)</f>
        <v>9416</v>
      </c>
      <c r="Q283" s="10">
        <f>SUMIF('צריכה ב2025'!$B:$B,'מידע מרוכז'!C283,'צריכה ב2025'!$M:$M)</f>
        <v>0</v>
      </c>
      <c r="R283" s="32" cm="1">
        <f t="array" ref="R283">SUM(SUMIFS('צריכה ב2025'!$J:$J, 'צריכה ב2025'!$B:$B, C283, 'צריכה ב2025'!$A:$A, {"01/2025","02/2025","12/2024"}))</f>
        <v>1583</v>
      </c>
      <c r="S283" s="32" cm="1">
        <f t="array" ref="S283">SUM(SUMIFS('צריכה ב2025'!$L:$L, 'צריכה ב2025'!$B:$B, C283, 'צריכה ב2025'!$A:$A, {"01/2025","02/2025","12/2024"}))</f>
        <v>2115</v>
      </c>
      <c r="T283" s="10" cm="1">
        <f t="array" ref="T283">SUM(SUMIFS('צריכה ב2025'!$J:$J, 'צריכה ב2025'!$B:$B, C283, 'צריכה ב2025'!$A:$A, {"03/2025","04/2025","05/2025","10/2025","11/2025"}))</f>
        <v>1301</v>
      </c>
      <c r="U283" s="10" cm="1">
        <f t="array" ref="U283">SUM(SUMIFS('צריכה ב2025'!$L:$L, 'צריכה ב2025'!$B:$B, C283, 'צריכה ב2025'!$A:$A, {"03/2025","04/2025","05/2025","10/2025","11/2025"}))</f>
        <v>4208</v>
      </c>
      <c r="V283" s="10" cm="1">
        <f t="array" ref="V283">SUM(SUMIFS('צריכה ב2025'!$J:$J, 'צריכה ב2025'!$B:$B, C283, 'צריכה ב2025'!$A:$A, {"06/2025","07/2025","08/2025","09/2025"}))</f>
        <v>1150</v>
      </c>
      <c r="W283" s="10" cm="1">
        <f t="array" ref="W283">SUM(SUMIFS('צריכה ב2025'!$L:$L, 'צריכה ב2025'!$B:$B, C283, 'צריכה ב2025'!$A:$A, {"06/2025","07/2025","08/2025","09/2025"}))</f>
        <v>3093</v>
      </c>
    </row>
    <row r="284" spans="1:23" x14ac:dyDescent="0.35">
      <c r="A284" s="10" t="s">
        <v>29</v>
      </c>
      <c r="B284" s="10" t="s">
        <v>64</v>
      </c>
      <c r="C284" s="11">
        <v>342751019</v>
      </c>
      <c r="D284" s="10" t="s">
        <v>415</v>
      </c>
      <c r="E284" s="10" t="s">
        <v>360</v>
      </c>
      <c r="F284" s="10" t="s">
        <v>19</v>
      </c>
      <c r="G284" s="10" t="s">
        <v>20</v>
      </c>
      <c r="H284" s="10" t="s">
        <v>22</v>
      </c>
      <c r="I284" s="10" t="s">
        <v>21</v>
      </c>
      <c r="J284" s="10" t="s">
        <v>21</v>
      </c>
      <c r="K284" s="10" t="str">
        <f>LOOKUP(C284,מונים!$A:$A,מונים!$Q:$Q)</f>
        <v>כן</v>
      </c>
      <c r="L284" s="10" t="s">
        <v>21</v>
      </c>
      <c r="M284" s="10"/>
      <c r="N284" s="10">
        <f>SUMIF('צריכה ב2025'!$B:$B,'מידע מרוכז'!C284,'צריכה ב2025'!$I:$I)</f>
        <v>67467</v>
      </c>
      <c r="O284" s="10">
        <f>SUMIF('צריכה ב2025'!$B:$B,'מידע מרוכז'!C284,'צריכה ב2025'!$J:$J)</f>
        <v>16882</v>
      </c>
      <c r="P284" s="10">
        <f>SUMIF('צריכה ב2025'!$B:$B,'מידע מרוכז'!C284,'צריכה ב2025'!$L:$L)</f>
        <v>50585</v>
      </c>
      <c r="Q284" s="10">
        <f>SUMIF('צריכה ב2025'!$B:$B,'מידע מרוכז'!C284,'צריכה ב2025'!$M:$M)</f>
        <v>0</v>
      </c>
      <c r="R284" s="32" cm="1">
        <f t="array" ref="R284">SUM(SUMIFS('צריכה ב2025'!$J:$J, 'צריכה ב2025'!$B:$B, C284, 'צריכה ב2025'!$A:$A, {"01/2025","02/2025","12/2024"}))</f>
        <v>7692</v>
      </c>
      <c r="S284" s="32" cm="1">
        <f t="array" ref="S284">SUM(SUMIFS('צריכה ב2025'!$L:$L, 'צריכה ב2025'!$B:$B, C284, 'צריכה ב2025'!$A:$A, {"01/2025","02/2025","12/2024"}))</f>
        <v>14498</v>
      </c>
      <c r="T284" s="10" cm="1">
        <f t="array" ref="T284">SUM(SUMIFS('צריכה ב2025'!$J:$J, 'צריכה ב2025'!$B:$B, C284, 'צריכה ב2025'!$A:$A, {"03/2025","04/2025","05/2025","10/2025","11/2025"}))</f>
        <v>4099</v>
      </c>
      <c r="U284" s="10" cm="1">
        <f t="array" ref="U284">SUM(SUMIFS('צריכה ב2025'!$L:$L, 'צריכה ב2025'!$B:$B, C284, 'צריכה ב2025'!$A:$A, {"03/2025","04/2025","05/2025","10/2025","11/2025"}))</f>
        <v>18820</v>
      </c>
      <c r="V284" s="10" cm="1">
        <f t="array" ref="V284">SUM(SUMIFS('צריכה ב2025'!$J:$J, 'צריכה ב2025'!$B:$B, C284, 'צריכה ב2025'!$A:$A, {"06/2025","07/2025","08/2025","09/2025"}))</f>
        <v>5091</v>
      </c>
      <c r="W284" s="10" cm="1">
        <f t="array" ref="W284">SUM(SUMIFS('צריכה ב2025'!$L:$L, 'צריכה ב2025'!$B:$B, C284, 'צריכה ב2025'!$A:$A, {"06/2025","07/2025","08/2025","09/2025"}))</f>
        <v>17267</v>
      </c>
    </row>
    <row r="285" spans="1:23" x14ac:dyDescent="0.35">
      <c r="A285" s="10" t="s">
        <v>29</v>
      </c>
      <c r="B285" s="10" t="s">
        <v>30</v>
      </c>
      <c r="C285" s="11">
        <v>342753396</v>
      </c>
      <c r="D285" s="10" t="s">
        <v>416</v>
      </c>
      <c r="E285" s="10" t="s">
        <v>131</v>
      </c>
      <c r="F285" s="10" t="s">
        <v>19</v>
      </c>
      <c r="G285" s="10" t="s">
        <v>20</v>
      </c>
      <c r="H285" s="10" t="s">
        <v>22</v>
      </c>
      <c r="I285" s="10" t="s">
        <v>22</v>
      </c>
      <c r="J285" s="10" t="s">
        <v>21</v>
      </c>
      <c r="K285" s="10" t="str">
        <f>LOOKUP(C285,מונים!$A:$A,מונים!$Q:$Q)</f>
        <v>כן</v>
      </c>
      <c r="L285" s="10" t="s">
        <v>21</v>
      </c>
      <c r="M285" s="10"/>
      <c r="N285" s="10">
        <f>SUMIF('צריכה ב2025'!$B:$B,'מידע מרוכז'!C285,'צריכה ב2025'!$I:$I)</f>
        <v>113262</v>
      </c>
      <c r="O285" s="10">
        <f>SUMIF('צריכה ב2025'!$B:$B,'מידע מרוכז'!C285,'צריכה ב2025'!$J:$J)</f>
        <v>28455</v>
      </c>
      <c r="P285" s="10">
        <f>SUMIF('צריכה ב2025'!$B:$B,'מידע מרוכז'!C285,'צריכה ב2025'!$L:$L)</f>
        <v>84807</v>
      </c>
      <c r="Q285" s="10">
        <f>SUMIF('צריכה ב2025'!$B:$B,'מידע מרוכז'!C285,'צריכה ב2025'!$M:$M)</f>
        <v>0</v>
      </c>
      <c r="R285" s="32" cm="1">
        <f t="array" ref="R285">SUM(SUMIFS('צריכה ב2025'!$J:$J, 'צריכה ב2025'!$B:$B, C285, 'צריכה ב2025'!$A:$A, {"01/2025","02/2025","12/2024"}))</f>
        <v>10595</v>
      </c>
      <c r="S285" s="32" cm="1">
        <f t="array" ref="S285">SUM(SUMIFS('צריכה ב2025'!$L:$L, 'צריכה ב2025'!$B:$B, C285, 'צריכה ב2025'!$A:$A, {"01/2025","02/2025","12/2024"}))</f>
        <v>19898</v>
      </c>
      <c r="T285" s="10" cm="1">
        <f t="array" ref="T285">SUM(SUMIFS('צריכה ב2025'!$J:$J, 'צריכה ב2025'!$B:$B, C285, 'צריכה ב2025'!$A:$A, {"03/2025","04/2025","05/2025","10/2025","11/2025"}))</f>
        <v>9825</v>
      </c>
      <c r="U285" s="10" cm="1">
        <f t="array" ref="U285">SUM(SUMIFS('צריכה ב2025'!$L:$L, 'צריכה ב2025'!$B:$B, C285, 'צריכה ב2025'!$A:$A, {"03/2025","04/2025","05/2025","10/2025","11/2025"}))</f>
        <v>38389</v>
      </c>
      <c r="V285" s="10" cm="1">
        <f t="array" ref="V285">SUM(SUMIFS('צריכה ב2025'!$J:$J, 'צריכה ב2025'!$B:$B, C285, 'צריכה ב2025'!$A:$A, {"06/2025","07/2025","08/2025","09/2025"}))</f>
        <v>8035</v>
      </c>
      <c r="W285" s="10" cm="1">
        <f t="array" ref="W285">SUM(SUMIFS('צריכה ב2025'!$L:$L, 'צריכה ב2025'!$B:$B, C285, 'צריכה ב2025'!$A:$A, {"06/2025","07/2025","08/2025","09/2025"}))</f>
        <v>26520</v>
      </c>
    </row>
    <row r="286" spans="1:23" x14ac:dyDescent="0.35">
      <c r="A286" s="10" t="s">
        <v>29</v>
      </c>
      <c r="B286" s="10" t="s">
        <v>24</v>
      </c>
      <c r="C286" s="11">
        <v>342766985</v>
      </c>
      <c r="D286" s="10" t="s">
        <v>417</v>
      </c>
      <c r="E286" s="10" t="s">
        <v>131</v>
      </c>
      <c r="F286" s="10" t="s">
        <v>19</v>
      </c>
      <c r="G286" s="10" t="s">
        <v>20</v>
      </c>
      <c r="H286" s="10" t="s">
        <v>22</v>
      </c>
      <c r="I286" s="10" t="s">
        <v>22</v>
      </c>
      <c r="J286" s="10" t="s">
        <v>21</v>
      </c>
      <c r="K286" s="10" t="str">
        <f>LOOKUP(C286,מונים!$A:$A,מונים!$Q:$Q)</f>
        <v>כן</v>
      </c>
      <c r="L286" s="10" t="s">
        <v>21</v>
      </c>
      <c r="M286" s="10"/>
      <c r="N286" s="10">
        <f>SUMIF('צריכה ב2025'!$B:$B,'מידע מרוכז'!C286,'צריכה ב2025'!$I:$I)</f>
        <v>28105</v>
      </c>
      <c r="O286" s="10">
        <f>SUMIF('צריכה ב2025'!$B:$B,'מידע מרוכז'!C286,'צריכה ב2025'!$J:$J)</f>
        <v>7115</v>
      </c>
      <c r="P286" s="10">
        <f>SUMIF('צריכה ב2025'!$B:$B,'מידע מרוכז'!C286,'צריכה ב2025'!$L:$L)</f>
        <v>20990</v>
      </c>
      <c r="Q286" s="10">
        <f>SUMIF('צריכה ב2025'!$B:$B,'מידע מרוכז'!C286,'צריכה ב2025'!$M:$M)</f>
        <v>0</v>
      </c>
      <c r="R286" s="32" cm="1">
        <f t="array" ref="R286">SUM(SUMIFS('צריכה ב2025'!$J:$J, 'צריכה ב2025'!$B:$B, C286, 'צריכה ב2025'!$A:$A, {"01/2025","02/2025","12/2024"}))</f>
        <v>2902</v>
      </c>
      <c r="S286" s="32" cm="1">
        <f t="array" ref="S286">SUM(SUMIFS('צריכה ב2025'!$L:$L, 'צריכה ב2025'!$B:$B, C286, 'צריכה ב2025'!$A:$A, {"01/2025","02/2025","12/2024"}))</f>
        <v>5219</v>
      </c>
      <c r="T286" s="10" cm="1">
        <f t="array" ref="T286">SUM(SUMIFS('צריכה ב2025'!$J:$J, 'צריכה ב2025'!$B:$B, C286, 'צריכה ב2025'!$A:$A, {"03/2025","04/2025","05/2025","10/2025","11/2025"}))</f>
        <v>2266</v>
      </c>
      <c r="U286" s="10" cm="1">
        <f t="array" ref="U286">SUM(SUMIFS('צריכה ב2025'!$L:$L, 'צריכה ב2025'!$B:$B, C286, 'צריכה ב2025'!$A:$A, {"03/2025","04/2025","05/2025","10/2025","11/2025"}))</f>
        <v>9076</v>
      </c>
      <c r="V286" s="10" cm="1">
        <f t="array" ref="V286">SUM(SUMIFS('צריכה ב2025'!$J:$J, 'צריכה ב2025'!$B:$B, C286, 'צריכה ב2025'!$A:$A, {"06/2025","07/2025","08/2025","09/2025"}))</f>
        <v>1947</v>
      </c>
      <c r="W286" s="10" cm="1">
        <f t="array" ref="W286">SUM(SUMIFS('צריכה ב2025'!$L:$L, 'צריכה ב2025'!$B:$B, C286, 'צריכה ב2025'!$A:$A, {"06/2025","07/2025","08/2025","09/2025"}))</f>
        <v>6695</v>
      </c>
    </row>
    <row r="287" spans="1:23" x14ac:dyDescent="0.35">
      <c r="A287" s="10" t="s">
        <v>23</v>
      </c>
      <c r="B287" s="10" t="s">
        <v>30</v>
      </c>
      <c r="C287" s="11">
        <v>342768418</v>
      </c>
      <c r="D287" s="10" t="s">
        <v>418</v>
      </c>
      <c r="E287" s="10" t="s">
        <v>18</v>
      </c>
      <c r="F287" s="10" t="s">
        <v>19</v>
      </c>
      <c r="G287" s="10" t="s">
        <v>20</v>
      </c>
      <c r="H287" s="10" t="s">
        <v>21</v>
      </c>
      <c r="I287" s="10" t="s">
        <v>22</v>
      </c>
      <c r="J287" s="10" t="s">
        <v>21</v>
      </c>
      <c r="K287" s="10" t="str">
        <f>LOOKUP(C287,מונים!$A:$A,מונים!$Q:$Q)</f>
        <v>כן</v>
      </c>
      <c r="L287" s="10" t="s">
        <v>21</v>
      </c>
      <c r="M287" s="10"/>
      <c r="N287" s="10">
        <f>SUMIF('צריכה ב2025'!$B:$B,'מידע מרוכז'!C287,'צריכה ב2025'!$I:$I)</f>
        <v>3613.96</v>
      </c>
      <c r="O287" s="10">
        <f>SUMIF('צריכה ב2025'!$B:$B,'מידע מרוכז'!C287,'צריכה ב2025'!$J:$J)</f>
        <v>0</v>
      </c>
      <c r="P287" s="10">
        <f>SUMIF('צריכה ב2025'!$B:$B,'מידע מרוכז'!C287,'צריכה ב2025'!$L:$L)</f>
        <v>0</v>
      </c>
      <c r="Q287" s="10">
        <f>SUMIF('צריכה ב2025'!$B:$B,'מידע מרוכז'!C287,'צריכה ב2025'!$M:$M)</f>
        <v>3613.96</v>
      </c>
      <c r="R287" s="32" cm="1">
        <f t="array" ref="R287">SUM(SUMIFS('צריכה ב2025'!$J:$J, 'צריכה ב2025'!$B:$B, C287, 'צריכה ב2025'!$A:$A, {"01/2025","02/2025","12/2024"}))</f>
        <v>0</v>
      </c>
      <c r="S287" s="32" cm="1">
        <f t="array" ref="S287">SUM(SUMIFS('צריכה ב2025'!$L:$L, 'צריכה ב2025'!$B:$B, C287, 'צריכה ב2025'!$A:$A, {"01/2025","02/2025","12/2024"}))</f>
        <v>0</v>
      </c>
      <c r="T287" s="10" cm="1">
        <f t="array" ref="T287">SUM(SUMIFS('צריכה ב2025'!$J:$J, 'צריכה ב2025'!$B:$B, C287, 'צריכה ב2025'!$A:$A, {"03/2025","04/2025","05/2025","10/2025","11/2025"}))</f>
        <v>0</v>
      </c>
      <c r="U287" s="10" cm="1">
        <f t="array" ref="U287">SUM(SUMIFS('צריכה ב2025'!$L:$L, 'צריכה ב2025'!$B:$B, C287, 'צריכה ב2025'!$A:$A, {"03/2025","04/2025","05/2025","10/2025","11/2025"}))</f>
        <v>0</v>
      </c>
      <c r="V287" s="10" cm="1">
        <f t="array" ref="V287">SUM(SUMIFS('צריכה ב2025'!$J:$J, 'צריכה ב2025'!$B:$B, C287, 'צריכה ב2025'!$A:$A, {"06/2025","07/2025","08/2025","09/2025"}))</f>
        <v>0</v>
      </c>
      <c r="W287" s="10" cm="1">
        <f t="array" ref="W287">SUM(SUMIFS('צריכה ב2025'!$L:$L, 'צריכה ב2025'!$B:$B, C287, 'צריכה ב2025'!$A:$A, {"06/2025","07/2025","08/2025","09/2025"}))</f>
        <v>0</v>
      </c>
    </row>
    <row r="288" spans="1:23" x14ac:dyDescent="0.35">
      <c r="A288" s="10" t="s">
        <v>40</v>
      </c>
      <c r="B288" s="10" t="s">
        <v>224</v>
      </c>
      <c r="C288" s="11">
        <v>342772029</v>
      </c>
      <c r="D288" s="10" t="s">
        <v>419</v>
      </c>
      <c r="E288" s="10"/>
      <c r="F288" s="10" t="s">
        <v>19</v>
      </c>
      <c r="G288" s="10" t="s">
        <v>20</v>
      </c>
      <c r="H288" s="10" t="s">
        <v>21</v>
      </c>
      <c r="I288" s="10" t="s">
        <v>22</v>
      </c>
      <c r="J288" s="10" t="s">
        <v>21</v>
      </c>
      <c r="K288" s="10" t="str">
        <f>LOOKUP(C288,מונים!$A:$A,מונים!$Q:$Q)</f>
        <v>כן</v>
      </c>
      <c r="L288" s="10" t="s">
        <v>21</v>
      </c>
      <c r="M288" s="10"/>
      <c r="N288" s="10">
        <f>SUMIF('צריכה ב2025'!$B:$B,'מידע מרוכז'!C288,'צריכה ב2025'!$I:$I)</f>
        <v>4143.55</v>
      </c>
      <c r="O288" s="10">
        <f>SUMIF('צריכה ב2025'!$B:$B,'מידע מרוכז'!C288,'צריכה ב2025'!$J:$J)</f>
        <v>0</v>
      </c>
      <c r="P288" s="10">
        <f>SUMIF('צריכה ב2025'!$B:$B,'מידע מרוכז'!C288,'צריכה ב2025'!$L:$L)</f>
        <v>0</v>
      </c>
      <c r="Q288" s="10">
        <f>SUMIF('צריכה ב2025'!$B:$B,'מידע מרוכז'!C288,'צריכה ב2025'!$M:$M)</f>
        <v>4143.55</v>
      </c>
      <c r="R288" s="32" cm="1">
        <f t="array" ref="R288">SUM(SUMIFS('צריכה ב2025'!$J:$J, 'צריכה ב2025'!$B:$B, C288, 'צריכה ב2025'!$A:$A, {"01/2025","02/2025","12/2024"}))</f>
        <v>0</v>
      </c>
      <c r="S288" s="32" cm="1">
        <f t="array" ref="S288">SUM(SUMIFS('צריכה ב2025'!$L:$L, 'צריכה ב2025'!$B:$B, C288, 'צריכה ב2025'!$A:$A, {"01/2025","02/2025","12/2024"}))</f>
        <v>0</v>
      </c>
      <c r="T288" s="10" cm="1">
        <f t="array" ref="T288">SUM(SUMIFS('צריכה ב2025'!$J:$J, 'צריכה ב2025'!$B:$B, C288, 'צריכה ב2025'!$A:$A, {"03/2025","04/2025","05/2025","10/2025","11/2025"}))</f>
        <v>0</v>
      </c>
      <c r="U288" s="10" cm="1">
        <f t="array" ref="U288">SUM(SUMIFS('צריכה ב2025'!$L:$L, 'צריכה ב2025'!$B:$B, C288, 'צריכה ב2025'!$A:$A, {"03/2025","04/2025","05/2025","10/2025","11/2025"}))</f>
        <v>0</v>
      </c>
      <c r="V288" s="10" cm="1">
        <f t="array" ref="V288">SUM(SUMIFS('צריכה ב2025'!$J:$J, 'צריכה ב2025'!$B:$B, C288, 'צריכה ב2025'!$A:$A, {"06/2025","07/2025","08/2025","09/2025"}))</f>
        <v>0</v>
      </c>
      <c r="W288" s="10" cm="1">
        <f t="array" ref="W288">SUM(SUMIFS('צריכה ב2025'!$L:$L, 'צריכה ב2025'!$B:$B, C288, 'צריכה ב2025'!$A:$A, {"06/2025","07/2025","08/2025","09/2025"}))</f>
        <v>0</v>
      </c>
    </row>
    <row r="289" spans="1:23" x14ac:dyDescent="0.35">
      <c r="A289" s="10" t="s">
        <v>29</v>
      </c>
      <c r="B289" s="10" t="s">
        <v>24</v>
      </c>
      <c r="C289" s="11">
        <v>342775516</v>
      </c>
      <c r="D289" s="10" t="s">
        <v>420</v>
      </c>
      <c r="E289" s="10" t="s">
        <v>421</v>
      </c>
      <c r="F289" s="10" t="s">
        <v>19</v>
      </c>
      <c r="G289" s="10" t="s">
        <v>20</v>
      </c>
      <c r="H289" s="10" t="s">
        <v>22</v>
      </c>
      <c r="I289" s="10" t="s">
        <v>22</v>
      </c>
      <c r="J289" s="10" t="s">
        <v>21</v>
      </c>
      <c r="K289" s="10" t="str">
        <f>LOOKUP(C289,מונים!$A:$A,מונים!$Q:$Q)</f>
        <v>כן</v>
      </c>
      <c r="L289" s="10" t="s">
        <v>21</v>
      </c>
      <c r="M289" s="10"/>
      <c r="N289" s="10">
        <f>SUMIF('צריכה ב2025'!$B:$B,'מידע מרוכז'!C289,'צריכה ב2025'!$I:$I)</f>
        <v>41225</v>
      </c>
      <c r="O289" s="10">
        <f>SUMIF('צריכה ב2025'!$B:$B,'מידע מרוכז'!C289,'צריכה ב2025'!$J:$J)</f>
        <v>10355</v>
      </c>
      <c r="P289" s="10">
        <f>SUMIF('צריכה ב2025'!$B:$B,'מידע מרוכז'!C289,'צריכה ב2025'!$L:$L)</f>
        <v>30870</v>
      </c>
      <c r="Q289" s="10">
        <f>SUMIF('צריכה ב2025'!$B:$B,'מידע מרוכז'!C289,'צריכה ב2025'!$M:$M)</f>
        <v>0</v>
      </c>
      <c r="R289" s="32" cm="1">
        <f t="array" ref="R289">SUM(SUMIFS('צריכה ב2025'!$J:$J, 'צריכה ב2025'!$B:$B, C289, 'צריכה ב2025'!$A:$A, {"01/2025","02/2025","12/2024"}))</f>
        <v>4116</v>
      </c>
      <c r="S289" s="32" cm="1">
        <f t="array" ref="S289">SUM(SUMIFS('צריכה ב2025'!$L:$L, 'צריכה ב2025'!$B:$B, C289, 'צריכה ב2025'!$A:$A, {"01/2025","02/2025","12/2024"}))</f>
        <v>7951</v>
      </c>
      <c r="T289" s="10" cm="1">
        <f t="array" ref="T289">SUM(SUMIFS('צריכה ב2025'!$J:$J, 'צריכה ב2025'!$B:$B, C289, 'צריכה ב2025'!$A:$A, {"03/2025","04/2025","05/2025","10/2025","11/2025"}))</f>
        <v>3457</v>
      </c>
      <c r="U289" s="10" cm="1">
        <f t="array" ref="U289">SUM(SUMIFS('צריכה ב2025'!$L:$L, 'צריכה ב2025'!$B:$B, C289, 'צריכה ב2025'!$A:$A, {"03/2025","04/2025","05/2025","10/2025","11/2025"}))</f>
        <v>13613</v>
      </c>
      <c r="V289" s="10" cm="1">
        <f t="array" ref="V289">SUM(SUMIFS('צריכה ב2025'!$J:$J, 'צריכה ב2025'!$B:$B, C289, 'צריכה ב2025'!$A:$A, {"06/2025","07/2025","08/2025","09/2025"}))</f>
        <v>2782</v>
      </c>
      <c r="W289" s="10" cm="1">
        <f t="array" ref="W289">SUM(SUMIFS('צריכה ב2025'!$L:$L, 'צריכה ב2025'!$B:$B, C289, 'צריכה ב2025'!$A:$A, {"06/2025","07/2025","08/2025","09/2025"}))</f>
        <v>9306</v>
      </c>
    </row>
    <row r="290" spans="1:23" x14ac:dyDescent="0.35">
      <c r="A290" s="10" t="s">
        <v>40</v>
      </c>
      <c r="B290" s="10" t="s">
        <v>37</v>
      </c>
      <c r="C290" s="11">
        <v>342777935</v>
      </c>
      <c r="D290" s="10" t="s">
        <v>422</v>
      </c>
      <c r="E290" s="10"/>
      <c r="F290" s="10" t="s">
        <v>19</v>
      </c>
      <c r="G290" s="10" t="s">
        <v>20</v>
      </c>
      <c r="H290" s="10" t="s">
        <v>21</v>
      </c>
      <c r="I290" s="10" t="s">
        <v>22</v>
      </c>
      <c r="J290" s="10" t="s">
        <v>21</v>
      </c>
      <c r="K290" s="10" t="str">
        <f>LOOKUP(C290,מונים!$A:$A,מונים!$Q:$Q)</f>
        <v>כן</v>
      </c>
      <c r="L290" s="10" t="s">
        <v>21</v>
      </c>
      <c r="M290" s="10"/>
      <c r="N290" s="10">
        <f>SUMIF('צריכה ב2025'!$B:$B,'מידע מרוכז'!C290,'צריכה ב2025'!$I:$I)</f>
        <v>0</v>
      </c>
      <c r="O290" s="10">
        <f>SUMIF('צריכה ב2025'!$B:$B,'מידע מרוכז'!C290,'צריכה ב2025'!$J:$J)</f>
        <v>0</v>
      </c>
      <c r="P290" s="10">
        <f>SUMIF('צריכה ב2025'!$B:$B,'מידע מרוכז'!C290,'צריכה ב2025'!$L:$L)</f>
        <v>0</v>
      </c>
      <c r="Q290" s="10">
        <f>SUMIF('צריכה ב2025'!$B:$B,'מידע מרוכז'!C290,'צריכה ב2025'!$M:$M)</f>
        <v>0</v>
      </c>
      <c r="R290" s="32" cm="1">
        <f t="array" ref="R290">SUM(SUMIFS('צריכה ב2025'!$J:$J, 'צריכה ב2025'!$B:$B, C290, 'צריכה ב2025'!$A:$A, {"01/2025","02/2025","12/2024"}))</f>
        <v>0</v>
      </c>
      <c r="S290" s="32" cm="1">
        <f t="array" ref="S290">SUM(SUMIFS('צריכה ב2025'!$L:$L, 'צריכה ב2025'!$B:$B, C290, 'צריכה ב2025'!$A:$A, {"01/2025","02/2025","12/2024"}))</f>
        <v>0</v>
      </c>
      <c r="T290" s="10" cm="1">
        <f t="array" ref="T290">SUM(SUMIFS('צריכה ב2025'!$J:$J, 'צריכה ב2025'!$B:$B, C290, 'צריכה ב2025'!$A:$A, {"03/2025","04/2025","05/2025","10/2025","11/2025"}))</f>
        <v>0</v>
      </c>
      <c r="U290" s="10" cm="1">
        <f t="array" ref="U290">SUM(SUMIFS('צריכה ב2025'!$L:$L, 'צריכה ב2025'!$B:$B, C290, 'צריכה ב2025'!$A:$A, {"03/2025","04/2025","05/2025","10/2025","11/2025"}))</f>
        <v>0</v>
      </c>
      <c r="V290" s="10" cm="1">
        <f t="array" ref="V290">SUM(SUMIFS('צריכה ב2025'!$J:$J, 'צריכה ב2025'!$B:$B, C290, 'צריכה ב2025'!$A:$A, {"06/2025","07/2025","08/2025","09/2025"}))</f>
        <v>0</v>
      </c>
      <c r="W290" s="10" cm="1">
        <f t="array" ref="W290">SUM(SUMIFS('צריכה ב2025'!$L:$L, 'צריכה ב2025'!$B:$B, C290, 'צריכה ב2025'!$A:$A, {"06/2025","07/2025","08/2025","09/2025"}))</f>
        <v>0</v>
      </c>
    </row>
    <row r="291" spans="1:23" x14ac:dyDescent="0.35">
      <c r="A291" s="10" t="s">
        <v>29</v>
      </c>
      <c r="B291" s="10" t="s">
        <v>24</v>
      </c>
      <c r="C291" s="11">
        <v>342779281</v>
      </c>
      <c r="D291" s="10" t="s">
        <v>423</v>
      </c>
      <c r="E291" s="10"/>
      <c r="F291" s="10" t="s">
        <v>19</v>
      </c>
      <c r="G291" s="10" t="s">
        <v>20</v>
      </c>
      <c r="H291" s="10" t="s">
        <v>22</v>
      </c>
      <c r="I291" s="10" t="s">
        <v>22</v>
      </c>
      <c r="J291" s="10" t="s">
        <v>21</v>
      </c>
      <c r="K291" s="10" t="str">
        <f>LOOKUP(C291,מונים!$A:$A,מונים!$Q:$Q)</f>
        <v>כן</v>
      </c>
      <c r="L291" s="10" t="s">
        <v>21</v>
      </c>
      <c r="M291" s="10"/>
      <c r="N291" s="10">
        <f>SUMIF('צריכה ב2025'!$B:$B,'מידע מרוכז'!C291,'צריכה ב2025'!$I:$I)</f>
        <v>105326</v>
      </c>
      <c r="O291" s="10">
        <f>SUMIF('צריכה ב2025'!$B:$B,'מידע מרוכז'!C291,'צריכה ב2025'!$J:$J)</f>
        <v>26393</v>
      </c>
      <c r="P291" s="10">
        <f>SUMIF('צריכה ב2025'!$B:$B,'מידע מרוכז'!C291,'צריכה ב2025'!$L:$L)</f>
        <v>78933</v>
      </c>
      <c r="Q291" s="10">
        <f>SUMIF('צריכה ב2025'!$B:$B,'מידע מרוכז'!C291,'צריכה ב2025'!$M:$M)</f>
        <v>0</v>
      </c>
      <c r="R291" s="32" cm="1">
        <f t="array" ref="R291">SUM(SUMIFS('צריכה ב2025'!$J:$J, 'צריכה ב2025'!$B:$B, C291, 'צריכה ב2025'!$A:$A, {"01/2025","02/2025","12/2024"}))</f>
        <v>10780</v>
      </c>
      <c r="S291" s="32" cm="1">
        <f t="array" ref="S291">SUM(SUMIFS('צריכה ב2025'!$L:$L, 'צריכה ב2025'!$B:$B, C291, 'צריכה ב2025'!$A:$A, {"01/2025","02/2025","12/2024"}))</f>
        <v>19658</v>
      </c>
      <c r="T291" s="10" cm="1">
        <f t="array" ref="T291">SUM(SUMIFS('צריכה ב2025'!$J:$J, 'צריכה ב2025'!$B:$B, C291, 'צריכה ב2025'!$A:$A, {"03/2025","04/2025","05/2025","10/2025","11/2025"}))</f>
        <v>8715</v>
      </c>
      <c r="U291" s="10" cm="1">
        <f t="array" ref="U291">SUM(SUMIFS('צריכה ב2025'!$L:$L, 'צריכה ב2025'!$B:$B, C291, 'צריכה ב2025'!$A:$A, {"03/2025","04/2025","05/2025","10/2025","11/2025"}))</f>
        <v>35115</v>
      </c>
      <c r="V291" s="10" cm="1">
        <f t="array" ref="V291">SUM(SUMIFS('צריכה ב2025'!$J:$J, 'צריכה ב2025'!$B:$B, C291, 'צריכה ב2025'!$A:$A, {"06/2025","07/2025","08/2025","09/2025"}))</f>
        <v>6898</v>
      </c>
      <c r="W291" s="10" cm="1">
        <f t="array" ref="W291">SUM(SUMIFS('צריכה ב2025'!$L:$L, 'צריכה ב2025'!$B:$B, C291, 'צריכה ב2025'!$A:$A, {"06/2025","07/2025","08/2025","09/2025"}))</f>
        <v>24160</v>
      </c>
    </row>
    <row r="292" spans="1:23" x14ac:dyDescent="0.35">
      <c r="A292" s="10" t="s">
        <v>23</v>
      </c>
      <c r="B292" s="10" t="s">
        <v>41</v>
      </c>
      <c r="C292" s="11">
        <v>342783337</v>
      </c>
      <c r="D292" s="10" t="s">
        <v>424</v>
      </c>
      <c r="E292" s="10" t="s">
        <v>18</v>
      </c>
      <c r="F292" s="10" t="s">
        <v>19</v>
      </c>
      <c r="G292" s="10" t="s">
        <v>20</v>
      </c>
      <c r="H292" s="10" t="s">
        <v>21</v>
      </c>
      <c r="I292" s="10" t="s">
        <v>22</v>
      </c>
      <c r="J292" s="10" t="s">
        <v>21</v>
      </c>
      <c r="K292" s="10" t="str">
        <f>LOOKUP(C292,מונים!$A:$A,מונים!$Q:$Q)</f>
        <v>כן</v>
      </c>
      <c r="L292" s="10" t="s">
        <v>21</v>
      </c>
      <c r="M292" s="10"/>
      <c r="N292" s="10">
        <f>SUMIF('צריכה ב2025'!$B:$B,'מידע מרוכז'!C292,'צריכה ב2025'!$I:$I)</f>
        <v>26950.25</v>
      </c>
      <c r="O292" s="10">
        <f>SUMIF('צריכה ב2025'!$B:$B,'מידע מרוכז'!C292,'צריכה ב2025'!$J:$J)</f>
        <v>0</v>
      </c>
      <c r="P292" s="10">
        <f>SUMIF('צריכה ב2025'!$B:$B,'מידע מרוכז'!C292,'צריכה ב2025'!$L:$L)</f>
        <v>0</v>
      </c>
      <c r="Q292" s="10">
        <f>SUMIF('צריכה ב2025'!$B:$B,'מידע מרוכז'!C292,'צריכה ב2025'!$M:$M)</f>
        <v>26950.25</v>
      </c>
      <c r="R292" s="32" cm="1">
        <f t="array" ref="R292">SUM(SUMIFS('צריכה ב2025'!$J:$J, 'צריכה ב2025'!$B:$B, C292, 'צריכה ב2025'!$A:$A, {"01/2025","02/2025","12/2024"}))</f>
        <v>0</v>
      </c>
      <c r="S292" s="32" cm="1">
        <f t="array" ref="S292">SUM(SUMIFS('צריכה ב2025'!$L:$L, 'צריכה ב2025'!$B:$B, C292, 'צריכה ב2025'!$A:$A, {"01/2025","02/2025","12/2024"}))</f>
        <v>0</v>
      </c>
      <c r="T292" s="10" cm="1">
        <f t="array" ref="T292">SUM(SUMIFS('צריכה ב2025'!$J:$J, 'צריכה ב2025'!$B:$B, C292, 'צריכה ב2025'!$A:$A, {"03/2025","04/2025","05/2025","10/2025","11/2025"}))</f>
        <v>0</v>
      </c>
      <c r="U292" s="10" cm="1">
        <f t="array" ref="U292">SUM(SUMIFS('צריכה ב2025'!$L:$L, 'צריכה ב2025'!$B:$B, C292, 'צריכה ב2025'!$A:$A, {"03/2025","04/2025","05/2025","10/2025","11/2025"}))</f>
        <v>0</v>
      </c>
      <c r="V292" s="10" cm="1">
        <f t="array" ref="V292">SUM(SUMIFS('צריכה ב2025'!$J:$J, 'צריכה ב2025'!$B:$B, C292, 'צריכה ב2025'!$A:$A, {"06/2025","07/2025","08/2025","09/2025"}))</f>
        <v>0</v>
      </c>
      <c r="W292" s="10" cm="1">
        <f t="array" ref="W292">SUM(SUMIFS('צריכה ב2025'!$L:$L, 'צריכה ב2025'!$B:$B, C292, 'צריכה ב2025'!$A:$A, {"06/2025","07/2025","08/2025","09/2025"}))</f>
        <v>0</v>
      </c>
    </row>
    <row r="293" spans="1:23" x14ac:dyDescent="0.35">
      <c r="A293" s="10" t="s">
        <v>23</v>
      </c>
      <c r="B293" s="10" t="s">
        <v>24</v>
      </c>
      <c r="C293" s="11">
        <v>342785687</v>
      </c>
      <c r="D293" s="10" t="s">
        <v>113</v>
      </c>
      <c r="E293" s="10" t="s">
        <v>18</v>
      </c>
      <c r="F293" s="10" t="s">
        <v>19</v>
      </c>
      <c r="G293" s="10" t="s">
        <v>20</v>
      </c>
      <c r="H293" s="10" t="s">
        <v>21</v>
      </c>
      <c r="I293" s="10" t="s">
        <v>21</v>
      </c>
      <c r="J293" s="10" t="s">
        <v>21</v>
      </c>
      <c r="K293" s="10" t="str">
        <f>LOOKUP(C293,מונים!$A:$A,מונים!$Q:$Q)</f>
        <v>כן</v>
      </c>
      <c r="L293" s="10" t="s">
        <v>21</v>
      </c>
      <c r="M293" s="10"/>
      <c r="N293" s="10">
        <f>SUMIF('צריכה ב2025'!$B:$B,'מידע מרוכז'!C293,'צריכה ב2025'!$I:$I)</f>
        <v>25103.78</v>
      </c>
      <c r="O293" s="10">
        <f>SUMIF('צריכה ב2025'!$B:$B,'מידע מרוכז'!C293,'צריכה ב2025'!$J:$J)</f>
        <v>0</v>
      </c>
      <c r="P293" s="10">
        <f>SUMIF('צריכה ב2025'!$B:$B,'מידע מרוכז'!C293,'צריכה ב2025'!$L:$L)</f>
        <v>0</v>
      </c>
      <c r="Q293" s="10">
        <f>SUMIF('צריכה ב2025'!$B:$B,'מידע מרוכז'!C293,'צריכה ב2025'!$M:$M)</f>
        <v>25103.78</v>
      </c>
      <c r="R293" s="32" cm="1">
        <f t="array" ref="R293">SUM(SUMIFS('צריכה ב2025'!$J:$J, 'צריכה ב2025'!$B:$B, C293, 'צריכה ב2025'!$A:$A, {"01/2025","02/2025","12/2024"}))</f>
        <v>0</v>
      </c>
      <c r="S293" s="32" cm="1">
        <f t="array" ref="S293">SUM(SUMIFS('צריכה ב2025'!$L:$L, 'צריכה ב2025'!$B:$B, C293, 'צריכה ב2025'!$A:$A, {"01/2025","02/2025","12/2024"}))</f>
        <v>0</v>
      </c>
      <c r="T293" s="10" cm="1">
        <f t="array" ref="T293">SUM(SUMIFS('צריכה ב2025'!$J:$J, 'צריכה ב2025'!$B:$B, C293, 'צריכה ב2025'!$A:$A, {"03/2025","04/2025","05/2025","10/2025","11/2025"}))</f>
        <v>0</v>
      </c>
      <c r="U293" s="10" cm="1">
        <f t="array" ref="U293">SUM(SUMIFS('צריכה ב2025'!$L:$L, 'צריכה ב2025'!$B:$B, C293, 'צריכה ב2025'!$A:$A, {"03/2025","04/2025","05/2025","10/2025","11/2025"}))</f>
        <v>0</v>
      </c>
      <c r="V293" s="10" cm="1">
        <f t="array" ref="V293">SUM(SUMIFS('צריכה ב2025'!$J:$J, 'צריכה ב2025'!$B:$B, C293, 'צריכה ב2025'!$A:$A, {"06/2025","07/2025","08/2025","09/2025"}))</f>
        <v>0</v>
      </c>
      <c r="W293" s="10" cm="1">
        <f t="array" ref="W293">SUM(SUMIFS('צריכה ב2025'!$L:$L, 'צריכה ב2025'!$B:$B, C293, 'צריכה ב2025'!$A:$A, {"06/2025","07/2025","08/2025","09/2025"}))</f>
        <v>0</v>
      </c>
    </row>
    <row r="294" spans="1:23" x14ac:dyDescent="0.35">
      <c r="A294" s="10" t="s">
        <v>29</v>
      </c>
      <c r="B294" s="10" t="s">
        <v>32</v>
      </c>
      <c r="C294" s="11">
        <v>342788421</v>
      </c>
      <c r="D294" s="10" t="s">
        <v>425</v>
      </c>
      <c r="E294" s="10" t="s">
        <v>253</v>
      </c>
      <c r="F294" s="10" t="s">
        <v>19</v>
      </c>
      <c r="G294" s="10" t="s">
        <v>20</v>
      </c>
      <c r="H294" s="10" t="s">
        <v>22</v>
      </c>
      <c r="I294" s="10" t="s">
        <v>22</v>
      </c>
      <c r="J294" s="10" t="s">
        <v>21</v>
      </c>
      <c r="K294" s="10" t="str">
        <f>LOOKUP(C294,מונים!$A:$A,מונים!$Q:$Q)</f>
        <v>כן</v>
      </c>
      <c r="L294" s="10" t="s">
        <v>21</v>
      </c>
      <c r="M294" s="10"/>
      <c r="N294" s="10">
        <f>SUMIF('צריכה ב2025'!$B:$B,'מידע מרוכז'!C294,'צריכה ב2025'!$I:$I)</f>
        <v>17240</v>
      </c>
      <c r="O294" s="10">
        <f>SUMIF('צריכה ב2025'!$B:$B,'מידע מרוכז'!C294,'צריכה ב2025'!$J:$J)</f>
        <v>5342</v>
      </c>
      <c r="P294" s="10">
        <f>SUMIF('צריכה ב2025'!$B:$B,'מידע מרוכז'!C294,'צריכה ב2025'!$L:$L)</f>
        <v>11898</v>
      </c>
      <c r="Q294" s="10">
        <f>SUMIF('צריכה ב2025'!$B:$B,'מידע מרוכז'!C294,'צריכה ב2025'!$M:$M)</f>
        <v>0</v>
      </c>
      <c r="R294" s="32" cm="1">
        <f t="array" ref="R294">SUM(SUMIFS('צריכה ב2025'!$J:$J, 'צריכה ב2025'!$B:$B, C294, 'צריכה ב2025'!$A:$A, {"01/2025","02/2025","12/2024"}))</f>
        <v>2159</v>
      </c>
      <c r="S294" s="32" cm="1">
        <f t="array" ref="S294">SUM(SUMIFS('צריכה ב2025'!$L:$L, 'צריכה ב2025'!$B:$B, C294, 'צריכה ב2025'!$A:$A, {"01/2025","02/2025","12/2024"}))</f>
        <v>2886</v>
      </c>
      <c r="T294" s="10" cm="1">
        <f t="array" ref="T294">SUM(SUMIFS('צריכה ב2025'!$J:$J, 'צריכה ב2025'!$B:$B, C294, 'צריכה ב2025'!$A:$A, {"03/2025","04/2025","05/2025","10/2025","11/2025"}))</f>
        <v>1754</v>
      </c>
      <c r="U294" s="10" cm="1">
        <f t="array" ref="U294">SUM(SUMIFS('צריכה ב2025'!$L:$L, 'צריכה ב2025'!$B:$B, C294, 'צריכה ב2025'!$A:$A, {"03/2025","04/2025","05/2025","10/2025","11/2025"}))</f>
        <v>5287</v>
      </c>
      <c r="V294" s="10" cm="1">
        <f t="array" ref="V294">SUM(SUMIFS('צריכה ב2025'!$J:$J, 'צריכה ב2025'!$B:$B, C294, 'צריכה ב2025'!$A:$A, {"06/2025","07/2025","08/2025","09/2025"}))</f>
        <v>1429</v>
      </c>
      <c r="W294" s="10" cm="1">
        <f t="array" ref="W294">SUM(SUMIFS('צריכה ב2025'!$L:$L, 'צריכה ב2025'!$B:$B, C294, 'צריכה ב2025'!$A:$A, {"06/2025","07/2025","08/2025","09/2025"}))</f>
        <v>3725</v>
      </c>
    </row>
    <row r="295" spans="1:23" x14ac:dyDescent="0.35">
      <c r="A295" s="10" t="s">
        <v>57</v>
      </c>
      <c r="B295" s="10" t="s">
        <v>24</v>
      </c>
      <c r="C295" s="11">
        <v>342793801</v>
      </c>
      <c r="D295" s="10" t="s">
        <v>426</v>
      </c>
      <c r="E295" s="10" t="s">
        <v>297</v>
      </c>
      <c r="F295" s="10" t="s">
        <v>19</v>
      </c>
      <c r="G295" s="10" t="s">
        <v>20</v>
      </c>
      <c r="H295" s="10" t="s">
        <v>22</v>
      </c>
      <c r="I295" s="10" t="s">
        <v>22</v>
      </c>
      <c r="J295" s="10" t="s">
        <v>21</v>
      </c>
      <c r="K295" s="10" t="str">
        <f>LOOKUP(C295,מונים!$A:$A,מונים!$Q:$Q)</f>
        <v>כן</v>
      </c>
      <c r="L295" s="10" t="s">
        <v>21</v>
      </c>
      <c r="M295" s="10"/>
      <c r="N295" s="10">
        <f>SUMIF('צריכה ב2025'!$B:$B,'מידע מרוכז'!C295,'צריכה ב2025'!$I:$I)</f>
        <v>38374</v>
      </c>
      <c r="O295" s="10">
        <f>SUMIF('צריכה ב2025'!$B:$B,'מידע מרוכז'!C295,'צריכה ב2025'!$J:$J)</f>
        <v>6818</v>
      </c>
      <c r="P295" s="10">
        <f>SUMIF('צריכה ב2025'!$B:$B,'מידע מרוכז'!C295,'צריכה ב2025'!$L:$L)</f>
        <v>31556</v>
      </c>
      <c r="Q295" s="10">
        <f>SUMIF('צריכה ב2025'!$B:$B,'מידע מרוכז'!C295,'צריכה ב2025'!$M:$M)</f>
        <v>0</v>
      </c>
      <c r="R295" s="32" cm="1">
        <f t="array" ref="R295">SUM(SUMIFS('צריכה ב2025'!$J:$J, 'צריכה ב2025'!$B:$B, C295, 'צריכה ב2025'!$A:$A, {"01/2025","02/2025","12/2024"}))</f>
        <v>1729</v>
      </c>
      <c r="S295" s="32" cm="1">
        <f t="array" ref="S295">SUM(SUMIFS('צריכה ב2025'!$L:$L, 'צריכה ב2025'!$B:$B, C295, 'צריכה ב2025'!$A:$A, {"01/2025","02/2025","12/2024"}))</f>
        <v>4792</v>
      </c>
      <c r="T295" s="10" cm="1">
        <f t="array" ref="T295">SUM(SUMIFS('צריכה ב2025'!$J:$J, 'צריכה ב2025'!$B:$B, C295, 'צריכה ב2025'!$A:$A, {"03/2025","04/2025","05/2025","10/2025","11/2025"}))</f>
        <v>1834</v>
      </c>
      <c r="U295" s="10" cm="1">
        <f t="array" ref="U295">SUM(SUMIFS('צריכה ב2025'!$L:$L, 'צריכה ב2025'!$B:$B, C295, 'צריכה ב2025'!$A:$A, {"03/2025","04/2025","05/2025","10/2025","11/2025"}))</f>
        <v>12053</v>
      </c>
      <c r="V295" s="10" cm="1">
        <f t="array" ref="V295">SUM(SUMIFS('צריכה ב2025'!$J:$J, 'צריכה ב2025'!$B:$B, C295, 'צריכה ב2025'!$A:$A, {"06/2025","07/2025","08/2025","09/2025"}))</f>
        <v>3255</v>
      </c>
      <c r="W295" s="10" cm="1">
        <f t="array" ref="W295">SUM(SUMIFS('צריכה ב2025'!$L:$L, 'צריכה ב2025'!$B:$B, C295, 'צריכה ב2025'!$A:$A, {"06/2025","07/2025","08/2025","09/2025"}))</f>
        <v>14711</v>
      </c>
    </row>
    <row r="296" spans="1:23" x14ac:dyDescent="0.35">
      <c r="A296" s="10" t="s">
        <v>23</v>
      </c>
      <c r="B296" s="10" t="s">
        <v>24</v>
      </c>
      <c r="C296" s="11">
        <v>342794528</v>
      </c>
      <c r="D296" s="10" t="s">
        <v>427</v>
      </c>
      <c r="E296" s="10" t="s">
        <v>18</v>
      </c>
      <c r="F296" s="10" t="s">
        <v>19</v>
      </c>
      <c r="G296" s="10" t="s">
        <v>20</v>
      </c>
      <c r="H296" s="10" t="s">
        <v>22</v>
      </c>
      <c r="I296" s="10" t="s">
        <v>22</v>
      </c>
      <c r="J296" s="10" t="s">
        <v>21</v>
      </c>
      <c r="K296" s="10" t="str">
        <f>LOOKUP(C296,מונים!$A:$A,מונים!$Q:$Q)</f>
        <v>כן</v>
      </c>
      <c r="L296" s="10" t="s">
        <v>21</v>
      </c>
      <c r="M296" s="10"/>
      <c r="N296" s="10">
        <f>SUMIF('צריכה ב2025'!$B:$B,'מידע מרוכז'!C296,'צריכה ב2025'!$I:$I)</f>
        <v>32812</v>
      </c>
      <c r="O296" s="10">
        <f>SUMIF('צריכה ב2025'!$B:$B,'מידע מרוכז'!C296,'צריכה ב2025'!$J:$J)</f>
        <v>1903</v>
      </c>
      <c r="P296" s="10">
        <f>SUMIF('צריכה ב2025'!$B:$B,'מידע מרוכז'!C296,'צריכה ב2025'!$L:$L)</f>
        <v>30909</v>
      </c>
      <c r="Q296" s="10">
        <f>SUMIF('צריכה ב2025'!$B:$B,'מידע מרוכז'!C296,'צריכה ב2025'!$M:$M)</f>
        <v>0</v>
      </c>
      <c r="R296" s="32" cm="1">
        <f t="array" ref="R296">SUM(SUMIFS('צריכה ב2025'!$J:$J, 'צריכה ב2025'!$B:$B, C296, 'צריכה ב2025'!$A:$A, {"01/2025","02/2025","12/2024"}))</f>
        <v>454</v>
      </c>
      <c r="S296" s="32" cm="1">
        <f t="array" ref="S296">SUM(SUMIFS('צריכה ב2025'!$L:$L, 'צריכה ב2025'!$B:$B, C296, 'צריכה ב2025'!$A:$A, {"01/2025","02/2025","12/2024"}))</f>
        <v>5118</v>
      </c>
      <c r="T296" s="10" cm="1">
        <f t="array" ref="T296">SUM(SUMIFS('צריכה ב2025'!$J:$J, 'צריכה ב2025'!$B:$B, C296, 'צריכה ב2025'!$A:$A, {"03/2025","04/2025","05/2025","10/2025","11/2025"}))</f>
        <v>552</v>
      </c>
      <c r="U296" s="10" cm="1">
        <f t="array" ref="U296">SUM(SUMIFS('צריכה ב2025'!$L:$L, 'צריכה ב2025'!$B:$B, C296, 'צריכה ב2025'!$A:$A, {"03/2025","04/2025","05/2025","10/2025","11/2025"}))</f>
        <v>12302</v>
      </c>
      <c r="V296" s="10" cm="1">
        <f t="array" ref="V296">SUM(SUMIFS('צריכה ב2025'!$J:$J, 'צריכה ב2025'!$B:$B, C296, 'צריכה ב2025'!$A:$A, {"06/2025","07/2025","08/2025","09/2025"}))</f>
        <v>897</v>
      </c>
      <c r="W296" s="10" cm="1">
        <f t="array" ref="W296">SUM(SUMIFS('צריכה ב2025'!$L:$L, 'צריכה ב2025'!$B:$B, C296, 'צריכה ב2025'!$A:$A, {"06/2025","07/2025","08/2025","09/2025"}))</f>
        <v>13489</v>
      </c>
    </row>
    <row r="297" spans="1:23" x14ac:dyDescent="0.35">
      <c r="A297" s="10" t="s">
        <v>260</v>
      </c>
      <c r="B297" s="10" t="s">
        <v>30</v>
      </c>
      <c r="C297" s="11">
        <v>342794831</v>
      </c>
      <c r="D297" s="10" t="s">
        <v>428</v>
      </c>
      <c r="E297" s="10" t="s">
        <v>429</v>
      </c>
      <c r="F297" s="10" t="s">
        <v>45</v>
      </c>
      <c r="G297" s="10" t="s">
        <v>20</v>
      </c>
      <c r="H297" s="10" t="s">
        <v>22</v>
      </c>
      <c r="I297" s="10" t="s">
        <v>22</v>
      </c>
      <c r="J297" s="10" t="s">
        <v>21</v>
      </c>
      <c r="K297" s="10" t="str">
        <f>LOOKUP(C297,מונים!$A:$A,מונים!$Q:$Q)</f>
        <v>כן</v>
      </c>
      <c r="L297" s="10" t="s">
        <v>21</v>
      </c>
      <c r="M297" s="10"/>
      <c r="N297" s="10">
        <f>SUMIF('צריכה ב2025'!$B:$B,'מידע מרוכז'!C297,'צריכה ב2025'!$I:$I)</f>
        <v>145844</v>
      </c>
      <c r="O297" s="10">
        <f>SUMIF('צריכה ב2025'!$B:$B,'מידע מרוכז'!C297,'צריכה ב2025'!$J:$J)</f>
        <v>41076</v>
      </c>
      <c r="P297" s="10">
        <f>SUMIF('צריכה ב2025'!$B:$B,'מידע מרוכז'!C297,'צריכה ב2025'!$L:$L)</f>
        <v>104768</v>
      </c>
      <c r="Q297" s="10">
        <f>SUMIF('צריכה ב2025'!$B:$B,'מידע מרוכז'!C297,'צריכה ב2025'!$M:$M)</f>
        <v>0</v>
      </c>
      <c r="R297" s="32" cm="1">
        <f t="array" ref="R297">SUM(SUMIFS('צריכה ב2025'!$J:$J, 'צריכה ב2025'!$B:$B, C297, 'צריכה ב2025'!$A:$A, {"01/2025","02/2025","12/2024"}))</f>
        <v>6672</v>
      </c>
      <c r="S297" s="32" cm="1">
        <f t="array" ref="S297">SUM(SUMIFS('צריכה ב2025'!$L:$L, 'צריכה ב2025'!$B:$B, C297, 'צריכה ב2025'!$A:$A, {"01/2025","02/2025","12/2024"}))</f>
        <v>18160</v>
      </c>
      <c r="T297" s="10" cm="1">
        <f t="array" ref="T297">SUM(SUMIFS('צריכה ב2025'!$J:$J, 'צריכה ב2025'!$B:$B, C297, 'צריכה ב2025'!$A:$A, {"03/2025","04/2025","05/2025","10/2025","11/2025"}))</f>
        <v>12684</v>
      </c>
      <c r="U297" s="10" cm="1">
        <f t="array" ref="U297">SUM(SUMIFS('צריכה ב2025'!$L:$L, 'צריכה ב2025'!$B:$B, C297, 'צריכה ב2025'!$A:$A, {"03/2025","04/2025","05/2025","10/2025","11/2025"}))</f>
        <v>34632</v>
      </c>
      <c r="V297" s="10" cm="1">
        <f t="array" ref="V297">SUM(SUMIFS('צריכה ב2025'!$J:$J, 'צריכה ב2025'!$B:$B, C297, 'צריכה ב2025'!$A:$A, {"06/2025","07/2025","08/2025","09/2025"}))</f>
        <v>21720</v>
      </c>
      <c r="W297" s="10" cm="1">
        <f t="array" ref="W297">SUM(SUMIFS('צריכה ב2025'!$L:$L, 'צריכה ב2025'!$B:$B, C297, 'צריכה ב2025'!$A:$A, {"06/2025","07/2025","08/2025","09/2025"}))</f>
        <v>51976</v>
      </c>
    </row>
    <row r="298" spans="1:23" x14ac:dyDescent="0.35">
      <c r="A298" s="10" t="s">
        <v>29</v>
      </c>
      <c r="B298" s="10" t="s">
        <v>30</v>
      </c>
      <c r="C298" s="11">
        <v>342795817</v>
      </c>
      <c r="D298" s="10" t="s">
        <v>430</v>
      </c>
      <c r="E298" s="10" t="s">
        <v>431</v>
      </c>
      <c r="F298" s="10" t="s">
        <v>19</v>
      </c>
      <c r="G298" s="10" t="s">
        <v>20</v>
      </c>
      <c r="H298" s="10" t="s">
        <v>22</v>
      </c>
      <c r="I298" s="10" t="s">
        <v>21</v>
      </c>
      <c r="J298" s="10" t="s">
        <v>21</v>
      </c>
      <c r="K298" s="10" t="str">
        <f>LOOKUP(C298,מונים!$A:$A,מונים!$Q:$Q)</f>
        <v>כן</v>
      </c>
      <c r="L298" s="10" t="s">
        <v>21</v>
      </c>
      <c r="M298" s="10"/>
      <c r="N298" s="10">
        <f>SUMIF('צריכה ב2025'!$B:$B,'מידע מרוכז'!C298,'צריכה ב2025'!$I:$I)</f>
        <v>69831</v>
      </c>
      <c r="O298" s="10">
        <f>SUMIF('צריכה ב2025'!$B:$B,'מידע מרוכז'!C298,'צריכה ב2025'!$J:$J)</f>
        <v>17501</v>
      </c>
      <c r="P298" s="10">
        <f>SUMIF('צריכה ב2025'!$B:$B,'מידע מרוכז'!C298,'צריכה ב2025'!$L:$L)</f>
        <v>52330</v>
      </c>
      <c r="Q298" s="10">
        <f>SUMIF('צריכה ב2025'!$B:$B,'מידע מרוכז'!C298,'צריכה ב2025'!$M:$M)</f>
        <v>0</v>
      </c>
      <c r="R298" s="32" cm="1">
        <f t="array" ref="R298">SUM(SUMIFS('צריכה ב2025'!$J:$J, 'צריכה ב2025'!$B:$B, C298, 'צריכה ב2025'!$A:$A, {"01/2025","02/2025","12/2024"}))</f>
        <v>7817</v>
      </c>
      <c r="S298" s="32" cm="1">
        <f t="array" ref="S298">SUM(SUMIFS('צריכה ב2025'!$L:$L, 'צריכה ב2025'!$B:$B, C298, 'צריכה ב2025'!$A:$A, {"01/2025","02/2025","12/2024"}))</f>
        <v>14239</v>
      </c>
      <c r="T298" s="10" cm="1">
        <f t="array" ref="T298">SUM(SUMIFS('צריכה ב2025'!$J:$J, 'צריכה ב2025'!$B:$B, C298, 'צריכה ב2025'!$A:$A, {"03/2025","04/2025","05/2025","10/2025","11/2025"}))</f>
        <v>4951</v>
      </c>
      <c r="U298" s="10" cm="1">
        <f t="array" ref="U298">SUM(SUMIFS('צריכה ב2025'!$L:$L, 'צריכה ב2025'!$B:$B, C298, 'צריכה ב2025'!$A:$A, {"03/2025","04/2025","05/2025","10/2025","11/2025"}))</f>
        <v>21438</v>
      </c>
      <c r="V298" s="10" cm="1">
        <f t="array" ref="V298">SUM(SUMIFS('צריכה ב2025'!$J:$J, 'צריכה ב2025'!$B:$B, C298, 'צריכה ב2025'!$A:$A, {"06/2025","07/2025","08/2025","09/2025"}))</f>
        <v>4733</v>
      </c>
      <c r="W298" s="10" cm="1">
        <f t="array" ref="W298">SUM(SUMIFS('צריכה ב2025'!$L:$L, 'צריכה ב2025'!$B:$B, C298, 'צריכה ב2025'!$A:$A, {"06/2025","07/2025","08/2025","09/2025"}))</f>
        <v>16653</v>
      </c>
    </row>
    <row r="299" spans="1:23" x14ac:dyDescent="0.35">
      <c r="A299" s="10" t="s">
        <v>23</v>
      </c>
      <c r="B299" s="10" t="s">
        <v>30</v>
      </c>
      <c r="C299" s="11">
        <v>342799823</v>
      </c>
      <c r="D299" s="10" t="s">
        <v>432</v>
      </c>
      <c r="E299" s="10" t="s">
        <v>23</v>
      </c>
      <c r="F299" s="10" t="s">
        <v>19</v>
      </c>
      <c r="G299" s="10" t="s">
        <v>20</v>
      </c>
      <c r="H299" s="10" t="s">
        <v>21</v>
      </c>
      <c r="I299" s="10" t="s">
        <v>22</v>
      </c>
      <c r="J299" s="10" t="s">
        <v>21</v>
      </c>
      <c r="K299" s="10" t="str">
        <f>LOOKUP(C299,מונים!$A:$A,מונים!$Q:$Q)</f>
        <v>כן</v>
      </c>
      <c r="L299" s="10" t="s">
        <v>21</v>
      </c>
      <c r="M299" s="10"/>
      <c r="N299" s="10">
        <f>SUMIF('צריכה ב2025'!$B:$B,'מידע מרוכז'!C299,'צריכה ב2025'!$I:$I)</f>
        <v>18095.019999999997</v>
      </c>
      <c r="O299" s="10">
        <f>SUMIF('צריכה ב2025'!$B:$B,'מידע מרוכז'!C299,'צריכה ב2025'!$J:$J)</f>
        <v>0</v>
      </c>
      <c r="P299" s="10">
        <f>SUMIF('צריכה ב2025'!$B:$B,'מידע מרוכז'!C299,'צריכה ב2025'!$L:$L)</f>
        <v>0</v>
      </c>
      <c r="Q299" s="10">
        <f>SUMIF('צריכה ב2025'!$B:$B,'מידע מרוכז'!C299,'צריכה ב2025'!$M:$M)</f>
        <v>18095.019999999997</v>
      </c>
      <c r="R299" s="32" cm="1">
        <f t="array" ref="R299">SUM(SUMIFS('צריכה ב2025'!$J:$J, 'צריכה ב2025'!$B:$B, C299, 'צריכה ב2025'!$A:$A, {"01/2025","02/2025","12/2024"}))</f>
        <v>0</v>
      </c>
      <c r="S299" s="32" cm="1">
        <f t="array" ref="S299">SUM(SUMIFS('צריכה ב2025'!$L:$L, 'צריכה ב2025'!$B:$B, C299, 'צריכה ב2025'!$A:$A, {"01/2025","02/2025","12/2024"}))</f>
        <v>0</v>
      </c>
      <c r="T299" s="10" cm="1">
        <f t="array" ref="T299">SUM(SUMIFS('צריכה ב2025'!$J:$J, 'צריכה ב2025'!$B:$B, C299, 'צריכה ב2025'!$A:$A, {"03/2025","04/2025","05/2025","10/2025","11/2025"}))</f>
        <v>0</v>
      </c>
      <c r="U299" s="10" cm="1">
        <f t="array" ref="U299">SUM(SUMIFS('צריכה ב2025'!$L:$L, 'צריכה ב2025'!$B:$B, C299, 'צריכה ב2025'!$A:$A, {"03/2025","04/2025","05/2025","10/2025","11/2025"}))</f>
        <v>0</v>
      </c>
      <c r="V299" s="10" cm="1">
        <f t="array" ref="V299">SUM(SUMIFS('צריכה ב2025'!$J:$J, 'צריכה ב2025'!$B:$B, C299, 'צריכה ב2025'!$A:$A, {"06/2025","07/2025","08/2025","09/2025"}))</f>
        <v>0</v>
      </c>
      <c r="W299" s="10" cm="1">
        <f t="array" ref="W299">SUM(SUMIFS('צריכה ב2025'!$L:$L, 'צריכה ב2025'!$B:$B, C299, 'צריכה ב2025'!$A:$A, {"06/2025","07/2025","08/2025","09/2025"}))</f>
        <v>0</v>
      </c>
    </row>
    <row r="300" spans="1:23" x14ac:dyDescent="0.35">
      <c r="A300" s="10" t="s">
        <v>23</v>
      </c>
      <c r="B300" s="10" t="s">
        <v>24</v>
      </c>
      <c r="C300" s="11">
        <v>342802617</v>
      </c>
      <c r="D300" s="10" t="s">
        <v>433</v>
      </c>
      <c r="E300" s="10"/>
      <c r="F300" s="10" t="s">
        <v>19</v>
      </c>
      <c r="G300" s="10" t="s">
        <v>20</v>
      </c>
      <c r="H300" s="10" t="s">
        <v>21</v>
      </c>
      <c r="I300" s="10" t="s">
        <v>22</v>
      </c>
      <c r="J300" s="10" t="s">
        <v>21</v>
      </c>
      <c r="K300" s="10" t="str">
        <f>LOOKUP(C300,מונים!$A:$A,מונים!$Q:$Q)</f>
        <v>כן</v>
      </c>
      <c r="L300" s="10" t="s">
        <v>21</v>
      </c>
      <c r="M300" s="10"/>
      <c r="N300" s="10">
        <f>SUMIF('צריכה ב2025'!$B:$B,'מידע מרוכז'!C300,'צריכה ב2025'!$I:$I)</f>
        <v>22058.350000000002</v>
      </c>
      <c r="O300" s="10">
        <f>SUMIF('צריכה ב2025'!$B:$B,'מידע מרוכז'!C300,'צריכה ב2025'!$J:$J)</f>
        <v>0</v>
      </c>
      <c r="P300" s="10">
        <f>SUMIF('צריכה ב2025'!$B:$B,'מידע מרוכז'!C300,'צריכה ב2025'!$L:$L)</f>
        <v>0</v>
      </c>
      <c r="Q300" s="10">
        <f>SUMIF('צריכה ב2025'!$B:$B,'מידע מרוכז'!C300,'צריכה ב2025'!$M:$M)</f>
        <v>22058.350000000002</v>
      </c>
      <c r="R300" s="32" cm="1">
        <f t="array" ref="R300">SUM(SUMIFS('צריכה ב2025'!$J:$J, 'צריכה ב2025'!$B:$B, C300, 'צריכה ב2025'!$A:$A, {"01/2025","02/2025","12/2024"}))</f>
        <v>0</v>
      </c>
      <c r="S300" s="32" cm="1">
        <f t="array" ref="S300">SUM(SUMIFS('צריכה ב2025'!$L:$L, 'צריכה ב2025'!$B:$B, C300, 'צריכה ב2025'!$A:$A, {"01/2025","02/2025","12/2024"}))</f>
        <v>0</v>
      </c>
      <c r="T300" s="10" cm="1">
        <f t="array" ref="T300">SUM(SUMIFS('צריכה ב2025'!$J:$J, 'צריכה ב2025'!$B:$B, C300, 'צריכה ב2025'!$A:$A, {"03/2025","04/2025","05/2025","10/2025","11/2025"}))</f>
        <v>0</v>
      </c>
      <c r="U300" s="10" cm="1">
        <f t="array" ref="U300">SUM(SUMIFS('צריכה ב2025'!$L:$L, 'צריכה ב2025'!$B:$B, C300, 'צריכה ב2025'!$A:$A, {"03/2025","04/2025","05/2025","10/2025","11/2025"}))</f>
        <v>0</v>
      </c>
      <c r="V300" s="10" cm="1">
        <f t="array" ref="V300">SUM(SUMIFS('צריכה ב2025'!$J:$J, 'צריכה ב2025'!$B:$B, C300, 'צריכה ב2025'!$A:$A, {"06/2025","07/2025","08/2025","09/2025"}))</f>
        <v>0</v>
      </c>
      <c r="W300" s="10" cm="1">
        <f t="array" ref="W300">SUM(SUMIFS('צריכה ב2025'!$L:$L, 'צריכה ב2025'!$B:$B, C300, 'צריכה ב2025'!$A:$A, {"06/2025","07/2025","08/2025","09/2025"}))</f>
        <v>0</v>
      </c>
    </row>
    <row r="301" spans="1:23" x14ac:dyDescent="0.35">
      <c r="A301" s="10" t="s">
        <v>29</v>
      </c>
      <c r="B301" s="10" t="s">
        <v>30</v>
      </c>
      <c r="C301" s="11">
        <v>342802758</v>
      </c>
      <c r="D301" s="10" t="s">
        <v>434</v>
      </c>
      <c r="E301" s="10" t="s">
        <v>435</v>
      </c>
      <c r="F301" s="10" t="s">
        <v>19</v>
      </c>
      <c r="G301" s="10" t="s">
        <v>20</v>
      </c>
      <c r="H301" s="10" t="s">
        <v>22</v>
      </c>
      <c r="I301" s="10" t="s">
        <v>22</v>
      </c>
      <c r="J301" s="10" t="s">
        <v>21</v>
      </c>
      <c r="K301" s="10" t="str">
        <f>LOOKUP(C301,מונים!$A:$A,מונים!$Q:$Q)</f>
        <v>כן</v>
      </c>
      <c r="L301" s="10" t="s">
        <v>21</v>
      </c>
      <c r="M301" s="10"/>
      <c r="N301" s="10">
        <f>SUMIF('צריכה ב2025'!$B:$B,'מידע מרוכז'!C301,'צריכה ב2025'!$I:$I)</f>
        <v>110277</v>
      </c>
      <c r="O301" s="10">
        <f>SUMIF('צריכה ב2025'!$B:$B,'מידע מרוכז'!C301,'צריכה ב2025'!$J:$J)</f>
        <v>27777</v>
      </c>
      <c r="P301" s="10">
        <f>SUMIF('צריכה ב2025'!$B:$B,'מידע מרוכז'!C301,'צריכה ב2025'!$L:$L)</f>
        <v>82500</v>
      </c>
      <c r="Q301" s="10">
        <f>SUMIF('צריכה ב2025'!$B:$B,'מידע מרוכז'!C301,'צריכה ב2025'!$M:$M)</f>
        <v>0</v>
      </c>
      <c r="R301" s="32" cm="1">
        <f t="array" ref="R301">SUM(SUMIFS('צריכה ב2025'!$J:$J, 'צריכה ב2025'!$B:$B, C301, 'צריכה ב2025'!$A:$A, {"01/2025","02/2025","12/2024"}))</f>
        <v>10870</v>
      </c>
      <c r="S301" s="32" cm="1">
        <f t="array" ref="S301">SUM(SUMIFS('צריכה ב2025'!$L:$L, 'צריכה ב2025'!$B:$B, C301, 'צריכה ב2025'!$A:$A, {"01/2025","02/2025","12/2024"}))</f>
        <v>20643</v>
      </c>
      <c r="T301" s="10" cm="1">
        <f t="array" ref="T301">SUM(SUMIFS('צריכה ב2025'!$J:$J, 'צריכה ב2025'!$B:$B, C301, 'צריכה ב2025'!$A:$A, {"03/2025","04/2025","05/2025","10/2025","11/2025"}))</f>
        <v>9325</v>
      </c>
      <c r="U301" s="10" cm="1">
        <f t="array" ref="U301">SUM(SUMIFS('צריכה ב2025'!$L:$L, 'צריכה ב2025'!$B:$B, C301, 'צריכה ב2025'!$A:$A, {"03/2025","04/2025","05/2025","10/2025","11/2025"}))</f>
        <v>36313</v>
      </c>
      <c r="V301" s="10" cm="1">
        <f t="array" ref="V301">SUM(SUMIFS('צריכה ב2025'!$J:$J, 'צריכה ב2025'!$B:$B, C301, 'צריכה ב2025'!$A:$A, {"06/2025","07/2025","08/2025","09/2025"}))</f>
        <v>7582</v>
      </c>
      <c r="W301" s="10" cm="1">
        <f t="array" ref="W301">SUM(SUMIFS('צריכה ב2025'!$L:$L, 'צריכה ב2025'!$B:$B, C301, 'צריכה ב2025'!$A:$A, {"06/2025","07/2025","08/2025","09/2025"}))</f>
        <v>25544</v>
      </c>
    </row>
    <row r="302" spans="1:23" x14ac:dyDescent="0.35">
      <c r="A302" s="10" t="s">
        <v>29</v>
      </c>
      <c r="B302" s="10" t="s">
        <v>24</v>
      </c>
      <c r="C302" s="11">
        <v>342802941</v>
      </c>
      <c r="D302" s="10" t="s">
        <v>436</v>
      </c>
      <c r="E302" s="10" t="s">
        <v>437</v>
      </c>
      <c r="F302" s="10" t="s">
        <v>19</v>
      </c>
      <c r="G302" s="10" t="s">
        <v>20</v>
      </c>
      <c r="H302" s="10" t="s">
        <v>22</v>
      </c>
      <c r="I302" s="10" t="s">
        <v>22</v>
      </c>
      <c r="J302" s="10" t="s">
        <v>21</v>
      </c>
      <c r="K302" s="10" t="str">
        <f>LOOKUP(C302,מונים!$A:$A,מונים!$Q:$Q)</f>
        <v>כן</v>
      </c>
      <c r="L302" s="10" t="s">
        <v>21</v>
      </c>
      <c r="M302" s="10"/>
      <c r="N302" s="10">
        <f>SUMIF('צריכה ב2025'!$B:$B,'מידע מרוכז'!C302,'צריכה ב2025'!$I:$I)</f>
        <v>69275</v>
      </c>
      <c r="O302" s="10">
        <f>SUMIF('צריכה ב2025'!$B:$B,'מידע מרוכז'!C302,'צריכה ב2025'!$J:$J)</f>
        <v>17933</v>
      </c>
      <c r="P302" s="10">
        <f>SUMIF('צריכה ב2025'!$B:$B,'מידע מרוכז'!C302,'צריכה ב2025'!$L:$L)</f>
        <v>51342</v>
      </c>
      <c r="Q302" s="10">
        <f>SUMIF('צריכה ב2025'!$B:$B,'מידע מרוכז'!C302,'צריכה ב2025'!$M:$M)</f>
        <v>0</v>
      </c>
      <c r="R302" s="32" cm="1">
        <f t="array" ref="R302">SUM(SUMIFS('צריכה ב2025'!$J:$J, 'צריכה ב2025'!$B:$B, C302, 'צריכה ב2025'!$A:$A, {"01/2025","02/2025","12/2024"}))</f>
        <v>7640</v>
      </c>
      <c r="S302" s="32" cm="1">
        <f t="array" ref="S302">SUM(SUMIFS('צריכה ב2025'!$L:$L, 'צריכה ב2025'!$B:$B, C302, 'צריכה ב2025'!$A:$A, {"01/2025","02/2025","12/2024"}))</f>
        <v>13912</v>
      </c>
      <c r="T302" s="10" cm="1">
        <f t="array" ref="T302">SUM(SUMIFS('צריכה ב2025'!$J:$J, 'צריכה ב2025'!$B:$B, C302, 'צריכה ב2025'!$A:$A, {"03/2025","04/2025","05/2025","10/2025","11/2025"}))</f>
        <v>5678</v>
      </c>
      <c r="U302" s="10" cm="1">
        <f t="array" ref="U302">SUM(SUMIFS('צריכה ב2025'!$L:$L, 'צריכה ב2025'!$B:$B, C302, 'צריכה ב2025'!$A:$A, {"03/2025","04/2025","05/2025","10/2025","11/2025"}))</f>
        <v>22182</v>
      </c>
      <c r="V302" s="10" cm="1">
        <f t="array" ref="V302">SUM(SUMIFS('צריכה ב2025'!$J:$J, 'צריכה ב2025'!$B:$B, C302, 'צריכה ב2025'!$A:$A, {"06/2025","07/2025","08/2025","09/2025"}))</f>
        <v>4615</v>
      </c>
      <c r="W302" s="10" cm="1">
        <f t="array" ref="W302">SUM(SUMIFS('צריכה ב2025'!$L:$L, 'צריכה ב2025'!$B:$B, C302, 'צריכה ב2025'!$A:$A, {"06/2025","07/2025","08/2025","09/2025"}))</f>
        <v>15248</v>
      </c>
    </row>
    <row r="303" spans="1:23" x14ac:dyDescent="0.35">
      <c r="A303" s="10" t="s">
        <v>29</v>
      </c>
      <c r="B303" s="10" t="s">
        <v>47</v>
      </c>
      <c r="C303" s="11">
        <v>342809794</v>
      </c>
      <c r="D303" s="10" t="s">
        <v>438</v>
      </c>
      <c r="E303" s="10" t="s">
        <v>131</v>
      </c>
      <c r="F303" s="10" t="s">
        <v>19</v>
      </c>
      <c r="G303" s="10" t="s">
        <v>20</v>
      </c>
      <c r="H303" s="10" t="s">
        <v>22</v>
      </c>
      <c r="I303" s="10" t="s">
        <v>21</v>
      </c>
      <c r="J303" s="10" t="s">
        <v>21</v>
      </c>
      <c r="K303" s="10" t="str">
        <f>LOOKUP(C303,מונים!$A:$A,מונים!$Q:$Q)</f>
        <v>כן</v>
      </c>
      <c r="L303" s="10" t="s">
        <v>21</v>
      </c>
      <c r="M303" s="10"/>
      <c r="N303" s="10">
        <f>SUMIF('צריכה ב2025'!$B:$B,'מידע מרוכז'!C303,'צריכה ב2025'!$I:$I)</f>
        <v>12530</v>
      </c>
      <c r="O303" s="10">
        <f>SUMIF('צריכה ב2025'!$B:$B,'מידע מרוכז'!C303,'צריכה ב2025'!$J:$J)</f>
        <v>2087</v>
      </c>
      <c r="P303" s="10">
        <f>SUMIF('צריכה ב2025'!$B:$B,'מידע מרוכז'!C303,'צריכה ב2025'!$L:$L)</f>
        <v>10443</v>
      </c>
      <c r="Q303" s="10">
        <f>SUMIF('צריכה ב2025'!$B:$B,'מידע מרוכז'!C303,'צריכה ב2025'!$M:$M)</f>
        <v>0</v>
      </c>
      <c r="R303" s="32" cm="1">
        <f t="array" ref="R303">SUM(SUMIFS('צריכה ב2025'!$J:$J, 'צריכה ב2025'!$B:$B, C303, 'צריכה ב2025'!$A:$A, {"01/2025","02/2025","12/2024"}))</f>
        <v>684</v>
      </c>
      <c r="S303" s="32" cm="1">
        <f t="array" ref="S303">SUM(SUMIFS('צריכה ב2025'!$L:$L, 'צריכה ב2025'!$B:$B, C303, 'צריכה ב2025'!$A:$A, {"01/2025","02/2025","12/2024"}))</f>
        <v>2535</v>
      </c>
      <c r="T303" s="10" cm="1">
        <f t="array" ref="T303">SUM(SUMIFS('צריכה ב2025'!$J:$J, 'צריכה ב2025'!$B:$B, C303, 'צריכה ב2025'!$A:$A, {"03/2025","04/2025","05/2025","10/2025","11/2025"}))</f>
        <v>647</v>
      </c>
      <c r="U303" s="10" cm="1">
        <f t="array" ref="U303">SUM(SUMIFS('צריכה ב2025'!$L:$L, 'צריכה ב2025'!$B:$B, C303, 'צריכה ב2025'!$A:$A, {"03/2025","04/2025","05/2025","10/2025","11/2025"}))</f>
        <v>4305</v>
      </c>
      <c r="V303" s="10" cm="1">
        <f t="array" ref="V303">SUM(SUMIFS('צריכה ב2025'!$J:$J, 'צריכה ב2025'!$B:$B, C303, 'צריכה ב2025'!$A:$A, {"06/2025","07/2025","08/2025","09/2025"}))</f>
        <v>756</v>
      </c>
      <c r="W303" s="10" cm="1">
        <f t="array" ref="W303">SUM(SUMIFS('צריכה ב2025'!$L:$L, 'צריכה ב2025'!$B:$B, C303, 'צריכה ב2025'!$A:$A, {"06/2025","07/2025","08/2025","09/2025"}))</f>
        <v>3603</v>
      </c>
    </row>
    <row r="304" spans="1:23" x14ac:dyDescent="0.35">
      <c r="A304" s="10" t="s">
        <v>29</v>
      </c>
      <c r="B304" s="10" t="s">
        <v>201</v>
      </c>
      <c r="C304" s="11">
        <v>342815832</v>
      </c>
      <c r="D304" s="10" t="s">
        <v>439</v>
      </c>
      <c r="E304" s="10"/>
      <c r="F304" s="10" t="s">
        <v>45</v>
      </c>
      <c r="G304" s="10" t="s">
        <v>20</v>
      </c>
      <c r="H304" s="10" t="s">
        <v>22</v>
      </c>
      <c r="I304" s="10" t="s">
        <v>22</v>
      </c>
      <c r="J304" s="10" t="s">
        <v>21</v>
      </c>
      <c r="K304" s="10" t="str">
        <f>LOOKUP(C304,מונים!$A:$A,מונים!$Q:$Q)</f>
        <v>כן</v>
      </c>
      <c r="L304" s="10" t="s">
        <v>21</v>
      </c>
      <c r="M304" s="10"/>
      <c r="N304" s="10">
        <f>SUMIF('צריכה ב2025'!$B:$B,'מידע מרוכז'!C304,'צריכה ב2025'!$I:$I)</f>
        <v>62789</v>
      </c>
      <c r="O304" s="10">
        <f>SUMIF('צריכה ב2025'!$B:$B,'מידע מרוכז'!C304,'צריכה ב2025'!$J:$J)</f>
        <v>16212</v>
      </c>
      <c r="P304" s="10">
        <f>SUMIF('צריכה ב2025'!$B:$B,'מידע מרוכז'!C304,'צריכה ב2025'!$L:$L)</f>
        <v>46577</v>
      </c>
      <c r="Q304" s="10">
        <f>SUMIF('צריכה ב2025'!$B:$B,'מידע מרוכז'!C304,'צריכה ב2025'!$M:$M)</f>
        <v>0</v>
      </c>
      <c r="R304" s="32" cm="1">
        <f t="array" ref="R304">SUM(SUMIFS('צריכה ב2025'!$J:$J, 'צריכה ב2025'!$B:$B, C304, 'צריכה ב2025'!$A:$A, {"01/2025","02/2025","12/2024"}))</f>
        <v>6215</v>
      </c>
      <c r="S304" s="32" cm="1">
        <f t="array" ref="S304">SUM(SUMIFS('צריכה ב2025'!$L:$L, 'צריכה ב2025'!$B:$B, C304, 'צריכה ב2025'!$A:$A, {"01/2025","02/2025","12/2024"}))</f>
        <v>11026</v>
      </c>
      <c r="T304" s="10" cm="1">
        <f t="array" ref="T304">SUM(SUMIFS('צריכה ב2025'!$J:$J, 'צריכה ב2025'!$B:$B, C304, 'צריכה ב2025'!$A:$A, {"03/2025","04/2025","05/2025","10/2025","11/2025"}))</f>
        <v>5617</v>
      </c>
      <c r="U304" s="10" cm="1">
        <f t="array" ref="U304">SUM(SUMIFS('צריכה ב2025'!$L:$L, 'צריכה ב2025'!$B:$B, C304, 'צריכה ב2025'!$A:$A, {"03/2025","04/2025","05/2025","10/2025","11/2025"}))</f>
        <v>21156</v>
      </c>
      <c r="V304" s="10" cm="1">
        <f t="array" ref="V304">SUM(SUMIFS('צריכה ב2025'!$J:$J, 'צריכה ב2025'!$B:$B, C304, 'צריכה ב2025'!$A:$A, {"06/2025","07/2025","08/2025","09/2025"}))</f>
        <v>4380</v>
      </c>
      <c r="W304" s="10" cm="1">
        <f t="array" ref="W304">SUM(SUMIFS('צריכה ב2025'!$L:$L, 'צריכה ב2025'!$B:$B, C304, 'צריכה ב2025'!$A:$A, {"06/2025","07/2025","08/2025","09/2025"}))</f>
        <v>14395</v>
      </c>
    </row>
    <row r="305" spans="1:23" x14ac:dyDescent="0.35">
      <c r="A305" s="10" t="s">
        <v>29</v>
      </c>
      <c r="B305" s="10" t="s">
        <v>49</v>
      </c>
      <c r="C305" s="11">
        <v>342815844</v>
      </c>
      <c r="D305" s="10" t="s">
        <v>440</v>
      </c>
      <c r="E305" s="10" t="s">
        <v>181</v>
      </c>
      <c r="F305" s="10" t="s">
        <v>45</v>
      </c>
      <c r="G305" s="10" t="s">
        <v>20</v>
      </c>
      <c r="H305" s="10" t="s">
        <v>22</v>
      </c>
      <c r="I305" s="10" t="s">
        <v>22</v>
      </c>
      <c r="J305" s="10" t="s">
        <v>21</v>
      </c>
      <c r="K305" s="10" t="str">
        <f>LOOKUP(C305,מונים!$A:$A,מונים!$Q:$Q)</f>
        <v>כן</v>
      </c>
      <c r="L305" s="10" t="s">
        <v>21</v>
      </c>
      <c r="M305" s="10"/>
      <c r="N305" s="10">
        <f>SUMIF('צריכה ב2025'!$B:$B,'מידע מרוכז'!C305,'צריכה ב2025'!$I:$I)</f>
        <v>194050</v>
      </c>
      <c r="O305" s="10">
        <f>SUMIF('צריכה ב2025'!$B:$B,'מידע מרוכז'!C305,'צריכה ב2025'!$J:$J)</f>
        <v>47520</v>
      </c>
      <c r="P305" s="10">
        <f>SUMIF('צריכה ב2025'!$B:$B,'מידע מרוכז'!C305,'צריכה ב2025'!$L:$L)</f>
        <v>146530</v>
      </c>
      <c r="Q305" s="10">
        <f>SUMIF('צריכה ב2025'!$B:$B,'מידע מרוכז'!C305,'צריכה ב2025'!$M:$M)</f>
        <v>0</v>
      </c>
      <c r="R305" s="32" cm="1">
        <f t="array" ref="R305">SUM(SUMIFS('צריכה ב2025'!$J:$J, 'צריכה ב2025'!$B:$B, C305, 'צריכה ב2025'!$A:$A, {"01/2025","02/2025","12/2024"}))</f>
        <v>17135</v>
      </c>
      <c r="S305" s="32" cm="1">
        <f t="array" ref="S305">SUM(SUMIFS('צריכה ב2025'!$L:$L, 'צריכה ב2025'!$B:$B, C305, 'צריכה ב2025'!$A:$A, {"01/2025","02/2025","12/2024"}))</f>
        <v>31185</v>
      </c>
      <c r="T305" s="10" cm="1">
        <f t="array" ref="T305">SUM(SUMIFS('צריכה ב2025'!$J:$J, 'צריכה ב2025'!$B:$B, C305, 'צריכה ב2025'!$A:$A, {"03/2025","04/2025","05/2025","10/2025","11/2025"}))</f>
        <v>16435</v>
      </c>
      <c r="U305" s="10" cm="1">
        <f t="array" ref="U305">SUM(SUMIFS('צריכה ב2025'!$L:$L, 'צריכה ב2025'!$B:$B, C305, 'צריכה ב2025'!$A:$A, {"03/2025","04/2025","05/2025","10/2025","11/2025"}))</f>
        <v>66855</v>
      </c>
      <c r="V305" s="10" cm="1">
        <f t="array" ref="V305">SUM(SUMIFS('צריכה ב2025'!$J:$J, 'צריכה ב2025'!$B:$B, C305, 'צריכה ב2025'!$A:$A, {"06/2025","07/2025","08/2025","09/2025"}))</f>
        <v>13950</v>
      </c>
      <c r="W305" s="10" cm="1">
        <f t="array" ref="W305">SUM(SUMIFS('צריכה ב2025'!$L:$L, 'צריכה ב2025'!$B:$B, C305, 'צריכה ב2025'!$A:$A, {"06/2025","07/2025","08/2025","09/2025"}))</f>
        <v>48490</v>
      </c>
    </row>
    <row r="306" spans="1:23" x14ac:dyDescent="0.35">
      <c r="A306" s="10" t="s">
        <v>60</v>
      </c>
      <c r="B306" s="10" t="s">
        <v>30</v>
      </c>
      <c r="C306" s="11">
        <v>342818229</v>
      </c>
      <c r="D306" s="10" t="s">
        <v>441</v>
      </c>
      <c r="E306" s="10" t="s">
        <v>442</v>
      </c>
      <c r="F306" s="10" t="s">
        <v>45</v>
      </c>
      <c r="G306" s="10" t="s">
        <v>20</v>
      </c>
      <c r="H306" s="10" t="s">
        <v>22</v>
      </c>
      <c r="I306" s="10" t="s">
        <v>22</v>
      </c>
      <c r="J306" s="10" t="s">
        <v>21</v>
      </c>
      <c r="K306" s="10" t="str">
        <f>LOOKUP(C306,מונים!$A:$A,מונים!$Q:$Q)</f>
        <v>כן</v>
      </c>
      <c r="L306" s="10" t="s">
        <v>21</v>
      </c>
      <c r="M306" s="10"/>
      <c r="N306" s="10">
        <f>SUMIF('צריכה ב2025'!$B:$B,'מידע מרוכז'!C306,'צריכה ב2025'!$I:$I)</f>
        <v>68415</v>
      </c>
      <c r="O306" s="10">
        <f>SUMIF('צריכה ב2025'!$B:$B,'מידע מרוכז'!C306,'צריכה ב2025'!$J:$J)</f>
        <v>6855</v>
      </c>
      <c r="P306" s="10">
        <f>SUMIF('צריכה ב2025'!$B:$B,'מידע מרוכז'!C306,'צריכה ב2025'!$L:$L)</f>
        <v>61560</v>
      </c>
      <c r="Q306" s="10">
        <f>SUMIF('צריכה ב2025'!$B:$B,'מידע מרוכז'!C306,'צריכה ב2025'!$M:$M)</f>
        <v>0</v>
      </c>
      <c r="R306" s="32" cm="1">
        <f t="array" ref="R306">SUM(SUMIFS('צריכה ב2025'!$J:$J, 'צריכה ב2025'!$B:$B, C306, 'צריכה ב2025'!$A:$A, {"01/2025","02/2025","12/2024"}))</f>
        <v>1770</v>
      </c>
      <c r="S306" s="32" cm="1">
        <f t="array" ref="S306">SUM(SUMIFS('צריכה ב2025'!$L:$L, 'צריכה ב2025'!$B:$B, C306, 'צריכה ב2025'!$A:$A, {"01/2025","02/2025","12/2024"}))</f>
        <v>15915</v>
      </c>
      <c r="T306" s="10" cm="1">
        <f t="array" ref="T306">SUM(SUMIFS('צריכה ב2025'!$J:$J, 'צריכה ב2025'!$B:$B, C306, 'צריכה ב2025'!$A:$A, {"03/2025","04/2025","05/2025","10/2025","11/2025"}))</f>
        <v>2850</v>
      </c>
      <c r="U306" s="10" cm="1">
        <f t="array" ref="U306">SUM(SUMIFS('צריכה ב2025'!$L:$L, 'צריכה ב2025'!$B:$B, C306, 'צריכה ב2025'!$A:$A, {"03/2025","04/2025","05/2025","10/2025","11/2025"}))</f>
        <v>24825</v>
      </c>
      <c r="V306" s="10" cm="1">
        <f t="array" ref="V306">SUM(SUMIFS('צריכה ב2025'!$J:$J, 'צריכה ב2025'!$B:$B, C306, 'צריכה ב2025'!$A:$A, {"06/2025","07/2025","08/2025","09/2025"}))</f>
        <v>2235</v>
      </c>
      <c r="W306" s="10" cm="1">
        <f t="array" ref="W306">SUM(SUMIFS('צריכה ב2025'!$L:$L, 'צריכה ב2025'!$B:$B, C306, 'צריכה ב2025'!$A:$A, {"06/2025","07/2025","08/2025","09/2025"}))</f>
        <v>20820</v>
      </c>
    </row>
    <row r="307" spans="1:23" x14ac:dyDescent="0.35">
      <c r="A307" s="10" t="s">
        <v>23</v>
      </c>
      <c r="B307" s="10" t="s">
        <v>30</v>
      </c>
      <c r="C307" s="11">
        <v>342818265</v>
      </c>
      <c r="D307" s="10" t="s">
        <v>443</v>
      </c>
      <c r="E307" s="10"/>
      <c r="F307" s="10" t="s">
        <v>19</v>
      </c>
      <c r="G307" s="10" t="s">
        <v>20</v>
      </c>
      <c r="H307" s="10" t="s">
        <v>21</v>
      </c>
      <c r="I307" s="10" t="s">
        <v>21</v>
      </c>
      <c r="J307" s="10" t="s">
        <v>21</v>
      </c>
      <c r="K307" s="10" t="str">
        <f>LOOKUP(C307,מונים!$A:$A,מונים!$Q:$Q)</f>
        <v>כן</v>
      </c>
      <c r="L307" s="10" t="s">
        <v>21</v>
      </c>
      <c r="M307" s="10"/>
      <c r="N307" s="10">
        <f>SUMIF('צריכה ב2025'!$B:$B,'מידע מרוכז'!C307,'צריכה ב2025'!$I:$I)</f>
        <v>10979.999999999998</v>
      </c>
      <c r="O307" s="10">
        <f>SUMIF('צריכה ב2025'!$B:$B,'מידע מרוכז'!C307,'צריכה ב2025'!$J:$J)</f>
        <v>0</v>
      </c>
      <c r="P307" s="10">
        <f>SUMIF('צריכה ב2025'!$B:$B,'מידע מרוכז'!C307,'צריכה ב2025'!$L:$L)</f>
        <v>0</v>
      </c>
      <c r="Q307" s="10">
        <f>SUMIF('צריכה ב2025'!$B:$B,'מידע מרוכז'!C307,'צריכה ב2025'!$M:$M)</f>
        <v>10979.999999999998</v>
      </c>
      <c r="R307" s="32" cm="1">
        <f t="array" ref="R307">SUM(SUMIFS('צריכה ב2025'!$J:$J, 'צריכה ב2025'!$B:$B, C307, 'צריכה ב2025'!$A:$A, {"01/2025","02/2025","12/2024"}))</f>
        <v>0</v>
      </c>
      <c r="S307" s="32" cm="1">
        <f t="array" ref="S307">SUM(SUMIFS('צריכה ב2025'!$L:$L, 'צריכה ב2025'!$B:$B, C307, 'צריכה ב2025'!$A:$A, {"01/2025","02/2025","12/2024"}))</f>
        <v>0</v>
      </c>
      <c r="T307" s="10" cm="1">
        <f t="array" ref="T307">SUM(SUMIFS('צריכה ב2025'!$J:$J, 'צריכה ב2025'!$B:$B, C307, 'צריכה ב2025'!$A:$A, {"03/2025","04/2025","05/2025","10/2025","11/2025"}))</f>
        <v>0</v>
      </c>
      <c r="U307" s="10" cm="1">
        <f t="array" ref="U307">SUM(SUMIFS('צריכה ב2025'!$L:$L, 'צריכה ב2025'!$B:$B, C307, 'צריכה ב2025'!$A:$A, {"03/2025","04/2025","05/2025","10/2025","11/2025"}))</f>
        <v>0</v>
      </c>
      <c r="V307" s="10" cm="1">
        <f t="array" ref="V307">SUM(SUMIFS('צריכה ב2025'!$J:$J, 'צריכה ב2025'!$B:$B, C307, 'צריכה ב2025'!$A:$A, {"06/2025","07/2025","08/2025","09/2025"}))</f>
        <v>0</v>
      </c>
      <c r="W307" s="10" cm="1">
        <f t="array" ref="W307">SUM(SUMIFS('צריכה ב2025'!$L:$L, 'צריכה ב2025'!$B:$B, C307, 'צריכה ב2025'!$A:$A, {"06/2025","07/2025","08/2025","09/2025"}))</f>
        <v>0</v>
      </c>
    </row>
    <row r="308" spans="1:23" x14ac:dyDescent="0.35">
      <c r="A308" s="10" t="s">
        <v>57</v>
      </c>
      <c r="B308" s="10" t="s">
        <v>24</v>
      </c>
      <c r="C308" s="11">
        <v>342819018</v>
      </c>
      <c r="D308" s="10" t="s">
        <v>444</v>
      </c>
      <c r="E308" s="10" t="s">
        <v>56</v>
      </c>
      <c r="F308" s="10" t="s">
        <v>19</v>
      </c>
      <c r="G308" s="10" t="s">
        <v>20</v>
      </c>
      <c r="H308" s="10" t="s">
        <v>21</v>
      </c>
      <c r="I308" s="10" t="s">
        <v>22</v>
      </c>
      <c r="J308" s="10" t="s">
        <v>21</v>
      </c>
      <c r="K308" s="10" t="str">
        <f>LOOKUP(C308,מונים!$A:$A,מונים!$Q:$Q)</f>
        <v>כן</v>
      </c>
      <c r="L308" s="10" t="s">
        <v>21</v>
      </c>
      <c r="M308" s="10"/>
      <c r="N308" s="10">
        <f>SUMIF('צריכה ב2025'!$B:$B,'מידע מרוכז'!C308,'צריכה ב2025'!$I:$I)</f>
        <v>11693.82</v>
      </c>
      <c r="O308" s="10">
        <f>SUMIF('צריכה ב2025'!$B:$B,'מידע מרוכז'!C308,'צריכה ב2025'!$J:$J)</f>
        <v>0</v>
      </c>
      <c r="P308" s="10">
        <f>SUMIF('צריכה ב2025'!$B:$B,'מידע מרוכז'!C308,'צריכה ב2025'!$L:$L)</f>
        <v>0</v>
      </c>
      <c r="Q308" s="10">
        <f>SUMIF('צריכה ב2025'!$B:$B,'מידע מרוכז'!C308,'צריכה ב2025'!$M:$M)</f>
        <v>11693.82</v>
      </c>
      <c r="R308" s="32" cm="1">
        <f t="array" ref="R308">SUM(SUMIFS('צריכה ב2025'!$J:$J, 'צריכה ב2025'!$B:$B, C308, 'צריכה ב2025'!$A:$A, {"01/2025","02/2025","12/2024"}))</f>
        <v>0</v>
      </c>
      <c r="S308" s="32" cm="1">
        <f t="array" ref="S308">SUM(SUMIFS('צריכה ב2025'!$L:$L, 'צריכה ב2025'!$B:$B, C308, 'צריכה ב2025'!$A:$A, {"01/2025","02/2025","12/2024"}))</f>
        <v>0</v>
      </c>
      <c r="T308" s="10" cm="1">
        <f t="array" ref="T308">SUM(SUMIFS('צריכה ב2025'!$J:$J, 'צריכה ב2025'!$B:$B, C308, 'צריכה ב2025'!$A:$A, {"03/2025","04/2025","05/2025","10/2025","11/2025"}))</f>
        <v>0</v>
      </c>
      <c r="U308" s="10" cm="1">
        <f t="array" ref="U308">SUM(SUMIFS('צריכה ב2025'!$L:$L, 'צריכה ב2025'!$B:$B, C308, 'צריכה ב2025'!$A:$A, {"03/2025","04/2025","05/2025","10/2025","11/2025"}))</f>
        <v>0</v>
      </c>
      <c r="V308" s="10" cm="1">
        <f t="array" ref="V308">SUM(SUMIFS('צריכה ב2025'!$J:$J, 'צריכה ב2025'!$B:$B, C308, 'צריכה ב2025'!$A:$A, {"06/2025","07/2025","08/2025","09/2025"}))</f>
        <v>0</v>
      </c>
      <c r="W308" s="10" cm="1">
        <f t="array" ref="W308">SUM(SUMIFS('צריכה ב2025'!$L:$L, 'צריכה ב2025'!$B:$B, C308, 'צריכה ב2025'!$A:$A, {"06/2025","07/2025","08/2025","09/2025"}))</f>
        <v>0</v>
      </c>
    </row>
    <row r="309" spans="1:23" x14ac:dyDescent="0.35">
      <c r="A309" s="10" t="s">
        <v>23</v>
      </c>
      <c r="B309" s="10" t="s">
        <v>32</v>
      </c>
      <c r="C309" s="11">
        <v>342820690</v>
      </c>
      <c r="D309" s="10" t="s">
        <v>445</v>
      </c>
      <c r="E309" s="10" t="s">
        <v>18</v>
      </c>
      <c r="F309" s="10" t="s">
        <v>19</v>
      </c>
      <c r="G309" s="10" t="s">
        <v>20</v>
      </c>
      <c r="H309" s="10" t="s">
        <v>21</v>
      </c>
      <c r="I309" s="10" t="s">
        <v>22</v>
      </c>
      <c r="J309" s="10" t="s">
        <v>21</v>
      </c>
      <c r="K309" s="10" t="str">
        <f>LOOKUP(C309,מונים!$A:$A,מונים!$Q:$Q)</f>
        <v>כן</v>
      </c>
      <c r="L309" s="10" t="s">
        <v>21</v>
      </c>
      <c r="M309" s="10"/>
      <c r="N309" s="10">
        <f>SUMIF('צריכה ב2025'!$B:$B,'מידע מרוכז'!C309,'צריכה ב2025'!$I:$I)</f>
        <v>25719.369999999995</v>
      </c>
      <c r="O309" s="10">
        <f>SUMIF('צריכה ב2025'!$B:$B,'מידע מרוכז'!C309,'צריכה ב2025'!$J:$J)</f>
        <v>0</v>
      </c>
      <c r="P309" s="10">
        <f>SUMIF('צריכה ב2025'!$B:$B,'מידע מרוכז'!C309,'צריכה ב2025'!$L:$L)</f>
        <v>0</v>
      </c>
      <c r="Q309" s="10">
        <f>SUMIF('צריכה ב2025'!$B:$B,'מידע מרוכז'!C309,'צריכה ב2025'!$M:$M)</f>
        <v>25719.369999999995</v>
      </c>
      <c r="R309" s="32" cm="1">
        <f t="array" ref="R309">SUM(SUMIFS('צריכה ב2025'!$J:$J, 'צריכה ב2025'!$B:$B, C309, 'צריכה ב2025'!$A:$A, {"01/2025","02/2025","12/2024"}))</f>
        <v>0</v>
      </c>
      <c r="S309" s="32" cm="1">
        <f t="array" ref="S309">SUM(SUMIFS('צריכה ב2025'!$L:$L, 'צריכה ב2025'!$B:$B, C309, 'צריכה ב2025'!$A:$A, {"01/2025","02/2025","12/2024"}))</f>
        <v>0</v>
      </c>
      <c r="T309" s="10" cm="1">
        <f t="array" ref="T309">SUM(SUMIFS('צריכה ב2025'!$J:$J, 'צריכה ב2025'!$B:$B, C309, 'צריכה ב2025'!$A:$A, {"03/2025","04/2025","05/2025","10/2025","11/2025"}))</f>
        <v>0</v>
      </c>
      <c r="U309" s="10" cm="1">
        <f t="array" ref="U309">SUM(SUMIFS('צריכה ב2025'!$L:$L, 'צריכה ב2025'!$B:$B, C309, 'צריכה ב2025'!$A:$A, {"03/2025","04/2025","05/2025","10/2025","11/2025"}))</f>
        <v>0</v>
      </c>
      <c r="V309" s="10" cm="1">
        <f t="array" ref="V309">SUM(SUMIFS('צריכה ב2025'!$J:$J, 'צריכה ב2025'!$B:$B, C309, 'צריכה ב2025'!$A:$A, {"06/2025","07/2025","08/2025","09/2025"}))</f>
        <v>0</v>
      </c>
      <c r="W309" s="10" cm="1">
        <f t="array" ref="W309">SUM(SUMIFS('צריכה ב2025'!$L:$L, 'צריכה ב2025'!$B:$B, C309, 'צריכה ב2025'!$A:$A, {"06/2025","07/2025","08/2025","09/2025"}))</f>
        <v>0</v>
      </c>
    </row>
    <row r="310" spans="1:23" x14ac:dyDescent="0.35">
      <c r="A310" s="10" t="s">
        <v>29</v>
      </c>
      <c r="B310" s="10" t="s">
        <v>49</v>
      </c>
      <c r="C310" s="11">
        <v>342821977</v>
      </c>
      <c r="D310" s="10" t="s">
        <v>446</v>
      </c>
      <c r="E310" s="10"/>
      <c r="F310" s="10" t="s">
        <v>19</v>
      </c>
      <c r="G310" s="10" t="s">
        <v>20</v>
      </c>
      <c r="H310" s="10" t="s">
        <v>22</v>
      </c>
      <c r="I310" s="10" t="s">
        <v>21</v>
      </c>
      <c r="J310" s="10" t="s">
        <v>21</v>
      </c>
      <c r="K310" s="10" t="str">
        <f>LOOKUP(C310,מונים!$A:$A,מונים!$Q:$Q)</f>
        <v>כן</v>
      </c>
      <c r="L310" s="10" t="s">
        <v>21</v>
      </c>
      <c r="M310" s="10"/>
      <c r="N310" s="10">
        <f>SUMIF('צריכה ב2025'!$B:$B,'מידע מרוכז'!C310,'צריכה ב2025'!$I:$I)</f>
        <v>18761</v>
      </c>
      <c r="O310" s="10">
        <f>SUMIF('צריכה ב2025'!$B:$B,'מידע מרוכז'!C310,'צריכה ב2025'!$J:$J)</f>
        <v>4510</v>
      </c>
      <c r="P310" s="10">
        <f>SUMIF('צריכה ב2025'!$B:$B,'מידע מרוכז'!C310,'צריכה ב2025'!$L:$L)</f>
        <v>14251</v>
      </c>
      <c r="Q310" s="10">
        <f>SUMIF('צריכה ב2025'!$B:$B,'מידע מרוכז'!C310,'צריכה ב2025'!$M:$M)</f>
        <v>0</v>
      </c>
      <c r="R310" s="32" cm="1">
        <f t="array" ref="R310">SUM(SUMIFS('צריכה ב2025'!$J:$J, 'צריכה ב2025'!$B:$B, C310, 'צריכה ב2025'!$A:$A, {"01/2025","02/2025","12/2024"}))</f>
        <v>1845</v>
      </c>
      <c r="S310" s="32" cm="1">
        <f t="array" ref="S310">SUM(SUMIFS('צריכה ב2025'!$L:$L, 'צריכה ב2025'!$B:$B, C310, 'צריכה ב2025'!$A:$A, {"01/2025","02/2025","12/2024"}))</f>
        <v>3603</v>
      </c>
      <c r="T310" s="10" cm="1">
        <f t="array" ref="T310">SUM(SUMIFS('צריכה ב2025'!$J:$J, 'צריכה ב2025'!$B:$B, C310, 'צריכה ב2025'!$A:$A, {"03/2025","04/2025","05/2025","10/2025","11/2025"}))</f>
        <v>1350</v>
      </c>
      <c r="U310" s="10" cm="1">
        <f t="array" ref="U310">SUM(SUMIFS('צריכה ב2025'!$L:$L, 'צריכה ב2025'!$B:$B, C310, 'צריכה ב2025'!$A:$A, {"03/2025","04/2025","05/2025","10/2025","11/2025"}))</f>
        <v>6010</v>
      </c>
      <c r="V310" s="10" cm="1">
        <f t="array" ref="V310">SUM(SUMIFS('צריכה ב2025'!$J:$J, 'צריכה ב2025'!$B:$B, C310, 'צריכה ב2025'!$A:$A, {"06/2025","07/2025","08/2025","09/2025"}))</f>
        <v>1315</v>
      </c>
      <c r="W310" s="10" cm="1">
        <f t="array" ref="W310">SUM(SUMIFS('צריכה ב2025'!$L:$L, 'צריכה ב2025'!$B:$B, C310, 'צריכה ב2025'!$A:$A, {"06/2025","07/2025","08/2025","09/2025"}))</f>
        <v>4638</v>
      </c>
    </row>
    <row r="311" spans="1:23" x14ac:dyDescent="0.35">
      <c r="A311" s="10" t="s">
        <v>29</v>
      </c>
      <c r="B311" s="10" t="s">
        <v>24</v>
      </c>
      <c r="C311" s="11">
        <v>342825388</v>
      </c>
      <c r="D311" s="10" t="s">
        <v>447</v>
      </c>
      <c r="E311" s="10" t="s">
        <v>29</v>
      </c>
      <c r="F311" s="10" t="s">
        <v>19</v>
      </c>
      <c r="G311" s="10" t="s">
        <v>20</v>
      </c>
      <c r="H311" s="10" t="s">
        <v>22</v>
      </c>
      <c r="I311" s="10" t="s">
        <v>22</v>
      </c>
      <c r="J311" s="10" t="s">
        <v>21</v>
      </c>
      <c r="K311" s="10" t="str">
        <f>LOOKUP(C311,מונים!$A:$A,מונים!$Q:$Q)</f>
        <v>כן</v>
      </c>
      <c r="L311" s="10" t="s">
        <v>21</v>
      </c>
      <c r="M311" s="10"/>
      <c r="N311" s="10">
        <f>SUMIF('צריכה ב2025'!$B:$B,'מידע מרוכז'!C311,'צריכה ב2025'!$I:$I)</f>
        <v>37235</v>
      </c>
      <c r="O311" s="10">
        <f>SUMIF('צריכה ב2025'!$B:$B,'מידע מרוכז'!C311,'צריכה ב2025'!$J:$J)</f>
        <v>8874</v>
      </c>
      <c r="P311" s="10">
        <f>SUMIF('צריכה ב2025'!$B:$B,'מידע מרוכז'!C311,'צריכה ב2025'!$L:$L)</f>
        <v>28361</v>
      </c>
      <c r="Q311" s="10">
        <f>SUMIF('צריכה ב2025'!$B:$B,'מידע מרוכז'!C311,'צריכה ב2025'!$M:$M)</f>
        <v>0</v>
      </c>
      <c r="R311" s="32" cm="1">
        <f t="array" ref="R311">SUM(SUMIFS('צריכה ב2025'!$J:$J, 'צריכה ב2025'!$B:$B, C311, 'צריכה ב2025'!$A:$A, {"01/2025","02/2025","12/2024"}))</f>
        <v>3398</v>
      </c>
      <c r="S311" s="32" cm="1">
        <f t="array" ref="S311">SUM(SUMIFS('צריכה ב2025'!$L:$L, 'צריכה ב2025'!$B:$B, C311, 'צריכה ב2025'!$A:$A, {"01/2025","02/2025","12/2024"}))</f>
        <v>6824</v>
      </c>
      <c r="T311" s="10" cm="1">
        <f t="array" ref="T311">SUM(SUMIFS('צריכה ב2025'!$J:$J, 'צריכה ב2025'!$B:$B, C311, 'צריכה ב2025'!$A:$A, {"03/2025","04/2025","05/2025","10/2025","11/2025"}))</f>
        <v>2891</v>
      </c>
      <c r="U311" s="10" cm="1">
        <f t="array" ref="U311">SUM(SUMIFS('צריכה ב2025'!$L:$L, 'צריכה ב2025'!$B:$B, C311, 'צריכה ב2025'!$A:$A, {"03/2025","04/2025","05/2025","10/2025","11/2025"}))</f>
        <v>12268</v>
      </c>
      <c r="V311" s="10" cm="1">
        <f t="array" ref="V311">SUM(SUMIFS('צריכה ב2025'!$J:$J, 'צריכה ב2025'!$B:$B, C311, 'צריכה ב2025'!$A:$A, {"06/2025","07/2025","08/2025","09/2025"}))</f>
        <v>2585</v>
      </c>
      <c r="W311" s="10" cm="1">
        <f t="array" ref="W311">SUM(SUMIFS('צריכה ב2025'!$L:$L, 'צריכה ב2025'!$B:$B, C311, 'צריכה ב2025'!$A:$A, {"06/2025","07/2025","08/2025","09/2025"}))</f>
        <v>9269</v>
      </c>
    </row>
    <row r="312" spans="1:23" x14ac:dyDescent="0.35">
      <c r="A312" s="10" t="s">
        <v>23</v>
      </c>
      <c r="B312" s="10" t="s">
        <v>24</v>
      </c>
      <c r="C312" s="11">
        <v>342827611</v>
      </c>
      <c r="D312" s="10" t="s">
        <v>448</v>
      </c>
      <c r="E312" s="10" t="s">
        <v>18</v>
      </c>
      <c r="F312" s="10" t="s">
        <v>19</v>
      </c>
      <c r="G312" s="10" t="s">
        <v>20</v>
      </c>
      <c r="H312" s="10" t="s">
        <v>21</v>
      </c>
      <c r="I312" s="10" t="s">
        <v>22</v>
      </c>
      <c r="J312" s="10" t="s">
        <v>21</v>
      </c>
      <c r="K312" s="10" t="str">
        <f>LOOKUP(C312,מונים!$A:$A,מונים!$Q:$Q)</f>
        <v>כן</v>
      </c>
      <c r="L312" s="10" t="s">
        <v>21</v>
      </c>
      <c r="M312" s="10"/>
      <c r="N312" s="10">
        <f>SUMIF('צריכה ב2025'!$B:$B,'מידע מרוכז'!C312,'צריכה ב2025'!$I:$I)</f>
        <v>32075.99</v>
      </c>
      <c r="O312" s="10">
        <f>SUMIF('צריכה ב2025'!$B:$B,'מידע מרוכז'!C312,'צריכה ב2025'!$J:$J)</f>
        <v>0</v>
      </c>
      <c r="P312" s="10">
        <f>SUMIF('צריכה ב2025'!$B:$B,'מידע מרוכז'!C312,'צריכה ב2025'!$L:$L)</f>
        <v>0</v>
      </c>
      <c r="Q312" s="10">
        <f>SUMIF('צריכה ב2025'!$B:$B,'מידע מרוכז'!C312,'צריכה ב2025'!$M:$M)</f>
        <v>32075.99</v>
      </c>
      <c r="R312" s="32" cm="1">
        <f t="array" ref="R312">SUM(SUMIFS('צריכה ב2025'!$J:$J, 'צריכה ב2025'!$B:$B, C312, 'צריכה ב2025'!$A:$A, {"01/2025","02/2025","12/2024"}))</f>
        <v>0</v>
      </c>
      <c r="S312" s="32" cm="1">
        <f t="array" ref="S312">SUM(SUMIFS('צריכה ב2025'!$L:$L, 'צריכה ב2025'!$B:$B, C312, 'צריכה ב2025'!$A:$A, {"01/2025","02/2025","12/2024"}))</f>
        <v>0</v>
      </c>
      <c r="T312" s="10" cm="1">
        <f t="array" ref="T312">SUM(SUMIFS('צריכה ב2025'!$J:$J, 'צריכה ב2025'!$B:$B, C312, 'צריכה ב2025'!$A:$A, {"03/2025","04/2025","05/2025","10/2025","11/2025"}))</f>
        <v>0</v>
      </c>
      <c r="U312" s="10" cm="1">
        <f t="array" ref="U312">SUM(SUMIFS('צריכה ב2025'!$L:$L, 'צריכה ב2025'!$B:$B, C312, 'צריכה ב2025'!$A:$A, {"03/2025","04/2025","05/2025","10/2025","11/2025"}))</f>
        <v>0</v>
      </c>
      <c r="V312" s="10" cm="1">
        <f t="array" ref="V312">SUM(SUMIFS('צריכה ב2025'!$J:$J, 'צריכה ב2025'!$B:$B, C312, 'צריכה ב2025'!$A:$A, {"06/2025","07/2025","08/2025","09/2025"}))</f>
        <v>0</v>
      </c>
      <c r="W312" s="10" cm="1">
        <f t="array" ref="W312">SUM(SUMIFS('צריכה ב2025'!$L:$L, 'צריכה ב2025'!$B:$B, C312, 'צריכה ב2025'!$A:$A, {"06/2025","07/2025","08/2025","09/2025"}))</f>
        <v>0</v>
      </c>
    </row>
    <row r="313" spans="1:23" x14ac:dyDescent="0.35">
      <c r="A313" s="10" t="s">
        <v>40</v>
      </c>
      <c r="B313" s="10" t="s">
        <v>30</v>
      </c>
      <c r="C313" s="11">
        <v>342829124</v>
      </c>
      <c r="D313" s="10" t="s">
        <v>449</v>
      </c>
      <c r="E313" s="10" t="s">
        <v>39</v>
      </c>
      <c r="F313" s="10" t="s">
        <v>19</v>
      </c>
      <c r="G313" s="10" t="s">
        <v>20</v>
      </c>
      <c r="H313" s="10" t="s">
        <v>21</v>
      </c>
      <c r="I313" s="10" t="s">
        <v>22</v>
      </c>
      <c r="J313" s="10" t="s">
        <v>21</v>
      </c>
      <c r="K313" s="10" t="str">
        <f>LOOKUP(C313,מונים!$A:$A,מונים!$Q:$Q)</f>
        <v>כן</v>
      </c>
      <c r="L313" s="10" t="s">
        <v>21</v>
      </c>
      <c r="M313" s="10"/>
      <c r="N313" s="10">
        <f>SUMIF('צריכה ב2025'!$B:$B,'מידע מרוכז'!C313,'צריכה ב2025'!$I:$I)</f>
        <v>7459.05</v>
      </c>
      <c r="O313" s="10">
        <f>SUMIF('צריכה ב2025'!$B:$B,'מידע מרוכז'!C313,'צריכה ב2025'!$J:$J)</f>
        <v>0</v>
      </c>
      <c r="P313" s="10">
        <f>SUMIF('צריכה ב2025'!$B:$B,'מידע מרוכז'!C313,'צריכה ב2025'!$L:$L)</f>
        <v>0</v>
      </c>
      <c r="Q313" s="10">
        <f>SUMIF('צריכה ב2025'!$B:$B,'מידע מרוכז'!C313,'צריכה ב2025'!$M:$M)</f>
        <v>7459.05</v>
      </c>
      <c r="R313" s="32" cm="1">
        <f t="array" ref="R313">SUM(SUMIFS('צריכה ב2025'!$J:$J, 'צריכה ב2025'!$B:$B, C313, 'צריכה ב2025'!$A:$A, {"01/2025","02/2025","12/2024"}))</f>
        <v>0</v>
      </c>
      <c r="S313" s="32" cm="1">
        <f t="array" ref="S313">SUM(SUMIFS('צריכה ב2025'!$L:$L, 'צריכה ב2025'!$B:$B, C313, 'צריכה ב2025'!$A:$A, {"01/2025","02/2025","12/2024"}))</f>
        <v>0</v>
      </c>
      <c r="T313" s="10" cm="1">
        <f t="array" ref="T313">SUM(SUMIFS('צריכה ב2025'!$J:$J, 'צריכה ב2025'!$B:$B, C313, 'צריכה ב2025'!$A:$A, {"03/2025","04/2025","05/2025","10/2025","11/2025"}))</f>
        <v>0</v>
      </c>
      <c r="U313" s="10" cm="1">
        <f t="array" ref="U313">SUM(SUMIFS('צריכה ב2025'!$L:$L, 'צריכה ב2025'!$B:$B, C313, 'צריכה ב2025'!$A:$A, {"03/2025","04/2025","05/2025","10/2025","11/2025"}))</f>
        <v>0</v>
      </c>
      <c r="V313" s="10" cm="1">
        <f t="array" ref="V313">SUM(SUMIFS('צריכה ב2025'!$J:$J, 'צריכה ב2025'!$B:$B, C313, 'צריכה ב2025'!$A:$A, {"06/2025","07/2025","08/2025","09/2025"}))</f>
        <v>0</v>
      </c>
      <c r="W313" s="10" cm="1">
        <f t="array" ref="W313">SUM(SUMIFS('צריכה ב2025'!$L:$L, 'צריכה ב2025'!$B:$B, C313, 'צריכה ב2025'!$A:$A, {"06/2025","07/2025","08/2025","09/2025"}))</f>
        <v>0</v>
      </c>
    </row>
    <row r="314" spans="1:23" x14ac:dyDescent="0.35">
      <c r="A314" s="10" t="s">
        <v>29</v>
      </c>
      <c r="B314" s="10" t="s">
        <v>24</v>
      </c>
      <c r="C314" s="11">
        <v>342830865</v>
      </c>
      <c r="D314" s="10" t="s">
        <v>450</v>
      </c>
      <c r="E314" s="10" t="s">
        <v>451</v>
      </c>
      <c r="F314" s="10" t="s">
        <v>19</v>
      </c>
      <c r="G314" s="10" t="s">
        <v>20</v>
      </c>
      <c r="H314" s="10" t="s">
        <v>22</v>
      </c>
      <c r="I314" s="10" t="s">
        <v>22</v>
      </c>
      <c r="J314" s="10" t="s">
        <v>21</v>
      </c>
      <c r="K314" s="10" t="str">
        <f>LOOKUP(C314,מונים!$A:$A,מונים!$Q:$Q)</f>
        <v>כן</v>
      </c>
      <c r="L314" s="10" t="s">
        <v>21</v>
      </c>
      <c r="M314" s="10"/>
      <c r="N314" s="10">
        <f>SUMIF('צריכה ב2025'!$B:$B,'מידע מרוכז'!C314,'צריכה ב2025'!$I:$I)</f>
        <v>51177</v>
      </c>
      <c r="O314" s="10">
        <f>SUMIF('צריכה ב2025'!$B:$B,'מידע מרוכז'!C314,'צריכה ב2025'!$J:$J)</f>
        <v>12781</v>
      </c>
      <c r="P314" s="10">
        <f>SUMIF('צריכה ב2025'!$B:$B,'מידע מרוכז'!C314,'צריכה ב2025'!$L:$L)</f>
        <v>38396</v>
      </c>
      <c r="Q314" s="10">
        <f>SUMIF('צריכה ב2025'!$B:$B,'מידע מרוכז'!C314,'צריכה ב2025'!$M:$M)</f>
        <v>0</v>
      </c>
      <c r="R314" s="32" cm="1">
        <f t="array" ref="R314">SUM(SUMIFS('צריכה ב2025'!$J:$J, 'צריכה ב2025'!$B:$B, C314, 'צריכה ב2025'!$A:$A, {"01/2025","02/2025","12/2024"}))</f>
        <v>4798</v>
      </c>
      <c r="S314" s="32" cm="1">
        <f t="array" ref="S314">SUM(SUMIFS('צריכה ב2025'!$L:$L, 'צריכה ב2025'!$B:$B, C314, 'צריכה ב2025'!$A:$A, {"01/2025","02/2025","12/2024"}))</f>
        <v>9425</v>
      </c>
      <c r="T314" s="10" cm="1">
        <f t="array" ref="T314">SUM(SUMIFS('צריכה ב2025'!$J:$J, 'צריכה ב2025'!$B:$B, C314, 'צריכה ב2025'!$A:$A, {"03/2025","04/2025","05/2025","10/2025","11/2025"}))</f>
        <v>4205</v>
      </c>
      <c r="U314" s="10" cm="1">
        <f t="array" ref="U314">SUM(SUMIFS('צריכה ב2025'!$L:$L, 'צריכה ב2025'!$B:$B, C314, 'צריכה ב2025'!$A:$A, {"03/2025","04/2025","05/2025","10/2025","11/2025"}))</f>
        <v>16773</v>
      </c>
      <c r="V314" s="10" cm="1">
        <f t="array" ref="V314">SUM(SUMIFS('צריכה ב2025'!$J:$J, 'צריכה ב2025'!$B:$B, C314, 'צריכה ב2025'!$A:$A, {"06/2025","07/2025","08/2025","09/2025"}))</f>
        <v>3778</v>
      </c>
      <c r="W314" s="10" cm="1">
        <f t="array" ref="W314">SUM(SUMIFS('צריכה ב2025'!$L:$L, 'צריכה ב2025'!$B:$B, C314, 'צריכה ב2025'!$A:$A, {"06/2025","07/2025","08/2025","09/2025"}))</f>
        <v>12198</v>
      </c>
    </row>
    <row r="315" spans="1:23" x14ac:dyDescent="0.35">
      <c r="A315" s="10" t="s">
        <v>40</v>
      </c>
      <c r="B315" s="10" t="s">
        <v>37</v>
      </c>
      <c r="C315" s="11">
        <v>342832891</v>
      </c>
      <c r="D315" s="10" t="s">
        <v>452</v>
      </c>
      <c r="E315" s="10" t="s">
        <v>453</v>
      </c>
      <c r="F315" s="10" t="s">
        <v>19</v>
      </c>
      <c r="G315" s="10" t="s">
        <v>20</v>
      </c>
      <c r="H315" s="10" t="s">
        <v>21</v>
      </c>
      <c r="I315" s="10" t="s">
        <v>22</v>
      </c>
      <c r="J315" s="10" t="s">
        <v>21</v>
      </c>
      <c r="K315" s="10" t="str">
        <f>LOOKUP(C315,מונים!$A:$A,מונים!$Q:$Q)</f>
        <v>כן</v>
      </c>
      <c r="L315" s="10" t="s">
        <v>21</v>
      </c>
      <c r="M315" s="10"/>
      <c r="N315" s="10">
        <f>SUMIF('צריכה ב2025'!$B:$B,'מידע מרוכז'!C315,'צריכה ב2025'!$I:$I)</f>
        <v>4230.7299999999996</v>
      </c>
      <c r="O315" s="10">
        <f>SUMIF('צריכה ב2025'!$B:$B,'מידע מרוכז'!C315,'צריכה ב2025'!$J:$J)</f>
        <v>0</v>
      </c>
      <c r="P315" s="10">
        <f>SUMIF('צריכה ב2025'!$B:$B,'מידע מרוכז'!C315,'צריכה ב2025'!$L:$L)</f>
        <v>0</v>
      </c>
      <c r="Q315" s="10">
        <f>SUMIF('צריכה ב2025'!$B:$B,'מידע מרוכז'!C315,'צריכה ב2025'!$M:$M)</f>
        <v>4230.7299999999996</v>
      </c>
      <c r="R315" s="32" cm="1">
        <f t="array" ref="R315">SUM(SUMIFS('צריכה ב2025'!$J:$J, 'צריכה ב2025'!$B:$B, C315, 'צריכה ב2025'!$A:$A, {"01/2025","02/2025","12/2024"}))</f>
        <v>0</v>
      </c>
      <c r="S315" s="32" cm="1">
        <f t="array" ref="S315">SUM(SUMIFS('צריכה ב2025'!$L:$L, 'צריכה ב2025'!$B:$B, C315, 'צריכה ב2025'!$A:$A, {"01/2025","02/2025","12/2024"}))</f>
        <v>0</v>
      </c>
      <c r="T315" s="10" cm="1">
        <f t="array" ref="T315">SUM(SUMIFS('צריכה ב2025'!$J:$J, 'צריכה ב2025'!$B:$B, C315, 'צריכה ב2025'!$A:$A, {"03/2025","04/2025","05/2025","10/2025","11/2025"}))</f>
        <v>0</v>
      </c>
      <c r="U315" s="10" cm="1">
        <f t="array" ref="U315">SUM(SUMIFS('צריכה ב2025'!$L:$L, 'צריכה ב2025'!$B:$B, C315, 'צריכה ב2025'!$A:$A, {"03/2025","04/2025","05/2025","10/2025","11/2025"}))</f>
        <v>0</v>
      </c>
      <c r="V315" s="10" cm="1">
        <f t="array" ref="V315">SUM(SUMIFS('צריכה ב2025'!$J:$J, 'צריכה ב2025'!$B:$B, C315, 'צריכה ב2025'!$A:$A, {"06/2025","07/2025","08/2025","09/2025"}))</f>
        <v>0</v>
      </c>
      <c r="W315" s="10" cm="1">
        <f t="array" ref="W315">SUM(SUMIFS('צריכה ב2025'!$L:$L, 'צריכה ב2025'!$B:$B, C315, 'צריכה ב2025'!$A:$A, {"06/2025","07/2025","08/2025","09/2025"}))</f>
        <v>0</v>
      </c>
    </row>
    <row r="316" spans="1:23" x14ac:dyDescent="0.35">
      <c r="A316" s="10" t="s">
        <v>29</v>
      </c>
      <c r="B316" s="10" t="s">
        <v>49</v>
      </c>
      <c r="C316" s="11">
        <v>342833072</v>
      </c>
      <c r="D316" s="10" t="s">
        <v>454</v>
      </c>
      <c r="E316" s="10"/>
      <c r="F316" s="10" t="s">
        <v>19</v>
      </c>
      <c r="G316" s="10" t="s">
        <v>20</v>
      </c>
      <c r="H316" s="10" t="s">
        <v>22</v>
      </c>
      <c r="I316" s="10" t="s">
        <v>21</v>
      </c>
      <c r="J316" s="10" t="s">
        <v>21</v>
      </c>
      <c r="K316" s="10" t="str">
        <f>LOOKUP(C316,מונים!$A:$A,מונים!$Q:$Q)</f>
        <v>כן</v>
      </c>
      <c r="L316" s="10" t="s">
        <v>21</v>
      </c>
      <c r="M316" s="10"/>
      <c r="N316" s="10">
        <f>SUMIF('צריכה ב2025'!$B:$B,'מידע מרוכז'!C316,'צריכה ב2025'!$I:$I)</f>
        <v>41802</v>
      </c>
      <c r="O316" s="10">
        <f>SUMIF('צריכה ב2025'!$B:$B,'מידע מרוכז'!C316,'צריכה ב2025'!$J:$J)</f>
        <v>10071</v>
      </c>
      <c r="P316" s="10">
        <f>SUMIF('צריכה ב2025'!$B:$B,'מידע מרוכז'!C316,'צריכה ב2025'!$L:$L)</f>
        <v>31731</v>
      </c>
      <c r="Q316" s="10">
        <f>SUMIF('צריכה ב2025'!$B:$B,'מידע מרוכז'!C316,'צריכה ב2025'!$M:$M)</f>
        <v>0</v>
      </c>
      <c r="R316" s="32" cm="1">
        <f t="array" ref="R316">SUM(SUMIFS('צריכה ב2025'!$J:$J, 'צריכה ב2025'!$B:$B, C316, 'צריכה ב2025'!$A:$A, {"01/2025","02/2025","12/2024"}))</f>
        <v>4092</v>
      </c>
      <c r="S316" s="32" cm="1">
        <f t="array" ref="S316">SUM(SUMIFS('צריכה ב2025'!$L:$L, 'צריכה ב2025'!$B:$B, C316, 'צריכה ב2025'!$A:$A, {"01/2025","02/2025","12/2024"}))</f>
        <v>8227</v>
      </c>
      <c r="T316" s="10" cm="1">
        <f t="array" ref="T316">SUM(SUMIFS('צריכה ב2025'!$J:$J, 'צריכה ב2025'!$B:$B, C316, 'צריכה ב2025'!$A:$A, {"03/2025","04/2025","05/2025","10/2025","11/2025"}))</f>
        <v>3006</v>
      </c>
      <c r="U316" s="10" cm="1">
        <f t="array" ref="U316">SUM(SUMIFS('צריכה ב2025'!$L:$L, 'צריכה ב2025'!$B:$B, C316, 'צריכה ב2025'!$A:$A, {"03/2025","04/2025","05/2025","10/2025","11/2025"}))</f>
        <v>13038</v>
      </c>
      <c r="V316" s="10" cm="1">
        <f t="array" ref="V316">SUM(SUMIFS('צריכה ב2025'!$J:$J, 'צריכה ב2025'!$B:$B, C316, 'צריכה ב2025'!$A:$A, {"06/2025","07/2025","08/2025","09/2025"}))</f>
        <v>2973</v>
      </c>
      <c r="W316" s="10" cm="1">
        <f t="array" ref="W316">SUM(SUMIFS('צריכה ב2025'!$L:$L, 'צריכה ב2025'!$B:$B, C316, 'צריכה ב2025'!$A:$A, {"06/2025","07/2025","08/2025","09/2025"}))</f>
        <v>10466</v>
      </c>
    </row>
    <row r="317" spans="1:23" x14ac:dyDescent="0.35">
      <c r="A317" s="10" t="s">
        <v>23</v>
      </c>
      <c r="B317" s="10" t="s">
        <v>30</v>
      </c>
      <c r="C317" s="11">
        <v>342833305</v>
      </c>
      <c r="D317" s="10" t="s">
        <v>455</v>
      </c>
      <c r="E317" s="10" t="s">
        <v>18</v>
      </c>
      <c r="F317" s="10" t="s">
        <v>19</v>
      </c>
      <c r="G317" s="10" t="s">
        <v>20</v>
      </c>
      <c r="H317" s="10" t="s">
        <v>21</v>
      </c>
      <c r="I317" s="10" t="s">
        <v>22</v>
      </c>
      <c r="J317" s="10" t="s">
        <v>21</v>
      </c>
      <c r="K317" s="10" t="str">
        <f>LOOKUP(C317,מונים!$A:$A,מונים!$Q:$Q)</f>
        <v>כן</v>
      </c>
      <c r="L317" s="10" t="s">
        <v>21</v>
      </c>
      <c r="M317" s="10"/>
      <c r="N317" s="10">
        <f>SUMIF('צריכה ב2025'!$B:$B,'מידע מרוכז'!C317,'צריכה ב2025'!$I:$I)</f>
        <v>20089.890000000003</v>
      </c>
      <c r="O317" s="10">
        <f>SUMIF('צריכה ב2025'!$B:$B,'מידע מרוכז'!C317,'צריכה ב2025'!$J:$J)</f>
        <v>0</v>
      </c>
      <c r="P317" s="10">
        <f>SUMIF('צריכה ב2025'!$B:$B,'מידע מרוכז'!C317,'צריכה ב2025'!$L:$L)</f>
        <v>0</v>
      </c>
      <c r="Q317" s="10">
        <f>SUMIF('צריכה ב2025'!$B:$B,'מידע מרוכז'!C317,'צריכה ב2025'!$M:$M)</f>
        <v>20089.890000000003</v>
      </c>
      <c r="R317" s="32" cm="1">
        <f t="array" ref="R317">SUM(SUMIFS('צריכה ב2025'!$J:$J, 'צריכה ב2025'!$B:$B, C317, 'צריכה ב2025'!$A:$A, {"01/2025","02/2025","12/2024"}))</f>
        <v>0</v>
      </c>
      <c r="S317" s="32" cm="1">
        <f t="array" ref="S317">SUM(SUMIFS('צריכה ב2025'!$L:$L, 'צריכה ב2025'!$B:$B, C317, 'צריכה ב2025'!$A:$A, {"01/2025","02/2025","12/2024"}))</f>
        <v>0</v>
      </c>
      <c r="T317" s="10" cm="1">
        <f t="array" ref="T317">SUM(SUMIFS('צריכה ב2025'!$J:$J, 'צריכה ב2025'!$B:$B, C317, 'צריכה ב2025'!$A:$A, {"03/2025","04/2025","05/2025","10/2025","11/2025"}))</f>
        <v>0</v>
      </c>
      <c r="U317" s="10" cm="1">
        <f t="array" ref="U317">SUM(SUMIFS('צריכה ב2025'!$L:$L, 'צריכה ב2025'!$B:$B, C317, 'צריכה ב2025'!$A:$A, {"03/2025","04/2025","05/2025","10/2025","11/2025"}))</f>
        <v>0</v>
      </c>
      <c r="V317" s="10" cm="1">
        <f t="array" ref="V317">SUM(SUMIFS('צריכה ב2025'!$J:$J, 'צריכה ב2025'!$B:$B, C317, 'צריכה ב2025'!$A:$A, {"06/2025","07/2025","08/2025","09/2025"}))</f>
        <v>0</v>
      </c>
      <c r="W317" s="10" cm="1">
        <f t="array" ref="W317">SUM(SUMIFS('צריכה ב2025'!$L:$L, 'צריכה ב2025'!$B:$B, C317, 'צריכה ב2025'!$A:$A, {"06/2025","07/2025","08/2025","09/2025"}))</f>
        <v>0</v>
      </c>
    </row>
    <row r="318" spans="1:23" x14ac:dyDescent="0.35">
      <c r="A318" s="10" t="s">
        <v>60</v>
      </c>
      <c r="B318" s="10" t="s">
        <v>30</v>
      </c>
      <c r="C318" s="11">
        <v>342833320</v>
      </c>
      <c r="D318" s="10" t="s">
        <v>455</v>
      </c>
      <c r="E318" s="10" t="s">
        <v>456</v>
      </c>
      <c r="F318" s="10" t="s">
        <v>45</v>
      </c>
      <c r="G318" s="10" t="s">
        <v>20</v>
      </c>
      <c r="H318" s="10" t="s">
        <v>22</v>
      </c>
      <c r="I318" s="10" t="s">
        <v>22</v>
      </c>
      <c r="J318" s="10" t="s">
        <v>21</v>
      </c>
      <c r="K318" s="10" t="str">
        <f>LOOKUP(C318,מונים!$A:$A,מונים!$Q:$Q)</f>
        <v>כן</v>
      </c>
      <c r="L318" s="10" t="s">
        <v>21</v>
      </c>
      <c r="M318" s="10"/>
      <c r="N318" s="10">
        <f>SUMIF('צריכה ב2025'!$B:$B,'מידע מרוכז'!C318,'צריכה ב2025'!$I:$I)</f>
        <v>170760</v>
      </c>
      <c r="O318" s="10">
        <f>SUMIF('צריכה ב2025'!$B:$B,'מידע מרוכז'!C318,'צריכה ב2025'!$J:$J)</f>
        <v>25180</v>
      </c>
      <c r="P318" s="10">
        <f>SUMIF('צריכה ב2025'!$B:$B,'מידע מרוכז'!C318,'צריכה ב2025'!$L:$L)</f>
        <v>145580</v>
      </c>
      <c r="Q318" s="10">
        <f>SUMIF('צריכה ב2025'!$B:$B,'מידע מרוכז'!C318,'צריכה ב2025'!$M:$M)</f>
        <v>0</v>
      </c>
      <c r="R318" s="32" cm="1">
        <f t="array" ref="R318">SUM(SUMIFS('צריכה ב2025'!$J:$J, 'צריכה ב2025'!$B:$B, C318, 'צריכה ב2025'!$A:$A, {"01/2025","02/2025","12/2024"}))</f>
        <v>7150</v>
      </c>
      <c r="S318" s="32" cm="1">
        <f t="array" ref="S318">SUM(SUMIFS('צריכה ב2025'!$L:$L, 'צריכה ב2025'!$B:$B, C318, 'צריכה ב2025'!$A:$A, {"01/2025","02/2025","12/2024"}))</f>
        <v>30740</v>
      </c>
      <c r="T318" s="10" cm="1">
        <f t="array" ref="T318">SUM(SUMIFS('צריכה ב2025'!$J:$J, 'צריכה ב2025'!$B:$B, C318, 'צריכה ב2025'!$A:$A, {"03/2025","04/2025","05/2025","10/2025","11/2025"}))</f>
        <v>8335</v>
      </c>
      <c r="U318" s="10" cm="1">
        <f t="array" ref="U318">SUM(SUMIFS('צריכה ב2025'!$L:$L, 'צריכה ב2025'!$B:$B, C318, 'צריכה ב2025'!$A:$A, {"03/2025","04/2025","05/2025","10/2025","11/2025"}))</f>
        <v>56905</v>
      </c>
      <c r="V318" s="10" cm="1">
        <f t="array" ref="V318">SUM(SUMIFS('צריכה ב2025'!$J:$J, 'צריכה ב2025'!$B:$B, C318, 'צריכה ב2025'!$A:$A, {"06/2025","07/2025","08/2025","09/2025"}))</f>
        <v>9695</v>
      </c>
      <c r="W318" s="10" cm="1">
        <f t="array" ref="W318">SUM(SUMIFS('צריכה ב2025'!$L:$L, 'צריכה ב2025'!$B:$B, C318, 'צריכה ב2025'!$A:$A, {"06/2025","07/2025","08/2025","09/2025"}))</f>
        <v>57935</v>
      </c>
    </row>
    <row r="319" spans="1:23" x14ac:dyDescent="0.35">
      <c r="A319" s="10" t="s">
        <v>29</v>
      </c>
      <c r="B319" s="10" t="s">
        <v>30</v>
      </c>
      <c r="C319" s="11">
        <v>342833557</v>
      </c>
      <c r="D319" s="10" t="s">
        <v>457</v>
      </c>
      <c r="E319" s="10" t="s">
        <v>458</v>
      </c>
      <c r="F319" s="10" t="s">
        <v>19</v>
      </c>
      <c r="G319" s="10" t="s">
        <v>20</v>
      </c>
      <c r="H319" s="10" t="s">
        <v>22</v>
      </c>
      <c r="I319" s="10" t="s">
        <v>21</v>
      </c>
      <c r="J319" s="10" t="s">
        <v>21</v>
      </c>
      <c r="K319" s="10" t="str">
        <f>LOOKUP(C319,מונים!$A:$A,מונים!$Q:$Q)</f>
        <v>כן</v>
      </c>
      <c r="L319" s="10" t="s">
        <v>21</v>
      </c>
      <c r="M319" s="10"/>
      <c r="N319" s="10">
        <f>SUMIF('צריכה ב2025'!$B:$B,'מידע מרוכז'!C319,'צריכה ב2025'!$I:$I)</f>
        <v>67912</v>
      </c>
      <c r="O319" s="10">
        <f>SUMIF('צריכה ב2025'!$B:$B,'מידע מרוכז'!C319,'צריכה ב2025'!$J:$J)</f>
        <v>18264</v>
      </c>
      <c r="P319" s="10">
        <f>SUMIF('צריכה ב2025'!$B:$B,'מידע מרוכז'!C319,'צריכה ב2025'!$L:$L)</f>
        <v>49648</v>
      </c>
      <c r="Q319" s="10">
        <f>SUMIF('צריכה ב2025'!$B:$B,'מידע מרוכז'!C319,'צריכה ב2025'!$M:$M)</f>
        <v>0</v>
      </c>
      <c r="R319" s="32" cm="1">
        <f t="array" ref="R319">SUM(SUMIFS('צריכה ב2025'!$J:$J, 'צריכה ב2025'!$B:$B, C319, 'צריכה ב2025'!$A:$A, {"01/2025","02/2025","12/2024"}))</f>
        <v>7829</v>
      </c>
      <c r="S319" s="32" cm="1">
        <f t="array" ref="S319">SUM(SUMIFS('צריכה ב2025'!$L:$L, 'צריכה ב2025'!$B:$B, C319, 'צריכה ב2025'!$A:$A, {"01/2025","02/2025","12/2024"}))</f>
        <v>12639</v>
      </c>
      <c r="T319" s="10" cm="1">
        <f t="array" ref="T319">SUM(SUMIFS('צריכה ב2025'!$J:$J, 'צריכה ב2025'!$B:$B, C319, 'צריכה ב2025'!$A:$A, {"03/2025","04/2025","05/2025","10/2025","11/2025"}))</f>
        <v>5245</v>
      </c>
      <c r="U319" s="10" cm="1">
        <f t="array" ref="U319">SUM(SUMIFS('צריכה ב2025'!$L:$L, 'צריכה ב2025'!$B:$B, C319, 'צריכה ב2025'!$A:$A, {"03/2025","04/2025","05/2025","10/2025","11/2025"}))</f>
        <v>20550</v>
      </c>
      <c r="V319" s="10" cm="1">
        <f t="array" ref="V319">SUM(SUMIFS('צריכה ב2025'!$J:$J, 'צריכה ב2025'!$B:$B, C319, 'צריכה ב2025'!$A:$A, {"06/2025","07/2025","08/2025","09/2025"}))</f>
        <v>5190</v>
      </c>
      <c r="W319" s="10" cm="1">
        <f t="array" ref="W319">SUM(SUMIFS('צריכה ב2025'!$L:$L, 'צריכה ב2025'!$B:$B, C319, 'צריכה ב2025'!$A:$A, {"06/2025","07/2025","08/2025","09/2025"}))</f>
        <v>16459</v>
      </c>
    </row>
    <row r="320" spans="1:23" x14ac:dyDescent="0.35">
      <c r="A320" s="10" t="s">
        <v>29</v>
      </c>
      <c r="B320" s="10" t="s">
        <v>30</v>
      </c>
      <c r="C320" s="11">
        <v>342833573</v>
      </c>
      <c r="D320" s="10" t="s">
        <v>459</v>
      </c>
      <c r="E320" s="10" t="s">
        <v>460</v>
      </c>
      <c r="F320" s="10" t="s">
        <v>19</v>
      </c>
      <c r="G320" s="10" t="s">
        <v>20</v>
      </c>
      <c r="H320" s="10" t="s">
        <v>22</v>
      </c>
      <c r="I320" s="10" t="s">
        <v>22</v>
      </c>
      <c r="J320" s="10" t="s">
        <v>21</v>
      </c>
      <c r="K320" s="10" t="str">
        <f>LOOKUP(C320,מונים!$A:$A,מונים!$Q:$Q)</f>
        <v>כן</v>
      </c>
      <c r="L320" s="10" t="s">
        <v>21</v>
      </c>
      <c r="M320" s="10"/>
      <c r="N320" s="10">
        <f>SUMIF('צריכה ב2025'!$B:$B,'מידע מרוכז'!C320,'צריכה ב2025'!$I:$I)</f>
        <v>24057</v>
      </c>
      <c r="O320" s="10">
        <f>SUMIF('צריכה ב2025'!$B:$B,'מידע מרוכז'!C320,'צריכה ב2025'!$J:$J)</f>
        <v>6112</v>
      </c>
      <c r="P320" s="10">
        <f>SUMIF('צריכה ב2025'!$B:$B,'מידע מרוכז'!C320,'צריכה ב2025'!$L:$L)</f>
        <v>17945</v>
      </c>
      <c r="Q320" s="10">
        <f>SUMIF('צריכה ב2025'!$B:$B,'מידע מרוכז'!C320,'צריכה ב2025'!$M:$M)</f>
        <v>0</v>
      </c>
      <c r="R320" s="32" cm="1">
        <f t="array" ref="R320">SUM(SUMIFS('צריכה ב2025'!$J:$J, 'צריכה ב2025'!$B:$B, C320, 'צריכה ב2025'!$A:$A, {"01/2025","02/2025","12/2024"}))</f>
        <v>2591</v>
      </c>
      <c r="S320" s="32" cm="1">
        <f t="array" ref="S320">SUM(SUMIFS('צריכה ב2025'!$L:$L, 'צריכה ב2025'!$B:$B, C320, 'צריכה ב2025'!$A:$A, {"01/2025","02/2025","12/2024"}))</f>
        <v>4746</v>
      </c>
      <c r="T320" s="10" cm="1">
        <f t="array" ref="T320">SUM(SUMIFS('צריכה ב2025'!$J:$J, 'צריכה ב2025'!$B:$B, C320, 'צריכה ב2025'!$A:$A, {"03/2025","04/2025","05/2025","10/2025","11/2025"}))</f>
        <v>1762</v>
      </c>
      <c r="U320" s="10" cm="1">
        <f t="array" ref="U320">SUM(SUMIFS('צריכה ב2025'!$L:$L, 'צריכה ב2025'!$B:$B, C320, 'צריכה ב2025'!$A:$A, {"03/2025","04/2025","05/2025","10/2025","11/2025"}))</f>
        <v>7361</v>
      </c>
      <c r="V320" s="10" cm="1">
        <f t="array" ref="V320">SUM(SUMIFS('צריכה ב2025'!$J:$J, 'צריכה ב2025'!$B:$B, C320, 'צריכה ב2025'!$A:$A, {"06/2025","07/2025","08/2025","09/2025"}))</f>
        <v>1759</v>
      </c>
      <c r="W320" s="10" cm="1">
        <f t="array" ref="W320">SUM(SUMIFS('צריכה ב2025'!$L:$L, 'צריכה ב2025'!$B:$B, C320, 'צריכה ב2025'!$A:$A, {"06/2025","07/2025","08/2025","09/2025"}))</f>
        <v>5838</v>
      </c>
    </row>
    <row r="321" spans="1:23" x14ac:dyDescent="0.35">
      <c r="A321" s="10" t="s">
        <v>23</v>
      </c>
      <c r="B321" s="10" t="s">
        <v>24</v>
      </c>
      <c r="C321" s="11">
        <v>342834743</v>
      </c>
      <c r="D321" s="10" t="s">
        <v>461</v>
      </c>
      <c r="E321" s="10" t="s">
        <v>462</v>
      </c>
      <c r="F321" s="10" t="s">
        <v>19</v>
      </c>
      <c r="G321" s="10" t="s">
        <v>20</v>
      </c>
      <c r="H321" s="10" t="s">
        <v>21</v>
      </c>
      <c r="I321" s="10" t="s">
        <v>22</v>
      </c>
      <c r="J321" s="10" t="s">
        <v>21</v>
      </c>
      <c r="K321" s="10" t="str">
        <f>LOOKUP(C321,מונים!$A:$A,מונים!$Q:$Q)</f>
        <v>כן</v>
      </c>
      <c r="L321" s="10" t="s">
        <v>21</v>
      </c>
      <c r="M321" s="10"/>
      <c r="N321" s="10">
        <f>SUMIF('צריכה ב2025'!$B:$B,'מידע מרוכז'!C321,'צריכה ב2025'!$I:$I)</f>
        <v>17908.460000000003</v>
      </c>
      <c r="O321" s="10">
        <f>SUMIF('צריכה ב2025'!$B:$B,'מידע מרוכז'!C321,'צריכה ב2025'!$J:$J)</f>
        <v>0</v>
      </c>
      <c r="P321" s="10">
        <f>SUMIF('צריכה ב2025'!$B:$B,'מידע מרוכז'!C321,'צריכה ב2025'!$L:$L)</f>
        <v>0</v>
      </c>
      <c r="Q321" s="10">
        <f>SUMIF('צריכה ב2025'!$B:$B,'מידע מרוכז'!C321,'צריכה ב2025'!$M:$M)</f>
        <v>17908.460000000003</v>
      </c>
      <c r="R321" s="32" cm="1">
        <f t="array" ref="R321">SUM(SUMIFS('צריכה ב2025'!$J:$J, 'צריכה ב2025'!$B:$B, C321, 'צריכה ב2025'!$A:$A, {"01/2025","02/2025","12/2024"}))</f>
        <v>0</v>
      </c>
      <c r="S321" s="32" cm="1">
        <f t="array" ref="S321">SUM(SUMIFS('צריכה ב2025'!$L:$L, 'צריכה ב2025'!$B:$B, C321, 'צריכה ב2025'!$A:$A, {"01/2025","02/2025","12/2024"}))</f>
        <v>0</v>
      </c>
      <c r="T321" s="10" cm="1">
        <f t="array" ref="T321">SUM(SUMIFS('צריכה ב2025'!$J:$J, 'צריכה ב2025'!$B:$B, C321, 'צריכה ב2025'!$A:$A, {"03/2025","04/2025","05/2025","10/2025","11/2025"}))</f>
        <v>0</v>
      </c>
      <c r="U321" s="10" cm="1">
        <f t="array" ref="U321">SUM(SUMIFS('צריכה ב2025'!$L:$L, 'צריכה ב2025'!$B:$B, C321, 'צריכה ב2025'!$A:$A, {"03/2025","04/2025","05/2025","10/2025","11/2025"}))</f>
        <v>0</v>
      </c>
      <c r="V321" s="10" cm="1">
        <f t="array" ref="V321">SUM(SUMIFS('צריכה ב2025'!$J:$J, 'צריכה ב2025'!$B:$B, C321, 'צריכה ב2025'!$A:$A, {"06/2025","07/2025","08/2025","09/2025"}))</f>
        <v>0</v>
      </c>
      <c r="W321" s="10" cm="1">
        <f t="array" ref="W321">SUM(SUMIFS('צריכה ב2025'!$L:$L, 'צריכה ב2025'!$B:$B, C321, 'צריכה ב2025'!$A:$A, {"06/2025","07/2025","08/2025","09/2025"}))</f>
        <v>0</v>
      </c>
    </row>
    <row r="322" spans="1:23" x14ac:dyDescent="0.35">
      <c r="A322" s="10" t="s">
        <v>29</v>
      </c>
      <c r="B322" s="10" t="s">
        <v>30</v>
      </c>
      <c r="C322" s="11">
        <v>342838925</v>
      </c>
      <c r="D322" s="10" t="s">
        <v>463</v>
      </c>
      <c r="E322" s="10" t="s">
        <v>406</v>
      </c>
      <c r="F322" s="10" t="s">
        <v>19</v>
      </c>
      <c r="G322" s="10" t="s">
        <v>20</v>
      </c>
      <c r="H322" s="10" t="s">
        <v>22</v>
      </c>
      <c r="I322" s="10" t="s">
        <v>22</v>
      </c>
      <c r="J322" s="10" t="s">
        <v>21</v>
      </c>
      <c r="K322" s="10" t="str">
        <f>LOOKUP(C322,מונים!$A:$A,מונים!$Q:$Q)</f>
        <v>כן</v>
      </c>
      <c r="L322" s="10" t="s">
        <v>21</v>
      </c>
      <c r="M322" s="10"/>
      <c r="N322" s="10">
        <f>SUMIF('צריכה ב2025'!$B:$B,'מידע מרוכז'!C322,'צריכה ב2025'!$I:$I)</f>
        <v>104632</v>
      </c>
      <c r="O322" s="10">
        <f>SUMIF('צריכה ב2025'!$B:$B,'מידע מרוכז'!C322,'צריכה ב2025'!$J:$J)</f>
        <v>26310</v>
      </c>
      <c r="P322" s="10">
        <f>SUMIF('צריכה ב2025'!$B:$B,'מידע מרוכז'!C322,'צריכה ב2025'!$L:$L)</f>
        <v>78322</v>
      </c>
      <c r="Q322" s="10">
        <f>SUMIF('צריכה ב2025'!$B:$B,'מידע מרוכז'!C322,'צריכה ב2025'!$M:$M)</f>
        <v>0</v>
      </c>
      <c r="R322" s="32" cm="1">
        <f t="array" ref="R322">SUM(SUMIFS('צריכה ב2025'!$J:$J, 'צריכה ב2025'!$B:$B, C322, 'צריכה ב2025'!$A:$A, {"01/2025","02/2025","12/2024"}))</f>
        <v>10758</v>
      </c>
      <c r="S322" s="32" cm="1">
        <f t="array" ref="S322">SUM(SUMIFS('צריכה ב2025'!$L:$L, 'צריכה ב2025'!$B:$B, C322, 'צריכה ב2025'!$A:$A, {"01/2025","02/2025","12/2024"}))</f>
        <v>19620</v>
      </c>
      <c r="T322" s="10" cm="1">
        <f t="array" ref="T322">SUM(SUMIFS('צריכה ב2025'!$J:$J, 'צריכה ב2025'!$B:$B, C322, 'צריכה ב2025'!$A:$A, {"03/2025","04/2025","05/2025","10/2025","11/2025"}))</f>
        <v>8683</v>
      </c>
      <c r="U322" s="10" cm="1">
        <f t="array" ref="U322">SUM(SUMIFS('צריכה ב2025'!$L:$L, 'צריכה ב2025'!$B:$B, C322, 'צריכה ב2025'!$A:$A, {"03/2025","04/2025","05/2025","10/2025","11/2025"}))</f>
        <v>34600</v>
      </c>
      <c r="V322" s="10" cm="1">
        <f t="array" ref="V322">SUM(SUMIFS('צריכה ב2025'!$J:$J, 'צריכה ב2025'!$B:$B, C322, 'צריכה ב2025'!$A:$A, {"06/2025","07/2025","08/2025","09/2025"}))</f>
        <v>6869</v>
      </c>
      <c r="W322" s="10" cm="1">
        <f t="array" ref="W322">SUM(SUMIFS('צריכה ב2025'!$L:$L, 'צריכה ב2025'!$B:$B, C322, 'צריכה ב2025'!$A:$A, {"06/2025","07/2025","08/2025","09/2025"}))</f>
        <v>24102</v>
      </c>
    </row>
    <row r="323" spans="1:23" x14ac:dyDescent="0.35">
      <c r="A323" s="10" t="s">
        <v>40</v>
      </c>
      <c r="B323" s="10" t="s">
        <v>30</v>
      </c>
      <c r="C323" s="11">
        <v>342839149</v>
      </c>
      <c r="D323" s="10" t="s">
        <v>464</v>
      </c>
      <c r="E323" s="10" t="s">
        <v>40</v>
      </c>
      <c r="F323" s="10" t="s">
        <v>19</v>
      </c>
      <c r="G323" s="10" t="s">
        <v>20</v>
      </c>
      <c r="H323" s="10" t="s">
        <v>21</v>
      </c>
      <c r="I323" s="10" t="s">
        <v>22</v>
      </c>
      <c r="J323" s="10" t="s">
        <v>21</v>
      </c>
      <c r="K323" s="10" t="str">
        <f>LOOKUP(C323,מונים!$A:$A,מונים!$Q:$Q)</f>
        <v>כן</v>
      </c>
      <c r="L323" s="10" t="s">
        <v>21</v>
      </c>
      <c r="M323" s="10"/>
      <c r="N323" s="10">
        <f>SUMIF('צריכה ב2025'!$B:$B,'מידע מרוכז'!C323,'צריכה ב2025'!$I:$I)</f>
        <v>7284.45</v>
      </c>
      <c r="O323" s="10">
        <f>SUMIF('צריכה ב2025'!$B:$B,'מידע מרוכז'!C323,'צריכה ב2025'!$J:$J)</f>
        <v>0</v>
      </c>
      <c r="P323" s="10">
        <f>SUMIF('צריכה ב2025'!$B:$B,'מידע מרוכז'!C323,'צריכה ב2025'!$L:$L)</f>
        <v>0</v>
      </c>
      <c r="Q323" s="10">
        <f>SUMIF('צריכה ב2025'!$B:$B,'מידע מרוכז'!C323,'צריכה ב2025'!$M:$M)</f>
        <v>7284.45</v>
      </c>
      <c r="R323" s="32" cm="1">
        <f t="array" ref="R323">SUM(SUMIFS('צריכה ב2025'!$J:$J, 'צריכה ב2025'!$B:$B, C323, 'צריכה ב2025'!$A:$A, {"01/2025","02/2025","12/2024"}))</f>
        <v>0</v>
      </c>
      <c r="S323" s="32" cm="1">
        <f t="array" ref="S323">SUM(SUMIFS('צריכה ב2025'!$L:$L, 'צריכה ב2025'!$B:$B, C323, 'צריכה ב2025'!$A:$A, {"01/2025","02/2025","12/2024"}))</f>
        <v>0</v>
      </c>
      <c r="T323" s="10" cm="1">
        <f t="array" ref="T323">SUM(SUMIFS('צריכה ב2025'!$J:$J, 'צריכה ב2025'!$B:$B, C323, 'צריכה ב2025'!$A:$A, {"03/2025","04/2025","05/2025","10/2025","11/2025"}))</f>
        <v>0</v>
      </c>
      <c r="U323" s="10" cm="1">
        <f t="array" ref="U323">SUM(SUMIFS('צריכה ב2025'!$L:$L, 'צריכה ב2025'!$B:$B, C323, 'צריכה ב2025'!$A:$A, {"03/2025","04/2025","05/2025","10/2025","11/2025"}))</f>
        <v>0</v>
      </c>
      <c r="V323" s="10" cm="1">
        <f t="array" ref="V323">SUM(SUMIFS('צריכה ב2025'!$J:$J, 'צריכה ב2025'!$B:$B, C323, 'צריכה ב2025'!$A:$A, {"06/2025","07/2025","08/2025","09/2025"}))</f>
        <v>0</v>
      </c>
      <c r="W323" s="10" cm="1">
        <f t="array" ref="W323">SUM(SUMIFS('צריכה ב2025'!$L:$L, 'צריכה ב2025'!$B:$B, C323, 'צריכה ב2025'!$A:$A, {"06/2025","07/2025","08/2025","09/2025"}))</f>
        <v>0</v>
      </c>
    </row>
    <row r="324" spans="1:23" x14ac:dyDescent="0.35">
      <c r="A324" s="10" t="s">
        <v>29</v>
      </c>
      <c r="B324" s="10" t="s">
        <v>49</v>
      </c>
      <c r="C324" s="11">
        <v>342842593</v>
      </c>
      <c r="D324" s="10" t="s">
        <v>465</v>
      </c>
      <c r="E324" s="10" t="s">
        <v>466</v>
      </c>
      <c r="F324" s="10" t="s">
        <v>19</v>
      </c>
      <c r="G324" s="10" t="s">
        <v>20</v>
      </c>
      <c r="H324" s="10" t="s">
        <v>22</v>
      </c>
      <c r="I324" s="10" t="s">
        <v>22</v>
      </c>
      <c r="J324" s="10" t="s">
        <v>21</v>
      </c>
      <c r="K324" s="10" t="str">
        <f>LOOKUP(C324,מונים!$A:$A,מונים!$Q:$Q)</f>
        <v>כן</v>
      </c>
      <c r="L324" s="10" t="s">
        <v>21</v>
      </c>
      <c r="M324" s="10"/>
      <c r="N324" s="10">
        <f>SUMIF('צריכה ב2025'!$B:$B,'מידע מרוכז'!C324,'צריכה ב2025'!$I:$I)</f>
        <v>49478</v>
      </c>
      <c r="O324" s="10">
        <f>SUMIF('צריכה ב2025'!$B:$B,'מידע מרוכז'!C324,'צריכה ב2025'!$J:$J)</f>
        <v>12438</v>
      </c>
      <c r="P324" s="10">
        <f>SUMIF('צריכה ב2025'!$B:$B,'מידע מרוכז'!C324,'צריכה ב2025'!$L:$L)</f>
        <v>37040</v>
      </c>
      <c r="Q324" s="10">
        <f>SUMIF('צריכה ב2025'!$B:$B,'מידע מרוכז'!C324,'צריכה ב2025'!$M:$M)</f>
        <v>0</v>
      </c>
      <c r="R324" s="32" cm="1">
        <f t="array" ref="R324">SUM(SUMIFS('צריכה ב2025'!$J:$J, 'צריכה ב2025'!$B:$B, C324, 'צריכה ב2025'!$A:$A, {"01/2025","02/2025","12/2024"}))</f>
        <v>5180</v>
      </c>
      <c r="S324" s="32" cm="1">
        <f t="array" ref="S324">SUM(SUMIFS('צריכה ב2025'!$L:$L, 'צריכה ב2025'!$B:$B, C324, 'צריכה ב2025'!$A:$A, {"01/2025","02/2025","12/2024"}))</f>
        <v>9624</v>
      </c>
      <c r="T324" s="10" cm="1">
        <f t="array" ref="T324">SUM(SUMIFS('צריכה ב2025'!$J:$J, 'צריכה ב2025'!$B:$B, C324, 'צריכה ב2025'!$A:$A, {"03/2025","04/2025","05/2025","10/2025","11/2025"}))</f>
        <v>3494</v>
      </c>
      <c r="U324" s="10" cm="1">
        <f t="array" ref="U324">SUM(SUMIFS('צריכה ב2025'!$L:$L, 'צריכה ב2025'!$B:$B, C324, 'צריכה ב2025'!$A:$A, {"03/2025","04/2025","05/2025","10/2025","11/2025"}))</f>
        <v>14922</v>
      </c>
      <c r="V324" s="10" cm="1">
        <f t="array" ref="V324">SUM(SUMIFS('צריכה ב2025'!$J:$J, 'צריכה ב2025'!$B:$B, C324, 'צריכה ב2025'!$A:$A, {"06/2025","07/2025","08/2025","09/2025"}))</f>
        <v>3764</v>
      </c>
      <c r="W324" s="10" cm="1">
        <f t="array" ref="W324">SUM(SUMIFS('צריכה ב2025'!$L:$L, 'צריכה ב2025'!$B:$B, C324, 'צריכה ב2025'!$A:$A, {"06/2025","07/2025","08/2025","09/2025"}))</f>
        <v>12494</v>
      </c>
    </row>
    <row r="325" spans="1:23" x14ac:dyDescent="0.35">
      <c r="A325" s="10"/>
      <c r="B325" s="10"/>
      <c r="C325" s="11">
        <v>345295178</v>
      </c>
      <c r="D325" s="10" t="s">
        <v>467</v>
      </c>
      <c r="E325" s="10"/>
      <c r="F325" s="10" t="s">
        <v>19</v>
      </c>
      <c r="G325" s="10" t="s">
        <v>20</v>
      </c>
      <c r="H325" s="10" t="s">
        <v>22</v>
      </c>
      <c r="I325" s="10" t="s">
        <v>22</v>
      </c>
      <c r="J325" s="10" t="s">
        <v>21</v>
      </c>
      <c r="K325" s="10" t="str">
        <f>LOOKUP(C325,מונים!$A:$A,מונים!$Q:$Q)</f>
        <v>כן</v>
      </c>
      <c r="L325" s="10" t="s">
        <v>21</v>
      </c>
      <c r="M325" s="10"/>
      <c r="N325" s="10">
        <f>SUMIF('צריכה ב2025'!$B:$B,'מידע מרוכז'!C325,'צריכה ב2025'!$I:$I)</f>
        <v>39907</v>
      </c>
      <c r="O325" s="10">
        <f>SUMIF('צריכה ב2025'!$B:$B,'מידע מרוכז'!C325,'צריכה ב2025'!$J:$J)</f>
        <v>10045</v>
      </c>
      <c r="P325" s="10">
        <f>SUMIF('צריכה ב2025'!$B:$B,'מידע מרוכז'!C325,'צריכה ב2025'!$L:$L)</f>
        <v>29862</v>
      </c>
      <c r="Q325" s="10">
        <f>SUMIF('צריכה ב2025'!$B:$B,'מידע מרוכז'!C325,'צריכה ב2025'!$M:$M)</f>
        <v>0</v>
      </c>
      <c r="R325" s="32" cm="1">
        <f t="array" ref="R325">SUM(SUMIFS('צריכה ב2025'!$J:$J, 'צריכה ב2025'!$B:$B, C325, 'צריכה ב2025'!$A:$A, {"01/2025","02/2025","12/2024"}))</f>
        <v>4051</v>
      </c>
      <c r="S325" s="32" cm="1">
        <f t="array" ref="S325">SUM(SUMIFS('צריכה ב2025'!$L:$L, 'צריכה ב2025'!$B:$B, C325, 'צריכה ב2025'!$A:$A, {"01/2025","02/2025","12/2024"}))</f>
        <v>6907</v>
      </c>
      <c r="T325" s="10" cm="1">
        <f t="array" ref="T325">SUM(SUMIFS('צריכה ב2025'!$J:$J, 'צריכה ב2025'!$B:$B, C325, 'צריכה ב2025'!$A:$A, {"03/2025","04/2025","05/2025","10/2025","11/2025"}))</f>
        <v>2830</v>
      </c>
      <c r="U325" s="10" cm="1">
        <f t="array" ref="U325">SUM(SUMIFS('צריכה ב2025'!$L:$L, 'צריכה ב2025'!$B:$B, C325, 'צריכה ב2025'!$A:$A, {"03/2025","04/2025","05/2025","10/2025","11/2025"}))</f>
        <v>12291</v>
      </c>
      <c r="V325" s="10" cm="1">
        <f t="array" ref="V325">SUM(SUMIFS('צריכה ב2025'!$J:$J, 'צריכה ב2025'!$B:$B, C325, 'צריכה ב2025'!$A:$A, {"06/2025","07/2025","08/2025","09/2025"}))</f>
        <v>3164</v>
      </c>
      <c r="W325" s="10" cm="1">
        <f t="array" ref="W325">SUM(SUMIFS('צריכה ב2025'!$L:$L, 'צריכה ב2025'!$B:$B, C325, 'צריכה ב2025'!$A:$A, {"06/2025","07/2025","08/2025","09/2025"}))</f>
        <v>10664</v>
      </c>
    </row>
    <row r="326" spans="1:23" x14ac:dyDescent="0.35">
      <c r="A326" s="10"/>
      <c r="B326" s="10"/>
      <c r="C326" s="11">
        <v>345317260</v>
      </c>
      <c r="D326" s="10" t="s">
        <v>468</v>
      </c>
      <c r="E326" s="10"/>
      <c r="F326" s="10" t="s">
        <v>19</v>
      </c>
      <c r="G326" s="10" t="s">
        <v>20</v>
      </c>
      <c r="H326" s="10" t="s">
        <v>21</v>
      </c>
      <c r="I326" s="10" t="s">
        <v>22</v>
      </c>
      <c r="J326" s="10" t="s">
        <v>21</v>
      </c>
      <c r="K326" s="10" t="str">
        <f>LOOKUP(C326,מונים!$A:$A,מונים!$Q:$Q)</f>
        <v>כן</v>
      </c>
      <c r="L326" s="10" t="s">
        <v>21</v>
      </c>
      <c r="M326" s="10"/>
      <c r="N326" s="10">
        <f>SUMIF('צריכה ב2025'!$B:$B,'מידע מרוכז'!C326,'צריכה ב2025'!$I:$I)</f>
        <v>9337.9600000000009</v>
      </c>
      <c r="O326" s="10">
        <f>SUMIF('צריכה ב2025'!$B:$B,'מידע מרוכז'!C326,'צריכה ב2025'!$J:$J)</f>
        <v>0</v>
      </c>
      <c r="P326" s="10">
        <f>SUMIF('צריכה ב2025'!$B:$B,'מידע מרוכז'!C326,'צריכה ב2025'!$L:$L)</f>
        <v>0</v>
      </c>
      <c r="Q326" s="10">
        <f>SUMIF('צריכה ב2025'!$B:$B,'מידע מרוכז'!C326,'צריכה ב2025'!$M:$M)</f>
        <v>9337.9600000000009</v>
      </c>
      <c r="R326" s="32" cm="1">
        <f t="array" ref="R326">SUM(SUMIFS('צריכה ב2025'!$J:$J, 'צריכה ב2025'!$B:$B, C326, 'צריכה ב2025'!$A:$A, {"01/2025","02/2025","12/2024"}))</f>
        <v>0</v>
      </c>
      <c r="S326" s="32" cm="1">
        <f t="array" ref="S326">SUM(SUMIFS('צריכה ב2025'!$L:$L, 'צריכה ב2025'!$B:$B, C326, 'צריכה ב2025'!$A:$A, {"01/2025","02/2025","12/2024"}))</f>
        <v>0</v>
      </c>
      <c r="T326" s="10" cm="1">
        <f t="array" ref="T326">SUM(SUMIFS('צריכה ב2025'!$J:$J, 'צריכה ב2025'!$B:$B, C326, 'צריכה ב2025'!$A:$A, {"03/2025","04/2025","05/2025","10/2025","11/2025"}))</f>
        <v>0</v>
      </c>
      <c r="U326" s="10" cm="1">
        <f t="array" ref="U326">SUM(SUMIFS('צריכה ב2025'!$L:$L, 'צריכה ב2025'!$B:$B, C326, 'צריכה ב2025'!$A:$A, {"03/2025","04/2025","05/2025","10/2025","11/2025"}))</f>
        <v>0</v>
      </c>
      <c r="V326" s="10" cm="1">
        <f t="array" ref="V326">SUM(SUMIFS('צריכה ב2025'!$J:$J, 'צריכה ב2025'!$B:$B, C326, 'צריכה ב2025'!$A:$A, {"06/2025","07/2025","08/2025","09/2025"}))</f>
        <v>0</v>
      </c>
      <c r="W326" s="10" cm="1">
        <f t="array" ref="W326">SUM(SUMIFS('צריכה ב2025'!$L:$L, 'צריכה ב2025'!$B:$B, C326, 'צריכה ב2025'!$A:$A, {"06/2025","07/2025","08/2025","09/2025"}))</f>
        <v>0</v>
      </c>
    </row>
    <row r="327" spans="1:23" x14ac:dyDescent="0.35">
      <c r="A327" s="10" t="s">
        <v>29</v>
      </c>
      <c r="B327" s="10" t="s">
        <v>201</v>
      </c>
      <c r="C327" s="11">
        <v>345408117</v>
      </c>
      <c r="D327" s="10" t="s">
        <v>469</v>
      </c>
      <c r="E327" s="10" t="s">
        <v>29</v>
      </c>
      <c r="F327" s="10" t="s">
        <v>19</v>
      </c>
      <c r="G327" s="10" t="s">
        <v>20</v>
      </c>
      <c r="H327" s="10" t="s">
        <v>21</v>
      </c>
      <c r="I327" s="10" t="s">
        <v>22</v>
      </c>
      <c r="J327" s="10" t="s">
        <v>21</v>
      </c>
      <c r="K327" s="10" t="str">
        <f>LOOKUP(C327,מונים!$A:$A,מונים!$Q:$Q)</f>
        <v>כן</v>
      </c>
      <c r="L327" s="10" t="s">
        <v>21</v>
      </c>
      <c r="M327" s="10"/>
      <c r="N327" s="10">
        <f>SUMIF('צריכה ב2025'!$B:$B,'מידע מרוכז'!C327,'צריכה ב2025'!$I:$I)</f>
        <v>20673.38</v>
      </c>
      <c r="O327" s="10">
        <f>SUMIF('צריכה ב2025'!$B:$B,'מידע מרוכז'!C327,'צריכה ב2025'!$J:$J)</f>
        <v>0</v>
      </c>
      <c r="P327" s="10">
        <f>SUMIF('צריכה ב2025'!$B:$B,'מידע מרוכז'!C327,'צריכה ב2025'!$L:$L)</f>
        <v>0</v>
      </c>
      <c r="Q327" s="10">
        <f>SUMIF('צריכה ב2025'!$B:$B,'מידע מרוכז'!C327,'צריכה ב2025'!$M:$M)</f>
        <v>20673.38</v>
      </c>
      <c r="R327" s="32" cm="1">
        <f t="array" ref="R327">SUM(SUMIFS('צריכה ב2025'!$J:$J, 'צריכה ב2025'!$B:$B, C327, 'צריכה ב2025'!$A:$A, {"01/2025","02/2025","12/2024"}))</f>
        <v>0</v>
      </c>
      <c r="S327" s="32" cm="1">
        <f t="array" ref="S327">SUM(SUMIFS('צריכה ב2025'!$L:$L, 'צריכה ב2025'!$B:$B, C327, 'צריכה ב2025'!$A:$A, {"01/2025","02/2025","12/2024"}))</f>
        <v>0</v>
      </c>
      <c r="T327" s="10" cm="1">
        <f t="array" ref="T327">SUM(SUMIFS('צריכה ב2025'!$J:$J, 'צריכה ב2025'!$B:$B, C327, 'צריכה ב2025'!$A:$A, {"03/2025","04/2025","05/2025","10/2025","11/2025"}))</f>
        <v>0</v>
      </c>
      <c r="U327" s="10" cm="1">
        <f t="array" ref="U327">SUM(SUMIFS('צריכה ב2025'!$L:$L, 'צריכה ב2025'!$B:$B, C327, 'צריכה ב2025'!$A:$A, {"03/2025","04/2025","05/2025","10/2025","11/2025"}))</f>
        <v>0</v>
      </c>
      <c r="V327" s="10" cm="1">
        <f t="array" ref="V327">SUM(SUMIFS('צריכה ב2025'!$J:$J, 'צריכה ב2025'!$B:$B, C327, 'צריכה ב2025'!$A:$A, {"06/2025","07/2025","08/2025","09/2025"}))</f>
        <v>0</v>
      </c>
      <c r="W327" s="10" cm="1">
        <f t="array" ref="W327">SUM(SUMIFS('צריכה ב2025'!$L:$L, 'צריכה ב2025'!$B:$B, C327, 'צריכה ב2025'!$A:$A, {"06/2025","07/2025","08/2025","09/2025"}))</f>
        <v>0</v>
      </c>
    </row>
    <row r="328" spans="1:23" x14ac:dyDescent="0.35">
      <c r="A328" s="10" t="s">
        <v>29</v>
      </c>
      <c r="B328" s="10" t="s">
        <v>37</v>
      </c>
      <c r="C328" s="11">
        <v>345565178</v>
      </c>
      <c r="D328" s="10" t="s">
        <v>470</v>
      </c>
      <c r="E328" s="10"/>
      <c r="F328" s="10" t="s">
        <v>45</v>
      </c>
      <c r="G328" s="10" t="s">
        <v>20</v>
      </c>
      <c r="H328" s="10" t="s">
        <v>21</v>
      </c>
      <c r="I328" s="10" t="s">
        <v>22</v>
      </c>
      <c r="J328" s="10" t="s">
        <v>21</v>
      </c>
      <c r="K328" s="10" t="str">
        <f>LOOKUP(C328,מונים!$A:$A,מונים!$Q:$Q)</f>
        <v>כן</v>
      </c>
      <c r="L328" s="10" t="s">
        <v>21</v>
      </c>
      <c r="M328" s="10"/>
      <c r="N328" s="10">
        <f>SUMIF('צריכה ב2025'!$B:$B,'מידע מרוכז'!C328,'צריכה ב2025'!$I:$I)</f>
        <v>22433.87</v>
      </c>
      <c r="O328" s="10">
        <f>SUMIF('צריכה ב2025'!$B:$B,'מידע מרוכז'!C328,'צריכה ב2025'!$J:$J)</f>
        <v>0</v>
      </c>
      <c r="P328" s="10">
        <f>SUMIF('צריכה ב2025'!$B:$B,'מידע מרוכז'!C328,'צריכה ב2025'!$L:$L)</f>
        <v>0</v>
      </c>
      <c r="Q328" s="10">
        <f>SUMIF('צריכה ב2025'!$B:$B,'מידע מרוכז'!C328,'צריכה ב2025'!$M:$M)</f>
        <v>22433.87</v>
      </c>
      <c r="R328" s="32" cm="1">
        <f t="array" ref="R328">SUM(SUMIFS('צריכה ב2025'!$J:$J, 'צריכה ב2025'!$B:$B, C328, 'צריכה ב2025'!$A:$A, {"01/2025","02/2025","12/2024"}))</f>
        <v>0</v>
      </c>
      <c r="S328" s="32" cm="1">
        <f t="array" ref="S328">SUM(SUMIFS('צריכה ב2025'!$L:$L, 'צריכה ב2025'!$B:$B, C328, 'צריכה ב2025'!$A:$A, {"01/2025","02/2025","12/2024"}))</f>
        <v>0</v>
      </c>
      <c r="T328" s="10" cm="1">
        <f t="array" ref="T328">SUM(SUMIFS('צריכה ב2025'!$J:$J, 'צריכה ב2025'!$B:$B, C328, 'צריכה ב2025'!$A:$A, {"03/2025","04/2025","05/2025","10/2025","11/2025"}))</f>
        <v>0</v>
      </c>
      <c r="U328" s="10" cm="1">
        <f t="array" ref="U328">SUM(SUMIFS('צריכה ב2025'!$L:$L, 'צריכה ב2025'!$B:$B, C328, 'צריכה ב2025'!$A:$A, {"03/2025","04/2025","05/2025","10/2025","11/2025"}))</f>
        <v>0</v>
      </c>
      <c r="V328" s="10" cm="1">
        <f t="array" ref="V328">SUM(SUMIFS('צריכה ב2025'!$J:$J, 'צריכה ב2025'!$B:$B, C328, 'צריכה ב2025'!$A:$A, {"06/2025","07/2025","08/2025","09/2025"}))</f>
        <v>0</v>
      </c>
      <c r="W328" s="10" cm="1">
        <f t="array" ref="W328">SUM(SUMIFS('צריכה ב2025'!$L:$L, 'צריכה ב2025'!$B:$B, C328, 'צריכה ב2025'!$A:$A, {"06/2025","07/2025","08/2025","09/2025"}))</f>
        <v>0</v>
      </c>
    </row>
    <row r="329" spans="1:23" x14ac:dyDescent="0.35">
      <c r="A329" s="10" t="s">
        <v>260</v>
      </c>
      <c r="B329" s="10" t="s">
        <v>108</v>
      </c>
      <c r="C329" s="11">
        <v>345585483</v>
      </c>
      <c r="D329" s="10" t="s">
        <v>471</v>
      </c>
      <c r="E329" s="10" t="s">
        <v>429</v>
      </c>
      <c r="F329" s="10" t="s">
        <v>45</v>
      </c>
      <c r="G329" s="10" t="s">
        <v>20</v>
      </c>
      <c r="H329" s="10" t="s">
        <v>22</v>
      </c>
      <c r="I329" s="10" t="s">
        <v>22</v>
      </c>
      <c r="J329" s="10" t="s">
        <v>21</v>
      </c>
      <c r="K329" s="10" t="str">
        <f>LOOKUP(C329,מונים!$A:$A,מונים!$Q:$Q)</f>
        <v>כן</v>
      </c>
      <c r="L329" s="10" t="s">
        <v>21</v>
      </c>
      <c r="M329" s="10"/>
      <c r="N329" s="10">
        <f>SUMIF('צריכה ב2025'!$B:$B,'מידע מרוכז'!C329,'צריכה ב2025'!$I:$I)</f>
        <v>42574</v>
      </c>
      <c r="O329" s="10">
        <f>SUMIF('צריכה ב2025'!$B:$B,'מידע מרוכז'!C329,'צריכה ב2025'!$J:$J)</f>
        <v>15792</v>
      </c>
      <c r="P329" s="10">
        <f>SUMIF('צריכה ב2025'!$B:$B,'מידע מרוכז'!C329,'צריכה ב2025'!$L:$L)</f>
        <v>26782</v>
      </c>
      <c r="Q329" s="10">
        <f>SUMIF('צריכה ב2025'!$B:$B,'מידע מרוכז'!C329,'צריכה ב2025'!$M:$M)</f>
        <v>0</v>
      </c>
      <c r="R329" s="32" cm="1">
        <f t="array" ref="R329">SUM(SUMIFS('צריכה ב2025'!$J:$J, 'צריכה ב2025'!$B:$B, C329, 'צריכה ב2025'!$A:$A, {"01/2025","02/2025","12/2024"}))</f>
        <v>947</v>
      </c>
      <c r="S329" s="32" cm="1">
        <f t="array" ref="S329">SUM(SUMIFS('צריכה ב2025'!$L:$L, 'צריכה ב2025'!$B:$B, C329, 'צריכה ב2025'!$A:$A, {"01/2025","02/2025","12/2024"}))</f>
        <v>2927</v>
      </c>
      <c r="T329" s="10" cm="1">
        <f t="array" ref="T329">SUM(SUMIFS('צריכה ב2025'!$J:$J, 'צריכה ב2025'!$B:$B, C329, 'צריכה ב2025'!$A:$A, {"03/2025","04/2025","05/2025","10/2025","11/2025"}))</f>
        <v>5353</v>
      </c>
      <c r="U329" s="10" cm="1">
        <f t="array" ref="U329">SUM(SUMIFS('צריכה ב2025'!$L:$L, 'צריכה ב2025'!$B:$B, C329, 'צריכה ב2025'!$A:$A, {"03/2025","04/2025","05/2025","10/2025","11/2025"}))</f>
        <v>12610</v>
      </c>
      <c r="V329" s="10" cm="1">
        <f t="array" ref="V329">SUM(SUMIFS('צריכה ב2025'!$J:$J, 'צריכה ב2025'!$B:$B, C329, 'צריכה ב2025'!$A:$A, {"06/2025","07/2025","08/2025","09/2025"}))</f>
        <v>9492</v>
      </c>
      <c r="W329" s="10" cm="1">
        <f t="array" ref="W329">SUM(SUMIFS('צריכה ב2025'!$L:$L, 'צריכה ב2025'!$B:$B, C329, 'צריכה ב2025'!$A:$A, {"06/2025","07/2025","08/2025","09/2025"}))</f>
        <v>11245</v>
      </c>
    </row>
    <row r="330" spans="1:23" x14ac:dyDescent="0.35">
      <c r="A330" s="10" t="s">
        <v>46</v>
      </c>
      <c r="B330" s="10" t="s">
        <v>224</v>
      </c>
      <c r="C330" s="11">
        <v>345595400</v>
      </c>
      <c r="D330" s="10" t="s">
        <v>472</v>
      </c>
      <c r="E330" s="10" t="s">
        <v>473</v>
      </c>
      <c r="F330" s="10" t="s">
        <v>45</v>
      </c>
      <c r="G330" s="10" t="s">
        <v>20</v>
      </c>
      <c r="H330" s="10" t="s">
        <v>21</v>
      </c>
      <c r="I330" s="10" t="s">
        <v>22</v>
      </c>
      <c r="J330" s="10" t="s">
        <v>21</v>
      </c>
      <c r="K330" s="10" t="str">
        <f>LOOKUP(C330,מונים!$A:$A,מונים!$Q:$Q)</f>
        <v>כן</v>
      </c>
      <c r="L330" s="10" t="s">
        <v>21</v>
      </c>
      <c r="M330" s="10"/>
      <c r="N330" s="10">
        <f>SUMIF('צריכה ב2025'!$B:$B,'מידע מרוכז'!C330,'צריכה ב2025'!$I:$I)</f>
        <v>22959.82</v>
      </c>
      <c r="O330" s="10">
        <f>SUMIF('צריכה ב2025'!$B:$B,'מידע מרוכז'!C330,'צריכה ב2025'!$J:$J)</f>
        <v>0</v>
      </c>
      <c r="P330" s="10">
        <f>SUMIF('צריכה ב2025'!$B:$B,'מידע מרוכז'!C330,'צריכה ב2025'!$L:$L)</f>
        <v>0</v>
      </c>
      <c r="Q330" s="10">
        <f>SUMIF('צריכה ב2025'!$B:$B,'מידע מרוכז'!C330,'צריכה ב2025'!$M:$M)</f>
        <v>22959.82</v>
      </c>
      <c r="R330" s="32" cm="1">
        <f t="array" ref="R330">SUM(SUMIFS('צריכה ב2025'!$J:$J, 'צריכה ב2025'!$B:$B, C330, 'צריכה ב2025'!$A:$A, {"01/2025","02/2025","12/2024"}))</f>
        <v>0</v>
      </c>
      <c r="S330" s="32" cm="1">
        <f t="array" ref="S330">SUM(SUMIFS('צריכה ב2025'!$L:$L, 'צריכה ב2025'!$B:$B, C330, 'צריכה ב2025'!$A:$A, {"01/2025","02/2025","12/2024"}))</f>
        <v>0</v>
      </c>
      <c r="T330" s="10" cm="1">
        <f t="array" ref="T330">SUM(SUMIFS('צריכה ב2025'!$J:$J, 'צריכה ב2025'!$B:$B, C330, 'צריכה ב2025'!$A:$A, {"03/2025","04/2025","05/2025","10/2025","11/2025"}))</f>
        <v>0</v>
      </c>
      <c r="U330" s="10" cm="1">
        <f t="array" ref="U330">SUM(SUMIFS('צריכה ב2025'!$L:$L, 'צריכה ב2025'!$B:$B, C330, 'צריכה ב2025'!$A:$A, {"03/2025","04/2025","05/2025","10/2025","11/2025"}))</f>
        <v>0</v>
      </c>
      <c r="V330" s="10" cm="1">
        <f t="array" ref="V330">SUM(SUMIFS('צריכה ב2025'!$J:$J, 'צריכה ב2025'!$B:$B, C330, 'צריכה ב2025'!$A:$A, {"06/2025","07/2025","08/2025","09/2025"}))</f>
        <v>0</v>
      </c>
      <c r="W330" s="10" cm="1">
        <f t="array" ref="W330">SUM(SUMIFS('צריכה ב2025'!$L:$L, 'צריכה ב2025'!$B:$B, C330, 'צריכה ב2025'!$A:$A, {"06/2025","07/2025","08/2025","09/2025"}))</f>
        <v>0</v>
      </c>
    </row>
    <row r="331" spans="1:23" x14ac:dyDescent="0.35">
      <c r="A331" s="10" t="s">
        <v>46</v>
      </c>
      <c r="B331" s="10" t="s">
        <v>47</v>
      </c>
      <c r="C331" s="11">
        <v>345732801</v>
      </c>
      <c r="D331" s="10" t="s">
        <v>474</v>
      </c>
      <c r="E331" s="10"/>
      <c r="F331" s="10" t="s">
        <v>19</v>
      </c>
      <c r="G331" s="10" t="s">
        <v>20</v>
      </c>
      <c r="H331" s="10" t="s">
        <v>22</v>
      </c>
      <c r="I331" s="10" t="s">
        <v>22</v>
      </c>
      <c r="J331" s="10" t="s">
        <v>21</v>
      </c>
      <c r="K331" s="10" t="str">
        <f>LOOKUP(C331,מונים!$A:$A,מונים!$Q:$Q)</f>
        <v>כן</v>
      </c>
      <c r="L331" s="10" t="s">
        <v>21</v>
      </c>
      <c r="M331" s="10"/>
      <c r="N331" s="10">
        <f>SUMIF('צריכה ב2025'!$B:$B,'מידע מרוכז'!C331,'צריכה ב2025'!$I:$I)</f>
        <v>69738</v>
      </c>
      <c r="O331" s="10">
        <f>SUMIF('צריכה ב2025'!$B:$B,'מידע מרוכז'!C331,'צריכה ב2025'!$J:$J)</f>
        <v>12374</v>
      </c>
      <c r="P331" s="10">
        <f>SUMIF('צריכה ב2025'!$B:$B,'מידע מרוכז'!C331,'צריכה ב2025'!$L:$L)</f>
        <v>57364</v>
      </c>
      <c r="Q331" s="10">
        <f>SUMIF('צריכה ב2025'!$B:$B,'מידע מרוכז'!C331,'צריכה ב2025'!$M:$M)</f>
        <v>0</v>
      </c>
      <c r="R331" s="32" cm="1">
        <f t="array" ref="R331">SUM(SUMIFS('צריכה ב2025'!$J:$J, 'צריכה ב2025'!$B:$B, C331, 'צריכה ב2025'!$A:$A, {"01/2025","02/2025","12/2024"}))</f>
        <v>4121</v>
      </c>
      <c r="S331" s="32" cm="1">
        <f t="array" ref="S331">SUM(SUMIFS('צריכה ב2025'!$L:$L, 'צריכה ב2025'!$B:$B, C331, 'צריכה ב2025'!$A:$A, {"01/2025","02/2025","12/2024"}))</f>
        <v>14501</v>
      </c>
      <c r="T331" s="10" cm="1">
        <f t="array" ref="T331">SUM(SUMIFS('צריכה ב2025'!$J:$J, 'צריכה ב2025'!$B:$B, C331, 'צריכה ב2025'!$A:$A, {"03/2025","04/2025","05/2025","10/2025","11/2025"}))</f>
        <v>3805</v>
      </c>
      <c r="U331" s="10" cm="1">
        <f t="array" ref="U331">SUM(SUMIFS('צריכה ב2025'!$L:$L, 'צריכה ב2025'!$B:$B, C331, 'צריכה ב2025'!$A:$A, {"03/2025","04/2025","05/2025","10/2025","11/2025"}))</f>
        <v>22930</v>
      </c>
      <c r="V331" s="10" cm="1">
        <f t="array" ref="V331">SUM(SUMIFS('צריכה ב2025'!$J:$J, 'צריכה ב2025'!$B:$B, C331, 'צריכה ב2025'!$A:$A, {"06/2025","07/2025","08/2025","09/2025"}))</f>
        <v>4448</v>
      </c>
      <c r="W331" s="10" cm="1">
        <f t="array" ref="W331">SUM(SUMIFS('צריכה ב2025'!$L:$L, 'צריכה ב2025'!$B:$B, C331, 'צריכה ב2025'!$A:$A, {"06/2025","07/2025","08/2025","09/2025"}))</f>
        <v>19933</v>
      </c>
    </row>
    <row r="332" spans="1:23" x14ac:dyDescent="0.35">
      <c r="A332" s="10" t="s">
        <v>29</v>
      </c>
      <c r="B332" s="10" t="s">
        <v>32</v>
      </c>
      <c r="C332" s="11">
        <v>345768084</v>
      </c>
      <c r="D332" s="10" t="s">
        <v>475</v>
      </c>
      <c r="E332" s="10"/>
      <c r="F332" s="10" t="s">
        <v>19</v>
      </c>
      <c r="G332" s="10" t="s">
        <v>20</v>
      </c>
      <c r="H332" s="10" t="s">
        <v>21</v>
      </c>
      <c r="I332" s="10" t="s">
        <v>22</v>
      </c>
      <c r="J332" s="10" t="s">
        <v>21</v>
      </c>
      <c r="K332" s="10" t="str">
        <f>LOOKUP(C332,מונים!$A:$A,מונים!$Q:$Q)</f>
        <v>כן</v>
      </c>
      <c r="L332" s="10" t="s">
        <v>21</v>
      </c>
      <c r="M332" s="10"/>
      <c r="N332" s="10">
        <f>SUMIF('צריכה ב2025'!$B:$B,'מידע מרוכז'!C332,'צריכה ב2025'!$I:$I)</f>
        <v>5404.5499999999993</v>
      </c>
      <c r="O332" s="10">
        <f>SUMIF('צריכה ב2025'!$B:$B,'מידע מרוכז'!C332,'צריכה ב2025'!$J:$J)</f>
        <v>0</v>
      </c>
      <c r="P332" s="10">
        <f>SUMIF('צריכה ב2025'!$B:$B,'מידע מרוכז'!C332,'צריכה ב2025'!$L:$L)</f>
        <v>0</v>
      </c>
      <c r="Q332" s="10">
        <f>SUMIF('צריכה ב2025'!$B:$B,'מידע מרוכז'!C332,'צריכה ב2025'!$M:$M)</f>
        <v>5404.5499999999993</v>
      </c>
      <c r="R332" s="32" cm="1">
        <f t="array" ref="R332">SUM(SUMIFS('צריכה ב2025'!$J:$J, 'צריכה ב2025'!$B:$B, C332, 'צריכה ב2025'!$A:$A, {"01/2025","02/2025","12/2024"}))</f>
        <v>0</v>
      </c>
      <c r="S332" s="32" cm="1">
        <f t="array" ref="S332">SUM(SUMIFS('צריכה ב2025'!$L:$L, 'צריכה ב2025'!$B:$B, C332, 'צריכה ב2025'!$A:$A, {"01/2025","02/2025","12/2024"}))</f>
        <v>0</v>
      </c>
      <c r="T332" s="10" cm="1">
        <f t="array" ref="T332">SUM(SUMIFS('צריכה ב2025'!$J:$J, 'צריכה ב2025'!$B:$B, C332, 'צריכה ב2025'!$A:$A, {"03/2025","04/2025","05/2025","10/2025","11/2025"}))</f>
        <v>0</v>
      </c>
      <c r="U332" s="10" cm="1">
        <f t="array" ref="U332">SUM(SUMIFS('צריכה ב2025'!$L:$L, 'צריכה ב2025'!$B:$B, C332, 'צריכה ב2025'!$A:$A, {"03/2025","04/2025","05/2025","10/2025","11/2025"}))</f>
        <v>0</v>
      </c>
      <c r="V332" s="10" cm="1">
        <f t="array" ref="V332">SUM(SUMIFS('צריכה ב2025'!$J:$J, 'צריכה ב2025'!$B:$B, C332, 'צריכה ב2025'!$A:$A, {"06/2025","07/2025","08/2025","09/2025"}))</f>
        <v>0</v>
      </c>
      <c r="W332" s="10" cm="1">
        <f t="array" ref="W332">SUM(SUMIFS('צריכה ב2025'!$L:$L, 'צריכה ב2025'!$B:$B, C332, 'צריכה ב2025'!$A:$A, {"06/2025","07/2025","08/2025","09/2025"}))</f>
        <v>0</v>
      </c>
    </row>
    <row r="333" spans="1:23" x14ac:dyDescent="0.35">
      <c r="A333" s="10" t="s">
        <v>23</v>
      </c>
      <c r="B333" s="10" t="s">
        <v>201</v>
      </c>
      <c r="C333" s="11">
        <v>345768089</v>
      </c>
      <c r="D333" s="10" t="s">
        <v>476</v>
      </c>
      <c r="E333" s="10" t="s">
        <v>18</v>
      </c>
      <c r="F333" s="10" t="s">
        <v>19</v>
      </c>
      <c r="G333" s="10" t="s">
        <v>20</v>
      </c>
      <c r="H333" s="10" t="s">
        <v>21</v>
      </c>
      <c r="I333" s="10" t="s">
        <v>22</v>
      </c>
      <c r="J333" s="10" t="s">
        <v>21</v>
      </c>
      <c r="K333" s="10" t="str">
        <f>LOOKUP(C333,מונים!$A:$A,מונים!$Q:$Q)</f>
        <v>כן</v>
      </c>
      <c r="L333" s="10" t="s">
        <v>21</v>
      </c>
      <c r="M333" s="10"/>
      <c r="N333" s="10">
        <f>SUMIF('צריכה ב2025'!$B:$B,'מידע מרוכז'!C333,'צריכה ב2025'!$I:$I)</f>
        <v>16870.810000000001</v>
      </c>
      <c r="O333" s="10">
        <f>SUMIF('צריכה ב2025'!$B:$B,'מידע מרוכז'!C333,'צריכה ב2025'!$J:$J)</f>
        <v>0</v>
      </c>
      <c r="P333" s="10">
        <f>SUMIF('צריכה ב2025'!$B:$B,'מידע מרוכז'!C333,'צריכה ב2025'!$L:$L)</f>
        <v>0</v>
      </c>
      <c r="Q333" s="10">
        <f>SUMIF('צריכה ב2025'!$B:$B,'מידע מרוכז'!C333,'צריכה ב2025'!$M:$M)</f>
        <v>16870.810000000001</v>
      </c>
      <c r="R333" s="32" cm="1">
        <f t="array" ref="R333">SUM(SUMIFS('צריכה ב2025'!$J:$J, 'צריכה ב2025'!$B:$B, C333, 'צריכה ב2025'!$A:$A, {"01/2025","02/2025","12/2024"}))</f>
        <v>0</v>
      </c>
      <c r="S333" s="32" cm="1">
        <f t="array" ref="S333">SUM(SUMIFS('צריכה ב2025'!$L:$L, 'צריכה ב2025'!$B:$B, C333, 'צריכה ב2025'!$A:$A, {"01/2025","02/2025","12/2024"}))</f>
        <v>0</v>
      </c>
      <c r="T333" s="10" cm="1">
        <f t="array" ref="T333">SUM(SUMIFS('צריכה ב2025'!$J:$J, 'צריכה ב2025'!$B:$B, C333, 'צריכה ב2025'!$A:$A, {"03/2025","04/2025","05/2025","10/2025","11/2025"}))</f>
        <v>0</v>
      </c>
      <c r="U333" s="10" cm="1">
        <f t="array" ref="U333">SUM(SUMIFS('צריכה ב2025'!$L:$L, 'צריכה ב2025'!$B:$B, C333, 'צריכה ב2025'!$A:$A, {"03/2025","04/2025","05/2025","10/2025","11/2025"}))</f>
        <v>0</v>
      </c>
      <c r="V333" s="10" cm="1">
        <f t="array" ref="V333">SUM(SUMIFS('צריכה ב2025'!$J:$J, 'צריכה ב2025'!$B:$B, C333, 'צריכה ב2025'!$A:$A, {"06/2025","07/2025","08/2025","09/2025"}))</f>
        <v>0</v>
      </c>
      <c r="W333" s="10" cm="1">
        <f t="array" ref="W333">SUM(SUMIFS('צריכה ב2025'!$L:$L, 'צריכה ב2025'!$B:$B, C333, 'צריכה ב2025'!$A:$A, {"06/2025","07/2025","08/2025","09/2025"}))</f>
        <v>0</v>
      </c>
    </row>
    <row r="334" spans="1:23" x14ac:dyDescent="0.35">
      <c r="A334" s="10" t="s">
        <v>35</v>
      </c>
      <c r="B334" s="10" t="s">
        <v>32</v>
      </c>
      <c r="C334" s="11">
        <v>345793246</v>
      </c>
      <c r="D334" s="10" t="s">
        <v>475</v>
      </c>
      <c r="E334" s="10"/>
      <c r="F334" s="10" t="s">
        <v>19</v>
      </c>
      <c r="G334" s="10" t="s">
        <v>20</v>
      </c>
      <c r="H334" s="10" t="s">
        <v>22</v>
      </c>
      <c r="I334" s="10" t="s">
        <v>22</v>
      </c>
      <c r="J334" s="10" t="s">
        <v>21</v>
      </c>
      <c r="K334" s="10" t="str">
        <f>LOOKUP(C334,מונים!$A:$A,מונים!$Q:$Q)</f>
        <v>כן</v>
      </c>
      <c r="L334" s="10" t="s">
        <v>21</v>
      </c>
      <c r="M334" s="10"/>
      <c r="N334" s="10">
        <f>SUMIF('צריכה ב2025'!$B:$B,'מידע מרוכז'!C334,'צריכה ב2025'!$I:$I)</f>
        <v>4510</v>
      </c>
      <c r="O334" s="10">
        <f>SUMIF('צריכה ב2025'!$B:$B,'מידע מרוכז'!C334,'צריכה ב2025'!$J:$J)</f>
        <v>1179</v>
      </c>
      <c r="P334" s="10">
        <f>SUMIF('צריכה ב2025'!$B:$B,'מידע מרוכז'!C334,'צריכה ב2025'!$L:$L)</f>
        <v>3331</v>
      </c>
      <c r="Q334" s="10">
        <f>SUMIF('צריכה ב2025'!$B:$B,'מידע מרוכז'!C334,'צריכה ב2025'!$M:$M)</f>
        <v>0</v>
      </c>
      <c r="R334" s="32" cm="1">
        <f t="array" ref="R334">SUM(SUMIFS('צריכה ב2025'!$J:$J, 'צריכה ב2025'!$B:$B, C334, 'צריכה ב2025'!$A:$A, {"01/2025","02/2025","12/2024"}))</f>
        <v>275</v>
      </c>
      <c r="S334" s="32" cm="1">
        <f t="array" ref="S334">SUM(SUMIFS('צריכה ב2025'!$L:$L, 'צריכה ב2025'!$B:$B, C334, 'צריכה ב2025'!$A:$A, {"01/2025","02/2025","12/2024"}))</f>
        <v>481</v>
      </c>
      <c r="T334" s="10" cm="1">
        <f t="array" ref="T334">SUM(SUMIFS('צריכה ב2025'!$J:$J, 'צריכה ב2025'!$B:$B, C334, 'צריכה ב2025'!$A:$A, {"03/2025","04/2025","05/2025","10/2025","11/2025"}))</f>
        <v>349</v>
      </c>
      <c r="U334" s="10" cm="1">
        <f t="array" ref="U334">SUM(SUMIFS('צריכה ב2025'!$L:$L, 'צריכה ב2025'!$B:$B, C334, 'צריכה ב2025'!$A:$A, {"03/2025","04/2025","05/2025","10/2025","11/2025"}))</f>
        <v>1589</v>
      </c>
      <c r="V334" s="10" cm="1">
        <f t="array" ref="V334">SUM(SUMIFS('צריכה ב2025'!$J:$J, 'צריכה ב2025'!$B:$B, C334, 'צריכה ב2025'!$A:$A, {"06/2025","07/2025","08/2025","09/2025"}))</f>
        <v>555</v>
      </c>
      <c r="W334" s="10" cm="1">
        <f t="array" ref="W334">SUM(SUMIFS('צריכה ב2025'!$L:$L, 'צריכה ב2025'!$B:$B, C334, 'צריכה ב2025'!$A:$A, {"06/2025","07/2025","08/2025","09/2025"}))</f>
        <v>1261</v>
      </c>
    </row>
    <row r="335" spans="1:23" x14ac:dyDescent="0.35">
      <c r="A335" s="10" t="s">
        <v>46</v>
      </c>
      <c r="B335" s="10" t="s">
        <v>224</v>
      </c>
      <c r="C335" s="11">
        <v>345837999</v>
      </c>
      <c r="D335" s="10" t="s">
        <v>477</v>
      </c>
      <c r="E335" s="10"/>
      <c r="F335" s="10" t="s">
        <v>19</v>
      </c>
      <c r="G335" s="10" t="s">
        <v>20</v>
      </c>
      <c r="H335" s="10" t="s">
        <v>21</v>
      </c>
      <c r="I335" s="10" t="s">
        <v>22</v>
      </c>
      <c r="J335" s="10" t="s">
        <v>21</v>
      </c>
      <c r="K335" s="10" t="str">
        <f>LOOKUP(C335,מונים!$A:$A,מונים!$Q:$Q)</f>
        <v>כן</v>
      </c>
      <c r="L335" s="10" t="s">
        <v>21</v>
      </c>
      <c r="M335" s="10"/>
      <c r="N335" s="10">
        <f>SUMIF('צריכה ב2025'!$B:$B,'מידע מרוכז'!C335,'צריכה ב2025'!$I:$I)</f>
        <v>385.86</v>
      </c>
      <c r="O335" s="10">
        <f>SUMIF('צריכה ב2025'!$B:$B,'מידע מרוכז'!C335,'צריכה ב2025'!$J:$J)</f>
        <v>0</v>
      </c>
      <c r="P335" s="10">
        <f>SUMIF('צריכה ב2025'!$B:$B,'מידע מרוכז'!C335,'צריכה ב2025'!$L:$L)</f>
        <v>0</v>
      </c>
      <c r="Q335" s="10">
        <f>SUMIF('צריכה ב2025'!$B:$B,'מידע מרוכז'!C335,'צריכה ב2025'!$M:$M)</f>
        <v>385.86</v>
      </c>
      <c r="R335" s="32" cm="1">
        <f t="array" ref="R335">SUM(SUMIFS('צריכה ב2025'!$J:$J, 'צריכה ב2025'!$B:$B, C335, 'צריכה ב2025'!$A:$A, {"01/2025","02/2025","12/2024"}))</f>
        <v>0</v>
      </c>
      <c r="S335" s="32" cm="1">
        <f t="array" ref="S335">SUM(SUMIFS('צריכה ב2025'!$L:$L, 'צריכה ב2025'!$B:$B, C335, 'צריכה ב2025'!$A:$A, {"01/2025","02/2025","12/2024"}))</f>
        <v>0</v>
      </c>
      <c r="T335" s="10" cm="1">
        <f t="array" ref="T335">SUM(SUMIFS('צריכה ב2025'!$J:$J, 'צריכה ב2025'!$B:$B, C335, 'צריכה ב2025'!$A:$A, {"03/2025","04/2025","05/2025","10/2025","11/2025"}))</f>
        <v>0</v>
      </c>
      <c r="U335" s="10" cm="1">
        <f t="array" ref="U335">SUM(SUMIFS('צריכה ב2025'!$L:$L, 'צריכה ב2025'!$B:$B, C335, 'צריכה ב2025'!$A:$A, {"03/2025","04/2025","05/2025","10/2025","11/2025"}))</f>
        <v>0</v>
      </c>
      <c r="V335" s="10" cm="1">
        <f t="array" ref="V335">SUM(SUMIFS('צריכה ב2025'!$J:$J, 'צריכה ב2025'!$B:$B, C335, 'צריכה ב2025'!$A:$A, {"06/2025","07/2025","08/2025","09/2025"}))</f>
        <v>0</v>
      </c>
      <c r="W335" s="10" cm="1">
        <f t="array" ref="W335">SUM(SUMIFS('צריכה ב2025'!$L:$L, 'צריכה ב2025'!$B:$B, C335, 'צריכה ב2025'!$A:$A, {"06/2025","07/2025","08/2025","09/2025"}))</f>
        <v>0</v>
      </c>
    </row>
    <row r="336" spans="1:23" x14ac:dyDescent="0.35">
      <c r="A336" s="10"/>
      <c r="B336" s="10"/>
      <c r="C336" s="11">
        <v>345844976</v>
      </c>
      <c r="D336" s="10" t="s">
        <v>478</v>
      </c>
      <c r="E336" s="10"/>
      <c r="F336" s="10" t="s">
        <v>19</v>
      </c>
      <c r="G336" s="10" t="s">
        <v>20</v>
      </c>
      <c r="H336" s="10" t="s">
        <v>21</v>
      </c>
      <c r="I336" s="10" t="s">
        <v>21</v>
      </c>
      <c r="J336" s="10" t="s">
        <v>21</v>
      </c>
      <c r="K336" s="10" t="str">
        <f>LOOKUP(C336,מונים!$A:$A,מונים!$Q:$Q)</f>
        <v>כן</v>
      </c>
      <c r="L336" s="10" t="s">
        <v>21</v>
      </c>
      <c r="M336" s="10"/>
      <c r="N336" s="10">
        <f>SUMIF('צריכה ב2025'!$B:$B,'מידע מרוכז'!C336,'צריכה ב2025'!$I:$I)</f>
        <v>0</v>
      </c>
      <c r="O336" s="10">
        <f>SUMIF('צריכה ב2025'!$B:$B,'מידע מרוכז'!C336,'צריכה ב2025'!$J:$J)</f>
        <v>0</v>
      </c>
      <c r="P336" s="10">
        <f>SUMIF('צריכה ב2025'!$B:$B,'מידע מרוכז'!C336,'צריכה ב2025'!$L:$L)</f>
        <v>0</v>
      </c>
      <c r="Q336" s="10">
        <f>SUMIF('צריכה ב2025'!$B:$B,'מידע מרוכז'!C336,'צריכה ב2025'!$M:$M)</f>
        <v>0</v>
      </c>
      <c r="R336" s="32" cm="1">
        <f t="array" ref="R336">SUM(SUMIFS('צריכה ב2025'!$J:$J, 'צריכה ב2025'!$B:$B, C336, 'צריכה ב2025'!$A:$A, {"01/2025","02/2025","12/2024"}))</f>
        <v>0</v>
      </c>
      <c r="S336" s="32" cm="1">
        <f t="array" ref="S336">SUM(SUMIFS('צריכה ב2025'!$L:$L, 'צריכה ב2025'!$B:$B, C336, 'צריכה ב2025'!$A:$A, {"01/2025","02/2025","12/2024"}))</f>
        <v>0</v>
      </c>
      <c r="T336" s="10" cm="1">
        <f t="array" ref="T336">SUM(SUMIFS('צריכה ב2025'!$J:$J, 'צריכה ב2025'!$B:$B, C336, 'צריכה ב2025'!$A:$A, {"03/2025","04/2025","05/2025","10/2025","11/2025"}))</f>
        <v>0</v>
      </c>
      <c r="U336" s="10" cm="1">
        <f t="array" ref="U336">SUM(SUMIFS('צריכה ב2025'!$L:$L, 'צריכה ב2025'!$B:$B, C336, 'צריכה ב2025'!$A:$A, {"03/2025","04/2025","05/2025","10/2025","11/2025"}))</f>
        <v>0</v>
      </c>
      <c r="V336" s="10" cm="1">
        <f t="array" ref="V336">SUM(SUMIFS('צריכה ב2025'!$J:$J, 'צריכה ב2025'!$B:$B, C336, 'צריכה ב2025'!$A:$A, {"06/2025","07/2025","08/2025","09/2025"}))</f>
        <v>0</v>
      </c>
      <c r="W336" s="10" cm="1">
        <f t="array" ref="W336">SUM(SUMIFS('צריכה ב2025'!$L:$L, 'צריכה ב2025'!$B:$B, C336, 'צריכה ב2025'!$A:$A, {"06/2025","07/2025","08/2025","09/2025"}))</f>
        <v>0</v>
      </c>
    </row>
    <row r="337" spans="1:23" x14ac:dyDescent="0.35">
      <c r="A337" s="10" t="s">
        <v>29</v>
      </c>
      <c r="B337" s="10" t="s">
        <v>474</v>
      </c>
      <c r="C337" s="11">
        <v>345875456</v>
      </c>
      <c r="D337" s="10" t="s">
        <v>479</v>
      </c>
      <c r="E337" s="10"/>
      <c r="F337" s="10" t="s">
        <v>45</v>
      </c>
      <c r="G337" s="10" t="s">
        <v>20</v>
      </c>
      <c r="H337" s="10" t="s">
        <v>22</v>
      </c>
      <c r="I337" s="10" t="s">
        <v>22</v>
      </c>
      <c r="J337" s="10" t="s">
        <v>21</v>
      </c>
      <c r="K337" s="10" t="str">
        <f>LOOKUP(C337,מונים!$A:$A,מונים!$Q:$Q)</f>
        <v>כן</v>
      </c>
      <c r="L337" s="10" t="s">
        <v>21</v>
      </c>
      <c r="M337" s="10"/>
      <c r="N337" s="10">
        <f>SUMIF('צריכה ב2025'!$B:$B,'מידע מרוכז'!C337,'צריכה ב2025'!$I:$I)</f>
        <v>58289</v>
      </c>
      <c r="O337" s="10">
        <f>SUMIF('צריכה ב2025'!$B:$B,'מידע מרוכז'!C337,'צריכה ב2025'!$J:$J)</f>
        <v>14092</v>
      </c>
      <c r="P337" s="10">
        <f>SUMIF('צריכה ב2025'!$B:$B,'מידע מרוכז'!C337,'צריכה ב2025'!$L:$L)</f>
        <v>44197</v>
      </c>
      <c r="Q337" s="10">
        <f>SUMIF('צריכה ב2025'!$B:$B,'מידע מרוכז'!C337,'צריכה ב2025'!$M:$M)</f>
        <v>0</v>
      </c>
      <c r="R337" s="32" cm="1">
        <f t="array" ref="R337">SUM(SUMIFS('צריכה ב2025'!$J:$J, 'צריכה ב2025'!$B:$B, C337, 'צריכה ב2025'!$A:$A, {"01/2025","02/2025","12/2024"}))</f>
        <v>5354</v>
      </c>
      <c r="S337" s="32" cm="1">
        <f t="array" ref="S337">SUM(SUMIFS('צריכה ב2025'!$L:$L, 'צריכה ב2025'!$B:$B, C337, 'צריכה ב2025'!$A:$A, {"01/2025","02/2025","12/2024"}))</f>
        <v>10304</v>
      </c>
      <c r="T337" s="10" cm="1">
        <f t="array" ref="T337">SUM(SUMIFS('צריכה ב2025'!$J:$J, 'צריכה ב2025'!$B:$B, C337, 'צריכה ב2025'!$A:$A, {"03/2025","04/2025","05/2025","10/2025","11/2025"}))</f>
        <v>4922</v>
      </c>
      <c r="U337" s="10" cm="1">
        <f t="array" ref="U337">SUM(SUMIFS('צריכה ב2025'!$L:$L, 'צריכה ב2025'!$B:$B, C337, 'צריכה ב2025'!$A:$A, {"03/2025","04/2025","05/2025","10/2025","11/2025"}))</f>
        <v>20410</v>
      </c>
      <c r="V337" s="10" cm="1">
        <f t="array" ref="V337">SUM(SUMIFS('צריכה ב2025'!$J:$J, 'צריכה ב2025'!$B:$B, C337, 'צריכה ב2025'!$A:$A, {"06/2025","07/2025","08/2025","09/2025"}))</f>
        <v>3816</v>
      </c>
      <c r="W337" s="10" cm="1">
        <f t="array" ref="W337">SUM(SUMIFS('צריכה ב2025'!$L:$L, 'צריכה ב2025'!$B:$B, C337, 'צריכה ב2025'!$A:$A, {"06/2025","07/2025","08/2025","09/2025"}))</f>
        <v>13483</v>
      </c>
    </row>
    <row r="338" spans="1:23" x14ac:dyDescent="0.35">
      <c r="A338" s="10" t="s">
        <v>29</v>
      </c>
      <c r="B338" s="10" t="s">
        <v>47</v>
      </c>
      <c r="C338" s="11">
        <v>345891139</v>
      </c>
      <c r="D338" s="10" t="s">
        <v>244</v>
      </c>
      <c r="E338" s="10"/>
      <c r="F338" s="10" t="s">
        <v>45</v>
      </c>
      <c r="G338" s="10" t="s">
        <v>20</v>
      </c>
      <c r="H338" s="10" t="s">
        <v>22</v>
      </c>
      <c r="I338" s="10" t="s">
        <v>22</v>
      </c>
      <c r="J338" s="10" t="s">
        <v>21</v>
      </c>
      <c r="K338" s="10" t="str">
        <f>LOOKUP(C338,מונים!$A:$A,מונים!$Q:$Q)</f>
        <v>כן</v>
      </c>
      <c r="L338" s="10" t="s">
        <v>21</v>
      </c>
      <c r="M338" s="10"/>
      <c r="N338" s="10">
        <f>SUMIF('צריכה ב2025'!$B:$B,'מידע מרוכז'!C338,'צריכה ב2025'!$I:$I)</f>
        <v>185260</v>
      </c>
      <c r="O338" s="10">
        <f>SUMIF('צריכה ב2025'!$B:$B,'מידע מרוכז'!C338,'צריכה ב2025'!$J:$J)</f>
        <v>51270</v>
      </c>
      <c r="P338" s="10">
        <f>SUMIF('צריכה ב2025'!$B:$B,'מידע מרוכז'!C338,'צריכה ב2025'!$L:$L)</f>
        <v>133990</v>
      </c>
      <c r="Q338" s="10">
        <f>SUMIF('צריכה ב2025'!$B:$B,'מידע מרוכז'!C338,'צריכה ב2025'!$M:$M)</f>
        <v>0</v>
      </c>
      <c r="R338" s="32" cm="1">
        <f t="array" ref="R338">SUM(SUMIFS('צריכה ב2025'!$J:$J, 'צריכה ב2025'!$B:$B, C338, 'צריכה ב2025'!$A:$A, {"01/2025","02/2025","12/2024"}))</f>
        <v>16660</v>
      </c>
      <c r="S338" s="32" cm="1">
        <f t="array" ref="S338">SUM(SUMIFS('צריכה ב2025'!$L:$L, 'צריכה ב2025'!$B:$B, C338, 'צריכה ב2025'!$A:$A, {"01/2025","02/2025","12/2024"}))</f>
        <v>30590</v>
      </c>
      <c r="T338" s="10" cm="1">
        <f t="array" ref="T338">SUM(SUMIFS('צריכה ב2025'!$J:$J, 'צריכה ב2025'!$B:$B, C338, 'צריכה ב2025'!$A:$A, {"03/2025","04/2025","05/2025","10/2025","11/2025"}))</f>
        <v>17790</v>
      </c>
      <c r="U338" s="10" cm="1">
        <f t="array" ref="U338">SUM(SUMIFS('צריכה ב2025'!$L:$L, 'צריכה ב2025'!$B:$B, C338, 'צריכה ב2025'!$A:$A, {"03/2025","04/2025","05/2025","10/2025","11/2025"}))</f>
        <v>60600</v>
      </c>
      <c r="V338" s="10" cm="1">
        <f t="array" ref="V338">SUM(SUMIFS('צריכה ב2025'!$J:$J, 'צריכה ב2025'!$B:$B, C338, 'צריכה ב2025'!$A:$A, {"06/2025","07/2025","08/2025","09/2025"}))</f>
        <v>16820</v>
      </c>
      <c r="W338" s="10" cm="1">
        <f t="array" ref="W338">SUM(SUMIFS('צריכה ב2025'!$L:$L, 'צריכה ב2025'!$B:$B, C338, 'צריכה ב2025'!$A:$A, {"06/2025","07/2025","08/2025","09/2025"}))</f>
        <v>42800</v>
      </c>
    </row>
    <row r="339" spans="1:23" x14ac:dyDescent="0.35">
      <c r="A339" s="10" t="s">
        <v>29</v>
      </c>
      <c r="B339" s="10" t="s">
        <v>64</v>
      </c>
      <c r="C339" s="11">
        <v>345899990</v>
      </c>
      <c r="D339" s="10" t="s">
        <v>480</v>
      </c>
      <c r="E339" s="10"/>
      <c r="F339" s="10" t="s">
        <v>45</v>
      </c>
      <c r="G339" s="10" t="s">
        <v>20</v>
      </c>
      <c r="H339" s="10" t="s">
        <v>22</v>
      </c>
      <c r="I339" s="10" t="s">
        <v>21</v>
      </c>
      <c r="J339" s="10" t="s">
        <v>21</v>
      </c>
      <c r="K339" s="10" t="str">
        <f>LOOKUP(C339,מונים!$A:$A,מונים!$Q:$Q)</f>
        <v>כן</v>
      </c>
      <c r="L339" s="10" t="s">
        <v>21</v>
      </c>
      <c r="M339" s="10"/>
      <c r="N339" s="10">
        <f>SUMIF('צריכה ב2025'!$B:$B,'מידע מרוכז'!C339,'צריכה ב2025'!$I:$I)</f>
        <v>2276</v>
      </c>
      <c r="O339" s="10">
        <f>SUMIF('צריכה ב2025'!$B:$B,'מידע מרוכז'!C339,'צריכה ב2025'!$J:$J)</f>
        <v>358</v>
      </c>
      <c r="P339" s="10">
        <f>SUMIF('צריכה ב2025'!$B:$B,'מידע מרוכז'!C339,'צריכה ב2025'!$L:$L)</f>
        <v>1918</v>
      </c>
      <c r="Q339" s="10">
        <f>SUMIF('צריכה ב2025'!$B:$B,'מידע מרוכז'!C339,'צריכה ב2025'!$M:$M)</f>
        <v>0</v>
      </c>
      <c r="R339" s="32" cm="1">
        <f t="array" ref="R339">SUM(SUMIFS('צריכה ב2025'!$J:$J, 'צריכה ב2025'!$B:$B, C339, 'צריכה ב2025'!$A:$A, {"01/2025","02/2025","12/2024"}))</f>
        <v>85</v>
      </c>
      <c r="S339" s="32" cm="1">
        <f t="array" ref="S339">SUM(SUMIFS('צריכה ב2025'!$L:$L, 'צריכה ב2025'!$B:$B, C339, 'צריכה ב2025'!$A:$A, {"01/2025","02/2025","12/2024"}))</f>
        <v>330</v>
      </c>
      <c r="T339" s="10" cm="1">
        <f t="array" ref="T339">SUM(SUMIFS('צריכה ב2025'!$J:$J, 'צריכה ב2025'!$B:$B, C339, 'צריכה ב2025'!$A:$A, {"03/2025","04/2025","05/2025","10/2025","11/2025"}))</f>
        <v>111</v>
      </c>
      <c r="U339" s="10" cm="1">
        <f t="array" ref="U339">SUM(SUMIFS('צריכה ב2025'!$L:$L, 'צריכה ב2025'!$B:$B, C339, 'צריכה ב2025'!$A:$A, {"03/2025","04/2025","05/2025","10/2025","11/2025"}))</f>
        <v>740</v>
      </c>
      <c r="V339" s="10" cm="1">
        <f t="array" ref="V339">SUM(SUMIFS('צריכה ב2025'!$J:$J, 'צריכה ב2025'!$B:$B, C339, 'צריכה ב2025'!$A:$A, {"06/2025","07/2025","08/2025","09/2025"}))</f>
        <v>162</v>
      </c>
      <c r="W339" s="10" cm="1">
        <f t="array" ref="W339">SUM(SUMIFS('צריכה ב2025'!$L:$L, 'צריכה ב2025'!$B:$B, C339, 'צריכה ב2025'!$A:$A, {"06/2025","07/2025","08/2025","09/2025"}))</f>
        <v>848</v>
      </c>
    </row>
    <row r="340" spans="1:23" x14ac:dyDescent="0.35">
      <c r="A340" s="10" t="s">
        <v>29</v>
      </c>
      <c r="B340" s="10" t="s">
        <v>482</v>
      </c>
      <c r="C340" s="11">
        <v>346073773</v>
      </c>
      <c r="D340" s="10" t="s">
        <v>481</v>
      </c>
      <c r="E340" s="10"/>
      <c r="F340" s="10" t="s">
        <v>19</v>
      </c>
      <c r="G340" s="10" t="s">
        <v>20</v>
      </c>
      <c r="H340" s="10" t="s">
        <v>21</v>
      </c>
      <c r="I340" s="10" t="s">
        <v>21</v>
      </c>
      <c r="J340" s="10" t="s">
        <v>21</v>
      </c>
      <c r="K340" s="10" t="str">
        <f>LOOKUP(C340,מונים!$A:$A,מונים!$Q:$Q)</f>
        <v>כן</v>
      </c>
      <c r="L340" s="10" t="s">
        <v>21</v>
      </c>
      <c r="M340" s="10"/>
      <c r="N340" s="10">
        <f>SUMIF('צריכה ב2025'!$B:$B,'מידע מרוכז'!C340,'צריכה ב2025'!$I:$I)</f>
        <v>0</v>
      </c>
      <c r="O340" s="10">
        <f>SUMIF('צריכה ב2025'!$B:$B,'מידע מרוכז'!C340,'צריכה ב2025'!$J:$J)</f>
        <v>0</v>
      </c>
      <c r="P340" s="10">
        <f>SUMIF('צריכה ב2025'!$B:$B,'מידע מרוכז'!C340,'צריכה ב2025'!$L:$L)</f>
        <v>0</v>
      </c>
      <c r="Q340" s="10">
        <f>SUMIF('צריכה ב2025'!$B:$B,'מידע מרוכז'!C340,'צריכה ב2025'!$M:$M)</f>
        <v>0</v>
      </c>
      <c r="R340" s="32" cm="1">
        <f t="array" ref="R340">SUM(SUMIFS('צריכה ב2025'!$J:$J, 'צריכה ב2025'!$B:$B, C340, 'צריכה ב2025'!$A:$A, {"01/2025","02/2025","12/2024"}))</f>
        <v>0</v>
      </c>
      <c r="S340" s="32" cm="1">
        <f t="array" ref="S340">SUM(SUMIFS('צריכה ב2025'!$L:$L, 'צריכה ב2025'!$B:$B, C340, 'צריכה ב2025'!$A:$A, {"01/2025","02/2025","12/2024"}))</f>
        <v>0</v>
      </c>
      <c r="T340" s="10" cm="1">
        <f t="array" ref="T340">SUM(SUMIFS('צריכה ב2025'!$J:$J, 'צריכה ב2025'!$B:$B, C340, 'צריכה ב2025'!$A:$A, {"03/2025","04/2025","05/2025","10/2025","11/2025"}))</f>
        <v>0</v>
      </c>
      <c r="U340" s="10" cm="1">
        <f t="array" ref="U340">SUM(SUMIFS('צריכה ב2025'!$L:$L, 'צריכה ב2025'!$B:$B, C340, 'צריכה ב2025'!$A:$A, {"03/2025","04/2025","05/2025","10/2025","11/2025"}))</f>
        <v>0</v>
      </c>
      <c r="V340" s="10" cm="1">
        <f t="array" ref="V340">SUM(SUMIFS('צריכה ב2025'!$J:$J, 'צריכה ב2025'!$B:$B, C340, 'צריכה ב2025'!$A:$A, {"06/2025","07/2025","08/2025","09/2025"}))</f>
        <v>0</v>
      </c>
      <c r="W340" s="10" cm="1">
        <f t="array" ref="W340">SUM(SUMIFS('צריכה ב2025'!$L:$L, 'צריכה ב2025'!$B:$B, C340, 'צריכה ב2025'!$A:$A, {"06/2025","07/2025","08/2025","09/2025"}))</f>
        <v>0</v>
      </c>
    </row>
    <row r="341" spans="1:23" x14ac:dyDescent="0.35">
      <c r="A341" s="10" t="s">
        <v>29</v>
      </c>
      <c r="B341" s="10" t="s">
        <v>482</v>
      </c>
      <c r="C341" s="11">
        <v>346073774</v>
      </c>
      <c r="D341" s="10" t="s">
        <v>483</v>
      </c>
      <c r="E341" s="10"/>
      <c r="F341" s="10" t="s">
        <v>19</v>
      </c>
      <c r="G341" s="10" t="s">
        <v>20</v>
      </c>
      <c r="H341" s="10" t="s">
        <v>22</v>
      </c>
      <c r="I341" s="10" t="s">
        <v>21</v>
      </c>
      <c r="J341" s="10" t="s">
        <v>21</v>
      </c>
      <c r="K341" s="10" t="str">
        <f>LOOKUP(C341,מונים!$A:$A,מונים!$Q:$Q)</f>
        <v>כן</v>
      </c>
      <c r="L341" s="10" t="s">
        <v>21</v>
      </c>
      <c r="M341" s="10"/>
      <c r="N341" s="10">
        <f>SUMIF('צריכה ב2025'!$B:$B,'מידע מרוכז'!C341,'צריכה ב2025'!$I:$I)</f>
        <v>73929</v>
      </c>
      <c r="O341" s="10">
        <f>SUMIF('צריכה ב2025'!$B:$B,'מידע מרוכז'!C341,'צריכה ב2025'!$J:$J)</f>
        <v>18032</v>
      </c>
      <c r="P341" s="10">
        <f>SUMIF('צריכה ב2025'!$B:$B,'מידע מרוכז'!C341,'צריכה ב2025'!$L:$L)</f>
        <v>55897</v>
      </c>
      <c r="Q341" s="10">
        <f>SUMIF('צריכה ב2025'!$B:$B,'מידע מרוכז'!C341,'צריכה ב2025'!$M:$M)</f>
        <v>0</v>
      </c>
      <c r="R341" s="32" cm="1">
        <f t="array" ref="R341">SUM(SUMIFS('צריכה ב2025'!$J:$J, 'צריכה ב2025'!$B:$B, C341, 'צריכה ב2025'!$A:$A, {"01/2025","02/2025","12/2024"}))</f>
        <v>5806</v>
      </c>
      <c r="S341" s="32" cm="1">
        <f t="array" ref="S341">SUM(SUMIFS('צריכה ב2025'!$L:$L, 'צריכה ב2025'!$B:$B, C341, 'צריכה ב2025'!$A:$A, {"01/2025","02/2025","12/2024"}))</f>
        <v>13352</v>
      </c>
      <c r="T341" s="10" cm="1">
        <f t="array" ref="T341">SUM(SUMIFS('צריכה ב2025'!$J:$J, 'צריכה ב2025'!$B:$B, C341, 'צריכה ב2025'!$A:$A, {"03/2025","04/2025","05/2025","10/2025","11/2025"}))</f>
        <v>5801</v>
      </c>
      <c r="U341" s="10" cm="1">
        <f t="array" ref="U341">SUM(SUMIFS('צריכה ב2025'!$L:$L, 'צריכה ב2025'!$B:$B, C341, 'צריכה ב2025'!$A:$A, {"03/2025","04/2025","05/2025","10/2025","11/2025"}))</f>
        <v>23571</v>
      </c>
      <c r="V341" s="10" cm="1">
        <f t="array" ref="V341">SUM(SUMIFS('צריכה ב2025'!$J:$J, 'צריכה ב2025'!$B:$B, C341, 'צריכה ב2025'!$A:$A, {"06/2025","07/2025","08/2025","09/2025"}))</f>
        <v>6425</v>
      </c>
      <c r="W341" s="10" cm="1">
        <f t="array" ref="W341">SUM(SUMIFS('צריכה ב2025'!$L:$L, 'צריכה ב2025'!$B:$B, C341, 'צריכה ב2025'!$A:$A, {"06/2025","07/2025","08/2025","09/2025"}))</f>
        <v>18974</v>
      </c>
    </row>
    <row r="342" spans="1:23" x14ac:dyDescent="0.35">
      <c r="A342" s="10" t="s">
        <v>51</v>
      </c>
      <c r="B342" s="10" t="s">
        <v>30</v>
      </c>
      <c r="C342" s="11">
        <v>346212394</v>
      </c>
      <c r="D342" s="10" t="s">
        <v>484</v>
      </c>
      <c r="E342" s="10"/>
      <c r="F342" s="10" t="s">
        <v>45</v>
      </c>
      <c r="G342" s="10" t="s">
        <v>20</v>
      </c>
      <c r="H342" s="10" t="s">
        <v>22</v>
      </c>
      <c r="I342" s="10" t="s">
        <v>22</v>
      </c>
      <c r="J342" s="10" t="s">
        <v>21</v>
      </c>
      <c r="K342" s="10" t="str">
        <f>LOOKUP(C342,מונים!$A:$A,מונים!$Q:$Q)</f>
        <v>כן</v>
      </c>
      <c r="L342" s="10" t="s">
        <v>21</v>
      </c>
      <c r="M342" s="10"/>
      <c r="N342" s="10">
        <f>SUMIF('צריכה ב2025'!$B:$B,'מידע מרוכז'!C342,'צריכה ב2025'!$I:$I)</f>
        <v>77310</v>
      </c>
      <c r="O342" s="10">
        <f>SUMIF('צריכה ב2025'!$B:$B,'מידע מרוכז'!C342,'צריכה ב2025'!$J:$J)</f>
        <v>13040</v>
      </c>
      <c r="P342" s="10">
        <f>SUMIF('צריכה ב2025'!$B:$B,'מידע מרוכז'!C342,'צריכה ב2025'!$L:$L)</f>
        <v>64270</v>
      </c>
      <c r="Q342" s="10">
        <f>SUMIF('צריכה ב2025'!$B:$B,'מידע מרוכז'!C342,'צריכה ב2025'!$M:$M)</f>
        <v>0</v>
      </c>
      <c r="R342" s="32" cm="1">
        <f t="array" ref="R342">SUM(SUMIFS('צריכה ב2025'!$J:$J, 'צריכה ב2025'!$B:$B, C342, 'צריכה ב2025'!$A:$A, {"01/2025","02/2025","12/2024"}))</f>
        <v>3880</v>
      </c>
      <c r="S342" s="32" cm="1">
        <f t="array" ref="S342">SUM(SUMIFS('צריכה ב2025'!$L:$L, 'צריכה ב2025'!$B:$B, C342, 'צריכה ב2025'!$A:$A, {"01/2025","02/2025","12/2024"}))</f>
        <v>15150</v>
      </c>
      <c r="T342" s="10" cm="1">
        <f t="array" ref="T342">SUM(SUMIFS('צריכה ב2025'!$J:$J, 'צריכה ב2025'!$B:$B, C342, 'צריכה ב2025'!$A:$A, {"03/2025","04/2025","05/2025","10/2025","11/2025"}))</f>
        <v>4355</v>
      </c>
      <c r="U342" s="10" cm="1">
        <f t="array" ref="U342">SUM(SUMIFS('צריכה ב2025'!$L:$L, 'צריכה ב2025'!$B:$B, C342, 'צריכה ב2025'!$A:$A, {"03/2025","04/2025","05/2025","10/2025","11/2025"}))</f>
        <v>21720</v>
      </c>
      <c r="V342" s="10" cm="1">
        <f t="array" ref="V342">SUM(SUMIFS('צריכה ב2025'!$J:$J, 'צריכה ב2025'!$B:$B, C342, 'צריכה ב2025'!$A:$A, {"06/2025","07/2025","08/2025","09/2025"}))</f>
        <v>4805</v>
      </c>
      <c r="W342" s="10" cm="1">
        <f t="array" ref="W342">SUM(SUMIFS('צריכה ב2025'!$L:$L, 'צריכה ב2025'!$B:$B, C342, 'צריכה ב2025'!$A:$A, {"06/2025","07/2025","08/2025","09/2025"}))</f>
        <v>27400</v>
      </c>
    </row>
    <row r="343" spans="1:23" x14ac:dyDescent="0.35">
      <c r="A343" s="10" t="s">
        <v>29</v>
      </c>
      <c r="B343" s="10" t="s">
        <v>201</v>
      </c>
      <c r="C343" s="11">
        <v>346284742</v>
      </c>
      <c r="D343" s="10" t="s">
        <v>485</v>
      </c>
      <c r="E343" s="10"/>
      <c r="F343" s="10" t="s">
        <v>19</v>
      </c>
      <c r="G343" s="10" t="s">
        <v>20</v>
      </c>
      <c r="H343" s="10" t="s">
        <v>21</v>
      </c>
      <c r="I343" s="10" t="s">
        <v>21</v>
      </c>
      <c r="J343" s="10" t="s">
        <v>21</v>
      </c>
      <c r="K343" s="10" t="str">
        <f>LOOKUP(C343,מונים!$A:$A,מונים!$Q:$Q)</f>
        <v>כן</v>
      </c>
      <c r="L343" s="10" t="s">
        <v>21</v>
      </c>
      <c r="M343" s="10"/>
      <c r="N343" s="10">
        <f>SUMIF('צריכה ב2025'!$B:$B,'מידע מרוכז'!C343,'צריכה ב2025'!$I:$I)</f>
        <v>25795.600000000002</v>
      </c>
      <c r="O343" s="10">
        <f>SUMIF('צריכה ב2025'!$B:$B,'מידע מרוכז'!C343,'צריכה ב2025'!$J:$J)</f>
        <v>0</v>
      </c>
      <c r="P343" s="10">
        <f>SUMIF('צריכה ב2025'!$B:$B,'מידע מרוכז'!C343,'צריכה ב2025'!$L:$L)</f>
        <v>0</v>
      </c>
      <c r="Q343" s="10">
        <f>SUMIF('צריכה ב2025'!$B:$B,'מידע מרוכז'!C343,'צריכה ב2025'!$M:$M)</f>
        <v>25795.600000000002</v>
      </c>
      <c r="R343" s="32" cm="1">
        <f t="array" ref="R343">SUM(SUMIFS('צריכה ב2025'!$J:$J, 'צריכה ב2025'!$B:$B, C343, 'צריכה ב2025'!$A:$A, {"01/2025","02/2025","12/2024"}))</f>
        <v>0</v>
      </c>
      <c r="S343" s="32" cm="1">
        <f t="array" ref="S343">SUM(SUMIFS('צריכה ב2025'!$L:$L, 'צריכה ב2025'!$B:$B, C343, 'צריכה ב2025'!$A:$A, {"01/2025","02/2025","12/2024"}))</f>
        <v>0</v>
      </c>
      <c r="T343" s="10" cm="1">
        <f t="array" ref="T343">SUM(SUMIFS('צריכה ב2025'!$J:$J, 'צריכה ב2025'!$B:$B, C343, 'צריכה ב2025'!$A:$A, {"03/2025","04/2025","05/2025","10/2025","11/2025"}))</f>
        <v>0</v>
      </c>
      <c r="U343" s="10" cm="1">
        <f t="array" ref="U343">SUM(SUMIFS('צריכה ב2025'!$L:$L, 'צריכה ב2025'!$B:$B, C343, 'צריכה ב2025'!$A:$A, {"03/2025","04/2025","05/2025","10/2025","11/2025"}))</f>
        <v>0</v>
      </c>
      <c r="V343" s="10" cm="1">
        <f t="array" ref="V343">SUM(SUMIFS('צריכה ב2025'!$J:$J, 'צריכה ב2025'!$B:$B, C343, 'צריכה ב2025'!$A:$A, {"06/2025","07/2025","08/2025","09/2025"}))</f>
        <v>0</v>
      </c>
      <c r="W343" s="10" cm="1">
        <f t="array" ref="W343">SUM(SUMIFS('צריכה ב2025'!$L:$L, 'צריכה ב2025'!$B:$B, C343, 'צריכה ב2025'!$A:$A, {"06/2025","07/2025","08/2025","09/2025"}))</f>
        <v>0</v>
      </c>
    </row>
    <row r="344" spans="1:23" x14ac:dyDescent="0.35">
      <c r="A344" s="10" t="s">
        <v>60</v>
      </c>
      <c r="B344" s="10" t="s">
        <v>32</v>
      </c>
      <c r="C344" s="11">
        <v>346323269</v>
      </c>
      <c r="D344" s="10" t="s">
        <v>486</v>
      </c>
      <c r="E344" s="10"/>
      <c r="F344" s="10" t="s">
        <v>45</v>
      </c>
      <c r="G344" s="10" t="s">
        <v>20</v>
      </c>
      <c r="H344" s="10" t="s">
        <v>22</v>
      </c>
      <c r="I344" s="10" t="s">
        <v>22</v>
      </c>
      <c r="J344" s="10" t="s">
        <v>21</v>
      </c>
      <c r="K344" s="10" t="str">
        <f>LOOKUP(C344,מונים!$A:$A,מונים!$Q:$Q)</f>
        <v>כן</v>
      </c>
      <c r="L344" s="10" t="s">
        <v>21</v>
      </c>
      <c r="M344" s="10"/>
      <c r="N344" s="10">
        <f>SUMIF('צריכה ב2025'!$B:$B,'מידע מרוכז'!C344,'צריכה ב2025'!$I:$I)</f>
        <v>81450</v>
      </c>
      <c r="O344" s="10">
        <f>SUMIF('צריכה ב2025'!$B:$B,'מידע מרוכז'!C344,'צריכה ב2025'!$J:$J)</f>
        <v>6650</v>
      </c>
      <c r="P344" s="10">
        <f>SUMIF('צריכה ב2025'!$B:$B,'מידע מרוכז'!C344,'צריכה ב2025'!$L:$L)</f>
        <v>74800</v>
      </c>
      <c r="Q344" s="10">
        <f>SUMIF('צריכה ב2025'!$B:$B,'מידע מרוכז'!C344,'צריכה ב2025'!$M:$M)</f>
        <v>0</v>
      </c>
      <c r="R344" s="32" cm="1">
        <f t="array" ref="R344">SUM(SUMIFS('צריכה ב2025'!$J:$J, 'צריכה ב2025'!$B:$B, C344, 'צריכה ב2025'!$A:$A, {"01/2025","02/2025","12/2024"}))</f>
        <v>1720</v>
      </c>
      <c r="S344" s="32" cm="1">
        <f t="array" ref="S344">SUM(SUMIFS('צריכה ב2025'!$L:$L, 'צריכה ב2025'!$B:$B, C344, 'צריכה ב2025'!$A:$A, {"01/2025","02/2025","12/2024"}))</f>
        <v>18500</v>
      </c>
      <c r="T344" s="10" cm="1">
        <f t="array" ref="T344">SUM(SUMIFS('צריכה ב2025'!$J:$J, 'צריכה ב2025'!$B:$B, C344, 'צריכה ב2025'!$A:$A, {"03/2025","04/2025","05/2025","10/2025","11/2025"}))</f>
        <v>2395</v>
      </c>
      <c r="U344" s="10" cm="1">
        <f t="array" ref="U344">SUM(SUMIFS('צריכה ב2025'!$L:$L, 'צריכה ב2025'!$B:$B, C344, 'צריכה ב2025'!$A:$A, {"03/2025","04/2025","05/2025","10/2025","11/2025"}))</f>
        <v>29130</v>
      </c>
      <c r="V344" s="10" cm="1">
        <f t="array" ref="V344">SUM(SUMIFS('צריכה ב2025'!$J:$J, 'צריכה ב2025'!$B:$B, C344, 'צריכה ב2025'!$A:$A, {"06/2025","07/2025","08/2025","09/2025"}))</f>
        <v>2535</v>
      </c>
      <c r="W344" s="10" cm="1">
        <f t="array" ref="W344">SUM(SUMIFS('צריכה ב2025'!$L:$L, 'צריכה ב2025'!$B:$B, C344, 'צריכה ב2025'!$A:$A, {"06/2025","07/2025","08/2025","09/2025"}))</f>
        <v>27170</v>
      </c>
    </row>
    <row r="345" spans="1:23" x14ac:dyDescent="0.35">
      <c r="A345" s="10" t="s">
        <v>23</v>
      </c>
      <c r="B345" s="10" t="s">
        <v>482</v>
      </c>
      <c r="C345" s="11">
        <v>346332170</v>
      </c>
      <c r="D345" s="10" t="s">
        <v>487</v>
      </c>
      <c r="E345" s="10"/>
      <c r="F345" s="10" t="s">
        <v>19</v>
      </c>
      <c r="G345" s="10" t="s">
        <v>20</v>
      </c>
      <c r="H345" s="10" t="s">
        <v>22</v>
      </c>
      <c r="I345" s="10" t="s">
        <v>21</v>
      </c>
      <c r="J345" s="10" t="s">
        <v>21</v>
      </c>
      <c r="K345" s="10" t="str">
        <f>LOOKUP(C345,מונים!$A:$A,מונים!$Q:$Q)</f>
        <v>כן</v>
      </c>
      <c r="L345" s="10" t="s">
        <v>21</v>
      </c>
      <c r="M345" s="10"/>
      <c r="N345" s="10">
        <f>SUMIF('צריכה ב2025'!$B:$B,'מידע מרוכז'!C345,'צריכה ב2025'!$I:$I)</f>
        <v>75803</v>
      </c>
      <c r="O345" s="10">
        <f>SUMIF('צריכה ב2025'!$B:$B,'מידע מרוכז'!C345,'צריכה ב2025'!$J:$J)</f>
        <v>19216</v>
      </c>
      <c r="P345" s="10">
        <f>SUMIF('צריכה ב2025'!$B:$B,'מידע מרוכז'!C345,'צריכה ב2025'!$L:$L)</f>
        <v>56587</v>
      </c>
      <c r="Q345" s="10">
        <f>SUMIF('צריכה ב2025'!$B:$B,'מידע מרוכז'!C345,'צריכה ב2025'!$M:$M)</f>
        <v>0</v>
      </c>
      <c r="R345" s="32" cm="1">
        <f t="array" ref="R345">SUM(SUMIFS('צריכה ב2025'!$J:$J, 'צריכה ב2025'!$B:$B, C345, 'צריכה ב2025'!$A:$A, {"01/2025","02/2025","12/2024"}))</f>
        <v>6758</v>
      </c>
      <c r="S345" s="32" cm="1">
        <f t="array" ref="S345">SUM(SUMIFS('צריכה ב2025'!$L:$L, 'צריכה ב2025'!$B:$B, C345, 'צריכה ב2025'!$A:$A, {"01/2025","02/2025","12/2024"}))</f>
        <v>13590</v>
      </c>
      <c r="T345" s="10" cm="1">
        <f t="array" ref="T345">SUM(SUMIFS('צריכה ב2025'!$J:$J, 'צריכה ב2025'!$B:$B, C345, 'צריכה ב2025'!$A:$A, {"03/2025","04/2025","05/2025","10/2025","11/2025"}))</f>
        <v>6295</v>
      </c>
      <c r="U345" s="10" cm="1">
        <f t="array" ref="U345">SUM(SUMIFS('צריכה ב2025'!$L:$L, 'צריכה ב2025'!$B:$B, C345, 'צריכה ב2025'!$A:$A, {"03/2025","04/2025","05/2025","10/2025","11/2025"}))</f>
        <v>25184</v>
      </c>
      <c r="V345" s="10" cm="1">
        <f t="array" ref="V345">SUM(SUMIFS('צריכה ב2025'!$J:$J, 'צריכה ב2025'!$B:$B, C345, 'צריכה ב2025'!$A:$A, {"06/2025","07/2025","08/2025","09/2025"}))</f>
        <v>6163</v>
      </c>
      <c r="W345" s="10" cm="1">
        <f t="array" ref="W345">SUM(SUMIFS('צריכה ב2025'!$L:$L, 'צריכה ב2025'!$B:$B, C345, 'צריכה ב2025'!$A:$A, {"06/2025","07/2025","08/2025","09/2025"}))</f>
        <v>17813</v>
      </c>
    </row>
    <row r="346" spans="1:23" x14ac:dyDescent="0.35">
      <c r="A346" s="10" t="s">
        <v>29</v>
      </c>
      <c r="B346" s="10" t="s">
        <v>482</v>
      </c>
      <c r="C346" s="11">
        <v>346374525</v>
      </c>
      <c r="D346" s="10" t="s">
        <v>488</v>
      </c>
      <c r="E346" s="10"/>
      <c r="F346" s="10" t="s">
        <v>19</v>
      </c>
      <c r="G346" s="10" t="s">
        <v>20</v>
      </c>
      <c r="H346" s="10" t="s">
        <v>22</v>
      </c>
      <c r="I346" s="10" t="s">
        <v>21</v>
      </c>
      <c r="J346" s="10" t="s">
        <v>21</v>
      </c>
      <c r="K346" s="10" t="str">
        <f>LOOKUP(C346,מונים!$A:$A,מונים!$Q:$Q)</f>
        <v>כן</v>
      </c>
      <c r="L346" s="10" t="s">
        <v>21</v>
      </c>
      <c r="M346" s="10"/>
      <c r="N346" s="10">
        <f>SUMIF('צריכה ב2025'!$B:$B,'מידע מרוכז'!C346,'צריכה ב2025'!$I:$I)</f>
        <v>31176</v>
      </c>
      <c r="O346" s="10">
        <f>SUMIF('צריכה ב2025'!$B:$B,'מידע מרוכז'!C346,'צריכה ב2025'!$J:$J)</f>
        <v>8075</v>
      </c>
      <c r="P346" s="10">
        <f>SUMIF('צריכה ב2025'!$B:$B,'מידע מרוכז'!C346,'צריכה ב2025'!$L:$L)</f>
        <v>23101</v>
      </c>
      <c r="Q346" s="10">
        <f>SUMIF('צריכה ב2025'!$B:$B,'מידע מרוכז'!C346,'צריכה ב2025'!$M:$M)</f>
        <v>0</v>
      </c>
      <c r="R346" s="32" cm="1">
        <f t="array" ref="R346">SUM(SUMIFS('צריכה ב2025'!$J:$J, 'צריכה ב2025'!$B:$B, C346, 'צריכה ב2025'!$A:$A, {"01/2025","02/2025","12/2024"}))</f>
        <v>3136</v>
      </c>
      <c r="S346" s="32" cm="1">
        <f t="array" ref="S346">SUM(SUMIFS('צריכה ב2025'!$L:$L, 'צריכה ב2025'!$B:$B, C346, 'צריכה ב2025'!$A:$A, {"01/2025","02/2025","12/2024"}))</f>
        <v>5773</v>
      </c>
      <c r="T346" s="10" cm="1">
        <f t="array" ref="T346">SUM(SUMIFS('צריכה ב2025'!$J:$J, 'צריכה ב2025'!$B:$B, C346, 'צריכה ב2025'!$A:$A, {"03/2025","04/2025","05/2025","10/2025","11/2025"}))</f>
        <v>2633</v>
      </c>
      <c r="U346" s="10" cm="1">
        <f t="array" ref="U346">SUM(SUMIFS('צריכה ב2025'!$L:$L, 'צריכה ב2025'!$B:$B, C346, 'צריכה ב2025'!$A:$A, {"03/2025","04/2025","05/2025","10/2025","11/2025"}))</f>
        <v>10172</v>
      </c>
      <c r="V346" s="10" cm="1">
        <f t="array" ref="V346">SUM(SUMIFS('צריכה ב2025'!$J:$J, 'צריכה ב2025'!$B:$B, C346, 'צריכה ב2025'!$A:$A, {"06/2025","07/2025","08/2025","09/2025"}))</f>
        <v>2306</v>
      </c>
      <c r="W346" s="10" cm="1">
        <f t="array" ref="W346">SUM(SUMIFS('צריכה ב2025'!$L:$L, 'צריכה ב2025'!$B:$B, C346, 'צריכה ב2025'!$A:$A, {"06/2025","07/2025","08/2025","09/2025"}))</f>
        <v>7156</v>
      </c>
    </row>
    <row r="347" spans="1:23" x14ac:dyDescent="0.35">
      <c r="A347" s="10" t="s">
        <v>35</v>
      </c>
      <c r="B347" s="10" t="s">
        <v>64</v>
      </c>
      <c r="C347" s="11">
        <v>346424732</v>
      </c>
      <c r="D347" s="10" t="s">
        <v>489</v>
      </c>
      <c r="E347" s="10" t="s">
        <v>34</v>
      </c>
      <c r="F347" s="10" t="s">
        <v>19</v>
      </c>
      <c r="G347" s="10" t="s">
        <v>20</v>
      </c>
      <c r="H347" s="10" t="s">
        <v>21</v>
      </c>
      <c r="I347" s="10" t="s">
        <v>21</v>
      </c>
      <c r="J347" s="10" t="s">
        <v>21</v>
      </c>
      <c r="K347" s="10" t="str">
        <f>LOOKUP(C347,מונים!$A:$A,מונים!$Q:$Q)</f>
        <v>כן</v>
      </c>
      <c r="L347" s="10" t="s">
        <v>21</v>
      </c>
      <c r="M347" s="10"/>
      <c r="N347" s="10">
        <f>SUMIF('צריכה ב2025'!$B:$B,'מידע מרוכז'!C347,'צריכה ב2025'!$I:$I)</f>
        <v>8313.4000000000015</v>
      </c>
      <c r="O347" s="10">
        <f>SUMIF('צריכה ב2025'!$B:$B,'מידע מרוכז'!C347,'צריכה ב2025'!$J:$J)</f>
        <v>0</v>
      </c>
      <c r="P347" s="10">
        <f>SUMIF('צריכה ב2025'!$B:$B,'מידע מרוכז'!C347,'צריכה ב2025'!$L:$L)</f>
        <v>0</v>
      </c>
      <c r="Q347" s="10">
        <f>SUMIF('צריכה ב2025'!$B:$B,'מידע מרוכז'!C347,'צריכה ב2025'!$M:$M)</f>
        <v>8313.4000000000015</v>
      </c>
      <c r="R347" s="32" cm="1">
        <f t="array" ref="R347">SUM(SUMIFS('צריכה ב2025'!$J:$J, 'צריכה ב2025'!$B:$B, C347, 'צריכה ב2025'!$A:$A, {"01/2025","02/2025","12/2024"}))</f>
        <v>0</v>
      </c>
      <c r="S347" s="32" cm="1">
        <f t="array" ref="S347">SUM(SUMIFS('צריכה ב2025'!$L:$L, 'צריכה ב2025'!$B:$B, C347, 'צריכה ב2025'!$A:$A, {"01/2025","02/2025","12/2024"}))</f>
        <v>0</v>
      </c>
      <c r="T347" s="10" cm="1">
        <f t="array" ref="T347">SUM(SUMIFS('צריכה ב2025'!$J:$J, 'צריכה ב2025'!$B:$B, C347, 'צריכה ב2025'!$A:$A, {"03/2025","04/2025","05/2025","10/2025","11/2025"}))</f>
        <v>0</v>
      </c>
      <c r="U347" s="10" cm="1">
        <f t="array" ref="U347">SUM(SUMIFS('צריכה ב2025'!$L:$L, 'צריכה ב2025'!$B:$B, C347, 'צריכה ב2025'!$A:$A, {"03/2025","04/2025","05/2025","10/2025","11/2025"}))</f>
        <v>0</v>
      </c>
      <c r="V347" s="10" cm="1">
        <f t="array" ref="V347">SUM(SUMIFS('צריכה ב2025'!$J:$J, 'צריכה ב2025'!$B:$B, C347, 'צריכה ב2025'!$A:$A, {"06/2025","07/2025","08/2025","09/2025"}))</f>
        <v>0</v>
      </c>
      <c r="W347" s="10" cm="1">
        <f t="array" ref="W347">SUM(SUMIFS('צריכה ב2025'!$L:$L, 'צריכה ב2025'!$B:$B, C347, 'צריכה ב2025'!$A:$A, {"06/2025","07/2025","08/2025","09/2025"}))</f>
        <v>0</v>
      </c>
    </row>
    <row r="348" spans="1:23" x14ac:dyDescent="0.35">
      <c r="A348" s="10" t="s">
        <v>29</v>
      </c>
      <c r="B348" s="10" t="s">
        <v>168</v>
      </c>
      <c r="C348" s="11">
        <v>346448000</v>
      </c>
      <c r="D348" s="10" t="s">
        <v>490</v>
      </c>
      <c r="E348" s="10"/>
      <c r="F348" s="10" t="s">
        <v>19</v>
      </c>
      <c r="G348" s="10" t="s">
        <v>20</v>
      </c>
      <c r="H348" s="10" t="s">
        <v>22</v>
      </c>
      <c r="I348" s="10" t="s">
        <v>21</v>
      </c>
      <c r="J348" s="10" t="s">
        <v>21</v>
      </c>
      <c r="K348" s="10" t="str">
        <f>LOOKUP(C348,מונים!$A:$A,מונים!$Q:$Q)</f>
        <v>כן</v>
      </c>
      <c r="L348" s="10" t="s">
        <v>21</v>
      </c>
      <c r="M348" s="10"/>
      <c r="N348" s="10">
        <f>SUMIF('צריכה ב2025'!$B:$B,'מידע מרוכז'!C348,'צריכה ב2025'!$I:$I)</f>
        <v>11721</v>
      </c>
      <c r="O348" s="10">
        <f>SUMIF('צריכה ב2025'!$B:$B,'מידע מרוכז'!C348,'צריכה ב2025'!$J:$J)</f>
        <v>2965</v>
      </c>
      <c r="P348" s="10">
        <f>SUMIF('צריכה ב2025'!$B:$B,'מידע מרוכז'!C348,'צריכה ב2025'!$L:$L)</f>
        <v>8756</v>
      </c>
      <c r="Q348" s="10">
        <f>SUMIF('צריכה ב2025'!$B:$B,'מידע מרוכז'!C348,'צריכה ב2025'!$M:$M)</f>
        <v>0</v>
      </c>
      <c r="R348" s="32" cm="1">
        <f t="array" ref="R348">SUM(SUMIFS('צריכה ב2025'!$J:$J, 'צריכה ב2025'!$B:$B, C348, 'צריכה ב2025'!$A:$A, {"01/2025","02/2025","12/2024"}))</f>
        <v>1251</v>
      </c>
      <c r="S348" s="32" cm="1">
        <f t="array" ref="S348">SUM(SUMIFS('צריכה ב2025'!$L:$L, 'צריכה ב2025'!$B:$B, C348, 'צריכה ב2025'!$A:$A, {"01/2025","02/2025","12/2024"}))</f>
        <v>2278</v>
      </c>
      <c r="T348" s="10" cm="1">
        <f t="array" ref="T348">SUM(SUMIFS('צריכה ב2025'!$J:$J, 'צריכה ב2025'!$B:$B, C348, 'צריכה ב2025'!$A:$A, {"03/2025","04/2025","05/2025","10/2025","11/2025"}))</f>
        <v>896</v>
      </c>
      <c r="U348" s="10" cm="1">
        <f t="array" ref="U348">SUM(SUMIFS('צריכה ב2025'!$L:$L, 'צריכה ב2025'!$B:$B, C348, 'צריכה ב2025'!$A:$A, {"03/2025","04/2025","05/2025","10/2025","11/2025"}))</f>
        <v>3704</v>
      </c>
      <c r="V348" s="10" cm="1">
        <f t="array" ref="V348">SUM(SUMIFS('צריכה ב2025'!$J:$J, 'צריכה ב2025'!$B:$B, C348, 'צריכה ב2025'!$A:$A, {"06/2025","07/2025","08/2025","09/2025"}))</f>
        <v>818</v>
      </c>
      <c r="W348" s="10" cm="1">
        <f t="array" ref="W348">SUM(SUMIFS('צריכה ב2025'!$L:$L, 'צריכה ב2025'!$B:$B, C348, 'צריכה ב2025'!$A:$A, {"06/2025","07/2025","08/2025","09/2025"}))</f>
        <v>2774</v>
      </c>
    </row>
    <row r="349" spans="1:23" x14ac:dyDescent="0.35">
      <c r="A349" s="10" t="s">
        <v>29</v>
      </c>
      <c r="B349" s="10" t="s">
        <v>168</v>
      </c>
      <c r="C349" s="11">
        <v>346457469</v>
      </c>
      <c r="D349" s="10" t="s">
        <v>491</v>
      </c>
      <c r="E349" s="10"/>
      <c r="F349" s="10" t="s">
        <v>45</v>
      </c>
      <c r="G349" s="10" t="s">
        <v>20</v>
      </c>
      <c r="H349" s="10" t="s">
        <v>22</v>
      </c>
      <c r="I349" s="10" t="s">
        <v>21</v>
      </c>
      <c r="J349" s="10" t="s">
        <v>21</v>
      </c>
      <c r="K349" s="10" t="str">
        <f>LOOKUP(C349,מונים!$A:$A,מונים!$Q:$Q)</f>
        <v>כן</v>
      </c>
      <c r="L349" s="10" t="s">
        <v>21</v>
      </c>
      <c r="M349" s="10"/>
      <c r="N349" s="10">
        <f>SUMIF('צריכה ב2025'!$B:$B,'מידע מרוכז'!C349,'צריכה ב2025'!$I:$I)</f>
        <v>28810</v>
      </c>
      <c r="O349" s="10">
        <f>SUMIF('צריכה ב2025'!$B:$B,'מידע מרוכז'!C349,'צריכה ב2025'!$J:$J)</f>
        <v>7055</v>
      </c>
      <c r="P349" s="10">
        <f>SUMIF('צריכה ב2025'!$B:$B,'מידע מרוכז'!C349,'צריכה ב2025'!$L:$L)</f>
        <v>21755</v>
      </c>
      <c r="Q349" s="10">
        <f>SUMIF('צריכה ב2025'!$B:$B,'מידע מרוכז'!C349,'צריכה ב2025'!$M:$M)</f>
        <v>0</v>
      </c>
      <c r="R349" s="32" cm="1">
        <f t="array" ref="R349">SUM(SUMIFS('צריכה ב2025'!$J:$J, 'צריכה ב2025'!$B:$B, C349, 'צריכה ב2025'!$A:$A, {"01/2025","02/2025","12/2024"}))</f>
        <v>2630</v>
      </c>
      <c r="S349" s="32" cm="1">
        <f t="array" ref="S349">SUM(SUMIFS('צריכה ב2025'!$L:$L, 'צריכה ב2025'!$B:$B, C349, 'צריכה ב2025'!$A:$A, {"01/2025","02/2025","12/2024"}))</f>
        <v>4990</v>
      </c>
      <c r="T349" s="10" cm="1">
        <f t="array" ref="T349">SUM(SUMIFS('צריכה ב2025'!$J:$J, 'צריכה ב2025'!$B:$B, C349, 'צריכה ב2025'!$A:$A, {"03/2025","04/2025","05/2025","10/2025","11/2025"}))</f>
        <v>2470</v>
      </c>
      <c r="U349" s="10" cm="1">
        <f t="array" ref="U349">SUM(SUMIFS('צריכה ב2025'!$L:$L, 'צריכה ב2025'!$B:$B, C349, 'צריכה ב2025'!$A:$A, {"03/2025","04/2025","05/2025","10/2025","11/2025"}))</f>
        <v>10205</v>
      </c>
      <c r="V349" s="10" cm="1">
        <f t="array" ref="V349">SUM(SUMIFS('צריכה ב2025'!$J:$J, 'צריכה ב2025'!$B:$B, C349, 'צריכה ב2025'!$A:$A, {"06/2025","07/2025","08/2025","09/2025"}))</f>
        <v>1955</v>
      </c>
      <c r="W349" s="10" cm="1">
        <f t="array" ref="W349">SUM(SUMIFS('צריכה ב2025'!$L:$L, 'צריכה ב2025'!$B:$B, C349, 'צריכה ב2025'!$A:$A, {"06/2025","07/2025","08/2025","09/2025"}))</f>
        <v>6560</v>
      </c>
    </row>
    <row r="350" spans="1:23" x14ac:dyDescent="0.35">
      <c r="A350" s="10" t="s">
        <v>23</v>
      </c>
      <c r="B350" s="10" t="s">
        <v>224</v>
      </c>
      <c r="C350" s="11">
        <v>346500039</v>
      </c>
      <c r="D350" s="10" t="s">
        <v>492</v>
      </c>
      <c r="E350" s="10" t="s">
        <v>18</v>
      </c>
      <c r="F350" s="10" t="s">
        <v>19</v>
      </c>
      <c r="G350" s="10" t="s">
        <v>20</v>
      </c>
      <c r="H350" s="10" t="s">
        <v>21</v>
      </c>
      <c r="I350" s="10" t="s">
        <v>22</v>
      </c>
      <c r="J350" s="10" t="s">
        <v>21</v>
      </c>
      <c r="K350" s="10" t="str">
        <f>LOOKUP(C350,מונים!$A:$A,מונים!$Q:$Q)</f>
        <v>כן</v>
      </c>
      <c r="L350" s="10" t="s">
        <v>21</v>
      </c>
      <c r="M350" s="10"/>
      <c r="N350" s="10">
        <f>SUMIF('צריכה ב2025'!$B:$B,'מידע מרוכז'!C350,'צריכה ב2025'!$I:$I)</f>
        <v>40042.39</v>
      </c>
      <c r="O350" s="10">
        <f>SUMIF('צריכה ב2025'!$B:$B,'מידע מרוכז'!C350,'צריכה ב2025'!$J:$J)</f>
        <v>0</v>
      </c>
      <c r="P350" s="10">
        <f>SUMIF('צריכה ב2025'!$B:$B,'מידע מרוכז'!C350,'צריכה ב2025'!$L:$L)</f>
        <v>0</v>
      </c>
      <c r="Q350" s="10">
        <f>SUMIF('צריכה ב2025'!$B:$B,'מידע מרוכז'!C350,'צריכה ב2025'!$M:$M)</f>
        <v>40042.39</v>
      </c>
      <c r="R350" s="32" cm="1">
        <f t="array" ref="R350">SUM(SUMIFS('צריכה ב2025'!$J:$J, 'צריכה ב2025'!$B:$B, C350, 'צריכה ב2025'!$A:$A, {"01/2025","02/2025","12/2024"}))</f>
        <v>0</v>
      </c>
      <c r="S350" s="32" cm="1">
        <f t="array" ref="S350">SUM(SUMIFS('צריכה ב2025'!$L:$L, 'צריכה ב2025'!$B:$B, C350, 'צריכה ב2025'!$A:$A, {"01/2025","02/2025","12/2024"}))</f>
        <v>0</v>
      </c>
      <c r="T350" s="10" cm="1">
        <f t="array" ref="T350">SUM(SUMIFS('צריכה ב2025'!$J:$J, 'צריכה ב2025'!$B:$B, C350, 'צריכה ב2025'!$A:$A, {"03/2025","04/2025","05/2025","10/2025","11/2025"}))</f>
        <v>0</v>
      </c>
      <c r="U350" s="10" cm="1">
        <f t="array" ref="U350">SUM(SUMIFS('צריכה ב2025'!$L:$L, 'צריכה ב2025'!$B:$B, C350, 'צריכה ב2025'!$A:$A, {"03/2025","04/2025","05/2025","10/2025","11/2025"}))</f>
        <v>0</v>
      </c>
      <c r="V350" s="10" cm="1">
        <f t="array" ref="V350">SUM(SUMIFS('צריכה ב2025'!$J:$J, 'צריכה ב2025'!$B:$B, C350, 'צריכה ב2025'!$A:$A, {"06/2025","07/2025","08/2025","09/2025"}))</f>
        <v>0</v>
      </c>
      <c r="W350" s="10" cm="1">
        <f t="array" ref="W350">SUM(SUMIFS('צריכה ב2025'!$L:$L, 'צריכה ב2025'!$B:$B, C350, 'צריכה ב2025'!$A:$A, {"06/2025","07/2025","08/2025","09/2025"}))</f>
        <v>0</v>
      </c>
    </row>
    <row r="351" spans="1:23" hidden="1" x14ac:dyDescent="0.35">
      <c r="A351" s="10" t="s">
        <v>260</v>
      </c>
      <c r="B351" s="10" t="s">
        <v>168</v>
      </c>
      <c r="C351" s="11">
        <v>346501794</v>
      </c>
      <c r="D351" s="10" t="s">
        <v>493</v>
      </c>
      <c r="E351" s="10" t="s">
        <v>494</v>
      </c>
      <c r="F351" s="10" t="s">
        <v>45</v>
      </c>
      <c r="G351" s="10" t="s">
        <v>20</v>
      </c>
      <c r="H351" s="10" t="s">
        <v>22</v>
      </c>
      <c r="I351" s="10" t="s">
        <v>22</v>
      </c>
      <c r="J351" s="10" t="s">
        <v>21</v>
      </c>
      <c r="K351" s="10" t="str">
        <f>LOOKUP(C351,מונים!$A:$A,מונים!$Q:$Q)</f>
        <v>לא</v>
      </c>
      <c r="L351" s="10" t="s">
        <v>21</v>
      </c>
      <c r="M351" s="10"/>
      <c r="N351" s="10">
        <f>SUMIF('צריכה ב2025'!$B:$B,'מידע מרוכז'!C351,'צריכה ב2025'!$I:$I)</f>
        <v>170755</v>
      </c>
      <c r="O351" s="10">
        <f>SUMIF('צריכה ב2025'!$B:$B,'מידע מרוכז'!C351,'צריכה ב2025'!$J:$J)</f>
        <v>72645</v>
      </c>
      <c r="P351" s="10">
        <f>SUMIF('צריכה ב2025'!$B:$B,'מידע מרוכז'!C351,'צריכה ב2025'!$L:$L)</f>
        <v>98110</v>
      </c>
      <c r="Q351" s="10">
        <f>SUMIF('צריכה ב2025'!$B:$B,'מידע מרוכז'!C351,'צריכה ב2025'!$M:$M)</f>
        <v>0</v>
      </c>
      <c r="R351" s="32" cm="1">
        <f t="array" ref="R351">SUM(SUMIFS('צריכה ב2025'!$J:$J, 'צריכה ב2025'!$B:$B, C351, 'צריכה ב2025'!$A:$A, {"01/2025","02/2025","12/2024"}))</f>
        <v>26575</v>
      </c>
      <c r="S351" s="32" cm="1">
        <f t="array" ref="S351">SUM(SUMIFS('צריכה ב2025'!$L:$L, 'צריכה ב2025'!$B:$B, C351, 'צריכה ב2025'!$A:$A, {"01/2025","02/2025","12/2024"}))</f>
        <v>23510</v>
      </c>
      <c r="T351" s="10" cm="1">
        <f t="array" ref="T351">SUM(SUMIFS('צריכה ב2025'!$J:$J, 'צריכה ב2025'!$B:$B, C351, 'צריכה ב2025'!$A:$A, {"03/2025","04/2025","05/2025","10/2025","11/2025"}))</f>
        <v>27145</v>
      </c>
      <c r="U351" s="10" cm="1">
        <f t="array" ref="U351">SUM(SUMIFS('צריכה ב2025'!$L:$L, 'צריכה ב2025'!$B:$B, C351, 'צריכה ב2025'!$A:$A, {"03/2025","04/2025","05/2025","10/2025","11/2025"}))</f>
        <v>43355</v>
      </c>
      <c r="V351" s="10" cm="1">
        <f t="array" ref="V351">SUM(SUMIFS('צריכה ב2025'!$J:$J, 'צריכה ב2025'!$B:$B, C351, 'צריכה ב2025'!$A:$A, {"06/2025","07/2025","08/2025","09/2025"}))</f>
        <v>18925</v>
      </c>
      <c r="W351" s="10" cm="1">
        <f t="array" ref="W351">SUM(SUMIFS('צריכה ב2025'!$L:$L, 'צריכה ב2025'!$B:$B, C351, 'צריכה ב2025'!$A:$A, {"06/2025","07/2025","08/2025","09/2025"}))</f>
        <v>31245</v>
      </c>
    </row>
    <row r="352" spans="1:23" hidden="1" x14ac:dyDescent="0.35">
      <c r="A352" s="10" t="s">
        <v>23</v>
      </c>
      <c r="B352" s="10" t="s">
        <v>482</v>
      </c>
      <c r="C352" s="11">
        <v>346514671</v>
      </c>
      <c r="D352" s="10" t="s">
        <v>495</v>
      </c>
      <c r="E352" s="10"/>
      <c r="F352" s="10" t="s">
        <v>45</v>
      </c>
      <c r="G352" s="10" t="s">
        <v>20</v>
      </c>
      <c r="H352" s="10" t="s">
        <v>21</v>
      </c>
      <c r="I352" s="10" t="s">
        <v>22</v>
      </c>
      <c r="J352" s="10" t="s">
        <v>21</v>
      </c>
      <c r="K352" s="10" t="str">
        <f>LOOKUP(C352,מונים!$A:$A,מונים!$Q:$Q)</f>
        <v>לא</v>
      </c>
      <c r="L352" s="10" t="s">
        <v>21</v>
      </c>
      <c r="M352" s="10"/>
      <c r="N352" s="10">
        <f>SUMIF('צריכה ב2025'!$B:$B,'מידע מרוכז'!C352,'צריכה ב2025'!$I:$I)</f>
        <v>36320</v>
      </c>
      <c r="O352" s="10">
        <f>SUMIF('צריכה ב2025'!$B:$B,'מידע מרוכז'!C352,'צריכה ב2025'!$J:$J)</f>
        <v>0</v>
      </c>
      <c r="P352" s="10">
        <f>SUMIF('צריכה ב2025'!$B:$B,'מידע מרוכז'!C352,'צריכה ב2025'!$L:$L)</f>
        <v>0</v>
      </c>
      <c r="Q352" s="10">
        <f>SUMIF('צריכה ב2025'!$B:$B,'מידע מרוכז'!C352,'צריכה ב2025'!$M:$M)</f>
        <v>36320</v>
      </c>
      <c r="R352" s="32" cm="1">
        <f t="array" ref="R352">SUM(SUMIFS('צריכה ב2025'!$J:$J, 'צריכה ב2025'!$B:$B, C352, 'צריכה ב2025'!$A:$A, {"01/2025","02/2025","12/2024"}))</f>
        <v>0</v>
      </c>
      <c r="S352" s="32" cm="1">
        <f t="array" ref="S352">SUM(SUMIFS('צריכה ב2025'!$L:$L, 'צריכה ב2025'!$B:$B, C352, 'צריכה ב2025'!$A:$A, {"01/2025","02/2025","12/2024"}))</f>
        <v>0</v>
      </c>
      <c r="T352" s="10" cm="1">
        <f t="array" ref="T352">SUM(SUMIFS('צריכה ב2025'!$J:$J, 'צריכה ב2025'!$B:$B, C352, 'צריכה ב2025'!$A:$A, {"03/2025","04/2025","05/2025","10/2025","11/2025"}))</f>
        <v>0</v>
      </c>
      <c r="U352" s="10" cm="1">
        <f t="array" ref="U352">SUM(SUMIFS('צריכה ב2025'!$L:$L, 'צריכה ב2025'!$B:$B, C352, 'צריכה ב2025'!$A:$A, {"03/2025","04/2025","05/2025","10/2025","11/2025"}))</f>
        <v>0</v>
      </c>
      <c r="V352" s="10" cm="1">
        <f t="array" ref="V352">SUM(SUMIFS('צריכה ב2025'!$J:$J, 'צריכה ב2025'!$B:$B, C352, 'צריכה ב2025'!$A:$A, {"06/2025","07/2025","08/2025","09/2025"}))</f>
        <v>0</v>
      </c>
      <c r="W352" s="10" cm="1">
        <f t="array" ref="W352">SUM(SUMIFS('צריכה ב2025'!$L:$L, 'צריכה ב2025'!$B:$B, C352, 'צריכה ב2025'!$A:$A, {"06/2025","07/2025","08/2025","09/2025"}))</f>
        <v>0</v>
      </c>
    </row>
    <row r="353" spans="1:23" hidden="1" x14ac:dyDescent="0.35">
      <c r="A353" s="10" t="s">
        <v>60</v>
      </c>
      <c r="B353" s="10" t="s">
        <v>482</v>
      </c>
      <c r="C353" s="11">
        <v>346514673</v>
      </c>
      <c r="D353" s="10" t="s">
        <v>496</v>
      </c>
      <c r="E353" s="10"/>
      <c r="F353" s="10" t="s">
        <v>45</v>
      </c>
      <c r="G353" s="10" t="s">
        <v>20</v>
      </c>
      <c r="H353" s="10" t="s">
        <v>22</v>
      </c>
      <c r="I353" s="10" t="s">
        <v>22</v>
      </c>
      <c r="J353" s="10" t="s">
        <v>21</v>
      </c>
      <c r="K353" s="10" t="str">
        <f>LOOKUP(C353,מונים!$A:$A,מונים!$Q:$Q)</f>
        <v>לא</v>
      </c>
      <c r="L353" s="10" t="s">
        <v>22</v>
      </c>
      <c r="M353" s="10" t="s">
        <v>74</v>
      </c>
      <c r="N353" s="10">
        <f>SUMIF('צריכה ב2025'!$B:$B,'מידע מרוכז'!C353,'צריכה ב2025'!$I:$I)</f>
        <v>27970</v>
      </c>
      <c r="O353" s="10">
        <f>SUMIF('צריכה ב2025'!$B:$B,'מידע מרוכז'!C353,'צריכה ב2025'!$J:$J)</f>
        <v>8070</v>
      </c>
      <c r="P353" s="10">
        <f>SUMIF('צריכה ב2025'!$B:$B,'מידע מרוכז'!C353,'צריכה ב2025'!$L:$L)</f>
        <v>19900</v>
      </c>
      <c r="Q353" s="10">
        <f>SUMIF('צריכה ב2025'!$B:$B,'מידע מרוכז'!C353,'צריכה ב2025'!$M:$M)</f>
        <v>0</v>
      </c>
      <c r="R353" s="32" cm="1">
        <f t="array" ref="R353">SUM(SUMIFS('צריכה ב2025'!$J:$J, 'צריכה ב2025'!$B:$B, C353, 'צריכה ב2025'!$A:$A, {"01/2025","02/2025","12/2024"}))</f>
        <v>2520</v>
      </c>
      <c r="S353" s="32" cm="1">
        <f t="array" ref="S353">SUM(SUMIFS('צריכה ב2025'!$L:$L, 'צריכה ב2025'!$B:$B, C353, 'צריכה ב2025'!$A:$A, {"01/2025","02/2025","12/2024"}))</f>
        <v>4290</v>
      </c>
      <c r="T353" s="10" cm="1">
        <f t="array" ref="T353">SUM(SUMIFS('צריכה ב2025'!$J:$J, 'צריכה ב2025'!$B:$B, C353, 'צריכה ב2025'!$A:$A, {"03/2025","04/2025","05/2025","10/2025","11/2025"}))</f>
        <v>3100</v>
      </c>
      <c r="U353" s="10" cm="1">
        <f t="array" ref="U353">SUM(SUMIFS('צריכה ב2025'!$L:$L, 'צריכה ב2025'!$B:$B, C353, 'צריכה ב2025'!$A:$A, {"03/2025","04/2025","05/2025","10/2025","11/2025"}))</f>
        <v>7860</v>
      </c>
      <c r="V353" s="10" cm="1">
        <f t="array" ref="V353">SUM(SUMIFS('צריכה ב2025'!$J:$J, 'צריכה ב2025'!$B:$B, C353, 'צריכה ב2025'!$A:$A, {"06/2025","07/2025","08/2025","09/2025"}))</f>
        <v>2450</v>
      </c>
      <c r="W353" s="10" cm="1">
        <f t="array" ref="W353">SUM(SUMIFS('צריכה ב2025'!$L:$L, 'צריכה ב2025'!$B:$B, C353, 'צריכה ב2025'!$A:$A, {"06/2025","07/2025","08/2025","09/2025"}))</f>
        <v>7750</v>
      </c>
    </row>
    <row r="354" spans="1:23" hidden="1" x14ac:dyDescent="0.35">
      <c r="A354" s="10" t="s">
        <v>51</v>
      </c>
      <c r="B354" s="10" t="s">
        <v>30</v>
      </c>
      <c r="C354" s="11">
        <v>346523758</v>
      </c>
      <c r="D354" s="10" t="s">
        <v>497</v>
      </c>
      <c r="E354" s="10" t="s">
        <v>498</v>
      </c>
      <c r="F354" s="10" t="s">
        <v>45</v>
      </c>
      <c r="G354" s="10" t="s">
        <v>20</v>
      </c>
      <c r="H354" s="10" t="s">
        <v>21</v>
      </c>
      <c r="I354" s="10" t="s">
        <v>22</v>
      </c>
      <c r="J354" s="10" t="s">
        <v>21</v>
      </c>
      <c r="K354" s="10" t="str">
        <f>LOOKUP(C354,מונים!$A:$A,מונים!$Q:$Q)</f>
        <v>לא</v>
      </c>
      <c r="L354" s="10" t="s">
        <v>21</v>
      </c>
      <c r="M354" s="10"/>
      <c r="N354" s="10">
        <f>SUMIF('צריכה ב2025'!$B:$B,'מידע מרוכז'!C354,'צריכה ב2025'!$I:$I)</f>
        <v>19755.41</v>
      </c>
      <c r="O354" s="10">
        <f>SUMIF('צריכה ב2025'!$B:$B,'מידע מרוכז'!C354,'צריכה ב2025'!$J:$J)</f>
        <v>0</v>
      </c>
      <c r="P354" s="10">
        <f>SUMIF('צריכה ב2025'!$B:$B,'מידע מרוכז'!C354,'צריכה ב2025'!$L:$L)</f>
        <v>0</v>
      </c>
      <c r="Q354" s="10">
        <f>SUMIF('צריכה ב2025'!$B:$B,'מידע מרוכז'!C354,'צריכה ב2025'!$M:$M)</f>
        <v>19755.41</v>
      </c>
      <c r="R354" s="32" cm="1">
        <f t="array" ref="R354">SUM(SUMIFS('צריכה ב2025'!$J:$J, 'צריכה ב2025'!$B:$B, C354, 'צריכה ב2025'!$A:$A, {"01/2025","02/2025","12/2024"}))</f>
        <v>0</v>
      </c>
      <c r="S354" s="32" cm="1">
        <f t="array" ref="S354">SUM(SUMIFS('צריכה ב2025'!$L:$L, 'צריכה ב2025'!$B:$B, C354, 'צריכה ב2025'!$A:$A, {"01/2025","02/2025","12/2024"}))</f>
        <v>0</v>
      </c>
      <c r="T354" s="10" cm="1">
        <f t="array" ref="T354">SUM(SUMIFS('צריכה ב2025'!$J:$J, 'צריכה ב2025'!$B:$B, C354, 'צריכה ב2025'!$A:$A, {"03/2025","04/2025","05/2025","10/2025","11/2025"}))</f>
        <v>0</v>
      </c>
      <c r="U354" s="10" cm="1">
        <f t="array" ref="U354">SUM(SUMIFS('צריכה ב2025'!$L:$L, 'צריכה ב2025'!$B:$B, C354, 'צריכה ב2025'!$A:$A, {"03/2025","04/2025","05/2025","10/2025","11/2025"}))</f>
        <v>0</v>
      </c>
      <c r="V354" s="10" cm="1">
        <f t="array" ref="V354">SUM(SUMIFS('צריכה ב2025'!$J:$J, 'צריכה ב2025'!$B:$B, C354, 'צריכה ב2025'!$A:$A, {"06/2025","07/2025","08/2025","09/2025"}))</f>
        <v>0</v>
      </c>
      <c r="W354" s="10" cm="1">
        <f t="array" ref="W354">SUM(SUMIFS('צריכה ב2025'!$L:$L, 'צריכה ב2025'!$B:$B, C354, 'צריכה ב2025'!$A:$A, {"06/2025","07/2025","08/2025","09/2025"}))</f>
        <v>0</v>
      </c>
    </row>
    <row r="355" spans="1:23" hidden="1" x14ac:dyDescent="0.35">
      <c r="A355" s="10" t="s">
        <v>35</v>
      </c>
      <c r="B355" s="10" t="s">
        <v>32</v>
      </c>
      <c r="C355" s="11">
        <v>346523808</v>
      </c>
      <c r="D355" s="10" t="s">
        <v>499</v>
      </c>
      <c r="E355" s="10"/>
      <c r="F355" s="10" t="s">
        <v>19</v>
      </c>
      <c r="G355" s="10" t="s">
        <v>20</v>
      </c>
      <c r="H355" s="10" t="s">
        <v>21</v>
      </c>
      <c r="I355" s="10" t="s">
        <v>22</v>
      </c>
      <c r="J355" s="10" t="s">
        <v>21</v>
      </c>
      <c r="K355" s="10" t="str">
        <f>LOOKUP(C355,מונים!$A:$A,מונים!$Q:$Q)</f>
        <v>לא</v>
      </c>
      <c r="L355" s="10" t="s">
        <v>21</v>
      </c>
      <c r="M355" s="10"/>
      <c r="N355" s="10">
        <f>SUMIF('צריכה ב2025'!$B:$B,'מידע מרוכז'!C355,'צריכה ב2025'!$I:$I)</f>
        <v>8247.51</v>
      </c>
      <c r="O355" s="10">
        <f>SUMIF('צריכה ב2025'!$B:$B,'מידע מרוכז'!C355,'צריכה ב2025'!$J:$J)</f>
        <v>0</v>
      </c>
      <c r="P355" s="10">
        <f>SUMIF('צריכה ב2025'!$B:$B,'מידע מרוכז'!C355,'צריכה ב2025'!$L:$L)</f>
        <v>0</v>
      </c>
      <c r="Q355" s="10">
        <f>SUMIF('צריכה ב2025'!$B:$B,'מידע מרוכז'!C355,'צריכה ב2025'!$M:$M)</f>
        <v>8247.51</v>
      </c>
      <c r="R355" s="32" cm="1">
        <f t="array" ref="R355">SUM(SUMIFS('צריכה ב2025'!$J:$J, 'צריכה ב2025'!$B:$B, C355, 'צריכה ב2025'!$A:$A, {"01/2025","02/2025","12/2024"}))</f>
        <v>0</v>
      </c>
      <c r="S355" s="32" cm="1">
        <f t="array" ref="S355">SUM(SUMIFS('צריכה ב2025'!$L:$L, 'צריכה ב2025'!$B:$B, C355, 'צריכה ב2025'!$A:$A, {"01/2025","02/2025","12/2024"}))</f>
        <v>0</v>
      </c>
      <c r="T355" s="10" cm="1">
        <f t="array" ref="T355">SUM(SUMIFS('צריכה ב2025'!$J:$J, 'צריכה ב2025'!$B:$B, C355, 'צריכה ב2025'!$A:$A, {"03/2025","04/2025","05/2025","10/2025","11/2025"}))</f>
        <v>0</v>
      </c>
      <c r="U355" s="10" cm="1">
        <f t="array" ref="U355">SUM(SUMIFS('צריכה ב2025'!$L:$L, 'צריכה ב2025'!$B:$B, C355, 'צריכה ב2025'!$A:$A, {"03/2025","04/2025","05/2025","10/2025","11/2025"}))</f>
        <v>0</v>
      </c>
      <c r="V355" s="10" cm="1">
        <f t="array" ref="V355">SUM(SUMIFS('צריכה ב2025'!$J:$J, 'צריכה ב2025'!$B:$B, C355, 'צריכה ב2025'!$A:$A, {"06/2025","07/2025","08/2025","09/2025"}))</f>
        <v>0</v>
      </c>
      <c r="W355" s="10" cm="1">
        <f t="array" ref="W355">SUM(SUMIFS('צריכה ב2025'!$L:$L, 'צריכה ב2025'!$B:$B, C355, 'צריכה ב2025'!$A:$A, {"06/2025","07/2025","08/2025","09/2025"}))</f>
        <v>0</v>
      </c>
    </row>
    <row r="356" spans="1:23" hidden="1" x14ac:dyDescent="0.35">
      <c r="A356" s="10" t="s">
        <v>35</v>
      </c>
      <c r="B356" s="10" t="s">
        <v>201</v>
      </c>
      <c r="C356" s="11">
        <v>346559522</v>
      </c>
      <c r="D356" s="10" t="s">
        <v>500</v>
      </c>
      <c r="E356" s="10"/>
      <c r="F356" s="10" t="s">
        <v>45</v>
      </c>
      <c r="G356" s="10" t="s">
        <v>20</v>
      </c>
      <c r="H356" s="10" t="s">
        <v>21</v>
      </c>
      <c r="I356" s="10" t="s">
        <v>21</v>
      </c>
      <c r="J356" s="10" t="s">
        <v>21</v>
      </c>
      <c r="K356" s="10" t="str">
        <f>LOOKUP(C356,מונים!$A:$A,מונים!$Q:$Q)</f>
        <v>לא</v>
      </c>
      <c r="L356" s="10" t="s">
        <v>21</v>
      </c>
      <c r="M356" s="10"/>
      <c r="N356" s="10">
        <f>SUMIF('צריכה ב2025'!$B:$B,'מידע מרוכז'!C356,'צריכה ב2025'!$I:$I)</f>
        <v>6133.21</v>
      </c>
      <c r="O356" s="10">
        <f>SUMIF('צריכה ב2025'!$B:$B,'מידע מרוכז'!C356,'צריכה ב2025'!$J:$J)</f>
        <v>0</v>
      </c>
      <c r="P356" s="10">
        <f>SUMIF('צריכה ב2025'!$B:$B,'מידע מרוכז'!C356,'צריכה ב2025'!$L:$L)</f>
        <v>0</v>
      </c>
      <c r="Q356" s="10">
        <f>SUMIF('צריכה ב2025'!$B:$B,'מידע מרוכז'!C356,'צריכה ב2025'!$M:$M)</f>
        <v>6133.21</v>
      </c>
      <c r="R356" s="32" cm="1">
        <f t="array" ref="R356">SUM(SUMIFS('צריכה ב2025'!$J:$J, 'צריכה ב2025'!$B:$B, C356, 'צריכה ב2025'!$A:$A, {"01/2025","02/2025","12/2024"}))</f>
        <v>0</v>
      </c>
      <c r="S356" s="32" cm="1">
        <f t="array" ref="S356">SUM(SUMIFS('צריכה ב2025'!$L:$L, 'צריכה ב2025'!$B:$B, C356, 'צריכה ב2025'!$A:$A, {"01/2025","02/2025","12/2024"}))</f>
        <v>0</v>
      </c>
      <c r="T356" s="10" cm="1">
        <f t="array" ref="T356">SUM(SUMIFS('צריכה ב2025'!$J:$J, 'צריכה ב2025'!$B:$B, C356, 'צריכה ב2025'!$A:$A, {"03/2025","04/2025","05/2025","10/2025","11/2025"}))</f>
        <v>0</v>
      </c>
      <c r="U356" s="10" cm="1">
        <f t="array" ref="U356">SUM(SUMIFS('צריכה ב2025'!$L:$L, 'צריכה ב2025'!$B:$B, C356, 'צריכה ב2025'!$A:$A, {"03/2025","04/2025","05/2025","10/2025","11/2025"}))</f>
        <v>0</v>
      </c>
      <c r="V356" s="10" cm="1">
        <f t="array" ref="V356">SUM(SUMIFS('צריכה ב2025'!$J:$J, 'צריכה ב2025'!$B:$B, C356, 'צריכה ב2025'!$A:$A, {"06/2025","07/2025","08/2025","09/2025"}))</f>
        <v>0</v>
      </c>
      <c r="W356" s="10" cm="1">
        <f t="array" ref="W356">SUM(SUMIFS('צריכה ב2025'!$L:$L, 'צריכה ב2025'!$B:$B, C356, 'צריכה ב2025'!$A:$A, {"06/2025","07/2025","08/2025","09/2025"}))</f>
        <v>0</v>
      </c>
    </row>
    <row r="357" spans="1:23" hidden="1" x14ac:dyDescent="0.35">
      <c r="A357" s="10" t="s">
        <v>23</v>
      </c>
      <c r="B357" s="10" t="s">
        <v>482</v>
      </c>
      <c r="C357" s="11">
        <v>346572147</v>
      </c>
      <c r="D357" s="10" t="s">
        <v>501</v>
      </c>
      <c r="E357" s="10"/>
      <c r="F357" s="10" t="s">
        <v>45</v>
      </c>
      <c r="G357" s="10" t="s">
        <v>20</v>
      </c>
      <c r="H357" s="10" t="s">
        <v>21</v>
      </c>
      <c r="I357" s="10" t="s">
        <v>21</v>
      </c>
      <c r="J357" s="10" t="s">
        <v>21</v>
      </c>
      <c r="K357" s="10" t="str">
        <f>LOOKUP(C357,מונים!$A:$A,מונים!$Q:$Q)</f>
        <v>לא</v>
      </c>
      <c r="L357" s="10" t="s">
        <v>21</v>
      </c>
      <c r="M357" s="10"/>
      <c r="N357" s="10">
        <f>SUMIF('צריכה ב2025'!$B:$B,'מידע מרוכז'!C357,'צריכה ב2025'!$I:$I)</f>
        <v>31074.899999999994</v>
      </c>
      <c r="O357" s="10">
        <f>SUMIF('צריכה ב2025'!$B:$B,'מידע מרוכז'!C357,'צריכה ב2025'!$J:$J)</f>
        <v>0</v>
      </c>
      <c r="P357" s="10">
        <f>SUMIF('צריכה ב2025'!$B:$B,'מידע מרוכז'!C357,'צריכה ב2025'!$L:$L)</f>
        <v>0</v>
      </c>
      <c r="Q357" s="10">
        <f>SUMIF('צריכה ב2025'!$B:$B,'מידע מרוכז'!C357,'צריכה ב2025'!$M:$M)</f>
        <v>31074.899999999994</v>
      </c>
      <c r="R357" s="32" cm="1">
        <f t="array" ref="R357">SUM(SUMIFS('צריכה ב2025'!$J:$J, 'צריכה ב2025'!$B:$B, C357, 'צריכה ב2025'!$A:$A, {"01/2025","02/2025","12/2024"}))</f>
        <v>0</v>
      </c>
      <c r="S357" s="32" cm="1">
        <f t="array" ref="S357">SUM(SUMIFS('צריכה ב2025'!$L:$L, 'צריכה ב2025'!$B:$B, C357, 'צריכה ב2025'!$A:$A, {"01/2025","02/2025","12/2024"}))</f>
        <v>0</v>
      </c>
      <c r="T357" s="10" cm="1">
        <f t="array" ref="T357">SUM(SUMIFS('צריכה ב2025'!$J:$J, 'צריכה ב2025'!$B:$B, C357, 'צריכה ב2025'!$A:$A, {"03/2025","04/2025","05/2025","10/2025","11/2025"}))</f>
        <v>0</v>
      </c>
      <c r="U357" s="10" cm="1">
        <f t="array" ref="U357">SUM(SUMIFS('צריכה ב2025'!$L:$L, 'צריכה ב2025'!$B:$B, C357, 'צריכה ב2025'!$A:$A, {"03/2025","04/2025","05/2025","10/2025","11/2025"}))</f>
        <v>0</v>
      </c>
      <c r="V357" s="10" cm="1">
        <f t="array" ref="V357">SUM(SUMIFS('צריכה ב2025'!$J:$J, 'צריכה ב2025'!$B:$B, C357, 'צריכה ב2025'!$A:$A, {"06/2025","07/2025","08/2025","09/2025"}))</f>
        <v>0</v>
      </c>
      <c r="W357" s="10" cm="1">
        <f t="array" ref="W357">SUM(SUMIFS('צריכה ב2025'!$L:$L, 'צריכה ב2025'!$B:$B, C357, 'צריכה ב2025'!$A:$A, {"06/2025","07/2025","08/2025","09/2025"}))</f>
        <v>0</v>
      </c>
    </row>
    <row r="358" spans="1:23" hidden="1" x14ac:dyDescent="0.35">
      <c r="A358" s="10" t="s">
        <v>29</v>
      </c>
      <c r="B358" s="10" t="s">
        <v>482</v>
      </c>
      <c r="C358" s="11">
        <v>346572409</v>
      </c>
      <c r="D358" s="10" t="s">
        <v>502</v>
      </c>
      <c r="E358" s="10"/>
      <c r="F358" s="10" t="s">
        <v>45</v>
      </c>
      <c r="G358" s="10" t="s">
        <v>20</v>
      </c>
      <c r="H358" s="10" t="s">
        <v>21</v>
      </c>
      <c r="I358" s="10" t="s">
        <v>21</v>
      </c>
      <c r="J358" s="10" t="s">
        <v>21</v>
      </c>
      <c r="K358" s="10" t="str">
        <f>LOOKUP(C358,מונים!$A:$A,מונים!$Q:$Q)</f>
        <v>לא</v>
      </c>
      <c r="L358" s="10" t="s">
        <v>21</v>
      </c>
      <c r="M358" s="10"/>
      <c r="N358" s="10">
        <f>SUMIF('צריכה ב2025'!$B:$B,'מידע מרוכז'!C358,'צריכה ב2025'!$I:$I)</f>
        <v>32356.959999999999</v>
      </c>
      <c r="O358" s="10">
        <f>SUMIF('צריכה ב2025'!$B:$B,'מידע מרוכז'!C358,'צריכה ב2025'!$J:$J)</f>
        <v>0</v>
      </c>
      <c r="P358" s="10">
        <f>SUMIF('צריכה ב2025'!$B:$B,'מידע מרוכז'!C358,'צריכה ב2025'!$L:$L)</f>
        <v>0</v>
      </c>
      <c r="Q358" s="10">
        <f>SUMIF('צריכה ב2025'!$B:$B,'מידע מרוכז'!C358,'צריכה ב2025'!$M:$M)</f>
        <v>32356.959999999999</v>
      </c>
      <c r="R358" s="32" cm="1">
        <f t="array" ref="R358">SUM(SUMIFS('צריכה ב2025'!$J:$J, 'צריכה ב2025'!$B:$B, C358, 'צריכה ב2025'!$A:$A, {"01/2025","02/2025","12/2024"}))</f>
        <v>0</v>
      </c>
      <c r="S358" s="32" cm="1">
        <f t="array" ref="S358">SUM(SUMIFS('צריכה ב2025'!$L:$L, 'צריכה ב2025'!$B:$B, C358, 'צריכה ב2025'!$A:$A, {"01/2025","02/2025","12/2024"}))</f>
        <v>0</v>
      </c>
      <c r="T358" s="10" cm="1">
        <f t="array" ref="T358">SUM(SUMIFS('צריכה ב2025'!$J:$J, 'צריכה ב2025'!$B:$B, C358, 'צריכה ב2025'!$A:$A, {"03/2025","04/2025","05/2025","10/2025","11/2025"}))</f>
        <v>0</v>
      </c>
      <c r="U358" s="10" cm="1">
        <f t="array" ref="U358">SUM(SUMIFS('צריכה ב2025'!$L:$L, 'צריכה ב2025'!$B:$B, C358, 'צריכה ב2025'!$A:$A, {"03/2025","04/2025","05/2025","10/2025","11/2025"}))</f>
        <v>0</v>
      </c>
      <c r="V358" s="10" cm="1">
        <f t="array" ref="V358">SUM(SUMIFS('צריכה ב2025'!$J:$J, 'צריכה ב2025'!$B:$B, C358, 'צריכה ב2025'!$A:$A, {"06/2025","07/2025","08/2025","09/2025"}))</f>
        <v>0</v>
      </c>
      <c r="W358" s="10" cm="1">
        <f t="array" ref="W358">SUM(SUMIFS('צריכה ב2025'!$L:$L, 'צריכה ב2025'!$B:$B, C358, 'צריכה ב2025'!$A:$A, {"06/2025","07/2025","08/2025","09/2025"}))</f>
        <v>0</v>
      </c>
    </row>
    <row r="359" spans="1:23" hidden="1" x14ac:dyDescent="0.35">
      <c r="A359" s="10" t="s">
        <v>29</v>
      </c>
      <c r="B359" s="10" t="s">
        <v>482</v>
      </c>
      <c r="C359" s="11">
        <v>346591544</v>
      </c>
      <c r="D359" s="10" t="s">
        <v>503</v>
      </c>
      <c r="E359" s="10"/>
      <c r="F359" s="10" t="s">
        <v>19</v>
      </c>
      <c r="G359" s="10" t="s">
        <v>20</v>
      </c>
      <c r="H359" s="10" t="s">
        <v>22</v>
      </c>
      <c r="I359" s="10" t="s">
        <v>21</v>
      </c>
      <c r="J359" s="10" t="s">
        <v>21</v>
      </c>
      <c r="K359" s="10" t="str">
        <f>LOOKUP(C359,מונים!$A:$A,מונים!$Q:$Q)</f>
        <v>לא</v>
      </c>
      <c r="L359" s="10" t="s">
        <v>21</v>
      </c>
      <c r="M359" s="10"/>
      <c r="N359" s="10">
        <f>SUMIF('צריכה ב2025'!$B:$B,'מידע מרוכז'!C359,'צריכה ב2025'!$I:$I)</f>
        <v>16117</v>
      </c>
      <c r="O359" s="10">
        <f>SUMIF('צריכה ב2025'!$B:$B,'מידע מרוכז'!C359,'צריכה ב2025'!$J:$J)</f>
        <v>4464</v>
      </c>
      <c r="P359" s="10">
        <f>SUMIF('צריכה ב2025'!$B:$B,'מידע מרוכז'!C359,'צריכה ב2025'!$L:$L)</f>
        <v>11653</v>
      </c>
      <c r="Q359" s="10">
        <f>SUMIF('צריכה ב2025'!$B:$B,'מידע מרוכז'!C359,'צריכה ב2025'!$M:$M)</f>
        <v>0</v>
      </c>
      <c r="R359" s="32" cm="1">
        <f t="array" ref="R359">SUM(SUMIFS('צריכה ב2025'!$J:$J, 'צריכה ב2025'!$B:$B, C359, 'צריכה ב2025'!$A:$A, {"01/2025","02/2025","12/2024"}))</f>
        <v>1656</v>
      </c>
      <c r="S359" s="32" cm="1">
        <f t="array" ref="S359">SUM(SUMIFS('צריכה ב2025'!$L:$L, 'צריכה ב2025'!$B:$B, C359, 'צריכה ב2025'!$A:$A, {"01/2025","02/2025","12/2024"}))</f>
        <v>2936</v>
      </c>
      <c r="T359" s="10" cm="1">
        <f t="array" ref="T359">SUM(SUMIFS('צריכה ב2025'!$J:$J, 'צריכה ב2025'!$B:$B, C359, 'צריכה ב2025'!$A:$A, {"03/2025","04/2025","05/2025","10/2025","11/2025"}))</f>
        <v>1310</v>
      </c>
      <c r="U359" s="10" cm="1">
        <f t="array" ref="U359">SUM(SUMIFS('צריכה ב2025'!$L:$L, 'צריכה ב2025'!$B:$B, C359, 'צריכה ב2025'!$A:$A, {"03/2025","04/2025","05/2025","10/2025","11/2025"}))</f>
        <v>4947</v>
      </c>
      <c r="V359" s="10" cm="1">
        <f t="array" ref="V359">SUM(SUMIFS('צריכה ב2025'!$J:$J, 'צריכה ב2025'!$B:$B, C359, 'צריכה ב2025'!$A:$A, {"06/2025","07/2025","08/2025","09/2025"}))</f>
        <v>1498</v>
      </c>
      <c r="W359" s="10" cm="1">
        <f t="array" ref="W359">SUM(SUMIFS('צריכה ב2025'!$L:$L, 'צריכה ב2025'!$B:$B, C359, 'צריכה ב2025'!$A:$A, {"06/2025","07/2025","08/2025","09/2025"}))</f>
        <v>3770</v>
      </c>
    </row>
    <row r="360" spans="1:23" hidden="1" x14ac:dyDescent="0.35">
      <c r="A360" s="10" t="s">
        <v>29</v>
      </c>
      <c r="B360" s="10" t="s">
        <v>201</v>
      </c>
      <c r="C360" s="11">
        <v>346697407</v>
      </c>
      <c r="D360" s="10" t="s">
        <v>504</v>
      </c>
      <c r="E360" s="10"/>
      <c r="F360" s="10" t="s">
        <v>19</v>
      </c>
      <c r="G360" s="10" t="s">
        <v>20</v>
      </c>
      <c r="H360" s="10" t="s">
        <v>21</v>
      </c>
      <c r="I360" s="10" t="s">
        <v>21</v>
      </c>
      <c r="J360" s="10" t="s">
        <v>21</v>
      </c>
      <c r="K360" s="10" t="str">
        <f>LOOKUP(C360,מונים!$A:$A,מונים!$Q:$Q)</f>
        <v>לא</v>
      </c>
      <c r="L360" s="10" t="s">
        <v>21</v>
      </c>
      <c r="M360" s="10"/>
      <c r="N360" s="10">
        <f>SUMIF('צריכה ב2025'!$B:$B,'מידע מרוכז'!C360,'צריכה ב2025'!$I:$I)</f>
        <v>8269.130000000001</v>
      </c>
      <c r="O360" s="10">
        <f>SUMIF('צריכה ב2025'!$B:$B,'מידע מרוכז'!C360,'צריכה ב2025'!$J:$J)</f>
        <v>0</v>
      </c>
      <c r="P360" s="10">
        <f>SUMIF('צריכה ב2025'!$B:$B,'מידע מרוכז'!C360,'צריכה ב2025'!$L:$L)</f>
        <v>0</v>
      </c>
      <c r="Q360" s="10">
        <f>SUMIF('צריכה ב2025'!$B:$B,'מידע מרוכז'!C360,'צריכה ב2025'!$M:$M)</f>
        <v>8269.130000000001</v>
      </c>
      <c r="R360" s="32" cm="1">
        <f t="array" ref="R360">SUM(SUMIFS('צריכה ב2025'!$J:$J, 'צריכה ב2025'!$B:$B, C360, 'צריכה ב2025'!$A:$A, {"01/2025","02/2025","12/2024"}))</f>
        <v>0</v>
      </c>
      <c r="S360" s="32" cm="1">
        <f t="array" ref="S360">SUM(SUMIFS('צריכה ב2025'!$L:$L, 'צריכה ב2025'!$B:$B, C360, 'צריכה ב2025'!$A:$A, {"01/2025","02/2025","12/2024"}))</f>
        <v>0</v>
      </c>
      <c r="T360" s="10" cm="1">
        <f t="array" ref="T360">SUM(SUMIFS('צריכה ב2025'!$J:$J, 'צריכה ב2025'!$B:$B, C360, 'צריכה ב2025'!$A:$A, {"03/2025","04/2025","05/2025","10/2025","11/2025"}))</f>
        <v>0</v>
      </c>
      <c r="U360" s="10" cm="1">
        <f t="array" ref="U360">SUM(SUMIFS('צריכה ב2025'!$L:$L, 'צריכה ב2025'!$B:$B, C360, 'צריכה ב2025'!$A:$A, {"03/2025","04/2025","05/2025","10/2025","11/2025"}))</f>
        <v>0</v>
      </c>
      <c r="V360" s="10" cm="1">
        <f t="array" ref="V360">SUM(SUMIFS('צריכה ב2025'!$J:$J, 'צריכה ב2025'!$B:$B, C360, 'צריכה ב2025'!$A:$A, {"06/2025","07/2025","08/2025","09/2025"}))</f>
        <v>0</v>
      </c>
      <c r="W360" s="10" cm="1">
        <f t="array" ref="W360">SUM(SUMIFS('צריכה ב2025'!$L:$L, 'צריכה ב2025'!$B:$B, C360, 'צריכה ב2025'!$A:$A, {"06/2025","07/2025","08/2025","09/2025"}))</f>
        <v>0</v>
      </c>
    </row>
    <row r="361" spans="1:23" hidden="1" x14ac:dyDescent="0.35">
      <c r="A361" s="10" t="s">
        <v>260</v>
      </c>
      <c r="B361" s="10" t="s">
        <v>108</v>
      </c>
      <c r="C361" s="11">
        <v>346726476</v>
      </c>
      <c r="D361" s="10" t="s">
        <v>505</v>
      </c>
      <c r="E361" s="10" t="s">
        <v>494</v>
      </c>
      <c r="F361" s="10" t="s">
        <v>45</v>
      </c>
      <c r="G361" s="10" t="s">
        <v>20</v>
      </c>
      <c r="H361" s="10" t="s">
        <v>22</v>
      </c>
      <c r="I361" s="10" t="s">
        <v>22</v>
      </c>
      <c r="J361" s="10" t="s">
        <v>21</v>
      </c>
      <c r="K361" s="10" t="str">
        <f>LOOKUP(C361,מונים!$A:$A,מונים!$Q:$Q)</f>
        <v>לא</v>
      </c>
      <c r="L361" s="10" t="s">
        <v>21</v>
      </c>
      <c r="M361" s="10"/>
      <c r="N361" s="10">
        <f>SUMIF('צריכה ב2025'!$B:$B,'מידע מרוכז'!C361,'צריכה ב2025'!$I:$I)</f>
        <v>103710</v>
      </c>
      <c r="O361" s="10">
        <f>SUMIF('צריכה ב2025'!$B:$B,'מידע מרוכז'!C361,'צריכה ב2025'!$J:$J)</f>
        <v>64140</v>
      </c>
      <c r="P361" s="10">
        <f>SUMIF('צריכה ב2025'!$B:$B,'מידע מרוכז'!C361,'צריכה ב2025'!$L:$L)</f>
        <v>39570</v>
      </c>
      <c r="Q361" s="10">
        <f>SUMIF('צריכה ב2025'!$B:$B,'מידע מרוכז'!C361,'צריכה ב2025'!$M:$M)</f>
        <v>0</v>
      </c>
      <c r="R361" s="32" cm="1">
        <f t="array" ref="R361">SUM(SUMIFS('צריכה ב2025'!$J:$J, 'צריכה ב2025'!$B:$B, C361, 'צריכה ב2025'!$A:$A, {"01/2025","02/2025","12/2024"}))</f>
        <v>21015</v>
      </c>
      <c r="S361" s="32" cm="1">
        <f t="array" ref="S361">SUM(SUMIFS('צריכה ב2025'!$L:$L, 'צריכה ב2025'!$B:$B, C361, 'צריכה ב2025'!$A:$A, {"01/2025","02/2025","12/2024"}))</f>
        <v>9350</v>
      </c>
      <c r="T361" s="10" cm="1">
        <f t="array" ref="T361">SUM(SUMIFS('צריכה ב2025'!$J:$J, 'צריכה ב2025'!$B:$B, C361, 'צריכה ב2025'!$A:$A, {"03/2025","04/2025","05/2025","10/2025","11/2025"}))</f>
        <v>22005</v>
      </c>
      <c r="U361" s="10" cm="1">
        <f t="array" ref="U361">SUM(SUMIFS('צריכה ב2025'!$L:$L, 'צריכה ב2025'!$B:$B, C361, 'צריכה ב2025'!$A:$A, {"03/2025","04/2025","05/2025","10/2025","11/2025"}))</f>
        <v>20675</v>
      </c>
      <c r="V361" s="10" cm="1">
        <f t="array" ref="V361">SUM(SUMIFS('צריכה ב2025'!$J:$J, 'צריכה ב2025'!$B:$B, C361, 'צריכה ב2025'!$A:$A, {"06/2025","07/2025","08/2025","09/2025"}))</f>
        <v>21120</v>
      </c>
      <c r="W361" s="10" cm="1">
        <f t="array" ref="W361">SUM(SUMIFS('צריכה ב2025'!$L:$L, 'צריכה ב2025'!$B:$B, C361, 'צריכה ב2025'!$A:$A, {"06/2025","07/2025","08/2025","09/2025"}))</f>
        <v>9545</v>
      </c>
    </row>
    <row r="362" spans="1:23" hidden="1" x14ac:dyDescent="0.35">
      <c r="A362" s="10" t="s">
        <v>60</v>
      </c>
      <c r="B362" s="10" t="s">
        <v>32</v>
      </c>
      <c r="C362" s="11">
        <v>346760443</v>
      </c>
      <c r="D362" s="10" t="s">
        <v>506</v>
      </c>
      <c r="E362" s="10" t="s">
        <v>507</v>
      </c>
      <c r="F362" s="10" t="s">
        <v>45</v>
      </c>
      <c r="G362" s="10" t="s">
        <v>20</v>
      </c>
      <c r="H362" s="10" t="s">
        <v>22</v>
      </c>
      <c r="I362" s="10" t="s">
        <v>22</v>
      </c>
      <c r="J362" s="10" t="s">
        <v>21</v>
      </c>
      <c r="K362" s="10" t="str">
        <f>LOOKUP(C362,מונים!$A:$A,מונים!$Q:$Q)</f>
        <v>לא</v>
      </c>
      <c r="L362" s="10" t="s">
        <v>22</v>
      </c>
      <c r="M362" s="10" t="s">
        <v>74</v>
      </c>
      <c r="N362" s="10">
        <f>SUMIF('צריכה ב2025'!$B:$B,'מידע מרוכז'!C362,'צריכה ב2025'!$I:$I)</f>
        <v>40585</v>
      </c>
      <c r="O362" s="10">
        <f>SUMIF('צריכה ב2025'!$B:$B,'מידע מרוכז'!C362,'צריכה ב2025'!$J:$J)</f>
        <v>8915</v>
      </c>
      <c r="P362" s="10">
        <f>SUMIF('צריכה ב2025'!$B:$B,'מידע מרוכז'!C362,'צריכה ב2025'!$L:$L)</f>
        <v>31670</v>
      </c>
      <c r="Q362" s="10">
        <f>SUMIF('צריכה ב2025'!$B:$B,'מידע מרוכז'!C362,'צריכה ב2025'!$M:$M)</f>
        <v>0</v>
      </c>
      <c r="R362" s="32" cm="1">
        <f t="array" ref="R362">SUM(SUMIFS('צריכה ב2025'!$J:$J, 'צריכה ב2025'!$B:$B, C362, 'צריכה ב2025'!$A:$A, {"01/2025","02/2025","12/2024"}))</f>
        <v>2670</v>
      </c>
      <c r="S362" s="32" cm="1">
        <f t="array" ref="S362">SUM(SUMIFS('צריכה ב2025'!$L:$L, 'צריכה ב2025'!$B:$B, C362, 'צריכה ב2025'!$A:$A, {"01/2025","02/2025","12/2024"}))</f>
        <v>10020</v>
      </c>
      <c r="T362" s="10" cm="1">
        <f t="array" ref="T362">SUM(SUMIFS('צריכה ב2025'!$J:$J, 'צריכה ב2025'!$B:$B, C362, 'צריכה ב2025'!$A:$A, {"03/2025","04/2025","05/2025","10/2025","11/2025"}))</f>
        <v>2635</v>
      </c>
      <c r="U362" s="10" cm="1">
        <f t="array" ref="U362">SUM(SUMIFS('צריכה ב2025'!$L:$L, 'צריכה ב2025'!$B:$B, C362, 'צריכה ב2025'!$A:$A, {"03/2025","04/2025","05/2025","10/2025","11/2025"}))</f>
        <v>9355</v>
      </c>
      <c r="V362" s="10" cm="1">
        <f t="array" ref="V362">SUM(SUMIFS('צריכה ב2025'!$J:$J, 'צריכה ב2025'!$B:$B, C362, 'צריכה ב2025'!$A:$A, {"06/2025","07/2025","08/2025","09/2025"}))</f>
        <v>3610</v>
      </c>
      <c r="W362" s="10" cm="1">
        <f t="array" ref="W362">SUM(SUMIFS('צריכה ב2025'!$L:$L, 'צריכה ב2025'!$B:$B, C362, 'צריכה ב2025'!$A:$A, {"06/2025","07/2025","08/2025","09/2025"}))</f>
        <v>12295</v>
      </c>
    </row>
    <row r="363" spans="1:23" hidden="1" x14ac:dyDescent="0.35">
      <c r="A363" s="10" t="s">
        <v>60</v>
      </c>
      <c r="B363" s="10" t="s">
        <v>32</v>
      </c>
      <c r="C363" s="11">
        <v>346760447</v>
      </c>
      <c r="D363" s="10" t="s">
        <v>508</v>
      </c>
      <c r="E363" s="10"/>
      <c r="F363" s="10" t="s">
        <v>45</v>
      </c>
      <c r="G363" s="10" t="s">
        <v>20</v>
      </c>
      <c r="H363" s="10" t="s">
        <v>22</v>
      </c>
      <c r="I363" s="10" t="s">
        <v>21</v>
      </c>
      <c r="J363" s="10" t="s">
        <v>21</v>
      </c>
      <c r="K363" s="10" t="str">
        <f>LOOKUP(C363,מונים!$A:$A,מונים!$Q:$Q)</f>
        <v>לא</v>
      </c>
      <c r="L363" s="10" t="s">
        <v>22</v>
      </c>
      <c r="M363" s="10" t="s">
        <v>74</v>
      </c>
      <c r="N363" s="10">
        <f>SUMIF('צריכה ב2025'!$B:$B,'מידע מרוכז'!C363,'צריכה ב2025'!$I:$I)</f>
        <v>42212</v>
      </c>
      <c r="O363" s="10">
        <f>SUMIF('צריכה ב2025'!$B:$B,'מידע מרוכז'!C363,'צריכה ב2025'!$J:$J)</f>
        <v>12168</v>
      </c>
      <c r="P363" s="10">
        <f>SUMIF('צריכה ב2025'!$B:$B,'מידע מרוכז'!C363,'צריכה ב2025'!$L:$L)</f>
        <v>30044</v>
      </c>
      <c r="Q363" s="10">
        <f>SUMIF('צריכה ב2025'!$B:$B,'מידע מרוכז'!C363,'צריכה ב2025'!$M:$M)</f>
        <v>0</v>
      </c>
      <c r="R363" s="32" cm="1">
        <f t="array" ref="R363">SUM(SUMIFS('צריכה ב2025'!$J:$J, 'צריכה ב2025'!$B:$B, C363, 'צריכה ב2025'!$A:$A, {"01/2025","02/2025","12/2024"}))</f>
        <v>3672</v>
      </c>
      <c r="S363" s="32" cm="1">
        <f t="array" ref="S363">SUM(SUMIFS('צריכה ב2025'!$L:$L, 'צריכה ב2025'!$B:$B, C363, 'צריכה ב2025'!$A:$A, {"01/2025","02/2025","12/2024"}))</f>
        <v>10180</v>
      </c>
      <c r="T363" s="10" cm="1">
        <f t="array" ref="T363">SUM(SUMIFS('צריכה ב2025'!$J:$J, 'צריכה ב2025'!$B:$B, C363, 'צריכה ב2025'!$A:$A, {"03/2025","04/2025","05/2025","10/2025","11/2025"}))</f>
        <v>3668</v>
      </c>
      <c r="U363" s="10" cm="1">
        <f t="array" ref="U363">SUM(SUMIFS('צריכה ב2025'!$L:$L, 'צריכה ב2025'!$B:$B, C363, 'צריכה ב2025'!$A:$A, {"03/2025","04/2025","05/2025","10/2025","11/2025"}))</f>
        <v>8680</v>
      </c>
      <c r="V363" s="10" cm="1">
        <f t="array" ref="V363">SUM(SUMIFS('צריכה ב2025'!$J:$J, 'צריכה ב2025'!$B:$B, C363, 'צריכה ב2025'!$A:$A, {"06/2025","07/2025","08/2025","09/2025"}))</f>
        <v>4828</v>
      </c>
      <c r="W363" s="10" cm="1">
        <f t="array" ref="W363">SUM(SUMIFS('צריכה ב2025'!$L:$L, 'צריכה ב2025'!$B:$B, C363, 'צריכה ב2025'!$A:$A, {"06/2025","07/2025","08/2025","09/2025"}))</f>
        <v>11184</v>
      </c>
    </row>
    <row r="364" spans="1:23" hidden="1" x14ac:dyDescent="0.35">
      <c r="A364" s="10" t="s">
        <v>29</v>
      </c>
      <c r="B364" s="10" t="s">
        <v>168</v>
      </c>
      <c r="C364" s="11">
        <v>346778759</v>
      </c>
      <c r="D364" s="10" t="s">
        <v>509</v>
      </c>
      <c r="E364" s="10"/>
      <c r="F364" s="10" t="s">
        <v>19</v>
      </c>
      <c r="G364" s="10" t="s">
        <v>20</v>
      </c>
      <c r="H364" s="10" t="s">
        <v>21</v>
      </c>
      <c r="I364" s="10" t="s">
        <v>22</v>
      </c>
      <c r="J364" s="10" t="s">
        <v>21</v>
      </c>
      <c r="K364" s="10" t="str">
        <f>LOOKUP(C364,מונים!$A:$A,מונים!$Q:$Q)</f>
        <v>לא</v>
      </c>
      <c r="L364" s="10" t="s">
        <v>21</v>
      </c>
      <c r="M364" s="10"/>
      <c r="N364" s="10">
        <f>SUMIF('צריכה ב2025'!$B:$B,'מידע מרוכז'!C364,'צריכה ב2025'!$I:$I)</f>
        <v>0</v>
      </c>
      <c r="O364" s="10">
        <f>SUMIF('צריכה ב2025'!$B:$B,'מידע מרוכז'!C364,'צריכה ב2025'!$J:$J)</f>
        <v>0</v>
      </c>
      <c r="P364" s="10">
        <f>SUMIF('צריכה ב2025'!$B:$B,'מידע מרוכז'!C364,'צריכה ב2025'!$L:$L)</f>
        <v>0</v>
      </c>
      <c r="Q364" s="10">
        <f>SUMIF('צריכה ב2025'!$B:$B,'מידע מרוכז'!C364,'צריכה ב2025'!$M:$M)</f>
        <v>0</v>
      </c>
      <c r="R364" s="32" cm="1">
        <f t="array" ref="R364">SUM(SUMIFS('צריכה ב2025'!$J:$J, 'צריכה ב2025'!$B:$B, C364, 'צריכה ב2025'!$A:$A, {"01/2025","02/2025","12/2024"}))</f>
        <v>0</v>
      </c>
      <c r="S364" s="32" cm="1">
        <f t="array" ref="S364">SUM(SUMIFS('צריכה ב2025'!$L:$L, 'צריכה ב2025'!$B:$B, C364, 'צריכה ב2025'!$A:$A, {"01/2025","02/2025","12/2024"}))</f>
        <v>0</v>
      </c>
      <c r="T364" s="10" cm="1">
        <f t="array" ref="T364">SUM(SUMIFS('צריכה ב2025'!$J:$J, 'צריכה ב2025'!$B:$B, C364, 'צריכה ב2025'!$A:$A, {"03/2025","04/2025","05/2025","10/2025","11/2025"}))</f>
        <v>0</v>
      </c>
      <c r="U364" s="10" cm="1">
        <f t="array" ref="U364">SUM(SUMIFS('צריכה ב2025'!$L:$L, 'צריכה ב2025'!$B:$B, C364, 'צריכה ב2025'!$A:$A, {"03/2025","04/2025","05/2025","10/2025","11/2025"}))</f>
        <v>0</v>
      </c>
      <c r="V364" s="10" cm="1">
        <f t="array" ref="V364">SUM(SUMIFS('צריכה ב2025'!$J:$J, 'צריכה ב2025'!$B:$B, C364, 'צריכה ב2025'!$A:$A, {"06/2025","07/2025","08/2025","09/2025"}))</f>
        <v>0</v>
      </c>
      <c r="W364" s="10" cm="1">
        <f t="array" ref="W364">SUM(SUMIFS('צריכה ב2025'!$L:$L, 'צריכה ב2025'!$B:$B, C364, 'צריכה ב2025'!$A:$A, {"06/2025","07/2025","08/2025","09/2025"}))</f>
        <v>0</v>
      </c>
    </row>
    <row r="365" spans="1:23" hidden="1" x14ac:dyDescent="0.35">
      <c r="A365" s="10" t="s">
        <v>51</v>
      </c>
      <c r="B365" s="10" t="s">
        <v>49</v>
      </c>
      <c r="C365" s="11">
        <v>346812868</v>
      </c>
      <c r="D365" s="10" t="s">
        <v>510</v>
      </c>
      <c r="E365" s="10"/>
      <c r="F365" s="10" t="s">
        <v>45</v>
      </c>
      <c r="G365" s="10" t="s">
        <v>20</v>
      </c>
      <c r="H365" s="10" t="s">
        <v>22</v>
      </c>
      <c r="I365" s="10" t="s">
        <v>22</v>
      </c>
      <c r="J365" s="10" t="s">
        <v>21</v>
      </c>
      <c r="K365" s="10" t="str">
        <f>LOOKUP(C365,מונים!$A:$A,מונים!$Q:$Q)</f>
        <v>לא</v>
      </c>
      <c r="L365" s="10" t="s">
        <v>21</v>
      </c>
      <c r="M365" s="10"/>
      <c r="N365" s="10">
        <f>SUMIF('צריכה ב2025'!$B:$B,'מידע מרוכז'!C365,'צריכה ב2025'!$I:$I)</f>
        <v>115005</v>
      </c>
      <c r="O365" s="10">
        <f>SUMIF('צריכה ב2025'!$B:$B,'מידע מרוכז'!C365,'צריכה ב2025'!$J:$J)</f>
        <v>13095</v>
      </c>
      <c r="P365" s="10">
        <f>SUMIF('צריכה ב2025'!$B:$B,'מידע מרוכז'!C365,'צריכה ב2025'!$L:$L)</f>
        <v>101910</v>
      </c>
      <c r="Q365" s="10">
        <f>SUMIF('צריכה ב2025'!$B:$B,'מידע מרוכז'!C365,'צריכה ב2025'!$M:$M)</f>
        <v>0</v>
      </c>
      <c r="R365" s="32" cm="1">
        <f t="array" ref="R365">SUM(SUMIFS('צריכה ב2025'!$J:$J, 'צריכה ב2025'!$B:$B, C365, 'צריכה ב2025'!$A:$A, {"01/2025","02/2025","12/2024"}))</f>
        <v>3990</v>
      </c>
      <c r="S365" s="32" cm="1">
        <f t="array" ref="S365">SUM(SUMIFS('צריכה ב2025'!$L:$L, 'צריכה ב2025'!$B:$B, C365, 'צריכה ב2025'!$A:$A, {"01/2025","02/2025","12/2024"}))</f>
        <v>24135</v>
      </c>
      <c r="T365" s="10" cm="1">
        <f t="array" ref="T365">SUM(SUMIFS('צריכה ב2025'!$J:$J, 'צריכה ב2025'!$B:$B, C365, 'צריכה ב2025'!$A:$A, {"03/2025","04/2025","05/2025","10/2025","11/2025"}))</f>
        <v>4185</v>
      </c>
      <c r="U365" s="10" cm="1">
        <f t="array" ref="U365">SUM(SUMIFS('צריכה ב2025'!$L:$L, 'צריכה ב2025'!$B:$B, C365, 'צריכה ב2025'!$A:$A, {"03/2025","04/2025","05/2025","10/2025","11/2025"}))</f>
        <v>35375</v>
      </c>
      <c r="V365" s="10" cm="1">
        <f t="array" ref="V365">SUM(SUMIFS('צריכה ב2025'!$J:$J, 'צריכה ב2025'!$B:$B, C365, 'צריכה ב2025'!$A:$A, {"06/2025","07/2025","08/2025","09/2025"}))</f>
        <v>4920</v>
      </c>
      <c r="W365" s="10" cm="1">
        <f t="array" ref="W365">SUM(SUMIFS('צריכה ב2025'!$L:$L, 'צריכה ב2025'!$B:$B, C365, 'צריכה ב2025'!$A:$A, {"06/2025","07/2025","08/2025","09/2025"}))</f>
        <v>42400</v>
      </c>
    </row>
    <row r="366" spans="1:23" hidden="1" x14ac:dyDescent="0.35">
      <c r="A366" s="10" t="s">
        <v>29</v>
      </c>
      <c r="B366" s="10" t="s">
        <v>482</v>
      </c>
      <c r="C366" s="11">
        <v>346838433</v>
      </c>
      <c r="D366" s="10" t="s">
        <v>511</v>
      </c>
      <c r="E366" s="10"/>
      <c r="F366" s="10" t="s">
        <v>19</v>
      </c>
      <c r="G366" s="10" t="s">
        <v>20</v>
      </c>
      <c r="H366" s="10" t="s">
        <v>21</v>
      </c>
      <c r="I366" s="10" t="s">
        <v>22</v>
      </c>
      <c r="J366" s="10" t="s">
        <v>21</v>
      </c>
      <c r="K366" s="10" t="str">
        <f>LOOKUP(C366,מונים!$A:$A,מונים!$Q:$Q)</f>
        <v>לא</v>
      </c>
      <c r="L366" s="10" t="s">
        <v>21</v>
      </c>
      <c r="M366" s="10"/>
      <c r="N366" s="10">
        <f>SUMIF('צריכה ב2025'!$B:$B,'מידע מרוכז'!C366,'צריכה ב2025'!$I:$I)</f>
        <v>42236.2</v>
      </c>
      <c r="O366" s="10">
        <f>SUMIF('צריכה ב2025'!$B:$B,'מידע מרוכז'!C366,'צריכה ב2025'!$J:$J)</f>
        <v>0</v>
      </c>
      <c r="P366" s="10">
        <f>SUMIF('צריכה ב2025'!$B:$B,'מידע מרוכז'!C366,'צריכה ב2025'!$L:$L)</f>
        <v>0</v>
      </c>
      <c r="Q366" s="10">
        <f>SUMIF('צריכה ב2025'!$B:$B,'מידע מרוכז'!C366,'צריכה ב2025'!$M:$M)</f>
        <v>42236.2</v>
      </c>
      <c r="R366" s="32" cm="1">
        <f t="array" ref="R366">SUM(SUMIFS('צריכה ב2025'!$J:$J, 'צריכה ב2025'!$B:$B, C366, 'צריכה ב2025'!$A:$A, {"01/2025","02/2025","12/2024"}))</f>
        <v>0</v>
      </c>
      <c r="S366" s="32" cm="1">
        <f t="array" ref="S366">SUM(SUMIFS('צריכה ב2025'!$L:$L, 'צריכה ב2025'!$B:$B, C366, 'צריכה ב2025'!$A:$A, {"01/2025","02/2025","12/2024"}))</f>
        <v>0</v>
      </c>
      <c r="T366" s="10" cm="1">
        <f t="array" ref="T366">SUM(SUMIFS('צריכה ב2025'!$J:$J, 'צריכה ב2025'!$B:$B, C366, 'צריכה ב2025'!$A:$A, {"03/2025","04/2025","05/2025","10/2025","11/2025"}))</f>
        <v>0</v>
      </c>
      <c r="U366" s="10" cm="1">
        <f t="array" ref="U366">SUM(SUMIFS('צריכה ב2025'!$L:$L, 'צריכה ב2025'!$B:$B, C366, 'צריכה ב2025'!$A:$A, {"03/2025","04/2025","05/2025","10/2025","11/2025"}))</f>
        <v>0</v>
      </c>
      <c r="V366" s="10" cm="1">
        <f t="array" ref="V366">SUM(SUMIFS('צריכה ב2025'!$J:$J, 'צריכה ב2025'!$B:$B, C366, 'צריכה ב2025'!$A:$A, {"06/2025","07/2025","08/2025","09/2025"}))</f>
        <v>0</v>
      </c>
      <c r="W366" s="10" cm="1">
        <f t="array" ref="W366">SUM(SUMIFS('צריכה ב2025'!$L:$L, 'צריכה ב2025'!$B:$B, C366, 'צריכה ב2025'!$A:$A, {"06/2025","07/2025","08/2025","09/2025"}))</f>
        <v>0</v>
      </c>
    </row>
    <row r="367" spans="1:23" hidden="1" x14ac:dyDescent="0.35">
      <c r="A367" s="10" t="s">
        <v>29</v>
      </c>
      <c r="B367" s="10" t="s">
        <v>168</v>
      </c>
      <c r="C367" s="11">
        <v>346869670</v>
      </c>
      <c r="D367" s="10" t="s">
        <v>512</v>
      </c>
      <c r="E367" s="10"/>
      <c r="F367" s="10" t="s">
        <v>19</v>
      </c>
      <c r="G367" s="10" t="s">
        <v>20</v>
      </c>
      <c r="H367" s="10" t="s">
        <v>22</v>
      </c>
      <c r="I367" s="10" t="s">
        <v>22</v>
      </c>
      <c r="J367" s="10" t="s">
        <v>21</v>
      </c>
      <c r="K367" s="10" t="str">
        <f>LOOKUP(C367,מונים!$A:$A,מונים!$Q:$Q)</f>
        <v>לא</v>
      </c>
      <c r="L367" s="10" t="s">
        <v>21</v>
      </c>
      <c r="M367" s="10"/>
      <c r="N367" s="10">
        <f>SUMIF('צריכה ב2025'!$B:$B,'מידע מרוכז'!C367,'צריכה ב2025'!$I:$I)</f>
        <v>4213</v>
      </c>
      <c r="O367" s="10">
        <f>SUMIF('צריכה ב2025'!$B:$B,'מידע מרוכז'!C367,'צריכה ב2025'!$J:$J)</f>
        <v>1100</v>
      </c>
      <c r="P367" s="10">
        <f>SUMIF('צריכה ב2025'!$B:$B,'מידע מרוכז'!C367,'צריכה ב2025'!$L:$L)</f>
        <v>3113</v>
      </c>
      <c r="Q367" s="10">
        <f>SUMIF('צריכה ב2025'!$B:$B,'מידע מרוכז'!C367,'צריכה ב2025'!$M:$M)</f>
        <v>0</v>
      </c>
      <c r="R367" s="32" cm="1">
        <f t="array" ref="R367">SUM(SUMIFS('צריכה ב2025'!$J:$J, 'צריכה ב2025'!$B:$B, C367, 'צריכה ב2025'!$A:$A, {"01/2025","02/2025","12/2024"}))</f>
        <v>540</v>
      </c>
      <c r="S367" s="32" cm="1">
        <f t="array" ref="S367">SUM(SUMIFS('צריכה ב2025'!$L:$L, 'צריכה ב2025'!$B:$B, C367, 'צריכה ב2025'!$A:$A, {"01/2025","02/2025","12/2024"}))</f>
        <v>999</v>
      </c>
      <c r="T367" s="10" cm="1">
        <f t="array" ref="T367">SUM(SUMIFS('צריכה ב2025'!$J:$J, 'צריכה ב2025'!$B:$B, C367, 'צריכה ב2025'!$A:$A, {"03/2025","04/2025","05/2025","10/2025","11/2025"}))</f>
        <v>289</v>
      </c>
      <c r="U367" s="10" cm="1">
        <f t="array" ref="U367">SUM(SUMIFS('צריכה ב2025'!$L:$L, 'צריכה ב2025'!$B:$B, C367, 'צריכה ב2025'!$A:$A, {"03/2025","04/2025","05/2025","10/2025","11/2025"}))</f>
        <v>1199</v>
      </c>
      <c r="V367" s="10" cm="1">
        <f t="array" ref="V367">SUM(SUMIFS('צריכה ב2025'!$J:$J, 'צריכה ב2025'!$B:$B, C367, 'צריכה ב2025'!$A:$A, {"06/2025","07/2025","08/2025","09/2025"}))</f>
        <v>271</v>
      </c>
      <c r="W367" s="10" cm="1">
        <f t="array" ref="W367">SUM(SUMIFS('צריכה ב2025'!$L:$L, 'צריכה ב2025'!$B:$B, C367, 'צריכה ב2025'!$A:$A, {"06/2025","07/2025","08/2025","09/2025"}))</f>
        <v>915</v>
      </c>
    </row>
    <row r="368" spans="1:23" hidden="1" x14ac:dyDescent="0.35">
      <c r="A368" s="10" t="s">
        <v>35</v>
      </c>
      <c r="B368" s="10" t="s">
        <v>272</v>
      </c>
      <c r="C368" s="11">
        <v>346869810</v>
      </c>
      <c r="D368" s="10" t="s">
        <v>513</v>
      </c>
      <c r="E368" s="10" t="s">
        <v>514</v>
      </c>
      <c r="F368" s="10" t="s">
        <v>19</v>
      </c>
      <c r="G368" s="10" t="s">
        <v>20</v>
      </c>
      <c r="H368" s="10" t="s">
        <v>21</v>
      </c>
      <c r="I368" s="10" t="s">
        <v>22</v>
      </c>
      <c r="J368" s="10" t="s">
        <v>21</v>
      </c>
      <c r="K368" s="10" t="str">
        <f>LOOKUP(C368,מונים!$A:$A,מונים!$Q:$Q)</f>
        <v>לא</v>
      </c>
      <c r="L368" s="10" t="s">
        <v>21</v>
      </c>
      <c r="M368" s="10"/>
      <c r="N368" s="10">
        <f>SUMIF('צריכה ב2025'!$B:$B,'מידע מרוכז'!C368,'צריכה ב2025'!$I:$I)</f>
        <v>10645.210000000001</v>
      </c>
      <c r="O368" s="10">
        <f>SUMIF('צריכה ב2025'!$B:$B,'מידע מרוכז'!C368,'צריכה ב2025'!$J:$J)</f>
        <v>0</v>
      </c>
      <c r="P368" s="10">
        <f>SUMIF('צריכה ב2025'!$B:$B,'מידע מרוכז'!C368,'צריכה ב2025'!$L:$L)</f>
        <v>0</v>
      </c>
      <c r="Q368" s="10">
        <f>SUMIF('צריכה ב2025'!$B:$B,'מידע מרוכז'!C368,'צריכה ב2025'!$M:$M)</f>
        <v>10645.210000000001</v>
      </c>
      <c r="R368" s="32" cm="1">
        <f t="array" ref="R368">SUM(SUMIFS('צריכה ב2025'!$J:$J, 'צריכה ב2025'!$B:$B, C368, 'צריכה ב2025'!$A:$A, {"01/2025","02/2025","12/2024"}))</f>
        <v>0</v>
      </c>
      <c r="S368" s="32" cm="1">
        <f t="array" ref="S368">SUM(SUMIFS('צריכה ב2025'!$L:$L, 'צריכה ב2025'!$B:$B, C368, 'צריכה ב2025'!$A:$A, {"01/2025","02/2025","12/2024"}))</f>
        <v>0</v>
      </c>
      <c r="T368" s="10" cm="1">
        <f t="array" ref="T368">SUM(SUMIFS('צריכה ב2025'!$J:$J, 'צריכה ב2025'!$B:$B, C368, 'צריכה ב2025'!$A:$A, {"03/2025","04/2025","05/2025","10/2025","11/2025"}))</f>
        <v>0</v>
      </c>
      <c r="U368" s="10" cm="1">
        <f t="array" ref="U368">SUM(SUMIFS('צריכה ב2025'!$L:$L, 'צריכה ב2025'!$B:$B, C368, 'צריכה ב2025'!$A:$A, {"03/2025","04/2025","05/2025","10/2025","11/2025"}))</f>
        <v>0</v>
      </c>
      <c r="V368" s="10" cm="1">
        <f t="array" ref="V368">SUM(SUMIFS('צריכה ב2025'!$J:$J, 'צריכה ב2025'!$B:$B, C368, 'צריכה ב2025'!$A:$A, {"06/2025","07/2025","08/2025","09/2025"}))</f>
        <v>0</v>
      </c>
      <c r="W368" s="10" cm="1">
        <f t="array" ref="W368">SUM(SUMIFS('צריכה ב2025'!$L:$L, 'צריכה ב2025'!$B:$B, C368, 'צריכה ב2025'!$A:$A, {"06/2025","07/2025","08/2025","09/2025"}))</f>
        <v>0</v>
      </c>
    </row>
    <row r="369" spans="1:23" hidden="1" x14ac:dyDescent="0.35">
      <c r="A369" s="10" t="s">
        <v>51</v>
      </c>
      <c r="B369" s="10" t="s">
        <v>47</v>
      </c>
      <c r="C369" s="11">
        <v>346872942</v>
      </c>
      <c r="D369" s="10" t="s">
        <v>515</v>
      </c>
      <c r="E369" s="10"/>
      <c r="F369" s="10" t="s">
        <v>45</v>
      </c>
      <c r="G369" s="10" t="s">
        <v>337</v>
      </c>
      <c r="H369" s="10" t="s">
        <v>22</v>
      </c>
      <c r="I369" s="10" t="s">
        <v>22</v>
      </c>
      <c r="J369" s="10" t="s">
        <v>21</v>
      </c>
      <c r="K369" s="10" t="str">
        <f>LOOKUP(C369,מונים!$A:$A,מונים!$Q:$Q)</f>
        <v>לא</v>
      </c>
      <c r="L369" s="10" t="s">
        <v>21</v>
      </c>
      <c r="M369" s="10"/>
      <c r="N369" s="10">
        <f>SUMIF('צריכה ב2025'!$B:$B,'מידע מרוכז'!C369,'צריכה ב2025'!$I:$I)</f>
        <v>634660</v>
      </c>
      <c r="O369" s="10">
        <f>SUMIF('צריכה ב2025'!$B:$B,'מידע מרוכז'!C369,'צריכה ב2025'!$J:$J)</f>
        <v>143980</v>
      </c>
      <c r="P369" s="10">
        <f>SUMIF('צריכה ב2025'!$B:$B,'מידע מרוכז'!C369,'צריכה ב2025'!$L:$L)</f>
        <v>490680</v>
      </c>
      <c r="Q369" s="10">
        <f>SUMIF('צריכה ב2025'!$B:$B,'מידע מרוכז'!C369,'צריכה ב2025'!$M:$M)</f>
        <v>0</v>
      </c>
      <c r="R369" s="32" cm="1">
        <f t="array" ref="R369">SUM(SUMIFS('צריכה ב2025'!$J:$J, 'צריכה ב2025'!$B:$B, C369, 'צריכה ב2025'!$A:$A, {"01/2025","02/2025","12/2024"}))</f>
        <v>44320</v>
      </c>
      <c r="S369" s="32" cm="1">
        <f t="array" ref="S369">SUM(SUMIFS('צריכה ב2025'!$L:$L, 'צריכה ב2025'!$B:$B, C369, 'צריכה ב2025'!$A:$A, {"01/2025","02/2025","12/2024"}))</f>
        <v>104960</v>
      </c>
      <c r="T369" s="10" cm="1">
        <f t="array" ref="T369">SUM(SUMIFS('צריכה ב2025'!$J:$J, 'צריכה ב2025'!$B:$B, C369, 'צריכה ב2025'!$A:$A, {"03/2025","04/2025","05/2025","10/2025","11/2025"}))</f>
        <v>45640</v>
      </c>
      <c r="U369" s="10" cm="1">
        <f t="array" ref="U369">SUM(SUMIFS('צריכה ב2025'!$L:$L, 'צריכה ב2025'!$B:$B, C369, 'צריכה ב2025'!$A:$A, {"03/2025","04/2025","05/2025","10/2025","11/2025"}))</f>
        <v>205280</v>
      </c>
      <c r="V369" s="10" cm="1">
        <f t="array" ref="V369">SUM(SUMIFS('צריכה ב2025'!$J:$J, 'צריכה ב2025'!$B:$B, C369, 'צריכה ב2025'!$A:$A, {"06/2025","07/2025","08/2025","09/2025"}))</f>
        <v>54020</v>
      </c>
      <c r="W369" s="10" cm="1">
        <f t="array" ref="W369">SUM(SUMIFS('צריכה ב2025'!$L:$L, 'צריכה ב2025'!$B:$B, C369, 'צריכה ב2025'!$A:$A, {"06/2025","07/2025","08/2025","09/2025"}))</f>
        <v>180440</v>
      </c>
    </row>
    <row r="370" spans="1:23" hidden="1" x14ac:dyDescent="0.35">
      <c r="A370" s="10" t="s">
        <v>29</v>
      </c>
      <c r="B370" s="10" t="s">
        <v>517</v>
      </c>
      <c r="C370" s="11">
        <v>346985226</v>
      </c>
      <c r="D370" s="10" t="s">
        <v>516</v>
      </c>
      <c r="E370" s="10"/>
      <c r="F370" s="10" t="s">
        <v>19</v>
      </c>
      <c r="G370" s="10" t="s">
        <v>20</v>
      </c>
      <c r="H370" s="10" t="s">
        <v>22</v>
      </c>
      <c r="I370" s="10" t="s">
        <v>22</v>
      </c>
      <c r="J370" s="10" t="s">
        <v>21</v>
      </c>
      <c r="K370" s="10" t="str">
        <f>LOOKUP(C370,מונים!$A:$A,מונים!$Q:$Q)</f>
        <v>לא</v>
      </c>
      <c r="L370" s="10" t="s">
        <v>21</v>
      </c>
      <c r="M370" s="10"/>
      <c r="N370" s="10">
        <f>SUMIF('צריכה ב2025'!$B:$B,'מידע מרוכז'!C370,'צריכה ב2025'!$I:$I)</f>
        <v>30976</v>
      </c>
      <c r="O370" s="10">
        <f>SUMIF('צריכה ב2025'!$B:$B,'מידע מרוכז'!C370,'צריכה ב2025'!$J:$J)</f>
        <v>7910</v>
      </c>
      <c r="P370" s="10">
        <f>SUMIF('צריכה ב2025'!$B:$B,'מידע מרוכז'!C370,'צריכה ב2025'!$L:$L)</f>
        <v>23066</v>
      </c>
      <c r="Q370" s="10">
        <f>SUMIF('צריכה ב2025'!$B:$B,'מידע מרוכז'!C370,'צריכה ב2025'!$M:$M)</f>
        <v>0</v>
      </c>
      <c r="R370" s="32" cm="1">
        <f t="array" ref="R370">SUM(SUMIFS('צריכה ב2025'!$J:$J, 'צריכה ב2025'!$B:$B, C370, 'צריכה ב2025'!$A:$A, {"01/2025","02/2025","12/2024"}))</f>
        <v>3409</v>
      </c>
      <c r="S370" s="32" cm="1">
        <f t="array" ref="S370">SUM(SUMIFS('צריכה ב2025'!$L:$L, 'צריכה ב2025'!$B:$B, C370, 'צריכה ב2025'!$A:$A, {"01/2025","02/2025","12/2024"}))</f>
        <v>6118</v>
      </c>
      <c r="T370" s="10" cm="1">
        <f t="array" ref="T370">SUM(SUMIFS('צריכה ב2025'!$J:$J, 'צריכה ב2025'!$B:$B, C370, 'צריכה ב2025'!$A:$A, {"03/2025","04/2025","05/2025","10/2025","11/2025"}))</f>
        <v>2224</v>
      </c>
      <c r="U370" s="10" cm="1">
        <f t="array" ref="U370">SUM(SUMIFS('צריכה ב2025'!$L:$L, 'צריכה ב2025'!$B:$B, C370, 'צריכה ב2025'!$A:$A, {"03/2025","04/2025","05/2025","10/2025","11/2025"}))</f>
        <v>9458</v>
      </c>
      <c r="V370" s="10" cm="1">
        <f t="array" ref="V370">SUM(SUMIFS('צריכה ב2025'!$J:$J, 'צריכה ב2025'!$B:$B, C370, 'צריכה ב2025'!$A:$A, {"06/2025","07/2025","08/2025","09/2025"}))</f>
        <v>2277</v>
      </c>
      <c r="W370" s="10" cm="1">
        <f t="array" ref="W370">SUM(SUMIFS('צריכה ב2025'!$L:$L, 'צריכה ב2025'!$B:$B, C370, 'צריכה ב2025'!$A:$A, {"06/2025","07/2025","08/2025","09/2025"}))</f>
        <v>7490</v>
      </c>
    </row>
    <row r="371" spans="1:23" hidden="1" x14ac:dyDescent="0.35">
      <c r="A371" s="10" t="s">
        <v>51</v>
      </c>
      <c r="B371" s="10" t="s">
        <v>47</v>
      </c>
      <c r="C371" s="11">
        <v>347005434</v>
      </c>
      <c r="D371" s="10" t="s">
        <v>518</v>
      </c>
      <c r="E371" s="10"/>
      <c r="F371" s="10" t="s">
        <v>45</v>
      </c>
      <c r="G371" s="10" t="s">
        <v>20</v>
      </c>
      <c r="H371" s="10" t="s">
        <v>22</v>
      </c>
      <c r="I371" s="10" t="s">
        <v>22</v>
      </c>
      <c r="J371" s="10" t="s">
        <v>21</v>
      </c>
      <c r="K371" s="10" t="str">
        <f>LOOKUP(C371,מונים!$A:$A,מונים!$Q:$Q)</f>
        <v>לא</v>
      </c>
      <c r="L371" s="10" t="s">
        <v>21</v>
      </c>
      <c r="M371" s="10"/>
      <c r="N371" s="10">
        <f>SUMIF('צריכה ב2025'!$B:$B,'מידע מרוכז'!C371,'צריכה ב2025'!$I:$I)</f>
        <v>280915</v>
      </c>
      <c r="O371" s="10">
        <f>SUMIF('צריכה ב2025'!$B:$B,'מידע מרוכז'!C371,'צריכה ב2025'!$J:$J)</f>
        <v>41685</v>
      </c>
      <c r="P371" s="10">
        <f>SUMIF('צריכה ב2025'!$B:$B,'מידע מרוכז'!C371,'צריכה ב2025'!$L:$L)</f>
        <v>239230</v>
      </c>
      <c r="Q371" s="10">
        <f>SUMIF('צריכה ב2025'!$B:$B,'מידע מרוכז'!C371,'צריכה ב2025'!$M:$M)</f>
        <v>0</v>
      </c>
      <c r="R371" s="32" cm="1">
        <f t="array" ref="R371">SUM(SUMIFS('צריכה ב2025'!$J:$J, 'צריכה ב2025'!$B:$B, C371, 'צריכה ב2025'!$A:$A, {"01/2025","02/2025","12/2024"}))</f>
        <v>10365</v>
      </c>
      <c r="S371" s="32" cm="1">
        <f t="array" ref="S371">SUM(SUMIFS('צריכה ב2025'!$L:$L, 'צריכה ב2025'!$B:$B, C371, 'צריכה ב2025'!$A:$A, {"01/2025","02/2025","12/2024"}))</f>
        <v>51710</v>
      </c>
      <c r="T371" s="10" cm="1">
        <f t="array" ref="T371">SUM(SUMIFS('צריכה ב2025'!$J:$J, 'צריכה ב2025'!$B:$B, C371, 'צריכה ב2025'!$A:$A, {"03/2025","04/2025","05/2025","10/2025","11/2025"}))</f>
        <v>13715</v>
      </c>
      <c r="U371" s="10" cm="1">
        <f t="array" ref="U371">SUM(SUMIFS('צריכה ב2025'!$L:$L, 'צריכה ב2025'!$B:$B, C371, 'צריכה ב2025'!$A:$A, {"03/2025","04/2025","05/2025","10/2025","11/2025"}))</f>
        <v>90745</v>
      </c>
      <c r="V371" s="10" cm="1">
        <f t="array" ref="V371">SUM(SUMIFS('צריכה ב2025'!$J:$J, 'צריכה ב2025'!$B:$B, C371, 'צריכה ב2025'!$A:$A, {"06/2025","07/2025","08/2025","09/2025"}))</f>
        <v>17605</v>
      </c>
      <c r="W371" s="10" cm="1">
        <f t="array" ref="W371">SUM(SUMIFS('צריכה ב2025'!$L:$L, 'צריכה ב2025'!$B:$B, C371, 'צריכה ב2025'!$A:$A, {"06/2025","07/2025","08/2025","09/2025"}))</f>
        <v>96775</v>
      </c>
    </row>
    <row r="372" spans="1:23" hidden="1" x14ac:dyDescent="0.35">
      <c r="A372" s="10" t="s">
        <v>23</v>
      </c>
      <c r="B372" s="10" t="s">
        <v>482</v>
      </c>
      <c r="C372" s="11">
        <v>347031715</v>
      </c>
      <c r="D372" s="10" t="s">
        <v>519</v>
      </c>
      <c r="E372" s="10"/>
      <c r="F372" s="10" t="s">
        <v>19</v>
      </c>
      <c r="G372" s="10" t="s">
        <v>20</v>
      </c>
      <c r="H372" s="10" t="s">
        <v>21</v>
      </c>
      <c r="I372" s="10" t="s">
        <v>22</v>
      </c>
      <c r="J372" s="10" t="s">
        <v>21</v>
      </c>
      <c r="K372" s="10" t="str">
        <f>LOOKUP(C372,מונים!$A:$A,מונים!$Q:$Q)</f>
        <v>לא</v>
      </c>
      <c r="L372" s="10" t="s">
        <v>21</v>
      </c>
      <c r="M372" s="10"/>
      <c r="N372" s="10">
        <f>SUMIF('צריכה ב2025'!$B:$B,'מידע מרוכז'!C372,'צריכה ב2025'!$I:$I)</f>
        <v>27868.58</v>
      </c>
      <c r="O372" s="10">
        <f>SUMIF('צריכה ב2025'!$B:$B,'מידע מרוכז'!C372,'צריכה ב2025'!$J:$J)</f>
        <v>0</v>
      </c>
      <c r="P372" s="10">
        <f>SUMIF('צריכה ב2025'!$B:$B,'מידע מרוכז'!C372,'צריכה ב2025'!$L:$L)</f>
        <v>0</v>
      </c>
      <c r="Q372" s="10">
        <f>SUMIF('צריכה ב2025'!$B:$B,'מידע מרוכז'!C372,'צריכה ב2025'!$M:$M)</f>
        <v>27868.58</v>
      </c>
      <c r="R372" s="32" cm="1">
        <f t="array" ref="R372">SUM(SUMIFS('צריכה ב2025'!$J:$J, 'צריכה ב2025'!$B:$B, C372, 'צריכה ב2025'!$A:$A, {"01/2025","02/2025","12/2024"}))</f>
        <v>0</v>
      </c>
      <c r="S372" s="32" cm="1">
        <f t="array" ref="S372">SUM(SUMIFS('צריכה ב2025'!$L:$L, 'צריכה ב2025'!$B:$B, C372, 'צריכה ב2025'!$A:$A, {"01/2025","02/2025","12/2024"}))</f>
        <v>0</v>
      </c>
      <c r="T372" s="10" cm="1">
        <f t="array" ref="T372">SUM(SUMIFS('צריכה ב2025'!$J:$J, 'צריכה ב2025'!$B:$B, C372, 'צריכה ב2025'!$A:$A, {"03/2025","04/2025","05/2025","10/2025","11/2025"}))</f>
        <v>0</v>
      </c>
      <c r="U372" s="10" cm="1">
        <f t="array" ref="U372">SUM(SUMIFS('צריכה ב2025'!$L:$L, 'צריכה ב2025'!$B:$B, C372, 'צריכה ב2025'!$A:$A, {"03/2025","04/2025","05/2025","10/2025","11/2025"}))</f>
        <v>0</v>
      </c>
      <c r="V372" s="10" cm="1">
        <f t="array" ref="V372">SUM(SUMIFS('צריכה ב2025'!$J:$J, 'צריכה ב2025'!$B:$B, C372, 'צריכה ב2025'!$A:$A, {"06/2025","07/2025","08/2025","09/2025"}))</f>
        <v>0</v>
      </c>
      <c r="W372" s="10" cm="1">
        <f t="array" ref="W372">SUM(SUMIFS('צריכה ב2025'!$L:$L, 'צריכה ב2025'!$B:$B, C372, 'צריכה ב2025'!$A:$A, {"06/2025","07/2025","08/2025","09/2025"}))</f>
        <v>0</v>
      </c>
    </row>
    <row r="373" spans="1:23" hidden="1" x14ac:dyDescent="0.35">
      <c r="A373" s="10"/>
      <c r="B373" s="10"/>
      <c r="C373" s="11">
        <v>347037710</v>
      </c>
      <c r="D373" s="10" t="s">
        <v>520</v>
      </c>
      <c r="E373" s="10"/>
      <c r="F373" s="10" t="s">
        <v>45</v>
      </c>
      <c r="G373" s="10" t="s">
        <v>20</v>
      </c>
      <c r="H373" s="10" t="s">
        <v>22</v>
      </c>
      <c r="I373" s="10" t="s">
        <v>22</v>
      </c>
      <c r="J373" s="10" t="s">
        <v>21</v>
      </c>
      <c r="K373" s="10" t="str">
        <f>LOOKUP(C373,מונים!$A:$A,מונים!$Q:$Q)</f>
        <v>לא</v>
      </c>
      <c r="L373" s="10" t="s">
        <v>21</v>
      </c>
      <c r="M373" s="10"/>
      <c r="N373" s="10">
        <f>SUMIF('צריכה ב2025'!$B:$B,'מידע מרוכז'!C373,'צריכה ב2025'!$I:$I)</f>
        <v>147530</v>
      </c>
      <c r="O373" s="10">
        <f>SUMIF('צריכה ב2025'!$B:$B,'מידע מרוכז'!C373,'צריכה ב2025'!$J:$J)</f>
        <v>31450</v>
      </c>
      <c r="P373" s="10">
        <f>SUMIF('צריכה ב2025'!$B:$B,'מידע מרוכז'!C373,'צריכה ב2025'!$L:$L)</f>
        <v>116080</v>
      </c>
      <c r="Q373" s="10">
        <f>SUMIF('צריכה ב2025'!$B:$B,'מידע מרוכז'!C373,'צריכה ב2025'!$M:$M)</f>
        <v>0</v>
      </c>
      <c r="R373" s="32" cm="1">
        <f t="array" ref="R373">SUM(SUMIFS('צריכה ב2025'!$J:$J, 'צריכה ב2025'!$B:$B, C373, 'צריכה ב2025'!$A:$A, {"01/2025","02/2025","12/2024"}))</f>
        <v>8750</v>
      </c>
      <c r="S373" s="32" cm="1">
        <f t="array" ref="S373">SUM(SUMIFS('צריכה ב2025'!$L:$L, 'צריכה ב2025'!$B:$B, C373, 'צריכה ב2025'!$A:$A, {"01/2025","02/2025","12/2024"}))</f>
        <v>21360</v>
      </c>
      <c r="T373" s="10" cm="1">
        <f t="array" ref="T373">SUM(SUMIFS('צריכה ב2025'!$J:$J, 'צריכה ב2025'!$B:$B, C373, 'צריכה ב2025'!$A:$A, {"03/2025","04/2025","05/2025","10/2025","11/2025"}))</f>
        <v>11095</v>
      </c>
      <c r="U373" s="10" cm="1">
        <f t="array" ref="U373">SUM(SUMIFS('צריכה ב2025'!$L:$L, 'צריכה ב2025'!$B:$B, C373, 'צריכה ב2025'!$A:$A, {"03/2025","04/2025","05/2025","10/2025","11/2025"}))</f>
        <v>47315</v>
      </c>
      <c r="V373" s="10" cm="1">
        <f t="array" ref="V373">SUM(SUMIFS('צריכה ב2025'!$J:$J, 'צריכה ב2025'!$B:$B, C373, 'צריכה ב2025'!$A:$A, {"06/2025","07/2025","08/2025","09/2025"}))</f>
        <v>11605</v>
      </c>
      <c r="W373" s="10" cm="1">
        <f t="array" ref="W373">SUM(SUMIFS('צריכה ב2025'!$L:$L, 'צריכה ב2025'!$B:$B, C373, 'צריכה ב2025'!$A:$A, {"06/2025","07/2025","08/2025","09/2025"}))</f>
        <v>47405</v>
      </c>
    </row>
    <row r="374" spans="1:23" hidden="1" x14ac:dyDescent="0.35">
      <c r="A374" s="10" t="s">
        <v>57</v>
      </c>
      <c r="B374" s="10" t="s">
        <v>482</v>
      </c>
      <c r="C374" s="11">
        <v>347043956</v>
      </c>
      <c r="D374" s="10" t="s">
        <v>521</v>
      </c>
      <c r="E374" s="10"/>
      <c r="F374" s="10" t="s">
        <v>19</v>
      </c>
      <c r="G374" s="10" t="s">
        <v>20</v>
      </c>
      <c r="H374" s="10" t="s">
        <v>21</v>
      </c>
      <c r="I374" s="10" t="s">
        <v>22</v>
      </c>
      <c r="J374" s="10" t="s">
        <v>21</v>
      </c>
      <c r="K374" s="10" t="str">
        <f>LOOKUP(C374,מונים!$A:$A,מונים!$Q:$Q)</f>
        <v>לא</v>
      </c>
      <c r="L374" s="10" t="s">
        <v>21</v>
      </c>
      <c r="M374" s="10"/>
      <c r="N374" s="10">
        <f>SUMIF('צריכה ב2025'!$B:$B,'מידע מרוכז'!C374,'צריכה ב2025'!$I:$I)</f>
        <v>26858.21</v>
      </c>
      <c r="O374" s="10">
        <f>SUMIF('צריכה ב2025'!$B:$B,'מידע מרוכז'!C374,'צריכה ב2025'!$J:$J)</f>
        <v>0</v>
      </c>
      <c r="P374" s="10">
        <f>SUMIF('צריכה ב2025'!$B:$B,'מידע מרוכז'!C374,'צריכה ב2025'!$L:$L)</f>
        <v>0</v>
      </c>
      <c r="Q374" s="10">
        <f>SUMIF('צריכה ב2025'!$B:$B,'מידע מרוכז'!C374,'צריכה ב2025'!$M:$M)</f>
        <v>26858.21</v>
      </c>
      <c r="R374" s="32" cm="1">
        <f t="array" ref="R374">SUM(SUMIFS('צריכה ב2025'!$J:$J, 'צריכה ב2025'!$B:$B, C374, 'צריכה ב2025'!$A:$A, {"01/2025","02/2025","12/2024"}))</f>
        <v>0</v>
      </c>
      <c r="S374" s="32" cm="1">
        <f t="array" ref="S374">SUM(SUMIFS('צריכה ב2025'!$L:$L, 'צריכה ב2025'!$B:$B, C374, 'צריכה ב2025'!$A:$A, {"01/2025","02/2025","12/2024"}))</f>
        <v>0</v>
      </c>
      <c r="T374" s="10" cm="1">
        <f t="array" ref="T374">SUM(SUMIFS('צריכה ב2025'!$J:$J, 'צריכה ב2025'!$B:$B, C374, 'צריכה ב2025'!$A:$A, {"03/2025","04/2025","05/2025","10/2025","11/2025"}))</f>
        <v>0</v>
      </c>
      <c r="U374" s="10" cm="1">
        <f t="array" ref="U374">SUM(SUMIFS('צריכה ב2025'!$L:$L, 'צריכה ב2025'!$B:$B, C374, 'צריכה ב2025'!$A:$A, {"03/2025","04/2025","05/2025","10/2025","11/2025"}))</f>
        <v>0</v>
      </c>
      <c r="V374" s="10" cm="1">
        <f t="array" ref="V374">SUM(SUMIFS('צריכה ב2025'!$J:$J, 'צריכה ב2025'!$B:$B, C374, 'צריכה ב2025'!$A:$A, {"06/2025","07/2025","08/2025","09/2025"}))</f>
        <v>0</v>
      </c>
      <c r="W374" s="10" cm="1">
        <f t="array" ref="W374">SUM(SUMIFS('צריכה ב2025'!$L:$L, 'צריכה ב2025'!$B:$B, C374, 'צריכה ב2025'!$A:$A, {"06/2025","07/2025","08/2025","09/2025"}))</f>
        <v>0</v>
      </c>
    </row>
    <row r="375" spans="1:23" hidden="1" x14ac:dyDescent="0.35">
      <c r="A375" s="10" t="s">
        <v>60</v>
      </c>
      <c r="B375" s="10" t="s">
        <v>482</v>
      </c>
      <c r="C375" s="11">
        <v>347044053</v>
      </c>
      <c r="D375" s="10" t="s">
        <v>522</v>
      </c>
      <c r="E375" s="10"/>
      <c r="F375" s="10" t="s">
        <v>19</v>
      </c>
      <c r="G375" s="10" t="s">
        <v>20</v>
      </c>
      <c r="H375" s="10" t="s">
        <v>21</v>
      </c>
      <c r="I375" s="10" t="s">
        <v>22</v>
      </c>
      <c r="J375" s="10" t="s">
        <v>21</v>
      </c>
      <c r="K375" s="10" t="str">
        <f>LOOKUP(C375,מונים!$A:$A,מונים!$Q:$Q)</f>
        <v>לא</v>
      </c>
      <c r="L375" s="10" t="s">
        <v>21</v>
      </c>
      <c r="M375" s="10"/>
      <c r="N375" s="10">
        <f>SUMIF('צריכה ב2025'!$B:$B,'מידע מרוכז'!C375,'צריכה ב2025'!$I:$I)</f>
        <v>22426.540000000005</v>
      </c>
      <c r="O375" s="10">
        <f>SUMIF('צריכה ב2025'!$B:$B,'מידע מרוכז'!C375,'צריכה ב2025'!$J:$J)</f>
        <v>0</v>
      </c>
      <c r="P375" s="10">
        <f>SUMIF('צריכה ב2025'!$B:$B,'מידע מרוכז'!C375,'צריכה ב2025'!$L:$L)</f>
        <v>0</v>
      </c>
      <c r="Q375" s="10">
        <f>SUMIF('צריכה ב2025'!$B:$B,'מידע מרוכז'!C375,'צריכה ב2025'!$M:$M)</f>
        <v>22426.540000000005</v>
      </c>
      <c r="R375" s="32" cm="1">
        <f t="array" ref="R375">SUM(SUMIFS('צריכה ב2025'!$J:$J, 'צריכה ב2025'!$B:$B, C375, 'צריכה ב2025'!$A:$A, {"01/2025","02/2025","12/2024"}))</f>
        <v>0</v>
      </c>
      <c r="S375" s="32" cm="1">
        <f t="array" ref="S375">SUM(SUMIFS('צריכה ב2025'!$L:$L, 'צריכה ב2025'!$B:$B, C375, 'צריכה ב2025'!$A:$A, {"01/2025","02/2025","12/2024"}))</f>
        <v>0</v>
      </c>
      <c r="T375" s="10" cm="1">
        <f t="array" ref="T375">SUM(SUMIFS('צריכה ב2025'!$J:$J, 'צריכה ב2025'!$B:$B, C375, 'צריכה ב2025'!$A:$A, {"03/2025","04/2025","05/2025","10/2025","11/2025"}))</f>
        <v>0</v>
      </c>
      <c r="U375" s="10" cm="1">
        <f t="array" ref="U375">SUM(SUMIFS('צריכה ב2025'!$L:$L, 'צריכה ב2025'!$B:$B, C375, 'צריכה ב2025'!$A:$A, {"03/2025","04/2025","05/2025","10/2025","11/2025"}))</f>
        <v>0</v>
      </c>
      <c r="V375" s="10" cm="1">
        <f t="array" ref="V375">SUM(SUMIFS('צריכה ב2025'!$J:$J, 'צריכה ב2025'!$B:$B, C375, 'צריכה ב2025'!$A:$A, {"06/2025","07/2025","08/2025","09/2025"}))</f>
        <v>0</v>
      </c>
      <c r="W375" s="10" cm="1">
        <f t="array" ref="W375">SUM(SUMIFS('צריכה ב2025'!$L:$L, 'צריכה ב2025'!$B:$B, C375, 'צריכה ב2025'!$A:$A, {"06/2025","07/2025","08/2025","09/2025"}))</f>
        <v>0</v>
      </c>
    </row>
    <row r="376" spans="1:23" hidden="1" x14ac:dyDescent="0.35">
      <c r="A376" s="10" t="s">
        <v>29</v>
      </c>
      <c r="B376" s="10" t="s">
        <v>168</v>
      </c>
      <c r="C376" s="11">
        <v>347077725</v>
      </c>
      <c r="D376" s="10" t="s">
        <v>523</v>
      </c>
      <c r="E376" s="10"/>
      <c r="F376" s="10" t="s">
        <v>19</v>
      </c>
      <c r="G376" s="10" t="s">
        <v>20</v>
      </c>
      <c r="H376" s="10" t="s">
        <v>21</v>
      </c>
      <c r="I376" s="10" t="s">
        <v>22</v>
      </c>
      <c r="J376" s="10" t="s">
        <v>21</v>
      </c>
      <c r="K376" s="10" t="str">
        <f>LOOKUP(C376,מונים!$A:$A,מונים!$Q:$Q)</f>
        <v>לא</v>
      </c>
      <c r="L376" s="10" t="s">
        <v>21</v>
      </c>
      <c r="M376" s="10"/>
      <c r="N376" s="10">
        <f>SUMIF('צריכה ב2025'!$B:$B,'מידע מרוכז'!C376,'צריכה ב2025'!$I:$I)</f>
        <v>15702.289999999999</v>
      </c>
      <c r="O376" s="10">
        <f>SUMIF('צריכה ב2025'!$B:$B,'מידע מרוכז'!C376,'צריכה ב2025'!$J:$J)</f>
        <v>0</v>
      </c>
      <c r="P376" s="10">
        <f>SUMIF('צריכה ב2025'!$B:$B,'מידע מרוכז'!C376,'צריכה ב2025'!$L:$L)</f>
        <v>0</v>
      </c>
      <c r="Q376" s="10">
        <f>SUMIF('צריכה ב2025'!$B:$B,'מידע מרוכז'!C376,'צריכה ב2025'!$M:$M)</f>
        <v>15702.289999999999</v>
      </c>
      <c r="R376" s="32" cm="1">
        <f t="array" ref="R376">SUM(SUMIFS('צריכה ב2025'!$J:$J, 'צריכה ב2025'!$B:$B, C376, 'צריכה ב2025'!$A:$A, {"01/2025","02/2025","12/2024"}))</f>
        <v>0</v>
      </c>
      <c r="S376" s="32" cm="1">
        <f t="array" ref="S376">SUM(SUMIFS('צריכה ב2025'!$L:$L, 'צריכה ב2025'!$B:$B, C376, 'צריכה ב2025'!$A:$A, {"01/2025","02/2025","12/2024"}))</f>
        <v>0</v>
      </c>
      <c r="T376" s="10" cm="1">
        <f t="array" ref="T376">SUM(SUMIFS('צריכה ב2025'!$J:$J, 'צריכה ב2025'!$B:$B, C376, 'צריכה ב2025'!$A:$A, {"03/2025","04/2025","05/2025","10/2025","11/2025"}))</f>
        <v>0</v>
      </c>
      <c r="U376" s="10" cm="1">
        <f t="array" ref="U376">SUM(SUMIFS('צריכה ב2025'!$L:$L, 'צריכה ב2025'!$B:$B, C376, 'צריכה ב2025'!$A:$A, {"03/2025","04/2025","05/2025","10/2025","11/2025"}))</f>
        <v>0</v>
      </c>
      <c r="V376" s="10" cm="1">
        <f t="array" ref="V376">SUM(SUMIFS('צריכה ב2025'!$J:$J, 'צריכה ב2025'!$B:$B, C376, 'צריכה ב2025'!$A:$A, {"06/2025","07/2025","08/2025","09/2025"}))</f>
        <v>0</v>
      </c>
      <c r="W376" s="10" cm="1">
        <f t="array" ref="W376">SUM(SUMIFS('צריכה ב2025'!$L:$L, 'צריכה ב2025'!$B:$B, C376, 'צריכה ב2025'!$A:$A, {"06/2025","07/2025","08/2025","09/2025"}))</f>
        <v>0</v>
      </c>
    </row>
    <row r="377" spans="1:23" hidden="1" x14ac:dyDescent="0.35">
      <c r="A377" s="10" t="s">
        <v>51</v>
      </c>
      <c r="B377" s="10" t="s">
        <v>47</v>
      </c>
      <c r="C377" s="11">
        <v>347147910</v>
      </c>
      <c r="D377" s="10" t="s">
        <v>524</v>
      </c>
      <c r="E377" s="10"/>
      <c r="F377" s="10" t="s">
        <v>45</v>
      </c>
      <c r="G377" s="10" t="s">
        <v>20</v>
      </c>
      <c r="H377" s="10" t="s">
        <v>22</v>
      </c>
      <c r="I377" s="10" t="s">
        <v>22</v>
      </c>
      <c r="J377" s="10" t="s">
        <v>21</v>
      </c>
      <c r="K377" s="10" t="str">
        <f>LOOKUP(C377,מונים!$A:$A,מונים!$Q:$Q)</f>
        <v>לא</v>
      </c>
      <c r="L377" s="10" t="s">
        <v>21</v>
      </c>
      <c r="M377" s="10"/>
      <c r="N377" s="10">
        <f>SUMIF('צריכה ב2025'!$B:$B,'מידע מרוכז'!C377,'צריכה ב2025'!$I:$I)</f>
        <v>78730</v>
      </c>
      <c r="O377" s="10">
        <f>SUMIF('צריכה ב2025'!$B:$B,'מידע מרוכז'!C377,'צריכה ב2025'!$J:$J)</f>
        <v>11080</v>
      </c>
      <c r="P377" s="10">
        <f>SUMIF('צריכה ב2025'!$B:$B,'מידע מרוכז'!C377,'צריכה ב2025'!$L:$L)</f>
        <v>67650</v>
      </c>
      <c r="Q377" s="10">
        <f>SUMIF('צריכה ב2025'!$B:$B,'מידע מרוכז'!C377,'צריכה ב2025'!$M:$M)</f>
        <v>0</v>
      </c>
      <c r="R377" s="32" cm="1">
        <f t="array" ref="R377">SUM(SUMIFS('צריכה ב2025'!$J:$J, 'צריכה ב2025'!$B:$B, C377, 'צריכה ב2025'!$A:$A, {"01/2025","02/2025","12/2024"}))</f>
        <v>2560</v>
      </c>
      <c r="S377" s="32" cm="1">
        <f t="array" ref="S377">SUM(SUMIFS('צריכה ב2025'!$L:$L, 'צריכה ב2025'!$B:$B, C377, 'צריכה ב2025'!$A:$A, {"01/2025","02/2025","12/2024"}))</f>
        <v>11260</v>
      </c>
      <c r="T377" s="10" cm="1">
        <f t="array" ref="T377">SUM(SUMIFS('צריכה ב2025'!$J:$J, 'צריכה ב2025'!$B:$B, C377, 'צריכה ב2025'!$A:$A, {"03/2025","04/2025","05/2025","10/2025","11/2025"}))</f>
        <v>3515</v>
      </c>
      <c r="U377" s="10" cm="1">
        <f t="array" ref="U377">SUM(SUMIFS('צריכה ב2025'!$L:$L, 'צריכה ב2025'!$B:$B, C377, 'צריכה ב2025'!$A:$A, {"03/2025","04/2025","05/2025","10/2025","11/2025"}))</f>
        <v>26265</v>
      </c>
      <c r="V377" s="10" cm="1">
        <f t="array" ref="V377">SUM(SUMIFS('צריכה ב2025'!$J:$J, 'צריכה ב2025'!$B:$B, C377, 'צריכה ב2025'!$A:$A, {"06/2025","07/2025","08/2025","09/2025"}))</f>
        <v>5005</v>
      </c>
      <c r="W377" s="10" cm="1">
        <f t="array" ref="W377">SUM(SUMIFS('צריכה ב2025'!$L:$L, 'צריכה ב2025'!$B:$B, C377, 'צריכה ב2025'!$A:$A, {"06/2025","07/2025","08/2025","09/2025"}))</f>
        <v>30125</v>
      </c>
    </row>
    <row r="378" spans="1:23" hidden="1" x14ac:dyDescent="0.35">
      <c r="A378" s="10" t="s">
        <v>29</v>
      </c>
      <c r="B378" s="10" t="s">
        <v>482</v>
      </c>
      <c r="C378" s="11">
        <v>347159936</v>
      </c>
      <c r="D378" s="10" t="s">
        <v>525</v>
      </c>
      <c r="E378" s="10"/>
      <c r="F378" s="10" t="s">
        <v>19</v>
      </c>
      <c r="G378" s="10" t="s">
        <v>20</v>
      </c>
      <c r="H378" s="10" t="s">
        <v>21</v>
      </c>
      <c r="I378" s="10" t="s">
        <v>22</v>
      </c>
      <c r="J378" s="10" t="s">
        <v>21</v>
      </c>
      <c r="K378" s="10" t="str">
        <f>LOOKUP(C378,מונים!$A:$A,מונים!$Q:$Q)</f>
        <v>לא</v>
      </c>
      <c r="L378" s="10" t="s">
        <v>21</v>
      </c>
      <c r="M378" s="10"/>
      <c r="N378" s="10">
        <f>SUMIF('צריכה ב2025'!$B:$B,'מידע מרוכז'!C378,'צריכה ב2025'!$I:$I)</f>
        <v>57023.06</v>
      </c>
      <c r="O378" s="10">
        <f>SUMIF('צריכה ב2025'!$B:$B,'מידע מרוכז'!C378,'צריכה ב2025'!$J:$J)</f>
        <v>0</v>
      </c>
      <c r="P378" s="10">
        <f>SUMIF('צריכה ב2025'!$B:$B,'מידע מרוכז'!C378,'צריכה ב2025'!$L:$L)</f>
        <v>0</v>
      </c>
      <c r="Q378" s="10">
        <f>SUMIF('צריכה ב2025'!$B:$B,'מידע מרוכז'!C378,'צריכה ב2025'!$M:$M)</f>
        <v>57023.06</v>
      </c>
      <c r="R378" s="32" cm="1">
        <f t="array" ref="R378">SUM(SUMIFS('צריכה ב2025'!$J:$J, 'צריכה ב2025'!$B:$B, C378, 'צריכה ב2025'!$A:$A, {"01/2025","02/2025","12/2024"}))</f>
        <v>0</v>
      </c>
      <c r="S378" s="32" cm="1">
        <f t="array" ref="S378">SUM(SUMIFS('צריכה ב2025'!$L:$L, 'צריכה ב2025'!$B:$B, C378, 'צריכה ב2025'!$A:$A, {"01/2025","02/2025","12/2024"}))</f>
        <v>0</v>
      </c>
      <c r="T378" s="10" cm="1">
        <f t="array" ref="T378">SUM(SUMIFS('צריכה ב2025'!$J:$J, 'צריכה ב2025'!$B:$B, C378, 'צריכה ב2025'!$A:$A, {"03/2025","04/2025","05/2025","10/2025","11/2025"}))</f>
        <v>0</v>
      </c>
      <c r="U378" s="10" cm="1">
        <f t="array" ref="U378">SUM(SUMIFS('צריכה ב2025'!$L:$L, 'צריכה ב2025'!$B:$B, C378, 'צריכה ב2025'!$A:$A, {"03/2025","04/2025","05/2025","10/2025","11/2025"}))</f>
        <v>0</v>
      </c>
      <c r="V378" s="10" cm="1">
        <f t="array" ref="V378">SUM(SUMIFS('צריכה ב2025'!$J:$J, 'צריכה ב2025'!$B:$B, C378, 'צריכה ב2025'!$A:$A, {"06/2025","07/2025","08/2025","09/2025"}))</f>
        <v>0</v>
      </c>
      <c r="W378" s="10" cm="1">
        <f t="array" ref="W378">SUM(SUMIFS('צריכה ב2025'!$L:$L, 'צריכה ב2025'!$B:$B, C378, 'צריכה ב2025'!$A:$A, {"06/2025","07/2025","08/2025","09/2025"}))</f>
        <v>0</v>
      </c>
    </row>
    <row r="379" spans="1:23" hidden="1" x14ac:dyDescent="0.35">
      <c r="A379" s="10" t="s">
        <v>23</v>
      </c>
      <c r="B379" s="10" t="s">
        <v>80</v>
      </c>
      <c r="C379" s="11">
        <v>347193066</v>
      </c>
      <c r="D379" s="10" t="s">
        <v>526</v>
      </c>
      <c r="E379" s="10" t="s">
        <v>527</v>
      </c>
      <c r="F379" s="10" t="s">
        <v>19</v>
      </c>
      <c r="G379" s="10" t="s">
        <v>20</v>
      </c>
      <c r="H379" s="10" t="s">
        <v>21</v>
      </c>
      <c r="I379" s="10" t="s">
        <v>21</v>
      </c>
      <c r="J379" s="10" t="s">
        <v>21</v>
      </c>
      <c r="K379" s="10" t="str">
        <f>LOOKUP(C379,מונים!$A:$A,מונים!$Q:$Q)</f>
        <v>לא</v>
      </c>
      <c r="L379" s="10" t="s">
        <v>21</v>
      </c>
      <c r="M379" s="10"/>
      <c r="N379" s="10">
        <f>SUMIF('צריכה ב2025'!$B:$B,'מידע מרוכז'!C379,'צריכה ב2025'!$I:$I)</f>
        <v>11262.51</v>
      </c>
      <c r="O379" s="10">
        <f>SUMIF('צריכה ב2025'!$B:$B,'מידע מרוכז'!C379,'צריכה ב2025'!$J:$J)</f>
        <v>0</v>
      </c>
      <c r="P379" s="10">
        <f>SUMIF('צריכה ב2025'!$B:$B,'מידע מרוכז'!C379,'צריכה ב2025'!$L:$L)</f>
        <v>0</v>
      </c>
      <c r="Q379" s="10">
        <f>SUMIF('צריכה ב2025'!$B:$B,'מידע מרוכז'!C379,'צריכה ב2025'!$M:$M)</f>
        <v>11262.51</v>
      </c>
      <c r="R379" s="32" cm="1">
        <f t="array" ref="R379">SUM(SUMIFS('צריכה ב2025'!$J:$J, 'צריכה ב2025'!$B:$B, C379, 'צריכה ב2025'!$A:$A, {"01/2025","02/2025","12/2024"}))</f>
        <v>0</v>
      </c>
      <c r="S379" s="32" cm="1">
        <f t="array" ref="S379">SUM(SUMIFS('צריכה ב2025'!$L:$L, 'צריכה ב2025'!$B:$B, C379, 'צריכה ב2025'!$A:$A, {"01/2025","02/2025","12/2024"}))</f>
        <v>0</v>
      </c>
      <c r="T379" s="10" cm="1">
        <f t="array" ref="T379">SUM(SUMIFS('צריכה ב2025'!$J:$J, 'צריכה ב2025'!$B:$B, C379, 'צריכה ב2025'!$A:$A, {"03/2025","04/2025","05/2025","10/2025","11/2025"}))</f>
        <v>0</v>
      </c>
      <c r="U379" s="10" cm="1">
        <f t="array" ref="U379">SUM(SUMIFS('צריכה ב2025'!$L:$L, 'צריכה ב2025'!$B:$B, C379, 'צריכה ב2025'!$A:$A, {"03/2025","04/2025","05/2025","10/2025","11/2025"}))</f>
        <v>0</v>
      </c>
      <c r="V379" s="10" cm="1">
        <f t="array" ref="V379">SUM(SUMIFS('צריכה ב2025'!$J:$J, 'צריכה ב2025'!$B:$B, C379, 'צריכה ב2025'!$A:$A, {"06/2025","07/2025","08/2025","09/2025"}))</f>
        <v>0</v>
      </c>
      <c r="W379" s="10" cm="1">
        <f t="array" ref="W379">SUM(SUMIFS('צריכה ב2025'!$L:$L, 'צריכה ב2025'!$B:$B, C379, 'צריכה ב2025'!$A:$A, {"06/2025","07/2025","08/2025","09/2025"}))</f>
        <v>0</v>
      </c>
    </row>
    <row r="380" spans="1:23" hidden="1" x14ac:dyDescent="0.35">
      <c r="A380" s="10" t="s">
        <v>23</v>
      </c>
      <c r="B380" s="10" t="s">
        <v>24</v>
      </c>
      <c r="C380" s="11">
        <v>347198649</v>
      </c>
      <c r="D380" s="10" t="s">
        <v>528</v>
      </c>
      <c r="E380" s="10" t="s">
        <v>529</v>
      </c>
      <c r="F380" s="10" t="s">
        <v>19</v>
      </c>
      <c r="G380" s="10" t="s">
        <v>20</v>
      </c>
      <c r="H380" s="10" t="s">
        <v>22</v>
      </c>
      <c r="I380" s="10" t="s">
        <v>22</v>
      </c>
      <c r="J380" s="10" t="s">
        <v>21</v>
      </c>
      <c r="K380" s="10" t="str">
        <f>LOOKUP(C380,מונים!$A:$A,מונים!$Q:$Q)</f>
        <v>לא</v>
      </c>
      <c r="L380" s="10" t="s">
        <v>21</v>
      </c>
      <c r="M380" s="10"/>
      <c r="N380" s="10">
        <f>SUMIF('צריכה ב2025'!$B:$B,'מידע מרוכז'!C380,'צריכה ב2025'!$I:$I)</f>
        <v>39303</v>
      </c>
      <c r="O380" s="10">
        <f>SUMIF('צריכה ב2025'!$B:$B,'מידע מרוכז'!C380,'צריכה ב2025'!$J:$J)</f>
        <v>4074</v>
      </c>
      <c r="P380" s="10">
        <f>SUMIF('צריכה ב2025'!$B:$B,'מידע מרוכז'!C380,'צריכה ב2025'!$L:$L)</f>
        <v>35229</v>
      </c>
      <c r="Q380" s="10">
        <f>SUMIF('צריכה ב2025'!$B:$B,'מידע מרוכז'!C380,'צריכה ב2025'!$M:$M)</f>
        <v>0</v>
      </c>
      <c r="R380" s="32" cm="1">
        <f t="array" ref="R380">SUM(SUMIFS('צריכה ב2025'!$J:$J, 'צריכה ב2025'!$B:$B, C380, 'צריכה ב2025'!$A:$A, {"01/2025","02/2025","12/2024"}))</f>
        <v>1027</v>
      </c>
      <c r="S380" s="32" cm="1">
        <f t="array" ref="S380">SUM(SUMIFS('צריכה ב2025'!$L:$L, 'צריכה ב2025'!$B:$B, C380, 'צריכה ב2025'!$A:$A, {"01/2025","02/2025","12/2024"}))</f>
        <v>6924</v>
      </c>
      <c r="T380" s="10" cm="1">
        <f t="array" ref="T380">SUM(SUMIFS('צריכה ב2025'!$J:$J, 'צריכה ב2025'!$B:$B, C380, 'צריכה ב2025'!$A:$A, {"03/2025","04/2025","05/2025","10/2025","11/2025"}))</f>
        <v>1122</v>
      </c>
      <c r="U380" s="10" cm="1">
        <f t="array" ref="U380">SUM(SUMIFS('צריכה ב2025'!$L:$L, 'צריכה ב2025'!$B:$B, C380, 'צריכה ב2025'!$A:$A, {"03/2025","04/2025","05/2025","10/2025","11/2025"}))</f>
        <v>12269</v>
      </c>
      <c r="V380" s="10" cm="1">
        <f t="array" ref="V380">SUM(SUMIFS('צריכה ב2025'!$J:$J, 'צריכה ב2025'!$B:$B, C380, 'צריכה ב2025'!$A:$A, {"06/2025","07/2025","08/2025","09/2025"}))</f>
        <v>1925</v>
      </c>
      <c r="W380" s="10" cm="1">
        <f t="array" ref="W380">SUM(SUMIFS('צריכה ב2025'!$L:$L, 'צריכה ב2025'!$B:$B, C380, 'צריכה ב2025'!$A:$A, {"06/2025","07/2025","08/2025","09/2025"}))</f>
        <v>16036</v>
      </c>
    </row>
    <row r="381" spans="1:23" hidden="1" x14ac:dyDescent="0.35">
      <c r="A381" s="10" t="s">
        <v>51</v>
      </c>
      <c r="B381" s="10" t="s">
        <v>64</v>
      </c>
      <c r="C381" s="11">
        <v>347216167</v>
      </c>
      <c r="D381" s="10" t="s">
        <v>530</v>
      </c>
      <c r="E381" s="10"/>
      <c r="F381" s="10" t="s">
        <v>45</v>
      </c>
      <c r="G381" s="10" t="s">
        <v>20</v>
      </c>
      <c r="H381" s="10" t="s">
        <v>22</v>
      </c>
      <c r="I381" s="10" t="s">
        <v>22</v>
      </c>
      <c r="J381" s="10" t="s">
        <v>21</v>
      </c>
      <c r="K381" s="10" t="str">
        <f>LOOKUP(C381,מונים!$A:$A,מונים!$Q:$Q)</f>
        <v>לא</v>
      </c>
      <c r="L381" s="10" t="s">
        <v>21</v>
      </c>
      <c r="M381" s="10"/>
      <c r="N381" s="10">
        <f>SUMIF('צריכה ב2025'!$B:$B,'מידע מרוכז'!C381,'צריכה ב2025'!$I:$I)</f>
        <v>25434</v>
      </c>
      <c r="O381" s="10">
        <f>SUMIF('צריכה ב2025'!$B:$B,'מידע מרוכז'!C381,'צריכה ב2025'!$J:$J)</f>
        <v>1386</v>
      </c>
      <c r="P381" s="10">
        <f>SUMIF('צריכה ב2025'!$B:$B,'מידע מרוכז'!C381,'צריכה ב2025'!$L:$L)</f>
        <v>24048</v>
      </c>
      <c r="Q381" s="10">
        <f>SUMIF('צריכה ב2025'!$B:$B,'מידע מרוכז'!C381,'צריכה ב2025'!$M:$M)</f>
        <v>0</v>
      </c>
      <c r="R381" s="32" cm="1">
        <f t="array" ref="R381">SUM(SUMIFS('צריכה ב2025'!$J:$J, 'צריכה ב2025'!$B:$B, C381, 'צריכה ב2025'!$A:$A, {"01/2025","02/2025","12/2024"}))</f>
        <v>384</v>
      </c>
      <c r="S381" s="32" cm="1">
        <f t="array" ref="S381">SUM(SUMIFS('צריכה ב2025'!$L:$L, 'צריכה ב2025'!$B:$B, C381, 'צריכה ב2025'!$A:$A, {"01/2025","02/2025","12/2024"}))</f>
        <v>5856</v>
      </c>
      <c r="T381" s="10" cm="1">
        <f t="array" ref="T381">SUM(SUMIFS('צריכה ב2025'!$J:$J, 'צריכה ב2025'!$B:$B, C381, 'צריכה ב2025'!$A:$A, {"03/2025","04/2025","05/2025","10/2025","11/2025"}))</f>
        <v>406</v>
      </c>
      <c r="U381" s="10" cm="1">
        <f t="array" ref="U381">SUM(SUMIFS('צריכה ב2025'!$L:$L, 'צריכה ב2025'!$B:$B, C381, 'צריכה ב2025'!$A:$A, {"03/2025","04/2025","05/2025","10/2025","11/2025"}))</f>
        <v>7962</v>
      </c>
      <c r="V381" s="10" cm="1">
        <f t="array" ref="V381">SUM(SUMIFS('צריכה ב2025'!$J:$J, 'צריכה ב2025'!$B:$B, C381, 'צריכה ב2025'!$A:$A, {"06/2025","07/2025","08/2025","09/2025"}))</f>
        <v>596</v>
      </c>
      <c r="W381" s="10" cm="1">
        <f t="array" ref="W381">SUM(SUMIFS('צריכה ב2025'!$L:$L, 'צריכה ב2025'!$B:$B, C381, 'צריכה ב2025'!$A:$A, {"06/2025","07/2025","08/2025","09/2025"}))</f>
        <v>10230</v>
      </c>
    </row>
    <row r="382" spans="1:23" hidden="1" x14ac:dyDescent="0.35">
      <c r="A382" s="10" t="s">
        <v>51</v>
      </c>
      <c r="B382" s="10" t="s">
        <v>517</v>
      </c>
      <c r="C382" s="11">
        <v>347216805</v>
      </c>
      <c r="D382" s="10" t="s">
        <v>531</v>
      </c>
      <c r="E382" s="10"/>
      <c r="F382" s="10" t="s">
        <v>45</v>
      </c>
      <c r="G382" s="10" t="s">
        <v>20</v>
      </c>
      <c r="H382" s="10" t="s">
        <v>22</v>
      </c>
      <c r="I382" s="10" t="s">
        <v>22</v>
      </c>
      <c r="J382" s="10" t="s">
        <v>21</v>
      </c>
      <c r="K382" s="10" t="str">
        <f>LOOKUP(C382,מונים!$A:$A,מונים!$Q:$Q)</f>
        <v>לא</v>
      </c>
      <c r="L382" s="10" t="s">
        <v>21</v>
      </c>
      <c r="M382" s="10"/>
      <c r="N382" s="10">
        <f>SUMIF('צריכה ב2025'!$B:$B,'מידע מרוכז'!C382,'צריכה ב2025'!$I:$I)</f>
        <v>77800</v>
      </c>
      <c r="O382" s="10">
        <f>SUMIF('צריכה ב2025'!$B:$B,'מידע מרוכז'!C382,'צריכה ב2025'!$J:$J)</f>
        <v>14390</v>
      </c>
      <c r="P382" s="10">
        <f>SUMIF('צריכה ב2025'!$B:$B,'מידע מרוכז'!C382,'צריכה ב2025'!$L:$L)</f>
        <v>63410</v>
      </c>
      <c r="Q382" s="10">
        <f>SUMIF('צריכה ב2025'!$B:$B,'מידע מרוכז'!C382,'צריכה ב2025'!$M:$M)</f>
        <v>0</v>
      </c>
      <c r="R382" s="32" cm="1">
        <f t="array" ref="R382">SUM(SUMIFS('צריכה ב2025'!$J:$J, 'צריכה ב2025'!$B:$B, C382, 'צריכה ב2025'!$A:$A, {"01/2025","02/2025","12/2024"}))</f>
        <v>5355</v>
      </c>
      <c r="S382" s="32" cm="1">
        <f t="array" ref="S382">SUM(SUMIFS('צריכה ב2025'!$L:$L, 'צריכה ב2025'!$B:$B, C382, 'צריכה ב2025'!$A:$A, {"01/2025","02/2025","12/2024"}))</f>
        <v>20605</v>
      </c>
      <c r="T382" s="10" cm="1">
        <f t="array" ref="T382">SUM(SUMIFS('צריכה ב2025'!$J:$J, 'צריכה ב2025'!$B:$B, C382, 'צריכה ב2025'!$A:$A, {"03/2025","04/2025","05/2025","10/2025","11/2025"}))</f>
        <v>4365</v>
      </c>
      <c r="U382" s="10" cm="1">
        <f t="array" ref="U382">SUM(SUMIFS('צריכה ב2025'!$L:$L, 'צריכה ב2025'!$B:$B, C382, 'צריכה ב2025'!$A:$A, {"03/2025","04/2025","05/2025","10/2025","11/2025"}))</f>
        <v>23365</v>
      </c>
      <c r="V382" s="10" cm="1">
        <f t="array" ref="V382">SUM(SUMIFS('צריכה ב2025'!$J:$J, 'צריכה ב2025'!$B:$B, C382, 'צריכה ב2025'!$A:$A, {"06/2025","07/2025","08/2025","09/2025"}))</f>
        <v>4670</v>
      </c>
      <c r="W382" s="10" cm="1">
        <f t="array" ref="W382">SUM(SUMIFS('צריכה ב2025'!$L:$L, 'צריכה ב2025'!$B:$B, C382, 'צריכה ב2025'!$A:$A, {"06/2025","07/2025","08/2025","09/2025"}))</f>
        <v>19440</v>
      </c>
    </row>
    <row r="383" spans="1:23" hidden="1" x14ac:dyDescent="0.35">
      <c r="A383" s="10" t="s">
        <v>29</v>
      </c>
      <c r="B383" s="10" t="s">
        <v>517</v>
      </c>
      <c r="C383" s="11">
        <v>347269255</v>
      </c>
      <c r="D383" s="10" t="s">
        <v>532</v>
      </c>
      <c r="E383" s="10"/>
      <c r="F383" s="10" t="s">
        <v>19</v>
      </c>
      <c r="G383" s="10" t="s">
        <v>20</v>
      </c>
      <c r="H383" s="10" t="s">
        <v>21</v>
      </c>
      <c r="I383" s="10" t="s">
        <v>22</v>
      </c>
      <c r="J383" s="10" t="s">
        <v>21</v>
      </c>
      <c r="K383" s="10" t="str">
        <f>LOOKUP(C383,מונים!$A:$A,מונים!$Q:$Q)</f>
        <v>לא</v>
      </c>
      <c r="L383" s="10" t="s">
        <v>21</v>
      </c>
      <c r="M383" s="10"/>
      <c r="N383" s="10">
        <f>SUMIF('צריכה ב2025'!$B:$B,'מידע מרוכז'!C383,'צריכה ב2025'!$I:$I)</f>
        <v>44846.94</v>
      </c>
      <c r="O383" s="10">
        <f>SUMIF('צריכה ב2025'!$B:$B,'מידע מרוכז'!C383,'צריכה ב2025'!$J:$J)</f>
        <v>0</v>
      </c>
      <c r="P383" s="10">
        <f>SUMIF('צריכה ב2025'!$B:$B,'מידע מרוכז'!C383,'צריכה ב2025'!$L:$L)</f>
        <v>0</v>
      </c>
      <c r="Q383" s="10">
        <f>SUMIF('צריכה ב2025'!$B:$B,'מידע מרוכז'!C383,'צריכה ב2025'!$M:$M)</f>
        <v>44846.94</v>
      </c>
      <c r="R383" s="32" cm="1">
        <f t="array" ref="R383">SUM(SUMIFS('צריכה ב2025'!$J:$J, 'צריכה ב2025'!$B:$B, C383, 'צריכה ב2025'!$A:$A, {"01/2025","02/2025","12/2024"}))</f>
        <v>0</v>
      </c>
      <c r="S383" s="32" cm="1">
        <f t="array" ref="S383">SUM(SUMIFS('צריכה ב2025'!$L:$L, 'צריכה ב2025'!$B:$B, C383, 'צריכה ב2025'!$A:$A, {"01/2025","02/2025","12/2024"}))</f>
        <v>0</v>
      </c>
      <c r="T383" s="10" cm="1">
        <f t="array" ref="T383">SUM(SUMIFS('צריכה ב2025'!$J:$J, 'צריכה ב2025'!$B:$B, C383, 'צריכה ב2025'!$A:$A, {"03/2025","04/2025","05/2025","10/2025","11/2025"}))</f>
        <v>0</v>
      </c>
      <c r="U383" s="10" cm="1">
        <f t="array" ref="U383">SUM(SUMIFS('צריכה ב2025'!$L:$L, 'צריכה ב2025'!$B:$B, C383, 'צריכה ב2025'!$A:$A, {"03/2025","04/2025","05/2025","10/2025","11/2025"}))</f>
        <v>0</v>
      </c>
      <c r="V383" s="10" cm="1">
        <f t="array" ref="V383">SUM(SUMIFS('צריכה ב2025'!$J:$J, 'צריכה ב2025'!$B:$B, C383, 'צריכה ב2025'!$A:$A, {"06/2025","07/2025","08/2025","09/2025"}))</f>
        <v>0</v>
      </c>
      <c r="W383" s="10" cm="1">
        <f t="array" ref="W383">SUM(SUMIFS('צריכה ב2025'!$L:$L, 'צריכה ב2025'!$B:$B, C383, 'צריכה ב2025'!$A:$A, {"06/2025","07/2025","08/2025","09/2025"}))</f>
        <v>0</v>
      </c>
    </row>
    <row r="384" spans="1:23" hidden="1" x14ac:dyDescent="0.35">
      <c r="A384" s="10" t="s">
        <v>29</v>
      </c>
      <c r="B384" s="10"/>
      <c r="C384" s="11">
        <v>347341022</v>
      </c>
      <c r="D384" s="10" t="s">
        <v>533</v>
      </c>
      <c r="E384" s="10" t="s">
        <v>534</v>
      </c>
      <c r="F384" s="10" t="s">
        <v>19</v>
      </c>
      <c r="G384" s="10" t="s">
        <v>20</v>
      </c>
      <c r="H384" s="10" t="s">
        <v>21</v>
      </c>
      <c r="I384" s="10" t="s">
        <v>22</v>
      </c>
      <c r="J384" s="10" t="s">
        <v>21</v>
      </c>
      <c r="K384" s="10" t="str">
        <f>LOOKUP(C384,מונים!$A:$A,מונים!$Q:$Q)</f>
        <v>לא</v>
      </c>
      <c r="L384" s="10" t="s">
        <v>21</v>
      </c>
      <c r="M384" s="10"/>
      <c r="N384" s="10">
        <f>SUMIF('צריכה ב2025'!$B:$B,'מידע מרוכז'!C384,'צריכה ב2025'!$I:$I)</f>
        <v>27066.87</v>
      </c>
      <c r="O384" s="10">
        <f>SUMIF('צריכה ב2025'!$B:$B,'מידע מרוכז'!C384,'צריכה ב2025'!$J:$J)</f>
        <v>0</v>
      </c>
      <c r="P384" s="10">
        <f>SUMIF('צריכה ב2025'!$B:$B,'מידע מרוכז'!C384,'צריכה ב2025'!$L:$L)</f>
        <v>0</v>
      </c>
      <c r="Q384" s="10">
        <f>SUMIF('צריכה ב2025'!$B:$B,'מידע מרוכז'!C384,'צריכה ב2025'!$M:$M)</f>
        <v>27066.87</v>
      </c>
      <c r="R384" s="32" cm="1">
        <f t="array" ref="R384">SUM(SUMIFS('צריכה ב2025'!$J:$J, 'צריכה ב2025'!$B:$B, C384, 'צריכה ב2025'!$A:$A, {"01/2025","02/2025","12/2024"}))</f>
        <v>0</v>
      </c>
      <c r="S384" s="32" cm="1">
        <f t="array" ref="S384">SUM(SUMIFS('צריכה ב2025'!$L:$L, 'צריכה ב2025'!$B:$B, C384, 'צריכה ב2025'!$A:$A, {"01/2025","02/2025","12/2024"}))</f>
        <v>0</v>
      </c>
      <c r="T384" s="10" cm="1">
        <f t="array" ref="T384">SUM(SUMIFS('צריכה ב2025'!$J:$J, 'צריכה ב2025'!$B:$B, C384, 'צריכה ב2025'!$A:$A, {"03/2025","04/2025","05/2025","10/2025","11/2025"}))</f>
        <v>0</v>
      </c>
      <c r="U384" s="10" cm="1">
        <f t="array" ref="U384">SUM(SUMIFS('צריכה ב2025'!$L:$L, 'צריכה ב2025'!$B:$B, C384, 'צריכה ב2025'!$A:$A, {"03/2025","04/2025","05/2025","10/2025","11/2025"}))</f>
        <v>0</v>
      </c>
      <c r="V384" s="10" cm="1">
        <f t="array" ref="V384">SUM(SUMIFS('צריכה ב2025'!$J:$J, 'צריכה ב2025'!$B:$B, C384, 'צריכה ב2025'!$A:$A, {"06/2025","07/2025","08/2025","09/2025"}))</f>
        <v>0</v>
      </c>
      <c r="W384" s="10" cm="1">
        <f t="array" ref="W384">SUM(SUMIFS('צריכה ב2025'!$L:$L, 'צריכה ב2025'!$B:$B, C384, 'צריכה ב2025'!$A:$A, {"06/2025","07/2025","08/2025","09/2025"}))</f>
        <v>0</v>
      </c>
    </row>
    <row r="385" spans="1:23" hidden="1" x14ac:dyDescent="0.35">
      <c r="A385" s="10" t="s">
        <v>57</v>
      </c>
      <c r="B385" s="10" t="s">
        <v>32</v>
      </c>
      <c r="C385" s="11">
        <v>347365829</v>
      </c>
      <c r="D385" s="10" t="s">
        <v>535</v>
      </c>
      <c r="E385" s="10"/>
      <c r="F385" s="10" t="s">
        <v>19</v>
      </c>
      <c r="G385" s="10" t="s">
        <v>20</v>
      </c>
      <c r="H385" s="10" t="s">
        <v>21</v>
      </c>
      <c r="I385" s="10" t="s">
        <v>22</v>
      </c>
      <c r="J385" s="10" t="s">
        <v>21</v>
      </c>
      <c r="K385" s="10" t="str">
        <f>LOOKUP(C385,מונים!$A:$A,מונים!$Q:$Q)</f>
        <v>לא</v>
      </c>
      <c r="L385" s="10" t="s">
        <v>21</v>
      </c>
      <c r="M385" s="10"/>
      <c r="N385" s="10">
        <f>SUMIF('צריכה ב2025'!$B:$B,'מידע מרוכז'!C385,'צריכה ב2025'!$I:$I)</f>
        <v>36485.170000000006</v>
      </c>
      <c r="O385" s="10">
        <f>SUMIF('צריכה ב2025'!$B:$B,'מידע מרוכז'!C385,'צריכה ב2025'!$J:$J)</f>
        <v>0</v>
      </c>
      <c r="P385" s="10">
        <f>SUMIF('צריכה ב2025'!$B:$B,'מידע מרוכז'!C385,'צריכה ב2025'!$L:$L)</f>
        <v>0</v>
      </c>
      <c r="Q385" s="10">
        <f>SUMIF('צריכה ב2025'!$B:$B,'מידע מרוכז'!C385,'צריכה ב2025'!$M:$M)</f>
        <v>36485.170000000006</v>
      </c>
      <c r="R385" s="32" cm="1">
        <f t="array" ref="R385">SUM(SUMIFS('צריכה ב2025'!$J:$J, 'צריכה ב2025'!$B:$B, C385, 'צריכה ב2025'!$A:$A, {"01/2025","02/2025","12/2024"}))</f>
        <v>0</v>
      </c>
      <c r="S385" s="32" cm="1">
        <f t="array" ref="S385">SUM(SUMIFS('צריכה ב2025'!$L:$L, 'צריכה ב2025'!$B:$B, C385, 'צריכה ב2025'!$A:$A, {"01/2025","02/2025","12/2024"}))</f>
        <v>0</v>
      </c>
      <c r="T385" s="10" cm="1">
        <f t="array" ref="T385">SUM(SUMIFS('צריכה ב2025'!$J:$J, 'צריכה ב2025'!$B:$B, C385, 'צריכה ב2025'!$A:$A, {"03/2025","04/2025","05/2025","10/2025","11/2025"}))</f>
        <v>0</v>
      </c>
      <c r="U385" s="10" cm="1">
        <f t="array" ref="U385">SUM(SUMIFS('צריכה ב2025'!$L:$L, 'צריכה ב2025'!$B:$B, C385, 'צריכה ב2025'!$A:$A, {"03/2025","04/2025","05/2025","10/2025","11/2025"}))</f>
        <v>0</v>
      </c>
      <c r="V385" s="10" cm="1">
        <f t="array" ref="V385">SUM(SUMIFS('צריכה ב2025'!$J:$J, 'צריכה ב2025'!$B:$B, C385, 'צריכה ב2025'!$A:$A, {"06/2025","07/2025","08/2025","09/2025"}))</f>
        <v>0</v>
      </c>
      <c r="W385" s="10" cm="1">
        <f t="array" ref="W385">SUM(SUMIFS('צריכה ב2025'!$L:$L, 'צריכה ב2025'!$B:$B, C385, 'צריכה ב2025'!$A:$A, {"06/2025","07/2025","08/2025","09/2025"}))</f>
        <v>0</v>
      </c>
    </row>
    <row r="386" spans="1:23" hidden="1" x14ac:dyDescent="0.35">
      <c r="A386" s="10" t="s">
        <v>29</v>
      </c>
      <c r="B386" s="10" t="s">
        <v>482</v>
      </c>
      <c r="C386" s="11">
        <v>347392521</v>
      </c>
      <c r="D386" s="10" t="s">
        <v>536</v>
      </c>
      <c r="E386" s="10"/>
      <c r="F386" s="10" t="s">
        <v>19</v>
      </c>
      <c r="G386" s="10" t="s">
        <v>20</v>
      </c>
      <c r="H386" s="10" t="s">
        <v>21</v>
      </c>
      <c r="I386" s="10" t="s">
        <v>22</v>
      </c>
      <c r="J386" s="10" t="s">
        <v>21</v>
      </c>
      <c r="K386" s="10" t="str">
        <f>LOOKUP(C386,מונים!$A:$A,מונים!$Q:$Q)</f>
        <v>לא</v>
      </c>
      <c r="L386" s="10" t="s">
        <v>21</v>
      </c>
      <c r="M386" s="10"/>
      <c r="N386" s="10">
        <f>SUMIF('צריכה ב2025'!$B:$B,'מידע מרוכז'!C386,'צריכה ב2025'!$I:$I)</f>
        <v>14689.68</v>
      </c>
      <c r="O386" s="10">
        <f>SUMIF('צריכה ב2025'!$B:$B,'מידע מרוכז'!C386,'צריכה ב2025'!$J:$J)</f>
        <v>0</v>
      </c>
      <c r="P386" s="10">
        <f>SUMIF('צריכה ב2025'!$B:$B,'מידע מרוכז'!C386,'צריכה ב2025'!$L:$L)</f>
        <v>0</v>
      </c>
      <c r="Q386" s="10">
        <f>SUMIF('צריכה ב2025'!$B:$B,'מידע מרוכז'!C386,'צריכה ב2025'!$M:$M)</f>
        <v>14689.68</v>
      </c>
      <c r="R386" s="32" cm="1">
        <f t="array" ref="R386">SUM(SUMIFS('צריכה ב2025'!$J:$J, 'צריכה ב2025'!$B:$B, C386, 'צריכה ב2025'!$A:$A, {"01/2025","02/2025","12/2024"}))</f>
        <v>0</v>
      </c>
      <c r="S386" s="32" cm="1">
        <f t="array" ref="S386">SUM(SUMIFS('צריכה ב2025'!$L:$L, 'צריכה ב2025'!$B:$B, C386, 'צריכה ב2025'!$A:$A, {"01/2025","02/2025","12/2024"}))</f>
        <v>0</v>
      </c>
      <c r="T386" s="10" cm="1">
        <f t="array" ref="T386">SUM(SUMIFS('צריכה ב2025'!$J:$J, 'צריכה ב2025'!$B:$B, C386, 'צריכה ב2025'!$A:$A, {"03/2025","04/2025","05/2025","10/2025","11/2025"}))</f>
        <v>0</v>
      </c>
      <c r="U386" s="10" cm="1">
        <f t="array" ref="U386">SUM(SUMIFS('צריכה ב2025'!$L:$L, 'צריכה ב2025'!$B:$B, C386, 'צריכה ב2025'!$A:$A, {"03/2025","04/2025","05/2025","10/2025","11/2025"}))</f>
        <v>0</v>
      </c>
      <c r="V386" s="10" cm="1">
        <f t="array" ref="V386">SUM(SUMIFS('צריכה ב2025'!$J:$J, 'צריכה ב2025'!$B:$B, C386, 'צריכה ב2025'!$A:$A, {"06/2025","07/2025","08/2025","09/2025"}))</f>
        <v>0</v>
      </c>
      <c r="W386" s="10" cm="1">
        <f t="array" ref="W386">SUM(SUMIFS('צריכה ב2025'!$L:$L, 'צריכה ב2025'!$B:$B, C386, 'צריכה ב2025'!$A:$A, {"06/2025","07/2025","08/2025","09/2025"}))</f>
        <v>0</v>
      </c>
    </row>
    <row r="387" spans="1:23" hidden="1" x14ac:dyDescent="0.35">
      <c r="A387" s="10" t="s">
        <v>35</v>
      </c>
      <c r="B387" s="10" t="s">
        <v>482</v>
      </c>
      <c r="C387" s="11">
        <v>347398260</v>
      </c>
      <c r="D387" s="10" t="s">
        <v>537</v>
      </c>
      <c r="E387" s="10"/>
      <c r="F387" s="10" t="s">
        <v>19</v>
      </c>
      <c r="G387" s="10" t="s">
        <v>20</v>
      </c>
      <c r="H387" s="10" t="s">
        <v>21</v>
      </c>
      <c r="I387" s="10" t="s">
        <v>22</v>
      </c>
      <c r="J387" s="10" t="s">
        <v>21</v>
      </c>
      <c r="K387" s="10" t="str">
        <f>LOOKUP(C387,מונים!$A:$A,מונים!$Q:$Q)</f>
        <v>לא</v>
      </c>
      <c r="L387" s="10" t="s">
        <v>21</v>
      </c>
      <c r="M387" s="10"/>
      <c r="N387" s="10">
        <f>SUMIF('צריכה ב2025'!$B:$B,'מידע מרוכז'!C387,'צריכה ב2025'!$I:$I)</f>
        <v>4252.9100000000008</v>
      </c>
      <c r="O387" s="10">
        <f>SUMIF('צריכה ב2025'!$B:$B,'מידע מרוכז'!C387,'צריכה ב2025'!$J:$J)</f>
        <v>0</v>
      </c>
      <c r="P387" s="10">
        <f>SUMIF('צריכה ב2025'!$B:$B,'מידע מרוכז'!C387,'צריכה ב2025'!$L:$L)</f>
        <v>0</v>
      </c>
      <c r="Q387" s="10">
        <f>SUMIF('צריכה ב2025'!$B:$B,'מידע מרוכז'!C387,'צריכה ב2025'!$M:$M)</f>
        <v>4252.9100000000008</v>
      </c>
      <c r="R387" s="32" cm="1">
        <f t="array" ref="R387">SUM(SUMIFS('צריכה ב2025'!$J:$J, 'צריכה ב2025'!$B:$B, C387, 'צריכה ב2025'!$A:$A, {"01/2025","02/2025","12/2024"}))</f>
        <v>0</v>
      </c>
      <c r="S387" s="32" cm="1">
        <f t="array" ref="S387">SUM(SUMIFS('צריכה ב2025'!$L:$L, 'צריכה ב2025'!$B:$B, C387, 'צריכה ב2025'!$A:$A, {"01/2025","02/2025","12/2024"}))</f>
        <v>0</v>
      </c>
      <c r="T387" s="10" cm="1">
        <f t="array" ref="T387">SUM(SUMIFS('צריכה ב2025'!$J:$J, 'צריכה ב2025'!$B:$B, C387, 'צריכה ב2025'!$A:$A, {"03/2025","04/2025","05/2025","10/2025","11/2025"}))</f>
        <v>0</v>
      </c>
      <c r="U387" s="10" cm="1">
        <f t="array" ref="U387">SUM(SUMIFS('צריכה ב2025'!$L:$L, 'צריכה ב2025'!$B:$B, C387, 'צריכה ב2025'!$A:$A, {"03/2025","04/2025","05/2025","10/2025","11/2025"}))</f>
        <v>0</v>
      </c>
      <c r="V387" s="10" cm="1">
        <f t="array" ref="V387">SUM(SUMIFS('צריכה ב2025'!$J:$J, 'צריכה ב2025'!$B:$B, C387, 'צריכה ב2025'!$A:$A, {"06/2025","07/2025","08/2025","09/2025"}))</f>
        <v>0</v>
      </c>
      <c r="W387" s="10" cm="1">
        <f t="array" ref="W387">SUM(SUMIFS('צריכה ב2025'!$L:$L, 'צריכה ב2025'!$B:$B, C387, 'צריכה ב2025'!$A:$A, {"06/2025","07/2025","08/2025","09/2025"}))</f>
        <v>0</v>
      </c>
    </row>
    <row r="388" spans="1:23" hidden="1" x14ac:dyDescent="0.35">
      <c r="A388" s="10" t="s">
        <v>29</v>
      </c>
      <c r="B388" s="10" t="s">
        <v>94</v>
      </c>
      <c r="C388" s="11">
        <v>347471738</v>
      </c>
      <c r="D388" s="10" t="s">
        <v>538</v>
      </c>
      <c r="E388" s="10"/>
      <c r="F388" s="10" t="s">
        <v>19</v>
      </c>
      <c r="G388" s="10" t="s">
        <v>20</v>
      </c>
      <c r="H388" s="10" t="s">
        <v>22</v>
      </c>
      <c r="I388" s="10" t="s">
        <v>22</v>
      </c>
      <c r="J388" s="10" t="s">
        <v>21</v>
      </c>
      <c r="K388" s="10" t="str">
        <f>LOOKUP(C388,מונים!$A:$A,מונים!$Q:$Q)</f>
        <v>לא</v>
      </c>
      <c r="L388" s="10" t="s">
        <v>21</v>
      </c>
      <c r="M388" s="10"/>
      <c r="N388" s="10">
        <f>SUMIF('צריכה ב2025'!$B:$B,'מידע מרוכז'!C388,'צריכה ב2025'!$I:$I)</f>
        <v>59612</v>
      </c>
      <c r="O388" s="10">
        <f>SUMIF('צריכה ב2025'!$B:$B,'מידע מרוכז'!C388,'צריכה ב2025'!$J:$J)</f>
        <v>15387</v>
      </c>
      <c r="P388" s="10">
        <f>SUMIF('צריכה ב2025'!$B:$B,'מידע מרוכז'!C388,'צריכה ב2025'!$L:$L)</f>
        <v>44225</v>
      </c>
      <c r="Q388" s="10">
        <f>SUMIF('צריכה ב2025'!$B:$B,'מידע מרוכז'!C388,'צריכה ב2025'!$M:$M)</f>
        <v>0</v>
      </c>
      <c r="R388" s="32" cm="1">
        <f t="array" ref="R388">SUM(SUMIFS('צריכה ב2025'!$J:$J, 'צריכה ב2025'!$B:$B, C388, 'צריכה ב2025'!$A:$A, {"01/2025","02/2025","12/2024"}))</f>
        <v>6477</v>
      </c>
      <c r="S388" s="32" cm="1">
        <f t="array" ref="S388">SUM(SUMIFS('צריכה ב2025'!$L:$L, 'צריכה ב2025'!$B:$B, C388, 'צריכה ב2025'!$A:$A, {"01/2025","02/2025","12/2024"}))</f>
        <v>11398</v>
      </c>
      <c r="T388" s="10" cm="1">
        <f t="array" ref="T388">SUM(SUMIFS('צריכה ב2025'!$J:$J, 'צריכה ב2025'!$B:$B, C388, 'צריכה ב2025'!$A:$A, {"03/2025","04/2025","05/2025","10/2025","11/2025"}))</f>
        <v>4343</v>
      </c>
      <c r="U388" s="10" cm="1">
        <f t="array" ref="U388">SUM(SUMIFS('צריכה ב2025'!$L:$L, 'צריכה ב2025'!$B:$B, C388, 'צריכה ב2025'!$A:$A, {"03/2025","04/2025","05/2025","10/2025","11/2025"}))</f>
        <v>17994</v>
      </c>
      <c r="V388" s="10" cm="1">
        <f t="array" ref="V388">SUM(SUMIFS('צריכה ב2025'!$J:$J, 'צריכה ב2025'!$B:$B, C388, 'צריכה ב2025'!$A:$A, {"06/2025","07/2025","08/2025","09/2025"}))</f>
        <v>4567</v>
      </c>
      <c r="W388" s="10" cm="1">
        <f t="array" ref="W388">SUM(SUMIFS('צריכה ב2025'!$L:$L, 'צריכה ב2025'!$B:$B, C388, 'צריכה ב2025'!$A:$A, {"06/2025","07/2025","08/2025","09/2025"}))</f>
        <v>14833</v>
      </c>
    </row>
    <row r="389" spans="1:23" hidden="1" x14ac:dyDescent="0.35">
      <c r="A389" s="10" t="s">
        <v>29</v>
      </c>
      <c r="B389" s="10" t="s">
        <v>482</v>
      </c>
      <c r="C389" s="11">
        <v>347478376</v>
      </c>
      <c r="D389" s="10" t="s">
        <v>539</v>
      </c>
      <c r="E389" s="10"/>
      <c r="F389" s="10" t="s">
        <v>19</v>
      </c>
      <c r="G389" s="10" t="s">
        <v>20</v>
      </c>
      <c r="H389" s="10" t="s">
        <v>21</v>
      </c>
      <c r="I389" s="10" t="s">
        <v>22</v>
      </c>
      <c r="J389" s="10" t="s">
        <v>21</v>
      </c>
      <c r="K389" s="10" t="str">
        <f>LOOKUP(C389,מונים!$A:$A,מונים!$Q:$Q)</f>
        <v>לא</v>
      </c>
      <c r="L389" s="10" t="s">
        <v>21</v>
      </c>
      <c r="M389" s="10"/>
      <c r="N389" s="10">
        <f>SUMIF('צריכה ב2025'!$B:$B,'מידע מרוכז'!C389,'צריכה ב2025'!$I:$I)</f>
        <v>23147.88</v>
      </c>
      <c r="O389" s="10">
        <f>SUMIF('צריכה ב2025'!$B:$B,'מידע מרוכז'!C389,'צריכה ב2025'!$J:$J)</f>
        <v>0</v>
      </c>
      <c r="P389" s="10">
        <f>SUMIF('צריכה ב2025'!$B:$B,'מידע מרוכז'!C389,'צריכה ב2025'!$L:$L)</f>
        <v>0</v>
      </c>
      <c r="Q389" s="10">
        <f>SUMIF('צריכה ב2025'!$B:$B,'מידע מרוכז'!C389,'צריכה ב2025'!$M:$M)</f>
        <v>23147.88</v>
      </c>
      <c r="R389" s="32" cm="1">
        <f t="array" ref="R389">SUM(SUMIFS('צריכה ב2025'!$J:$J, 'צריכה ב2025'!$B:$B, C389, 'צריכה ב2025'!$A:$A, {"01/2025","02/2025","12/2024"}))</f>
        <v>0</v>
      </c>
      <c r="S389" s="32" cm="1">
        <f t="array" ref="S389">SUM(SUMIFS('צריכה ב2025'!$L:$L, 'צריכה ב2025'!$B:$B, C389, 'צריכה ב2025'!$A:$A, {"01/2025","02/2025","12/2024"}))</f>
        <v>0</v>
      </c>
      <c r="T389" s="10" cm="1">
        <f t="array" ref="T389">SUM(SUMIFS('צריכה ב2025'!$J:$J, 'צריכה ב2025'!$B:$B, C389, 'צריכה ב2025'!$A:$A, {"03/2025","04/2025","05/2025","10/2025","11/2025"}))</f>
        <v>0</v>
      </c>
      <c r="U389" s="10" cm="1">
        <f t="array" ref="U389">SUM(SUMIFS('צריכה ב2025'!$L:$L, 'צריכה ב2025'!$B:$B, C389, 'צריכה ב2025'!$A:$A, {"03/2025","04/2025","05/2025","10/2025","11/2025"}))</f>
        <v>0</v>
      </c>
      <c r="V389" s="10" cm="1">
        <f t="array" ref="V389">SUM(SUMIFS('צריכה ב2025'!$J:$J, 'צריכה ב2025'!$B:$B, C389, 'צריכה ב2025'!$A:$A, {"06/2025","07/2025","08/2025","09/2025"}))</f>
        <v>0</v>
      </c>
      <c r="W389" s="10" cm="1">
        <f t="array" ref="W389">SUM(SUMIFS('צריכה ב2025'!$L:$L, 'צריכה ב2025'!$B:$B, C389, 'צריכה ב2025'!$A:$A, {"06/2025","07/2025","08/2025","09/2025"}))</f>
        <v>0</v>
      </c>
    </row>
    <row r="390" spans="1:23" hidden="1" x14ac:dyDescent="0.35">
      <c r="A390" s="10" t="s">
        <v>23</v>
      </c>
      <c r="B390" s="10" t="s">
        <v>517</v>
      </c>
      <c r="C390" s="11">
        <v>347519664</v>
      </c>
      <c r="D390" s="10" t="s">
        <v>540</v>
      </c>
      <c r="E390" s="10" t="s">
        <v>541</v>
      </c>
      <c r="F390" s="10" t="s">
        <v>45</v>
      </c>
      <c r="G390" s="10" t="s">
        <v>20</v>
      </c>
      <c r="H390" s="10" t="s">
        <v>22</v>
      </c>
      <c r="I390" s="10" t="s">
        <v>22</v>
      </c>
      <c r="J390" s="10" t="s">
        <v>21</v>
      </c>
      <c r="K390" s="10" t="str">
        <f>LOOKUP(C390,מונים!$A:$A,מונים!$Q:$Q)</f>
        <v>לא</v>
      </c>
      <c r="L390" s="10" t="s">
        <v>21</v>
      </c>
      <c r="M390" s="10"/>
      <c r="N390" s="10">
        <f>SUMIF('צריכה ב2025'!$B:$B,'מידע מרוכז'!C390,'צריכה ב2025'!$I:$I)</f>
        <v>57130</v>
      </c>
      <c r="O390" s="10">
        <f>SUMIF('צריכה ב2025'!$B:$B,'מידע מרוכז'!C390,'צריכה ב2025'!$J:$J)</f>
        <v>3155</v>
      </c>
      <c r="P390" s="10">
        <f>SUMIF('צריכה ב2025'!$B:$B,'מידע מרוכז'!C390,'צריכה ב2025'!$L:$L)</f>
        <v>53975</v>
      </c>
      <c r="Q390" s="10">
        <f>SUMIF('צריכה ב2025'!$B:$B,'מידע מרוכז'!C390,'צריכה ב2025'!$M:$M)</f>
        <v>0</v>
      </c>
      <c r="R390" s="32" cm="1">
        <f t="array" ref="R390">SUM(SUMIFS('צריכה ב2025'!$J:$J, 'צריכה ב2025'!$B:$B, C390, 'צריכה ב2025'!$A:$A, {"01/2025","02/2025","12/2024"}))</f>
        <v>1000</v>
      </c>
      <c r="S390" s="32" cm="1">
        <f t="array" ref="S390">SUM(SUMIFS('צריכה ב2025'!$L:$L, 'צריכה ב2025'!$B:$B, C390, 'צריכה ב2025'!$A:$A, {"01/2025","02/2025","12/2024"}))</f>
        <v>10130</v>
      </c>
      <c r="T390" s="10" cm="1">
        <f t="array" ref="T390">SUM(SUMIFS('צריכה ב2025'!$J:$J, 'צריכה ב2025'!$B:$B, C390, 'צריכה ב2025'!$A:$A, {"03/2025","04/2025","05/2025","10/2025","11/2025"}))</f>
        <v>970</v>
      </c>
      <c r="U390" s="10" cm="1">
        <f t="array" ref="U390">SUM(SUMIFS('צריכה ב2025'!$L:$L, 'צריכה ב2025'!$B:$B, C390, 'צריכה ב2025'!$A:$A, {"03/2025","04/2025","05/2025","10/2025","11/2025"}))</f>
        <v>21090</v>
      </c>
      <c r="V390" s="10" cm="1">
        <f t="array" ref="V390">SUM(SUMIFS('צריכה ב2025'!$J:$J, 'צריכה ב2025'!$B:$B, C390, 'צריכה ב2025'!$A:$A, {"06/2025","07/2025","08/2025","09/2025"}))</f>
        <v>1185</v>
      </c>
      <c r="W390" s="10" cm="1">
        <f t="array" ref="W390">SUM(SUMIFS('צריכה ב2025'!$L:$L, 'צריכה ב2025'!$B:$B, C390, 'צריכה ב2025'!$A:$A, {"06/2025","07/2025","08/2025","09/2025"}))</f>
        <v>22755</v>
      </c>
    </row>
    <row r="391" spans="1:23" hidden="1" x14ac:dyDescent="0.35">
      <c r="A391" s="10"/>
      <c r="B391" s="10" t="s">
        <v>517</v>
      </c>
      <c r="C391" s="11">
        <v>347525529</v>
      </c>
      <c r="D391" s="10" t="s">
        <v>542</v>
      </c>
      <c r="E391" s="10"/>
      <c r="F391" s="10" t="s">
        <v>45</v>
      </c>
      <c r="G391" s="10" t="s">
        <v>20</v>
      </c>
      <c r="H391" s="10" t="s">
        <v>21</v>
      </c>
      <c r="I391" s="10" t="s">
        <v>21</v>
      </c>
      <c r="J391" s="10" t="s">
        <v>21</v>
      </c>
      <c r="K391" s="10" t="str">
        <f>LOOKUP(C391,מונים!$A:$A,מונים!$Q:$Q)</f>
        <v>לא</v>
      </c>
      <c r="L391" s="10" t="s">
        <v>21</v>
      </c>
      <c r="M391" s="10"/>
      <c r="N391" s="10">
        <f>SUMIF('צריכה ב2025'!$B:$B,'מידע מרוכז'!C391,'צריכה ב2025'!$I:$I)</f>
        <v>0</v>
      </c>
      <c r="O391" s="10">
        <f>SUMIF('צריכה ב2025'!$B:$B,'מידע מרוכז'!C391,'צריכה ב2025'!$J:$J)</f>
        <v>0</v>
      </c>
      <c r="P391" s="10">
        <f>SUMIF('צריכה ב2025'!$B:$B,'מידע מרוכז'!C391,'צריכה ב2025'!$L:$L)</f>
        <v>0</v>
      </c>
      <c r="Q391" s="10">
        <f>SUMIF('צריכה ב2025'!$B:$B,'מידע מרוכז'!C391,'צריכה ב2025'!$M:$M)</f>
        <v>0</v>
      </c>
      <c r="R391" s="32" cm="1">
        <f t="array" ref="R391">SUM(SUMIFS('צריכה ב2025'!$J:$J, 'צריכה ב2025'!$B:$B, C391, 'צריכה ב2025'!$A:$A, {"01/2025","02/2025","12/2024"}))</f>
        <v>0</v>
      </c>
      <c r="S391" s="32" cm="1">
        <f t="array" ref="S391">SUM(SUMIFS('צריכה ב2025'!$L:$L, 'צריכה ב2025'!$B:$B, C391, 'צריכה ב2025'!$A:$A, {"01/2025","02/2025","12/2024"}))</f>
        <v>0</v>
      </c>
      <c r="T391" s="10" cm="1">
        <f t="array" ref="T391">SUM(SUMIFS('צריכה ב2025'!$J:$J, 'צריכה ב2025'!$B:$B, C391, 'צריכה ב2025'!$A:$A, {"03/2025","04/2025","05/2025","10/2025","11/2025"}))</f>
        <v>0</v>
      </c>
      <c r="U391" s="10" cm="1">
        <f t="array" ref="U391">SUM(SUMIFS('צריכה ב2025'!$L:$L, 'צריכה ב2025'!$B:$B, C391, 'צריכה ב2025'!$A:$A, {"03/2025","04/2025","05/2025","10/2025","11/2025"}))</f>
        <v>0</v>
      </c>
      <c r="V391" s="10" cm="1">
        <f t="array" ref="V391">SUM(SUMIFS('צריכה ב2025'!$J:$J, 'צריכה ב2025'!$B:$B, C391, 'צריכה ב2025'!$A:$A, {"06/2025","07/2025","08/2025","09/2025"}))</f>
        <v>0</v>
      </c>
      <c r="W391" s="10" cm="1">
        <f t="array" ref="W391">SUM(SUMIFS('צריכה ב2025'!$L:$L, 'צריכה ב2025'!$B:$B, C391, 'צריכה ב2025'!$A:$A, {"06/2025","07/2025","08/2025","09/2025"}))</f>
        <v>0</v>
      </c>
    </row>
    <row r="392" spans="1:23" hidden="1" x14ac:dyDescent="0.35">
      <c r="A392" s="10"/>
      <c r="B392" s="10" t="s">
        <v>517</v>
      </c>
      <c r="C392" s="11">
        <v>347525580</v>
      </c>
      <c r="D392" s="10" t="s">
        <v>543</v>
      </c>
      <c r="E392" s="10"/>
      <c r="F392" s="10" t="s">
        <v>45</v>
      </c>
      <c r="G392" s="10" t="s">
        <v>20</v>
      </c>
      <c r="H392" s="10" t="s">
        <v>21</v>
      </c>
      <c r="I392" s="10" t="s">
        <v>21</v>
      </c>
      <c r="J392" s="10" t="s">
        <v>21</v>
      </c>
      <c r="K392" s="10" t="str">
        <f>LOOKUP(C392,מונים!$A:$A,מונים!$Q:$Q)</f>
        <v>לא</v>
      </c>
      <c r="L392" s="10" t="s">
        <v>21</v>
      </c>
      <c r="M392" s="10"/>
      <c r="N392" s="10">
        <f>SUMIF('צריכה ב2025'!$B:$B,'מידע מרוכז'!C392,'צריכה ב2025'!$I:$I)</f>
        <v>0</v>
      </c>
      <c r="O392" s="10">
        <f>SUMIF('צריכה ב2025'!$B:$B,'מידע מרוכז'!C392,'צריכה ב2025'!$J:$J)</f>
        <v>0</v>
      </c>
      <c r="P392" s="10">
        <f>SUMIF('צריכה ב2025'!$B:$B,'מידע מרוכז'!C392,'צריכה ב2025'!$L:$L)</f>
        <v>0</v>
      </c>
      <c r="Q392" s="10">
        <f>SUMIF('צריכה ב2025'!$B:$B,'מידע מרוכז'!C392,'צריכה ב2025'!$M:$M)</f>
        <v>0</v>
      </c>
      <c r="R392" s="32" cm="1">
        <f t="array" ref="R392">SUM(SUMIFS('צריכה ב2025'!$J:$J, 'צריכה ב2025'!$B:$B, C392, 'צריכה ב2025'!$A:$A, {"01/2025","02/2025","12/2024"}))</f>
        <v>0</v>
      </c>
      <c r="S392" s="32" cm="1">
        <f t="array" ref="S392">SUM(SUMIFS('צריכה ב2025'!$L:$L, 'צריכה ב2025'!$B:$B, C392, 'צריכה ב2025'!$A:$A, {"01/2025","02/2025","12/2024"}))</f>
        <v>0</v>
      </c>
      <c r="T392" s="10" cm="1">
        <f t="array" ref="T392">SUM(SUMIFS('צריכה ב2025'!$J:$J, 'צריכה ב2025'!$B:$B, C392, 'צריכה ב2025'!$A:$A, {"03/2025","04/2025","05/2025","10/2025","11/2025"}))</f>
        <v>0</v>
      </c>
      <c r="U392" s="10" cm="1">
        <f t="array" ref="U392">SUM(SUMIFS('צריכה ב2025'!$L:$L, 'צריכה ב2025'!$B:$B, C392, 'צריכה ב2025'!$A:$A, {"03/2025","04/2025","05/2025","10/2025","11/2025"}))</f>
        <v>0</v>
      </c>
      <c r="V392" s="10" cm="1">
        <f t="array" ref="V392">SUM(SUMIFS('צריכה ב2025'!$J:$J, 'צריכה ב2025'!$B:$B, C392, 'צריכה ב2025'!$A:$A, {"06/2025","07/2025","08/2025","09/2025"}))</f>
        <v>0</v>
      </c>
      <c r="W392" s="10" cm="1">
        <f t="array" ref="W392">SUM(SUMIFS('צריכה ב2025'!$L:$L, 'צריכה ב2025'!$B:$B, C392, 'צריכה ב2025'!$A:$A, {"06/2025","07/2025","08/2025","09/2025"}))</f>
        <v>0</v>
      </c>
    </row>
    <row r="393" spans="1:23" hidden="1" x14ac:dyDescent="0.35">
      <c r="A393" s="10" t="s">
        <v>60</v>
      </c>
      <c r="B393" s="10" t="s">
        <v>517</v>
      </c>
      <c r="C393" s="11">
        <v>347544369</v>
      </c>
      <c r="D393" s="10" t="s">
        <v>544</v>
      </c>
      <c r="E393" s="10"/>
      <c r="F393" s="10" t="s">
        <v>45</v>
      </c>
      <c r="G393" s="10" t="s">
        <v>20</v>
      </c>
      <c r="H393" s="10" t="s">
        <v>22</v>
      </c>
      <c r="I393" s="10" t="s">
        <v>22</v>
      </c>
      <c r="J393" s="10" t="s">
        <v>21</v>
      </c>
      <c r="K393" s="10" t="str">
        <f>LOOKUP(C393,מונים!$A:$A,מונים!$Q:$Q)</f>
        <v>לא</v>
      </c>
      <c r="L393" s="10" t="s">
        <v>21</v>
      </c>
      <c r="M393" s="10"/>
      <c r="N393" s="10">
        <f>SUMIF('צריכה ב2025'!$B:$B,'מידע מרוכז'!C393,'צריכה ב2025'!$I:$I)</f>
        <v>184420</v>
      </c>
      <c r="O393" s="10">
        <f>SUMIF('צריכה ב2025'!$B:$B,'מידע מרוכז'!C393,'צריכה ב2025'!$J:$J)</f>
        <v>19480</v>
      </c>
      <c r="P393" s="10">
        <f>SUMIF('צריכה ב2025'!$B:$B,'מידע מרוכז'!C393,'צריכה ב2025'!$L:$L)</f>
        <v>164940</v>
      </c>
      <c r="Q393" s="10">
        <f>SUMIF('צריכה ב2025'!$B:$B,'מידע מרוכז'!C393,'צריכה ב2025'!$M:$M)</f>
        <v>0</v>
      </c>
      <c r="R393" s="32" cm="1">
        <f t="array" ref="R393">SUM(SUMIFS('צריכה ב2025'!$J:$J, 'צריכה ב2025'!$B:$B, C393, 'צריכה ב2025'!$A:$A, {"01/2025","02/2025","12/2024"}))</f>
        <v>4720</v>
      </c>
      <c r="S393" s="32" cm="1">
        <f t="array" ref="S393">SUM(SUMIFS('צריכה ב2025'!$L:$L, 'צריכה ב2025'!$B:$B, C393, 'צריכה ב2025'!$A:$A, {"01/2025","02/2025","12/2024"}))</f>
        <v>28730</v>
      </c>
      <c r="T393" s="10" cm="1">
        <f t="array" ref="T393">SUM(SUMIFS('צריכה ב2025'!$J:$J, 'צריכה ב2025'!$B:$B, C393, 'צריכה ב2025'!$A:$A, {"03/2025","04/2025","05/2025","10/2025","11/2025"}))</f>
        <v>5850</v>
      </c>
      <c r="U393" s="10" cm="1">
        <f t="array" ref="U393">SUM(SUMIFS('צריכה ב2025'!$L:$L, 'צריכה ב2025'!$B:$B, C393, 'צריכה ב2025'!$A:$A, {"03/2025","04/2025","05/2025","10/2025","11/2025"}))</f>
        <v>64850</v>
      </c>
      <c r="V393" s="10" cm="1">
        <f t="array" ref="V393">SUM(SUMIFS('צריכה ב2025'!$J:$J, 'צריכה ב2025'!$B:$B, C393, 'צריכה ב2025'!$A:$A, {"06/2025","07/2025","08/2025","09/2025"}))</f>
        <v>8910</v>
      </c>
      <c r="W393" s="10" cm="1">
        <f t="array" ref="W393">SUM(SUMIFS('צריכה ב2025'!$L:$L, 'צריכה ב2025'!$B:$B, C393, 'צריכה ב2025'!$A:$A, {"06/2025","07/2025","08/2025","09/2025"}))</f>
        <v>71360</v>
      </c>
    </row>
    <row r="394" spans="1:23" hidden="1" x14ac:dyDescent="0.35">
      <c r="A394" s="10" t="s">
        <v>23</v>
      </c>
      <c r="B394" s="10" t="s">
        <v>517</v>
      </c>
      <c r="C394" s="11">
        <v>347546800</v>
      </c>
      <c r="D394" s="10" t="s">
        <v>544</v>
      </c>
      <c r="E394" s="10"/>
      <c r="F394" s="10" t="s">
        <v>45</v>
      </c>
      <c r="G394" s="10" t="s">
        <v>20</v>
      </c>
      <c r="H394" s="10" t="s">
        <v>22</v>
      </c>
      <c r="I394" s="10" t="s">
        <v>22</v>
      </c>
      <c r="J394" s="10" t="s">
        <v>21</v>
      </c>
      <c r="K394" s="10" t="str">
        <f>LOOKUP(C394,מונים!$A:$A,מונים!$Q:$Q)</f>
        <v>לא</v>
      </c>
      <c r="L394" s="10" t="s">
        <v>21</v>
      </c>
      <c r="M394" s="10"/>
      <c r="N394" s="10">
        <f>SUMIF('צריכה ב2025'!$B:$B,'מידע מרוכז'!C394,'צריכה ב2025'!$I:$I)</f>
        <v>64565</v>
      </c>
      <c r="O394" s="10">
        <f>SUMIF('צריכה ב2025'!$B:$B,'מידע מרוכז'!C394,'צריכה ב2025'!$J:$J)</f>
        <v>2360</v>
      </c>
      <c r="P394" s="10">
        <f>SUMIF('צריכה ב2025'!$B:$B,'מידע מרוכז'!C394,'צריכה ב2025'!$L:$L)</f>
        <v>42705</v>
      </c>
      <c r="Q394" s="10">
        <f>SUMIF('צריכה ב2025'!$B:$B,'מידע מרוכז'!C394,'צריכה ב2025'!$M:$M)</f>
        <v>19500</v>
      </c>
      <c r="R394" s="32" cm="1">
        <f t="array" ref="R394">SUM(SUMIFS('צריכה ב2025'!$J:$J, 'צריכה ב2025'!$B:$B, C394, 'צריכה ב2025'!$A:$A, {"01/2025","02/2025","12/2024"}))</f>
        <v>0</v>
      </c>
      <c r="S394" s="32" cm="1">
        <f t="array" ref="S394">SUM(SUMIFS('צריכה ב2025'!$L:$L, 'צריכה ב2025'!$B:$B, C394, 'צריכה ב2025'!$A:$A, {"01/2025","02/2025","12/2024"}))</f>
        <v>0</v>
      </c>
      <c r="T394" s="10" cm="1">
        <f t="array" ref="T394">SUM(SUMIFS('צריכה ב2025'!$J:$J, 'צריכה ב2025'!$B:$B, C394, 'צריכה ב2025'!$A:$A, {"03/2025","04/2025","05/2025","10/2025","11/2025"}))</f>
        <v>640</v>
      </c>
      <c r="U394" s="10" cm="1">
        <f t="array" ref="U394">SUM(SUMIFS('צריכה ב2025'!$L:$L, 'צריכה ב2025'!$B:$B, C394, 'צריכה ב2025'!$A:$A, {"03/2025","04/2025","05/2025","10/2025","11/2025"}))</f>
        <v>17050</v>
      </c>
      <c r="V394" s="10" cm="1">
        <f t="array" ref="V394">SUM(SUMIFS('צריכה ב2025'!$J:$J, 'צריכה ב2025'!$B:$B, C394, 'צריכה ב2025'!$A:$A, {"06/2025","07/2025","08/2025","09/2025"}))</f>
        <v>1720</v>
      </c>
      <c r="W394" s="10" cm="1">
        <f t="array" ref="W394">SUM(SUMIFS('צריכה ב2025'!$L:$L, 'צריכה ב2025'!$B:$B, C394, 'צריכה ב2025'!$A:$A, {"06/2025","07/2025","08/2025","09/2025"}))</f>
        <v>25655</v>
      </c>
    </row>
    <row r="395" spans="1:23" hidden="1" x14ac:dyDescent="0.35">
      <c r="A395" s="10" t="s">
        <v>29</v>
      </c>
      <c r="B395" s="10" t="s">
        <v>319</v>
      </c>
      <c r="C395" s="11">
        <v>347555174</v>
      </c>
      <c r="D395" s="10" t="s">
        <v>545</v>
      </c>
      <c r="E395" s="10"/>
      <c r="F395" s="10" t="s">
        <v>19</v>
      </c>
      <c r="G395" s="10" t="s">
        <v>20</v>
      </c>
      <c r="H395" s="10" t="s">
        <v>21</v>
      </c>
      <c r="I395" s="10" t="s">
        <v>22</v>
      </c>
      <c r="J395" s="10" t="s">
        <v>21</v>
      </c>
      <c r="K395" s="10" t="str">
        <f>LOOKUP(C395,מונים!$A:$A,מונים!$Q:$Q)</f>
        <v>לא</v>
      </c>
      <c r="L395" s="10" t="s">
        <v>21</v>
      </c>
      <c r="M395" s="10"/>
      <c r="N395" s="10">
        <f>SUMIF('צריכה ב2025'!$B:$B,'מידע מרוכז'!C395,'צריכה ב2025'!$I:$I)</f>
        <v>51919.28</v>
      </c>
      <c r="O395" s="10">
        <f>SUMIF('צריכה ב2025'!$B:$B,'מידע מרוכז'!C395,'צריכה ב2025'!$J:$J)</f>
        <v>0</v>
      </c>
      <c r="P395" s="10">
        <f>SUMIF('צריכה ב2025'!$B:$B,'מידע מרוכז'!C395,'צריכה ב2025'!$L:$L)</f>
        <v>0</v>
      </c>
      <c r="Q395" s="10">
        <f>SUMIF('צריכה ב2025'!$B:$B,'מידע מרוכז'!C395,'צריכה ב2025'!$M:$M)</f>
        <v>51919.28</v>
      </c>
      <c r="R395" s="32" cm="1">
        <f t="array" ref="R395">SUM(SUMIFS('צריכה ב2025'!$J:$J, 'צריכה ב2025'!$B:$B, C395, 'צריכה ב2025'!$A:$A, {"01/2025","02/2025","12/2024"}))</f>
        <v>0</v>
      </c>
      <c r="S395" s="32" cm="1">
        <f t="array" ref="S395">SUM(SUMIFS('צריכה ב2025'!$L:$L, 'צריכה ב2025'!$B:$B, C395, 'צריכה ב2025'!$A:$A, {"01/2025","02/2025","12/2024"}))</f>
        <v>0</v>
      </c>
      <c r="T395" s="10" cm="1">
        <f t="array" ref="T395">SUM(SUMIFS('צריכה ב2025'!$J:$J, 'צריכה ב2025'!$B:$B, C395, 'צריכה ב2025'!$A:$A, {"03/2025","04/2025","05/2025","10/2025","11/2025"}))</f>
        <v>0</v>
      </c>
      <c r="U395" s="10" cm="1">
        <f t="array" ref="U395">SUM(SUMIFS('צריכה ב2025'!$L:$L, 'צריכה ב2025'!$B:$B, C395, 'צריכה ב2025'!$A:$A, {"03/2025","04/2025","05/2025","10/2025","11/2025"}))</f>
        <v>0</v>
      </c>
      <c r="V395" s="10" cm="1">
        <f t="array" ref="V395">SUM(SUMIFS('צריכה ב2025'!$J:$J, 'צריכה ב2025'!$B:$B, C395, 'צריכה ב2025'!$A:$A, {"06/2025","07/2025","08/2025","09/2025"}))</f>
        <v>0</v>
      </c>
      <c r="W395" s="10" cm="1">
        <f t="array" ref="W395">SUM(SUMIFS('צריכה ב2025'!$L:$L, 'צריכה ב2025'!$B:$B, C395, 'צריכה ב2025'!$A:$A, {"06/2025","07/2025","08/2025","09/2025"}))</f>
        <v>0</v>
      </c>
    </row>
    <row r="396" spans="1:23" hidden="1" x14ac:dyDescent="0.35">
      <c r="A396" s="10" t="s">
        <v>29</v>
      </c>
      <c r="B396" s="10" t="s">
        <v>482</v>
      </c>
      <c r="C396" s="11">
        <v>347559727</v>
      </c>
      <c r="D396" s="10" t="s">
        <v>546</v>
      </c>
      <c r="E396" s="10"/>
      <c r="F396" s="10" t="s">
        <v>19</v>
      </c>
      <c r="G396" s="10" t="s">
        <v>20</v>
      </c>
      <c r="H396" s="10" t="s">
        <v>21</v>
      </c>
      <c r="I396" s="10" t="s">
        <v>22</v>
      </c>
      <c r="J396" s="10" t="s">
        <v>21</v>
      </c>
      <c r="K396" s="10" t="str">
        <f>LOOKUP(C396,מונים!$A:$A,מונים!$Q:$Q)</f>
        <v>לא</v>
      </c>
      <c r="L396" s="10" t="s">
        <v>21</v>
      </c>
      <c r="M396" s="10"/>
      <c r="N396" s="10">
        <f>SUMIF('צריכה ב2025'!$B:$B,'מידע מרוכז'!C396,'צריכה ב2025'!$I:$I)</f>
        <v>17641.249999999996</v>
      </c>
      <c r="O396" s="10">
        <f>SUMIF('צריכה ב2025'!$B:$B,'מידע מרוכז'!C396,'צריכה ב2025'!$J:$J)</f>
        <v>0</v>
      </c>
      <c r="P396" s="10">
        <f>SUMIF('צריכה ב2025'!$B:$B,'מידע מרוכז'!C396,'צריכה ב2025'!$L:$L)</f>
        <v>0</v>
      </c>
      <c r="Q396" s="10">
        <f>SUMIF('צריכה ב2025'!$B:$B,'מידע מרוכז'!C396,'צריכה ב2025'!$M:$M)</f>
        <v>17641.249999999996</v>
      </c>
      <c r="R396" s="32" cm="1">
        <f t="array" ref="R396">SUM(SUMIFS('צריכה ב2025'!$J:$J, 'צריכה ב2025'!$B:$B, C396, 'צריכה ב2025'!$A:$A, {"01/2025","02/2025","12/2024"}))</f>
        <v>0</v>
      </c>
      <c r="S396" s="32" cm="1">
        <f t="array" ref="S396">SUM(SUMIFS('צריכה ב2025'!$L:$L, 'צריכה ב2025'!$B:$B, C396, 'צריכה ב2025'!$A:$A, {"01/2025","02/2025","12/2024"}))</f>
        <v>0</v>
      </c>
      <c r="T396" s="10" cm="1">
        <f t="array" ref="T396">SUM(SUMIFS('צריכה ב2025'!$J:$J, 'צריכה ב2025'!$B:$B, C396, 'צריכה ב2025'!$A:$A, {"03/2025","04/2025","05/2025","10/2025","11/2025"}))</f>
        <v>0</v>
      </c>
      <c r="U396" s="10" cm="1">
        <f t="array" ref="U396">SUM(SUMIFS('צריכה ב2025'!$L:$L, 'צריכה ב2025'!$B:$B, C396, 'צריכה ב2025'!$A:$A, {"03/2025","04/2025","05/2025","10/2025","11/2025"}))</f>
        <v>0</v>
      </c>
      <c r="V396" s="10" cm="1">
        <f t="array" ref="V396">SUM(SUMIFS('צריכה ב2025'!$J:$J, 'צריכה ב2025'!$B:$B, C396, 'צריכה ב2025'!$A:$A, {"06/2025","07/2025","08/2025","09/2025"}))</f>
        <v>0</v>
      </c>
      <c r="W396" s="10" cm="1">
        <f t="array" ref="W396">SUM(SUMIFS('צריכה ב2025'!$L:$L, 'צריכה ב2025'!$B:$B, C396, 'צריכה ב2025'!$A:$A, {"06/2025","07/2025","08/2025","09/2025"}))</f>
        <v>0</v>
      </c>
    </row>
    <row r="397" spans="1:23" hidden="1" x14ac:dyDescent="0.35">
      <c r="A397" s="10" t="s">
        <v>29</v>
      </c>
      <c r="B397" s="10" t="s">
        <v>517</v>
      </c>
      <c r="C397" s="11">
        <v>347582847</v>
      </c>
      <c r="D397" s="10" t="s">
        <v>547</v>
      </c>
      <c r="E397" s="10"/>
      <c r="F397" s="10" t="s">
        <v>19</v>
      </c>
      <c r="G397" s="10" t="s">
        <v>20</v>
      </c>
      <c r="H397" s="10" t="s">
        <v>21</v>
      </c>
      <c r="I397" s="10" t="s">
        <v>22</v>
      </c>
      <c r="J397" s="10" t="s">
        <v>21</v>
      </c>
      <c r="K397" s="10" t="str">
        <f>LOOKUP(C397,מונים!$A:$A,מונים!$Q:$Q)</f>
        <v>לא</v>
      </c>
      <c r="L397" s="10" t="s">
        <v>21</v>
      </c>
      <c r="M397" s="10"/>
      <c r="N397" s="10">
        <f>SUMIF('צריכה ב2025'!$B:$B,'מידע מרוכז'!C397,'צריכה ב2025'!$I:$I)</f>
        <v>59333.8</v>
      </c>
      <c r="O397" s="10">
        <f>SUMIF('צריכה ב2025'!$B:$B,'מידע מרוכז'!C397,'צריכה ב2025'!$J:$J)</f>
        <v>0</v>
      </c>
      <c r="P397" s="10">
        <f>SUMIF('צריכה ב2025'!$B:$B,'מידע מרוכז'!C397,'צריכה ב2025'!$L:$L)</f>
        <v>0</v>
      </c>
      <c r="Q397" s="10">
        <f>SUMIF('צריכה ב2025'!$B:$B,'מידע מרוכז'!C397,'צריכה ב2025'!$M:$M)</f>
        <v>59333.8</v>
      </c>
      <c r="R397" s="32" cm="1">
        <f t="array" ref="R397">SUM(SUMIFS('צריכה ב2025'!$J:$J, 'צריכה ב2025'!$B:$B, C397, 'צריכה ב2025'!$A:$A, {"01/2025","02/2025","12/2024"}))</f>
        <v>0</v>
      </c>
      <c r="S397" s="32" cm="1">
        <f t="array" ref="S397">SUM(SUMIFS('צריכה ב2025'!$L:$L, 'צריכה ב2025'!$B:$B, C397, 'צריכה ב2025'!$A:$A, {"01/2025","02/2025","12/2024"}))</f>
        <v>0</v>
      </c>
      <c r="T397" s="10" cm="1">
        <f t="array" ref="T397">SUM(SUMIFS('צריכה ב2025'!$J:$J, 'צריכה ב2025'!$B:$B, C397, 'צריכה ב2025'!$A:$A, {"03/2025","04/2025","05/2025","10/2025","11/2025"}))</f>
        <v>0</v>
      </c>
      <c r="U397" s="10" cm="1">
        <f t="array" ref="U397">SUM(SUMIFS('צריכה ב2025'!$L:$L, 'צריכה ב2025'!$B:$B, C397, 'צריכה ב2025'!$A:$A, {"03/2025","04/2025","05/2025","10/2025","11/2025"}))</f>
        <v>0</v>
      </c>
      <c r="V397" s="10" cm="1">
        <f t="array" ref="V397">SUM(SUMIFS('צריכה ב2025'!$J:$J, 'צריכה ב2025'!$B:$B, C397, 'צריכה ב2025'!$A:$A, {"06/2025","07/2025","08/2025","09/2025"}))</f>
        <v>0</v>
      </c>
      <c r="W397" s="10" cm="1">
        <f t="array" ref="W397">SUM(SUMIFS('צריכה ב2025'!$L:$L, 'צריכה ב2025'!$B:$B, C397, 'צריכה ב2025'!$A:$A, {"06/2025","07/2025","08/2025","09/2025"}))</f>
        <v>0</v>
      </c>
    </row>
    <row r="398" spans="1:23" hidden="1" x14ac:dyDescent="0.35">
      <c r="A398" s="10" t="s">
        <v>51</v>
      </c>
      <c r="B398" s="10" t="s">
        <v>64</v>
      </c>
      <c r="C398" s="11">
        <v>347594382</v>
      </c>
      <c r="D398" s="10" t="s">
        <v>548</v>
      </c>
      <c r="E398" s="10" t="s">
        <v>549</v>
      </c>
      <c r="F398" s="10" t="s">
        <v>19</v>
      </c>
      <c r="G398" s="10" t="s">
        <v>20</v>
      </c>
      <c r="H398" s="10" t="s">
        <v>21</v>
      </c>
      <c r="I398" s="10" t="s">
        <v>21</v>
      </c>
      <c r="J398" s="10" t="s">
        <v>21</v>
      </c>
      <c r="K398" s="10" t="str">
        <f>LOOKUP(C398,מונים!$A:$A,מונים!$Q:$Q)</f>
        <v>לא</v>
      </c>
      <c r="L398" s="10" t="s">
        <v>21</v>
      </c>
      <c r="M398" s="10"/>
      <c r="N398" s="10">
        <f>SUMIF('צריכה ב2025'!$B:$B,'מידע מרוכז'!C398,'צריכה ב2025'!$I:$I)</f>
        <v>12172.439999999999</v>
      </c>
      <c r="O398" s="10">
        <f>SUMIF('צריכה ב2025'!$B:$B,'מידע מרוכז'!C398,'צריכה ב2025'!$J:$J)</f>
        <v>0</v>
      </c>
      <c r="P398" s="10">
        <f>SUMIF('צריכה ב2025'!$B:$B,'מידע מרוכז'!C398,'צריכה ב2025'!$L:$L)</f>
        <v>0</v>
      </c>
      <c r="Q398" s="10">
        <f>SUMIF('צריכה ב2025'!$B:$B,'מידע מרוכז'!C398,'צריכה ב2025'!$M:$M)</f>
        <v>12172.439999999999</v>
      </c>
      <c r="R398" s="32" cm="1">
        <f t="array" ref="R398">SUM(SUMIFS('צריכה ב2025'!$J:$J, 'צריכה ב2025'!$B:$B, C398, 'צריכה ב2025'!$A:$A, {"01/2025","02/2025","12/2024"}))</f>
        <v>0</v>
      </c>
      <c r="S398" s="32" cm="1">
        <f t="array" ref="S398">SUM(SUMIFS('צריכה ב2025'!$L:$L, 'צריכה ב2025'!$B:$B, C398, 'צריכה ב2025'!$A:$A, {"01/2025","02/2025","12/2024"}))</f>
        <v>0</v>
      </c>
      <c r="T398" s="10" cm="1">
        <f t="array" ref="T398">SUM(SUMIFS('צריכה ב2025'!$J:$J, 'צריכה ב2025'!$B:$B, C398, 'צריכה ב2025'!$A:$A, {"03/2025","04/2025","05/2025","10/2025","11/2025"}))</f>
        <v>0</v>
      </c>
      <c r="U398" s="10" cm="1">
        <f t="array" ref="U398">SUM(SUMIFS('צריכה ב2025'!$L:$L, 'צריכה ב2025'!$B:$B, C398, 'צריכה ב2025'!$A:$A, {"03/2025","04/2025","05/2025","10/2025","11/2025"}))</f>
        <v>0</v>
      </c>
      <c r="V398" s="10" cm="1">
        <f t="array" ref="V398">SUM(SUMIFS('צריכה ב2025'!$J:$J, 'צריכה ב2025'!$B:$B, C398, 'צריכה ב2025'!$A:$A, {"06/2025","07/2025","08/2025","09/2025"}))</f>
        <v>0</v>
      </c>
      <c r="W398" s="10" cm="1">
        <f t="array" ref="W398">SUM(SUMIFS('צריכה ב2025'!$L:$L, 'צריכה ב2025'!$B:$B, C398, 'צריכה ב2025'!$A:$A, {"06/2025","07/2025","08/2025","09/2025"}))</f>
        <v>0</v>
      </c>
    </row>
    <row r="399" spans="1:23" hidden="1" x14ac:dyDescent="0.35">
      <c r="A399" s="10"/>
      <c r="B399" s="10" t="s">
        <v>80</v>
      </c>
      <c r="C399" s="11">
        <v>347645188</v>
      </c>
      <c r="D399" s="10" t="s">
        <v>550</v>
      </c>
      <c r="E399" s="10"/>
      <c r="F399" s="10" t="s">
        <v>45</v>
      </c>
      <c r="G399" s="10" t="s">
        <v>20</v>
      </c>
      <c r="H399" s="10" t="s">
        <v>22</v>
      </c>
      <c r="I399" s="10" t="s">
        <v>22</v>
      </c>
      <c r="J399" s="10" t="s">
        <v>21</v>
      </c>
      <c r="K399" s="10" t="str">
        <f>LOOKUP(C399,מונים!$A:$A,מונים!$Q:$Q)</f>
        <v>לא</v>
      </c>
      <c r="L399" s="10" t="s">
        <v>21</v>
      </c>
      <c r="M399" s="10"/>
      <c r="N399" s="10">
        <f>SUMIF('צריכה ב2025'!$B:$B,'מידע מרוכז'!C399,'צריכה ב2025'!$I:$I)</f>
        <v>65930</v>
      </c>
      <c r="O399" s="10">
        <f>SUMIF('צריכה ב2025'!$B:$B,'מידע מרוכז'!C399,'צריכה ב2025'!$J:$J)</f>
        <v>12560</v>
      </c>
      <c r="P399" s="10">
        <f>SUMIF('צריכה ב2025'!$B:$B,'מידע מרוכז'!C399,'צריכה ב2025'!$L:$L)</f>
        <v>53370</v>
      </c>
      <c r="Q399" s="10">
        <f>SUMIF('צריכה ב2025'!$B:$B,'מידע מרוכז'!C399,'צריכה ב2025'!$M:$M)</f>
        <v>0</v>
      </c>
      <c r="R399" s="32" cm="1">
        <f t="array" ref="R399">SUM(SUMIFS('צריכה ב2025'!$J:$J, 'צריכה ב2025'!$B:$B, C399, 'צריכה ב2025'!$A:$A, {"01/2025","02/2025","12/2024"}))</f>
        <v>4660</v>
      </c>
      <c r="S399" s="32" cm="1">
        <f t="array" ref="S399">SUM(SUMIFS('צריכה ב2025'!$L:$L, 'צריכה ב2025'!$B:$B, C399, 'צריכה ב2025'!$A:$A, {"01/2025","02/2025","12/2024"}))</f>
        <v>14300</v>
      </c>
      <c r="T399" s="10" cm="1">
        <f t="array" ref="T399">SUM(SUMIFS('צריכה ב2025'!$J:$J, 'צריכה ב2025'!$B:$B, C399, 'צריכה ב2025'!$A:$A, {"03/2025","04/2025","05/2025","10/2025","11/2025"}))</f>
        <v>3310</v>
      </c>
      <c r="U399" s="10" cm="1">
        <f t="array" ref="U399">SUM(SUMIFS('צריכה ב2025'!$L:$L, 'צריכה ב2025'!$B:$B, C399, 'צריכה ב2025'!$A:$A, {"03/2025","04/2025","05/2025","10/2025","11/2025"}))</f>
        <v>19610</v>
      </c>
      <c r="V399" s="10" cm="1">
        <f t="array" ref="V399">SUM(SUMIFS('צריכה ב2025'!$J:$J, 'צריכה ב2025'!$B:$B, C399, 'צריכה ב2025'!$A:$A, {"06/2025","07/2025","08/2025","09/2025"}))</f>
        <v>4590</v>
      </c>
      <c r="W399" s="10" cm="1">
        <f t="array" ref="W399">SUM(SUMIFS('צריכה ב2025'!$L:$L, 'צריכה ב2025'!$B:$B, C399, 'צריכה ב2025'!$A:$A, {"06/2025","07/2025","08/2025","09/2025"}))</f>
        <v>19460</v>
      </c>
    </row>
    <row r="400" spans="1:23" hidden="1" x14ac:dyDescent="0.35">
      <c r="A400" s="10"/>
      <c r="B400" s="10"/>
      <c r="C400" s="11">
        <v>347691209</v>
      </c>
      <c r="D400" s="10" t="s">
        <v>551</v>
      </c>
      <c r="E400" s="10" t="s">
        <v>552</v>
      </c>
      <c r="F400" s="10" t="s">
        <v>45</v>
      </c>
      <c r="G400" s="10" t="s">
        <v>20</v>
      </c>
      <c r="H400" s="10" t="s">
        <v>22</v>
      </c>
      <c r="I400" s="10" t="s">
        <v>22</v>
      </c>
      <c r="J400" s="10" t="s">
        <v>21</v>
      </c>
      <c r="K400" s="10" t="str">
        <f>LOOKUP(C400,מונים!$A:$A,מונים!$Q:$Q)</f>
        <v>לא</v>
      </c>
      <c r="L400" s="10" t="s">
        <v>21</v>
      </c>
      <c r="M400" s="10"/>
      <c r="N400" s="10">
        <f>SUMIF('צריכה ב2025'!$B:$B,'מידע מרוכז'!C400,'צריכה ב2025'!$I:$I)</f>
        <v>110924</v>
      </c>
      <c r="O400" s="10">
        <f>SUMIF('צריכה ב2025'!$B:$B,'מידע מרוכז'!C400,'צריכה ב2025'!$J:$J)</f>
        <v>10216</v>
      </c>
      <c r="P400" s="10">
        <f>SUMIF('צריכה ב2025'!$B:$B,'מידע מרוכז'!C400,'צריכה ב2025'!$L:$L)</f>
        <v>100708</v>
      </c>
      <c r="Q400" s="10">
        <f>SUMIF('צריכה ב2025'!$B:$B,'מידע מרוכז'!C400,'צריכה ב2025'!$M:$M)</f>
        <v>0</v>
      </c>
      <c r="R400" s="32" cm="1">
        <f t="array" ref="R400">SUM(SUMIFS('צריכה ב2025'!$J:$J, 'צריכה ב2025'!$B:$B, C400, 'צריכה ב2025'!$A:$A, {"01/2025","02/2025","12/2024"}))</f>
        <v>2524</v>
      </c>
      <c r="S400" s="32" cm="1">
        <f t="array" ref="S400">SUM(SUMIFS('צריכה ב2025'!$L:$L, 'צריכה ב2025'!$B:$B, C400, 'צריכה ב2025'!$A:$A, {"01/2025","02/2025","12/2024"}))</f>
        <v>22100</v>
      </c>
      <c r="T400" s="10" cm="1">
        <f t="array" ref="T400">SUM(SUMIFS('צריכה ב2025'!$J:$J, 'צריכה ב2025'!$B:$B, C400, 'צריכה ב2025'!$A:$A, {"03/2025","04/2025","05/2025","10/2025","11/2025"}))</f>
        <v>3564</v>
      </c>
      <c r="U400" s="10" cm="1">
        <f t="array" ref="U400">SUM(SUMIFS('צריכה ב2025'!$L:$L, 'צריכה ב2025'!$B:$B, C400, 'צריכה ב2025'!$A:$A, {"03/2025","04/2025","05/2025","10/2025","11/2025"}))</f>
        <v>40496</v>
      </c>
      <c r="V400" s="10" cm="1">
        <f t="array" ref="V400">SUM(SUMIFS('צריכה ב2025'!$J:$J, 'צריכה ב2025'!$B:$B, C400, 'צריכה ב2025'!$A:$A, {"06/2025","07/2025","08/2025","09/2025"}))</f>
        <v>4128</v>
      </c>
      <c r="W400" s="10" cm="1">
        <f t="array" ref="W400">SUM(SUMIFS('צריכה ב2025'!$L:$L, 'צריכה ב2025'!$B:$B, C400, 'צריכה ב2025'!$A:$A, {"06/2025","07/2025","08/2025","09/2025"}))</f>
        <v>38112</v>
      </c>
    </row>
    <row r="401" spans="1:23" hidden="1" x14ac:dyDescent="0.35">
      <c r="A401" s="10"/>
      <c r="B401" s="10"/>
      <c r="C401" s="11">
        <v>347698990</v>
      </c>
      <c r="D401" s="10" t="s">
        <v>553</v>
      </c>
      <c r="E401" s="10"/>
      <c r="F401" s="10" t="s">
        <v>19</v>
      </c>
      <c r="G401" s="10" t="s">
        <v>20</v>
      </c>
      <c r="H401" s="10" t="s">
        <v>22</v>
      </c>
      <c r="I401" s="10" t="s">
        <v>22</v>
      </c>
      <c r="J401" s="10" t="s">
        <v>21</v>
      </c>
      <c r="K401" s="10" t="str">
        <f>LOOKUP(C401,מונים!$A:$A,מונים!$Q:$Q)</f>
        <v>לא</v>
      </c>
      <c r="L401" s="10" t="s">
        <v>21</v>
      </c>
      <c r="M401" s="10"/>
      <c r="N401" s="10">
        <f>SUMIF('צריכה ב2025'!$B:$B,'מידע מרוכז'!C401,'צריכה ב2025'!$I:$I)</f>
        <v>36864.11</v>
      </c>
      <c r="O401" s="10">
        <f>SUMIF('צריכה ב2025'!$B:$B,'מידע מרוכז'!C401,'צריכה ב2025'!$J:$J)</f>
        <v>4501</v>
      </c>
      <c r="P401" s="10">
        <f>SUMIF('צריכה ב2025'!$B:$B,'מידע מרוכז'!C401,'צריכה ב2025'!$L:$L)</f>
        <v>16869</v>
      </c>
      <c r="Q401" s="10">
        <f>SUMIF('צריכה ב2025'!$B:$B,'מידע מרוכז'!C401,'צריכה ב2025'!$M:$M)</f>
        <v>15494.11</v>
      </c>
      <c r="R401" s="32" cm="1">
        <f t="array" ref="R401">SUM(SUMIFS('צריכה ב2025'!$J:$J, 'צריכה ב2025'!$B:$B, C401, 'צריכה ב2025'!$A:$A, {"01/2025","02/2025","12/2024"}))</f>
        <v>0</v>
      </c>
      <c r="S401" s="32" cm="1">
        <f t="array" ref="S401">SUM(SUMIFS('צריכה ב2025'!$L:$L, 'צריכה ב2025'!$B:$B, C401, 'צריכה ב2025'!$A:$A, {"01/2025","02/2025","12/2024"}))</f>
        <v>0</v>
      </c>
      <c r="T401" s="10" cm="1">
        <f t="array" ref="T401">SUM(SUMIFS('צריכה ב2025'!$J:$J, 'צריכה ב2025'!$B:$B, C401, 'צריכה ב2025'!$A:$A, {"03/2025","04/2025","05/2025","10/2025","11/2025"}))</f>
        <v>1923</v>
      </c>
      <c r="U401" s="10" cm="1">
        <f t="array" ref="U401">SUM(SUMIFS('צריכה ב2025'!$L:$L, 'צריכה ב2025'!$B:$B, C401, 'צריכה ב2025'!$A:$A, {"03/2025","04/2025","05/2025","10/2025","11/2025"}))</f>
        <v>8011</v>
      </c>
      <c r="V401" s="10" cm="1">
        <f t="array" ref="V401">SUM(SUMIFS('צריכה ב2025'!$J:$J, 'צריכה ב2025'!$B:$B, C401, 'צריכה ב2025'!$A:$A, {"06/2025","07/2025","08/2025","09/2025"}))</f>
        <v>2578</v>
      </c>
      <c r="W401" s="10" cm="1">
        <f t="array" ref="W401">SUM(SUMIFS('צריכה ב2025'!$L:$L, 'צריכה ב2025'!$B:$B, C401, 'צריכה ב2025'!$A:$A, {"06/2025","07/2025","08/2025","09/2025"}))</f>
        <v>8858</v>
      </c>
    </row>
    <row r="402" spans="1:23" hidden="1" x14ac:dyDescent="0.35">
      <c r="A402" s="10"/>
      <c r="B402" s="10"/>
      <c r="C402" s="11">
        <v>347739314</v>
      </c>
      <c r="D402" s="10" t="s">
        <v>554</v>
      </c>
      <c r="E402" s="10"/>
      <c r="F402" s="10" t="s">
        <v>19</v>
      </c>
      <c r="G402" s="10" t="s">
        <v>20</v>
      </c>
      <c r="H402" s="10" t="s">
        <v>22</v>
      </c>
      <c r="I402" s="10" t="s">
        <v>22</v>
      </c>
      <c r="J402" s="10" t="s">
        <v>21</v>
      </c>
      <c r="K402" s="10" t="str">
        <f>LOOKUP(C402,מונים!$A:$A,מונים!$Q:$Q)</f>
        <v>לא</v>
      </c>
      <c r="L402" s="10" t="s">
        <v>21</v>
      </c>
      <c r="M402" s="10"/>
      <c r="N402" s="10">
        <f>SUMIF('צריכה ב2025'!$B:$B,'מידע מרוכז'!C402,'צריכה ב2025'!$I:$I)</f>
        <v>72618.73</v>
      </c>
      <c r="O402" s="10">
        <f>SUMIF('צריכה ב2025'!$B:$B,'מידע מרוכז'!C402,'צריכה ב2025'!$J:$J)</f>
        <v>9243</v>
      </c>
      <c r="P402" s="10">
        <f>SUMIF('צריכה ב2025'!$B:$B,'מידע מרוכז'!C402,'צריכה ב2025'!$L:$L)</f>
        <v>36704</v>
      </c>
      <c r="Q402" s="10">
        <f>SUMIF('צריכה ב2025'!$B:$B,'מידע מרוכז'!C402,'צריכה ב2025'!$M:$M)</f>
        <v>26671.73</v>
      </c>
      <c r="R402" s="32" cm="1">
        <f t="array" ref="R402">SUM(SUMIFS('צריכה ב2025'!$J:$J, 'צריכה ב2025'!$B:$B, C402, 'צריכה ב2025'!$A:$A, {"01/2025","02/2025","12/2024"}))</f>
        <v>0</v>
      </c>
      <c r="S402" s="32" cm="1">
        <f t="array" ref="S402">SUM(SUMIFS('צריכה ב2025'!$L:$L, 'צריכה ב2025'!$B:$B, C402, 'צריכה ב2025'!$A:$A, {"01/2025","02/2025","12/2024"}))</f>
        <v>0</v>
      </c>
      <c r="T402" s="10" cm="1">
        <f t="array" ref="T402">SUM(SUMIFS('צריכה ב2025'!$J:$J, 'צריכה ב2025'!$B:$B, C402, 'צריכה ב2025'!$A:$A, {"03/2025","04/2025","05/2025","10/2025","11/2025"}))</f>
        <v>3740</v>
      </c>
      <c r="U402" s="10" cm="1">
        <f t="array" ref="U402">SUM(SUMIFS('צריכה ב2025'!$L:$L, 'צריכה ב2025'!$B:$B, C402, 'צריכה ב2025'!$A:$A, {"03/2025","04/2025","05/2025","10/2025","11/2025"}))</f>
        <v>16274</v>
      </c>
      <c r="V402" s="10" cm="1">
        <f t="array" ref="V402">SUM(SUMIFS('צריכה ב2025'!$J:$J, 'צריכה ב2025'!$B:$B, C402, 'צריכה ב2025'!$A:$A, {"06/2025","07/2025","08/2025","09/2025"}))</f>
        <v>5503</v>
      </c>
      <c r="W402" s="10" cm="1">
        <f t="array" ref="W402">SUM(SUMIFS('צריכה ב2025'!$L:$L, 'צריכה ב2025'!$B:$B, C402, 'צריכה ב2025'!$A:$A, {"06/2025","07/2025","08/2025","09/2025"}))</f>
        <v>20430</v>
      </c>
    </row>
    <row r="403" spans="1:23" hidden="1" x14ac:dyDescent="0.35">
      <c r="A403" s="10"/>
      <c r="B403" s="10"/>
      <c r="C403" s="11">
        <v>347778760</v>
      </c>
      <c r="D403" s="10" t="s">
        <v>555</v>
      </c>
      <c r="E403" s="10"/>
      <c r="F403" s="10" t="s">
        <v>45</v>
      </c>
      <c r="G403" s="10" t="s">
        <v>20</v>
      </c>
      <c r="H403" s="10" t="s">
        <v>22</v>
      </c>
      <c r="I403" s="10" t="s">
        <v>22</v>
      </c>
      <c r="J403" s="10" t="s">
        <v>21</v>
      </c>
      <c r="K403" s="10" t="str">
        <f>LOOKUP(C403,מונים!$A:$A,מונים!$Q:$Q)</f>
        <v>לא</v>
      </c>
      <c r="L403" s="10" t="s">
        <v>22</v>
      </c>
      <c r="M403" s="10" t="s">
        <v>74</v>
      </c>
      <c r="N403" s="10">
        <f>SUMIF('צריכה ב2025'!$B:$B,'מידע מרוכז'!C403,'צריכה ב2025'!$I:$I)</f>
        <v>86950</v>
      </c>
      <c r="O403" s="10">
        <f>SUMIF('צריכה ב2025'!$B:$B,'מידע מרוכז'!C403,'צריכה ב2025'!$J:$J)</f>
        <v>22265</v>
      </c>
      <c r="P403" s="10">
        <f>SUMIF('צריכה ב2025'!$B:$B,'מידע מרוכז'!C403,'צריכה ב2025'!$L:$L)</f>
        <v>64685</v>
      </c>
      <c r="Q403" s="10">
        <f>SUMIF('צריכה ב2025'!$B:$B,'מידע מרוכז'!C403,'צריכה ב2025'!$M:$M)</f>
        <v>0</v>
      </c>
      <c r="R403" s="32" cm="1">
        <f t="array" ref="R403">SUM(SUMIFS('צריכה ב2025'!$J:$J, 'צריכה ב2025'!$B:$B, C403, 'צריכה ב2025'!$A:$A, {"01/2025","02/2025","12/2024"}))</f>
        <v>7135</v>
      </c>
      <c r="S403" s="32" cm="1">
        <f t="array" ref="S403">SUM(SUMIFS('צריכה ב2025'!$L:$L, 'צריכה ב2025'!$B:$B, C403, 'צריכה ב2025'!$A:$A, {"01/2025","02/2025","12/2024"}))</f>
        <v>12340</v>
      </c>
      <c r="T403" s="10" cm="1">
        <f t="array" ref="T403">SUM(SUMIFS('צריכה ב2025'!$J:$J, 'צריכה ב2025'!$B:$B, C403, 'צריכה ב2025'!$A:$A, {"03/2025","04/2025","05/2025","10/2025","11/2025"}))</f>
        <v>7370</v>
      </c>
      <c r="U403" s="10" cm="1">
        <f t="array" ref="U403">SUM(SUMIFS('צריכה ב2025'!$L:$L, 'צריכה ב2025'!$B:$B, C403, 'צריכה ב2025'!$A:$A, {"03/2025","04/2025","05/2025","10/2025","11/2025"}))</f>
        <v>26605</v>
      </c>
      <c r="V403" s="10" cm="1">
        <f t="array" ref="V403">SUM(SUMIFS('צריכה ב2025'!$J:$J, 'צריכה ב2025'!$B:$B, C403, 'צריכה ב2025'!$A:$A, {"06/2025","07/2025","08/2025","09/2025"}))</f>
        <v>7760</v>
      </c>
      <c r="W403" s="10" cm="1">
        <f t="array" ref="W403">SUM(SUMIFS('צריכה ב2025'!$L:$L, 'צריכה ב2025'!$B:$B, C403, 'צריכה ב2025'!$A:$A, {"06/2025","07/2025","08/2025","09/2025"}))</f>
        <v>25740</v>
      </c>
    </row>
    <row r="404" spans="1:23" hidden="1" x14ac:dyDescent="0.35">
      <c r="A404" s="10"/>
      <c r="B404" s="10"/>
      <c r="C404" s="11">
        <v>347841901</v>
      </c>
      <c r="D404" s="10" t="s">
        <v>556</v>
      </c>
      <c r="E404" s="10" t="s">
        <v>557</v>
      </c>
      <c r="F404" s="10" t="s">
        <v>19</v>
      </c>
      <c r="G404" s="10" t="s">
        <v>20</v>
      </c>
      <c r="H404" s="10" t="s">
        <v>21</v>
      </c>
      <c r="I404" s="10" t="s">
        <v>22</v>
      </c>
      <c r="J404" s="10" t="s">
        <v>21</v>
      </c>
      <c r="K404" s="10" t="str">
        <f>LOOKUP(C404,מונים!$A:$A,מונים!$Q:$Q)</f>
        <v>לא</v>
      </c>
      <c r="L404" s="10" t="s">
        <v>21</v>
      </c>
      <c r="M404" s="10"/>
      <c r="N404" s="10">
        <f>SUMIF('צריכה ב2025'!$B:$B,'מידע מרוכז'!C404,'צריכה ב2025'!$I:$I)</f>
        <v>7962.5599999999995</v>
      </c>
      <c r="O404" s="10">
        <f>SUMIF('צריכה ב2025'!$B:$B,'מידע מרוכז'!C404,'צריכה ב2025'!$J:$J)</f>
        <v>0</v>
      </c>
      <c r="P404" s="10">
        <f>SUMIF('צריכה ב2025'!$B:$B,'מידע מרוכז'!C404,'צריכה ב2025'!$L:$L)</f>
        <v>0</v>
      </c>
      <c r="Q404" s="10">
        <f>SUMIF('צריכה ב2025'!$B:$B,'מידע מרוכז'!C404,'צריכה ב2025'!$M:$M)</f>
        <v>7962.5599999999995</v>
      </c>
      <c r="R404" s="32" cm="1">
        <f t="array" ref="R404">SUM(SUMIFS('צריכה ב2025'!$J:$J, 'צריכה ב2025'!$B:$B, C404, 'צריכה ב2025'!$A:$A, {"01/2025","02/2025","12/2024"}))</f>
        <v>0</v>
      </c>
      <c r="S404" s="32" cm="1">
        <f t="array" ref="S404">SUM(SUMIFS('צריכה ב2025'!$L:$L, 'צריכה ב2025'!$B:$B, C404, 'צריכה ב2025'!$A:$A, {"01/2025","02/2025","12/2024"}))</f>
        <v>0</v>
      </c>
      <c r="T404" s="10" cm="1">
        <f t="array" ref="T404">SUM(SUMIFS('צריכה ב2025'!$J:$J, 'צריכה ב2025'!$B:$B, C404, 'צריכה ב2025'!$A:$A, {"03/2025","04/2025","05/2025","10/2025","11/2025"}))</f>
        <v>0</v>
      </c>
      <c r="U404" s="10" cm="1">
        <f t="array" ref="U404">SUM(SUMIFS('צריכה ב2025'!$L:$L, 'צריכה ב2025'!$B:$B, C404, 'צריכה ב2025'!$A:$A, {"03/2025","04/2025","05/2025","10/2025","11/2025"}))</f>
        <v>0</v>
      </c>
      <c r="V404" s="10" cm="1">
        <f t="array" ref="V404">SUM(SUMIFS('צריכה ב2025'!$J:$J, 'צריכה ב2025'!$B:$B, C404, 'צריכה ב2025'!$A:$A, {"06/2025","07/2025","08/2025","09/2025"}))</f>
        <v>0</v>
      </c>
      <c r="W404" s="10" cm="1">
        <f t="array" ref="W404">SUM(SUMIFS('צריכה ב2025'!$L:$L, 'צריכה ב2025'!$B:$B, C404, 'צריכה ב2025'!$A:$A, {"06/2025","07/2025","08/2025","09/2025"}))</f>
        <v>0</v>
      </c>
    </row>
    <row r="405" spans="1:23" hidden="1" x14ac:dyDescent="0.35">
      <c r="A405" s="10"/>
      <c r="B405" s="10"/>
      <c r="C405" s="11">
        <v>347841908</v>
      </c>
      <c r="D405" s="10" t="s">
        <v>558</v>
      </c>
      <c r="E405" s="10" t="s">
        <v>18</v>
      </c>
      <c r="F405" s="10" t="s">
        <v>19</v>
      </c>
      <c r="G405" s="10" t="s">
        <v>20</v>
      </c>
      <c r="H405" s="10" t="s">
        <v>21</v>
      </c>
      <c r="I405" s="10" t="s">
        <v>22</v>
      </c>
      <c r="J405" s="10" t="s">
        <v>21</v>
      </c>
      <c r="K405" s="10" t="str">
        <f>LOOKUP(C405,מונים!$A:$A,מונים!$Q:$Q)</f>
        <v>לא</v>
      </c>
      <c r="L405" s="10" t="s">
        <v>21</v>
      </c>
      <c r="M405" s="10"/>
      <c r="N405" s="10">
        <f>SUMIF('צריכה ב2025'!$B:$B,'מידע מרוכז'!C405,'צריכה ב2025'!$I:$I)</f>
        <v>23658.030000000002</v>
      </c>
      <c r="O405" s="10">
        <f>SUMIF('צריכה ב2025'!$B:$B,'מידע מרוכז'!C405,'צריכה ב2025'!$J:$J)</f>
        <v>0</v>
      </c>
      <c r="P405" s="10">
        <f>SUMIF('צריכה ב2025'!$B:$B,'מידע מרוכז'!C405,'צריכה ב2025'!$L:$L)</f>
        <v>0</v>
      </c>
      <c r="Q405" s="10">
        <f>SUMIF('צריכה ב2025'!$B:$B,'מידע מרוכז'!C405,'צריכה ב2025'!$M:$M)</f>
        <v>23658.030000000002</v>
      </c>
      <c r="R405" s="32" cm="1">
        <f t="array" ref="R405">SUM(SUMIFS('צריכה ב2025'!$J:$J, 'צריכה ב2025'!$B:$B, C405, 'צריכה ב2025'!$A:$A, {"01/2025","02/2025","12/2024"}))</f>
        <v>0</v>
      </c>
      <c r="S405" s="32" cm="1">
        <f t="array" ref="S405">SUM(SUMIFS('צריכה ב2025'!$L:$L, 'צריכה ב2025'!$B:$B, C405, 'צריכה ב2025'!$A:$A, {"01/2025","02/2025","12/2024"}))</f>
        <v>0</v>
      </c>
      <c r="T405" s="10" cm="1">
        <f t="array" ref="T405">SUM(SUMIFS('צריכה ב2025'!$J:$J, 'צריכה ב2025'!$B:$B, C405, 'צריכה ב2025'!$A:$A, {"03/2025","04/2025","05/2025","10/2025","11/2025"}))</f>
        <v>0</v>
      </c>
      <c r="U405" s="10" cm="1">
        <f t="array" ref="U405">SUM(SUMIFS('צריכה ב2025'!$L:$L, 'צריכה ב2025'!$B:$B, C405, 'צריכה ב2025'!$A:$A, {"03/2025","04/2025","05/2025","10/2025","11/2025"}))</f>
        <v>0</v>
      </c>
      <c r="V405" s="10" cm="1">
        <f t="array" ref="V405">SUM(SUMIFS('צריכה ב2025'!$J:$J, 'צריכה ב2025'!$B:$B, C405, 'צריכה ב2025'!$A:$A, {"06/2025","07/2025","08/2025","09/2025"}))</f>
        <v>0</v>
      </c>
      <c r="W405" s="10" cm="1">
        <f t="array" ref="W405">SUM(SUMIFS('צריכה ב2025'!$L:$L, 'צריכה ב2025'!$B:$B, C405, 'צריכה ב2025'!$A:$A, {"06/2025","07/2025","08/2025","09/2025"}))</f>
        <v>0</v>
      </c>
    </row>
    <row r="406" spans="1:23" hidden="1" x14ac:dyDescent="0.35">
      <c r="A406" s="10"/>
      <c r="B406" s="10"/>
      <c r="C406" s="11">
        <v>347869178</v>
      </c>
      <c r="D406" s="10" t="s">
        <v>559</v>
      </c>
      <c r="E406" s="10"/>
      <c r="F406" s="10" t="s">
        <v>45</v>
      </c>
      <c r="G406" s="10" t="s">
        <v>20</v>
      </c>
      <c r="H406" s="10" t="s">
        <v>22</v>
      </c>
      <c r="I406" s="10" t="s">
        <v>21</v>
      </c>
      <c r="J406" s="10" t="s">
        <v>21</v>
      </c>
      <c r="K406" s="10" t="str">
        <f>LOOKUP(C406,מונים!$A:$A,מונים!$Q:$Q)</f>
        <v>לא</v>
      </c>
      <c r="L406" s="10" t="s">
        <v>21</v>
      </c>
      <c r="M406" s="10"/>
      <c r="N406" s="10">
        <f>SUMIF('צריכה ב2025'!$B:$B,'מידע מרוכז'!C406,'צריכה ב2025'!$I:$I)</f>
        <v>177940</v>
      </c>
      <c r="O406" s="10">
        <f>SUMIF('צריכה ב2025'!$B:$B,'מידע מרוכז'!C406,'צריכה ב2025'!$J:$J)</f>
        <v>19780</v>
      </c>
      <c r="P406" s="10">
        <f>SUMIF('צריכה ב2025'!$B:$B,'מידע מרוכז'!C406,'צריכה ב2025'!$L:$L)</f>
        <v>158160</v>
      </c>
      <c r="Q406" s="10">
        <f>SUMIF('צריכה ב2025'!$B:$B,'מידע מרוכז'!C406,'צריכה ב2025'!$M:$M)</f>
        <v>0</v>
      </c>
      <c r="R406" s="32" cm="1">
        <f t="array" ref="R406">SUM(SUMIFS('צריכה ב2025'!$J:$J, 'צריכה ב2025'!$B:$B, C406, 'צריכה ב2025'!$A:$A, {"01/2025","02/2025","12/2024"}))</f>
        <v>5148</v>
      </c>
      <c r="S406" s="32" cm="1">
        <f t="array" ref="S406">SUM(SUMIFS('צריכה ב2025'!$L:$L, 'צריכה ב2025'!$B:$B, C406, 'צריכה ב2025'!$A:$A, {"01/2025","02/2025","12/2024"}))</f>
        <v>37256</v>
      </c>
      <c r="T406" s="10" cm="1">
        <f t="array" ref="T406">SUM(SUMIFS('צריכה ב2025'!$J:$J, 'צריכה ב2025'!$B:$B, C406, 'צריכה ב2025'!$A:$A, {"03/2025","04/2025","05/2025","10/2025","11/2025"}))</f>
        <v>6464</v>
      </c>
      <c r="U406" s="10" cm="1">
        <f t="array" ref="U406">SUM(SUMIFS('צריכה ב2025'!$L:$L, 'צריכה ב2025'!$B:$B, C406, 'צריכה ב2025'!$A:$A, {"03/2025","04/2025","05/2025","10/2025","11/2025"}))</f>
        <v>59416</v>
      </c>
      <c r="V406" s="10" cm="1">
        <f t="array" ref="V406">SUM(SUMIFS('צריכה ב2025'!$J:$J, 'צריכה ב2025'!$B:$B, C406, 'צריכה ב2025'!$A:$A, {"06/2025","07/2025","08/2025","09/2025"}))</f>
        <v>8168</v>
      </c>
      <c r="W406" s="10" cm="1">
        <f t="array" ref="W406">SUM(SUMIFS('צריכה ב2025'!$L:$L, 'צריכה ב2025'!$B:$B, C406, 'צריכה ב2025'!$A:$A, {"06/2025","07/2025","08/2025","09/2025"}))</f>
        <v>61488</v>
      </c>
    </row>
    <row r="407" spans="1:23" hidden="1" x14ac:dyDescent="0.35">
      <c r="A407" s="10"/>
      <c r="B407" s="10"/>
      <c r="C407" s="11">
        <v>347951504</v>
      </c>
      <c r="D407" s="10" t="s">
        <v>560</v>
      </c>
      <c r="E407" s="10"/>
      <c r="F407" s="10" t="s">
        <v>19</v>
      </c>
      <c r="G407" s="10" t="s">
        <v>20</v>
      </c>
      <c r="H407" s="10" t="s">
        <v>21</v>
      </c>
      <c r="I407" s="10" t="s">
        <v>22</v>
      </c>
      <c r="J407" s="10" t="s">
        <v>21</v>
      </c>
      <c r="K407" s="10" t="str">
        <f>LOOKUP(C407,מונים!$A:$A,מונים!$Q:$Q)</f>
        <v>לא</v>
      </c>
      <c r="L407" s="10" t="s">
        <v>21</v>
      </c>
      <c r="M407" s="10"/>
      <c r="N407" s="10">
        <f>SUMIF('צריכה ב2025'!$B:$B,'מידע מרוכז'!C407,'צריכה ב2025'!$I:$I)</f>
        <v>3008.96</v>
      </c>
      <c r="O407" s="10">
        <f>SUMIF('צריכה ב2025'!$B:$B,'מידע מרוכז'!C407,'צריכה ב2025'!$J:$J)</f>
        <v>0</v>
      </c>
      <c r="P407" s="10">
        <f>SUMIF('צריכה ב2025'!$B:$B,'מידע מרוכז'!C407,'צריכה ב2025'!$L:$L)</f>
        <v>0</v>
      </c>
      <c r="Q407" s="10">
        <f>SUMIF('צריכה ב2025'!$B:$B,'מידע מרוכז'!C407,'צריכה ב2025'!$M:$M)</f>
        <v>3008.96</v>
      </c>
      <c r="R407" s="32" cm="1">
        <f t="array" ref="R407">SUM(SUMIFS('צריכה ב2025'!$J:$J, 'צריכה ב2025'!$B:$B, C407, 'צריכה ב2025'!$A:$A, {"01/2025","02/2025","12/2024"}))</f>
        <v>0</v>
      </c>
      <c r="S407" s="32" cm="1">
        <f t="array" ref="S407">SUM(SUMIFS('צריכה ב2025'!$L:$L, 'צריכה ב2025'!$B:$B, C407, 'צריכה ב2025'!$A:$A, {"01/2025","02/2025","12/2024"}))</f>
        <v>0</v>
      </c>
      <c r="T407" s="10" cm="1">
        <f t="array" ref="T407">SUM(SUMIFS('צריכה ב2025'!$J:$J, 'צריכה ב2025'!$B:$B, C407, 'צריכה ב2025'!$A:$A, {"03/2025","04/2025","05/2025","10/2025","11/2025"}))</f>
        <v>0</v>
      </c>
      <c r="U407" s="10" cm="1">
        <f t="array" ref="U407">SUM(SUMIFS('צריכה ב2025'!$L:$L, 'צריכה ב2025'!$B:$B, C407, 'צריכה ב2025'!$A:$A, {"03/2025","04/2025","05/2025","10/2025","11/2025"}))</f>
        <v>0</v>
      </c>
      <c r="V407" s="10" cm="1">
        <f t="array" ref="V407">SUM(SUMIFS('צריכה ב2025'!$J:$J, 'צריכה ב2025'!$B:$B, C407, 'צריכה ב2025'!$A:$A, {"06/2025","07/2025","08/2025","09/2025"}))</f>
        <v>0</v>
      </c>
      <c r="W407" s="10" cm="1">
        <f t="array" ref="W407">SUM(SUMIFS('צריכה ב2025'!$L:$L, 'צריכה ב2025'!$B:$B, C407, 'צריכה ב2025'!$A:$A, {"06/2025","07/2025","08/2025","09/2025"}))</f>
        <v>0</v>
      </c>
    </row>
    <row r="408" spans="1:23" hidden="1" x14ac:dyDescent="0.35">
      <c r="A408" s="10"/>
      <c r="B408" s="10"/>
      <c r="C408" s="11">
        <v>348031790</v>
      </c>
      <c r="D408" s="10" t="s">
        <v>561</v>
      </c>
      <c r="E408" s="10" t="s">
        <v>562</v>
      </c>
      <c r="F408" s="10" t="s">
        <v>45</v>
      </c>
      <c r="G408" s="10" t="s">
        <v>20</v>
      </c>
      <c r="H408" s="10" t="s">
        <v>22</v>
      </c>
      <c r="I408" s="10" t="s">
        <v>22</v>
      </c>
      <c r="J408" s="10" t="s">
        <v>21</v>
      </c>
      <c r="K408" s="10" t="str">
        <f>LOOKUP(C408,מונים!$A:$A,מונים!$Q:$Q)</f>
        <v>לא</v>
      </c>
      <c r="L408" s="10" t="s">
        <v>21</v>
      </c>
      <c r="M408" s="10"/>
      <c r="N408" s="10">
        <f>SUMIF('צריכה ב2025'!$B:$B,'מידע מרוכז'!C408,'צריכה ב2025'!$I:$I)</f>
        <v>43860</v>
      </c>
      <c r="O408" s="10">
        <f>SUMIF('צריכה ב2025'!$B:$B,'מידע מרוכז'!C408,'צריכה ב2025'!$J:$J)</f>
        <v>1270</v>
      </c>
      <c r="P408" s="10">
        <f>SUMIF('צריכה ב2025'!$B:$B,'מידע מרוכז'!C408,'צריכה ב2025'!$L:$L)</f>
        <v>29380</v>
      </c>
      <c r="Q408" s="10">
        <f>SUMIF('צריכה ב2025'!$B:$B,'מידע מרוכז'!C408,'צריכה ב2025'!$M:$M)</f>
        <v>13210</v>
      </c>
      <c r="R408" s="32" cm="1">
        <f t="array" ref="R408">SUM(SUMIFS('צריכה ב2025'!$J:$J, 'צריכה ב2025'!$B:$B, C408, 'צריכה ב2025'!$A:$A, {"01/2025","02/2025","12/2024"}))</f>
        <v>0</v>
      </c>
      <c r="S408" s="32" cm="1">
        <f t="array" ref="S408">SUM(SUMIFS('צריכה ב2025'!$L:$L, 'צריכה ב2025'!$B:$B, C408, 'צריכה ב2025'!$A:$A, {"01/2025","02/2025","12/2024"}))</f>
        <v>0</v>
      </c>
      <c r="T408" s="10" cm="1">
        <f t="array" ref="T408">SUM(SUMIFS('צריכה ב2025'!$J:$J, 'צריכה ב2025'!$B:$B, C408, 'צריכה ב2025'!$A:$A, {"03/2025","04/2025","05/2025","10/2025","11/2025"}))</f>
        <v>450</v>
      </c>
      <c r="U408" s="10" cm="1">
        <f t="array" ref="U408">SUM(SUMIFS('צריכה ב2025'!$L:$L, 'צריכה ב2025'!$B:$B, C408, 'צריכה ב2025'!$A:$A, {"03/2025","04/2025","05/2025","10/2025","11/2025"}))</f>
        <v>12740</v>
      </c>
      <c r="V408" s="10" cm="1">
        <f t="array" ref="V408">SUM(SUMIFS('צריכה ב2025'!$J:$J, 'צריכה ב2025'!$B:$B, C408, 'צריכה ב2025'!$A:$A, {"06/2025","07/2025","08/2025","09/2025"}))</f>
        <v>820</v>
      </c>
      <c r="W408" s="10" cm="1">
        <f t="array" ref="W408">SUM(SUMIFS('צריכה ב2025'!$L:$L, 'צריכה ב2025'!$B:$B, C408, 'צריכה ב2025'!$A:$A, {"06/2025","07/2025","08/2025","09/2025"}))</f>
        <v>16640</v>
      </c>
    </row>
    <row r="409" spans="1:23" hidden="1" x14ac:dyDescent="0.35">
      <c r="A409" s="10"/>
      <c r="B409" s="10"/>
      <c r="C409" s="11">
        <v>348031804</v>
      </c>
      <c r="D409" s="10" t="s">
        <v>563</v>
      </c>
      <c r="E409" s="10" t="s">
        <v>73</v>
      </c>
      <c r="F409" s="10" t="s">
        <v>45</v>
      </c>
      <c r="G409" s="10" t="s">
        <v>20</v>
      </c>
      <c r="H409" s="10" t="s">
        <v>22</v>
      </c>
      <c r="I409" s="10" t="s">
        <v>22</v>
      </c>
      <c r="J409" s="10" t="s">
        <v>21</v>
      </c>
      <c r="K409" s="10" t="str">
        <f>LOOKUP(C409,מונים!$A:$A,מונים!$Q:$Q)</f>
        <v>לא</v>
      </c>
      <c r="L409" s="10" t="s">
        <v>21</v>
      </c>
      <c r="M409" s="10"/>
      <c r="N409" s="10">
        <f>SUMIF('צריכה ב2025'!$B:$B,'מידע מרוכז'!C409,'צריכה ב2025'!$I:$I)</f>
        <v>269030</v>
      </c>
      <c r="O409" s="10">
        <f>SUMIF('צריכה ב2025'!$B:$B,'מידע מרוכז'!C409,'צריכה ב2025'!$J:$J)</f>
        <v>30930</v>
      </c>
      <c r="P409" s="10">
        <f>SUMIF('צריכה ב2025'!$B:$B,'מידע מרוכז'!C409,'צריכה ב2025'!$L:$L)</f>
        <v>238100</v>
      </c>
      <c r="Q409" s="10">
        <f>SUMIF('צריכה ב2025'!$B:$B,'מידע מרוכז'!C409,'צריכה ב2025'!$M:$M)</f>
        <v>0</v>
      </c>
      <c r="R409" s="32" cm="1">
        <f t="array" ref="R409">SUM(SUMIFS('צריכה ב2025'!$J:$J, 'צריכה ב2025'!$B:$B, C409, 'צריכה ב2025'!$A:$A, {"01/2025","02/2025","12/2024"}))</f>
        <v>5290</v>
      </c>
      <c r="S409" s="32" cm="1">
        <f t="array" ref="S409">SUM(SUMIFS('צריכה ב2025'!$L:$L, 'צריכה ב2025'!$B:$B, C409, 'צריכה ב2025'!$A:$A, {"01/2025","02/2025","12/2024"}))</f>
        <v>37700</v>
      </c>
      <c r="T409" s="10" cm="1">
        <f t="array" ref="T409">SUM(SUMIFS('צריכה ב2025'!$J:$J, 'צריכה ב2025'!$B:$B, C409, 'צריכה ב2025'!$A:$A, {"03/2025","04/2025","05/2025","10/2025","11/2025"}))</f>
        <v>8910</v>
      </c>
      <c r="U409" s="10" cm="1">
        <f t="array" ref="U409">SUM(SUMIFS('צריכה ב2025'!$L:$L, 'צריכה ב2025'!$B:$B, C409, 'צריכה ב2025'!$A:$A, {"03/2025","04/2025","05/2025","10/2025","11/2025"}))</f>
        <v>82880</v>
      </c>
      <c r="V409" s="10" cm="1">
        <f t="array" ref="V409">SUM(SUMIFS('צריכה ב2025'!$J:$J, 'צריכה ב2025'!$B:$B, C409, 'צריכה ב2025'!$A:$A, {"06/2025","07/2025","08/2025","09/2025"}))</f>
        <v>16730</v>
      </c>
      <c r="W409" s="10" cm="1">
        <f t="array" ref="W409">SUM(SUMIFS('צריכה ב2025'!$L:$L, 'צריכה ב2025'!$B:$B, C409, 'צריכה ב2025'!$A:$A, {"06/2025","07/2025","08/2025","09/2025"}))</f>
        <v>117520</v>
      </c>
    </row>
    <row r="410" spans="1:23" hidden="1" x14ac:dyDescent="0.35">
      <c r="A410" s="10"/>
      <c r="B410" s="10"/>
      <c r="C410" s="11">
        <v>348134516</v>
      </c>
      <c r="D410" s="10" t="s">
        <v>564</v>
      </c>
      <c r="E410" s="10"/>
      <c r="F410" s="10" t="s">
        <v>45</v>
      </c>
      <c r="G410" s="10" t="s">
        <v>20</v>
      </c>
      <c r="H410" s="10" t="s">
        <v>22</v>
      </c>
      <c r="I410" s="10" t="s">
        <v>22</v>
      </c>
      <c r="J410" s="10" t="s">
        <v>21</v>
      </c>
      <c r="K410" s="10" t="str">
        <f>LOOKUP(C410,מונים!$A:$A,מונים!$Q:$Q)</f>
        <v>לא</v>
      </c>
      <c r="L410" s="10" t="s">
        <v>21</v>
      </c>
      <c r="M410" s="10"/>
      <c r="N410" s="10">
        <f>SUMIF('צריכה ב2025'!$B:$B,'מידע מרוכז'!C410,'צריכה ב2025'!$I:$I)</f>
        <v>209796</v>
      </c>
      <c r="O410" s="10">
        <f>SUMIF('צריכה ב2025'!$B:$B,'מידע מרוכז'!C410,'צריכה ב2025'!$J:$J)</f>
        <v>24080</v>
      </c>
      <c r="P410" s="10">
        <f>SUMIF('צריכה ב2025'!$B:$B,'מידע מרוכז'!C410,'צריכה ב2025'!$L:$L)</f>
        <v>185716</v>
      </c>
      <c r="Q410" s="10">
        <f>SUMIF('צריכה ב2025'!$B:$B,'מידע מרוכז'!C410,'צריכה ב2025'!$M:$M)</f>
        <v>0</v>
      </c>
      <c r="R410" s="32" cm="1">
        <f t="array" ref="R410">SUM(SUMIFS('צריכה ב2025'!$J:$J, 'צריכה ב2025'!$B:$B, C410, 'צריכה ב2025'!$A:$A, {"01/2025","02/2025","12/2024"}))</f>
        <v>5072</v>
      </c>
      <c r="S410" s="32" cm="1">
        <f t="array" ref="S410">SUM(SUMIFS('צריכה ב2025'!$L:$L, 'צריכה ב2025'!$B:$B, C410, 'צריכה ב2025'!$A:$A, {"01/2025","02/2025","12/2024"}))</f>
        <v>37144</v>
      </c>
      <c r="T410" s="10" cm="1">
        <f t="array" ref="T410">SUM(SUMIFS('צריכה ב2025'!$J:$J, 'צריכה ב2025'!$B:$B, C410, 'צריכה ב2025'!$A:$A, {"03/2025","04/2025","05/2025","10/2025","11/2025"}))</f>
        <v>7468</v>
      </c>
      <c r="U410" s="10" cm="1">
        <f t="array" ref="U410">SUM(SUMIFS('צריכה ב2025'!$L:$L, 'צריכה ב2025'!$B:$B, C410, 'צריכה ב2025'!$A:$A, {"03/2025","04/2025","05/2025","10/2025","11/2025"}))</f>
        <v>71208</v>
      </c>
      <c r="V410" s="10" cm="1">
        <f t="array" ref="V410">SUM(SUMIFS('צריכה ב2025'!$J:$J, 'צריכה ב2025'!$B:$B, C410, 'צריכה ב2025'!$A:$A, {"06/2025","07/2025","08/2025","09/2025"}))</f>
        <v>11540</v>
      </c>
      <c r="W410" s="10" cm="1">
        <f t="array" ref="W410">SUM(SUMIFS('צריכה ב2025'!$L:$L, 'צריכה ב2025'!$B:$B, C410, 'צריכה ב2025'!$A:$A, {"06/2025","07/2025","08/2025","09/2025"}))</f>
        <v>77364</v>
      </c>
    </row>
    <row r="411" spans="1:23" hidden="1" x14ac:dyDescent="0.35">
      <c r="A411" s="10"/>
      <c r="B411" s="10"/>
      <c r="C411" s="11">
        <v>348145646</v>
      </c>
      <c r="D411" s="10" t="s">
        <v>565</v>
      </c>
      <c r="E411" s="10" t="s">
        <v>566</v>
      </c>
      <c r="F411" s="10" t="s">
        <v>19</v>
      </c>
      <c r="G411" s="10" t="s">
        <v>20</v>
      </c>
      <c r="H411" s="10" t="s">
        <v>21</v>
      </c>
      <c r="I411" s="10" t="s">
        <v>22</v>
      </c>
      <c r="J411" s="10" t="s">
        <v>21</v>
      </c>
      <c r="K411" s="10" t="str">
        <f>LOOKUP(C411,מונים!$A:$A,מונים!$Q:$Q)</f>
        <v>לא</v>
      </c>
      <c r="L411" s="10" t="s">
        <v>21</v>
      </c>
      <c r="M411" s="10"/>
      <c r="N411" s="10">
        <f>SUMIF('צריכה ב2025'!$B:$B,'מידע מרוכז'!C411,'צריכה ב2025'!$I:$I)</f>
        <v>53252.840000000004</v>
      </c>
      <c r="O411" s="10">
        <f>SUMIF('צריכה ב2025'!$B:$B,'מידע מרוכז'!C411,'צריכה ב2025'!$J:$J)</f>
        <v>0</v>
      </c>
      <c r="P411" s="10">
        <f>SUMIF('צריכה ב2025'!$B:$B,'מידע מרוכז'!C411,'צריכה ב2025'!$L:$L)</f>
        <v>0</v>
      </c>
      <c r="Q411" s="10">
        <f>SUMIF('צריכה ב2025'!$B:$B,'מידע מרוכז'!C411,'צריכה ב2025'!$M:$M)</f>
        <v>53252.840000000004</v>
      </c>
      <c r="R411" s="32" cm="1">
        <f t="array" ref="R411">SUM(SUMIFS('צריכה ב2025'!$J:$J, 'צריכה ב2025'!$B:$B, C411, 'צריכה ב2025'!$A:$A, {"01/2025","02/2025","12/2024"}))</f>
        <v>0</v>
      </c>
      <c r="S411" s="32" cm="1">
        <f t="array" ref="S411">SUM(SUMIFS('צריכה ב2025'!$L:$L, 'צריכה ב2025'!$B:$B, C411, 'צריכה ב2025'!$A:$A, {"01/2025","02/2025","12/2024"}))</f>
        <v>0</v>
      </c>
      <c r="T411" s="10" cm="1">
        <f t="array" ref="T411">SUM(SUMIFS('צריכה ב2025'!$J:$J, 'צריכה ב2025'!$B:$B, C411, 'צריכה ב2025'!$A:$A, {"03/2025","04/2025","05/2025","10/2025","11/2025"}))</f>
        <v>0</v>
      </c>
      <c r="U411" s="10" cm="1">
        <f t="array" ref="U411">SUM(SUMIFS('צריכה ב2025'!$L:$L, 'צריכה ב2025'!$B:$B, C411, 'צריכה ב2025'!$A:$A, {"03/2025","04/2025","05/2025","10/2025","11/2025"}))</f>
        <v>0</v>
      </c>
      <c r="V411" s="10" cm="1">
        <f t="array" ref="V411">SUM(SUMIFS('צריכה ב2025'!$J:$J, 'צריכה ב2025'!$B:$B, C411, 'צריכה ב2025'!$A:$A, {"06/2025","07/2025","08/2025","09/2025"}))</f>
        <v>0</v>
      </c>
      <c r="W411" s="10" cm="1">
        <f t="array" ref="W411">SUM(SUMIFS('צריכה ב2025'!$L:$L, 'צריכה ב2025'!$B:$B, C411, 'צריכה ב2025'!$A:$A, {"06/2025","07/2025","08/2025","09/2025"}))</f>
        <v>0</v>
      </c>
    </row>
    <row r="412" spans="1:23" hidden="1" x14ac:dyDescent="0.35">
      <c r="A412" s="10"/>
      <c r="B412" s="10"/>
      <c r="C412" s="11">
        <v>348370933</v>
      </c>
      <c r="D412" s="10" t="s">
        <v>567</v>
      </c>
      <c r="E412" s="10" t="s">
        <v>568</v>
      </c>
      <c r="F412" s="10" t="s">
        <v>19</v>
      </c>
      <c r="G412" s="10" t="s">
        <v>20</v>
      </c>
      <c r="H412" s="10" t="s">
        <v>21</v>
      </c>
      <c r="I412" s="10" t="s">
        <v>22</v>
      </c>
      <c r="J412" s="10" t="s">
        <v>21</v>
      </c>
      <c r="K412" s="10" t="str">
        <f>LOOKUP(C412,מונים!$A:$A,מונים!$Q:$Q)</f>
        <v>לא</v>
      </c>
      <c r="L412" s="10" t="s">
        <v>21</v>
      </c>
      <c r="M412" s="10"/>
      <c r="N412" s="10">
        <f>SUMIF('צריכה ב2025'!$B:$B,'מידע מרוכז'!C412,'צריכה ב2025'!$I:$I)</f>
        <v>5656</v>
      </c>
      <c r="O412" s="10">
        <f>SUMIF('צריכה ב2025'!$B:$B,'מידע מרוכז'!C412,'צריכה ב2025'!$J:$J)</f>
        <v>0</v>
      </c>
      <c r="P412" s="10">
        <f>SUMIF('צריכה ב2025'!$B:$B,'מידע מרוכז'!C412,'צריכה ב2025'!$L:$L)</f>
        <v>0</v>
      </c>
      <c r="Q412" s="10">
        <f>SUMIF('צריכה ב2025'!$B:$B,'מידע מרוכז'!C412,'צריכה ב2025'!$M:$M)</f>
        <v>5656</v>
      </c>
      <c r="R412" s="32" cm="1">
        <f t="array" ref="R412">SUM(SUMIFS('צריכה ב2025'!$J:$J, 'צריכה ב2025'!$B:$B, C412, 'צריכה ב2025'!$A:$A, {"01/2025","02/2025","12/2024"}))</f>
        <v>0</v>
      </c>
      <c r="S412" s="32" cm="1">
        <f t="array" ref="S412">SUM(SUMIFS('צריכה ב2025'!$L:$L, 'צריכה ב2025'!$B:$B, C412, 'צריכה ב2025'!$A:$A, {"01/2025","02/2025","12/2024"}))</f>
        <v>0</v>
      </c>
      <c r="T412" s="10" cm="1">
        <f t="array" ref="T412">SUM(SUMIFS('צריכה ב2025'!$J:$J, 'צריכה ב2025'!$B:$B, C412, 'צריכה ב2025'!$A:$A, {"03/2025","04/2025","05/2025","10/2025","11/2025"}))</f>
        <v>0</v>
      </c>
      <c r="U412" s="10" cm="1">
        <f t="array" ref="U412">SUM(SUMIFS('צריכה ב2025'!$L:$L, 'צריכה ב2025'!$B:$B, C412, 'צריכה ב2025'!$A:$A, {"03/2025","04/2025","05/2025","10/2025","11/2025"}))</f>
        <v>0</v>
      </c>
      <c r="V412" s="10" cm="1">
        <f t="array" ref="V412">SUM(SUMIFS('צריכה ב2025'!$J:$J, 'צריכה ב2025'!$B:$B, C412, 'צריכה ב2025'!$A:$A, {"06/2025","07/2025","08/2025","09/2025"}))</f>
        <v>0</v>
      </c>
      <c r="W412" s="10" cm="1">
        <f t="array" ref="W412">SUM(SUMIFS('צריכה ב2025'!$L:$L, 'צריכה ב2025'!$B:$B, C412, 'צריכה ב2025'!$A:$A, {"06/2025","07/2025","08/2025","09/2025"}))</f>
        <v>0</v>
      </c>
    </row>
    <row r="413" spans="1:23" hidden="1" x14ac:dyDescent="0.35">
      <c r="A413" s="10"/>
      <c r="B413" s="10"/>
      <c r="C413" s="11">
        <v>348370936</v>
      </c>
      <c r="D413" s="10" t="s">
        <v>569</v>
      </c>
      <c r="E413" s="10" t="s">
        <v>39</v>
      </c>
      <c r="F413" s="10" t="s">
        <v>19</v>
      </c>
      <c r="G413" s="10" t="s">
        <v>20</v>
      </c>
      <c r="H413" s="10" t="s">
        <v>21</v>
      </c>
      <c r="I413" s="10" t="s">
        <v>21</v>
      </c>
      <c r="J413" s="10" t="s">
        <v>21</v>
      </c>
      <c r="K413" s="10" t="str">
        <f>LOOKUP(C413,מונים!$A:$A,מונים!$Q:$Q)</f>
        <v>לא</v>
      </c>
      <c r="L413" s="10" t="s">
        <v>21</v>
      </c>
      <c r="M413" s="10"/>
      <c r="N413" s="10">
        <f>SUMIF('צריכה ב2025'!$B:$B,'מידע מרוכז'!C413,'צריכה ב2025'!$I:$I)</f>
        <v>0</v>
      </c>
      <c r="O413" s="10">
        <f>SUMIF('צריכה ב2025'!$B:$B,'מידע מרוכז'!C413,'צריכה ב2025'!$J:$J)</f>
        <v>0</v>
      </c>
      <c r="P413" s="10">
        <f>SUMIF('צריכה ב2025'!$B:$B,'מידע מרוכז'!C413,'צריכה ב2025'!$L:$L)</f>
        <v>0</v>
      </c>
      <c r="Q413" s="10">
        <f>SUMIF('צריכה ב2025'!$B:$B,'מידע מרוכז'!C413,'צריכה ב2025'!$M:$M)</f>
        <v>0</v>
      </c>
      <c r="R413" s="32" cm="1">
        <f t="array" ref="R413">SUM(SUMIFS('צריכה ב2025'!$J:$J, 'צריכה ב2025'!$B:$B, C413, 'צריכה ב2025'!$A:$A, {"01/2025","02/2025","12/2024"}))</f>
        <v>0</v>
      </c>
      <c r="S413" s="32" cm="1">
        <f t="array" ref="S413">SUM(SUMIFS('צריכה ב2025'!$L:$L, 'צריכה ב2025'!$B:$B, C413, 'צריכה ב2025'!$A:$A, {"01/2025","02/2025","12/2024"}))</f>
        <v>0</v>
      </c>
      <c r="T413" s="10" cm="1">
        <f t="array" ref="T413">SUM(SUMIFS('צריכה ב2025'!$J:$J, 'צריכה ב2025'!$B:$B, C413, 'צריכה ב2025'!$A:$A, {"03/2025","04/2025","05/2025","10/2025","11/2025"}))</f>
        <v>0</v>
      </c>
      <c r="U413" s="10" cm="1">
        <f t="array" ref="U413">SUM(SUMIFS('צריכה ב2025'!$L:$L, 'צריכה ב2025'!$B:$B, C413, 'צריכה ב2025'!$A:$A, {"03/2025","04/2025","05/2025","10/2025","11/2025"}))</f>
        <v>0</v>
      </c>
      <c r="V413" s="10" cm="1">
        <f t="array" ref="V413">SUM(SUMIFS('צריכה ב2025'!$J:$J, 'צריכה ב2025'!$B:$B, C413, 'צריכה ב2025'!$A:$A, {"06/2025","07/2025","08/2025","09/2025"}))</f>
        <v>0</v>
      </c>
      <c r="W413" s="10" cm="1">
        <f t="array" ref="W413">SUM(SUMIFS('צריכה ב2025'!$L:$L, 'צריכה ב2025'!$B:$B, C413, 'צריכה ב2025'!$A:$A, {"06/2025","07/2025","08/2025","09/2025"}))</f>
        <v>0</v>
      </c>
    </row>
    <row r="414" spans="1:23" hidden="1" x14ac:dyDescent="0.35">
      <c r="A414" s="10"/>
      <c r="B414" s="10"/>
      <c r="C414" s="11">
        <v>348422315</v>
      </c>
      <c r="D414" s="10" t="s">
        <v>570</v>
      </c>
      <c r="E414" s="10"/>
      <c r="F414" s="10" t="s">
        <v>45</v>
      </c>
      <c r="G414" s="10" t="s">
        <v>20</v>
      </c>
      <c r="H414" s="10" t="s">
        <v>21</v>
      </c>
      <c r="I414" s="10" t="s">
        <v>21</v>
      </c>
      <c r="J414" s="10" t="s">
        <v>21</v>
      </c>
      <c r="K414" s="10" t="str">
        <f>LOOKUP(C414,מונים!$A:$A,מונים!$Q:$Q)</f>
        <v>לא</v>
      </c>
      <c r="L414" s="10" t="s">
        <v>21</v>
      </c>
      <c r="M414" s="10"/>
      <c r="N414" s="10">
        <f>SUMIF('צריכה ב2025'!$B:$B,'מידע מרוכז'!C414,'צריכה ב2025'!$I:$I)</f>
        <v>9297.17</v>
      </c>
      <c r="O414" s="10">
        <f>SUMIF('צריכה ב2025'!$B:$B,'מידע מרוכז'!C414,'צריכה ב2025'!$J:$J)</f>
        <v>0</v>
      </c>
      <c r="P414" s="10">
        <f>SUMIF('צריכה ב2025'!$B:$B,'מידע מרוכז'!C414,'צריכה ב2025'!$L:$L)</f>
        <v>0</v>
      </c>
      <c r="Q414" s="10">
        <f>SUMIF('צריכה ב2025'!$B:$B,'מידע מרוכז'!C414,'צריכה ב2025'!$M:$M)</f>
        <v>9297.17</v>
      </c>
      <c r="R414" s="32" cm="1">
        <f t="array" ref="R414">SUM(SUMIFS('צריכה ב2025'!$J:$J, 'צריכה ב2025'!$B:$B, C414, 'צריכה ב2025'!$A:$A, {"01/2025","02/2025","12/2024"}))</f>
        <v>0</v>
      </c>
      <c r="S414" s="32" cm="1">
        <f t="array" ref="S414">SUM(SUMIFS('צריכה ב2025'!$L:$L, 'צריכה ב2025'!$B:$B, C414, 'צריכה ב2025'!$A:$A, {"01/2025","02/2025","12/2024"}))</f>
        <v>0</v>
      </c>
      <c r="T414" s="10" cm="1">
        <f t="array" ref="T414">SUM(SUMIFS('צריכה ב2025'!$J:$J, 'צריכה ב2025'!$B:$B, C414, 'צריכה ב2025'!$A:$A, {"03/2025","04/2025","05/2025","10/2025","11/2025"}))</f>
        <v>0</v>
      </c>
      <c r="U414" s="10" cm="1">
        <f t="array" ref="U414">SUM(SUMIFS('צריכה ב2025'!$L:$L, 'צריכה ב2025'!$B:$B, C414, 'צריכה ב2025'!$A:$A, {"03/2025","04/2025","05/2025","10/2025","11/2025"}))</f>
        <v>0</v>
      </c>
      <c r="V414" s="10" cm="1">
        <f t="array" ref="V414">SUM(SUMIFS('צריכה ב2025'!$J:$J, 'צריכה ב2025'!$B:$B, C414, 'צריכה ב2025'!$A:$A, {"06/2025","07/2025","08/2025","09/2025"}))</f>
        <v>0</v>
      </c>
      <c r="W414" s="10" cm="1">
        <f t="array" ref="W414">SUM(SUMIFS('צריכה ב2025'!$L:$L, 'צריכה ב2025'!$B:$B, C414, 'צריכה ב2025'!$A:$A, {"06/2025","07/2025","08/2025","09/2025"}))</f>
        <v>0</v>
      </c>
    </row>
    <row r="415" spans="1:23" hidden="1" x14ac:dyDescent="0.35">
      <c r="A415" s="10"/>
      <c r="B415" s="10"/>
      <c r="C415" s="11">
        <v>348497128</v>
      </c>
      <c r="D415" s="10" t="s">
        <v>571</v>
      </c>
      <c r="E415" s="10" t="s">
        <v>18</v>
      </c>
      <c r="F415" s="10" t="s">
        <v>45</v>
      </c>
      <c r="G415" s="10" t="s">
        <v>20</v>
      </c>
      <c r="H415" s="10" t="s">
        <v>21</v>
      </c>
      <c r="I415" s="10" t="s">
        <v>21</v>
      </c>
      <c r="J415" s="10" t="s">
        <v>21</v>
      </c>
      <c r="K415" s="10" t="str">
        <f>LOOKUP(C415,מונים!$A:$A,מונים!$Q:$Q)</f>
        <v>לא</v>
      </c>
      <c r="L415" s="10" t="s">
        <v>21</v>
      </c>
      <c r="M415" s="10"/>
      <c r="N415" s="10">
        <f>SUMIF('צריכה ב2025'!$B:$B,'מידע מרוכז'!C415,'צריכה ב2025'!$I:$I)</f>
        <v>34593.99</v>
      </c>
      <c r="O415" s="10">
        <f>SUMIF('צריכה ב2025'!$B:$B,'מידע מרוכז'!C415,'צריכה ב2025'!$J:$J)</f>
        <v>0</v>
      </c>
      <c r="P415" s="10">
        <f>SUMIF('צריכה ב2025'!$B:$B,'מידע מרוכז'!C415,'צריכה ב2025'!$L:$L)</f>
        <v>0</v>
      </c>
      <c r="Q415" s="10">
        <f>SUMIF('צריכה ב2025'!$B:$B,'מידע מרוכז'!C415,'צריכה ב2025'!$M:$M)</f>
        <v>34593.99</v>
      </c>
      <c r="R415" s="32" cm="1">
        <f t="array" ref="R415">SUM(SUMIFS('צריכה ב2025'!$J:$J, 'צריכה ב2025'!$B:$B, C415, 'צריכה ב2025'!$A:$A, {"01/2025","02/2025","12/2024"}))</f>
        <v>0</v>
      </c>
      <c r="S415" s="32" cm="1">
        <f t="array" ref="S415">SUM(SUMIFS('צריכה ב2025'!$L:$L, 'צריכה ב2025'!$B:$B, C415, 'צריכה ב2025'!$A:$A, {"01/2025","02/2025","12/2024"}))</f>
        <v>0</v>
      </c>
      <c r="T415" s="10" cm="1">
        <f t="array" ref="T415">SUM(SUMIFS('צריכה ב2025'!$J:$J, 'צריכה ב2025'!$B:$B, C415, 'צריכה ב2025'!$A:$A, {"03/2025","04/2025","05/2025","10/2025","11/2025"}))</f>
        <v>0</v>
      </c>
      <c r="U415" s="10" cm="1">
        <f t="array" ref="U415">SUM(SUMIFS('צריכה ב2025'!$L:$L, 'צריכה ב2025'!$B:$B, C415, 'צריכה ב2025'!$A:$A, {"03/2025","04/2025","05/2025","10/2025","11/2025"}))</f>
        <v>0</v>
      </c>
      <c r="V415" s="10" cm="1">
        <f t="array" ref="V415">SUM(SUMIFS('צריכה ב2025'!$J:$J, 'צריכה ב2025'!$B:$B, C415, 'צריכה ב2025'!$A:$A, {"06/2025","07/2025","08/2025","09/2025"}))</f>
        <v>0</v>
      </c>
      <c r="W415" s="10" cm="1">
        <f t="array" ref="W415">SUM(SUMIFS('צריכה ב2025'!$L:$L, 'צריכה ב2025'!$B:$B, C415, 'צריכה ב2025'!$A:$A, {"06/2025","07/2025","08/2025","09/2025"}))</f>
        <v>0</v>
      </c>
    </row>
    <row r="416" spans="1:23" hidden="1" x14ac:dyDescent="0.35">
      <c r="A416" s="10"/>
      <c r="B416" s="10"/>
      <c r="C416" s="11">
        <v>348641555</v>
      </c>
      <c r="D416" s="10" t="s">
        <v>572</v>
      </c>
      <c r="E416" s="10" t="s">
        <v>96</v>
      </c>
      <c r="F416" s="10" t="s">
        <v>19</v>
      </c>
      <c r="G416" s="10" t="s">
        <v>20</v>
      </c>
      <c r="H416" s="10" t="s">
        <v>21</v>
      </c>
      <c r="I416" s="10" t="s">
        <v>22</v>
      </c>
      <c r="J416" s="10" t="s">
        <v>21</v>
      </c>
      <c r="K416" s="10" t="str">
        <f>LOOKUP(C416,מונים!$A:$A,מונים!$Q:$Q)</f>
        <v>לא</v>
      </c>
      <c r="L416" s="10" t="s">
        <v>21</v>
      </c>
      <c r="M416" s="10"/>
      <c r="N416" s="10">
        <f>SUMIF('צריכה ב2025'!$B:$B,'מידע מרוכז'!C416,'צריכה ב2025'!$I:$I)</f>
        <v>12786.96</v>
      </c>
      <c r="O416" s="10">
        <f>SUMIF('צריכה ב2025'!$B:$B,'מידע מרוכז'!C416,'צריכה ב2025'!$J:$J)</f>
        <v>0</v>
      </c>
      <c r="P416" s="10">
        <f>SUMIF('צריכה ב2025'!$B:$B,'מידע מרוכז'!C416,'צריכה ב2025'!$L:$L)</f>
        <v>0</v>
      </c>
      <c r="Q416" s="10">
        <f>SUMIF('צריכה ב2025'!$B:$B,'מידע מרוכז'!C416,'צריכה ב2025'!$M:$M)</f>
        <v>12786.96</v>
      </c>
      <c r="R416" s="32" cm="1">
        <f t="array" ref="R416">SUM(SUMIFS('צריכה ב2025'!$J:$J, 'צריכה ב2025'!$B:$B, C416, 'צריכה ב2025'!$A:$A, {"01/2025","02/2025","12/2024"}))</f>
        <v>0</v>
      </c>
      <c r="S416" s="32" cm="1">
        <f t="array" ref="S416">SUM(SUMIFS('צריכה ב2025'!$L:$L, 'צריכה ב2025'!$B:$B, C416, 'צריכה ב2025'!$A:$A, {"01/2025","02/2025","12/2024"}))</f>
        <v>0</v>
      </c>
      <c r="T416" s="10" cm="1">
        <f t="array" ref="T416">SUM(SUMIFS('צריכה ב2025'!$J:$J, 'צריכה ב2025'!$B:$B, C416, 'צריכה ב2025'!$A:$A, {"03/2025","04/2025","05/2025","10/2025","11/2025"}))</f>
        <v>0</v>
      </c>
      <c r="U416" s="10" cm="1">
        <f t="array" ref="U416">SUM(SUMIFS('צריכה ב2025'!$L:$L, 'צריכה ב2025'!$B:$B, C416, 'צריכה ב2025'!$A:$A, {"03/2025","04/2025","05/2025","10/2025","11/2025"}))</f>
        <v>0</v>
      </c>
      <c r="V416" s="10" cm="1">
        <f t="array" ref="V416">SUM(SUMIFS('צריכה ב2025'!$J:$J, 'צריכה ב2025'!$B:$B, C416, 'צריכה ב2025'!$A:$A, {"06/2025","07/2025","08/2025","09/2025"}))</f>
        <v>0</v>
      </c>
      <c r="W416" s="10" cm="1">
        <f t="array" ref="W416">SUM(SUMIFS('צריכה ב2025'!$L:$L, 'צריכה ב2025'!$B:$B, C416, 'צריכה ב2025'!$A:$A, {"06/2025","07/2025","08/2025","09/2025"}))</f>
        <v>0</v>
      </c>
    </row>
    <row r="417" spans="1:23" hidden="1" x14ac:dyDescent="0.35">
      <c r="A417" s="10"/>
      <c r="B417" s="10"/>
      <c r="C417" s="11">
        <v>348754019</v>
      </c>
      <c r="D417" s="10" t="s">
        <v>573</v>
      </c>
      <c r="E417" s="10"/>
      <c r="F417" s="10" t="s">
        <v>45</v>
      </c>
      <c r="G417" s="10" t="s">
        <v>20</v>
      </c>
      <c r="H417" s="10" t="s">
        <v>21</v>
      </c>
      <c r="I417" s="10" t="s">
        <v>21</v>
      </c>
      <c r="J417" s="10" t="s">
        <v>21</v>
      </c>
      <c r="K417" s="10" t="str">
        <f>LOOKUP(C417,מונים!$A:$A,מונים!$Q:$Q)</f>
        <v>לא</v>
      </c>
      <c r="L417" s="10" t="s">
        <v>21</v>
      </c>
      <c r="M417" s="10"/>
      <c r="N417" s="10">
        <f>SUMIF('צריכה ב2025'!$B:$B,'מידע מרוכז'!C417,'צריכה ב2025'!$I:$I)</f>
        <v>13590.99</v>
      </c>
      <c r="O417" s="10">
        <f>SUMIF('צריכה ב2025'!$B:$B,'מידע מרוכז'!C417,'צריכה ב2025'!$J:$J)</f>
        <v>0</v>
      </c>
      <c r="P417" s="10">
        <f>SUMIF('צריכה ב2025'!$B:$B,'מידע מרוכז'!C417,'צריכה ב2025'!$L:$L)</f>
        <v>0</v>
      </c>
      <c r="Q417" s="10">
        <f>SUMIF('צריכה ב2025'!$B:$B,'מידע מרוכז'!C417,'צריכה ב2025'!$M:$M)</f>
        <v>13590.99</v>
      </c>
      <c r="R417" s="32" cm="1">
        <f t="array" ref="R417">SUM(SUMIFS('צריכה ב2025'!$J:$J, 'צריכה ב2025'!$B:$B, C417, 'צריכה ב2025'!$A:$A, {"01/2025","02/2025","12/2024"}))</f>
        <v>0</v>
      </c>
      <c r="S417" s="32" cm="1">
        <f t="array" ref="S417">SUM(SUMIFS('צריכה ב2025'!$L:$L, 'צריכה ב2025'!$B:$B, C417, 'צריכה ב2025'!$A:$A, {"01/2025","02/2025","12/2024"}))</f>
        <v>0</v>
      </c>
      <c r="T417" s="10" cm="1">
        <f t="array" ref="T417">SUM(SUMIFS('צריכה ב2025'!$J:$J, 'צריכה ב2025'!$B:$B, C417, 'צריכה ב2025'!$A:$A, {"03/2025","04/2025","05/2025","10/2025","11/2025"}))</f>
        <v>0</v>
      </c>
      <c r="U417" s="10" cm="1">
        <f t="array" ref="U417">SUM(SUMIFS('צריכה ב2025'!$L:$L, 'צריכה ב2025'!$B:$B, C417, 'צריכה ב2025'!$A:$A, {"03/2025","04/2025","05/2025","10/2025","11/2025"}))</f>
        <v>0</v>
      </c>
      <c r="V417" s="10" cm="1">
        <f t="array" ref="V417">SUM(SUMIFS('צריכה ב2025'!$J:$J, 'צריכה ב2025'!$B:$B, C417, 'צריכה ב2025'!$A:$A, {"06/2025","07/2025","08/2025","09/2025"}))</f>
        <v>0</v>
      </c>
      <c r="W417" s="10" cm="1">
        <f t="array" ref="W417">SUM(SUMIFS('צריכה ב2025'!$L:$L, 'צריכה ב2025'!$B:$B, C417, 'צריכה ב2025'!$A:$A, {"06/2025","07/2025","08/2025","09/2025"}))</f>
        <v>0</v>
      </c>
    </row>
    <row r="418" spans="1:23" hidden="1" x14ac:dyDescent="0.35">
      <c r="A418" s="10"/>
      <c r="B418" s="10"/>
      <c r="C418" s="11">
        <v>348940053</v>
      </c>
      <c r="D418" s="10" t="s">
        <v>574</v>
      </c>
      <c r="E418" s="10"/>
      <c r="F418" s="10" t="s">
        <v>45</v>
      </c>
      <c r="G418" s="10" t="s">
        <v>20</v>
      </c>
      <c r="H418" s="10" t="s">
        <v>22</v>
      </c>
      <c r="I418" s="10" t="s">
        <v>22</v>
      </c>
      <c r="J418" s="10" t="s">
        <v>21</v>
      </c>
      <c r="K418" s="10" t="str">
        <f>LOOKUP(C418,מונים!$A:$A,מונים!$Q:$Q)</f>
        <v>לא</v>
      </c>
      <c r="L418" s="10" t="s">
        <v>21</v>
      </c>
      <c r="M418" s="10"/>
      <c r="N418" s="10">
        <f>SUMIF('צריכה ב2025'!$B:$B,'מידע מרוכז'!C418,'צריכה ב2025'!$I:$I)</f>
        <v>17540</v>
      </c>
      <c r="O418" s="10">
        <f>SUMIF('צריכה ב2025'!$B:$B,'מידע מרוכז'!C418,'צריכה ב2025'!$J:$J)</f>
        <v>955</v>
      </c>
      <c r="P418" s="10">
        <f>SUMIF('צריכה ב2025'!$B:$B,'מידע מרוכז'!C418,'צריכה ב2025'!$L:$L)</f>
        <v>16585</v>
      </c>
      <c r="Q418" s="10">
        <f>SUMIF('צריכה ב2025'!$B:$B,'מידע מרוכז'!C418,'צריכה ב2025'!$M:$M)</f>
        <v>0</v>
      </c>
      <c r="R418" s="32" cm="1">
        <f t="array" ref="R418">SUM(SUMIFS('צריכה ב2025'!$J:$J, 'צריכה ב2025'!$B:$B, C418, 'צריכה ב2025'!$A:$A, {"01/2025","02/2025","12/2024"}))</f>
        <v>0</v>
      </c>
      <c r="S418" s="32" cm="1">
        <f t="array" ref="S418">SUM(SUMIFS('צריכה ב2025'!$L:$L, 'צריכה ב2025'!$B:$B, C418, 'צריכה ב2025'!$A:$A, {"01/2025","02/2025","12/2024"}))</f>
        <v>0</v>
      </c>
      <c r="T418" s="10" cm="1">
        <f t="array" ref="T418">SUM(SUMIFS('צריכה ב2025'!$J:$J, 'צריכה ב2025'!$B:$B, C418, 'צריכה ב2025'!$A:$A, {"03/2025","04/2025","05/2025","10/2025","11/2025"}))</f>
        <v>335</v>
      </c>
      <c r="U418" s="10" cm="1">
        <f t="array" ref="U418">SUM(SUMIFS('צריכה ב2025'!$L:$L, 'צריכה ב2025'!$B:$B, C418, 'צריכה ב2025'!$A:$A, {"03/2025","04/2025","05/2025","10/2025","11/2025"}))</f>
        <v>8045</v>
      </c>
      <c r="V418" s="10" cm="1">
        <f t="array" ref="V418">SUM(SUMIFS('צריכה ב2025'!$J:$J, 'צריכה ב2025'!$B:$B, C418, 'צריכה ב2025'!$A:$A, {"06/2025","07/2025","08/2025","09/2025"}))</f>
        <v>620</v>
      </c>
      <c r="W418" s="10" cm="1">
        <f t="array" ref="W418">SUM(SUMIFS('צריכה ב2025'!$L:$L, 'צריכה ב2025'!$B:$B, C418, 'צריכה ב2025'!$A:$A, {"06/2025","07/2025","08/2025","09/2025"}))</f>
        <v>8540</v>
      </c>
    </row>
    <row r="419" spans="1:23" hidden="1" x14ac:dyDescent="0.35">
      <c r="A419" s="10"/>
      <c r="B419" s="10"/>
      <c r="C419" s="11">
        <v>348963608</v>
      </c>
      <c r="D419" s="10" t="s">
        <v>575</v>
      </c>
      <c r="E419" s="10"/>
      <c r="F419" s="10" t="s">
        <v>45</v>
      </c>
      <c r="G419" s="10" t="s">
        <v>20</v>
      </c>
      <c r="H419" s="10" t="s">
        <v>22</v>
      </c>
      <c r="I419" s="10" t="s">
        <v>22</v>
      </c>
      <c r="J419" s="10" t="s">
        <v>21</v>
      </c>
      <c r="K419" s="10" t="str">
        <f>LOOKUP(C419,מונים!$A:$A,מונים!$Q:$Q)</f>
        <v>לא</v>
      </c>
      <c r="L419" s="10" t="s">
        <v>21</v>
      </c>
      <c r="M419" s="10"/>
      <c r="N419" s="10">
        <f>SUMIF('צריכה ב2025'!$B:$B,'מידע מרוכז'!C419,'צריכה ב2025'!$I:$I)</f>
        <v>131680</v>
      </c>
      <c r="O419" s="10">
        <f>SUMIF('צריכה ב2025'!$B:$B,'מידע מרוכז'!C419,'צריכה ב2025'!$J:$J)</f>
        <v>20460</v>
      </c>
      <c r="P419" s="10">
        <f>SUMIF('צריכה ב2025'!$B:$B,'מידע מרוכז'!C419,'צריכה ב2025'!$L:$L)</f>
        <v>111220</v>
      </c>
      <c r="Q419" s="10">
        <f>SUMIF('צריכה ב2025'!$B:$B,'מידע מרוכז'!C419,'צריכה ב2025'!$M:$M)</f>
        <v>0</v>
      </c>
      <c r="R419" s="32" cm="1">
        <f t="array" ref="R419">SUM(SUMIFS('צריכה ב2025'!$J:$J, 'צריכה ב2025'!$B:$B, C419, 'צריכה ב2025'!$A:$A, {"01/2025","02/2025","12/2024"}))</f>
        <v>0</v>
      </c>
      <c r="S419" s="32" cm="1">
        <f t="array" ref="S419">SUM(SUMIFS('צריכה ב2025'!$L:$L, 'צריכה ב2025'!$B:$B, C419, 'צריכה ב2025'!$A:$A, {"01/2025","02/2025","12/2024"}))</f>
        <v>0</v>
      </c>
      <c r="T419" s="10" cm="1">
        <f t="array" ref="T419">SUM(SUMIFS('צריכה ב2025'!$J:$J, 'צריכה ב2025'!$B:$B, C419, 'צריכה ב2025'!$A:$A, {"03/2025","04/2025","05/2025","10/2025","11/2025"}))</f>
        <v>8400</v>
      </c>
      <c r="U419" s="10" cm="1">
        <f t="array" ref="U419">SUM(SUMIFS('צריכה ב2025'!$L:$L, 'צריכה ב2025'!$B:$B, C419, 'צריכה ב2025'!$A:$A, {"03/2025","04/2025","05/2025","10/2025","11/2025"}))</f>
        <v>53760</v>
      </c>
      <c r="V419" s="10" cm="1">
        <f t="array" ref="V419">SUM(SUMIFS('צריכה ב2025'!$J:$J, 'צריכה ב2025'!$B:$B, C419, 'צריכה ב2025'!$A:$A, {"06/2025","07/2025","08/2025","09/2025"}))</f>
        <v>12060</v>
      </c>
      <c r="W419" s="10" cm="1">
        <f t="array" ref="W419">SUM(SUMIFS('צריכה ב2025'!$L:$L, 'צריכה ב2025'!$B:$B, C419, 'צריכה ב2025'!$A:$A, {"06/2025","07/2025","08/2025","09/2025"}))</f>
        <v>57460</v>
      </c>
    </row>
    <row r="420" spans="1:23" hidden="1" x14ac:dyDescent="0.35">
      <c r="A420" s="10"/>
      <c r="B420" s="10"/>
      <c r="C420" s="11">
        <v>349080264</v>
      </c>
      <c r="D420" s="10" t="s">
        <v>576</v>
      </c>
      <c r="E420" s="10"/>
      <c r="F420" s="10" t="s">
        <v>45</v>
      </c>
      <c r="G420" s="10" t="s">
        <v>20</v>
      </c>
      <c r="H420" s="10" t="s">
        <v>21</v>
      </c>
      <c r="I420" s="10" t="s">
        <v>21</v>
      </c>
      <c r="J420" s="10" t="s">
        <v>21</v>
      </c>
      <c r="K420" s="10" t="str">
        <f>LOOKUP(C420,מונים!$A:$A,מונים!$Q:$Q)</f>
        <v>לא</v>
      </c>
      <c r="L420" s="10" t="s">
        <v>21</v>
      </c>
      <c r="M420" s="10"/>
      <c r="N420" s="10">
        <f>SUMIF('צריכה ב2025'!$B:$B,'מידע מרוכז'!C420,'צריכה ב2025'!$I:$I)</f>
        <v>0</v>
      </c>
      <c r="O420" s="10">
        <f>SUMIF('צריכה ב2025'!$B:$B,'מידע מרוכז'!C420,'צריכה ב2025'!$J:$J)</f>
        <v>0</v>
      </c>
      <c r="P420" s="10">
        <f>SUMIF('צריכה ב2025'!$B:$B,'מידע מרוכז'!C420,'צריכה ב2025'!$L:$L)</f>
        <v>0</v>
      </c>
      <c r="Q420" s="10">
        <f>SUMIF('צריכה ב2025'!$B:$B,'מידע מרוכז'!C420,'צריכה ב2025'!$M:$M)</f>
        <v>0</v>
      </c>
      <c r="R420" s="32" cm="1">
        <f t="array" ref="R420">SUM(SUMIFS('צריכה ב2025'!$J:$J, 'צריכה ב2025'!$B:$B, C420, 'צריכה ב2025'!$A:$A, {"01/2025","02/2025","12/2024"}))</f>
        <v>0</v>
      </c>
      <c r="S420" s="32" cm="1">
        <f t="array" ref="S420">SUM(SUMIFS('צריכה ב2025'!$L:$L, 'צריכה ב2025'!$B:$B, C420, 'צריכה ב2025'!$A:$A, {"01/2025","02/2025","12/2024"}))</f>
        <v>0</v>
      </c>
      <c r="T420" s="10" cm="1">
        <f t="array" ref="T420">SUM(SUMIFS('צריכה ב2025'!$J:$J, 'צריכה ב2025'!$B:$B, C420, 'צריכה ב2025'!$A:$A, {"03/2025","04/2025","05/2025","10/2025","11/2025"}))</f>
        <v>0</v>
      </c>
      <c r="U420" s="10" cm="1">
        <f t="array" ref="U420">SUM(SUMIFS('צריכה ב2025'!$L:$L, 'צריכה ב2025'!$B:$B, C420, 'צריכה ב2025'!$A:$A, {"03/2025","04/2025","05/2025","10/2025","11/2025"}))</f>
        <v>0</v>
      </c>
      <c r="V420" s="10" cm="1">
        <f t="array" ref="V420">SUM(SUMIFS('צריכה ב2025'!$J:$J, 'צריכה ב2025'!$B:$B, C420, 'צריכה ב2025'!$A:$A, {"06/2025","07/2025","08/2025","09/2025"}))</f>
        <v>0</v>
      </c>
      <c r="W420" s="10" cm="1">
        <f t="array" ref="W420">SUM(SUMIFS('צריכה ב2025'!$L:$L, 'צריכה ב2025'!$B:$B, C420, 'צריכה ב2025'!$A:$A, {"06/2025","07/2025","08/2025","09/2025"}))</f>
        <v>0</v>
      </c>
    </row>
    <row r="421" spans="1:23" hidden="1" x14ac:dyDescent="0.35">
      <c r="A421" s="10"/>
      <c r="B421" s="10"/>
      <c r="C421" s="11">
        <v>349116663</v>
      </c>
      <c r="D421" s="10" t="s">
        <v>577</v>
      </c>
      <c r="E421" s="10" t="s">
        <v>578</v>
      </c>
      <c r="F421" s="10" t="s">
        <v>45</v>
      </c>
      <c r="G421" s="10" t="s">
        <v>20</v>
      </c>
      <c r="H421" s="10" t="s">
        <v>21</v>
      </c>
      <c r="I421" s="10" t="s">
        <v>21</v>
      </c>
      <c r="J421" s="10" t="s">
        <v>21</v>
      </c>
      <c r="K421" s="10" t="str">
        <f>LOOKUP(C421,מונים!$A:$A,מונים!$Q:$Q)</f>
        <v>לא</v>
      </c>
      <c r="L421" s="10" t="s">
        <v>21</v>
      </c>
      <c r="M421" s="10"/>
      <c r="N421" s="10">
        <f>SUMIF('צריכה ב2025'!$B:$B,'מידע מרוכז'!C421,'צריכה ב2025'!$I:$I)</f>
        <v>0</v>
      </c>
      <c r="O421" s="10">
        <f>SUMIF('צריכה ב2025'!$B:$B,'מידע מרוכז'!C421,'צריכה ב2025'!$J:$J)</f>
        <v>0</v>
      </c>
      <c r="P421" s="10">
        <f>SUMIF('צריכה ב2025'!$B:$B,'מידע מרוכז'!C421,'צריכה ב2025'!$L:$L)</f>
        <v>0</v>
      </c>
      <c r="Q421" s="10">
        <f>SUMIF('צריכה ב2025'!$B:$B,'מידע מרוכז'!C421,'צריכה ב2025'!$M:$M)</f>
        <v>0</v>
      </c>
      <c r="R421" s="32" cm="1">
        <f t="array" ref="R421">SUM(SUMIFS('צריכה ב2025'!$J:$J, 'צריכה ב2025'!$B:$B, C421, 'צריכה ב2025'!$A:$A, {"01/2025","02/2025","12/2024"}))</f>
        <v>0</v>
      </c>
      <c r="S421" s="32" cm="1">
        <f t="array" ref="S421">SUM(SUMIFS('צריכה ב2025'!$L:$L, 'צריכה ב2025'!$B:$B, C421, 'צריכה ב2025'!$A:$A, {"01/2025","02/2025","12/2024"}))</f>
        <v>0</v>
      </c>
      <c r="T421" s="10" cm="1">
        <f t="array" ref="T421">SUM(SUMIFS('צריכה ב2025'!$J:$J, 'צריכה ב2025'!$B:$B, C421, 'צריכה ב2025'!$A:$A, {"03/2025","04/2025","05/2025","10/2025","11/2025"}))</f>
        <v>0</v>
      </c>
      <c r="U421" s="10" cm="1">
        <f t="array" ref="U421">SUM(SUMIFS('צריכה ב2025'!$L:$L, 'צריכה ב2025'!$B:$B, C421, 'צריכה ב2025'!$A:$A, {"03/2025","04/2025","05/2025","10/2025","11/2025"}))</f>
        <v>0</v>
      </c>
      <c r="V421" s="10" cm="1">
        <f t="array" ref="V421">SUM(SUMIFS('צריכה ב2025'!$J:$J, 'צריכה ב2025'!$B:$B, C421, 'צריכה ב2025'!$A:$A, {"06/2025","07/2025","08/2025","09/2025"}))</f>
        <v>0</v>
      </c>
      <c r="W421" s="10" cm="1">
        <f t="array" ref="W421">SUM(SUMIFS('צריכה ב2025'!$L:$L, 'צריכה ב2025'!$B:$B, C421, 'צריכה ב2025'!$A:$A, {"06/2025","07/2025","08/2025","09/2025"}))</f>
        <v>0</v>
      </c>
    </row>
    <row r="422" spans="1:23" hidden="1" x14ac:dyDescent="0.35">
      <c r="A422" s="10"/>
      <c r="B422" s="10"/>
      <c r="C422" s="11">
        <v>349118943</v>
      </c>
      <c r="D422" s="10" t="s">
        <v>579</v>
      </c>
      <c r="E422" s="10" t="s">
        <v>580</v>
      </c>
      <c r="F422" s="10" t="s">
        <v>45</v>
      </c>
      <c r="G422" s="10" t="s">
        <v>20</v>
      </c>
      <c r="H422" s="10" t="s">
        <v>22</v>
      </c>
      <c r="I422" s="10" t="s">
        <v>21</v>
      </c>
      <c r="J422" s="10" t="s">
        <v>21</v>
      </c>
      <c r="K422" s="10" t="str">
        <f>LOOKUP(C422,מונים!$A:$A,מונים!$Q:$Q)</f>
        <v>לא</v>
      </c>
      <c r="L422" s="10" t="s">
        <v>21</v>
      </c>
      <c r="M422" s="10"/>
      <c r="N422" s="10">
        <f>SUMIF('צריכה ב2025'!$B:$B,'מידע מרוכז'!C422,'צריכה ב2025'!$I:$I)</f>
        <v>0</v>
      </c>
      <c r="O422" s="10">
        <f>SUMIF('צריכה ב2025'!$B:$B,'מידע מרוכז'!C422,'צריכה ב2025'!$J:$J)</f>
        <v>0</v>
      </c>
      <c r="P422" s="10">
        <f>SUMIF('צריכה ב2025'!$B:$B,'מידע מרוכז'!C422,'צריכה ב2025'!$L:$L)</f>
        <v>0</v>
      </c>
      <c r="Q422" s="10">
        <f>SUMIF('צריכה ב2025'!$B:$B,'מידע מרוכז'!C422,'צריכה ב2025'!$M:$M)</f>
        <v>0</v>
      </c>
      <c r="R422" s="32" cm="1">
        <f t="array" ref="R422">SUM(SUMIFS('צריכה ב2025'!$J:$J, 'צריכה ב2025'!$B:$B, C422, 'צריכה ב2025'!$A:$A, {"01/2025","02/2025","12/2024"}))</f>
        <v>0</v>
      </c>
      <c r="S422" s="32" cm="1">
        <f t="array" ref="S422">SUM(SUMIFS('צריכה ב2025'!$L:$L, 'צריכה ב2025'!$B:$B, C422, 'צריכה ב2025'!$A:$A, {"01/2025","02/2025","12/2024"}))</f>
        <v>0</v>
      </c>
      <c r="T422" s="10" cm="1">
        <f t="array" ref="T422">SUM(SUMIFS('צריכה ב2025'!$J:$J, 'צריכה ב2025'!$B:$B, C422, 'צריכה ב2025'!$A:$A, {"03/2025","04/2025","05/2025","10/2025","11/2025"}))</f>
        <v>0</v>
      </c>
      <c r="U422" s="10" cm="1">
        <f t="array" ref="U422">SUM(SUMIFS('צריכה ב2025'!$L:$L, 'צריכה ב2025'!$B:$B, C422, 'צריכה ב2025'!$A:$A, {"03/2025","04/2025","05/2025","10/2025","11/2025"}))</f>
        <v>0</v>
      </c>
      <c r="V422" s="10" cm="1">
        <f t="array" ref="V422">SUM(SUMIFS('צריכה ב2025'!$J:$J, 'צריכה ב2025'!$B:$B, C422, 'צריכה ב2025'!$A:$A, {"06/2025","07/2025","08/2025","09/2025"}))</f>
        <v>0</v>
      </c>
      <c r="W422" s="10" cm="1">
        <f t="array" ref="W422">SUM(SUMIFS('צריכה ב2025'!$L:$L, 'צריכה ב2025'!$B:$B, C422, 'צריכה ב2025'!$A:$A, {"06/2025","07/2025","08/2025","09/2025"}))</f>
        <v>0</v>
      </c>
    </row>
    <row r="423" spans="1:23" hidden="1" x14ac:dyDescent="0.35">
      <c r="A423" s="10"/>
      <c r="B423" s="10"/>
      <c r="C423" s="11">
        <v>349132134</v>
      </c>
      <c r="D423" s="10" t="s">
        <v>576</v>
      </c>
      <c r="E423" s="10"/>
      <c r="F423" s="10" t="s">
        <v>45</v>
      </c>
      <c r="G423" s="10" t="s">
        <v>20</v>
      </c>
      <c r="H423" s="10" t="s">
        <v>21</v>
      </c>
      <c r="I423" s="10" t="s">
        <v>21</v>
      </c>
      <c r="J423" s="10" t="s">
        <v>21</v>
      </c>
      <c r="K423" s="10" t="str">
        <f>LOOKUP(C423,מונים!$A:$A,מונים!$Q:$Q)</f>
        <v>לא</v>
      </c>
      <c r="L423" s="10" t="s">
        <v>21</v>
      </c>
      <c r="M423" s="10"/>
      <c r="N423" s="10">
        <f>SUMIF('צריכה ב2025'!$B:$B,'מידע מרוכז'!C423,'צריכה ב2025'!$I:$I)</f>
        <v>0</v>
      </c>
      <c r="O423" s="10">
        <f>SUMIF('צריכה ב2025'!$B:$B,'מידע מרוכז'!C423,'צריכה ב2025'!$J:$J)</f>
        <v>0</v>
      </c>
      <c r="P423" s="10">
        <f>SUMIF('צריכה ב2025'!$B:$B,'מידע מרוכז'!C423,'צריכה ב2025'!$L:$L)</f>
        <v>0</v>
      </c>
      <c r="Q423" s="10">
        <f>SUMIF('צריכה ב2025'!$B:$B,'מידע מרוכז'!C423,'צריכה ב2025'!$M:$M)</f>
        <v>0</v>
      </c>
      <c r="R423" s="32" cm="1">
        <f t="array" ref="R423">SUM(SUMIFS('צריכה ב2025'!$J:$J, 'צריכה ב2025'!$B:$B, C423, 'צריכה ב2025'!$A:$A, {"01/2025","02/2025","12/2024"}))</f>
        <v>0</v>
      </c>
      <c r="S423" s="32" cm="1">
        <f t="array" ref="S423">SUM(SUMIFS('צריכה ב2025'!$L:$L, 'צריכה ב2025'!$B:$B, C423, 'צריכה ב2025'!$A:$A, {"01/2025","02/2025","12/2024"}))</f>
        <v>0</v>
      </c>
      <c r="T423" s="10" cm="1">
        <f t="array" ref="T423">SUM(SUMIFS('צריכה ב2025'!$J:$J, 'צריכה ב2025'!$B:$B, C423, 'צריכה ב2025'!$A:$A, {"03/2025","04/2025","05/2025","10/2025","11/2025"}))</f>
        <v>0</v>
      </c>
      <c r="U423" s="10" cm="1">
        <f t="array" ref="U423">SUM(SUMIFS('צריכה ב2025'!$L:$L, 'צריכה ב2025'!$B:$B, C423, 'צריכה ב2025'!$A:$A, {"03/2025","04/2025","05/2025","10/2025","11/2025"}))</f>
        <v>0</v>
      </c>
      <c r="V423" s="10" cm="1">
        <f t="array" ref="V423">SUM(SUMIFS('צריכה ב2025'!$J:$J, 'צריכה ב2025'!$B:$B, C423, 'צריכה ב2025'!$A:$A, {"06/2025","07/2025","08/2025","09/2025"}))</f>
        <v>0</v>
      </c>
      <c r="W423" s="10" cm="1">
        <f t="array" ref="W423">SUM(SUMIFS('צריכה ב2025'!$L:$L, 'צריכה ב2025'!$B:$B, C423, 'צריכה ב2025'!$A:$A, {"06/2025","07/2025","08/2025","09/2025"}))</f>
        <v>0</v>
      </c>
    </row>
    <row r="424" spans="1:23" x14ac:dyDescent="0.35">
      <c r="N424">
        <f t="shared" ref="N424:W424" si="0">SUBTOTAL(9,N2:N423)</f>
        <v>17853586.200000003</v>
      </c>
      <c r="O424">
        <f t="shared" si="0"/>
        <v>3435436</v>
      </c>
      <c r="P424">
        <f t="shared" si="0"/>
        <v>12045029</v>
      </c>
      <c r="Q424">
        <f t="shared" si="0"/>
        <v>2373121.2000000002</v>
      </c>
      <c r="R424">
        <f t="shared" si="0"/>
        <v>1217956</v>
      </c>
      <c r="S424">
        <f t="shared" si="0"/>
        <v>2914135</v>
      </c>
      <c r="T424">
        <f t="shared" si="0"/>
        <v>1097268</v>
      </c>
      <c r="U424">
        <f t="shared" si="0"/>
        <v>4922791</v>
      </c>
      <c r="V424">
        <f t="shared" si="0"/>
        <v>1120212</v>
      </c>
      <c r="W424">
        <f t="shared" si="0"/>
        <v>4208103</v>
      </c>
    </row>
  </sheetData>
  <autoFilter ref="A1:W423" xr:uid="{49442008-F4E9-4550-9524-9552AB57EC00}">
    <filterColumn colId="10">
      <filters>
        <filter val="כן"/>
      </filters>
    </filterColumn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FAF06-512E-4CE3-BE4C-B20678401864}">
  <dimension ref="A1:Z379"/>
  <sheetViews>
    <sheetView rightToLeft="1" topLeftCell="A380" workbookViewId="0">
      <selection activeCell="A390" sqref="A390"/>
    </sheetView>
  </sheetViews>
  <sheetFormatPr defaultRowHeight="13.5" x14ac:dyDescent="0.35"/>
  <cols>
    <col min="1" max="1" width="13.5625" customWidth="1"/>
  </cols>
  <sheetData>
    <row r="1" spans="1:26" ht="13.9" x14ac:dyDescent="0.35">
      <c r="A1" s="15" t="s">
        <v>1062</v>
      </c>
      <c r="B1" s="16">
        <v>0</v>
      </c>
      <c r="C1" s="16">
        <v>1</v>
      </c>
      <c r="D1" s="16">
        <v>2</v>
      </c>
      <c r="E1" s="16">
        <v>3</v>
      </c>
      <c r="F1" s="16">
        <v>4</v>
      </c>
      <c r="G1" s="16">
        <v>5</v>
      </c>
      <c r="H1" s="16">
        <v>6</v>
      </c>
      <c r="I1" s="16">
        <v>7</v>
      </c>
      <c r="J1" s="16">
        <v>8</v>
      </c>
      <c r="K1" s="16">
        <v>9</v>
      </c>
      <c r="L1" s="16">
        <v>10</v>
      </c>
      <c r="M1" s="16">
        <v>11</v>
      </c>
      <c r="N1" s="16">
        <v>12</v>
      </c>
      <c r="O1" s="16">
        <v>13</v>
      </c>
      <c r="P1" s="16">
        <v>14</v>
      </c>
      <c r="Q1" s="16">
        <v>15</v>
      </c>
      <c r="R1" s="16">
        <v>16</v>
      </c>
      <c r="S1" s="16">
        <v>17</v>
      </c>
      <c r="T1" s="16">
        <v>18</v>
      </c>
      <c r="U1" s="16">
        <v>19</v>
      </c>
      <c r="V1" s="16">
        <v>20</v>
      </c>
      <c r="W1" s="16">
        <v>21</v>
      </c>
      <c r="X1" s="16">
        <v>22</v>
      </c>
      <c r="Y1" s="16">
        <v>23</v>
      </c>
      <c r="Z1" s="17" t="s">
        <v>1039</v>
      </c>
    </row>
    <row r="2" spans="1:26" ht="13.9" x14ac:dyDescent="0.4">
      <c r="A2" s="1" t="s">
        <v>1063</v>
      </c>
      <c r="B2" s="1" t="s">
        <v>1064</v>
      </c>
      <c r="C2" s="1" t="s">
        <v>1064</v>
      </c>
      <c r="D2" s="1" t="s">
        <v>1064</v>
      </c>
      <c r="E2" s="1" t="s">
        <v>1064</v>
      </c>
      <c r="F2" s="1" t="s">
        <v>1064</v>
      </c>
      <c r="G2" s="1" t="s">
        <v>1064</v>
      </c>
      <c r="H2" s="1" t="s">
        <v>1064</v>
      </c>
      <c r="I2" s="1" t="s">
        <v>1064</v>
      </c>
      <c r="J2" s="1" t="s">
        <v>1064</v>
      </c>
      <c r="K2" s="1" t="s">
        <v>1064</v>
      </c>
      <c r="L2" s="1" t="s">
        <v>1064</v>
      </c>
      <c r="M2" s="1" t="s">
        <v>1064</v>
      </c>
      <c r="N2" s="1" t="s">
        <v>1064</v>
      </c>
      <c r="O2" s="1" t="s">
        <v>1064</v>
      </c>
      <c r="P2" s="1" t="s">
        <v>1064</v>
      </c>
      <c r="Q2" s="1" t="s">
        <v>1064</v>
      </c>
      <c r="R2" s="1" t="s">
        <v>1064</v>
      </c>
      <c r="S2" s="1" t="s">
        <v>1064</v>
      </c>
      <c r="T2" s="1" t="s">
        <v>1064</v>
      </c>
      <c r="U2" s="1" t="s">
        <v>1064</v>
      </c>
      <c r="V2" s="1" t="s">
        <v>1064</v>
      </c>
      <c r="W2" s="1" t="s">
        <v>1064</v>
      </c>
      <c r="X2" s="1" t="s">
        <v>1064</v>
      </c>
      <c r="Y2" s="1" t="s">
        <v>1064</v>
      </c>
      <c r="Z2" s="18" t="s">
        <v>1064</v>
      </c>
    </row>
    <row r="3" spans="1:26" ht="13.9" x14ac:dyDescent="0.4">
      <c r="A3" s="19">
        <v>45992</v>
      </c>
      <c r="B3">
        <v>2705.3939999999998</v>
      </c>
      <c r="C3">
        <v>2696.7660000000001</v>
      </c>
      <c r="D3">
        <v>2693.3760000000002</v>
      </c>
      <c r="E3">
        <v>2702.9050000000002</v>
      </c>
      <c r="F3">
        <v>2705.4079999999999</v>
      </c>
      <c r="G3">
        <v>2687.607</v>
      </c>
      <c r="H3">
        <v>1596.2550000000001</v>
      </c>
      <c r="I3">
        <v>1672.0350000000001</v>
      </c>
      <c r="J3">
        <v>2652.36</v>
      </c>
      <c r="K3">
        <v>3214.8960000000002</v>
      </c>
      <c r="L3">
        <v>3350.6309999999999</v>
      </c>
      <c r="M3">
        <v>3447.2330000000002</v>
      </c>
      <c r="N3">
        <v>3484.212</v>
      </c>
      <c r="O3">
        <v>2966.2559999999999</v>
      </c>
      <c r="P3">
        <v>2486.9299999999998</v>
      </c>
      <c r="Q3">
        <v>2052.5140000000001</v>
      </c>
      <c r="R3">
        <v>2811.6529999999998</v>
      </c>
      <c r="S3">
        <v>3661.837</v>
      </c>
      <c r="T3">
        <v>3572.056</v>
      </c>
      <c r="U3">
        <v>3534.0970000000002</v>
      </c>
      <c r="V3">
        <v>3336.0030000000002</v>
      </c>
      <c r="W3">
        <v>3181.2359999999999</v>
      </c>
      <c r="X3">
        <v>3012.3510000000001</v>
      </c>
      <c r="Y3">
        <v>2821.1210000000001</v>
      </c>
      <c r="Z3" s="5">
        <v>69045.131999999998</v>
      </c>
    </row>
    <row r="4" spans="1:26" ht="13.9" x14ac:dyDescent="0.4">
      <c r="A4" s="19">
        <v>45993</v>
      </c>
      <c r="B4">
        <v>2768.819</v>
      </c>
      <c r="C4">
        <v>2716.9589999999998</v>
      </c>
      <c r="D4">
        <v>2709.8310000000001</v>
      </c>
      <c r="E4">
        <v>2711.2220000000002</v>
      </c>
      <c r="F4">
        <v>2708.9839999999999</v>
      </c>
      <c r="G4">
        <v>2692.02</v>
      </c>
      <c r="H4">
        <v>1574.029</v>
      </c>
      <c r="I4">
        <v>1720.8969999999999</v>
      </c>
      <c r="J4">
        <v>2634.8960000000002</v>
      </c>
      <c r="K4">
        <v>3273.4369999999999</v>
      </c>
      <c r="L4">
        <v>3622.451</v>
      </c>
      <c r="M4">
        <v>3702.549</v>
      </c>
      <c r="N4">
        <v>3602.9870000000001</v>
      </c>
      <c r="O4">
        <v>3241.3</v>
      </c>
      <c r="P4">
        <v>2435.1239999999998</v>
      </c>
      <c r="Q4">
        <v>1971.491</v>
      </c>
      <c r="R4">
        <v>2713.3</v>
      </c>
      <c r="S4">
        <v>3613.7269999999999</v>
      </c>
      <c r="T4">
        <v>3568.2840000000001</v>
      </c>
      <c r="U4">
        <v>3497.3560000000002</v>
      </c>
      <c r="V4">
        <v>3487.9549999999999</v>
      </c>
      <c r="W4">
        <v>3323.241</v>
      </c>
      <c r="X4">
        <v>3126.7950000000001</v>
      </c>
      <c r="Y4">
        <v>2842.2449999999999</v>
      </c>
      <c r="Z4" s="5">
        <v>70259.899000000005</v>
      </c>
    </row>
    <row r="5" spans="1:26" ht="13.9" x14ac:dyDescent="0.4">
      <c r="A5" s="19">
        <v>45994</v>
      </c>
      <c r="B5">
        <v>2784.915</v>
      </c>
      <c r="C5">
        <v>2779.866</v>
      </c>
      <c r="D5">
        <v>2756.9459999999999</v>
      </c>
      <c r="E5">
        <v>2742.973</v>
      </c>
      <c r="F5">
        <v>2750.8510000000001</v>
      </c>
      <c r="G5">
        <v>2720.2139999999999</v>
      </c>
      <c r="H5">
        <v>1630.15</v>
      </c>
      <c r="I5">
        <v>1652.873</v>
      </c>
      <c r="J5">
        <v>2624.3519999999999</v>
      </c>
      <c r="K5">
        <v>3171.4369999999999</v>
      </c>
      <c r="L5">
        <v>3265.5610000000001</v>
      </c>
      <c r="M5">
        <v>3529.7420000000002</v>
      </c>
      <c r="N5">
        <v>3614.1840000000002</v>
      </c>
      <c r="O5">
        <v>3040.06</v>
      </c>
      <c r="P5">
        <v>2791.134</v>
      </c>
      <c r="Q5">
        <v>2160.6779999999999</v>
      </c>
      <c r="R5">
        <v>2918.9589999999998</v>
      </c>
      <c r="S5">
        <v>3697.0790000000002</v>
      </c>
      <c r="T5">
        <v>3637.3989999999999</v>
      </c>
      <c r="U5">
        <v>3586.8739999999998</v>
      </c>
      <c r="V5">
        <v>3642.2649999999999</v>
      </c>
      <c r="W5">
        <v>3537.02</v>
      </c>
      <c r="X5">
        <v>3251.4389999999999</v>
      </c>
      <c r="Y5">
        <v>2935.87</v>
      </c>
      <c r="Z5" s="5">
        <v>71222.840999999986</v>
      </c>
    </row>
    <row r="6" spans="1:26" ht="13.9" x14ac:dyDescent="0.4">
      <c r="A6" s="19">
        <v>45995</v>
      </c>
      <c r="B6">
        <v>2820.5259999999998</v>
      </c>
      <c r="C6">
        <v>2754.36</v>
      </c>
      <c r="D6">
        <v>2731.4549999999999</v>
      </c>
      <c r="E6">
        <v>2719.74</v>
      </c>
      <c r="F6">
        <v>2722.134</v>
      </c>
      <c r="G6">
        <v>2720.3029999999999</v>
      </c>
      <c r="H6">
        <v>1719.9380000000001</v>
      </c>
      <c r="I6">
        <v>1595.096</v>
      </c>
      <c r="J6">
        <v>2623.3609999999999</v>
      </c>
      <c r="K6">
        <v>3173.8890000000001</v>
      </c>
      <c r="L6">
        <v>3628.2060000000001</v>
      </c>
      <c r="M6">
        <v>3675.1660000000002</v>
      </c>
      <c r="N6">
        <v>3533.373</v>
      </c>
      <c r="O6">
        <v>3080.8150000000001</v>
      </c>
      <c r="P6">
        <v>2526.4740000000002</v>
      </c>
      <c r="Q6">
        <v>1984.328</v>
      </c>
      <c r="R6">
        <v>2921.9140000000002</v>
      </c>
      <c r="S6">
        <v>3640.663</v>
      </c>
      <c r="T6">
        <v>3658.0659999999998</v>
      </c>
      <c r="U6">
        <v>3618.5549999999998</v>
      </c>
      <c r="V6">
        <v>3539.6280000000002</v>
      </c>
      <c r="W6">
        <v>3500.884</v>
      </c>
      <c r="X6">
        <v>3156.4070000000002</v>
      </c>
      <c r="Y6">
        <v>2951.971</v>
      </c>
      <c r="Z6" s="5">
        <v>70997.252000000008</v>
      </c>
    </row>
    <row r="7" spans="1:26" ht="13.9" x14ac:dyDescent="0.4">
      <c r="A7" s="19">
        <v>45996</v>
      </c>
      <c r="B7">
        <v>2801.8789999999999</v>
      </c>
      <c r="C7">
        <v>2750.6480000000001</v>
      </c>
      <c r="D7">
        <v>2726.8989999999999</v>
      </c>
      <c r="E7">
        <v>2704.5340000000001</v>
      </c>
      <c r="F7">
        <v>2701.9490000000001</v>
      </c>
      <c r="G7">
        <v>2663.6840000000002</v>
      </c>
      <c r="H7">
        <v>1624.8340000000001</v>
      </c>
      <c r="I7">
        <v>1365.682</v>
      </c>
      <c r="J7">
        <v>2224.261</v>
      </c>
      <c r="K7">
        <v>2829.29</v>
      </c>
      <c r="L7">
        <v>3311.5810000000001</v>
      </c>
      <c r="M7">
        <v>3436.9870000000001</v>
      </c>
      <c r="N7">
        <v>2640.9349999999999</v>
      </c>
      <c r="O7">
        <v>2438.6460000000002</v>
      </c>
      <c r="P7">
        <v>1575.1389999999999</v>
      </c>
      <c r="Q7">
        <v>1220.1020000000001</v>
      </c>
      <c r="R7">
        <v>2356.62</v>
      </c>
      <c r="S7">
        <v>3225.3530000000001</v>
      </c>
      <c r="T7">
        <v>3155.0079999999998</v>
      </c>
      <c r="U7">
        <v>3083.4029999999998</v>
      </c>
      <c r="V7">
        <v>3028.0810000000001</v>
      </c>
      <c r="W7">
        <v>2971.0619999999999</v>
      </c>
      <c r="X7">
        <v>2923.0160000000001</v>
      </c>
      <c r="Y7">
        <v>2843.4009999999998</v>
      </c>
      <c r="Z7" s="5">
        <v>62602.994000000006</v>
      </c>
    </row>
    <row r="8" spans="1:26" ht="13.9" x14ac:dyDescent="0.4">
      <c r="A8" s="19">
        <v>45997</v>
      </c>
      <c r="B8">
        <v>2875.732</v>
      </c>
      <c r="C8">
        <v>2855.6030000000001</v>
      </c>
      <c r="D8">
        <v>2833.2060000000001</v>
      </c>
      <c r="E8">
        <v>2833.163</v>
      </c>
      <c r="F8">
        <v>2830.4160000000002</v>
      </c>
      <c r="G8">
        <v>2802.54</v>
      </c>
      <c r="H8">
        <v>1787.932</v>
      </c>
      <c r="I8">
        <v>1160.873</v>
      </c>
      <c r="J8">
        <v>1452.973</v>
      </c>
      <c r="K8">
        <v>1939.759</v>
      </c>
      <c r="L8">
        <v>2414.3789999999999</v>
      </c>
      <c r="M8">
        <v>2369.0210000000002</v>
      </c>
      <c r="N8">
        <v>1456.6949999999999</v>
      </c>
      <c r="O8">
        <v>1592.1859999999999</v>
      </c>
      <c r="P8">
        <v>1416.749</v>
      </c>
      <c r="Q8">
        <v>1050.4110000000001</v>
      </c>
      <c r="R8">
        <v>2375.8850000000002</v>
      </c>
      <c r="S8">
        <v>3224.3760000000002</v>
      </c>
      <c r="T8">
        <v>3209.5349999999999</v>
      </c>
      <c r="U8">
        <v>3302.232</v>
      </c>
      <c r="V8">
        <v>3296.808</v>
      </c>
      <c r="W8">
        <v>3317.5050000000001</v>
      </c>
      <c r="X8">
        <v>3207.5940000000001</v>
      </c>
      <c r="Y8">
        <v>2926.2429999999999</v>
      </c>
      <c r="Z8" s="5">
        <v>58531.816000000006</v>
      </c>
    </row>
    <row r="9" spans="1:26" ht="13.9" x14ac:dyDescent="0.4">
      <c r="A9" s="19">
        <v>45998</v>
      </c>
      <c r="B9">
        <v>2844.84</v>
      </c>
      <c r="C9">
        <v>2785.1559999999999</v>
      </c>
      <c r="D9">
        <v>2774.9430000000002</v>
      </c>
      <c r="E9">
        <v>2754.9690000000001</v>
      </c>
      <c r="F9">
        <v>2748.6080000000002</v>
      </c>
      <c r="G9">
        <v>2731.97</v>
      </c>
      <c r="H9">
        <v>1783.86</v>
      </c>
      <c r="I9">
        <v>1562.2090000000001</v>
      </c>
      <c r="J9">
        <v>2542.761</v>
      </c>
      <c r="K9">
        <v>3113.6849999999999</v>
      </c>
      <c r="L9">
        <v>3606.9920000000002</v>
      </c>
      <c r="M9">
        <v>3555.2469999999998</v>
      </c>
      <c r="N9">
        <v>3438.924</v>
      </c>
      <c r="O9">
        <v>3222.8020000000001</v>
      </c>
      <c r="P9">
        <v>2606.0509999999999</v>
      </c>
      <c r="Q9">
        <v>2052.0619999999999</v>
      </c>
      <c r="R9">
        <v>2928.2190000000001</v>
      </c>
      <c r="S9">
        <v>3765.0680000000002</v>
      </c>
      <c r="T9">
        <v>3820.7750000000001</v>
      </c>
      <c r="U9">
        <v>3746.527</v>
      </c>
      <c r="V9">
        <v>3565.527</v>
      </c>
      <c r="W9">
        <v>3389.1759999999999</v>
      </c>
      <c r="X9">
        <v>3177.027</v>
      </c>
      <c r="Y9">
        <v>2790.9630000000002</v>
      </c>
      <c r="Z9" s="5">
        <v>71308.361000000004</v>
      </c>
    </row>
    <row r="10" spans="1:26" ht="13.9" x14ac:dyDescent="0.4">
      <c r="A10" s="19">
        <v>45999</v>
      </c>
      <c r="B10">
        <v>2737.8409999999999</v>
      </c>
      <c r="C10">
        <v>2726.6329999999998</v>
      </c>
      <c r="D10">
        <v>2723.4569999999999</v>
      </c>
      <c r="E10">
        <v>2718.2939999999999</v>
      </c>
      <c r="F10">
        <v>2722.1640000000002</v>
      </c>
      <c r="G10">
        <v>2706.4850000000001</v>
      </c>
      <c r="H10">
        <v>1717.93</v>
      </c>
      <c r="I10">
        <v>1572.58</v>
      </c>
      <c r="J10">
        <v>2508.8989999999999</v>
      </c>
      <c r="K10">
        <v>3107.4769999999999</v>
      </c>
      <c r="L10">
        <v>3535.739</v>
      </c>
      <c r="M10">
        <v>3679.18</v>
      </c>
      <c r="N10">
        <v>3388.846</v>
      </c>
      <c r="O10">
        <v>2794.57</v>
      </c>
      <c r="P10">
        <v>2488.4270000000001</v>
      </c>
      <c r="Q10">
        <v>2096.9360000000001</v>
      </c>
      <c r="R10">
        <v>3149.2440000000001</v>
      </c>
      <c r="S10">
        <v>4008.761</v>
      </c>
      <c r="T10">
        <v>3750.8710000000001</v>
      </c>
      <c r="U10">
        <v>3633.5140000000001</v>
      </c>
      <c r="V10">
        <v>3605.9009999999998</v>
      </c>
      <c r="W10">
        <v>3485.7759999999998</v>
      </c>
      <c r="X10">
        <v>3320.7449999999999</v>
      </c>
      <c r="Y10">
        <v>2917.6379999999999</v>
      </c>
      <c r="Z10" s="5">
        <v>71097.90800000001</v>
      </c>
    </row>
    <row r="11" spans="1:26" ht="13.9" x14ac:dyDescent="0.4">
      <c r="A11" s="19">
        <v>46000</v>
      </c>
      <c r="B11">
        <v>2790.7489999999998</v>
      </c>
      <c r="C11">
        <v>2744.9580000000001</v>
      </c>
      <c r="D11">
        <v>2748.152</v>
      </c>
      <c r="E11">
        <v>2734.1419999999998</v>
      </c>
      <c r="F11">
        <v>2744.4650000000001</v>
      </c>
      <c r="G11">
        <v>2724.2919999999999</v>
      </c>
      <c r="H11">
        <v>1743.8320000000001</v>
      </c>
      <c r="I11">
        <v>1839.568</v>
      </c>
      <c r="J11">
        <v>2922.3829999999998</v>
      </c>
      <c r="K11">
        <v>3161.33</v>
      </c>
      <c r="L11">
        <v>3113.8130000000001</v>
      </c>
      <c r="M11">
        <v>2983.375</v>
      </c>
      <c r="N11">
        <v>2609.6060000000002</v>
      </c>
      <c r="O11">
        <v>2544.366</v>
      </c>
      <c r="P11">
        <v>2157.8620000000001</v>
      </c>
      <c r="Q11">
        <v>1890.9190000000001</v>
      </c>
      <c r="R11">
        <v>2886.4</v>
      </c>
      <c r="S11">
        <v>3672.9639999999999</v>
      </c>
      <c r="T11">
        <v>3643.9659999999999</v>
      </c>
      <c r="U11">
        <v>3520.357</v>
      </c>
      <c r="V11">
        <v>3491.4940000000001</v>
      </c>
      <c r="W11">
        <v>3367.2840000000001</v>
      </c>
      <c r="X11">
        <v>3167.6959999999999</v>
      </c>
      <c r="Y11">
        <v>2814.5230000000001</v>
      </c>
      <c r="Z11" s="5">
        <v>68018.496000000014</v>
      </c>
    </row>
    <row r="12" spans="1:26" ht="13.9" x14ac:dyDescent="0.4">
      <c r="A12" s="19">
        <v>46001</v>
      </c>
      <c r="B12">
        <v>2813.9319999999998</v>
      </c>
      <c r="C12">
        <v>2796.4050000000002</v>
      </c>
      <c r="D12">
        <v>2782.5169999999998</v>
      </c>
      <c r="E12">
        <v>2781.3690000000001</v>
      </c>
      <c r="F12">
        <v>2774.3690000000001</v>
      </c>
      <c r="G12">
        <v>2748.99</v>
      </c>
      <c r="H12">
        <v>2214.6010000000001</v>
      </c>
      <c r="I12">
        <v>1980.194</v>
      </c>
      <c r="J12">
        <v>2636.9670000000001</v>
      </c>
      <c r="K12">
        <v>2698.6759999999999</v>
      </c>
      <c r="L12">
        <v>2931.2359999999999</v>
      </c>
      <c r="M12">
        <v>4029.1480000000001</v>
      </c>
      <c r="N12">
        <v>3695.1689999999999</v>
      </c>
      <c r="O12">
        <v>3269.652</v>
      </c>
      <c r="P12">
        <v>2515.4229999999998</v>
      </c>
      <c r="Q12">
        <v>2006.65</v>
      </c>
      <c r="R12">
        <v>2966.8809999999999</v>
      </c>
      <c r="S12">
        <v>3670.3829999999998</v>
      </c>
      <c r="T12">
        <v>3642.1439999999998</v>
      </c>
      <c r="U12">
        <v>3567.181</v>
      </c>
      <c r="V12">
        <v>3583.7919999999999</v>
      </c>
      <c r="W12">
        <v>3447.4879999999998</v>
      </c>
      <c r="X12">
        <v>3123.61</v>
      </c>
      <c r="Y12">
        <v>2900.9160000000002</v>
      </c>
      <c r="Z12" s="5">
        <v>71577.693000000014</v>
      </c>
    </row>
    <row r="13" spans="1:26" ht="13.9" x14ac:dyDescent="0.4">
      <c r="A13" s="19">
        <v>46002</v>
      </c>
      <c r="B13">
        <v>2808.1190000000001</v>
      </c>
      <c r="C13">
        <v>2780.31</v>
      </c>
      <c r="D13">
        <v>2782.8040000000001</v>
      </c>
      <c r="E13">
        <v>2770.9050000000002</v>
      </c>
      <c r="F13">
        <v>2775.3679999999999</v>
      </c>
      <c r="G13">
        <v>2743.1909999999998</v>
      </c>
      <c r="H13">
        <v>2174.8490000000002</v>
      </c>
      <c r="I13">
        <v>1803.4280000000001</v>
      </c>
      <c r="J13">
        <v>2567.8850000000002</v>
      </c>
      <c r="K13">
        <v>2853.712</v>
      </c>
      <c r="L13">
        <v>2976.7530000000002</v>
      </c>
      <c r="M13">
        <v>2965.9360000000001</v>
      </c>
      <c r="N13">
        <v>3094.6669999999999</v>
      </c>
      <c r="O13">
        <v>3019.7640000000001</v>
      </c>
      <c r="P13">
        <v>2632.7919999999999</v>
      </c>
      <c r="Q13">
        <v>2768.2510000000002</v>
      </c>
      <c r="R13">
        <v>3793.9879999999998</v>
      </c>
      <c r="S13">
        <v>3732.567</v>
      </c>
      <c r="T13">
        <v>3671.7860000000001</v>
      </c>
      <c r="U13">
        <v>3718.058</v>
      </c>
      <c r="V13">
        <v>3541.078</v>
      </c>
      <c r="W13">
        <v>3453.0239999999999</v>
      </c>
      <c r="X13">
        <v>3159.5650000000001</v>
      </c>
      <c r="Y13">
        <v>2964.826</v>
      </c>
      <c r="Z13" s="5">
        <v>71553.626000000004</v>
      </c>
    </row>
    <row r="14" spans="1:26" ht="13.9" x14ac:dyDescent="0.4">
      <c r="A14" s="19">
        <v>46003</v>
      </c>
      <c r="B14">
        <v>2910.2809999999999</v>
      </c>
      <c r="C14">
        <v>2864.953</v>
      </c>
      <c r="D14">
        <v>2877.4789999999998</v>
      </c>
      <c r="E14">
        <v>2861.3049999999998</v>
      </c>
      <c r="F14">
        <v>2863.8989999999999</v>
      </c>
      <c r="G14">
        <v>2848.0230000000001</v>
      </c>
      <c r="H14">
        <v>2265.6080000000002</v>
      </c>
      <c r="I14">
        <v>1622.09</v>
      </c>
      <c r="J14">
        <v>2180.7510000000002</v>
      </c>
      <c r="K14">
        <v>2147.125</v>
      </c>
      <c r="L14">
        <v>2582.3020000000001</v>
      </c>
      <c r="M14">
        <v>3065.9209999999998</v>
      </c>
      <c r="N14">
        <v>2184.596</v>
      </c>
      <c r="O14">
        <v>1754.8409999999999</v>
      </c>
      <c r="P14">
        <v>1341.241</v>
      </c>
      <c r="Q14">
        <v>1171.0909999999999</v>
      </c>
      <c r="R14">
        <v>2380.2449999999999</v>
      </c>
      <c r="S14">
        <v>3222.2730000000001</v>
      </c>
      <c r="T14">
        <v>3165.13</v>
      </c>
      <c r="U14">
        <v>3067.8989999999999</v>
      </c>
      <c r="V14">
        <v>2997.4549999999999</v>
      </c>
      <c r="W14">
        <v>2957.9520000000002</v>
      </c>
      <c r="X14">
        <v>2922.8009999999999</v>
      </c>
      <c r="Y14">
        <v>2850.1570000000002</v>
      </c>
      <c r="Z14" s="5">
        <v>61105.417999999998</v>
      </c>
    </row>
    <row r="15" spans="1:26" ht="13.9" x14ac:dyDescent="0.4">
      <c r="A15" s="19">
        <v>46004</v>
      </c>
      <c r="B15">
        <v>2817.7550000000001</v>
      </c>
      <c r="C15">
        <v>2806.6959999999999</v>
      </c>
      <c r="D15">
        <v>2802.2449999999999</v>
      </c>
      <c r="E15">
        <v>2814.125</v>
      </c>
      <c r="F15">
        <v>2797.6970000000001</v>
      </c>
      <c r="G15">
        <v>2780.8090000000002</v>
      </c>
      <c r="H15">
        <v>1866.462</v>
      </c>
      <c r="I15">
        <v>1175.1579999999999</v>
      </c>
      <c r="J15">
        <v>1180.1279999999999</v>
      </c>
      <c r="K15">
        <v>2098.9279999999999</v>
      </c>
      <c r="L15">
        <v>1676.116</v>
      </c>
      <c r="M15">
        <v>1556.71</v>
      </c>
      <c r="N15">
        <v>1258.088</v>
      </c>
      <c r="O15">
        <v>1643.096</v>
      </c>
      <c r="P15">
        <v>1361.4490000000001</v>
      </c>
      <c r="Q15">
        <v>1033.4549999999999</v>
      </c>
      <c r="R15">
        <v>2296.9580000000001</v>
      </c>
      <c r="S15">
        <v>3123.902</v>
      </c>
      <c r="T15">
        <v>3063.3150000000001</v>
      </c>
      <c r="U15">
        <v>3382.627</v>
      </c>
      <c r="V15">
        <v>3351.24</v>
      </c>
      <c r="W15">
        <v>3302.357</v>
      </c>
      <c r="X15">
        <v>3086.13</v>
      </c>
      <c r="Y15">
        <v>2818.74</v>
      </c>
      <c r="Z15" s="5">
        <v>56094.186000000002</v>
      </c>
    </row>
    <row r="16" spans="1:26" ht="13.9" x14ac:dyDescent="0.4">
      <c r="A16" s="19">
        <v>46005</v>
      </c>
      <c r="B16">
        <v>2207.5520000000001</v>
      </c>
      <c r="C16">
        <v>2192.5</v>
      </c>
      <c r="D16">
        <v>2190.107</v>
      </c>
      <c r="E16">
        <v>2188.3739999999998</v>
      </c>
      <c r="F16">
        <v>2195.7579999999998</v>
      </c>
      <c r="G16">
        <v>2177.4050000000002</v>
      </c>
      <c r="H16">
        <v>1509.24</v>
      </c>
      <c r="I16">
        <v>1428.787</v>
      </c>
      <c r="J16">
        <v>2445.8719999999998</v>
      </c>
      <c r="K16">
        <v>2953.3960000000002</v>
      </c>
      <c r="L16">
        <v>3202.72</v>
      </c>
      <c r="M16">
        <v>2909.9569999999999</v>
      </c>
      <c r="N16">
        <v>2539.2759999999998</v>
      </c>
      <c r="O16">
        <v>1872.922</v>
      </c>
      <c r="P16">
        <v>2011.4090000000001</v>
      </c>
      <c r="Q16">
        <v>1475.9690000000001</v>
      </c>
      <c r="R16">
        <v>2051.5509999999999</v>
      </c>
      <c r="S16">
        <v>2850.51</v>
      </c>
      <c r="T16">
        <v>2826.79</v>
      </c>
      <c r="U16">
        <v>2742.768</v>
      </c>
      <c r="V16">
        <v>2591.634</v>
      </c>
      <c r="W16">
        <v>2427.5549999999998</v>
      </c>
      <c r="X16">
        <v>2325.1109999999999</v>
      </c>
      <c r="Y16">
        <v>2225.3040000000001</v>
      </c>
      <c r="Z16" s="5">
        <v>55542.46699999999</v>
      </c>
    </row>
    <row r="17" spans="1:26" ht="13.9" x14ac:dyDescent="0.4">
      <c r="A17" s="19">
        <v>46006</v>
      </c>
      <c r="B17">
        <v>742.61699999999996</v>
      </c>
      <c r="C17">
        <v>744.23900000000003</v>
      </c>
      <c r="D17">
        <v>733.39400000000001</v>
      </c>
      <c r="E17">
        <v>721.18899999999996</v>
      </c>
      <c r="F17">
        <v>716.70399999999995</v>
      </c>
      <c r="G17">
        <v>726.81100000000004</v>
      </c>
      <c r="H17">
        <v>709.73400000000004</v>
      </c>
      <c r="I17">
        <v>1113.759</v>
      </c>
      <c r="J17">
        <v>1652.1790000000001</v>
      </c>
      <c r="K17">
        <v>2136.2399999999998</v>
      </c>
      <c r="L17">
        <v>2016.46</v>
      </c>
      <c r="M17">
        <v>1933.097</v>
      </c>
      <c r="N17">
        <v>1972.298</v>
      </c>
      <c r="O17">
        <v>1729.223</v>
      </c>
      <c r="P17">
        <v>1518.66</v>
      </c>
      <c r="Q17">
        <v>1341.9829999999999</v>
      </c>
      <c r="R17">
        <v>1418.251</v>
      </c>
      <c r="S17">
        <v>1446.55</v>
      </c>
      <c r="T17">
        <v>1526.5450000000001</v>
      </c>
      <c r="U17">
        <v>1473.4059999999999</v>
      </c>
      <c r="V17">
        <v>1183.4100000000001</v>
      </c>
      <c r="W17">
        <v>1041.7760000000001</v>
      </c>
      <c r="X17">
        <v>945.84400000000005</v>
      </c>
      <c r="Y17">
        <v>888.125</v>
      </c>
      <c r="Z17" s="5">
        <v>30432.494000000006</v>
      </c>
    </row>
    <row r="18" spans="1:26" ht="13.9" x14ac:dyDescent="0.4">
      <c r="A18" s="19">
        <v>46007</v>
      </c>
      <c r="B18">
        <v>820.90200000000004</v>
      </c>
      <c r="C18">
        <v>771.29100000000005</v>
      </c>
      <c r="D18">
        <v>762.16300000000001</v>
      </c>
      <c r="E18">
        <v>753.74099999999999</v>
      </c>
      <c r="F18">
        <v>750.61800000000005</v>
      </c>
      <c r="G18">
        <v>769.04499999999996</v>
      </c>
      <c r="H18">
        <v>695.19299999999998</v>
      </c>
      <c r="I18">
        <v>1040.337</v>
      </c>
      <c r="J18">
        <v>1530.328</v>
      </c>
      <c r="K18">
        <v>1973.604</v>
      </c>
      <c r="L18">
        <v>2520</v>
      </c>
      <c r="M18">
        <v>2672.3870000000002</v>
      </c>
      <c r="N18">
        <v>2567.5419999999999</v>
      </c>
      <c r="O18">
        <v>2221.6979999999999</v>
      </c>
      <c r="P18">
        <v>1612.586</v>
      </c>
      <c r="Q18">
        <v>1294.5550000000001</v>
      </c>
      <c r="R18">
        <v>1254.9939999999999</v>
      </c>
      <c r="S18">
        <v>1426.546</v>
      </c>
      <c r="T18">
        <v>1419.4570000000001</v>
      </c>
      <c r="U18">
        <v>1335.049</v>
      </c>
      <c r="V18">
        <v>1216.5</v>
      </c>
      <c r="W18">
        <v>1032.6320000000001</v>
      </c>
      <c r="X18">
        <v>961.04100000000005</v>
      </c>
      <c r="Y18">
        <v>860.52200000000005</v>
      </c>
      <c r="Z18" s="5">
        <v>32262.731</v>
      </c>
    </row>
    <row r="19" spans="1:26" ht="13.9" x14ac:dyDescent="0.4">
      <c r="A19" s="19">
        <v>46008</v>
      </c>
      <c r="B19">
        <v>787.70299999999997</v>
      </c>
      <c r="C19">
        <v>784.63499999999999</v>
      </c>
      <c r="D19">
        <v>768.17700000000002</v>
      </c>
      <c r="E19">
        <v>758.03800000000001</v>
      </c>
      <c r="F19">
        <v>753.44</v>
      </c>
      <c r="G19">
        <v>765.06399999999996</v>
      </c>
      <c r="H19">
        <v>765.36500000000001</v>
      </c>
      <c r="I19">
        <v>1175.7670000000001</v>
      </c>
      <c r="J19">
        <v>1634.171</v>
      </c>
      <c r="K19">
        <v>1833.645</v>
      </c>
      <c r="L19">
        <v>2790.8229999999999</v>
      </c>
      <c r="M19">
        <v>2850.489</v>
      </c>
      <c r="N19">
        <v>2767.0540000000001</v>
      </c>
      <c r="O19">
        <v>2372.1329999999998</v>
      </c>
      <c r="P19">
        <v>1932.37</v>
      </c>
      <c r="Q19">
        <v>1407.5640000000001</v>
      </c>
      <c r="R19">
        <v>1219.884</v>
      </c>
      <c r="S19">
        <v>1542.3620000000001</v>
      </c>
      <c r="T19">
        <v>1525.0519999999999</v>
      </c>
      <c r="U19">
        <v>1536.3219999999999</v>
      </c>
      <c r="V19">
        <v>1275.992</v>
      </c>
      <c r="W19">
        <v>1115.125</v>
      </c>
      <c r="X19">
        <v>1034.0170000000001</v>
      </c>
      <c r="Y19">
        <v>947.12</v>
      </c>
      <c r="Z19" s="5">
        <v>34342.312000000005</v>
      </c>
    </row>
    <row r="20" spans="1:26" ht="13.9" x14ac:dyDescent="0.4">
      <c r="A20" s="19">
        <v>46009</v>
      </c>
      <c r="B20">
        <v>887.16</v>
      </c>
      <c r="C20">
        <v>825.06399999999996</v>
      </c>
      <c r="D20">
        <v>814.43700000000001</v>
      </c>
      <c r="E20">
        <v>804.03800000000001</v>
      </c>
      <c r="F20">
        <v>808.20500000000004</v>
      </c>
      <c r="G20">
        <v>795.43799999999999</v>
      </c>
      <c r="H20">
        <v>754.47</v>
      </c>
      <c r="I20">
        <v>1168.3389999999999</v>
      </c>
      <c r="J20">
        <v>1776.3630000000001</v>
      </c>
      <c r="K20">
        <v>2258.33</v>
      </c>
      <c r="L20">
        <v>2521.4540000000002</v>
      </c>
      <c r="M20">
        <v>2566.674</v>
      </c>
      <c r="N20">
        <v>2474.1170000000002</v>
      </c>
      <c r="O20">
        <v>2124.0920000000001</v>
      </c>
      <c r="P20">
        <v>1668.3209999999999</v>
      </c>
      <c r="Q20">
        <v>1281.4159999999999</v>
      </c>
      <c r="R20">
        <v>1245.681</v>
      </c>
      <c r="S20">
        <v>1387.35</v>
      </c>
      <c r="T20">
        <v>1353.0820000000001</v>
      </c>
      <c r="U20">
        <v>1477.2829999999999</v>
      </c>
      <c r="V20">
        <v>1341.5229999999999</v>
      </c>
      <c r="W20">
        <v>1229.837</v>
      </c>
      <c r="X20">
        <v>1068.846</v>
      </c>
      <c r="Y20">
        <v>915.65200000000004</v>
      </c>
      <c r="Z20" s="5">
        <v>33547.171999999999</v>
      </c>
    </row>
    <row r="21" spans="1:26" ht="13.9" x14ac:dyDescent="0.4">
      <c r="A21" s="19">
        <v>46010</v>
      </c>
      <c r="B21">
        <v>832.23699999999997</v>
      </c>
      <c r="C21">
        <v>812.11199999999997</v>
      </c>
      <c r="D21">
        <v>801.32600000000002</v>
      </c>
      <c r="E21">
        <v>794.10900000000004</v>
      </c>
      <c r="F21">
        <v>794.78499999999997</v>
      </c>
      <c r="G21">
        <v>793.25199999999995</v>
      </c>
      <c r="H21">
        <v>719.19399999999996</v>
      </c>
      <c r="I21">
        <v>855.52700000000004</v>
      </c>
      <c r="J21">
        <v>1252.8689999999999</v>
      </c>
      <c r="K21">
        <v>1852.212</v>
      </c>
      <c r="L21">
        <v>1647.5509999999999</v>
      </c>
      <c r="M21">
        <v>1218.921</v>
      </c>
      <c r="N21">
        <v>1219.8489999999999</v>
      </c>
      <c r="O21">
        <v>1083.9690000000001</v>
      </c>
      <c r="P21">
        <v>938.39499999999998</v>
      </c>
      <c r="Q21">
        <v>748.69299999999998</v>
      </c>
      <c r="R21">
        <v>907.428</v>
      </c>
      <c r="S21">
        <v>1007.328</v>
      </c>
      <c r="T21">
        <v>1007.448</v>
      </c>
      <c r="U21">
        <v>967.18299999999999</v>
      </c>
      <c r="V21">
        <v>921.38900000000001</v>
      </c>
      <c r="W21">
        <v>928.87699999999995</v>
      </c>
      <c r="X21">
        <v>909.35</v>
      </c>
      <c r="Y21">
        <v>851.94500000000005</v>
      </c>
      <c r="Z21" s="5">
        <v>23865.949000000001</v>
      </c>
    </row>
    <row r="22" spans="1:26" ht="13.9" x14ac:dyDescent="0.4">
      <c r="A22" s="19">
        <v>46011</v>
      </c>
      <c r="B22">
        <v>837.05700000000002</v>
      </c>
      <c r="C22">
        <v>828.447</v>
      </c>
      <c r="D22">
        <v>820.18499999999995</v>
      </c>
      <c r="E22">
        <v>827.30100000000004</v>
      </c>
      <c r="F22">
        <v>817.07299999999998</v>
      </c>
      <c r="G22">
        <v>820.75199999999995</v>
      </c>
      <c r="H22">
        <v>741.303</v>
      </c>
      <c r="I22">
        <v>646.24599999999998</v>
      </c>
      <c r="J22">
        <v>926.71100000000001</v>
      </c>
      <c r="K22">
        <v>1455.163</v>
      </c>
      <c r="L22">
        <v>1710.498</v>
      </c>
      <c r="M22">
        <v>1764.99</v>
      </c>
      <c r="N22">
        <v>2171.038</v>
      </c>
      <c r="O22">
        <v>1860.502</v>
      </c>
      <c r="P22">
        <v>1383.2660000000001</v>
      </c>
      <c r="Q22">
        <v>884.95500000000004</v>
      </c>
      <c r="R22">
        <v>877.14499999999998</v>
      </c>
      <c r="S22">
        <v>1018.8150000000001</v>
      </c>
      <c r="T22">
        <v>999.73299999999995</v>
      </c>
      <c r="U22">
        <v>1047.2429999999999</v>
      </c>
      <c r="V22">
        <v>1030.7860000000001</v>
      </c>
      <c r="W22">
        <v>1011.377</v>
      </c>
      <c r="X22">
        <v>957.06799999999998</v>
      </c>
      <c r="Y22">
        <v>888.69200000000001</v>
      </c>
      <c r="Z22" s="5">
        <v>26326.346000000001</v>
      </c>
    </row>
    <row r="23" spans="1:26" ht="13.9" x14ac:dyDescent="0.4">
      <c r="A23" s="19">
        <v>45647</v>
      </c>
      <c r="B23">
        <v>2404.2629999999999</v>
      </c>
      <c r="C23">
        <v>2386.567</v>
      </c>
      <c r="D23">
        <v>2375.6469999999999</v>
      </c>
      <c r="E23">
        <v>2361.9319999999998</v>
      </c>
      <c r="F23">
        <v>2360.5540000000001</v>
      </c>
      <c r="G23">
        <v>2363.268</v>
      </c>
      <c r="H23">
        <v>1693.1289999999999</v>
      </c>
      <c r="I23">
        <v>725.45899999999995</v>
      </c>
      <c r="J23">
        <v>1001.723</v>
      </c>
      <c r="K23">
        <v>1320.6869999999999</v>
      </c>
      <c r="L23">
        <v>1245.3409999999999</v>
      </c>
      <c r="M23">
        <v>1229.3309999999999</v>
      </c>
      <c r="N23">
        <v>755.15200000000004</v>
      </c>
      <c r="O23">
        <v>701.82399999999996</v>
      </c>
      <c r="P23">
        <v>714.78800000000001</v>
      </c>
      <c r="Q23">
        <v>712.16600000000005</v>
      </c>
      <c r="R23">
        <v>1738.847</v>
      </c>
      <c r="S23">
        <v>2588.944</v>
      </c>
      <c r="T23">
        <v>2654.6979999999999</v>
      </c>
      <c r="U23">
        <v>2636.239</v>
      </c>
      <c r="V23">
        <v>2667.7379999999998</v>
      </c>
      <c r="W23">
        <v>2748.6880000000001</v>
      </c>
      <c r="X23">
        <v>2656.3209999999999</v>
      </c>
      <c r="Y23">
        <v>2493.232</v>
      </c>
      <c r="Z23" s="5">
        <v>44536.538</v>
      </c>
    </row>
    <row r="24" spans="1:26" ht="13.9" x14ac:dyDescent="0.4">
      <c r="A24" s="19">
        <v>45648</v>
      </c>
      <c r="B24">
        <v>2373.5390000000002</v>
      </c>
      <c r="C24">
        <v>2356.8939999999998</v>
      </c>
      <c r="D24">
        <v>2343.183</v>
      </c>
      <c r="E24">
        <v>2325.2660000000001</v>
      </c>
      <c r="F24">
        <v>2323.6840000000002</v>
      </c>
      <c r="G24">
        <v>2347.192</v>
      </c>
      <c r="H24">
        <v>1781.9780000000001</v>
      </c>
      <c r="I24">
        <v>1433.921</v>
      </c>
      <c r="J24">
        <v>2173.029</v>
      </c>
      <c r="K24">
        <v>2486.2310000000002</v>
      </c>
      <c r="L24">
        <v>2615.058</v>
      </c>
      <c r="M24">
        <v>2555.1770000000001</v>
      </c>
      <c r="N24">
        <v>2454.7240000000002</v>
      </c>
      <c r="O24">
        <v>2228.7710000000002</v>
      </c>
      <c r="P24">
        <v>1823.0619999999999</v>
      </c>
      <c r="Q24">
        <v>1568.2429999999999</v>
      </c>
      <c r="R24">
        <v>2102.3359999999998</v>
      </c>
      <c r="S24">
        <v>3091.8069999999998</v>
      </c>
      <c r="T24">
        <v>3031.136</v>
      </c>
      <c r="U24">
        <v>2972.2049999999999</v>
      </c>
      <c r="V24">
        <v>2807.1</v>
      </c>
      <c r="W24">
        <v>2653.7310000000002</v>
      </c>
      <c r="X24">
        <v>2546.4169999999999</v>
      </c>
      <c r="Y24">
        <v>2405.63</v>
      </c>
      <c r="Z24" s="5">
        <v>56800.313999999998</v>
      </c>
    </row>
    <row r="25" spans="1:26" ht="13.9" x14ac:dyDescent="0.4">
      <c r="A25" s="19">
        <v>45649</v>
      </c>
      <c r="B25">
        <v>2379.8020000000001</v>
      </c>
      <c r="C25">
        <v>2368.2049999999999</v>
      </c>
      <c r="D25">
        <v>2339.5250000000001</v>
      </c>
      <c r="E25">
        <v>2347.183</v>
      </c>
      <c r="F25">
        <v>2356.2869999999998</v>
      </c>
      <c r="G25">
        <v>2375.1089999999999</v>
      </c>
      <c r="H25">
        <v>1759.136</v>
      </c>
      <c r="I25">
        <v>1409.694</v>
      </c>
      <c r="J25">
        <v>2228.239</v>
      </c>
      <c r="K25">
        <v>2506.498</v>
      </c>
      <c r="L25">
        <v>2614.5659999999998</v>
      </c>
      <c r="M25">
        <v>2598.614</v>
      </c>
      <c r="N25">
        <v>2434.4409999999998</v>
      </c>
      <c r="O25">
        <v>2196.4549999999999</v>
      </c>
      <c r="P25">
        <v>1802.635</v>
      </c>
      <c r="Q25">
        <v>1494.0820000000001</v>
      </c>
      <c r="R25">
        <v>1995.2909999999999</v>
      </c>
      <c r="S25">
        <v>3019.7130000000002</v>
      </c>
      <c r="T25">
        <v>2998.7469999999998</v>
      </c>
      <c r="U25">
        <v>2945.723</v>
      </c>
      <c r="V25">
        <v>2863.3380000000002</v>
      </c>
      <c r="W25">
        <v>2785.3679999999999</v>
      </c>
      <c r="X25">
        <v>2647.8029999999999</v>
      </c>
      <c r="Y25">
        <v>2491.578</v>
      </c>
      <c r="Z25" s="5">
        <v>56958.032000000014</v>
      </c>
    </row>
    <row r="26" spans="1:26" ht="13.9" x14ac:dyDescent="0.4">
      <c r="A26" s="19">
        <v>45650</v>
      </c>
      <c r="B26">
        <v>2447.1759999999999</v>
      </c>
      <c r="C26">
        <v>2404.797</v>
      </c>
      <c r="D26">
        <v>2366.953</v>
      </c>
      <c r="E26">
        <v>2373.172</v>
      </c>
      <c r="F26">
        <v>2359.2220000000002</v>
      </c>
      <c r="G26">
        <v>2391.33</v>
      </c>
      <c r="H26">
        <v>1823.5809999999999</v>
      </c>
      <c r="I26">
        <v>1372.347</v>
      </c>
      <c r="J26">
        <v>2137.576</v>
      </c>
      <c r="K26">
        <v>2470.9229999999998</v>
      </c>
      <c r="L26">
        <v>2624.9450000000002</v>
      </c>
      <c r="M26">
        <v>2625.002</v>
      </c>
      <c r="N26">
        <v>2447.4119999999998</v>
      </c>
      <c r="O26">
        <v>2127.9769999999999</v>
      </c>
      <c r="P26">
        <v>1746.231</v>
      </c>
      <c r="Q26">
        <v>1387.1890000000001</v>
      </c>
      <c r="R26">
        <v>1819.537</v>
      </c>
      <c r="S26">
        <v>3055.127</v>
      </c>
      <c r="T26">
        <v>3090.9989999999998</v>
      </c>
      <c r="U26">
        <v>2993.1619999999998</v>
      </c>
      <c r="V26">
        <v>2975.643</v>
      </c>
      <c r="W26">
        <v>2836.8820000000001</v>
      </c>
      <c r="X26">
        <v>2643.931</v>
      </c>
      <c r="Y26">
        <v>2455.9270000000001</v>
      </c>
      <c r="Z26" s="5">
        <v>56977.04099999999</v>
      </c>
    </row>
    <row r="27" spans="1:26" ht="13.9" x14ac:dyDescent="0.4">
      <c r="A27" s="19">
        <v>45651</v>
      </c>
      <c r="B27">
        <v>2375.31</v>
      </c>
      <c r="C27">
        <v>2356.4319999999998</v>
      </c>
      <c r="D27">
        <v>2359.2539999999999</v>
      </c>
      <c r="E27">
        <v>2340.1219999999998</v>
      </c>
      <c r="F27">
        <v>2342.9160000000002</v>
      </c>
      <c r="G27">
        <v>2378.9050000000002</v>
      </c>
      <c r="H27">
        <v>1783.3910000000001</v>
      </c>
      <c r="I27">
        <v>1367.9469999999999</v>
      </c>
      <c r="J27">
        <v>2172.5729999999999</v>
      </c>
      <c r="K27">
        <v>2470.6680000000001</v>
      </c>
      <c r="L27">
        <v>2532.4989999999998</v>
      </c>
      <c r="M27">
        <v>2508.8449999999998</v>
      </c>
      <c r="N27">
        <v>2356.4609999999998</v>
      </c>
      <c r="O27">
        <v>1977.5029999999999</v>
      </c>
      <c r="P27">
        <v>1576.3330000000001</v>
      </c>
      <c r="Q27">
        <v>1252.127</v>
      </c>
      <c r="R27">
        <v>1695.0260000000001</v>
      </c>
      <c r="S27">
        <v>2822.3130000000001</v>
      </c>
      <c r="T27">
        <v>2814.9560000000001</v>
      </c>
      <c r="U27">
        <v>2853.95</v>
      </c>
      <c r="V27">
        <v>2800.0749999999998</v>
      </c>
      <c r="W27">
        <v>2715.8330000000001</v>
      </c>
      <c r="X27">
        <v>2604.4290000000001</v>
      </c>
      <c r="Y27">
        <v>2465.107</v>
      </c>
      <c r="Z27" s="5">
        <v>54922.974999999991</v>
      </c>
    </row>
    <row r="28" spans="1:26" ht="13.9" x14ac:dyDescent="0.4">
      <c r="A28" s="19">
        <v>45652</v>
      </c>
      <c r="B28">
        <v>2350.7719999999999</v>
      </c>
      <c r="C28">
        <v>2338.83</v>
      </c>
      <c r="D28">
        <v>2332.1979999999999</v>
      </c>
      <c r="E28">
        <v>2318.779</v>
      </c>
      <c r="F28">
        <v>2318.3789999999999</v>
      </c>
      <c r="G28">
        <v>2337.683</v>
      </c>
      <c r="H28">
        <v>1881.8510000000001</v>
      </c>
      <c r="I28">
        <v>1373.232</v>
      </c>
      <c r="J28">
        <v>2157.828</v>
      </c>
      <c r="K28">
        <v>2384.8429999999998</v>
      </c>
      <c r="L28">
        <v>2526.5549999999998</v>
      </c>
      <c r="M28">
        <v>2536.489</v>
      </c>
      <c r="N28">
        <v>2393.402</v>
      </c>
      <c r="O28">
        <v>2106.2109999999998</v>
      </c>
      <c r="P28">
        <v>1649.0309999999999</v>
      </c>
      <c r="Q28">
        <v>1375.085</v>
      </c>
      <c r="R28">
        <v>2139.2429999999999</v>
      </c>
      <c r="S28">
        <v>2914.6880000000001</v>
      </c>
      <c r="T28">
        <v>2838.3649999999998</v>
      </c>
      <c r="U28">
        <v>2794.8939999999998</v>
      </c>
      <c r="V28">
        <v>2726.9639999999999</v>
      </c>
      <c r="W28">
        <v>2696.8690000000001</v>
      </c>
      <c r="X28">
        <v>2610.4299999999998</v>
      </c>
      <c r="Y28">
        <v>2487.33</v>
      </c>
      <c r="Z28" s="5">
        <v>55589.951000000008</v>
      </c>
    </row>
    <row r="29" spans="1:26" ht="13.9" x14ac:dyDescent="0.4">
      <c r="A29" s="19">
        <v>45653</v>
      </c>
      <c r="B29">
        <v>2376.0059999999999</v>
      </c>
      <c r="C29">
        <v>2351.319</v>
      </c>
      <c r="D29">
        <v>2325.422</v>
      </c>
      <c r="E29">
        <v>2320.7730000000001</v>
      </c>
      <c r="F29">
        <v>2331.0059999999999</v>
      </c>
      <c r="G29">
        <v>2349.4569999999999</v>
      </c>
      <c r="H29">
        <v>1793.4159999999999</v>
      </c>
      <c r="I29">
        <v>818.75599999999997</v>
      </c>
      <c r="J29">
        <v>1048.502</v>
      </c>
      <c r="K29">
        <v>1381.8</v>
      </c>
      <c r="L29">
        <v>1611.4010000000001</v>
      </c>
      <c r="M29">
        <v>1667.8309999999999</v>
      </c>
      <c r="N29">
        <v>1422.367</v>
      </c>
      <c r="O29">
        <v>1244.787</v>
      </c>
      <c r="P29">
        <v>1040.6880000000001</v>
      </c>
      <c r="Q29">
        <v>728.90499999999997</v>
      </c>
      <c r="R29">
        <v>1300.508</v>
      </c>
      <c r="S29">
        <v>2592.4670000000001</v>
      </c>
      <c r="T29">
        <v>2566.8780000000002</v>
      </c>
      <c r="U29">
        <v>2549.4850000000001</v>
      </c>
      <c r="V29">
        <v>2539.2429999999999</v>
      </c>
      <c r="W29">
        <v>2621.2489999999998</v>
      </c>
      <c r="X29">
        <v>2589.9789999999998</v>
      </c>
      <c r="Y29">
        <v>2683.6329999999998</v>
      </c>
      <c r="Z29" s="5">
        <v>46255.878000000004</v>
      </c>
    </row>
    <row r="30" spans="1:26" ht="13.9" x14ac:dyDescent="0.4">
      <c r="A30" s="19">
        <v>45654</v>
      </c>
      <c r="B30">
        <v>2560.7559999999999</v>
      </c>
      <c r="C30">
        <v>2549.3229999999999</v>
      </c>
      <c r="D30">
        <v>2534.2339999999999</v>
      </c>
      <c r="E30">
        <v>2532.37</v>
      </c>
      <c r="F30">
        <v>2540.174</v>
      </c>
      <c r="G30">
        <v>2538.1909999999998</v>
      </c>
      <c r="H30">
        <v>2022.1510000000001</v>
      </c>
      <c r="I30">
        <v>911.72900000000004</v>
      </c>
      <c r="J30">
        <v>1208.69</v>
      </c>
      <c r="K30">
        <v>1492.173</v>
      </c>
      <c r="L30">
        <v>1235.3889999999999</v>
      </c>
      <c r="M30">
        <v>1440.3979999999999</v>
      </c>
      <c r="N30">
        <v>1193.7090000000001</v>
      </c>
      <c r="O30">
        <v>1031.2139999999999</v>
      </c>
      <c r="P30">
        <v>779.86500000000001</v>
      </c>
      <c r="Q30">
        <v>849.16099999999994</v>
      </c>
      <c r="R30">
        <v>1266.434</v>
      </c>
      <c r="S30">
        <v>2617.4780000000001</v>
      </c>
      <c r="T30">
        <v>2696.404</v>
      </c>
      <c r="U30">
        <v>2630.1640000000002</v>
      </c>
      <c r="V30">
        <v>2602.076</v>
      </c>
      <c r="W30">
        <v>2604.8510000000001</v>
      </c>
      <c r="X30">
        <v>2544.3409999999999</v>
      </c>
      <c r="Y30">
        <v>2452.8829999999998</v>
      </c>
      <c r="Z30" s="5">
        <v>46834.158000000003</v>
      </c>
    </row>
    <row r="31" spans="1:26" ht="13.9" x14ac:dyDescent="0.4">
      <c r="A31" s="19">
        <v>45655</v>
      </c>
      <c r="B31">
        <v>2398.0540000000001</v>
      </c>
      <c r="C31">
        <v>2311.8850000000002</v>
      </c>
      <c r="D31">
        <v>2303.0129999999999</v>
      </c>
      <c r="E31">
        <v>2304.8440000000001</v>
      </c>
      <c r="F31">
        <v>2320.1509999999998</v>
      </c>
      <c r="G31">
        <v>2337.33</v>
      </c>
      <c r="H31">
        <v>1789.607</v>
      </c>
      <c r="I31">
        <v>1160.8209999999999</v>
      </c>
      <c r="J31">
        <v>1706.539</v>
      </c>
      <c r="K31">
        <v>2178.913</v>
      </c>
      <c r="L31">
        <v>2280.13</v>
      </c>
      <c r="M31">
        <v>2212.08</v>
      </c>
      <c r="N31">
        <v>1980.5060000000001</v>
      </c>
      <c r="O31">
        <v>1710.9559999999999</v>
      </c>
      <c r="P31">
        <v>1627.9880000000001</v>
      </c>
      <c r="Q31">
        <v>1268.9580000000001</v>
      </c>
      <c r="R31">
        <v>1487.7670000000001</v>
      </c>
      <c r="S31">
        <v>2769.5940000000001</v>
      </c>
      <c r="T31">
        <v>2726.1289999999999</v>
      </c>
      <c r="U31">
        <v>2689.424</v>
      </c>
      <c r="V31">
        <v>2608.181</v>
      </c>
      <c r="W31">
        <v>2545.1379999999999</v>
      </c>
      <c r="X31">
        <v>2473.8510000000001</v>
      </c>
      <c r="Y31">
        <v>2363.38</v>
      </c>
      <c r="Z31" s="5">
        <v>51555.239000000001</v>
      </c>
    </row>
    <row r="32" spans="1:26" ht="13.9" x14ac:dyDescent="0.4">
      <c r="A32" s="19">
        <v>45656</v>
      </c>
      <c r="B32">
        <v>2327.7710000000002</v>
      </c>
      <c r="C32">
        <v>2299.4960000000001</v>
      </c>
      <c r="D32">
        <v>2286.8119999999999</v>
      </c>
      <c r="E32">
        <v>2288.9569999999999</v>
      </c>
      <c r="F32">
        <v>2287.9360000000001</v>
      </c>
      <c r="G32">
        <v>2351.3029999999999</v>
      </c>
      <c r="H32">
        <v>2004.7760000000001</v>
      </c>
      <c r="I32">
        <v>1568.654</v>
      </c>
      <c r="J32">
        <v>2079.3939999999998</v>
      </c>
      <c r="K32">
        <v>2228.123</v>
      </c>
      <c r="L32">
        <v>2307.4209999999998</v>
      </c>
      <c r="M32">
        <v>2279.366</v>
      </c>
      <c r="N32">
        <v>2047.309</v>
      </c>
      <c r="O32">
        <v>2015.16</v>
      </c>
      <c r="P32">
        <v>1992.6320000000001</v>
      </c>
      <c r="Q32">
        <v>1790.605</v>
      </c>
      <c r="R32">
        <v>2314.6610000000001</v>
      </c>
      <c r="S32">
        <v>3113.498</v>
      </c>
      <c r="T32">
        <v>2957.308</v>
      </c>
      <c r="U32">
        <v>2890.8670000000002</v>
      </c>
      <c r="V32">
        <v>2824.5520000000001</v>
      </c>
      <c r="W32">
        <v>2724.1410000000001</v>
      </c>
      <c r="X32">
        <v>2653.6909999999998</v>
      </c>
      <c r="Y32">
        <v>2544.6880000000001</v>
      </c>
      <c r="Z32" s="5">
        <v>56179.121000000006</v>
      </c>
    </row>
    <row r="33" spans="1:26" ht="13.9" x14ac:dyDescent="0.4">
      <c r="A33" s="19">
        <v>45657</v>
      </c>
      <c r="B33">
        <v>2483.4699999999998</v>
      </c>
      <c r="C33">
        <v>2381.8609999999999</v>
      </c>
      <c r="D33">
        <v>2373.9699999999998</v>
      </c>
      <c r="E33">
        <v>2320.683</v>
      </c>
      <c r="F33">
        <v>2335.2420000000002</v>
      </c>
      <c r="G33">
        <v>2413.1509999999998</v>
      </c>
      <c r="H33">
        <v>2258.8420000000001</v>
      </c>
      <c r="I33">
        <v>1886.6669999999999</v>
      </c>
      <c r="J33">
        <v>2306.6550000000002</v>
      </c>
      <c r="K33">
        <v>2390.5120000000002</v>
      </c>
      <c r="L33">
        <v>2656.723</v>
      </c>
      <c r="M33">
        <v>2266.3310000000001</v>
      </c>
      <c r="N33">
        <v>2326.2280000000001</v>
      </c>
      <c r="O33">
        <v>2417.6080000000002</v>
      </c>
      <c r="P33">
        <v>2013.0329999999999</v>
      </c>
      <c r="Q33">
        <v>1838.8920000000001</v>
      </c>
      <c r="R33">
        <v>2085.8270000000002</v>
      </c>
      <c r="S33">
        <v>3080.9209999999998</v>
      </c>
      <c r="T33">
        <v>3033.5839999999998</v>
      </c>
      <c r="U33">
        <v>2910.7979999999998</v>
      </c>
      <c r="V33">
        <v>2861.7579999999998</v>
      </c>
      <c r="W33">
        <v>2854.4319999999998</v>
      </c>
      <c r="X33">
        <v>2657.424</v>
      </c>
      <c r="Y33">
        <v>2491.6529999999998</v>
      </c>
      <c r="Z33" s="5">
        <v>58646.265000000007</v>
      </c>
    </row>
    <row r="34" spans="1:26" ht="13.9" x14ac:dyDescent="0.4">
      <c r="A34" s="19">
        <v>45658</v>
      </c>
      <c r="B34">
        <v>2812.0149999999999</v>
      </c>
      <c r="C34">
        <v>2773.1640000000002</v>
      </c>
      <c r="D34">
        <v>2757.2809999999999</v>
      </c>
      <c r="E34">
        <v>2752.4229999999998</v>
      </c>
      <c r="F34">
        <v>2750.4380000000001</v>
      </c>
      <c r="G34">
        <v>2767.4920000000002</v>
      </c>
      <c r="H34">
        <v>2325.7350000000001</v>
      </c>
      <c r="I34">
        <v>2050.4940000000001</v>
      </c>
      <c r="J34">
        <v>3050.9169999999999</v>
      </c>
      <c r="K34">
        <v>3553.0970000000002</v>
      </c>
      <c r="L34">
        <v>3862.703</v>
      </c>
      <c r="M34">
        <v>3915.424</v>
      </c>
      <c r="N34">
        <v>3763.7469999999998</v>
      </c>
      <c r="O34">
        <v>3403.462</v>
      </c>
      <c r="P34">
        <v>2821.8829999999998</v>
      </c>
      <c r="Q34">
        <v>2067.9609999999998</v>
      </c>
      <c r="R34">
        <v>2117.3629999999998</v>
      </c>
      <c r="S34">
        <v>3400.982</v>
      </c>
      <c r="T34">
        <v>3290.902</v>
      </c>
      <c r="U34">
        <v>3215.5859999999998</v>
      </c>
      <c r="V34">
        <v>3071.0529999999999</v>
      </c>
      <c r="W34">
        <v>2999.7449999999999</v>
      </c>
      <c r="X34">
        <v>2890.4949999999999</v>
      </c>
      <c r="Y34">
        <v>2751.29</v>
      </c>
      <c r="Z34" s="5">
        <v>71165.652000000002</v>
      </c>
    </row>
    <row r="35" spans="1:26" ht="13.9" x14ac:dyDescent="0.4">
      <c r="A35" s="19">
        <v>45659</v>
      </c>
      <c r="B35">
        <v>2734.2579999999998</v>
      </c>
      <c r="C35">
        <v>2713.107</v>
      </c>
      <c r="D35">
        <v>2708.127</v>
      </c>
      <c r="E35">
        <v>2715.953</v>
      </c>
      <c r="F35">
        <v>2729.46</v>
      </c>
      <c r="G35">
        <v>2743.5720000000001</v>
      </c>
      <c r="H35">
        <v>2227.998</v>
      </c>
      <c r="I35">
        <v>1820.616</v>
      </c>
      <c r="J35">
        <v>2735.643</v>
      </c>
      <c r="K35">
        <v>3256.105</v>
      </c>
      <c r="L35">
        <v>3581.5279999999998</v>
      </c>
      <c r="M35">
        <v>3668.335</v>
      </c>
      <c r="N35">
        <v>3424.1019999999999</v>
      </c>
      <c r="O35">
        <v>2982.0889999999999</v>
      </c>
      <c r="P35">
        <v>2598.0140000000001</v>
      </c>
      <c r="Q35">
        <v>2046.377</v>
      </c>
      <c r="R35">
        <v>2065.0149999999999</v>
      </c>
      <c r="S35">
        <v>3472.4960000000001</v>
      </c>
      <c r="T35">
        <v>3512.136</v>
      </c>
      <c r="U35">
        <v>3360.6329999999998</v>
      </c>
      <c r="V35">
        <v>3296.7820000000002</v>
      </c>
      <c r="W35">
        <v>3112.2489999999998</v>
      </c>
      <c r="X35">
        <v>2953.2779999999998</v>
      </c>
      <c r="Y35">
        <v>2823.6010000000001</v>
      </c>
      <c r="Z35" s="5">
        <v>69281.474000000002</v>
      </c>
    </row>
    <row r="36" spans="1:26" ht="13.9" x14ac:dyDescent="0.4">
      <c r="A36" s="19">
        <v>45660</v>
      </c>
      <c r="B36">
        <v>2738.4209999999998</v>
      </c>
      <c r="C36">
        <v>2698.127</v>
      </c>
      <c r="D36">
        <v>2698.0129999999999</v>
      </c>
      <c r="E36">
        <v>2696.701</v>
      </c>
      <c r="F36">
        <v>2683.819</v>
      </c>
      <c r="G36">
        <v>2703.0569999999998</v>
      </c>
      <c r="H36">
        <v>2206.6280000000002</v>
      </c>
      <c r="I36">
        <v>1783.0150000000001</v>
      </c>
      <c r="J36">
        <v>2818.9670000000001</v>
      </c>
      <c r="K36">
        <v>3430.0479999999998</v>
      </c>
      <c r="L36">
        <v>3741.2330000000002</v>
      </c>
      <c r="M36">
        <v>3707.5940000000001</v>
      </c>
      <c r="N36">
        <v>3293.9450000000002</v>
      </c>
      <c r="O36">
        <v>2735.9319999999998</v>
      </c>
      <c r="P36">
        <v>2129.643</v>
      </c>
      <c r="Q36">
        <v>1358.23</v>
      </c>
      <c r="R36">
        <v>1600.7460000000001</v>
      </c>
      <c r="S36">
        <v>3010.8620000000001</v>
      </c>
      <c r="T36">
        <v>2999.2440000000001</v>
      </c>
      <c r="U36">
        <v>2973.0940000000001</v>
      </c>
      <c r="V36">
        <v>2937.92</v>
      </c>
      <c r="W36">
        <v>2926.75</v>
      </c>
      <c r="X36">
        <v>2905.569</v>
      </c>
      <c r="Y36">
        <v>2813.5259999999998</v>
      </c>
      <c r="Z36" s="5">
        <v>65591.084000000003</v>
      </c>
    </row>
    <row r="37" spans="1:26" ht="13.9" x14ac:dyDescent="0.4">
      <c r="A37" s="19">
        <v>45661</v>
      </c>
      <c r="B37">
        <v>2780.6550000000002</v>
      </c>
      <c r="C37">
        <v>2756.6390000000001</v>
      </c>
      <c r="D37">
        <v>2743.076</v>
      </c>
      <c r="E37">
        <v>2755.0070000000001</v>
      </c>
      <c r="F37">
        <v>2757.0439999999999</v>
      </c>
      <c r="G37">
        <v>2759.6849999999999</v>
      </c>
      <c r="H37">
        <v>2228.1840000000002</v>
      </c>
      <c r="I37">
        <v>1146.6880000000001</v>
      </c>
      <c r="J37">
        <v>1668.1130000000001</v>
      </c>
      <c r="K37">
        <v>2313.1559999999999</v>
      </c>
      <c r="L37">
        <v>2745.3679999999999</v>
      </c>
      <c r="M37">
        <v>2794.21</v>
      </c>
      <c r="N37">
        <v>2451.5030000000002</v>
      </c>
      <c r="O37">
        <v>1727.3589999999999</v>
      </c>
      <c r="P37">
        <v>1412.5350000000001</v>
      </c>
      <c r="Q37">
        <v>1261.6590000000001</v>
      </c>
      <c r="R37">
        <v>1643.2090000000001</v>
      </c>
      <c r="S37">
        <v>2979.1880000000001</v>
      </c>
      <c r="T37">
        <v>3154.748</v>
      </c>
      <c r="U37">
        <v>3196.39</v>
      </c>
      <c r="V37">
        <v>3200.6120000000001</v>
      </c>
      <c r="W37">
        <v>3161.7049999999999</v>
      </c>
      <c r="X37">
        <v>2987.1019999999999</v>
      </c>
      <c r="Y37">
        <v>2805.3739999999998</v>
      </c>
      <c r="Z37" s="5">
        <v>59429.209000000003</v>
      </c>
    </row>
    <row r="38" spans="1:26" ht="13.9" x14ac:dyDescent="0.4">
      <c r="A38" s="19">
        <v>45662</v>
      </c>
      <c r="B38">
        <v>2747.4079999999999</v>
      </c>
      <c r="C38">
        <v>2718.3829999999998</v>
      </c>
      <c r="D38">
        <v>2701.3870000000002</v>
      </c>
      <c r="E38">
        <v>2690.65</v>
      </c>
      <c r="F38">
        <v>2691.3820000000001</v>
      </c>
      <c r="G38">
        <v>2700.8710000000001</v>
      </c>
      <c r="H38">
        <v>2209.547</v>
      </c>
      <c r="I38">
        <v>1902.5709999999999</v>
      </c>
      <c r="J38">
        <v>2872.866</v>
      </c>
      <c r="K38">
        <v>3415.8409999999999</v>
      </c>
      <c r="L38">
        <v>3681.9189999999999</v>
      </c>
      <c r="M38">
        <v>3341.415</v>
      </c>
      <c r="N38">
        <v>3309.2460000000001</v>
      </c>
      <c r="O38">
        <v>2602.4670000000001</v>
      </c>
      <c r="P38">
        <v>2295.5819999999999</v>
      </c>
      <c r="Q38">
        <v>1928.2</v>
      </c>
      <c r="R38">
        <v>2495.7060000000001</v>
      </c>
      <c r="S38">
        <v>3480.2069999999999</v>
      </c>
      <c r="T38">
        <v>3386.7069999999999</v>
      </c>
      <c r="U38">
        <v>3314.125</v>
      </c>
      <c r="V38">
        <v>3180.136</v>
      </c>
      <c r="W38">
        <v>2973.7429999999999</v>
      </c>
      <c r="X38">
        <v>2862.6379999999999</v>
      </c>
      <c r="Y38">
        <v>2719.9780000000001</v>
      </c>
      <c r="Z38" s="5">
        <v>68222.974999999991</v>
      </c>
    </row>
    <row r="39" spans="1:26" ht="13.9" x14ac:dyDescent="0.4">
      <c r="A39" s="19">
        <v>45663</v>
      </c>
      <c r="B39">
        <v>2685.4769999999999</v>
      </c>
      <c r="C39">
        <v>2661.223</v>
      </c>
      <c r="D39">
        <v>2658.623</v>
      </c>
      <c r="E39">
        <v>2664.3510000000001</v>
      </c>
      <c r="F39">
        <v>2681.8780000000002</v>
      </c>
      <c r="G39">
        <v>2687.5770000000002</v>
      </c>
      <c r="H39">
        <v>2206.2370000000001</v>
      </c>
      <c r="I39">
        <v>1748.317</v>
      </c>
      <c r="J39">
        <v>2714.1390000000001</v>
      </c>
      <c r="K39">
        <v>2995.1779999999999</v>
      </c>
      <c r="L39">
        <v>3519.7350000000001</v>
      </c>
      <c r="M39">
        <v>3547.4670000000001</v>
      </c>
      <c r="N39">
        <v>3373.9850000000001</v>
      </c>
      <c r="O39">
        <v>3013.5360000000001</v>
      </c>
      <c r="P39">
        <v>2529.8150000000001</v>
      </c>
      <c r="Q39">
        <v>1929.9359999999999</v>
      </c>
      <c r="R39">
        <v>2121.9699999999998</v>
      </c>
      <c r="S39">
        <v>3410.9250000000002</v>
      </c>
      <c r="T39">
        <v>3381.71</v>
      </c>
      <c r="U39">
        <v>3216.9960000000001</v>
      </c>
      <c r="V39">
        <v>3125.6779999999999</v>
      </c>
      <c r="W39">
        <v>3020.6120000000001</v>
      </c>
      <c r="X39">
        <v>2917.9969999999998</v>
      </c>
      <c r="Y39">
        <v>2763.9769999999999</v>
      </c>
      <c r="Z39" s="5">
        <v>67577.339000000007</v>
      </c>
    </row>
    <row r="40" spans="1:26" ht="13.9" x14ac:dyDescent="0.4">
      <c r="A40" s="19">
        <v>45664</v>
      </c>
      <c r="B40">
        <v>2688.299</v>
      </c>
      <c r="C40">
        <v>2652.6480000000001</v>
      </c>
      <c r="D40">
        <v>2644.0259999999998</v>
      </c>
      <c r="E40">
        <v>2642.895</v>
      </c>
      <c r="F40">
        <v>2659.538</v>
      </c>
      <c r="G40">
        <v>2664.0320000000002</v>
      </c>
      <c r="H40">
        <v>2184.585</v>
      </c>
      <c r="I40">
        <v>1773.329</v>
      </c>
      <c r="J40">
        <v>2780.8020000000001</v>
      </c>
      <c r="K40">
        <v>3364.152</v>
      </c>
      <c r="L40">
        <v>3755.3890000000001</v>
      </c>
      <c r="M40">
        <v>3782.1149999999998</v>
      </c>
      <c r="N40">
        <v>3576.2730000000001</v>
      </c>
      <c r="O40">
        <v>3173.116</v>
      </c>
      <c r="P40">
        <v>2653.6239999999998</v>
      </c>
      <c r="Q40">
        <v>1951.7439999999999</v>
      </c>
      <c r="R40">
        <v>2025.5340000000001</v>
      </c>
      <c r="S40">
        <v>3345.0920000000001</v>
      </c>
      <c r="T40">
        <v>3307.4279999999999</v>
      </c>
      <c r="U40">
        <v>3291.4140000000002</v>
      </c>
      <c r="V40">
        <v>3279.3679999999999</v>
      </c>
      <c r="W40">
        <v>3117.91</v>
      </c>
      <c r="X40">
        <v>2959.0390000000002</v>
      </c>
      <c r="Y40">
        <v>2832.4189999999999</v>
      </c>
      <c r="Z40" s="5">
        <v>69104.770999999993</v>
      </c>
    </row>
    <row r="41" spans="1:26" ht="13.9" x14ac:dyDescent="0.4">
      <c r="A41" s="19">
        <v>45665</v>
      </c>
      <c r="B41">
        <v>2757.4459999999999</v>
      </c>
      <c r="C41">
        <v>2693.0279999999998</v>
      </c>
      <c r="D41">
        <v>2666.2240000000002</v>
      </c>
      <c r="E41">
        <v>2644.605</v>
      </c>
      <c r="F41">
        <v>2657.4870000000001</v>
      </c>
      <c r="G41">
        <v>2718.7689999999998</v>
      </c>
      <c r="H41">
        <v>2215.335</v>
      </c>
      <c r="I41">
        <v>1861.3979999999999</v>
      </c>
      <c r="J41">
        <v>2862.2809999999999</v>
      </c>
      <c r="K41">
        <v>3384.0940000000001</v>
      </c>
      <c r="L41">
        <v>3728.7570000000001</v>
      </c>
      <c r="M41">
        <v>3778.3850000000002</v>
      </c>
      <c r="N41">
        <v>3573.1089999999999</v>
      </c>
      <c r="O41">
        <v>3159.5880000000002</v>
      </c>
      <c r="P41">
        <v>2602.9670000000001</v>
      </c>
      <c r="Q41">
        <v>1936.133</v>
      </c>
      <c r="R41">
        <v>2068.0340000000001</v>
      </c>
      <c r="S41">
        <v>3350.4290000000001</v>
      </c>
      <c r="T41">
        <v>3275.8910000000001</v>
      </c>
      <c r="U41">
        <v>3212.6019999999999</v>
      </c>
      <c r="V41">
        <v>3137.596</v>
      </c>
      <c r="W41">
        <v>3044.4870000000001</v>
      </c>
      <c r="X41">
        <v>2910.1979999999999</v>
      </c>
      <c r="Y41">
        <v>2734.8719999999998</v>
      </c>
      <c r="Z41" s="5">
        <v>68973.715000000011</v>
      </c>
    </row>
    <row r="42" spans="1:26" ht="13.9" x14ac:dyDescent="0.4">
      <c r="A42" s="19">
        <v>45666</v>
      </c>
      <c r="B42">
        <v>2680.8</v>
      </c>
      <c r="C42">
        <v>2656.8820000000001</v>
      </c>
      <c r="D42">
        <v>2658.14</v>
      </c>
      <c r="E42">
        <v>2661.808</v>
      </c>
      <c r="F42">
        <v>2645.297</v>
      </c>
      <c r="G42">
        <v>2646.0390000000002</v>
      </c>
      <c r="H42">
        <v>2119.3049999999998</v>
      </c>
      <c r="I42">
        <v>1816.9259999999999</v>
      </c>
      <c r="J42">
        <v>2895.9079999999999</v>
      </c>
      <c r="K42">
        <v>3379.5479999999998</v>
      </c>
      <c r="L42">
        <v>3672.3690000000001</v>
      </c>
      <c r="M42">
        <v>3692.6849999999999</v>
      </c>
      <c r="N42">
        <v>3508.1439999999998</v>
      </c>
      <c r="O42">
        <v>3105.3989999999999</v>
      </c>
      <c r="P42">
        <v>2502.7739999999999</v>
      </c>
      <c r="Q42">
        <v>1861.21</v>
      </c>
      <c r="R42">
        <v>1993.1120000000001</v>
      </c>
      <c r="S42">
        <v>3325.8270000000002</v>
      </c>
      <c r="T42">
        <v>3378.4659999999999</v>
      </c>
      <c r="U42">
        <v>3309.1480000000001</v>
      </c>
      <c r="V42">
        <v>3292.1840000000002</v>
      </c>
      <c r="W42">
        <v>3368.4520000000002</v>
      </c>
      <c r="X42">
        <v>3146.915</v>
      </c>
      <c r="Y42">
        <v>3024.3969999999999</v>
      </c>
      <c r="Z42" s="5">
        <v>69341.734999999986</v>
      </c>
    </row>
    <row r="43" spans="1:26" ht="13.9" x14ac:dyDescent="0.4">
      <c r="A43" s="19">
        <v>45667</v>
      </c>
      <c r="B43">
        <v>3011.9589999999998</v>
      </c>
      <c r="C43">
        <v>2964.8560000000002</v>
      </c>
      <c r="D43">
        <v>2912.31</v>
      </c>
      <c r="E43">
        <v>2904.5410000000002</v>
      </c>
      <c r="F43">
        <v>2913.9630000000002</v>
      </c>
      <c r="G43">
        <v>2914.471</v>
      </c>
      <c r="H43">
        <v>2398.4140000000002</v>
      </c>
      <c r="I43">
        <v>1738.039</v>
      </c>
      <c r="J43">
        <v>2446.701</v>
      </c>
      <c r="K43">
        <v>2921.3530000000001</v>
      </c>
      <c r="L43">
        <v>3218.9520000000002</v>
      </c>
      <c r="M43">
        <v>3334.8389999999999</v>
      </c>
      <c r="N43">
        <v>3035.6179999999999</v>
      </c>
      <c r="O43">
        <v>2237.4340000000002</v>
      </c>
      <c r="P43">
        <v>1818.8050000000001</v>
      </c>
      <c r="Q43">
        <v>1302.7</v>
      </c>
      <c r="R43">
        <v>1504.788</v>
      </c>
      <c r="S43">
        <v>2931.2240000000002</v>
      </c>
      <c r="T43">
        <v>2932.0369999999998</v>
      </c>
      <c r="U43">
        <v>2927.4920000000002</v>
      </c>
      <c r="V43">
        <v>2888.3389999999999</v>
      </c>
      <c r="W43">
        <v>2891.6689999999999</v>
      </c>
      <c r="X43">
        <v>2846.7339999999999</v>
      </c>
      <c r="Y43">
        <v>2764.1660000000002</v>
      </c>
      <c r="Z43" s="5">
        <v>63761.403999999995</v>
      </c>
    </row>
    <row r="44" spans="1:26" ht="13.9" x14ac:dyDescent="0.4">
      <c r="A44" s="19">
        <v>45668</v>
      </c>
      <c r="B44">
        <v>2734.7779999999998</v>
      </c>
      <c r="C44">
        <v>2720.788</v>
      </c>
      <c r="D44">
        <v>2711.623</v>
      </c>
      <c r="E44">
        <v>2692.8020000000001</v>
      </c>
      <c r="F44">
        <v>2697.27</v>
      </c>
      <c r="G44">
        <v>2693.2759999999998</v>
      </c>
      <c r="H44">
        <v>2145.3530000000001</v>
      </c>
      <c r="I44">
        <v>1048.269</v>
      </c>
      <c r="J44">
        <v>1348.692</v>
      </c>
      <c r="K44">
        <v>1726.2429999999999</v>
      </c>
      <c r="L44">
        <v>2084.9879999999998</v>
      </c>
      <c r="M44">
        <v>2527.373</v>
      </c>
      <c r="N44">
        <v>1502.175</v>
      </c>
      <c r="O44">
        <v>1046.741</v>
      </c>
      <c r="P44">
        <v>1164.72</v>
      </c>
      <c r="Q44">
        <v>1072.498</v>
      </c>
      <c r="R44">
        <v>1505.7280000000001</v>
      </c>
      <c r="S44">
        <v>2892.7429999999999</v>
      </c>
      <c r="T44">
        <v>2904.1750000000002</v>
      </c>
      <c r="U44">
        <v>2934.0970000000002</v>
      </c>
      <c r="V44">
        <v>3016.002</v>
      </c>
      <c r="W44">
        <v>3007.1880000000001</v>
      </c>
      <c r="X44">
        <v>2922.752</v>
      </c>
      <c r="Y44">
        <v>2735.355</v>
      </c>
      <c r="Z44" s="5">
        <v>53835.629000000015</v>
      </c>
    </row>
    <row r="45" spans="1:26" ht="13.9" x14ac:dyDescent="0.4">
      <c r="A45" s="19">
        <v>45669</v>
      </c>
      <c r="B45">
        <v>2696.3020000000001</v>
      </c>
      <c r="C45">
        <v>2673.8490000000002</v>
      </c>
      <c r="D45">
        <v>2656.3560000000002</v>
      </c>
      <c r="E45">
        <v>2653.8209999999999</v>
      </c>
      <c r="F45">
        <v>2661.0790000000002</v>
      </c>
      <c r="G45">
        <v>2665.627</v>
      </c>
      <c r="H45">
        <v>2185.616</v>
      </c>
      <c r="I45">
        <v>1891.229</v>
      </c>
      <c r="J45">
        <v>2857.009</v>
      </c>
      <c r="K45">
        <v>3397.5140000000001</v>
      </c>
      <c r="L45">
        <v>3524.2080000000001</v>
      </c>
      <c r="M45">
        <v>3630.395</v>
      </c>
      <c r="N45">
        <v>3266.3139999999999</v>
      </c>
      <c r="O45">
        <v>3166.038</v>
      </c>
      <c r="P45">
        <v>2638.616</v>
      </c>
      <c r="Q45">
        <v>1942.373</v>
      </c>
      <c r="R45">
        <v>2000.32</v>
      </c>
      <c r="S45">
        <v>3292.9059999999999</v>
      </c>
      <c r="T45">
        <v>3301.4430000000002</v>
      </c>
      <c r="U45">
        <v>3180.6010000000001</v>
      </c>
      <c r="V45">
        <v>3120.692</v>
      </c>
      <c r="W45">
        <v>3036.645</v>
      </c>
      <c r="X45">
        <v>2885.6869999999999</v>
      </c>
      <c r="Y45">
        <v>2728.4259999999999</v>
      </c>
      <c r="Z45" s="5">
        <v>68053.066000000006</v>
      </c>
    </row>
    <row r="46" spans="1:26" ht="13.9" x14ac:dyDescent="0.4">
      <c r="A46" s="19">
        <v>45670</v>
      </c>
      <c r="B46">
        <v>2698.0320000000002</v>
      </c>
      <c r="C46">
        <v>2676.9520000000002</v>
      </c>
      <c r="D46">
        <v>2681.674</v>
      </c>
      <c r="E46">
        <v>2691.7460000000001</v>
      </c>
      <c r="F46">
        <v>2704.5790000000002</v>
      </c>
      <c r="G46">
        <v>2701.7280000000001</v>
      </c>
      <c r="H46">
        <v>2143.4520000000002</v>
      </c>
      <c r="I46">
        <v>1821.854</v>
      </c>
      <c r="J46">
        <v>2791.2159999999999</v>
      </c>
      <c r="K46">
        <v>3417.9569999999999</v>
      </c>
      <c r="L46">
        <v>3707.6080000000002</v>
      </c>
      <c r="M46">
        <v>3760.46</v>
      </c>
      <c r="N46">
        <v>3548.86</v>
      </c>
      <c r="O46">
        <v>3227.6469999999999</v>
      </c>
      <c r="P46">
        <v>2685.5169999999998</v>
      </c>
      <c r="Q46">
        <v>1933.5940000000001</v>
      </c>
      <c r="R46">
        <v>1905.213</v>
      </c>
      <c r="S46">
        <v>3231.605</v>
      </c>
      <c r="T46">
        <v>3368.25</v>
      </c>
      <c r="U46">
        <v>3253.011</v>
      </c>
      <c r="V46">
        <v>3192.5149999999999</v>
      </c>
      <c r="W46">
        <v>3119.4810000000002</v>
      </c>
      <c r="X46">
        <v>2972.71</v>
      </c>
      <c r="Y46">
        <v>2843.335</v>
      </c>
      <c r="Z46" s="5">
        <v>69078.996000000014</v>
      </c>
    </row>
    <row r="47" spans="1:26" ht="13.9" x14ac:dyDescent="0.4">
      <c r="A47" s="19">
        <v>45671</v>
      </c>
      <c r="B47">
        <v>2758.962</v>
      </c>
      <c r="C47">
        <v>2737.98</v>
      </c>
      <c r="D47">
        <v>2711.0320000000002</v>
      </c>
      <c r="E47">
        <v>2703.2750000000001</v>
      </c>
      <c r="F47">
        <v>2707.431</v>
      </c>
      <c r="G47">
        <v>2713.0360000000001</v>
      </c>
      <c r="H47">
        <v>2208.261</v>
      </c>
      <c r="I47">
        <v>1757.499</v>
      </c>
      <c r="J47">
        <v>2621.2559999999999</v>
      </c>
      <c r="K47">
        <v>3115.04</v>
      </c>
      <c r="L47">
        <v>3388.0030000000002</v>
      </c>
      <c r="M47">
        <v>3255.8710000000001</v>
      </c>
      <c r="N47">
        <v>3386.7930000000001</v>
      </c>
      <c r="O47">
        <v>2837.7460000000001</v>
      </c>
      <c r="P47">
        <v>2136.9290000000001</v>
      </c>
      <c r="Q47">
        <v>1711.5150000000001</v>
      </c>
      <c r="R47">
        <v>1885.1279999999999</v>
      </c>
      <c r="S47">
        <v>3219.5010000000002</v>
      </c>
      <c r="T47">
        <v>3242.366</v>
      </c>
      <c r="U47">
        <v>3202.9160000000002</v>
      </c>
      <c r="V47">
        <v>3166.0160000000001</v>
      </c>
      <c r="W47">
        <v>3077.0419999999999</v>
      </c>
      <c r="X47">
        <v>2932.752</v>
      </c>
      <c r="Y47">
        <v>2810.1019999999999</v>
      </c>
      <c r="Z47" s="5">
        <v>66286.452000000005</v>
      </c>
    </row>
    <row r="48" spans="1:26" ht="13.9" x14ac:dyDescent="0.4">
      <c r="A48" s="19">
        <v>45672</v>
      </c>
      <c r="B48">
        <v>2749.7660000000001</v>
      </c>
      <c r="C48">
        <v>2707.6759999999999</v>
      </c>
      <c r="D48">
        <v>2679.6410000000001</v>
      </c>
      <c r="E48">
        <v>2668.7779999999998</v>
      </c>
      <c r="F48">
        <v>2692.759</v>
      </c>
      <c r="G48">
        <v>2706.5120000000002</v>
      </c>
      <c r="H48">
        <v>2257.3380000000002</v>
      </c>
      <c r="I48">
        <v>1762.913</v>
      </c>
      <c r="J48">
        <v>2598.8939999999998</v>
      </c>
      <c r="K48">
        <v>3247.7179999999998</v>
      </c>
      <c r="L48">
        <v>3301.1889999999999</v>
      </c>
      <c r="M48">
        <v>3458.8719999999998</v>
      </c>
      <c r="N48">
        <v>3400.5369999999998</v>
      </c>
      <c r="O48">
        <v>3125.9940000000001</v>
      </c>
      <c r="P48">
        <v>2627.22</v>
      </c>
      <c r="Q48">
        <v>1749.2529999999999</v>
      </c>
      <c r="R48">
        <v>1961.2249999999999</v>
      </c>
      <c r="S48">
        <v>3318.5479999999998</v>
      </c>
      <c r="T48">
        <v>3318.5059999999999</v>
      </c>
      <c r="U48">
        <v>3273.1329999999998</v>
      </c>
      <c r="V48">
        <v>3164.8069999999998</v>
      </c>
      <c r="W48">
        <v>3064.1729999999998</v>
      </c>
      <c r="X48">
        <v>2893.797</v>
      </c>
      <c r="Y48">
        <v>2789.3470000000002</v>
      </c>
      <c r="Z48" s="5">
        <v>67518.596000000005</v>
      </c>
    </row>
    <row r="49" spans="1:26" ht="13.9" x14ac:dyDescent="0.4">
      <c r="A49" s="19">
        <v>45673</v>
      </c>
      <c r="B49">
        <v>2735.1419999999998</v>
      </c>
      <c r="C49">
        <v>2710.2429999999999</v>
      </c>
      <c r="D49">
        <v>2703.076</v>
      </c>
      <c r="E49">
        <v>2686.7469999999998</v>
      </c>
      <c r="F49">
        <v>2688.2710000000002</v>
      </c>
      <c r="G49">
        <v>2687.8330000000001</v>
      </c>
      <c r="H49">
        <v>2290.2629999999999</v>
      </c>
      <c r="I49">
        <v>1704.0930000000001</v>
      </c>
      <c r="J49">
        <v>2483.2379999999998</v>
      </c>
      <c r="K49">
        <v>3083.1489999999999</v>
      </c>
      <c r="L49">
        <v>3323.8339999999998</v>
      </c>
      <c r="M49">
        <v>3346.018</v>
      </c>
      <c r="N49">
        <v>3276.2049999999999</v>
      </c>
      <c r="O49">
        <v>2954.7939999999999</v>
      </c>
      <c r="P49">
        <v>2402.9140000000002</v>
      </c>
      <c r="Q49">
        <v>1859.9559999999999</v>
      </c>
      <c r="R49">
        <v>1950.2049999999999</v>
      </c>
      <c r="S49">
        <v>3239.5039999999999</v>
      </c>
      <c r="T49">
        <v>3318.5239999999999</v>
      </c>
      <c r="U49">
        <v>3291.66</v>
      </c>
      <c r="V49">
        <v>3195.712</v>
      </c>
      <c r="W49">
        <v>3149.0909999999999</v>
      </c>
      <c r="X49">
        <v>3009.8040000000001</v>
      </c>
      <c r="Y49">
        <v>2833.6979999999999</v>
      </c>
      <c r="Z49" s="5">
        <v>66923.974000000002</v>
      </c>
    </row>
    <row r="50" spans="1:26" ht="13.9" x14ac:dyDescent="0.4">
      <c r="A50" s="19">
        <v>45674</v>
      </c>
      <c r="B50">
        <v>2765.308</v>
      </c>
      <c r="C50">
        <v>2702.145</v>
      </c>
      <c r="D50">
        <v>2686.9720000000002</v>
      </c>
      <c r="E50">
        <v>2681.08</v>
      </c>
      <c r="F50">
        <v>2680.7719999999999</v>
      </c>
      <c r="G50">
        <v>2707.509</v>
      </c>
      <c r="H50">
        <v>2151.6990000000001</v>
      </c>
      <c r="I50">
        <v>1511.2270000000001</v>
      </c>
      <c r="J50">
        <v>2312.0720000000001</v>
      </c>
      <c r="K50">
        <v>2489.2930000000001</v>
      </c>
      <c r="L50">
        <v>3009.55</v>
      </c>
      <c r="M50">
        <v>3009.3249999999998</v>
      </c>
      <c r="N50">
        <v>2610.6860000000001</v>
      </c>
      <c r="O50">
        <v>1686.63</v>
      </c>
      <c r="P50">
        <v>1672.8710000000001</v>
      </c>
      <c r="Q50">
        <v>1364.4069999999999</v>
      </c>
      <c r="R50">
        <v>1408.7360000000001</v>
      </c>
      <c r="S50">
        <v>2878.7420000000002</v>
      </c>
      <c r="T50">
        <v>2962.0970000000002</v>
      </c>
      <c r="U50">
        <v>2938.7089999999998</v>
      </c>
      <c r="V50">
        <v>2899.2040000000002</v>
      </c>
      <c r="W50">
        <v>2887.0169999999998</v>
      </c>
      <c r="X50">
        <v>2838.84</v>
      </c>
      <c r="Y50">
        <v>2759.8229999999999</v>
      </c>
      <c r="Z50" s="5">
        <v>59614.713999999985</v>
      </c>
    </row>
    <row r="51" spans="1:26" ht="13.9" x14ac:dyDescent="0.4">
      <c r="A51" s="19">
        <v>45675</v>
      </c>
      <c r="B51">
        <v>2713.027</v>
      </c>
      <c r="C51">
        <v>2712.748</v>
      </c>
      <c r="D51">
        <v>2700.509</v>
      </c>
      <c r="E51">
        <v>2698.7159999999999</v>
      </c>
      <c r="F51">
        <v>2689.1590000000001</v>
      </c>
      <c r="G51">
        <v>2701.848</v>
      </c>
      <c r="H51">
        <v>2108.067</v>
      </c>
      <c r="I51">
        <v>1083.1679999999999</v>
      </c>
      <c r="J51">
        <v>1635.4829999999999</v>
      </c>
      <c r="K51">
        <v>2263.4140000000002</v>
      </c>
      <c r="L51">
        <v>2675.2510000000002</v>
      </c>
      <c r="M51">
        <v>2873.9059999999999</v>
      </c>
      <c r="N51">
        <v>2837.377</v>
      </c>
      <c r="O51">
        <v>2580.0010000000002</v>
      </c>
      <c r="P51">
        <v>2026.694</v>
      </c>
      <c r="Q51">
        <v>1461.7850000000001</v>
      </c>
      <c r="R51">
        <v>1356.76</v>
      </c>
      <c r="S51">
        <v>2841.0940000000001</v>
      </c>
      <c r="T51">
        <v>2931.377</v>
      </c>
      <c r="U51">
        <v>2905.1840000000002</v>
      </c>
      <c r="V51">
        <v>2987.25</v>
      </c>
      <c r="W51">
        <v>2971.2179999999998</v>
      </c>
      <c r="X51">
        <v>2840.2020000000002</v>
      </c>
      <c r="Y51">
        <v>2715.1239999999998</v>
      </c>
      <c r="Z51" s="5">
        <v>59309.362000000008</v>
      </c>
    </row>
    <row r="52" spans="1:26" ht="13.9" x14ac:dyDescent="0.4">
      <c r="A52" s="19">
        <v>45676</v>
      </c>
      <c r="B52">
        <v>2670.5709999999999</v>
      </c>
      <c r="C52">
        <v>2621.808</v>
      </c>
      <c r="D52">
        <v>2611.4140000000002</v>
      </c>
      <c r="E52">
        <v>2621.4989999999998</v>
      </c>
      <c r="F52">
        <v>2623.4720000000002</v>
      </c>
      <c r="G52">
        <v>2656.518</v>
      </c>
      <c r="H52">
        <v>2163.201</v>
      </c>
      <c r="I52">
        <v>1909.885</v>
      </c>
      <c r="J52">
        <v>2904.3789999999999</v>
      </c>
      <c r="K52">
        <v>3507.4009999999998</v>
      </c>
      <c r="L52">
        <v>3812.002</v>
      </c>
      <c r="M52">
        <v>3729.4050000000002</v>
      </c>
      <c r="N52">
        <v>3521.9690000000001</v>
      </c>
      <c r="O52">
        <v>3182.1610000000001</v>
      </c>
      <c r="P52">
        <v>2633.97</v>
      </c>
      <c r="Q52">
        <v>2043.4369999999999</v>
      </c>
      <c r="R52">
        <v>1945.355</v>
      </c>
      <c r="S52">
        <v>3219.8139999999999</v>
      </c>
      <c r="T52">
        <v>3306.59</v>
      </c>
      <c r="U52">
        <v>3241.0390000000002</v>
      </c>
      <c r="V52">
        <v>3150.0239999999999</v>
      </c>
      <c r="W52">
        <v>3006.32</v>
      </c>
      <c r="X52">
        <v>2890.761</v>
      </c>
      <c r="Y52">
        <v>2759.5050000000001</v>
      </c>
      <c r="Z52" s="5">
        <v>68732.5</v>
      </c>
    </row>
    <row r="53" spans="1:26" ht="13.9" x14ac:dyDescent="0.4">
      <c r="A53" s="19">
        <v>45677</v>
      </c>
      <c r="B53">
        <v>2728.3690000000001</v>
      </c>
      <c r="C53">
        <v>2702.6909999999998</v>
      </c>
      <c r="D53">
        <v>2699.9279999999999</v>
      </c>
      <c r="E53">
        <v>2693.0680000000002</v>
      </c>
      <c r="F53">
        <v>2715.116</v>
      </c>
      <c r="G53">
        <v>2739.299</v>
      </c>
      <c r="H53">
        <v>2209.37</v>
      </c>
      <c r="I53">
        <v>1898.4680000000001</v>
      </c>
      <c r="J53">
        <v>2929.2649999999999</v>
      </c>
      <c r="K53">
        <v>3573.462</v>
      </c>
      <c r="L53">
        <v>3322.9580000000001</v>
      </c>
      <c r="M53">
        <v>3617.6149999999998</v>
      </c>
      <c r="N53">
        <v>3254.85</v>
      </c>
      <c r="O53">
        <v>3168.2449999999999</v>
      </c>
      <c r="P53">
        <v>2621.2759999999998</v>
      </c>
      <c r="Q53">
        <v>2040.126</v>
      </c>
      <c r="R53">
        <v>1963.298</v>
      </c>
      <c r="S53">
        <v>3186.9070000000002</v>
      </c>
      <c r="T53">
        <v>3352.163</v>
      </c>
      <c r="U53">
        <v>3260.819</v>
      </c>
      <c r="V53">
        <v>3206.0329999999999</v>
      </c>
      <c r="W53">
        <v>3143.5050000000001</v>
      </c>
      <c r="X53">
        <v>3002.7370000000001</v>
      </c>
      <c r="Y53">
        <v>2864.201</v>
      </c>
      <c r="Z53" s="5">
        <v>68893.769</v>
      </c>
    </row>
    <row r="54" spans="1:26" ht="13.9" x14ac:dyDescent="0.4">
      <c r="A54" s="19">
        <v>45678</v>
      </c>
      <c r="B54">
        <v>2783.4679999999998</v>
      </c>
      <c r="C54">
        <v>2693.527</v>
      </c>
      <c r="D54">
        <v>2679.7570000000001</v>
      </c>
      <c r="E54">
        <v>2681.9369999999999</v>
      </c>
      <c r="F54">
        <v>2698.82</v>
      </c>
      <c r="G54">
        <v>2718.9520000000002</v>
      </c>
      <c r="H54">
        <v>2180.1350000000002</v>
      </c>
      <c r="I54">
        <v>1870.4839999999999</v>
      </c>
      <c r="J54">
        <v>2903.1379999999999</v>
      </c>
      <c r="K54">
        <v>3647.3560000000002</v>
      </c>
      <c r="L54">
        <v>3847.9540000000002</v>
      </c>
      <c r="M54">
        <v>3933.5970000000002</v>
      </c>
      <c r="N54">
        <v>3712.6759999999999</v>
      </c>
      <c r="O54">
        <v>3271.3319999999999</v>
      </c>
      <c r="P54">
        <v>2771.1590000000001</v>
      </c>
      <c r="Q54">
        <v>2053.27</v>
      </c>
      <c r="R54">
        <v>1856.0630000000001</v>
      </c>
      <c r="S54">
        <v>3132.5149999999999</v>
      </c>
      <c r="T54">
        <v>3188.8670000000002</v>
      </c>
      <c r="U54">
        <v>3147.05</v>
      </c>
      <c r="V54">
        <v>3202.7109999999998</v>
      </c>
      <c r="W54">
        <v>3130.0839999999998</v>
      </c>
      <c r="X54">
        <v>3006.7910000000002</v>
      </c>
      <c r="Y54">
        <v>2815.0630000000001</v>
      </c>
      <c r="Z54" s="5">
        <v>69926.706000000006</v>
      </c>
    </row>
    <row r="55" spans="1:26" ht="13.9" x14ac:dyDescent="0.4">
      <c r="A55" s="19">
        <v>45679</v>
      </c>
      <c r="B55">
        <v>2805.4520000000002</v>
      </c>
      <c r="C55">
        <v>2754.1959999999999</v>
      </c>
      <c r="D55">
        <v>2767.0450000000001</v>
      </c>
      <c r="E55">
        <v>2754.201</v>
      </c>
      <c r="F55">
        <v>2759.5390000000002</v>
      </c>
      <c r="G55">
        <v>2773.703</v>
      </c>
      <c r="H55">
        <v>2398.473</v>
      </c>
      <c r="I55">
        <v>2052.5059999999999</v>
      </c>
      <c r="J55">
        <v>2944.308</v>
      </c>
      <c r="K55">
        <v>3150.893</v>
      </c>
      <c r="L55">
        <v>3095.64</v>
      </c>
      <c r="M55">
        <v>3160.5859999999998</v>
      </c>
      <c r="N55">
        <v>3398.7420000000002</v>
      </c>
      <c r="O55">
        <v>2798.7759999999998</v>
      </c>
      <c r="P55">
        <v>2340.5639999999999</v>
      </c>
      <c r="Q55">
        <v>2128.6610000000001</v>
      </c>
      <c r="R55">
        <v>2426.7179999999998</v>
      </c>
      <c r="S55">
        <v>3535.0340000000001</v>
      </c>
      <c r="T55">
        <v>3497.569</v>
      </c>
      <c r="U55">
        <v>3373.424</v>
      </c>
      <c r="V55">
        <v>3283.9879999999998</v>
      </c>
      <c r="W55">
        <v>3218.8690000000001</v>
      </c>
      <c r="X55">
        <v>3064.31</v>
      </c>
      <c r="Y55">
        <v>2932.0050000000001</v>
      </c>
      <c r="Z55" s="5">
        <v>69415.202000000005</v>
      </c>
    </row>
    <row r="56" spans="1:26" ht="13.9" x14ac:dyDescent="0.4">
      <c r="A56" s="19">
        <v>45680</v>
      </c>
      <c r="B56">
        <v>2851.3490000000002</v>
      </c>
      <c r="C56">
        <v>2796.4940000000001</v>
      </c>
      <c r="D56">
        <v>2782.67</v>
      </c>
      <c r="E56">
        <v>2776.212</v>
      </c>
      <c r="F56">
        <v>2774.8229999999999</v>
      </c>
      <c r="G56">
        <v>2787.6849999999999</v>
      </c>
      <c r="H56">
        <v>2398.25</v>
      </c>
      <c r="I56">
        <v>2089.174</v>
      </c>
      <c r="J56">
        <v>2986.8049999999998</v>
      </c>
      <c r="K56">
        <v>3127.2330000000002</v>
      </c>
      <c r="L56">
        <v>3723.482</v>
      </c>
      <c r="M56">
        <v>3324.0859999999998</v>
      </c>
      <c r="N56">
        <v>2848.5030000000002</v>
      </c>
      <c r="O56">
        <v>2867.0749999999998</v>
      </c>
      <c r="P56">
        <v>2374.5839999999998</v>
      </c>
      <c r="Q56">
        <v>2145.8249999999998</v>
      </c>
      <c r="R56">
        <v>2175.9870000000001</v>
      </c>
      <c r="S56">
        <v>3570.2220000000002</v>
      </c>
      <c r="T56">
        <v>3540.7719999999999</v>
      </c>
      <c r="U56">
        <v>3463.279</v>
      </c>
      <c r="V56">
        <v>3376.5410000000002</v>
      </c>
      <c r="W56">
        <v>3267.9859999999999</v>
      </c>
      <c r="X56">
        <v>3080.172</v>
      </c>
      <c r="Y56">
        <v>2938.4650000000001</v>
      </c>
      <c r="Z56" s="5">
        <v>70067.673999999985</v>
      </c>
    </row>
    <row r="57" spans="1:26" ht="13.9" x14ac:dyDescent="0.4">
      <c r="A57" s="19">
        <v>45681</v>
      </c>
      <c r="B57">
        <v>2877.404</v>
      </c>
      <c r="C57">
        <v>2787.8330000000001</v>
      </c>
      <c r="D57">
        <v>2787.7280000000001</v>
      </c>
      <c r="E57">
        <v>2772.2170000000001</v>
      </c>
      <c r="F57">
        <v>2784.846</v>
      </c>
      <c r="G57">
        <v>2805.4029999999998</v>
      </c>
      <c r="H57">
        <v>2349.3670000000002</v>
      </c>
      <c r="I57">
        <v>1776.673</v>
      </c>
      <c r="J57">
        <v>2617.16</v>
      </c>
      <c r="K57">
        <v>3175.2530000000002</v>
      </c>
      <c r="L57">
        <v>3387.165</v>
      </c>
      <c r="M57">
        <v>2106.6</v>
      </c>
      <c r="N57">
        <v>1634.867</v>
      </c>
      <c r="O57">
        <v>1445.691</v>
      </c>
      <c r="P57">
        <v>1583.17</v>
      </c>
      <c r="Q57">
        <v>1551.2190000000001</v>
      </c>
      <c r="R57">
        <v>1439.979</v>
      </c>
      <c r="S57">
        <v>2841.7379999999998</v>
      </c>
      <c r="T57">
        <v>3046.5729999999999</v>
      </c>
      <c r="U57">
        <v>3025.72</v>
      </c>
      <c r="V57">
        <v>3008.0210000000002</v>
      </c>
      <c r="W57">
        <v>3002.9360000000001</v>
      </c>
      <c r="X57">
        <v>2960.0859999999998</v>
      </c>
      <c r="Y57">
        <v>2898.5219999999999</v>
      </c>
      <c r="Z57" s="5">
        <v>60666.170999999995</v>
      </c>
    </row>
    <row r="58" spans="1:26" ht="13.9" x14ac:dyDescent="0.4">
      <c r="A58" s="19">
        <v>45682</v>
      </c>
      <c r="B58">
        <v>2850.3710000000001</v>
      </c>
      <c r="C58">
        <v>2823.1770000000001</v>
      </c>
      <c r="D58">
        <v>2830.7440000000001</v>
      </c>
      <c r="E58">
        <v>2818.1190000000001</v>
      </c>
      <c r="F58">
        <v>2828.2150000000001</v>
      </c>
      <c r="G58">
        <v>2821.0439999999999</v>
      </c>
      <c r="H58">
        <v>2216.3429999999998</v>
      </c>
      <c r="I58">
        <v>1216.9939999999999</v>
      </c>
      <c r="J58">
        <v>1725.8910000000001</v>
      </c>
      <c r="K58">
        <v>2052.4580000000001</v>
      </c>
      <c r="L58">
        <v>2039.43</v>
      </c>
      <c r="M58">
        <v>2335.5630000000001</v>
      </c>
      <c r="N58">
        <v>2820.8310000000001</v>
      </c>
      <c r="O58">
        <v>2733.683</v>
      </c>
      <c r="P58">
        <v>2142.1320000000001</v>
      </c>
      <c r="Q58">
        <v>1694.2660000000001</v>
      </c>
      <c r="R58">
        <v>1506.67</v>
      </c>
      <c r="S58">
        <v>2831.4409999999998</v>
      </c>
      <c r="T58">
        <v>3040.7840000000001</v>
      </c>
      <c r="U58">
        <v>3136.741</v>
      </c>
      <c r="V58">
        <v>3166.3760000000002</v>
      </c>
      <c r="W58">
        <v>3161.6959999999999</v>
      </c>
      <c r="X58">
        <v>3019.7310000000002</v>
      </c>
      <c r="Y58">
        <v>2892.6529999999998</v>
      </c>
      <c r="Z58" s="5">
        <v>60705.352999999996</v>
      </c>
    </row>
    <row r="59" spans="1:26" ht="13.9" x14ac:dyDescent="0.4">
      <c r="A59" s="19">
        <v>45683</v>
      </c>
      <c r="B59">
        <v>2863.4110000000001</v>
      </c>
      <c r="C59">
        <v>2781.4650000000001</v>
      </c>
      <c r="D59">
        <v>2755.0309999999999</v>
      </c>
      <c r="E59">
        <v>2766.57</v>
      </c>
      <c r="F59">
        <v>2774.8510000000001</v>
      </c>
      <c r="G59">
        <v>2762.7269999999999</v>
      </c>
      <c r="H59">
        <v>2228.152</v>
      </c>
      <c r="I59">
        <v>2066.7150000000001</v>
      </c>
      <c r="J59">
        <v>3095.51</v>
      </c>
      <c r="K59">
        <v>3361.123</v>
      </c>
      <c r="L59">
        <v>3975.9560000000001</v>
      </c>
      <c r="M59">
        <v>4235.5429999999997</v>
      </c>
      <c r="N59">
        <v>3903.692</v>
      </c>
      <c r="O59">
        <v>3327.0619999999999</v>
      </c>
      <c r="P59">
        <v>2776.308</v>
      </c>
      <c r="Q59">
        <v>2146.4270000000001</v>
      </c>
      <c r="R59">
        <v>2037.1030000000001</v>
      </c>
      <c r="S59">
        <v>3208.306</v>
      </c>
      <c r="T59">
        <v>3401.9850000000001</v>
      </c>
      <c r="U59">
        <v>3289.2350000000001</v>
      </c>
      <c r="V59">
        <v>3154.694</v>
      </c>
      <c r="W59">
        <v>3007.4360000000001</v>
      </c>
      <c r="X59">
        <v>2921.5149999999999</v>
      </c>
      <c r="Y59">
        <v>2803.71</v>
      </c>
      <c r="Z59" s="5">
        <v>71644.527000000002</v>
      </c>
    </row>
    <row r="60" spans="1:26" ht="13.9" x14ac:dyDescent="0.4">
      <c r="A60" s="19">
        <v>45684</v>
      </c>
      <c r="B60">
        <v>2705.1669999999999</v>
      </c>
      <c r="C60">
        <v>2682.0349999999999</v>
      </c>
      <c r="D60">
        <v>2676.357</v>
      </c>
      <c r="E60">
        <v>2679.913</v>
      </c>
      <c r="F60">
        <v>2689.0540000000001</v>
      </c>
      <c r="G60">
        <v>2690.6750000000002</v>
      </c>
      <c r="H60">
        <v>2162.788</v>
      </c>
      <c r="I60">
        <v>1937.8009999999999</v>
      </c>
      <c r="J60">
        <v>2991.1880000000001</v>
      </c>
      <c r="K60">
        <v>3539.8780000000002</v>
      </c>
      <c r="L60">
        <v>3772.2710000000002</v>
      </c>
      <c r="M60">
        <v>3775.5920000000001</v>
      </c>
      <c r="N60">
        <v>3279.212</v>
      </c>
      <c r="O60">
        <v>2698.123</v>
      </c>
      <c r="P60">
        <v>2496.3470000000002</v>
      </c>
      <c r="Q60">
        <v>2148.5500000000002</v>
      </c>
      <c r="R60">
        <v>1921.818</v>
      </c>
      <c r="S60">
        <v>3114.2910000000002</v>
      </c>
      <c r="T60">
        <v>3451.672</v>
      </c>
      <c r="U60">
        <v>3394.7220000000002</v>
      </c>
      <c r="V60">
        <v>3344.71</v>
      </c>
      <c r="W60">
        <v>3234.1849999999999</v>
      </c>
      <c r="X60">
        <v>3054.873</v>
      </c>
      <c r="Y60">
        <v>2844.348</v>
      </c>
      <c r="Z60" s="5">
        <v>69285.570000000007</v>
      </c>
    </row>
    <row r="61" spans="1:26" ht="13.9" x14ac:dyDescent="0.4">
      <c r="A61" s="19">
        <v>45685</v>
      </c>
      <c r="B61">
        <v>2747.76</v>
      </c>
      <c r="C61">
        <v>2704.8690000000001</v>
      </c>
      <c r="D61">
        <v>2772.0630000000001</v>
      </c>
      <c r="E61">
        <v>2771.0030000000002</v>
      </c>
      <c r="F61">
        <v>2767.319</v>
      </c>
      <c r="G61">
        <v>2778.49</v>
      </c>
      <c r="H61">
        <v>2207.17</v>
      </c>
      <c r="I61">
        <v>1967.519</v>
      </c>
      <c r="J61">
        <v>3219.598</v>
      </c>
      <c r="K61">
        <v>3764.9859999999999</v>
      </c>
      <c r="L61">
        <v>4102.0200000000004</v>
      </c>
      <c r="M61">
        <v>4090.9389999999999</v>
      </c>
      <c r="N61">
        <v>3826.328</v>
      </c>
      <c r="O61">
        <v>3649.2620000000002</v>
      </c>
      <c r="P61">
        <v>2802.8240000000001</v>
      </c>
      <c r="Q61">
        <v>2223.498</v>
      </c>
      <c r="R61">
        <v>2021.7950000000001</v>
      </c>
      <c r="S61">
        <v>3220.1129999999998</v>
      </c>
      <c r="T61">
        <v>3370.6849999999999</v>
      </c>
      <c r="U61">
        <v>3268.1759999999999</v>
      </c>
      <c r="V61">
        <v>3279.3919999999998</v>
      </c>
      <c r="W61">
        <v>3178.0439999999999</v>
      </c>
      <c r="X61">
        <v>3063.3249999999998</v>
      </c>
      <c r="Y61">
        <v>2902.3539999999998</v>
      </c>
      <c r="Z61" s="5">
        <v>72699.531999999992</v>
      </c>
    </row>
    <row r="62" spans="1:26" ht="13.9" x14ac:dyDescent="0.4">
      <c r="A62" s="19">
        <v>45686</v>
      </c>
      <c r="B62">
        <v>2823.2750000000001</v>
      </c>
      <c r="C62">
        <v>2778.9650000000001</v>
      </c>
      <c r="D62">
        <v>2785.6060000000002</v>
      </c>
      <c r="E62">
        <v>2763.4650000000001</v>
      </c>
      <c r="F62">
        <v>2775.163</v>
      </c>
      <c r="G62">
        <v>2776.1120000000001</v>
      </c>
      <c r="H62">
        <v>2197.9960000000001</v>
      </c>
      <c r="I62">
        <v>1946.0709999999999</v>
      </c>
      <c r="J62">
        <v>3065.2269999999999</v>
      </c>
      <c r="K62">
        <v>3603.5659999999998</v>
      </c>
      <c r="L62">
        <v>3840.1750000000002</v>
      </c>
      <c r="M62">
        <v>3904.68</v>
      </c>
      <c r="N62">
        <v>3756.85</v>
      </c>
      <c r="O62">
        <v>3431.076</v>
      </c>
      <c r="P62">
        <v>2910.721</v>
      </c>
      <c r="Q62">
        <v>2234.0659999999998</v>
      </c>
      <c r="R62">
        <v>1924.5360000000001</v>
      </c>
      <c r="S62">
        <v>3213.4430000000002</v>
      </c>
      <c r="T62">
        <v>3520.201</v>
      </c>
      <c r="U62">
        <v>3486.933</v>
      </c>
      <c r="V62">
        <v>3403.4470000000001</v>
      </c>
      <c r="W62">
        <v>3284.4450000000002</v>
      </c>
      <c r="X62">
        <v>3109.114</v>
      </c>
      <c r="Y62">
        <v>2886.1880000000001</v>
      </c>
      <c r="Z62" s="5">
        <v>72421.320999999982</v>
      </c>
    </row>
    <row r="63" spans="1:26" ht="13.9" x14ac:dyDescent="0.4">
      <c r="A63" s="19">
        <v>45687</v>
      </c>
      <c r="B63">
        <v>2822.0549999999998</v>
      </c>
      <c r="C63">
        <v>2790.2379999999998</v>
      </c>
      <c r="D63">
        <v>2775.136</v>
      </c>
      <c r="E63">
        <v>2752.9940000000001</v>
      </c>
      <c r="F63">
        <v>2746.3690000000001</v>
      </c>
      <c r="G63">
        <v>2769.3719999999998</v>
      </c>
      <c r="H63">
        <v>2148.61</v>
      </c>
      <c r="I63">
        <v>1925.1469999999999</v>
      </c>
      <c r="J63">
        <v>2809.5050000000001</v>
      </c>
      <c r="K63">
        <v>3425.5529999999999</v>
      </c>
      <c r="L63">
        <v>3652.2950000000001</v>
      </c>
      <c r="M63">
        <v>3704.6060000000002</v>
      </c>
      <c r="N63">
        <v>3576.5540000000001</v>
      </c>
      <c r="O63">
        <v>3244.6790000000001</v>
      </c>
      <c r="P63">
        <v>2697.7550000000001</v>
      </c>
      <c r="Q63">
        <v>2086.3719999999998</v>
      </c>
      <c r="R63">
        <v>1914.2719999999999</v>
      </c>
      <c r="S63">
        <v>3042.9090000000001</v>
      </c>
      <c r="T63">
        <v>3368.3359999999998</v>
      </c>
      <c r="U63">
        <v>3259.4259999999999</v>
      </c>
      <c r="V63">
        <v>3192.7570000000001</v>
      </c>
      <c r="W63">
        <v>3122.1039999999998</v>
      </c>
      <c r="X63">
        <v>3021.2190000000001</v>
      </c>
      <c r="Y63">
        <v>2902.5880000000002</v>
      </c>
      <c r="Z63" s="5">
        <v>69750.85100000001</v>
      </c>
    </row>
    <row r="64" spans="1:26" ht="13.9" x14ac:dyDescent="0.4">
      <c r="A64" s="19">
        <v>45688</v>
      </c>
      <c r="B64">
        <v>2822.8989999999999</v>
      </c>
      <c r="C64">
        <v>2783.0830000000001</v>
      </c>
      <c r="D64">
        <v>2757.8069999999998</v>
      </c>
      <c r="E64">
        <v>2740.6289999999999</v>
      </c>
      <c r="F64">
        <v>2745.665</v>
      </c>
      <c r="G64">
        <v>2758.89</v>
      </c>
      <c r="H64">
        <v>2110.19</v>
      </c>
      <c r="I64">
        <v>1590.894</v>
      </c>
      <c r="J64">
        <v>2223.3490000000002</v>
      </c>
      <c r="K64">
        <v>2840.415</v>
      </c>
      <c r="L64">
        <v>2980.8139999999999</v>
      </c>
      <c r="M64">
        <v>2716.2710000000002</v>
      </c>
      <c r="N64">
        <v>2495.2620000000002</v>
      </c>
      <c r="O64">
        <v>2639.6889999999999</v>
      </c>
      <c r="P64">
        <v>2184.67</v>
      </c>
      <c r="Q64">
        <v>1193.9010000000001</v>
      </c>
      <c r="R64">
        <v>1326.5940000000001</v>
      </c>
      <c r="S64">
        <v>2672.7080000000001</v>
      </c>
      <c r="T64">
        <v>3009.1689999999999</v>
      </c>
      <c r="U64">
        <v>2973.7840000000001</v>
      </c>
      <c r="V64">
        <v>2926.59</v>
      </c>
      <c r="W64">
        <v>2921.788</v>
      </c>
      <c r="X64">
        <v>2903.7840000000001</v>
      </c>
      <c r="Y64">
        <v>2821.8290000000002</v>
      </c>
      <c r="Z64" s="5">
        <v>61140.673999999999</v>
      </c>
    </row>
    <row r="65" spans="1:26" ht="13.9" x14ac:dyDescent="0.4">
      <c r="A65" s="19">
        <v>45689</v>
      </c>
      <c r="B65">
        <v>2803.1179999999999</v>
      </c>
      <c r="C65">
        <v>2787.413</v>
      </c>
      <c r="D65">
        <v>2776.0169999999998</v>
      </c>
      <c r="E65">
        <v>2780.377</v>
      </c>
      <c r="F65">
        <v>2789.6419999999998</v>
      </c>
      <c r="G65">
        <v>2775.98</v>
      </c>
      <c r="H65">
        <v>2084.83</v>
      </c>
      <c r="I65">
        <v>1204.6579999999999</v>
      </c>
      <c r="J65">
        <v>1789.4659999999999</v>
      </c>
      <c r="K65">
        <v>2280.752</v>
      </c>
      <c r="L65">
        <v>2259.4949999999999</v>
      </c>
      <c r="M65">
        <v>2272.953</v>
      </c>
      <c r="N65">
        <v>2410.5500000000002</v>
      </c>
      <c r="O65">
        <v>1932.35</v>
      </c>
      <c r="P65">
        <v>2074.3580000000002</v>
      </c>
      <c r="Q65">
        <v>1665.873</v>
      </c>
      <c r="R65">
        <v>1380.403</v>
      </c>
      <c r="S65">
        <v>2591.1439999999998</v>
      </c>
      <c r="T65">
        <v>2925.1990000000001</v>
      </c>
      <c r="U65">
        <v>2936.9670000000001</v>
      </c>
      <c r="V65">
        <v>2927.0340000000001</v>
      </c>
      <c r="W65">
        <v>2930.567</v>
      </c>
      <c r="X65">
        <v>2850.1419999999998</v>
      </c>
      <c r="Y65">
        <v>2808.1889999999999</v>
      </c>
      <c r="Z65" s="5">
        <v>58037.476999999999</v>
      </c>
    </row>
    <row r="66" spans="1:26" ht="13.9" x14ac:dyDescent="0.4">
      <c r="A66" s="19">
        <v>45690</v>
      </c>
      <c r="B66">
        <v>2654.4639999999999</v>
      </c>
      <c r="C66">
        <v>2622.011</v>
      </c>
      <c r="D66">
        <v>2613.41</v>
      </c>
      <c r="E66">
        <v>2619.2159999999999</v>
      </c>
      <c r="F66">
        <v>2635.74</v>
      </c>
      <c r="G66">
        <v>2634.0830000000001</v>
      </c>
      <c r="H66">
        <v>2013.2570000000001</v>
      </c>
      <c r="I66">
        <v>2076.4679999999998</v>
      </c>
      <c r="J66">
        <v>3340.3380000000002</v>
      </c>
      <c r="K66">
        <v>3877.6439999999998</v>
      </c>
      <c r="L66">
        <v>4140.2139999999999</v>
      </c>
      <c r="M66">
        <v>4040.5709999999999</v>
      </c>
      <c r="N66">
        <v>3885.6109999999999</v>
      </c>
      <c r="O66">
        <v>3309.4879999999998</v>
      </c>
      <c r="P66">
        <v>2909.5189999999998</v>
      </c>
      <c r="Q66">
        <v>2305.1329999999998</v>
      </c>
      <c r="R66">
        <v>1928.598</v>
      </c>
      <c r="S66">
        <v>2970.11</v>
      </c>
      <c r="T66">
        <v>3257.1669999999999</v>
      </c>
      <c r="U66">
        <v>3164.7139999999999</v>
      </c>
      <c r="V66">
        <v>3048.181</v>
      </c>
      <c r="W66">
        <v>2938.172</v>
      </c>
      <c r="X66">
        <v>2798.002</v>
      </c>
      <c r="Y66">
        <v>2677.05</v>
      </c>
      <c r="Z66" s="5">
        <v>70459.160999999993</v>
      </c>
    </row>
    <row r="67" spans="1:26" ht="13.9" x14ac:dyDescent="0.4">
      <c r="A67" s="19">
        <v>45691</v>
      </c>
      <c r="B67">
        <v>2229.4319999999998</v>
      </c>
      <c r="C67">
        <v>2227.8209999999999</v>
      </c>
      <c r="D67">
        <v>2215.6390000000001</v>
      </c>
      <c r="E67">
        <v>2229.444</v>
      </c>
      <c r="F67">
        <v>2229.39</v>
      </c>
      <c r="G67">
        <v>2246.848</v>
      </c>
      <c r="H67">
        <v>1780.0540000000001</v>
      </c>
      <c r="I67">
        <v>1702.2619999999999</v>
      </c>
      <c r="J67">
        <v>2539.0549999999998</v>
      </c>
      <c r="K67">
        <v>3023.663</v>
      </c>
      <c r="L67">
        <v>3018.355</v>
      </c>
      <c r="M67">
        <v>3197.04</v>
      </c>
      <c r="N67">
        <v>3035.4140000000002</v>
      </c>
      <c r="O67">
        <v>2582.587</v>
      </c>
      <c r="P67">
        <v>2110.0619999999999</v>
      </c>
      <c r="Q67">
        <v>1747.713</v>
      </c>
      <c r="R67">
        <v>1736.204</v>
      </c>
      <c r="S67">
        <v>2680.982</v>
      </c>
      <c r="T67">
        <v>2933.6640000000002</v>
      </c>
      <c r="U67">
        <v>2863.1280000000002</v>
      </c>
      <c r="V67">
        <v>2743.37</v>
      </c>
      <c r="W67">
        <v>2701.9760000000001</v>
      </c>
      <c r="X67">
        <v>2551.7640000000001</v>
      </c>
      <c r="Y67">
        <v>2351.9369999999999</v>
      </c>
      <c r="Z67" s="5">
        <v>58677.803999999996</v>
      </c>
    </row>
    <row r="68" spans="1:26" ht="13.9" x14ac:dyDescent="0.4">
      <c r="A68" s="19">
        <v>45692</v>
      </c>
      <c r="B68">
        <v>2805.5549999999998</v>
      </c>
      <c r="C68">
        <v>2787.277</v>
      </c>
      <c r="D68">
        <v>2767.4279999999999</v>
      </c>
      <c r="E68">
        <v>2783.4450000000002</v>
      </c>
      <c r="F68">
        <v>2790.2330000000002</v>
      </c>
      <c r="G68">
        <v>2801.578</v>
      </c>
      <c r="H68">
        <v>2107.8139999999999</v>
      </c>
      <c r="I68">
        <v>2050.3589999999999</v>
      </c>
      <c r="J68">
        <v>3181.7840000000001</v>
      </c>
      <c r="K68">
        <v>3851.6909999999998</v>
      </c>
      <c r="L68">
        <v>4107.0309999999999</v>
      </c>
      <c r="M68">
        <v>4079.1759999999999</v>
      </c>
      <c r="N68">
        <v>3821.3330000000001</v>
      </c>
      <c r="O68">
        <v>3477.4740000000002</v>
      </c>
      <c r="P68">
        <v>2956.7840000000001</v>
      </c>
      <c r="Q68">
        <v>2353.9899999999998</v>
      </c>
      <c r="R68">
        <v>1964.8019999999999</v>
      </c>
      <c r="S68">
        <v>3020.9169999999999</v>
      </c>
      <c r="T68">
        <v>3358.4749999999999</v>
      </c>
      <c r="U68">
        <v>3232.4140000000002</v>
      </c>
      <c r="V68">
        <v>3197.3690000000001</v>
      </c>
      <c r="W68">
        <v>3123.29</v>
      </c>
      <c r="X68">
        <v>2978.6689999999999</v>
      </c>
      <c r="Y68">
        <v>2871.694</v>
      </c>
      <c r="Z68" s="5">
        <v>72470.581999999995</v>
      </c>
    </row>
    <row r="69" spans="1:26" ht="13.9" x14ac:dyDescent="0.4">
      <c r="A69" s="19">
        <v>45693</v>
      </c>
      <c r="B69">
        <v>2800.2069999999999</v>
      </c>
      <c r="C69">
        <v>2761.9079999999999</v>
      </c>
      <c r="D69">
        <v>2753.1909999999998</v>
      </c>
      <c r="E69">
        <v>2720.625</v>
      </c>
      <c r="F69">
        <v>2734.1590000000001</v>
      </c>
      <c r="G69">
        <v>2759.181</v>
      </c>
      <c r="H69">
        <v>2112.8229999999999</v>
      </c>
      <c r="I69">
        <v>1887.5409999999999</v>
      </c>
      <c r="J69">
        <v>2932.24</v>
      </c>
      <c r="K69">
        <v>3129.703</v>
      </c>
      <c r="L69">
        <v>3126.7069999999999</v>
      </c>
      <c r="M69">
        <v>3084.92</v>
      </c>
      <c r="N69">
        <v>2912.018</v>
      </c>
      <c r="O69">
        <v>2753.1120000000001</v>
      </c>
      <c r="P69">
        <v>3034.9450000000002</v>
      </c>
      <c r="Q69">
        <v>2357.614</v>
      </c>
      <c r="R69">
        <v>2164.7829999999999</v>
      </c>
      <c r="S69">
        <v>3086.1129999999998</v>
      </c>
      <c r="T69">
        <v>3382.8879999999999</v>
      </c>
      <c r="U69">
        <v>3341.1309999999999</v>
      </c>
      <c r="V69">
        <v>3230.7620000000002</v>
      </c>
      <c r="W69">
        <v>3162.5949999999998</v>
      </c>
      <c r="X69">
        <v>3021.6970000000001</v>
      </c>
      <c r="Y69">
        <v>2896.0360000000001</v>
      </c>
      <c r="Z69" s="5">
        <v>68146.899000000005</v>
      </c>
    </row>
    <row r="70" spans="1:26" ht="13.9" x14ac:dyDescent="0.4">
      <c r="A70" s="19">
        <v>45694</v>
      </c>
      <c r="B70">
        <v>2866.83</v>
      </c>
      <c r="C70">
        <v>2777.328</v>
      </c>
      <c r="D70">
        <v>2766.8850000000002</v>
      </c>
      <c r="E70">
        <v>2754.152</v>
      </c>
      <c r="F70">
        <v>2787.2069999999999</v>
      </c>
      <c r="G70">
        <v>2790.7260000000001</v>
      </c>
      <c r="H70">
        <v>2322.6329999999998</v>
      </c>
      <c r="I70">
        <v>2368.86</v>
      </c>
      <c r="J70">
        <v>3685.2350000000001</v>
      </c>
      <c r="K70">
        <v>4039.4969999999998</v>
      </c>
      <c r="L70">
        <v>4038.538</v>
      </c>
      <c r="M70">
        <v>4096.45</v>
      </c>
      <c r="N70">
        <v>4012.6469999999999</v>
      </c>
      <c r="O70">
        <v>3280.8220000000001</v>
      </c>
      <c r="P70">
        <v>2884.2689999999998</v>
      </c>
      <c r="Q70">
        <v>2666.8649999999998</v>
      </c>
      <c r="R70">
        <v>2661.444</v>
      </c>
      <c r="S70">
        <v>3553.8420000000001</v>
      </c>
      <c r="T70">
        <v>3990.59</v>
      </c>
      <c r="U70">
        <v>3891.7249999999999</v>
      </c>
      <c r="V70">
        <v>3667.33</v>
      </c>
      <c r="W70">
        <v>3583.989</v>
      </c>
      <c r="X70">
        <v>3228.8029999999999</v>
      </c>
      <c r="Y70">
        <v>2999.4630000000002</v>
      </c>
      <c r="Z70" s="5">
        <v>77716.12999999999</v>
      </c>
    </row>
    <row r="71" spans="1:26" ht="13.9" x14ac:dyDescent="0.4">
      <c r="A71" s="19">
        <v>45695</v>
      </c>
      <c r="B71">
        <v>2903.17</v>
      </c>
      <c r="C71">
        <v>2874.62</v>
      </c>
      <c r="D71">
        <v>2862.2979999999998</v>
      </c>
      <c r="E71">
        <v>2856.6439999999998</v>
      </c>
      <c r="F71">
        <v>2876.8159999999998</v>
      </c>
      <c r="G71">
        <v>2867.9720000000002</v>
      </c>
      <c r="H71">
        <v>2361.3409999999999</v>
      </c>
      <c r="I71">
        <v>2026.1590000000001</v>
      </c>
      <c r="J71">
        <v>2902.88</v>
      </c>
      <c r="K71">
        <v>3086.6840000000002</v>
      </c>
      <c r="L71">
        <v>3109.308</v>
      </c>
      <c r="M71">
        <v>2843.7860000000001</v>
      </c>
      <c r="N71">
        <v>2089.2849999999999</v>
      </c>
      <c r="O71">
        <v>1815.963</v>
      </c>
      <c r="P71">
        <v>1603.934</v>
      </c>
      <c r="Q71">
        <v>1520.415</v>
      </c>
      <c r="R71">
        <v>1517.6030000000001</v>
      </c>
      <c r="S71">
        <v>2753.7280000000001</v>
      </c>
      <c r="T71">
        <v>3095.3679999999999</v>
      </c>
      <c r="U71">
        <v>3016.2429999999999</v>
      </c>
      <c r="V71">
        <v>2945.5279999999998</v>
      </c>
      <c r="W71">
        <v>2947.82</v>
      </c>
      <c r="X71">
        <v>2915.4369999999999</v>
      </c>
      <c r="Y71">
        <v>2865.02</v>
      </c>
      <c r="Z71" s="5">
        <v>62658.022000000012</v>
      </c>
    </row>
    <row r="72" spans="1:26" ht="13.9" x14ac:dyDescent="0.4">
      <c r="A72" s="19">
        <v>45696</v>
      </c>
      <c r="B72">
        <v>2860.09</v>
      </c>
      <c r="C72">
        <v>2847.8310000000001</v>
      </c>
      <c r="D72">
        <v>2847.4650000000001</v>
      </c>
      <c r="E72">
        <v>2848.6880000000001</v>
      </c>
      <c r="F72">
        <v>2853.7489999999998</v>
      </c>
      <c r="G72">
        <v>2858.19</v>
      </c>
      <c r="H72">
        <v>2151.7979999999998</v>
      </c>
      <c r="I72">
        <v>1206.8240000000001</v>
      </c>
      <c r="J72">
        <v>1599.0160000000001</v>
      </c>
      <c r="K72">
        <v>1888.0509999999999</v>
      </c>
      <c r="L72">
        <v>2332.8589999999999</v>
      </c>
      <c r="M72">
        <v>2998.4360000000001</v>
      </c>
      <c r="N72">
        <v>2671.0450000000001</v>
      </c>
      <c r="O72">
        <v>2320.0639999999999</v>
      </c>
      <c r="P72">
        <v>1779.944</v>
      </c>
      <c r="Q72">
        <v>1802.481</v>
      </c>
      <c r="R72">
        <v>1478.84</v>
      </c>
      <c r="S72">
        <v>2600.46</v>
      </c>
      <c r="T72">
        <v>3174.1559999999999</v>
      </c>
      <c r="U72">
        <v>3327.413</v>
      </c>
      <c r="V72">
        <v>3407.297</v>
      </c>
      <c r="W72">
        <v>3397.9369999999999</v>
      </c>
      <c r="X72">
        <v>3216.453</v>
      </c>
      <c r="Y72">
        <v>2966.8519999999999</v>
      </c>
      <c r="Z72" s="5">
        <v>61435.938999999998</v>
      </c>
    </row>
    <row r="73" spans="1:26" ht="13.9" x14ac:dyDescent="0.4">
      <c r="A73" s="19">
        <v>45697</v>
      </c>
      <c r="B73">
        <v>2838.4119999999998</v>
      </c>
      <c r="C73">
        <v>2795.0349999999999</v>
      </c>
      <c r="D73">
        <v>2782.864</v>
      </c>
      <c r="E73">
        <v>2786.1309999999999</v>
      </c>
      <c r="F73">
        <v>2799.5639999999999</v>
      </c>
      <c r="G73">
        <v>2820.1869999999999</v>
      </c>
      <c r="H73">
        <v>2272.9340000000002</v>
      </c>
      <c r="I73">
        <v>2407.779</v>
      </c>
      <c r="J73">
        <v>4058.0810000000001</v>
      </c>
      <c r="K73">
        <v>4587.049</v>
      </c>
      <c r="L73">
        <v>4775.9920000000002</v>
      </c>
      <c r="M73">
        <v>4632.0820000000003</v>
      </c>
      <c r="N73">
        <v>4320.6130000000003</v>
      </c>
      <c r="O73">
        <v>3830.77</v>
      </c>
      <c r="P73">
        <v>3286.4250000000002</v>
      </c>
      <c r="Q73">
        <v>2849.377</v>
      </c>
      <c r="R73">
        <v>2535.002</v>
      </c>
      <c r="S73">
        <v>3422.538</v>
      </c>
      <c r="T73">
        <v>3685.0039999999999</v>
      </c>
      <c r="U73">
        <v>3543.7020000000002</v>
      </c>
      <c r="V73">
        <v>3353.5839999999998</v>
      </c>
      <c r="W73">
        <v>3166.7809999999999</v>
      </c>
      <c r="X73">
        <v>3032.444</v>
      </c>
      <c r="Y73">
        <v>2879.7689999999998</v>
      </c>
      <c r="Z73" s="5">
        <v>79462.119000000006</v>
      </c>
    </row>
    <row r="74" spans="1:26" ht="13.9" x14ac:dyDescent="0.4">
      <c r="A74" s="19">
        <v>45698</v>
      </c>
      <c r="B74">
        <v>2835.5079999999998</v>
      </c>
      <c r="C74">
        <v>2849.35</v>
      </c>
      <c r="D74">
        <v>2860.09</v>
      </c>
      <c r="E74">
        <v>2859.0929999999998</v>
      </c>
      <c r="F74">
        <v>2875.9140000000002</v>
      </c>
      <c r="G74">
        <v>2904.9960000000001</v>
      </c>
      <c r="H74">
        <v>2315.9589999999998</v>
      </c>
      <c r="I74">
        <v>2560.902</v>
      </c>
      <c r="J74">
        <v>4131.567</v>
      </c>
      <c r="K74">
        <v>4453.0609999999997</v>
      </c>
      <c r="L74">
        <v>4481.1559999999999</v>
      </c>
      <c r="M74">
        <v>4410.1819999999998</v>
      </c>
      <c r="N74">
        <v>4024.4659999999999</v>
      </c>
      <c r="O74">
        <v>3593.192</v>
      </c>
      <c r="P74">
        <v>3279.116</v>
      </c>
      <c r="Q74">
        <v>2978.65</v>
      </c>
      <c r="R74">
        <v>2653.7570000000001</v>
      </c>
      <c r="S74">
        <v>3544.6779999999999</v>
      </c>
      <c r="T74">
        <v>4033.8580000000002</v>
      </c>
      <c r="U74">
        <v>3810.1779999999999</v>
      </c>
      <c r="V74">
        <v>3562.1750000000002</v>
      </c>
      <c r="W74">
        <v>3358.7579999999998</v>
      </c>
      <c r="X74">
        <v>3134.26</v>
      </c>
      <c r="Y74">
        <v>3008.5549999999998</v>
      </c>
      <c r="Z74" s="5">
        <v>80519.421000000002</v>
      </c>
    </row>
    <row r="75" spans="1:26" ht="13.9" x14ac:dyDescent="0.4">
      <c r="A75" s="19">
        <v>45699</v>
      </c>
      <c r="B75">
        <v>2926.5940000000001</v>
      </c>
      <c r="C75">
        <v>2894.68</v>
      </c>
      <c r="D75">
        <v>2873.6550000000002</v>
      </c>
      <c r="E75">
        <v>2881.6</v>
      </c>
      <c r="F75">
        <v>2892.442</v>
      </c>
      <c r="G75">
        <v>2899.0479999999998</v>
      </c>
      <c r="H75">
        <v>2154.694</v>
      </c>
      <c r="I75">
        <v>2414.8789999999999</v>
      </c>
      <c r="J75">
        <v>3868.7820000000002</v>
      </c>
      <c r="K75">
        <v>4248.7489999999998</v>
      </c>
      <c r="L75">
        <v>3890.1190000000001</v>
      </c>
      <c r="M75">
        <v>3782.49</v>
      </c>
      <c r="N75">
        <v>3728.998</v>
      </c>
      <c r="O75">
        <v>3376.4050000000002</v>
      </c>
      <c r="P75">
        <v>2968.7280000000001</v>
      </c>
      <c r="Q75">
        <v>2758.2069999999999</v>
      </c>
      <c r="R75">
        <v>2585.1239999999998</v>
      </c>
      <c r="S75">
        <v>3398.627</v>
      </c>
      <c r="T75">
        <v>3744.777</v>
      </c>
      <c r="U75">
        <v>3607.6190000000001</v>
      </c>
      <c r="V75">
        <v>3596.7759999999998</v>
      </c>
      <c r="W75">
        <v>3452.0680000000002</v>
      </c>
      <c r="X75">
        <v>3196.9229999999998</v>
      </c>
      <c r="Y75">
        <v>2952.3</v>
      </c>
      <c r="Z75" s="5">
        <v>77094.284</v>
      </c>
    </row>
    <row r="76" spans="1:26" ht="13.9" x14ac:dyDescent="0.4">
      <c r="A76" s="19">
        <v>45700</v>
      </c>
      <c r="B76">
        <v>2879.8789999999999</v>
      </c>
      <c r="C76">
        <v>2868.297</v>
      </c>
      <c r="D76">
        <v>2863.0590000000002</v>
      </c>
      <c r="E76">
        <v>2875.777</v>
      </c>
      <c r="F76">
        <v>2904.605</v>
      </c>
      <c r="G76">
        <v>2901.1030000000001</v>
      </c>
      <c r="H76">
        <v>2044.02</v>
      </c>
      <c r="I76">
        <v>2473.6979999999999</v>
      </c>
      <c r="J76">
        <v>4092.308</v>
      </c>
      <c r="K76">
        <v>4411.3919999999998</v>
      </c>
      <c r="L76">
        <v>4470.7479999999996</v>
      </c>
      <c r="M76">
        <v>4331.509</v>
      </c>
      <c r="N76">
        <v>4071.1219999999998</v>
      </c>
      <c r="O76">
        <v>3733.5540000000001</v>
      </c>
      <c r="P76">
        <v>3492.2489999999998</v>
      </c>
      <c r="Q76">
        <v>2860.6</v>
      </c>
      <c r="R76">
        <v>2593.1</v>
      </c>
      <c r="S76">
        <v>3681.694</v>
      </c>
      <c r="T76">
        <v>4071.4059999999999</v>
      </c>
      <c r="U76">
        <v>3875.6210000000001</v>
      </c>
      <c r="V76">
        <v>3686.8139999999999</v>
      </c>
      <c r="W76">
        <v>3453.7080000000001</v>
      </c>
      <c r="X76">
        <v>3259.7950000000001</v>
      </c>
      <c r="Y76">
        <v>3055.5309999999999</v>
      </c>
      <c r="Z76" s="5">
        <v>80951.588999999993</v>
      </c>
    </row>
    <row r="77" spans="1:26" ht="13.9" x14ac:dyDescent="0.4">
      <c r="A77" s="19">
        <v>45701</v>
      </c>
      <c r="B77">
        <v>2961.3609999999999</v>
      </c>
      <c r="C77">
        <v>2914.5659999999998</v>
      </c>
      <c r="D77">
        <v>2866.3029999999999</v>
      </c>
      <c r="E77">
        <v>2855.5949999999998</v>
      </c>
      <c r="F77">
        <v>2886.3139999999999</v>
      </c>
      <c r="G77">
        <v>2886.873</v>
      </c>
      <c r="H77">
        <v>2140.3539999999998</v>
      </c>
      <c r="I77">
        <v>2472.0720000000001</v>
      </c>
      <c r="J77">
        <v>1728.001</v>
      </c>
      <c r="K77">
        <v>1737.9079999999999</v>
      </c>
      <c r="L77">
        <v>1787.6189999999999</v>
      </c>
      <c r="M77">
        <v>1659.6880000000001</v>
      </c>
      <c r="N77">
        <v>1593.4590000000001</v>
      </c>
      <c r="O77">
        <v>1517.492</v>
      </c>
      <c r="P77">
        <v>1337.98</v>
      </c>
      <c r="Q77">
        <v>1163.5119999999999</v>
      </c>
      <c r="R77">
        <v>1075.425</v>
      </c>
      <c r="S77">
        <v>2024.5260000000001</v>
      </c>
      <c r="T77">
        <v>2609.5929999999998</v>
      </c>
      <c r="U77">
        <v>2572.7570000000001</v>
      </c>
      <c r="V77">
        <v>2449.0340000000001</v>
      </c>
      <c r="W77">
        <v>2394.4760000000001</v>
      </c>
      <c r="X77">
        <v>2341.4560000000001</v>
      </c>
      <c r="Y77">
        <v>2163.777</v>
      </c>
      <c r="Z77" s="5">
        <v>52140.140999999996</v>
      </c>
    </row>
    <row r="78" spans="1:26" ht="13.9" x14ac:dyDescent="0.4">
      <c r="A78" s="19">
        <v>45702</v>
      </c>
      <c r="B78">
        <v>3018.9110000000001</v>
      </c>
      <c r="C78">
        <v>2904.5749999999998</v>
      </c>
      <c r="D78">
        <v>2842.8440000000001</v>
      </c>
      <c r="E78">
        <v>2864.009</v>
      </c>
      <c r="F78">
        <v>2871.0120000000002</v>
      </c>
      <c r="G78">
        <v>2878.9360000000001</v>
      </c>
      <c r="H78">
        <v>1982.749</v>
      </c>
      <c r="I78">
        <v>1973.5989999999999</v>
      </c>
      <c r="J78">
        <v>3133.1590000000001</v>
      </c>
      <c r="K78">
        <v>3689.5540000000001</v>
      </c>
      <c r="L78">
        <v>3592.68</v>
      </c>
      <c r="M78">
        <v>3853.7440000000001</v>
      </c>
      <c r="N78">
        <v>3522.4940000000001</v>
      </c>
      <c r="O78">
        <v>3092.79</v>
      </c>
      <c r="P78">
        <v>2672.3939999999998</v>
      </c>
      <c r="Q78">
        <v>1977.2170000000001</v>
      </c>
      <c r="R78">
        <v>1542.2929999999999</v>
      </c>
      <c r="S78">
        <v>2447.4870000000001</v>
      </c>
      <c r="T78">
        <v>3136.9989999999998</v>
      </c>
      <c r="U78">
        <v>3090.3159999999998</v>
      </c>
      <c r="V78">
        <v>3027.9920000000002</v>
      </c>
      <c r="W78">
        <v>3005.6880000000001</v>
      </c>
      <c r="X78">
        <v>2985.2820000000002</v>
      </c>
      <c r="Y78">
        <v>2920.8310000000001</v>
      </c>
      <c r="Z78" s="5">
        <v>69027.555000000008</v>
      </c>
    </row>
    <row r="79" spans="1:26" ht="13.9" x14ac:dyDescent="0.4">
      <c r="A79" s="19">
        <v>45703</v>
      </c>
      <c r="B79">
        <v>2893.0709999999999</v>
      </c>
      <c r="C79">
        <v>2875.9349999999999</v>
      </c>
      <c r="D79">
        <v>2875.7489999999998</v>
      </c>
      <c r="E79">
        <v>2870.5659999999998</v>
      </c>
      <c r="F79">
        <v>2868.1849999999999</v>
      </c>
      <c r="G79">
        <v>2860.471</v>
      </c>
      <c r="H79">
        <v>1847.9259999999999</v>
      </c>
      <c r="I79">
        <v>1470.8109999999999</v>
      </c>
      <c r="J79">
        <v>2150.2440000000001</v>
      </c>
      <c r="K79">
        <v>2763.9070000000002</v>
      </c>
      <c r="L79">
        <v>3124.9090000000001</v>
      </c>
      <c r="M79">
        <v>3203.8690000000001</v>
      </c>
      <c r="N79">
        <v>3188.759</v>
      </c>
      <c r="O79">
        <v>2966.4839999999999</v>
      </c>
      <c r="P79">
        <v>2469.9250000000002</v>
      </c>
      <c r="Q79">
        <v>1934.7180000000001</v>
      </c>
      <c r="R79">
        <v>1485.6020000000001</v>
      </c>
      <c r="S79">
        <v>2435.4650000000001</v>
      </c>
      <c r="T79">
        <v>3136.1489999999999</v>
      </c>
      <c r="U79">
        <v>3168.915</v>
      </c>
      <c r="V79">
        <v>3178.94</v>
      </c>
      <c r="W79">
        <v>3121.9160000000002</v>
      </c>
      <c r="X79">
        <v>3035.2930000000001</v>
      </c>
      <c r="Y79">
        <v>2957.893</v>
      </c>
      <c r="Z79" s="5">
        <v>64885.70199999999</v>
      </c>
    </row>
    <row r="80" spans="1:26" ht="13.9" x14ac:dyDescent="0.4">
      <c r="A80" s="19">
        <v>45704</v>
      </c>
      <c r="B80">
        <v>2885.181</v>
      </c>
      <c r="C80">
        <v>2830.4369999999999</v>
      </c>
      <c r="D80">
        <v>2811.8389999999999</v>
      </c>
      <c r="E80">
        <v>2817.0459999999998</v>
      </c>
      <c r="F80">
        <v>2824.6439999999998</v>
      </c>
      <c r="G80">
        <v>2830.1759999999999</v>
      </c>
      <c r="H80">
        <v>1941.4290000000001</v>
      </c>
      <c r="I80">
        <v>2316.7370000000001</v>
      </c>
      <c r="J80">
        <v>3549.4560000000001</v>
      </c>
      <c r="K80">
        <v>3911.1570000000002</v>
      </c>
      <c r="L80">
        <v>4227.3959999999997</v>
      </c>
      <c r="M80">
        <v>4278.4489999999996</v>
      </c>
      <c r="N80">
        <v>3825.3649999999998</v>
      </c>
      <c r="O80">
        <v>3430.7350000000001</v>
      </c>
      <c r="P80">
        <v>3267.6089999999999</v>
      </c>
      <c r="Q80">
        <v>2437.1320000000001</v>
      </c>
      <c r="R80">
        <v>1981.6690000000001</v>
      </c>
      <c r="S80">
        <v>2680.9209999999998</v>
      </c>
      <c r="T80">
        <v>3359.3739999999998</v>
      </c>
      <c r="U80">
        <v>3302.3589999999999</v>
      </c>
      <c r="V80">
        <v>3214.5639999999999</v>
      </c>
      <c r="W80">
        <v>3036.0309999999999</v>
      </c>
      <c r="X80">
        <v>2891.7979999999998</v>
      </c>
      <c r="Y80">
        <v>2770.931</v>
      </c>
      <c r="Z80" s="5">
        <v>73422.434999999983</v>
      </c>
    </row>
    <row r="81" spans="1:26" ht="13.9" x14ac:dyDescent="0.4">
      <c r="A81" s="19">
        <v>45705</v>
      </c>
      <c r="B81">
        <v>2745.915</v>
      </c>
      <c r="C81">
        <v>2730.4670000000001</v>
      </c>
      <c r="D81">
        <v>2718.3739999999998</v>
      </c>
      <c r="E81">
        <v>2718.3690000000001</v>
      </c>
      <c r="F81">
        <v>2738.6509999999998</v>
      </c>
      <c r="G81">
        <v>2742.5909999999999</v>
      </c>
      <c r="H81">
        <v>1800.5350000000001</v>
      </c>
      <c r="I81">
        <v>2098.1889999999999</v>
      </c>
      <c r="J81">
        <v>3161.3670000000002</v>
      </c>
      <c r="K81">
        <v>3751.489</v>
      </c>
      <c r="L81">
        <v>4093.9560000000001</v>
      </c>
      <c r="M81">
        <v>4052.1669999999999</v>
      </c>
      <c r="N81">
        <v>3898.2069999999999</v>
      </c>
      <c r="O81">
        <v>3590.5970000000002</v>
      </c>
      <c r="P81">
        <v>3068.16</v>
      </c>
      <c r="Q81">
        <v>2428.9</v>
      </c>
      <c r="R81">
        <v>1883.115</v>
      </c>
      <c r="S81">
        <v>2641.2089999999998</v>
      </c>
      <c r="T81">
        <v>3364.047</v>
      </c>
      <c r="U81">
        <v>3297.748</v>
      </c>
      <c r="V81">
        <v>3234.6990000000001</v>
      </c>
      <c r="W81">
        <v>3195.0320000000002</v>
      </c>
      <c r="X81">
        <v>3068.6</v>
      </c>
      <c r="Y81">
        <v>2957.4160000000002</v>
      </c>
      <c r="Z81" s="5">
        <v>71979.8</v>
      </c>
    </row>
    <row r="82" spans="1:26" ht="13.9" x14ac:dyDescent="0.4">
      <c r="A82" s="19">
        <v>45706</v>
      </c>
      <c r="B82">
        <v>2816.3969999999999</v>
      </c>
      <c r="C82">
        <v>2750.4609999999998</v>
      </c>
      <c r="D82">
        <v>2742.14</v>
      </c>
      <c r="E82">
        <v>2743.741</v>
      </c>
      <c r="F82">
        <v>2758.0360000000001</v>
      </c>
      <c r="G82">
        <v>2750.2040000000002</v>
      </c>
      <c r="H82">
        <v>1780.748</v>
      </c>
      <c r="I82">
        <v>2112.6680000000001</v>
      </c>
      <c r="J82">
        <v>3247.6329999999998</v>
      </c>
      <c r="K82">
        <v>3899.114</v>
      </c>
      <c r="L82">
        <v>4090.4850000000001</v>
      </c>
      <c r="M82">
        <v>4106.125</v>
      </c>
      <c r="N82">
        <v>3999.5619999999999</v>
      </c>
      <c r="O82">
        <v>3487.9450000000002</v>
      </c>
      <c r="P82">
        <v>3017.5050000000001</v>
      </c>
      <c r="Q82">
        <v>2164.6849999999999</v>
      </c>
      <c r="R82">
        <v>1819.182</v>
      </c>
      <c r="S82">
        <v>2610.4940000000001</v>
      </c>
      <c r="T82">
        <v>3299.7890000000002</v>
      </c>
      <c r="U82">
        <v>3274.973</v>
      </c>
      <c r="V82">
        <v>3322.1469999999999</v>
      </c>
      <c r="W82">
        <v>3189.415</v>
      </c>
      <c r="X82">
        <v>3031.9850000000001</v>
      </c>
      <c r="Y82">
        <v>2891.0790000000002</v>
      </c>
      <c r="Z82" s="5">
        <v>71906.512999999977</v>
      </c>
    </row>
    <row r="83" spans="1:26" ht="13.9" x14ac:dyDescent="0.4">
      <c r="A83" s="19">
        <v>45707</v>
      </c>
      <c r="B83">
        <v>2820.2440000000001</v>
      </c>
      <c r="C83">
        <v>2785.2649999999999</v>
      </c>
      <c r="D83">
        <v>2785.4479999999999</v>
      </c>
      <c r="E83">
        <v>2756.0529999999999</v>
      </c>
      <c r="F83">
        <v>2759.9189999999999</v>
      </c>
      <c r="G83">
        <v>2779.1469999999999</v>
      </c>
      <c r="H83">
        <v>1806.557</v>
      </c>
      <c r="I83">
        <v>2056.7420000000002</v>
      </c>
      <c r="J83">
        <v>3074.424</v>
      </c>
      <c r="K83">
        <v>3676.9670000000001</v>
      </c>
      <c r="L83">
        <v>3314.87</v>
      </c>
      <c r="M83">
        <v>2907.0720000000001</v>
      </c>
      <c r="N83">
        <v>3018.5439999999999</v>
      </c>
      <c r="O83">
        <v>3005</v>
      </c>
      <c r="P83">
        <v>2379.6550000000002</v>
      </c>
      <c r="Q83">
        <v>1987.9469999999999</v>
      </c>
      <c r="R83">
        <v>1931.029</v>
      </c>
      <c r="S83">
        <v>2829.9389999999999</v>
      </c>
      <c r="T83">
        <v>3431.9679999999998</v>
      </c>
      <c r="U83">
        <v>3299.61</v>
      </c>
      <c r="V83">
        <v>3166.1129999999998</v>
      </c>
      <c r="W83">
        <v>3073.0419999999999</v>
      </c>
      <c r="X83">
        <v>2973.759</v>
      </c>
      <c r="Y83">
        <v>2847.2260000000001</v>
      </c>
      <c r="Z83" s="5">
        <v>67466.539999999994</v>
      </c>
    </row>
    <row r="84" spans="1:26" ht="13.9" x14ac:dyDescent="0.4">
      <c r="A84" s="19">
        <v>45708</v>
      </c>
      <c r="B84">
        <v>2789.8319999999999</v>
      </c>
      <c r="C84">
        <v>2760.4810000000002</v>
      </c>
      <c r="D84">
        <v>2751.665</v>
      </c>
      <c r="E84">
        <v>2758.86</v>
      </c>
      <c r="F84">
        <v>2761.674</v>
      </c>
      <c r="G84">
        <v>2764.3829999999998</v>
      </c>
      <c r="H84">
        <v>1768.048</v>
      </c>
      <c r="I84">
        <v>2056.2869999999998</v>
      </c>
      <c r="J84">
        <v>3326.9389999999999</v>
      </c>
      <c r="K84">
        <v>3505.4520000000002</v>
      </c>
      <c r="L84">
        <v>4153.5140000000001</v>
      </c>
      <c r="M84">
        <v>3469.585</v>
      </c>
      <c r="N84">
        <v>3210.346</v>
      </c>
      <c r="O84">
        <v>3428.0520000000001</v>
      </c>
      <c r="P84">
        <v>2967.82</v>
      </c>
      <c r="Q84">
        <v>2283.0320000000002</v>
      </c>
      <c r="R84">
        <v>1958.57</v>
      </c>
      <c r="S84">
        <v>2721.3910000000001</v>
      </c>
      <c r="T84">
        <v>3588.8290000000002</v>
      </c>
      <c r="U84">
        <v>3524.9430000000002</v>
      </c>
      <c r="V84">
        <v>3403.8780000000002</v>
      </c>
      <c r="W84">
        <v>3254.6469999999999</v>
      </c>
      <c r="X84">
        <v>3105.3820000000001</v>
      </c>
      <c r="Y84">
        <v>2902.1930000000002</v>
      </c>
      <c r="Z84" s="5">
        <v>71215.802999999985</v>
      </c>
    </row>
    <row r="85" spans="1:26" ht="13.9" x14ac:dyDescent="0.4">
      <c r="A85" s="19">
        <v>45709</v>
      </c>
      <c r="B85">
        <v>2835.71</v>
      </c>
      <c r="C85">
        <v>2781.0140000000001</v>
      </c>
      <c r="D85">
        <v>2794.9430000000002</v>
      </c>
      <c r="E85">
        <v>2773.9830000000002</v>
      </c>
      <c r="F85">
        <v>2798.8519999999999</v>
      </c>
      <c r="G85">
        <v>2816.06</v>
      </c>
      <c r="H85">
        <v>2036.307</v>
      </c>
      <c r="I85">
        <v>1907.7049999999999</v>
      </c>
      <c r="J85">
        <v>2703.0219999999999</v>
      </c>
      <c r="K85">
        <v>3502.694</v>
      </c>
      <c r="L85">
        <v>2758.3490000000002</v>
      </c>
      <c r="M85">
        <v>3309.2869999999998</v>
      </c>
      <c r="N85">
        <v>2944.7550000000001</v>
      </c>
      <c r="O85">
        <v>2804.6039999999998</v>
      </c>
      <c r="P85">
        <v>1789.395</v>
      </c>
      <c r="Q85">
        <v>1761.2139999999999</v>
      </c>
      <c r="R85">
        <v>1485.93</v>
      </c>
      <c r="S85">
        <v>2341.7260000000001</v>
      </c>
      <c r="T85">
        <v>3169.373</v>
      </c>
      <c r="U85">
        <v>3115.16</v>
      </c>
      <c r="V85">
        <v>3070.136</v>
      </c>
      <c r="W85">
        <v>2995.2710000000002</v>
      </c>
      <c r="X85">
        <v>2973.6309999999999</v>
      </c>
      <c r="Y85">
        <v>2912.1309999999999</v>
      </c>
      <c r="Z85" s="5">
        <v>64381.252</v>
      </c>
    </row>
    <row r="86" spans="1:26" ht="13.9" x14ac:dyDescent="0.4">
      <c r="A86" s="19">
        <v>45710</v>
      </c>
      <c r="B86">
        <v>2896.056</v>
      </c>
      <c r="C86">
        <v>2867.355</v>
      </c>
      <c r="D86">
        <v>2854.99</v>
      </c>
      <c r="E86">
        <v>2855.8760000000002</v>
      </c>
      <c r="F86">
        <v>2848.52</v>
      </c>
      <c r="G86">
        <v>2856.1419999999998</v>
      </c>
      <c r="H86">
        <v>1865.1220000000001</v>
      </c>
      <c r="I86">
        <v>1133.4380000000001</v>
      </c>
      <c r="J86">
        <v>1375.607</v>
      </c>
      <c r="K86">
        <v>1670.354</v>
      </c>
      <c r="L86">
        <v>1514.508</v>
      </c>
      <c r="M86">
        <v>1789.4010000000001</v>
      </c>
      <c r="N86">
        <v>2102.7420000000002</v>
      </c>
      <c r="O86">
        <v>2114.806</v>
      </c>
      <c r="P86">
        <v>1464.951</v>
      </c>
      <c r="Q86">
        <v>1724.1</v>
      </c>
      <c r="R86">
        <v>1736.4159999999999</v>
      </c>
      <c r="S86">
        <v>2610.576</v>
      </c>
      <c r="T86">
        <v>3399.8310000000001</v>
      </c>
      <c r="U86">
        <v>3349.5659999999998</v>
      </c>
      <c r="V86">
        <v>3369.3679999999999</v>
      </c>
      <c r="W86">
        <v>3341.3040000000001</v>
      </c>
      <c r="X86">
        <v>3123.0259999999998</v>
      </c>
      <c r="Y86">
        <v>2980.1320000000001</v>
      </c>
      <c r="Z86" s="5">
        <v>57844.186999999991</v>
      </c>
    </row>
    <row r="87" spans="1:26" ht="13.9" x14ac:dyDescent="0.4">
      <c r="A87" s="19">
        <v>45711</v>
      </c>
      <c r="B87">
        <v>2913.5740000000001</v>
      </c>
      <c r="C87">
        <v>2834.4119999999998</v>
      </c>
      <c r="D87">
        <v>2817.5790000000002</v>
      </c>
      <c r="E87">
        <v>2819.1610000000001</v>
      </c>
      <c r="F87">
        <v>2845.2579999999998</v>
      </c>
      <c r="G87">
        <v>2836.9050000000002</v>
      </c>
      <c r="H87">
        <v>1881.37</v>
      </c>
      <c r="I87">
        <v>2494.0129999999999</v>
      </c>
      <c r="J87">
        <v>4375.1869999999999</v>
      </c>
      <c r="K87">
        <v>5065.0590000000002</v>
      </c>
      <c r="L87">
        <v>4976.58</v>
      </c>
      <c r="M87">
        <v>4897.598</v>
      </c>
      <c r="N87">
        <v>4895.8180000000002</v>
      </c>
      <c r="O87">
        <v>4181.6629999999996</v>
      </c>
      <c r="P87">
        <v>3616.7860000000001</v>
      </c>
      <c r="Q87">
        <v>3443.8110000000001</v>
      </c>
      <c r="R87">
        <v>2939.85</v>
      </c>
      <c r="S87">
        <v>3521.2660000000001</v>
      </c>
      <c r="T87">
        <v>4079.77</v>
      </c>
      <c r="U87">
        <v>3843.6840000000002</v>
      </c>
      <c r="V87">
        <v>3553.6729999999998</v>
      </c>
      <c r="W87">
        <v>3261.4459999999999</v>
      </c>
      <c r="X87">
        <v>3102.0360000000001</v>
      </c>
      <c r="Y87">
        <v>2953.779</v>
      </c>
      <c r="Z87" s="5">
        <v>84150.277999999977</v>
      </c>
    </row>
    <row r="88" spans="1:26" ht="13.9" x14ac:dyDescent="0.4">
      <c r="A88" s="19">
        <v>45712</v>
      </c>
      <c r="B88">
        <v>2919.0160000000001</v>
      </c>
      <c r="C88">
        <v>2915.136</v>
      </c>
      <c r="D88">
        <v>2918.5709999999999</v>
      </c>
      <c r="E88">
        <v>2925.3739999999998</v>
      </c>
      <c r="F88">
        <v>2950.5790000000002</v>
      </c>
      <c r="G88">
        <v>2952.7939999999999</v>
      </c>
      <c r="H88">
        <v>2030.665</v>
      </c>
      <c r="I88">
        <v>2818.0030000000002</v>
      </c>
      <c r="J88">
        <v>4781.6940000000004</v>
      </c>
      <c r="K88">
        <v>5217.3109999999997</v>
      </c>
      <c r="L88">
        <v>5287.29</v>
      </c>
      <c r="M88">
        <v>5230.4560000000001</v>
      </c>
      <c r="N88">
        <v>5050.5720000000001</v>
      </c>
      <c r="O88">
        <v>4696.1480000000001</v>
      </c>
      <c r="P88">
        <v>4092.328</v>
      </c>
      <c r="Q88">
        <v>3500.453</v>
      </c>
      <c r="R88">
        <v>2952.7289999999998</v>
      </c>
      <c r="S88">
        <v>3182.15</v>
      </c>
      <c r="T88">
        <v>3991.377</v>
      </c>
      <c r="U88">
        <v>3935.5349999999999</v>
      </c>
      <c r="V88">
        <v>3793.95</v>
      </c>
      <c r="W88">
        <v>3674.877</v>
      </c>
      <c r="X88">
        <v>3384.96</v>
      </c>
      <c r="Y88">
        <v>3047.2440000000001</v>
      </c>
      <c r="Z88" s="5">
        <v>88249.212</v>
      </c>
    </row>
    <row r="89" spans="1:26" ht="13.9" x14ac:dyDescent="0.4">
      <c r="A89" s="19">
        <v>45713</v>
      </c>
      <c r="B89">
        <v>2969.5430000000001</v>
      </c>
      <c r="C89">
        <v>2941.3809999999999</v>
      </c>
      <c r="D89">
        <v>2937.277</v>
      </c>
      <c r="E89">
        <v>2940.3939999999998</v>
      </c>
      <c r="F89">
        <v>2959.395</v>
      </c>
      <c r="G89">
        <v>2965.1889999999999</v>
      </c>
      <c r="H89">
        <v>1895.903</v>
      </c>
      <c r="I89">
        <v>3003.2869999999998</v>
      </c>
      <c r="J89">
        <v>4905.518</v>
      </c>
      <c r="K89">
        <v>5548.2120000000004</v>
      </c>
      <c r="L89">
        <v>5786.973</v>
      </c>
      <c r="M89">
        <v>5585.451</v>
      </c>
      <c r="N89">
        <v>5112.6840000000002</v>
      </c>
      <c r="O89">
        <v>4628.5680000000002</v>
      </c>
      <c r="P89">
        <v>3952.9609999999998</v>
      </c>
      <c r="Q89">
        <v>3219.9989999999998</v>
      </c>
      <c r="R89">
        <v>2532.4319999999998</v>
      </c>
      <c r="S89">
        <v>3012.5610000000001</v>
      </c>
      <c r="T89">
        <v>3976.9569999999999</v>
      </c>
      <c r="U89">
        <v>3828.6190000000001</v>
      </c>
      <c r="V89">
        <v>3692.4760000000001</v>
      </c>
      <c r="W89">
        <v>3500.4540000000002</v>
      </c>
      <c r="X89">
        <v>3291.529</v>
      </c>
      <c r="Y89">
        <v>3089.1439999999998</v>
      </c>
      <c r="Z89" s="5">
        <v>88276.906999999992</v>
      </c>
    </row>
    <row r="90" spans="1:26" ht="13.9" x14ac:dyDescent="0.4">
      <c r="A90" s="19">
        <v>45714</v>
      </c>
      <c r="B90">
        <v>3116.2579999999998</v>
      </c>
      <c r="C90">
        <v>2900.9189999999999</v>
      </c>
      <c r="D90">
        <v>2901.4270000000001</v>
      </c>
      <c r="E90">
        <v>2901.7489999999998</v>
      </c>
      <c r="F90">
        <v>2921.54</v>
      </c>
      <c r="G90">
        <v>2942.9659999999999</v>
      </c>
      <c r="H90">
        <v>1960.4849999999999</v>
      </c>
      <c r="I90">
        <v>2891.739</v>
      </c>
      <c r="J90">
        <v>4700.1679999999997</v>
      </c>
      <c r="K90">
        <v>5395.3220000000001</v>
      </c>
      <c r="L90">
        <v>5549.866</v>
      </c>
      <c r="M90">
        <v>5448.5569999999998</v>
      </c>
      <c r="N90">
        <v>5206.2209999999995</v>
      </c>
      <c r="O90">
        <v>4705.24</v>
      </c>
      <c r="P90">
        <v>4042.3560000000002</v>
      </c>
      <c r="Q90">
        <v>3126.6909999999998</v>
      </c>
      <c r="R90">
        <v>2470.855</v>
      </c>
      <c r="S90">
        <v>2834.078</v>
      </c>
      <c r="T90">
        <v>3752.607</v>
      </c>
      <c r="U90">
        <v>3804.828</v>
      </c>
      <c r="V90">
        <v>3604.4470000000001</v>
      </c>
      <c r="W90">
        <v>3370.489</v>
      </c>
      <c r="X90">
        <v>3137.2829999999999</v>
      </c>
      <c r="Y90">
        <v>2960.5210000000002</v>
      </c>
      <c r="Z90" s="5">
        <v>86646.611999999994</v>
      </c>
    </row>
    <row r="91" spans="1:26" ht="13.9" x14ac:dyDescent="0.4">
      <c r="A91" s="19">
        <v>45715</v>
      </c>
      <c r="B91">
        <v>2925.01</v>
      </c>
      <c r="C91">
        <v>2897.125</v>
      </c>
      <c r="D91">
        <v>2873.0230000000001</v>
      </c>
      <c r="E91">
        <v>2864.0320000000002</v>
      </c>
      <c r="F91">
        <v>2883.8919999999998</v>
      </c>
      <c r="G91">
        <v>2937.087</v>
      </c>
      <c r="H91">
        <v>1726.3009999999999</v>
      </c>
      <c r="I91">
        <v>2659.4029999999998</v>
      </c>
      <c r="J91">
        <v>4244.7070000000003</v>
      </c>
      <c r="K91">
        <v>4775.9840000000004</v>
      </c>
      <c r="L91">
        <v>4815.884</v>
      </c>
      <c r="M91">
        <v>4685.2510000000002</v>
      </c>
      <c r="N91">
        <v>4360.3850000000002</v>
      </c>
      <c r="O91">
        <v>4046.6640000000002</v>
      </c>
      <c r="P91">
        <v>3521.4</v>
      </c>
      <c r="Q91">
        <v>2807.134</v>
      </c>
      <c r="R91">
        <v>2082.7049999999999</v>
      </c>
      <c r="S91">
        <v>2773.34</v>
      </c>
      <c r="T91">
        <v>3777.1779999999999</v>
      </c>
      <c r="U91">
        <v>3729.5810000000001</v>
      </c>
      <c r="V91">
        <v>3598.665</v>
      </c>
      <c r="W91">
        <v>3471.154</v>
      </c>
      <c r="X91">
        <v>3251.2939999999999</v>
      </c>
      <c r="Y91">
        <v>3052.3130000000001</v>
      </c>
      <c r="Z91" s="5">
        <v>80759.511999999973</v>
      </c>
    </row>
    <row r="92" spans="1:26" ht="13.9" x14ac:dyDescent="0.4">
      <c r="A92" s="19">
        <v>45716</v>
      </c>
      <c r="B92">
        <v>3011.0079999999998</v>
      </c>
      <c r="C92">
        <v>2948.5349999999999</v>
      </c>
      <c r="D92">
        <v>2902.9169999999999</v>
      </c>
      <c r="E92">
        <v>2895.4949999999999</v>
      </c>
      <c r="F92">
        <v>2922.1</v>
      </c>
      <c r="G92">
        <v>2922.8389999999999</v>
      </c>
      <c r="H92">
        <v>1683.643</v>
      </c>
      <c r="I92">
        <v>2161.4409999999998</v>
      </c>
      <c r="J92">
        <v>3371.5210000000002</v>
      </c>
      <c r="K92">
        <v>3898.7919999999999</v>
      </c>
      <c r="L92">
        <v>4029.4630000000002</v>
      </c>
      <c r="M92">
        <v>4009.4580000000001</v>
      </c>
      <c r="N92">
        <v>3660.2809999999999</v>
      </c>
      <c r="O92">
        <v>3347.4079999999999</v>
      </c>
      <c r="P92">
        <v>2818.9870000000001</v>
      </c>
      <c r="Q92">
        <v>2170.0940000000001</v>
      </c>
      <c r="R92">
        <v>1575.2149999999999</v>
      </c>
      <c r="S92">
        <v>2124.6869999999999</v>
      </c>
      <c r="T92">
        <v>3126.4749999999999</v>
      </c>
      <c r="U92">
        <v>3105.7460000000001</v>
      </c>
      <c r="V92">
        <v>3044.7249999999999</v>
      </c>
      <c r="W92">
        <v>3040.6060000000002</v>
      </c>
      <c r="X92">
        <v>3193.047</v>
      </c>
      <c r="Y92">
        <v>2995.7489999999998</v>
      </c>
      <c r="Z92" s="5">
        <v>70960.231999999989</v>
      </c>
    </row>
    <row r="93" spans="1:26" x14ac:dyDescent="0.35">
      <c r="A93" s="20">
        <f>COUNT(A3:A92)</f>
        <v>90</v>
      </c>
      <c r="B93" s="21">
        <f>SUM(B3:B92)</f>
        <v>235832.88100000002</v>
      </c>
      <c r="C93" s="21">
        <f t="shared" ref="C93:Z93" si="0">SUM(C3:C92)</f>
        <v>232485.66400000011</v>
      </c>
      <c r="D93" s="21">
        <f t="shared" si="0"/>
        <v>231509.77600000001</v>
      </c>
      <c r="E93" s="21">
        <f t="shared" si="0"/>
        <v>231083.73799999995</v>
      </c>
      <c r="F93" s="21">
        <f t="shared" si="0"/>
        <v>231701.35600000003</v>
      </c>
      <c r="G93" s="21">
        <f t="shared" si="0"/>
        <v>232305.27300000002</v>
      </c>
      <c r="H93" s="21">
        <f t="shared" si="0"/>
        <v>174838.99799999999</v>
      </c>
      <c r="I93" s="21">
        <f t="shared" si="0"/>
        <v>156657.17099999994</v>
      </c>
      <c r="J93" s="21">
        <f t="shared" si="0"/>
        <v>236050.13699999999</v>
      </c>
      <c r="K93" s="21">
        <f t="shared" si="0"/>
        <v>276967.29100000003</v>
      </c>
      <c r="L93" s="21">
        <f t="shared" si="0"/>
        <v>293604.90399999992</v>
      </c>
      <c r="M93" s="21">
        <f t="shared" si="0"/>
        <v>294147.71900000004</v>
      </c>
      <c r="N93" s="21">
        <f t="shared" si="0"/>
        <v>275267.41800000012</v>
      </c>
      <c r="O93" s="21">
        <f t="shared" si="0"/>
        <v>245904.16299999994</v>
      </c>
      <c r="P93" s="21">
        <f t="shared" si="0"/>
        <v>208083.23600000006</v>
      </c>
      <c r="Q93" s="21">
        <f t="shared" si="0"/>
        <v>168586.14200000005</v>
      </c>
      <c r="R93" s="21">
        <f t="shared" si="0"/>
        <v>180142.334</v>
      </c>
      <c r="S93" s="21">
        <f t="shared" si="0"/>
        <v>267112.92900000006</v>
      </c>
      <c r="T93" s="21">
        <f t="shared" si="0"/>
        <v>285539.88699999993</v>
      </c>
      <c r="U93" s="21">
        <f t="shared" si="0"/>
        <v>280877.17899999995</v>
      </c>
      <c r="V93" s="21">
        <f t="shared" si="0"/>
        <v>274243.30599999998</v>
      </c>
      <c r="W93" s="21">
        <f t="shared" si="0"/>
        <v>266560.45</v>
      </c>
      <c r="X93" s="21">
        <f t="shared" si="0"/>
        <v>254314.74700000012</v>
      </c>
      <c r="Y93" s="21">
        <f t="shared" si="0"/>
        <v>240536.01099999994</v>
      </c>
      <c r="Z93" s="21">
        <f t="shared" si="0"/>
        <v>5774352.71</v>
      </c>
    </row>
    <row r="94" spans="1:26" ht="13.9" x14ac:dyDescent="0.4">
      <c r="A94" s="19">
        <v>45717</v>
      </c>
      <c r="B94">
        <v>3117.681</v>
      </c>
      <c r="C94">
        <v>3085.558</v>
      </c>
      <c r="D94">
        <v>3094.5219999999999</v>
      </c>
      <c r="E94">
        <v>3091.5219999999999</v>
      </c>
      <c r="F94">
        <v>3080.6709999999998</v>
      </c>
      <c r="G94">
        <v>3117.7330000000002</v>
      </c>
      <c r="H94">
        <v>1880.0360000000001</v>
      </c>
      <c r="I94">
        <v>1820.3489999999999</v>
      </c>
      <c r="J94">
        <v>2311.0729999999999</v>
      </c>
      <c r="K94">
        <v>2268.8420000000001</v>
      </c>
      <c r="L94">
        <v>2485.0610000000001</v>
      </c>
      <c r="M94">
        <v>2482.3249999999998</v>
      </c>
      <c r="N94">
        <v>2218.2190000000001</v>
      </c>
      <c r="O94">
        <v>2714.2649999999999</v>
      </c>
      <c r="P94">
        <v>2600.143</v>
      </c>
      <c r="Q94">
        <v>2306.6759999999999</v>
      </c>
      <c r="R94">
        <v>1877.1469999999999</v>
      </c>
      <c r="S94">
        <v>2281.0419999999999</v>
      </c>
      <c r="T94">
        <v>3306.1930000000002</v>
      </c>
      <c r="U94">
        <v>3456.9609999999998</v>
      </c>
      <c r="V94">
        <v>3561.4670000000001</v>
      </c>
      <c r="W94">
        <v>3413.96</v>
      </c>
      <c r="X94">
        <v>3390.241</v>
      </c>
      <c r="Y94">
        <v>3274.933</v>
      </c>
      <c r="Z94" s="5">
        <v>66236.62</v>
      </c>
    </row>
    <row r="95" spans="1:26" ht="13.9" x14ac:dyDescent="0.4">
      <c r="A95" s="19">
        <v>45718</v>
      </c>
      <c r="B95">
        <v>3105.4670000000001</v>
      </c>
      <c r="C95">
        <v>3025.3040000000001</v>
      </c>
      <c r="D95">
        <v>3027.9110000000001</v>
      </c>
      <c r="E95">
        <v>3013.3150000000001</v>
      </c>
      <c r="F95">
        <v>2993.4670000000001</v>
      </c>
      <c r="G95">
        <v>2997.5329999999999</v>
      </c>
      <c r="H95">
        <v>1739.13</v>
      </c>
      <c r="I95">
        <v>2481.1640000000002</v>
      </c>
      <c r="J95">
        <v>3799.5940000000001</v>
      </c>
      <c r="K95">
        <v>4342.2479999999996</v>
      </c>
      <c r="L95">
        <v>4310.6769999999997</v>
      </c>
      <c r="M95">
        <v>4268.4530000000004</v>
      </c>
      <c r="N95">
        <v>4027.6260000000002</v>
      </c>
      <c r="O95">
        <v>3740.674</v>
      </c>
      <c r="P95">
        <v>3276.5569999999998</v>
      </c>
      <c r="Q95">
        <v>2572.069</v>
      </c>
      <c r="R95">
        <v>1985.902</v>
      </c>
      <c r="S95">
        <v>2558.511</v>
      </c>
      <c r="T95">
        <v>3554.0439999999999</v>
      </c>
      <c r="U95">
        <v>3413.1010000000001</v>
      </c>
      <c r="V95">
        <v>3233.4059999999999</v>
      </c>
      <c r="W95">
        <v>3111.3069999999998</v>
      </c>
      <c r="X95">
        <v>2953.3739999999998</v>
      </c>
      <c r="Y95">
        <v>2808.384</v>
      </c>
      <c r="Z95" s="5">
        <v>76339.218000000023</v>
      </c>
    </row>
    <row r="96" spans="1:26" ht="13.9" x14ac:dyDescent="0.4">
      <c r="A96" s="19">
        <v>45719</v>
      </c>
      <c r="B96">
        <v>2790.6880000000001</v>
      </c>
      <c r="C96">
        <v>2754.5369999999998</v>
      </c>
      <c r="D96">
        <v>2774.886</v>
      </c>
      <c r="E96">
        <v>2776.9589999999998</v>
      </c>
      <c r="F96">
        <v>2773.1039999999998</v>
      </c>
      <c r="G96">
        <v>2781.0819999999999</v>
      </c>
      <c r="H96">
        <v>1525.3230000000001</v>
      </c>
      <c r="I96">
        <v>2046.3710000000001</v>
      </c>
      <c r="J96">
        <v>3131.8150000000001</v>
      </c>
      <c r="K96">
        <v>3342.4070000000002</v>
      </c>
      <c r="L96">
        <v>3973.5790000000002</v>
      </c>
      <c r="M96">
        <v>3953.6660000000002</v>
      </c>
      <c r="N96">
        <v>3534.7779999999998</v>
      </c>
      <c r="O96">
        <v>3166.7840000000001</v>
      </c>
      <c r="P96">
        <v>2515.788</v>
      </c>
      <c r="Q96">
        <v>2400.1660000000002</v>
      </c>
      <c r="R96">
        <v>2019.375</v>
      </c>
      <c r="S96">
        <v>2508.8910000000001</v>
      </c>
      <c r="T96">
        <v>3541.3580000000002</v>
      </c>
      <c r="U96">
        <v>3379.2939999999999</v>
      </c>
      <c r="V96">
        <v>3332.915</v>
      </c>
      <c r="W96">
        <v>3235.462</v>
      </c>
      <c r="X96">
        <v>3099.9169999999999</v>
      </c>
      <c r="Y96">
        <v>2880.1729999999998</v>
      </c>
      <c r="Z96" s="5">
        <v>70239.317999999985</v>
      </c>
    </row>
    <row r="97" spans="1:26" ht="13.9" x14ac:dyDescent="0.4">
      <c r="A97" s="19">
        <v>45720</v>
      </c>
      <c r="B97">
        <v>2787.79</v>
      </c>
      <c r="C97">
        <v>2746.8229999999999</v>
      </c>
      <c r="D97">
        <v>2745.3040000000001</v>
      </c>
      <c r="E97">
        <v>2743.3069999999998</v>
      </c>
      <c r="F97">
        <v>2746.5129999999999</v>
      </c>
      <c r="G97">
        <v>2734.2260000000001</v>
      </c>
      <c r="H97">
        <v>1528.076</v>
      </c>
      <c r="I97">
        <v>2261.4259999999999</v>
      </c>
      <c r="J97">
        <v>3098.1289999999999</v>
      </c>
      <c r="K97">
        <v>3601.0479999999998</v>
      </c>
      <c r="L97">
        <v>3811.9270000000001</v>
      </c>
      <c r="M97">
        <v>3812.2469999999998</v>
      </c>
      <c r="N97">
        <v>3604.761</v>
      </c>
      <c r="O97">
        <v>3217.3429999999998</v>
      </c>
      <c r="P97">
        <v>2586.672</v>
      </c>
      <c r="Q97">
        <v>2258.5650000000001</v>
      </c>
      <c r="R97">
        <v>1849.1559999999999</v>
      </c>
      <c r="S97">
        <v>2345.8980000000001</v>
      </c>
      <c r="T97">
        <v>3364.431</v>
      </c>
      <c r="U97">
        <v>3297.48</v>
      </c>
      <c r="V97">
        <v>3270.1889999999999</v>
      </c>
      <c r="W97">
        <v>3219.4540000000002</v>
      </c>
      <c r="X97">
        <v>3059.34</v>
      </c>
      <c r="Y97">
        <v>2878.4009999999998</v>
      </c>
      <c r="Z97" s="5">
        <v>69568.505999999994</v>
      </c>
    </row>
    <row r="98" spans="1:26" ht="13.9" x14ac:dyDescent="0.4">
      <c r="A98" s="19">
        <v>45721</v>
      </c>
      <c r="B98">
        <v>2800.5189999999998</v>
      </c>
      <c r="C98">
        <v>2773.777</v>
      </c>
      <c r="D98">
        <v>2758.201</v>
      </c>
      <c r="E98">
        <v>2747.2269999999999</v>
      </c>
      <c r="F98">
        <v>2749.3029999999999</v>
      </c>
      <c r="G98">
        <v>2732.7730000000001</v>
      </c>
      <c r="H98">
        <v>1656.9010000000001</v>
      </c>
      <c r="I98">
        <v>2148.5010000000002</v>
      </c>
      <c r="J98">
        <v>3073.5219999999999</v>
      </c>
      <c r="K98">
        <v>3304.6030000000001</v>
      </c>
      <c r="L98">
        <v>3666.5059999999999</v>
      </c>
      <c r="M98">
        <v>3695.3960000000002</v>
      </c>
      <c r="N98">
        <v>3063.54</v>
      </c>
      <c r="O98">
        <v>2942.674</v>
      </c>
      <c r="P98">
        <v>2386.6959999999999</v>
      </c>
      <c r="Q98">
        <v>2067.8090000000002</v>
      </c>
      <c r="R98">
        <v>1951.5160000000001</v>
      </c>
      <c r="S98">
        <v>2384.768</v>
      </c>
      <c r="T98">
        <v>3427.232</v>
      </c>
      <c r="U98">
        <v>3397.8020000000001</v>
      </c>
      <c r="V98">
        <v>3291.8879999999999</v>
      </c>
      <c r="W98">
        <v>3161.982</v>
      </c>
      <c r="X98">
        <v>3039.078</v>
      </c>
      <c r="Y98">
        <v>2907.357</v>
      </c>
      <c r="Z98" s="5">
        <v>68129.571000000011</v>
      </c>
    </row>
    <row r="99" spans="1:26" ht="13.9" x14ac:dyDescent="0.4">
      <c r="A99" s="19">
        <v>45722</v>
      </c>
      <c r="B99">
        <v>2846.9589999999998</v>
      </c>
      <c r="C99">
        <v>2774.9630000000002</v>
      </c>
      <c r="D99">
        <v>2764.6210000000001</v>
      </c>
      <c r="E99">
        <v>2753.027</v>
      </c>
      <c r="F99">
        <v>2747.0569999999998</v>
      </c>
      <c r="G99">
        <v>2853.5880000000002</v>
      </c>
      <c r="H99">
        <v>1627.1959999999999</v>
      </c>
      <c r="I99">
        <v>2208.2220000000002</v>
      </c>
      <c r="J99">
        <v>3227.3820000000001</v>
      </c>
      <c r="K99">
        <v>3807.0630000000001</v>
      </c>
      <c r="L99">
        <v>4077.41</v>
      </c>
      <c r="M99">
        <v>3950.6950000000002</v>
      </c>
      <c r="N99">
        <v>3623.1480000000001</v>
      </c>
      <c r="O99">
        <v>2981.11</v>
      </c>
      <c r="P99">
        <v>2098.7950000000001</v>
      </c>
      <c r="Q99">
        <v>1802.9880000000001</v>
      </c>
      <c r="R99">
        <v>1711.271</v>
      </c>
      <c r="S99">
        <v>2279.7910000000002</v>
      </c>
      <c r="T99">
        <v>3138.6779999999999</v>
      </c>
      <c r="U99">
        <v>3223.49</v>
      </c>
      <c r="V99">
        <v>3244.027</v>
      </c>
      <c r="W99">
        <v>3185.9630000000002</v>
      </c>
      <c r="X99">
        <v>2948.5030000000002</v>
      </c>
      <c r="Y99">
        <v>2820.1959999999999</v>
      </c>
      <c r="Z99" s="5">
        <v>68696.142999999996</v>
      </c>
    </row>
    <row r="100" spans="1:26" ht="13.9" x14ac:dyDescent="0.4">
      <c r="A100" s="19">
        <v>45723</v>
      </c>
      <c r="B100">
        <v>2793.9270000000001</v>
      </c>
      <c r="C100">
        <v>2766.7860000000001</v>
      </c>
      <c r="D100">
        <v>2744.6689999999999</v>
      </c>
      <c r="E100">
        <v>2741.6</v>
      </c>
      <c r="F100">
        <v>2753.451</v>
      </c>
      <c r="G100">
        <v>2767.4989999999998</v>
      </c>
      <c r="H100">
        <v>1883.2329999999999</v>
      </c>
      <c r="I100">
        <v>1904.0840000000001</v>
      </c>
      <c r="J100">
        <v>2394.3560000000002</v>
      </c>
      <c r="K100">
        <v>2400.2260000000001</v>
      </c>
      <c r="L100">
        <v>2564.0729999999999</v>
      </c>
      <c r="M100">
        <v>2277.681</v>
      </c>
      <c r="N100">
        <v>1762.6579999999999</v>
      </c>
      <c r="O100">
        <v>1360.607</v>
      </c>
      <c r="P100">
        <v>1372.6780000000001</v>
      </c>
      <c r="Q100">
        <v>1265.175</v>
      </c>
      <c r="R100">
        <v>1454.7829999999999</v>
      </c>
      <c r="S100">
        <v>2031.3050000000001</v>
      </c>
      <c r="T100">
        <v>3079.1120000000001</v>
      </c>
      <c r="U100">
        <v>3052.7420000000002</v>
      </c>
      <c r="V100">
        <v>3043.6</v>
      </c>
      <c r="W100">
        <v>2962.7469999999998</v>
      </c>
      <c r="X100">
        <v>2929.0030000000002</v>
      </c>
      <c r="Y100">
        <v>2873.5120000000002</v>
      </c>
      <c r="Z100" s="5">
        <v>57179.507000000005</v>
      </c>
    </row>
    <row r="101" spans="1:26" ht="13.9" x14ac:dyDescent="0.4">
      <c r="A101" s="19">
        <v>45724</v>
      </c>
      <c r="B101">
        <v>2844.9940000000001</v>
      </c>
      <c r="C101">
        <v>2824.116</v>
      </c>
      <c r="D101">
        <v>2812.1010000000001</v>
      </c>
      <c r="E101">
        <v>2821.424</v>
      </c>
      <c r="F101">
        <v>2809.9549999999999</v>
      </c>
      <c r="G101">
        <v>2817.6559999999999</v>
      </c>
      <c r="H101">
        <v>1406.691</v>
      </c>
      <c r="I101">
        <v>1497.3140000000001</v>
      </c>
      <c r="J101">
        <v>2086.402</v>
      </c>
      <c r="K101">
        <v>2711.6709999999998</v>
      </c>
      <c r="L101">
        <v>3031.558</v>
      </c>
      <c r="M101">
        <v>3115.0439999999999</v>
      </c>
      <c r="N101">
        <v>2919.4479999999999</v>
      </c>
      <c r="O101">
        <v>2971.5250000000001</v>
      </c>
      <c r="P101">
        <v>2521.623</v>
      </c>
      <c r="Q101">
        <v>1949.848</v>
      </c>
      <c r="R101">
        <v>1524.31</v>
      </c>
      <c r="S101">
        <v>1921.04</v>
      </c>
      <c r="T101">
        <v>3088.6219999999998</v>
      </c>
      <c r="U101">
        <v>3062.3589999999999</v>
      </c>
      <c r="V101">
        <v>3067.8119999999999</v>
      </c>
      <c r="W101">
        <v>3073.82</v>
      </c>
      <c r="X101">
        <v>2983.2779999999998</v>
      </c>
      <c r="Y101">
        <v>2858.337</v>
      </c>
      <c r="Z101" s="5">
        <v>62720.947999999989</v>
      </c>
    </row>
    <row r="102" spans="1:26" ht="13.9" x14ac:dyDescent="0.4">
      <c r="A102" s="19">
        <v>45725</v>
      </c>
      <c r="B102">
        <v>2815.3910000000001</v>
      </c>
      <c r="C102">
        <v>2758.5210000000002</v>
      </c>
      <c r="D102">
        <v>2760.1120000000001</v>
      </c>
      <c r="E102">
        <v>2756.806</v>
      </c>
      <c r="F102">
        <v>2719.3029999999999</v>
      </c>
      <c r="G102">
        <v>2799.509</v>
      </c>
      <c r="H102">
        <v>1572.1579999999999</v>
      </c>
      <c r="I102">
        <v>2080.069</v>
      </c>
      <c r="J102">
        <v>3229.5889999999999</v>
      </c>
      <c r="K102">
        <v>3708.0729999999999</v>
      </c>
      <c r="L102">
        <v>3851.8139999999999</v>
      </c>
      <c r="M102">
        <v>3855.1350000000002</v>
      </c>
      <c r="N102">
        <v>3748.22</v>
      </c>
      <c r="O102">
        <v>3203.8470000000002</v>
      </c>
      <c r="P102">
        <v>2741.1390000000001</v>
      </c>
      <c r="Q102">
        <v>2246.895</v>
      </c>
      <c r="R102">
        <v>1897.652</v>
      </c>
      <c r="S102">
        <v>2246.9609999999998</v>
      </c>
      <c r="T102">
        <v>3437.5210000000002</v>
      </c>
      <c r="U102">
        <v>3384.9940000000001</v>
      </c>
      <c r="V102">
        <v>3227.3119999999999</v>
      </c>
      <c r="W102">
        <v>3124.741</v>
      </c>
      <c r="X102">
        <v>2973.8009999999999</v>
      </c>
      <c r="Y102">
        <v>2799.5140000000001</v>
      </c>
      <c r="Z102" s="5">
        <v>69939.077000000005</v>
      </c>
    </row>
    <row r="103" spans="1:26" ht="13.9" x14ac:dyDescent="0.4">
      <c r="A103" s="19">
        <v>45726</v>
      </c>
      <c r="B103">
        <v>2744.7539999999999</v>
      </c>
      <c r="C103">
        <v>2715.8710000000001</v>
      </c>
      <c r="D103">
        <v>2724.4319999999998</v>
      </c>
      <c r="E103">
        <v>2721.085</v>
      </c>
      <c r="F103">
        <v>2749.4369999999999</v>
      </c>
      <c r="G103">
        <v>2644.634</v>
      </c>
      <c r="H103">
        <v>1275.0719999999999</v>
      </c>
      <c r="I103">
        <v>1985.16</v>
      </c>
      <c r="J103">
        <v>2913.4929999999999</v>
      </c>
      <c r="K103">
        <v>3467.5729999999999</v>
      </c>
      <c r="L103">
        <v>3623.9969999999998</v>
      </c>
      <c r="M103">
        <v>3310.703</v>
      </c>
      <c r="N103">
        <v>3387.1889999999999</v>
      </c>
      <c r="O103">
        <v>3060.3090000000002</v>
      </c>
      <c r="P103">
        <v>2907.5219999999999</v>
      </c>
      <c r="Q103">
        <v>2499.413</v>
      </c>
      <c r="R103">
        <v>1904.7370000000001</v>
      </c>
      <c r="S103">
        <v>2191.7109999999998</v>
      </c>
      <c r="T103">
        <v>3413.627</v>
      </c>
      <c r="U103">
        <v>3352.43</v>
      </c>
      <c r="V103">
        <v>3303.6680000000001</v>
      </c>
      <c r="W103">
        <v>3195.6260000000002</v>
      </c>
      <c r="X103">
        <v>3005.3760000000002</v>
      </c>
      <c r="Y103">
        <v>2791.942</v>
      </c>
      <c r="Z103" s="5">
        <v>67889.760999999999</v>
      </c>
    </row>
    <row r="104" spans="1:26" ht="13.9" x14ac:dyDescent="0.4">
      <c r="A104" s="19">
        <v>45727</v>
      </c>
      <c r="B104">
        <v>2737.3240000000001</v>
      </c>
      <c r="C104">
        <v>2734.741</v>
      </c>
      <c r="D104">
        <v>2916.54</v>
      </c>
      <c r="E104">
        <v>2922.5639999999999</v>
      </c>
      <c r="F104">
        <v>2917.9940000000001</v>
      </c>
      <c r="G104">
        <v>2778.9769999999999</v>
      </c>
      <c r="H104">
        <v>1470.335</v>
      </c>
      <c r="I104">
        <v>2099.884</v>
      </c>
      <c r="J104">
        <v>2985.3429999999998</v>
      </c>
      <c r="K104">
        <v>3558.4140000000002</v>
      </c>
      <c r="L104">
        <v>3743.3490000000002</v>
      </c>
      <c r="M104">
        <v>3766.7730000000001</v>
      </c>
      <c r="N104">
        <v>3748.47</v>
      </c>
      <c r="O104">
        <v>3542.8449999999998</v>
      </c>
      <c r="P104">
        <v>3089.69</v>
      </c>
      <c r="Q104">
        <v>2386.4119999999998</v>
      </c>
      <c r="R104">
        <v>1873.3910000000001</v>
      </c>
      <c r="S104">
        <v>2108.2139999999999</v>
      </c>
      <c r="T104">
        <v>3321.3789999999999</v>
      </c>
      <c r="U104">
        <v>3223.2049999999999</v>
      </c>
      <c r="V104">
        <v>3224.5320000000002</v>
      </c>
      <c r="W104">
        <v>3171.0990000000002</v>
      </c>
      <c r="X104">
        <v>3048.05</v>
      </c>
      <c r="Y104">
        <v>2934.5839999999998</v>
      </c>
      <c r="Z104" s="5">
        <v>70304.109000000011</v>
      </c>
    </row>
    <row r="105" spans="1:26" ht="13.9" x14ac:dyDescent="0.4">
      <c r="A105" s="19">
        <v>45728</v>
      </c>
      <c r="B105">
        <v>2827.1790000000001</v>
      </c>
      <c r="C105">
        <v>2796.54</v>
      </c>
      <c r="D105">
        <v>2790.0680000000002</v>
      </c>
      <c r="E105">
        <v>2795.8589999999999</v>
      </c>
      <c r="F105">
        <v>2804.5039999999999</v>
      </c>
      <c r="G105">
        <v>2606.13</v>
      </c>
      <c r="H105">
        <v>1266.0429999999999</v>
      </c>
      <c r="I105">
        <v>1965.027</v>
      </c>
      <c r="J105">
        <v>2865.8119999999999</v>
      </c>
      <c r="K105">
        <v>3462.7510000000002</v>
      </c>
      <c r="L105">
        <v>3679.3220000000001</v>
      </c>
      <c r="M105">
        <v>3727.4070000000002</v>
      </c>
      <c r="N105">
        <v>3637.7869999999998</v>
      </c>
      <c r="O105">
        <v>3544.6309999999999</v>
      </c>
      <c r="P105">
        <v>3177.8470000000002</v>
      </c>
      <c r="Q105">
        <v>2526.8589999999999</v>
      </c>
      <c r="R105">
        <v>1794.463</v>
      </c>
      <c r="S105">
        <v>2117.2359999999999</v>
      </c>
      <c r="T105">
        <v>3326.2779999999998</v>
      </c>
      <c r="U105">
        <v>3241.3229999999999</v>
      </c>
      <c r="V105">
        <v>3150.72</v>
      </c>
      <c r="W105">
        <v>3077.2</v>
      </c>
      <c r="X105">
        <v>2979.319</v>
      </c>
      <c r="Y105">
        <v>2849.982</v>
      </c>
      <c r="Z105" s="5">
        <v>69010.286999999997</v>
      </c>
    </row>
    <row r="106" spans="1:26" ht="13.9" x14ac:dyDescent="0.4">
      <c r="A106" s="19">
        <v>45729</v>
      </c>
      <c r="B106">
        <v>2758.4369999999999</v>
      </c>
      <c r="C106">
        <v>2738.4520000000002</v>
      </c>
      <c r="D106">
        <v>2739.1410000000001</v>
      </c>
      <c r="E106">
        <v>2729.9929999999999</v>
      </c>
      <c r="F106">
        <v>2718.71</v>
      </c>
      <c r="G106">
        <v>2531.2240000000002</v>
      </c>
      <c r="H106">
        <v>1191.8240000000001</v>
      </c>
      <c r="I106">
        <v>1819.825</v>
      </c>
      <c r="J106">
        <v>2629.5309999999999</v>
      </c>
      <c r="K106">
        <v>3295.7469999999998</v>
      </c>
      <c r="L106">
        <v>3509.5010000000002</v>
      </c>
      <c r="M106">
        <v>3596.373</v>
      </c>
      <c r="N106">
        <v>3813.4989999999998</v>
      </c>
      <c r="O106">
        <v>3817.4059999999999</v>
      </c>
      <c r="P106">
        <v>3277.18</v>
      </c>
      <c r="Q106">
        <v>2608.9250000000002</v>
      </c>
      <c r="R106">
        <v>1899.8489999999999</v>
      </c>
      <c r="S106">
        <v>2194.0390000000002</v>
      </c>
      <c r="T106">
        <v>3486.8580000000002</v>
      </c>
      <c r="U106">
        <v>3410.7939999999999</v>
      </c>
      <c r="V106">
        <v>3287.75</v>
      </c>
      <c r="W106">
        <v>3191.0239999999999</v>
      </c>
      <c r="X106">
        <v>3082.3560000000002</v>
      </c>
      <c r="Y106">
        <v>2956.9090000000001</v>
      </c>
      <c r="Z106" s="5">
        <v>69285.347000000009</v>
      </c>
    </row>
    <row r="107" spans="1:26" ht="13.9" x14ac:dyDescent="0.4">
      <c r="A107" s="19">
        <v>45730</v>
      </c>
      <c r="B107">
        <v>2884.2669999999998</v>
      </c>
      <c r="C107">
        <v>2777.1439999999998</v>
      </c>
      <c r="D107">
        <v>2745.0419999999999</v>
      </c>
      <c r="E107">
        <v>2739.51</v>
      </c>
      <c r="F107">
        <v>2724.328</v>
      </c>
      <c r="G107">
        <v>2555.6770000000001</v>
      </c>
      <c r="H107">
        <v>1171.875</v>
      </c>
      <c r="I107">
        <v>1516.3530000000001</v>
      </c>
      <c r="J107">
        <v>2124.0859999999998</v>
      </c>
      <c r="K107">
        <v>2223.165</v>
      </c>
      <c r="L107">
        <v>2492.3380000000002</v>
      </c>
      <c r="M107">
        <v>3157.4769999999999</v>
      </c>
      <c r="N107">
        <v>3381.05</v>
      </c>
      <c r="O107">
        <v>3309.6819999999998</v>
      </c>
      <c r="P107">
        <v>2901.5320000000002</v>
      </c>
      <c r="Q107">
        <v>2271.942</v>
      </c>
      <c r="R107">
        <v>1635.0719999999999</v>
      </c>
      <c r="S107">
        <v>1845.4749999999999</v>
      </c>
      <c r="T107">
        <v>3148.2020000000002</v>
      </c>
      <c r="U107">
        <v>3068.3069999999998</v>
      </c>
      <c r="V107">
        <v>3001.4989999999998</v>
      </c>
      <c r="W107">
        <v>2969.4380000000001</v>
      </c>
      <c r="X107">
        <v>2925.768</v>
      </c>
      <c r="Y107">
        <v>2851.0709999999999</v>
      </c>
      <c r="Z107" s="5">
        <v>62420.3</v>
      </c>
    </row>
    <row r="108" spans="1:26" ht="13.9" x14ac:dyDescent="0.4">
      <c r="A108" s="19">
        <v>45731</v>
      </c>
      <c r="B108">
        <v>2808.8009999999999</v>
      </c>
      <c r="C108">
        <v>2786.1750000000002</v>
      </c>
      <c r="D108">
        <v>2772.9490000000001</v>
      </c>
      <c r="E108">
        <v>2758.4180000000001</v>
      </c>
      <c r="F108">
        <v>2766.1439999999998</v>
      </c>
      <c r="G108">
        <v>2531.1759999999999</v>
      </c>
      <c r="H108">
        <v>1187.7080000000001</v>
      </c>
      <c r="I108">
        <v>1566.8040000000001</v>
      </c>
      <c r="J108">
        <v>2301.2820000000002</v>
      </c>
      <c r="K108">
        <v>2869.864</v>
      </c>
      <c r="L108">
        <v>3185.0219999999999</v>
      </c>
      <c r="M108">
        <v>3250.393</v>
      </c>
      <c r="N108">
        <v>3250.3049999999998</v>
      </c>
      <c r="O108">
        <v>3098.82</v>
      </c>
      <c r="P108">
        <v>2700.107</v>
      </c>
      <c r="Q108">
        <v>2157.9560000000001</v>
      </c>
      <c r="R108">
        <v>1722.223</v>
      </c>
      <c r="S108">
        <v>1900.0830000000001</v>
      </c>
      <c r="T108">
        <v>3189.6959999999999</v>
      </c>
      <c r="U108">
        <v>3238.7910000000002</v>
      </c>
      <c r="V108">
        <v>3202.576</v>
      </c>
      <c r="W108">
        <v>3236.9589999999998</v>
      </c>
      <c r="X108">
        <v>3086.0210000000002</v>
      </c>
      <c r="Y108">
        <v>2944.384</v>
      </c>
      <c r="Z108" s="5">
        <v>64512.656999999992</v>
      </c>
    </row>
    <row r="109" spans="1:26" ht="13.9" x14ac:dyDescent="0.4">
      <c r="A109" s="19">
        <v>45732</v>
      </c>
      <c r="B109">
        <v>2830.6959999999999</v>
      </c>
      <c r="C109">
        <v>2773.3919999999998</v>
      </c>
      <c r="D109">
        <v>2737.7370000000001</v>
      </c>
      <c r="E109">
        <v>2721.1030000000001</v>
      </c>
      <c r="F109">
        <v>2713.645</v>
      </c>
      <c r="G109">
        <v>2436.4090000000001</v>
      </c>
      <c r="H109">
        <v>1168.069</v>
      </c>
      <c r="I109">
        <v>1810.5419999999999</v>
      </c>
      <c r="J109">
        <v>2648.116</v>
      </c>
      <c r="K109">
        <v>3245.5329999999999</v>
      </c>
      <c r="L109">
        <v>3603.2640000000001</v>
      </c>
      <c r="M109">
        <v>3743.7719999999999</v>
      </c>
      <c r="N109">
        <v>3751.652</v>
      </c>
      <c r="O109">
        <v>3580.0529999999999</v>
      </c>
      <c r="P109">
        <v>3191.7350000000001</v>
      </c>
      <c r="Q109">
        <v>2510.6379999999999</v>
      </c>
      <c r="R109">
        <v>1753.9359999999999</v>
      </c>
      <c r="S109">
        <v>2010.1849999999999</v>
      </c>
      <c r="T109">
        <v>3315.6379999999999</v>
      </c>
      <c r="U109">
        <v>3327.7710000000002</v>
      </c>
      <c r="V109">
        <v>3279.6680000000001</v>
      </c>
      <c r="W109">
        <v>3274.616</v>
      </c>
      <c r="X109">
        <v>3085.2710000000002</v>
      </c>
      <c r="Y109">
        <v>2853.7950000000001</v>
      </c>
      <c r="Z109" s="5">
        <v>68367.236000000004</v>
      </c>
    </row>
    <row r="110" spans="1:26" ht="13.9" x14ac:dyDescent="0.4">
      <c r="A110" s="19">
        <v>45733</v>
      </c>
      <c r="B110">
        <v>2742.7350000000001</v>
      </c>
      <c r="C110">
        <v>2682.2930000000001</v>
      </c>
      <c r="D110">
        <v>2647.9859999999999</v>
      </c>
      <c r="E110">
        <v>2637.585</v>
      </c>
      <c r="F110">
        <v>2642.0059999999999</v>
      </c>
      <c r="G110">
        <v>2356.3560000000002</v>
      </c>
      <c r="H110">
        <v>1191.4469999999999</v>
      </c>
      <c r="I110">
        <v>1987.537</v>
      </c>
      <c r="J110">
        <v>3055.8760000000002</v>
      </c>
      <c r="K110">
        <v>3746.8270000000002</v>
      </c>
      <c r="L110">
        <v>4232.3310000000001</v>
      </c>
      <c r="M110">
        <v>4521.625</v>
      </c>
      <c r="N110">
        <v>4293.2430000000004</v>
      </c>
      <c r="O110">
        <v>4238.6080000000002</v>
      </c>
      <c r="P110">
        <v>3756.0390000000002</v>
      </c>
      <c r="Q110">
        <v>3201.8119999999999</v>
      </c>
      <c r="R110">
        <v>2456.31</v>
      </c>
      <c r="S110">
        <v>2405.6</v>
      </c>
      <c r="T110">
        <v>3531.5160000000001</v>
      </c>
      <c r="U110">
        <v>3478.78</v>
      </c>
      <c r="V110">
        <v>3355.415</v>
      </c>
      <c r="W110">
        <v>3244.1779999999999</v>
      </c>
      <c r="X110">
        <v>3178.5929999999998</v>
      </c>
      <c r="Y110">
        <v>2980.9720000000002</v>
      </c>
      <c r="Z110" s="5">
        <v>74565.669999999984</v>
      </c>
    </row>
    <row r="111" spans="1:26" ht="13.9" x14ac:dyDescent="0.4">
      <c r="A111" s="19">
        <v>45734</v>
      </c>
      <c r="B111">
        <v>2858.127</v>
      </c>
      <c r="C111">
        <v>2853.6729999999998</v>
      </c>
      <c r="D111">
        <v>2824.3139999999999</v>
      </c>
      <c r="E111">
        <v>2823.59</v>
      </c>
      <c r="F111">
        <v>2805.9789999999998</v>
      </c>
      <c r="G111">
        <v>2526.0740000000001</v>
      </c>
      <c r="H111">
        <v>1308.9179999999999</v>
      </c>
      <c r="I111">
        <v>1919.817</v>
      </c>
      <c r="J111">
        <v>2868.0309999999999</v>
      </c>
      <c r="K111">
        <v>3713.509</v>
      </c>
      <c r="L111">
        <v>4052.759</v>
      </c>
      <c r="M111">
        <v>4263.3990000000003</v>
      </c>
      <c r="N111">
        <v>4423.5959999999995</v>
      </c>
      <c r="O111">
        <v>4266.567</v>
      </c>
      <c r="P111">
        <v>3713.1149999999998</v>
      </c>
      <c r="Q111">
        <v>2989.482</v>
      </c>
      <c r="R111">
        <v>2226.6419999999998</v>
      </c>
      <c r="S111">
        <v>2231.8209999999999</v>
      </c>
      <c r="T111">
        <v>3445.7249999999999</v>
      </c>
      <c r="U111">
        <v>3371.2730000000001</v>
      </c>
      <c r="V111">
        <v>3389.183</v>
      </c>
      <c r="W111">
        <v>3319.6219999999998</v>
      </c>
      <c r="X111">
        <v>3107.4650000000001</v>
      </c>
      <c r="Y111">
        <v>2918.1579999999999</v>
      </c>
      <c r="Z111" s="5">
        <v>74220.838999999993</v>
      </c>
    </row>
    <row r="112" spans="1:26" ht="13.9" x14ac:dyDescent="0.4">
      <c r="A112" s="19">
        <v>45735</v>
      </c>
      <c r="B112">
        <v>2381.39</v>
      </c>
      <c r="C112">
        <v>2320.4780000000001</v>
      </c>
      <c r="D112">
        <v>2301.337</v>
      </c>
      <c r="E112">
        <v>2304.7359999999999</v>
      </c>
      <c r="F112">
        <v>2304.681</v>
      </c>
      <c r="G112">
        <v>1986.73</v>
      </c>
      <c r="H112">
        <v>835.95600000000002</v>
      </c>
      <c r="I112">
        <v>1301.7170000000001</v>
      </c>
      <c r="J112">
        <v>1844.6769999999999</v>
      </c>
      <c r="K112">
        <v>2127.402</v>
      </c>
      <c r="L112">
        <v>2419.692</v>
      </c>
      <c r="M112">
        <v>2545.0439999999999</v>
      </c>
      <c r="N112">
        <v>2599.7289999999998</v>
      </c>
      <c r="O112">
        <v>2453.366</v>
      </c>
      <c r="P112">
        <v>2166.665</v>
      </c>
      <c r="Q112">
        <v>1820.81</v>
      </c>
      <c r="R112">
        <v>1349.231</v>
      </c>
      <c r="S112">
        <v>1417.5830000000001</v>
      </c>
      <c r="T112">
        <v>2642.4690000000001</v>
      </c>
      <c r="U112">
        <v>2609.8589999999999</v>
      </c>
      <c r="V112">
        <v>2589.3380000000002</v>
      </c>
      <c r="W112">
        <v>2558.0340000000001</v>
      </c>
      <c r="X112">
        <v>2487.8820000000001</v>
      </c>
      <c r="Y112">
        <v>2365.3989999999999</v>
      </c>
      <c r="Z112" s="5">
        <v>51734.204999999987</v>
      </c>
    </row>
    <row r="113" spans="1:26" ht="13.9" x14ac:dyDescent="0.4">
      <c r="A113" s="19">
        <v>45736</v>
      </c>
      <c r="B113">
        <v>2750.1590000000001</v>
      </c>
      <c r="C113">
        <v>2712.6950000000002</v>
      </c>
      <c r="D113">
        <v>2704.538</v>
      </c>
      <c r="E113">
        <v>2703.558</v>
      </c>
      <c r="F113">
        <v>2706.915</v>
      </c>
      <c r="G113">
        <v>2400.261</v>
      </c>
      <c r="H113">
        <v>1198.1600000000001</v>
      </c>
      <c r="I113">
        <v>1911.491</v>
      </c>
      <c r="J113">
        <v>2328.7280000000001</v>
      </c>
      <c r="K113">
        <v>2602.4499999999998</v>
      </c>
      <c r="L113">
        <v>2818.41</v>
      </c>
      <c r="M113">
        <v>2769.6469999999999</v>
      </c>
      <c r="N113">
        <v>2796.0630000000001</v>
      </c>
      <c r="O113">
        <v>2380.08</v>
      </c>
      <c r="P113">
        <v>2226.8910000000001</v>
      </c>
      <c r="Q113">
        <v>2267.5520000000001</v>
      </c>
      <c r="R113">
        <v>1767.152</v>
      </c>
      <c r="S113">
        <v>2480.2199999999998</v>
      </c>
      <c r="T113">
        <v>3379.1239999999998</v>
      </c>
      <c r="U113">
        <v>3374.82</v>
      </c>
      <c r="V113">
        <v>3354.5650000000001</v>
      </c>
      <c r="W113">
        <v>3271.4169999999999</v>
      </c>
      <c r="X113">
        <v>3165.0410000000002</v>
      </c>
      <c r="Y113">
        <v>2952.7890000000002</v>
      </c>
      <c r="Z113" s="5">
        <v>63022.72600000001</v>
      </c>
    </row>
    <row r="114" spans="1:26" ht="13.9" x14ac:dyDescent="0.4">
      <c r="A114" s="19">
        <v>45737</v>
      </c>
      <c r="B114">
        <v>2894.346</v>
      </c>
      <c r="C114">
        <v>2818.3</v>
      </c>
      <c r="D114">
        <v>2783.16</v>
      </c>
      <c r="E114">
        <v>2773.55</v>
      </c>
      <c r="F114">
        <v>2780.4569999999999</v>
      </c>
      <c r="G114">
        <v>2564.8490000000002</v>
      </c>
      <c r="H114">
        <v>1431.316</v>
      </c>
      <c r="I114">
        <v>1611.8030000000001</v>
      </c>
      <c r="J114">
        <v>2396.4340000000002</v>
      </c>
      <c r="K114">
        <v>2566.3739999999998</v>
      </c>
      <c r="L114">
        <v>2846.163</v>
      </c>
      <c r="M114">
        <v>2595.9580000000001</v>
      </c>
      <c r="N114">
        <v>2107.3240000000001</v>
      </c>
      <c r="O114">
        <v>2260.9650000000001</v>
      </c>
      <c r="P114">
        <v>1711.288</v>
      </c>
      <c r="Q114">
        <v>1320.096</v>
      </c>
      <c r="R114">
        <v>1271.548</v>
      </c>
      <c r="S114">
        <v>1807.2719999999999</v>
      </c>
      <c r="T114">
        <v>3065.4070000000002</v>
      </c>
      <c r="U114">
        <v>3064.6170000000002</v>
      </c>
      <c r="V114">
        <v>3012.893</v>
      </c>
      <c r="W114">
        <v>2981.0770000000002</v>
      </c>
      <c r="X114">
        <v>2970.9229999999998</v>
      </c>
      <c r="Y114">
        <v>2876.7530000000002</v>
      </c>
      <c r="Z114" s="5">
        <v>58512.872999999992</v>
      </c>
    </row>
    <row r="115" spans="1:26" ht="13.9" x14ac:dyDescent="0.4">
      <c r="A115" s="19">
        <v>45738</v>
      </c>
      <c r="B115">
        <v>2854.5920000000001</v>
      </c>
      <c r="C115">
        <v>2842.0070000000001</v>
      </c>
      <c r="D115">
        <v>2824.16</v>
      </c>
      <c r="E115">
        <v>2811.8560000000002</v>
      </c>
      <c r="F115">
        <v>2826.172</v>
      </c>
      <c r="G115">
        <v>2467.6170000000002</v>
      </c>
      <c r="H115">
        <v>1330.16</v>
      </c>
      <c r="I115">
        <v>1715.6610000000001</v>
      </c>
      <c r="J115">
        <v>1846.3019999999999</v>
      </c>
      <c r="K115">
        <v>2027.759</v>
      </c>
      <c r="L115">
        <v>1847.23</v>
      </c>
      <c r="M115">
        <v>1865.325</v>
      </c>
      <c r="N115">
        <v>2500.9029999999998</v>
      </c>
      <c r="O115">
        <v>2294.9520000000002</v>
      </c>
      <c r="P115">
        <v>2349.6370000000002</v>
      </c>
      <c r="Q115">
        <v>1448.385</v>
      </c>
      <c r="R115">
        <v>1739.518</v>
      </c>
      <c r="S115">
        <v>1675.0409999999999</v>
      </c>
      <c r="T115">
        <v>3105.4</v>
      </c>
      <c r="U115">
        <v>3230.3829999999998</v>
      </c>
      <c r="V115">
        <v>3257.6329999999998</v>
      </c>
      <c r="W115">
        <v>3259.4110000000001</v>
      </c>
      <c r="X115">
        <v>3134.1889999999999</v>
      </c>
      <c r="Y115">
        <v>3015.6080000000002</v>
      </c>
      <c r="Z115" s="5">
        <v>58269.901000000005</v>
      </c>
    </row>
    <row r="116" spans="1:26" ht="13.9" x14ac:dyDescent="0.4">
      <c r="A116" s="19">
        <v>45739</v>
      </c>
      <c r="B116">
        <v>2816.337</v>
      </c>
      <c r="C116">
        <v>2765.252</v>
      </c>
      <c r="D116">
        <v>2757.4789999999998</v>
      </c>
      <c r="E116">
        <v>2741.056</v>
      </c>
      <c r="F116">
        <v>2764.4</v>
      </c>
      <c r="G116">
        <v>2277.576</v>
      </c>
      <c r="H116">
        <v>1337.385</v>
      </c>
      <c r="I116">
        <v>2182.5509999999999</v>
      </c>
      <c r="J116">
        <v>3307.9920000000002</v>
      </c>
      <c r="K116">
        <v>3889.6779999999999</v>
      </c>
      <c r="L116">
        <v>4065.78</v>
      </c>
      <c r="M116">
        <v>4015.5210000000002</v>
      </c>
      <c r="N116">
        <v>3938.3870000000002</v>
      </c>
      <c r="O116">
        <v>3720.3330000000001</v>
      </c>
      <c r="P116">
        <v>3390.518</v>
      </c>
      <c r="Q116">
        <v>2738.569</v>
      </c>
      <c r="R116">
        <v>1990.479</v>
      </c>
      <c r="S116">
        <v>1944.2080000000001</v>
      </c>
      <c r="T116">
        <v>3320.2860000000001</v>
      </c>
      <c r="U116">
        <v>3358.2939999999999</v>
      </c>
      <c r="V116">
        <v>3262.3580000000002</v>
      </c>
      <c r="W116">
        <v>3183.9140000000002</v>
      </c>
      <c r="X116">
        <v>3110.0509999999999</v>
      </c>
      <c r="Y116">
        <v>2958.4580000000001</v>
      </c>
      <c r="Z116" s="5">
        <v>71836.862000000008</v>
      </c>
    </row>
    <row r="117" spans="1:26" ht="13.9" x14ac:dyDescent="0.4">
      <c r="A117" s="19">
        <v>45740</v>
      </c>
      <c r="B117">
        <v>2595.5120000000002</v>
      </c>
      <c r="C117">
        <v>2566.0509999999999</v>
      </c>
      <c r="D117">
        <v>2542.7759999999998</v>
      </c>
      <c r="E117">
        <v>2539.6640000000002</v>
      </c>
      <c r="F117">
        <v>2535.3069999999998</v>
      </c>
      <c r="G117">
        <v>2024.818</v>
      </c>
      <c r="H117">
        <v>1053.768</v>
      </c>
      <c r="I117">
        <v>1806.8910000000001</v>
      </c>
      <c r="J117">
        <v>2611.873</v>
      </c>
      <c r="K117">
        <v>3090.5520000000001</v>
      </c>
      <c r="L117">
        <v>3185.5859999999998</v>
      </c>
      <c r="M117">
        <v>3194.0340000000001</v>
      </c>
      <c r="N117">
        <v>3114.9639999999999</v>
      </c>
      <c r="O117">
        <v>2954.7860000000001</v>
      </c>
      <c r="P117">
        <v>2639.931</v>
      </c>
      <c r="Q117">
        <v>2085.5639999999999</v>
      </c>
      <c r="R117">
        <v>1529.5440000000001</v>
      </c>
      <c r="S117">
        <v>1518.2560000000001</v>
      </c>
      <c r="T117">
        <v>2879.34</v>
      </c>
      <c r="U117">
        <v>2873.1590000000001</v>
      </c>
      <c r="V117">
        <v>2836.35</v>
      </c>
      <c r="W117">
        <v>2778.4749999999999</v>
      </c>
      <c r="X117">
        <v>2683.1</v>
      </c>
      <c r="Y117">
        <v>2571.8629999999998</v>
      </c>
      <c r="Z117" s="5">
        <v>60212.163999999997</v>
      </c>
    </row>
    <row r="118" spans="1:26" ht="13.9" x14ac:dyDescent="0.4">
      <c r="A118" s="19">
        <v>45741</v>
      </c>
      <c r="B118">
        <v>2800.0070000000001</v>
      </c>
      <c r="C118">
        <v>2759.819</v>
      </c>
      <c r="D118">
        <v>2741.4830000000002</v>
      </c>
      <c r="E118">
        <v>2742.6010000000001</v>
      </c>
      <c r="F118">
        <v>2746.4110000000001</v>
      </c>
      <c r="G118">
        <v>2317.002</v>
      </c>
      <c r="H118">
        <v>1226.3320000000001</v>
      </c>
      <c r="I118">
        <v>1989.8209999999999</v>
      </c>
      <c r="J118">
        <v>2836.5160000000001</v>
      </c>
      <c r="K118">
        <v>3392.9659999999999</v>
      </c>
      <c r="L118">
        <v>3549.38</v>
      </c>
      <c r="M118">
        <v>3507.99</v>
      </c>
      <c r="N118">
        <v>3640.9609999999998</v>
      </c>
      <c r="O118">
        <v>3361.4749999999999</v>
      </c>
      <c r="P118">
        <v>3142.569</v>
      </c>
      <c r="Q118">
        <v>2430.6179999999999</v>
      </c>
      <c r="R118">
        <v>1778.9290000000001</v>
      </c>
      <c r="S118">
        <v>1925.643</v>
      </c>
      <c r="T118">
        <v>3318.4760000000001</v>
      </c>
      <c r="U118">
        <v>3279.933</v>
      </c>
      <c r="V118">
        <v>3248.38</v>
      </c>
      <c r="W118">
        <v>3139.5169999999998</v>
      </c>
      <c r="X118">
        <v>2995.5419999999999</v>
      </c>
      <c r="Y118">
        <v>2829.558</v>
      </c>
      <c r="Z118" s="5">
        <v>67701.929000000004</v>
      </c>
    </row>
    <row r="119" spans="1:26" ht="13.9" x14ac:dyDescent="0.4">
      <c r="A119" s="19">
        <v>45742</v>
      </c>
      <c r="B119">
        <v>2774.701</v>
      </c>
      <c r="C119">
        <v>2731.1970000000001</v>
      </c>
      <c r="D119">
        <v>2714.1590000000001</v>
      </c>
      <c r="E119">
        <v>2693.72</v>
      </c>
      <c r="F119">
        <v>2708.069</v>
      </c>
      <c r="G119">
        <v>2224.3690000000001</v>
      </c>
      <c r="H119">
        <v>1187.643</v>
      </c>
      <c r="I119">
        <v>1948.5060000000001</v>
      </c>
      <c r="J119">
        <v>2819.085</v>
      </c>
      <c r="K119">
        <v>3391.78</v>
      </c>
      <c r="L119">
        <v>3618.4589999999998</v>
      </c>
      <c r="M119">
        <v>3772.672</v>
      </c>
      <c r="N119">
        <v>3885.201</v>
      </c>
      <c r="O119">
        <v>3550.616</v>
      </c>
      <c r="P119">
        <v>3317.2820000000002</v>
      </c>
      <c r="Q119">
        <v>2784.9830000000002</v>
      </c>
      <c r="R119">
        <v>2174.5439999999999</v>
      </c>
      <c r="S119">
        <v>2115.8449999999998</v>
      </c>
      <c r="T119">
        <v>3459.654</v>
      </c>
      <c r="U119">
        <v>3451.2269999999999</v>
      </c>
      <c r="V119">
        <v>3327.82</v>
      </c>
      <c r="W119">
        <v>3116.8560000000002</v>
      </c>
      <c r="X119">
        <v>2952.2730000000001</v>
      </c>
      <c r="Y119">
        <v>2879.9029999999998</v>
      </c>
      <c r="Z119" s="5">
        <v>69600.563999999998</v>
      </c>
    </row>
    <row r="120" spans="1:26" ht="13.9" x14ac:dyDescent="0.4">
      <c r="A120" s="19">
        <v>45743</v>
      </c>
      <c r="B120">
        <v>2528.1239999999998</v>
      </c>
      <c r="C120">
        <v>2465.576</v>
      </c>
      <c r="D120">
        <v>2463.0250000000001</v>
      </c>
      <c r="E120">
        <v>2438.1840000000002</v>
      </c>
      <c r="F120">
        <v>2449.1460000000002</v>
      </c>
      <c r="G120">
        <v>1871.077</v>
      </c>
      <c r="H120">
        <v>987.91499999999996</v>
      </c>
      <c r="I120">
        <v>1665.25</v>
      </c>
      <c r="J120">
        <v>2441.5479999999998</v>
      </c>
      <c r="K120">
        <v>2807.1660000000002</v>
      </c>
      <c r="L120">
        <v>3231.54</v>
      </c>
      <c r="M120">
        <v>3608.3150000000001</v>
      </c>
      <c r="N120">
        <v>3680.982</v>
      </c>
      <c r="O120">
        <v>3491.1260000000002</v>
      </c>
      <c r="P120">
        <v>3100.598</v>
      </c>
      <c r="Q120">
        <v>2489.5430000000001</v>
      </c>
      <c r="R120">
        <v>1924.22</v>
      </c>
      <c r="S120">
        <v>1728.3620000000001</v>
      </c>
      <c r="T120">
        <v>3047.4360000000001</v>
      </c>
      <c r="U120">
        <v>3050.866</v>
      </c>
      <c r="V120">
        <v>2990.1260000000002</v>
      </c>
      <c r="W120">
        <v>2936.8879999999999</v>
      </c>
      <c r="X120">
        <v>2801.4369999999999</v>
      </c>
      <c r="Y120">
        <v>2651.7910000000002</v>
      </c>
      <c r="Z120" s="5">
        <v>62850.240999999995</v>
      </c>
    </row>
    <row r="121" spans="1:26" ht="13.9" x14ac:dyDescent="0.4">
      <c r="A121" s="19">
        <v>45744</v>
      </c>
      <c r="B121">
        <v>778.43799999999999</v>
      </c>
      <c r="C121">
        <v>760.98599999999999</v>
      </c>
      <c r="D121">
        <v>0</v>
      </c>
      <c r="E121">
        <v>748.02599999999995</v>
      </c>
      <c r="F121">
        <v>729.43600000000004</v>
      </c>
      <c r="G121">
        <v>728.50400000000002</v>
      </c>
      <c r="H121">
        <v>723.47400000000005</v>
      </c>
      <c r="I121">
        <v>806.22699999999998</v>
      </c>
      <c r="J121">
        <v>1223.213</v>
      </c>
      <c r="K121">
        <v>1524.9259999999999</v>
      </c>
      <c r="L121">
        <v>1618.24</v>
      </c>
      <c r="M121">
        <v>1954.8620000000001</v>
      </c>
      <c r="N121">
        <v>2190.7179999999998</v>
      </c>
      <c r="O121">
        <v>2399.337</v>
      </c>
      <c r="P121">
        <v>2233.4409999999998</v>
      </c>
      <c r="Q121">
        <v>2047.951</v>
      </c>
      <c r="R121">
        <v>1539.2</v>
      </c>
      <c r="S121">
        <v>954.63599999999997</v>
      </c>
      <c r="T121">
        <v>687.95799999999997</v>
      </c>
      <c r="U121">
        <v>790.79100000000005</v>
      </c>
      <c r="V121">
        <v>774.99400000000003</v>
      </c>
      <c r="W121">
        <v>762.45399999999995</v>
      </c>
      <c r="X121">
        <v>745.76300000000003</v>
      </c>
      <c r="Y121">
        <v>700.03</v>
      </c>
      <c r="Z121" s="5">
        <v>27423.604999999996</v>
      </c>
    </row>
    <row r="122" spans="1:26" ht="13.9" x14ac:dyDescent="0.4">
      <c r="A122" s="19">
        <v>45745</v>
      </c>
      <c r="B122">
        <v>2567.4479999999999</v>
      </c>
      <c r="C122">
        <v>2552.306</v>
      </c>
      <c r="D122">
        <v>2534.268</v>
      </c>
      <c r="E122">
        <v>2524.826</v>
      </c>
      <c r="F122">
        <v>2528.7069999999999</v>
      </c>
      <c r="G122">
        <v>2528.5329999999999</v>
      </c>
      <c r="H122">
        <v>2338.3939999999998</v>
      </c>
      <c r="I122">
        <v>1275.951</v>
      </c>
      <c r="J122">
        <v>886.31899999999996</v>
      </c>
      <c r="K122">
        <v>1044.211</v>
      </c>
      <c r="L122">
        <v>1174.471</v>
      </c>
      <c r="M122">
        <v>1186.3399999999999</v>
      </c>
      <c r="N122">
        <v>1371.55</v>
      </c>
      <c r="O122">
        <v>1825.069</v>
      </c>
      <c r="P122">
        <v>1872.175</v>
      </c>
      <c r="Q122">
        <v>1695.68</v>
      </c>
      <c r="R122">
        <v>1494.3969999999999</v>
      </c>
      <c r="S122">
        <v>1208.9870000000001</v>
      </c>
      <c r="T122">
        <v>1269.0429999999999</v>
      </c>
      <c r="U122">
        <v>2664.8119999999999</v>
      </c>
      <c r="V122">
        <v>2676.8229999999999</v>
      </c>
      <c r="W122">
        <v>2699.223</v>
      </c>
      <c r="X122">
        <v>2734.4059999999999</v>
      </c>
      <c r="Y122">
        <v>2624.82</v>
      </c>
      <c r="Z122" s="5">
        <v>47278.758999999998</v>
      </c>
    </row>
    <row r="123" spans="1:26" ht="13.9" x14ac:dyDescent="0.4">
      <c r="A123" s="19">
        <v>45746</v>
      </c>
      <c r="B123">
        <v>2802.8049999999998</v>
      </c>
      <c r="C123">
        <v>2767.1129999999998</v>
      </c>
      <c r="D123">
        <v>2759.5210000000002</v>
      </c>
      <c r="E123">
        <v>2748.241</v>
      </c>
      <c r="F123">
        <v>2735.7809999999999</v>
      </c>
      <c r="G123">
        <v>2725.2069999999999</v>
      </c>
      <c r="H123">
        <v>2118.3220000000001</v>
      </c>
      <c r="I123">
        <v>1686.9169999999999</v>
      </c>
      <c r="J123">
        <v>2407.366</v>
      </c>
      <c r="K123">
        <v>2907.7350000000001</v>
      </c>
      <c r="L123">
        <v>3357.3890000000001</v>
      </c>
      <c r="M123">
        <v>3353.7820000000002</v>
      </c>
      <c r="N123">
        <v>3316.4520000000002</v>
      </c>
      <c r="O123">
        <v>3386.2510000000002</v>
      </c>
      <c r="P123">
        <v>3197.192</v>
      </c>
      <c r="Q123">
        <v>3211.788</v>
      </c>
      <c r="R123">
        <v>2611.5740000000001</v>
      </c>
      <c r="S123">
        <v>1775.604</v>
      </c>
      <c r="T123">
        <v>1755.3050000000001</v>
      </c>
      <c r="U123">
        <v>3216.9879999999998</v>
      </c>
      <c r="V123">
        <v>3143.7669999999998</v>
      </c>
      <c r="W123">
        <v>3071.9789999999998</v>
      </c>
      <c r="X123">
        <v>2946.1170000000002</v>
      </c>
      <c r="Y123">
        <v>2850.9</v>
      </c>
      <c r="Z123" s="5">
        <v>66854.09599999999</v>
      </c>
    </row>
    <row r="124" spans="1:26" ht="13.9" x14ac:dyDescent="0.4">
      <c r="A124" s="19">
        <v>45747</v>
      </c>
      <c r="B124">
        <v>2746.268</v>
      </c>
      <c r="C124">
        <v>2742.828</v>
      </c>
      <c r="D124">
        <v>2729.8119999999999</v>
      </c>
      <c r="E124">
        <v>2740.6</v>
      </c>
      <c r="F124">
        <v>2745.0189999999998</v>
      </c>
      <c r="G124">
        <v>2746.5279999999998</v>
      </c>
      <c r="H124">
        <v>2085.9540000000002</v>
      </c>
      <c r="I124">
        <v>1634.492</v>
      </c>
      <c r="J124">
        <v>2368.36</v>
      </c>
      <c r="K124">
        <v>3186.7379999999998</v>
      </c>
      <c r="L124">
        <v>3649.3539999999998</v>
      </c>
      <c r="M124">
        <v>3792.174</v>
      </c>
      <c r="N124">
        <v>3915.4929999999999</v>
      </c>
      <c r="O124">
        <v>3960.72</v>
      </c>
      <c r="P124">
        <v>3887.067</v>
      </c>
      <c r="Q124">
        <v>3559.0940000000001</v>
      </c>
      <c r="R124">
        <v>2805.26</v>
      </c>
      <c r="S124">
        <v>2096.8510000000001</v>
      </c>
      <c r="T124">
        <v>2021.345</v>
      </c>
      <c r="U124">
        <v>3377.5790000000002</v>
      </c>
      <c r="V124">
        <v>3328.8969999999999</v>
      </c>
      <c r="W124">
        <v>3243.55</v>
      </c>
      <c r="X124">
        <v>3112.6689999999999</v>
      </c>
      <c r="Y124">
        <v>3006.701</v>
      </c>
      <c r="Z124" s="5">
        <v>71483.353000000003</v>
      </c>
    </row>
    <row r="125" spans="1:26" ht="13.9" x14ac:dyDescent="0.4">
      <c r="A125" s="19">
        <v>45748</v>
      </c>
      <c r="B125">
        <v>2859.8589999999999</v>
      </c>
      <c r="C125">
        <v>2794.569</v>
      </c>
      <c r="D125">
        <v>2791.944</v>
      </c>
      <c r="E125">
        <v>2782.4929999999999</v>
      </c>
      <c r="F125">
        <v>2778.2179999999998</v>
      </c>
      <c r="G125">
        <v>2782.76</v>
      </c>
      <c r="H125">
        <v>2146.4549999999999</v>
      </c>
      <c r="I125">
        <v>1696.027</v>
      </c>
      <c r="J125">
        <v>2304.2109999999998</v>
      </c>
      <c r="K125">
        <v>2436.1559999999999</v>
      </c>
      <c r="L125">
        <v>2989.3710000000001</v>
      </c>
      <c r="M125">
        <v>3402.0120000000002</v>
      </c>
      <c r="N125">
        <v>3392.8220000000001</v>
      </c>
      <c r="O125">
        <v>3156.951</v>
      </c>
      <c r="P125">
        <v>2774.3119999999999</v>
      </c>
      <c r="Q125">
        <v>2348.9450000000002</v>
      </c>
      <c r="R125">
        <v>1835.4269999999999</v>
      </c>
      <c r="S125">
        <v>1487.085</v>
      </c>
      <c r="T125">
        <v>1806.875</v>
      </c>
      <c r="U125">
        <v>3465.9609999999998</v>
      </c>
      <c r="V125">
        <v>3541.328</v>
      </c>
      <c r="W125">
        <v>3302.6</v>
      </c>
      <c r="X125">
        <v>3086.34</v>
      </c>
      <c r="Y125">
        <v>2914.0039999999999</v>
      </c>
      <c r="Z125" s="5">
        <v>64876.725000000006</v>
      </c>
    </row>
    <row r="126" spans="1:26" ht="13.9" x14ac:dyDescent="0.4">
      <c r="A126" s="19">
        <v>45749</v>
      </c>
      <c r="B126">
        <v>2782.0880000000002</v>
      </c>
      <c r="C126">
        <v>2740.578</v>
      </c>
      <c r="D126">
        <v>2752.97</v>
      </c>
      <c r="E126">
        <v>2748.9389999999999</v>
      </c>
      <c r="F126">
        <v>2739.922</v>
      </c>
      <c r="G126">
        <v>2748.172</v>
      </c>
      <c r="H126">
        <v>1909.337</v>
      </c>
      <c r="I126">
        <v>1591.9639999999999</v>
      </c>
      <c r="J126">
        <v>1103.1279999999999</v>
      </c>
      <c r="K126">
        <v>1430.0509999999999</v>
      </c>
      <c r="L126">
        <v>1620.8209999999999</v>
      </c>
      <c r="M126">
        <v>1680.2560000000001</v>
      </c>
      <c r="N126">
        <v>1689.0340000000001</v>
      </c>
      <c r="O126">
        <v>1693.625</v>
      </c>
      <c r="P126">
        <v>1636.4369999999999</v>
      </c>
      <c r="Q126">
        <v>1487.4010000000001</v>
      </c>
      <c r="R126">
        <v>1169.7380000000001</v>
      </c>
      <c r="S126">
        <v>872.64700000000005</v>
      </c>
      <c r="T126">
        <v>1059.528</v>
      </c>
      <c r="U126">
        <v>2616.6889999999999</v>
      </c>
      <c r="V126">
        <v>2660.723</v>
      </c>
      <c r="W126">
        <v>2569.1010000000001</v>
      </c>
      <c r="X126">
        <v>2377.6529999999998</v>
      </c>
      <c r="Y126">
        <v>2278.9639999999999</v>
      </c>
      <c r="Z126" s="5">
        <v>47959.765999999996</v>
      </c>
    </row>
    <row r="127" spans="1:26" ht="13.9" x14ac:dyDescent="0.4">
      <c r="A127" s="19">
        <v>45750</v>
      </c>
      <c r="B127">
        <v>2831.3879999999999</v>
      </c>
      <c r="C127">
        <v>2772.7890000000002</v>
      </c>
      <c r="D127">
        <v>2748.4009999999998</v>
      </c>
      <c r="E127">
        <v>2753.5250000000001</v>
      </c>
      <c r="F127">
        <v>2763.9340000000002</v>
      </c>
      <c r="G127">
        <v>2738.721</v>
      </c>
      <c r="H127">
        <v>1858.991</v>
      </c>
      <c r="I127">
        <v>1596.6469999999999</v>
      </c>
      <c r="J127">
        <v>2278.6080000000002</v>
      </c>
      <c r="K127">
        <v>3006.482</v>
      </c>
      <c r="L127">
        <v>3612.808</v>
      </c>
      <c r="M127">
        <v>3859.6149999999998</v>
      </c>
      <c r="N127">
        <v>3932.9340000000002</v>
      </c>
      <c r="O127">
        <v>3930.607</v>
      </c>
      <c r="P127">
        <v>3792.643</v>
      </c>
      <c r="Q127">
        <v>3405.3139999999999</v>
      </c>
      <c r="R127">
        <v>2659.7170000000001</v>
      </c>
      <c r="S127">
        <v>1987.482</v>
      </c>
      <c r="T127">
        <v>1771.375</v>
      </c>
      <c r="U127">
        <v>3323.357</v>
      </c>
      <c r="V127">
        <v>3359.7930000000001</v>
      </c>
      <c r="W127">
        <v>3259.723</v>
      </c>
      <c r="X127">
        <v>3057.1990000000001</v>
      </c>
      <c r="Y127">
        <v>2860.8820000000001</v>
      </c>
      <c r="Z127" s="5">
        <v>70162.934999999998</v>
      </c>
    </row>
    <row r="128" spans="1:26" ht="13.9" x14ac:dyDescent="0.4">
      <c r="A128" s="19">
        <v>45751</v>
      </c>
      <c r="B128">
        <v>2767.6129999999998</v>
      </c>
      <c r="C128">
        <v>2745.2689999999998</v>
      </c>
      <c r="D128">
        <v>2721.4690000000001</v>
      </c>
      <c r="E128">
        <v>2721.4290000000001</v>
      </c>
      <c r="F128">
        <v>2716.3319999999999</v>
      </c>
      <c r="G128">
        <v>2722.3180000000002</v>
      </c>
      <c r="H128">
        <v>1776.8040000000001</v>
      </c>
      <c r="I128">
        <v>1174.421</v>
      </c>
      <c r="J128">
        <v>1847.9849999999999</v>
      </c>
      <c r="K128">
        <v>2347.105</v>
      </c>
      <c r="L128">
        <v>2739.95</v>
      </c>
      <c r="M128">
        <v>2734.74</v>
      </c>
      <c r="N128">
        <v>2447.6689999999999</v>
      </c>
      <c r="O128">
        <v>2980.518</v>
      </c>
      <c r="P128">
        <v>2616.683</v>
      </c>
      <c r="Q128">
        <v>2635.7939999999999</v>
      </c>
      <c r="R128">
        <v>2161.346</v>
      </c>
      <c r="S128">
        <v>1476.107</v>
      </c>
      <c r="T128">
        <v>1234.4960000000001</v>
      </c>
      <c r="U128">
        <v>2869.8539999999998</v>
      </c>
      <c r="V128">
        <v>2990.4940000000001</v>
      </c>
      <c r="W128">
        <v>2953.2919999999999</v>
      </c>
      <c r="X128">
        <v>2915.4630000000002</v>
      </c>
      <c r="Y128">
        <v>2859.6779999999999</v>
      </c>
      <c r="Z128" s="5">
        <v>59156.828999999998</v>
      </c>
    </row>
    <row r="129" spans="1:26" ht="13.9" x14ac:dyDescent="0.4">
      <c r="A129" s="19">
        <v>45752</v>
      </c>
      <c r="B129">
        <v>2813.8110000000001</v>
      </c>
      <c r="C129">
        <v>2814.922</v>
      </c>
      <c r="D129">
        <v>2789.098</v>
      </c>
      <c r="E129">
        <v>2799.0250000000001</v>
      </c>
      <c r="F129">
        <v>2782.4360000000001</v>
      </c>
      <c r="G129">
        <v>2774.3380000000002</v>
      </c>
      <c r="H129">
        <v>1795.8720000000001</v>
      </c>
      <c r="I129">
        <v>1260.9349999999999</v>
      </c>
      <c r="J129">
        <v>1455.873</v>
      </c>
      <c r="K129">
        <v>2259.2570000000001</v>
      </c>
      <c r="L129">
        <v>2665.8589999999999</v>
      </c>
      <c r="M129">
        <v>2817.8</v>
      </c>
      <c r="N129">
        <v>2838.4070000000002</v>
      </c>
      <c r="O129">
        <v>2647.2809999999999</v>
      </c>
      <c r="P129">
        <v>3059.877</v>
      </c>
      <c r="Q129">
        <v>2839.5720000000001</v>
      </c>
      <c r="R129">
        <v>2318.4459999999999</v>
      </c>
      <c r="S129">
        <v>1690.394</v>
      </c>
      <c r="T129">
        <v>1379.1669999999999</v>
      </c>
      <c r="U129">
        <v>3012.4520000000002</v>
      </c>
      <c r="V129">
        <v>3110.279</v>
      </c>
      <c r="W129">
        <v>3162.9380000000001</v>
      </c>
      <c r="X129">
        <v>3079.8290000000002</v>
      </c>
      <c r="Y129">
        <v>2960.819</v>
      </c>
      <c r="Z129" s="5">
        <v>61128.687000000013</v>
      </c>
    </row>
    <row r="130" spans="1:26" ht="13.9" x14ac:dyDescent="0.4">
      <c r="A130" s="19">
        <v>45753</v>
      </c>
      <c r="B130">
        <v>2821.819</v>
      </c>
      <c r="C130">
        <v>2759.145</v>
      </c>
      <c r="D130">
        <v>2744.96</v>
      </c>
      <c r="E130">
        <v>2735.2249999999999</v>
      </c>
      <c r="F130">
        <v>2729.134</v>
      </c>
      <c r="G130">
        <v>2719.4589999999998</v>
      </c>
      <c r="H130">
        <v>1779.3810000000001</v>
      </c>
      <c r="I130">
        <v>1555.297</v>
      </c>
      <c r="J130">
        <v>2324.09</v>
      </c>
      <c r="K130">
        <v>2973.8270000000002</v>
      </c>
      <c r="L130">
        <v>3576.9409999999998</v>
      </c>
      <c r="M130">
        <v>3969.9870000000001</v>
      </c>
      <c r="N130">
        <v>3752.2869999999998</v>
      </c>
      <c r="O130">
        <v>2906.2469999999998</v>
      </c>
      <c r="P130">
        <v>2964.08</v>
      </c>
      <c r="Q130">
        <v>2763.1019999999999</v>
      </c>
      <c r="R130">
        <v>1614.325</v>
      </c>
      <c r="S130">
        <v>1506.98</v>
      </c>
      <c r="T130">
        <v>1826.115</v>
      </c>
      <c r="U130">
        <v>3348.32</v>
      </c>
      <c r="V130">
        <v>3303.712</v>
      </c>
      <c r="W130">
        <v>3167.431</v>
      </c>
      <c r="X130">
        <v>3011.3009999999999</v>
      </c>
      <c r="Y130">
        <v>2875.7420000000002</v>
      </c>
      <c r="Z130" s="5">
        <v>65728.906999999992</v>
      </c>
    </row>
    <row r="131" spans="1:26" ht="13.9" x14ac:dyDescent="0.4">
      <c r="A131" s="19">
        <v>45754</v>
      </c>
      <c r="B131">
        <v>2784.3009999999999</v>
      </c>
      <c r="C131">
        <v>2752.0909999999999</v>
      </c>
      <c r="D131">
        <v>2754.5250000000001</v>
      </c>
      <c r="E131">
        <v>2740.7910000000002</v>
      </c>
      <c r="F131">
        <v>2731.4589999999998</v>
      </c>
      <c r="G131">
        <v>2720.68</v>
      </c>
      <c r="H131">
        <v>1830.704</v>
      </c>
      <c r="I131">
        <v>1425.4349999999999</v>
      </c>
      <c r="J131">
        <v>2038.7339999999999</v>
      </c>
      <c r="K131">
        <v>2676.6759999999999</v>
      </c>
      <c r="L131">
        <v>3127.991</v>
      </c>
      <c r="M131">
        <v>3479.076</v>
      </c>
      <c r="N131">
        <v>3695.7719999999999</v>
      </c>
      <c r="O131">
        <v>3835.3020000000001</v>
      </c>
      <c r="P131">
        <v>3637.6819999999998</v>
      </c>
      <c r="Q131">
        <v>3078.5459999999998</v>
      </c>
      <c r="R131">
        <v>2325.6750000000002</v>
      </c>
      <c r="S131">
        <v>1726.671</v>
      </c>
      <c r="T131">
        <v>1830.6759999999999</v>
      </c>
      <c r="U131">
        <v>3335.02</v>
      </c>
      <c r="V131">
        <v>3149.0309999999999</v>
      </c>
      <c r="W131">
        <v>3074.9090000000001</v>
      </c>
      <c r="X131">
        <v>2922.337</v>
      </c>
      <c r="Y131">
        <v>2864.665</v>
      </c>
      <c r="Z131" s="5">
        <v>66538.749000000011</v>
      </c>
    </row>
    <row r="132" spans="1:26" ht="13.9" x14ac:dyDescent="0.4">
      <c r="A132" s="19">
        <v>45755</v>
      </c>
      <c r="B132">
        <v>2765.261</v>
      </c>
      <c r="C132">
        <v>2741.6509999999998</v>
      </c>
      <c r="D132">
        <v>2729.1350000000002</v>
      </c>
      <c r="E132">
        <v>2738.7330000000002</v>
      </c>
      <c r="F132">
        <v>2678.9760000000001</v>
      </c>
      <c r="G132">
        <v>2720.5030000000002</v>
      </c>
      <c r="H132">
        <v>1767.2449999999999</v>
      </c>
      <c r="I132">
        <v>1460.2449999999999</v>
      </c>
      <c r="J132">
        <v>1936.6410000000001</v>
      </c>
      <c r="K132">
        <v>2387.1460000000002</v>
      </c>
      <c r="L132">
        <v>2464.569</v>
      </c>
      <c r="M132">
        <v>2808.1320000000001</v>
      </c>
      <c r="N132">
        <v>3104.6089999999999</v>
      </c>
      <c r="O132">
        <v>3140.8780000000002</v>
      </c>
      <c r="P132">
        <v>2828.7109999999998</v>
      </c>
      <c r="Q132">
        <v>2803.5819999999999</v>
      </c>
      <c r="R132">
        <v>2235.2919999999999</v>
      </c>
      <c r="S132">
        <v>1694.7840000000001</v>
      </c>
      <c r="T132">
        <v>1968.375</v>
      </c>
      <c r="U132">
        <v>3402.2629999999999</v>
      </c>
      <c r="V132">
        <v>3338.1219999999998</v>
      </c>
      <c r="W132">
        <v>3255.0810000000001</v>
      </c>
      <c r="X132">
        <v>3112.2159999999999</v>
      </c>
      <c r="Y132">
        <v>2956.857</v>
      </c>
      <c r="Z132" s="5">
        <v>63039.007000000012</v>
      </c>
    </row>
    <row r="133" spans="1:26" ht="13.9" x14ac:dyDescent="0.4">
      <c r="A133" s="19">
        <v>45756</v>
      </c>
      <c r="B133">
        <v>2838.2820000000002</v>
      </c>
      <c r="C133">
        <v>2788.6439999999998</v>
      </c>
      <c r="D133">
        <v>2752.473</v>
      </c>
      <c r="E133">
        <v>2751.1509999999998</v>
      </c>
      <c r="F133">
        <v>2751.1880000000001</v>
      </c>
      <c r="G133">
        <v>2766.3389999999999</v>
      </c>
      <c r="H133">
        <v>1792.7070000000001</v>
      </c>
      <c r="I133">
        <v>1371.7159999999999</v>
      </c>
      <c r="J133">
        <v>2003.473</v>
      </c>
      <c r="K133">
        <v>2167.605</v>
      </c>
      <c r="L133">
        <v>2601.25</v>
      </c>
      <c r="M133">
        <v>3122.6410000000001</v>
      </c>
      <c r="N133">
        <v>3133.9349999999999</v>
      </c>
      <c r="O133">
        <v>2770.7979999999998</v>
      </c>
      <c r="P133">
        <v>2512.607</v>
      </c>
      <c r="Q133">
        <v>2019.1669999999999</v>
      </c>
      <c r="R133">
        <v>1711.78</v>
      </c>
      <c r="S133">
        <v>1469.569</v>
      </c>
      <c r="T133">
        <v>1479.277</v>
      </c>
      <c r="U133">
        <v>3081.0720000000001</v>
      </c>
      <c r="V133">
        <v>3222.3270000000002</v>
      </c>
      <c r="W133">
        <v>3137.5450000000001</v>
      </c>
      <c r="X133">
        <v>2977.9319999999998</v>
      </c>
      <c r="Y133">
        <v>2819.12</v>
      </c>
      <c r="Z133" s="5">
        <v>60042.597999999998</v>
      </c>
    </row>
    <row r="134" spans="1:26" ht="13.9" x14ac:dyDescent="0.4">
      <c r="A134" s="19">
        <v>45757</v>
      </c>
      <c r="B134">
        <v>2664.9479999999999</v>
      </c>
      <c r="C134">
        <v>2650.4609999999998</v>
      </c>
      <c r="D134">
        <v>2649.9029999999998</v>
      </c>
      <c r="E134">
        <v>2644.9879999999998</v>
      </c>
      <c r="F134">
        <v>2628.116</v>
      </c>
      <c r="G134">
        <v>2639.3939999999998</v>
      </c>
      <c r="H134">
        <v>1576.03</v>
      </c>
      <c r="I134">
        <v>1128.376</v>
      </c>
      <c r="J134">
        <v>1654.3920000000001</v>
      </c>
      <c r="K134">
        <v>2179.0859999999998</v>
      </c>
      <c r="L134">
        <v>2335.2739999999999</v>
      </c>
      <c r="M134">
        <v>2519.8690000000001</v>
      </c>
      <c r="N134">
        <v>2515.2600000000002</v>
      </c>
      <c r="O134">
        <v>2261.0709999999999</v>
      </c>
      <c r="P134">
        <v>2361.06</v>
      </c>
      <c r="Q134">
        <v>2193.982</v>
      </c>
      <c r="R134">
        <v>1756.566</v>
      </c>
      <c r="S134">
        <v>1533.559</v>
      </c>
      <c r="T134">
        <v>1280.979</v>
      </c>
      <c r="U134">
        <v>2885.248</v>
      </c>
      <c r="V134">
        <v>3025.3589999999999</v>
      </c>
      <c r="W134">
        <v>2998.777</v>
      </c>
      <c r="X134">
        <v>2928.1669999999999</v>
      </c>
      <c r="Y134">
        <v>2819.0050000000001</v>
      </c>
      <c r="Z134" s="5">
        <v>55829.87</v>
      </c>
    </row>
    <row r="135" spans="1:26" ht="13.9" x14ac:dyDescent="0.4">
      <c r="A135" s="19">
        <v>45758</v>
      </c>
      <c r="B135">
        <v>2728.6860000000001</v>
      </c>
      <c r="C135">
        <v>2665.7069999999999</v>
      </c>
      <c r="D135">
        <v>2660.4589999999998</v>
      </c>
      <c r="E135">
        <v>2642.0390000000002</v>
      </c>
      <c r="F135">
        <v>2637.482</v>
      </c>
      <c r="G135">
        <v>2642.8530000000001</v>
      </c>
      <c r="H135">
        <v>1602.595</v>
      </c>
      <c r="I135">
        <v>1205.0889999999999</v>
      </c>
      <c r="J135">
        <v>1368.4949999999999</v>
      </c>
      <c r="K135">
        <v>2209.674</v>
      </c>
      <c r="L135">
        <v>1748.13</v>
      </c>
      <c r="M135">
        <v>1862.287</v>
      </c>
      <c r="N135">
        <v>2107.4810000000002</v>
      </c>
      <c r="O135">
        <v>1989.6769999999999</v>
      </c>
      <c r="P135">
        <v>1815.817</v>
      </c>
      <c r="Q135">
        <v>2112.9459999999999</v>
      </c>
      <c r="R135">
        <v>1971.894</v>
      </c>
      <c r="S135">
        <v>1244.836</v>
      </c>
      <c r="T135">
        <v>1209.7739999999999</v>
      </c>
      <c r="U135">
        <v>2732.4189999999999</v>
      </c>
      <c r="V135">
        <v>2881.3780000000002</v>
      </c>
      <c r="W135">
        <v>2861.864</v>
      </c>
      <c r="X135">
        <v>2828.3809999999999</v>
      </c>
      <c r="Y135">
        <v>2791.7820000000002</v>
      </c>
      <c r="Z135" s="5">
        <v>52521.745000000003</v>
      </c>
    </row>
    <row r="136" spans="1:26" ht="13.9" x14ac:dyDescent="0.4">
      <c r="A136" s="19">
        <v>45759</v>
      </c>
      <c r="B136">
        <v>2702.1370000000002</v>
      </c>
      <c r="C136">
        <v>2670.8069999999998</v>
      </c>
      <c r="D136">
        <v>2651.1260000000002</v>
      </c>
      <c r="E136">
        <v>2662.355</v>
      </c>
      <c r="F136">
        <v>2658.9029999999998</v>
      </c>
      <c r="G136">
        <v>2653.239</v>
      </c>
      <c r="H136">
        <v>1475.0930000000001</v>
      </c>
      <c r="I136">
        <v>930.07899999999995</v>
      </c>
      <c r="J136">
        <v>1186.3900000000001</v>
      </c>
      <c r="K136">
        <v>1827.4570000000001</v>
      </c>
      <c r="L136">
        <v>1483.691</v>
      </c>
      <c r="M136">
        <v>2119.9569999999999</v>
      </c>
      <c r="N136">
        <v>2092.759</v>
      </c>
      <c r="O136">
        <v>2163.7370000000001</v>
      </c>
      <c r="P136">
        <v>2150.491</v>
      </c>
      <c r="Q136">
        <v>1924.0340000000001</v>
      </c>
      <c r="R136">
        <v>1773.223</v>
      </c>
      <c r="S136">
        <v>1371.3489999999999</v>
      </c>
      <c r="T136">
        <v>1132.6500000000001</v>
      </c>
      <c r="U136">
        <v>2643.3490000000002</v>
      </c>
      <c r="V136">
        <v>2870.1750000000002</v>
      </c>
      <c r="W136">
        <v>2858.944</v>
      </c>
      <c r="X136">
        <v>2825.4630000000002</v>
      </c>
      <c r="Y136">
        <v>2746.1729999999998</v>
      </c>
      <c r="Z136" s="5">
        <v>51573.581000000013</v>
      </c>
    </row>
    <row r="137" spans="1:26" ht="13.9" x14ac:dyDescent="0.4">
      <c r="A137" s="19">
        <v>45760</v>
      </c>
      <c r="B137">
        <v>2687.9059999999999</v>
      </c>
      <c r="C137">
        <v>2665.404</v>
      </c>
      <c r="D137">
        <v>2661.877</v>
      </c>
      <c r="E137">
        <v>2661.4549999999999</v>
      </c>
      <c r="F137">
        <v>2666.616</v>
      </c>
      <c r="G137">
        <v>2655.4119999999998</v>
      </c>
      <c r="H137">
        <v>1500.7329999999999</v>
      </c>
      <c r="I137">
        <v>1236.9459999999999</v>
      </c>
      <c r="J137">
        <v>1825.2629999999999</v>
      </c>
      <c r="K137">
        <v>2235.4209999999998</v>
      </c>
      <c r="L137">
        <v>2624.4920000000002</v>
      </c>
      <c r="M137">
        <v>2546.181</v>
      </c>
      <c r="N137">
        <v>2404.3780000000002</v>
      </c>
      <c r="O137">
        <v>2334.355</v>
      </c>
      <c r="P137">
        <v>1920.9159999999999</v>
      </c>
      <c r="Q137">
        <v>1707.0039999999999</v>
      </c>
      <c r="R137">
        <v>1793.9259999999999</v>
      </c>
      <c r="S137">
        <v>1520.6379999999999</v>
      </c>
      <c r="T137">
        <v>1189.7550000000001</v>
      </c>
      <c r="U137">
        <v>2773.973</v>
      </c>
      <c r="V137">
        <v>2860.54</v>
      </c>
      <c r="W137">
        <v>2828.971</v>
      </c>
      <c r="X137">
        <v>2802.328</v>
      </c>
      <c r="Y137">
        <v>2723.5160000000001</v>
      </c>
      <c r="Z137" s="5">
        <v>54828.005999999994</v>
      </c>
    </row>
    <row r="138" spans="1:26" ht="13.9" x14ac:dyDescent="0.4">
      <c r="A138" s="19">
        <v>45761</v>
      </c>
      <c r="B138">
        <v>2660.25</v>
      </c>
      <c r="C138">
        <v>2628.913</v>
      </c>
      <c r="D138">
        <v>2619.0410000000002</v>
      </c>
      <c r="E138">
        <v>2618.393</v>
      </c>
      <c r="F138">
        <v>2625.7429999999999</v>
      </c>
      <c r="G138">
        <v>2598.7689999999998</v>
      </c>
      <c r="H138">
        <v>1409.6590000000001</v>
      </c>
      <c r="I138">
        <v>1214.453</v>
      </c>
      <c r="J138">
        <v>1996.2049999999999</v>
      </c>
      <c r="K138">
        <v>1963.807</v>
      </c>
      <c r="L138">
        <v>2331.8389999999999</v>
      </c>
      <c r="M138">
        <v>2115.799</v>
      </c>
      <c r="N138">
        <v>2212.2979999999998</v>
      </c>
      <c r="O138">
        <v>2470.328</v>
      </c>
      <c r="P138">
        <v>2458.9070000000002</v>
      </c>
      <c r="Q138">
        <v>2487.9580000000001</v>
      </c>
      <c r="R138">
        <v>2284.4389999999999</v>
      </c>
      <c r="S138">
        <v>1538.932</v>
      </c>
      <c r="T138">
        <v>1117.385</v>
      </c>
      <c r="U138">
        <v>2652.68</v>
      </c>
      <c r="V138">
        <v>2879.26</v>
      </c>
      <c r="W138">
        <v>2873.5889999999999</v>
      </c>
      <c r="X138">
        <v>2807.5650000000001</v>
      </c>
      <c r="Y138">
        <v>2743.6669999999999</v>
      </c>
      <c r="Z138" s="5">
        <v>55309.879000000015</v>
      </c>
    </row>
    <row r="139" spans="1:26" ht="13.9" x14ac:dyDescent="0.4">
      <c r="A139" s="19">
        <v>45762</v>
      </c>
      <c r="B139">
        <v>2657.0749999999998</v>
      </c>
      <c r="C139">
        <v>2638.152</v>
      </c>
      <c r="D139">
        <v>2642.913</v>
      </c>
      <c r="E139">
        <v>2642.5279999999998</v>
      </c>
      <c r="F139">
        <v>2622.7159999999999</v>
      </c>
      <c r="G139">
        <v>2613.3380000000002</v>
      </c>
      <c r="H139">
        <v>1424.672</v>
      </c>
      <c r="I139">
        <v>1173.828</v>
      </c>
      <c r="J139">
        <v>1883.9670000000001</v>
      </c>
      <c r="K139">
        <v>1990.788</v>
      </c>
      <c r="L139">
        <v>2453.5830000000001</v>
      </c>
      <c r="M139">
        <v>2719.9839999999999</v>
      </c>
      <c r="N139">
        <v>2964.3589999999999</v>
      </c>
      <c r="O139">
        <v>3013.3090000000002</v>
      </c>
      <c r="P139">
        <v>2944.357</v>
      </c>
      <c r="Q139">
        <v>2349.826</v>
      </c>
      <c r="R139">
        <v>1925.1379999999999</v>
      </c>
      <c r="S139">
        <v>1586.617</v>
      </c>
      <c r="T139">
        <v>1182.4090000000001</v>
      </c>
      <c r="U139">
        <v>2719.9720000000002</v>
      </c>
      <c r="V139">
        <v>2918.3760000000002</v>
      </c>
      <c r="W139">
        <v>2945.5340000000001</v>
      </c>
      <c r="X139">
        <v>2867.7739999999999</v>
      </c>
      <c r="Y139">
        <v>2777.0549999999998</v>
      </c>
      <c r="Z139" s="5">
        <v>57658.270000000004</v>
      </c>
    </row>
    <row r="140" spans="1:26" ht="13.9" x14ac:dyDescent="0.4">
      <c r="A140" s="19">
        <v>45763</v>
      </c>
      <c r="B140">
        <v>2692.732</v>
      </c>
      <c r="C140">
        <v>2672.9830000000002</v>
      </c>
      <c r="D140">
        <v>2653.4740000000002</v>
      </c>
      <c r="E140">
        <v>2631.9650000000001</v>
      </c>
      <c r="F140">
        <v>2628.511</v>
      </c>
      <c r="G140">
        <v>2617.7339999999999</v>
      </c>
      <c r="H140">
        <v>1330.961</v>
      </c>
      <c r="I140">
        <v>1224.69</v>
      </c>
      <c r="J140">
        <v>1965.3130000000001</v>
      </c>
      <c r="K140">
        <v>2651.221</v>
      </c>
      <c r="L140">
        <v>2938.3519999999999</v>
      </c>
      <c r="M140">
        <v>2971.8310000000001</v>
      </c>
      <c r="N140">
        <v>3085.6759999999999</v>
      </c>
      <c r="O140">
        <v>3043.25</v>
      </c>
      <c r="P140">
        <v>2540.4670000000001</v>
      </c>
      <c r="Q140">
        <v>2703.221</v>
      </c>
      <c r="R140">
        <v>2210.2779999999998</v>
      </c>
      <c r="S140">
        <v>1557.481</v>
      </c>
      <c r="T140">
        <v>1189.2570000000001</v>
      </c>
      <c r="U140">
        <v>2676.8739999999998</v>
      </c>
      <c r="V140">
        <v>2901.9580000000001</v>
      </c>
      <c r="W140">
        <v>2911.152</v>
      </c>
      <c r="X140">
        <v>2846.6509999999998</v>
      </c>
      <c r="Y140">
        <v>2778.6880000000001</v>
      </c>
      <c r="Z140" s="5">
        <v>59424.719999999994</v>
      </c>
    </row>
    <row r="141" spans="1:26" ht="13.9" x14ac:dyDescent="0.4">
      <c r="A141" s="19">
        <v>45764</v>
      </c>
      <c r="B141">
        <v>2709.232</v>
      </c>
      <c r="C141">
        <v>2657.259</v>
      </c>
      <c r="D141">
        <v>2615.7710000000002</v>
      </c>
      <c r="E141">
        <v>2613.1880000000001</v>
      </c>
      <c r="F141">
        <v>2613.5450000000001</v>
      </c>
      <c r="G141">
        <v>2611.0039999999999</v>
      </c>
      <c r="H141">
        <v>1285.47</v>
      </c>
      <c r="I141">
        <v>1259.537</v>
      </c>
      <c r="J141">
        <v>1967.5039999999999</v>
      </c>
      <c r="K141">
        <v>2603.5250000000001</v>
      </c>
      <c r="L141">
        <v>3030.55</v>
      </c>
      <c r="M141">
        <v>3147.797</v>
      </c>
      <c r="N141">
        <v>3162.8829999999998</v>
      </c>
      <c r="O141">
        <v>3133.6390000000001</v>
      </c>
      <c r="P141">
        <v>3071.2</v>
      </c>
      <c r="Q141">
        <v>2754.27</v>
      </c>
      <c r="R141">
        <v>2198.567</v>
      </c>
      <c r="S141">
        <v>1590.8820000000001</v>
      </c>
      <c r="T141">
        <v>1230.172</v>
      </c>
      <c r="U141">
        <v>2705.78</v>
      </c>
      <c r="V141">
        <v>2921.0749999999998</v>
      </c>
      <c r="W141">
        <v>2904.54</v>
      </c>
      <c r="X141">
        <v>2838.2469999999998</v>
      </c>
      <c r="Y141">
        <v>2777.7919999999999</v>
      </c>
      <c r="Z141" s="5">
        <v>60403.428999999996</v>
      </c>
    </row>
    <row r="142" spans="1:26" ht="13.9" x14ac:dyDescent="0.4">
      <c r="A142" s="19">
        <v>45765</v>
      </c>
      <c r="B142">
        <v>2704.5639999999999</v>
      </c>
      <c r="C142">
        <v>2659.6460000000002</v>
      </c>
      <c r="D142">
        <v>2637.1280000000002</v>
      </c>
      <c r="E142">
        <v>2628.0189999999998</v>
      </c>
      <c r="F142">
        <v>2625.69</v>
      </c>
      <c r="G142">
        <v>2616.4250000000002</v>
      </c>
      <c r="H142">
        <v>1320.135</v>
      </c>
      <c r="I142">
        <v>1314.731</v>
      </c>
      <c r="J142">
        <v>2005.306</v>
      </c>
      <c r="K142">
        <v>2659.4780000000001</v>
      </c>
      <c r="L142">
        <v>3067.8939999999998</v>
      </c>
      <c r="M142">
        <v>3179.3589999999999</v>
      </c>
      <c r="N142">
        <v>3202.5450000000001</v>
      </c>
      <c r="O142">
        <v>3175.2420000000002</v>
      </c>
      <c r="P142">
        <v>3025.1610000000001</v>
      </c>
      <c r="Q142">
        <v>2717.9839999999999</v>
      </c>
      <c r="R142">
        <v>2181.9499999999998</v>
      </c>
      <c r="S142">
        <v>1557.4559999999999</v>
      </c>
      <c r="T142">
        <v>1196.2270000000001</v>
      </c>
      <c r="U142">
        <v>2756.3240000000001</v>
      </c>
      <c r="V142">
        <v>2973.8589999999999</v>
      </c>
      <c r="W142">
        <v>2916.9090000000001</v>
      </c>
      <c r="X142">
        <v>2844.5929999999998</v>
      </c>
      <c r="Y142">
        <v>2784.674</v>
      </c>
      <c r="Z142" s="5">
        <v>60751.298999999985</v>
      </c>
    </row>
    <row r="143" spans="1:26" ht="13.9" x14ac:dyDescent="0.4">
      <c r="A143" s="19">
        <v>45766</v>
      </c>
      <c r="B143">
        <v>2717.7269999999999</v>
      </c>
      <c r="C143">
        <v>2697.5070000000001</v>
      </c>
      <c r="D143">
        <v>2692.9279999999999</v>
      </c>
      <c r="E143">
        <v>2678.2040000000002</v>
      </c>
      <c r="F143">
        <v>2677.1880000000001</v>
      </c>
      <c r="G143">
        <v>2650.5479999999998</v>
      </c>
      <c r="H143">
        <v>1310.4849999999999</v>
      </c>
      <c r="I143">
        <v>1261.5989999999999</v>
      </c>
      <c r="J143">
        <v>1991.675</v>
      </c>
      <c r="K143">
        <v>2639.4929999999999</v>
      </c>
      <c r="L143">
        <v>3041.752</v>
      </c>
      <c r="M143">
        <v>3113.848</v>
      </c>
      <c r="N143">
        <v>3128.1790000000001</v>
      </c>
      <c r="O143">
        <v>3185.67</v>
      </c>
      <c r="P143">
        <v>3090.808</v>
      </c>
      <c r="Q143">
        <v>2835.433</v>
      </c>
      <c r="R143">
        <v>2329.3069999999998</v>
      </c>
      <c r="S143">
        <v>1730.732</v>
      </c>
      <c r="T143">
        <v>1276.1410000000001</v>
      </c>
      <c r="U143">
        <v>2662.134</v>
      </c>
      <c r="V143">
        <v>2864.1289999999999</v>
      </c>
      <c r="W143">
        <v>2831.7440000000001</v>
      </c>
      <c r="X143">
        <v>2790.8119999999999</v>
      </c>
      <c r="Y143">
        <v>2741.366</v>
      </c>
      <c r="Z143" s="5">
        <v>60939.409</v>
      </c>
    </row>
    <row r="144" spans="1:26" ht="13.9" x14ac:dyDescent="0.4">
      <c r="A144" s="19">
        <v>45767</v>
      </c>
      <c r="B144">
        <v>2650.9229999999998</v>
      </c>
      <c r="C144">
        <v>2623.0610000000001</v>
      </c>
      <c r="D144">
        <v>2615.9520000000002</v>
      </c>
      <c r="E144">
        <v>2620.8690000000001</v>
      </c>
      <c r="F144">
        <v>2616.6559999999999</v>
      </c>
      <c r="G144">
        <v>2590.6030000000001</v>
      </c>
      <c r="H144">
        <v>1286.8800000000001</v>
      </c>
      <c r="I144">
        <v>1600.145</v>
      </c>
      <c r="J144">
        <v>2495.6959999999999</v>
      </c>
      <c r="K144">
        <v>3191.9560000000001</v>
      </c>
      <c r="L144">
        <v>3614.4349999999999</v>
      </c>
      <c r="M144">
        <v>3837.6219999999998</v>
      </c>
      <c r="N144">
        <v>3931.6819999999998</v>
      </c>
      <c r="O144">
        <v>4004.8870000000002</v>
      </c>
      <c r="P144">
        <v>3872.0569999999998</v>
      </c>
      <c r="Q144">
        <v>3565.71</v>
      </c>
      <c r="R144">
        <v>2791.799</v>
      </c>
      <c r="S144">
        <v>1948.3140000000001</v>
      </c>
      <c r="T144">
        <v>1586.95</v>
      </c>
      <c r="U144">
        <v>2898.05</v>
      </c>
      <c r="V144">
        <v>3113.0590000000002</v>
      </c>
      <c r="W144">
        <v>3009.7249999999999</v>
      </c>
      <c r="X144">
        <v>2921.7240000000002</v>
      </c>
      <c r="Y144">
        <v>2789.4609999999998</v>
      </c>
      <c r="Z144" s="5">
        <v>68178.216</v>
      </c>
    </row>
    <row r="145" spans="1:26" ht="13.9" x14ac:dyDescent="0.4">
      <c r="A145" s="19">
        <v>45768</v>
      </c>
      <c r="B145">
        <v>2707.377</v>
      </c>
      <c r="C145">
        <v>2670.7370000000001</v>
      </c>
      <c r="D145">
        <v>2667.7469999999998</v>
      </c>
      <c r="E145">
        <v>2676.5610000000001</v>
      </c>
      <c r="F145">
        <v>2682.23</v>
      </c>
      <c r="G145">
        <v>2659.2379999999998</v>
      </c>
      <c r="H145">
        <v>1348.931</v>
      </c>
      <c r="I145">
        <v>1618.2750000000001</v>
      </c>
      <c r="J145">
        <v>2639.83</v>
      </c>
      <c r="K145">
        <v>3372.585</v>
      </c>
      <c r="L145">
        <v>3804.7139999999999</v>
      </c>
      <c r="M145">
        <v>3911.223</v>
      </c>
      <c r="N145">
        <v>3960.32</v>
      </c>
      <c r="O145">
        <v>3959.8719999999998</v>
      </c>
      <c r="P145">
        <v>3864.3519999999999</v>
      </c>
      <c r="Q145">
        <v>3504.2460000000001</v>
      </c>
      <c r="R145">
        <v>2766.8270000000002</v>
      </c>
      <c r="S145">
        <v>1897.2670000000001</v>
      </c>
      <c r="T145">
        <v>1711.6110000000001</v>
      </c>
      <c r="U145">
        <v>3072.0430000000001</v>
      </c>
      <c r="V145">
        <v>3329.4830000000002</v>
      </c>
      <c r="W145">
        <v>3199.2359999999999</v>
      </c>
      <c r="X145">
        <v>3034.7280000000001</v>
      </c>
      <c r="Y145">
        <v>2879.6680000000001</v>
      </c>
      <c r="Z145" s="5">
        <v>69939.100999999995</v>
      </c>
    </row>
    <row r="146" spans="1:26" ht="13.9" x14ac:dyDescent="0.4">
      <c r="A146" s="19">
        <v>45769</v>
      </c>
      <c r="B146">
        <v>2782.364</v>
      </c>
      <c r="C146">
        <v>2752.3560000000002</v>
      </c>
      <c r="D146">
        <v>2718.5479999999998</v>
      </c>
      <c r="E146">
        <v>2687.7869999999998</v>
      </c>
      <c r="F146">
        <v>2698.8240000000001</v>
      </c>
      <c r="G146">
        <v>2674.5120000000002</v>
      </c>
      <c r="H146">
        <v>1399.325</v>
      </c>
      <c r="I146">
        <v>1734.0250000000001</v>
      </c>
      <c r="J146">
        <v>2971.9389999999999</v>
      </c>
      <c r="K146">
        <v>3838.2429999999999</v>
      </c>
      <c r="L146">
        <v>4345.2529999999997</v>
      </c>
      <c r="M146">
        <v>4732.2290000000003</v>
      </c>
      <c r="N146">
        <v>4706.7860000000001</v>
      </c>
      <c r="O146">
        <v>4339.2190000000001</v>
      </c>
      <c r="P146">
        <v>4211.3450000000003</v>
      </c>
      <c r="Q146">
        <v>3519.9270000000001</v>
      </c>
      <c r="R146">
        <v>2995.5880000000002</v>
      </c>
      <c r="S146">
        <v>2149.5740000000001</v>
      </c>
      <c r="T146">
        <v>2011.7249999999999</v>
      </c>
      <c r="U146">
        <v>3188.4940000000001</v>
      </c>
      <c r="V146">
        <v>3379.261</v>
      </c>
      <c r="W146">
        <v>3243.12</v>
      </c>
      <c r="X146">
        <v>3027.2339999999999</v>
      </c>
      <c r="Y146">
        <v>2885.9169999999999</v>
      </c>
      <c r="Z146" s="5">
        <v>74993.595000000001</v>
      </c>
    </row>
    <row r="147" spans="1:26" ht="13.9" x14ac:dyDescent="0.4">
      <c r="A147" s="19">
        <v>45770</v>
      </c>
      <c r="B147">
        <v>2791.9290000000001</v>
      </c>
      <c r="C147">
        <v>2766.7069999999999</v>
      </c>
      <c r="D147">
        <v>2757.741</v>
      </c>
      <c r="E147">
        <v>2778.2710000000002</v>
      </c>
      <c r="F147">
        <v>2788.2330000000002</v>
      </c>
      <c r="G147">
        <v>2788.9989999999998</v>
      </c>
      <c r="H147">
        <v>1501.2470000000001</v>
      </c>
      <c r="I147">
        <v>2032.7349999999999</v>
      </c>
      <c r="J147">
        <v>3771.2849999999999</v>
      </c>
      <c r="K147">
        <v>4451.009</v>
      </c>
      <c r="L147">
        <v>4918.1670000000004</v>
      </c>
      <c r="M147">
        <v>4988.1890000000003</v>
      </c>
      <c r="N147">
        <v>5112.4070000000002</v>
      </c>
      <c r="O147">
        <v>4240.6390000000001</v>
      </c>
      <c r="P147">
        <v>3443.991</v>
      </c>
      <c r="Q147">
        <v>3006.1260000000002</v>
      </c>
      <c r="R147">
        <v>2415.5770000000002</v>
      </c>
      <c r="S147">
        <v>1887.5219999999999</v>
      </c>
      <c r="T147">
        <v>1791.37</v>
      </c>
      <c r="U147">
        <v>3025.9940000000001</v>
      </c>
      <c r="V147">
        <v>3156.0970000000002</v>
      </c>
      <c r="W147">
        <v>3152.424</v>
      </c>
      <c r="X147">
        <v>3073.1509999999998</v>
      </c>
      <c r="Y147">
        <v>2873.4270000000001</v>
      </c>
      <c r="Z147" s="5">
        <v>75513.236999999994</v>
      </c>
    </row>
    <row r="148" spans="1:26" ht="13.9" x14ac:dyDescent="0.4">
      <c r="A148" s="19">
        <v>45771</v>
      </c>
      <c r="B148">
        <v>2769.6179999999999</v>
      </c>
      <c r="C148">
        <v>2740.895</v>
      </c>
      <c r="D148">
        <v>2737.83</v>
      </c>
      <c r="E148">
        <v>2729.3870000000002</v>
      </c>
      <c r="F148">
        <v>2731.5610000000001</v>
      </c>
      <c r="G148">
        <v>2721.9949999999999</v>
      </c>
      <c r="H148">
        <v>1382.2760000000001</v>
      </c>
      <c r="I148">
        <v>1795.3789999999999</v>
      </c>
      <c r="J148">
        <v>2912.9879999999998</v>
      </c>
      <c r="K148">
        <v>3394.96</v>
      </c>
      <c r="L148">
        <v>3821.027</v>
      </c>
      <c r="M148">
        <v>4098.5029999999997</v>
      </c>
      <c r="N148">
        <v>4504.5039999999999</v>
      </c>
      <c r="O148">
        <v>3721.1019999999999</v>
      </c>
      <c r="P148">
        <v>3645.7919999999999</v>
      </c>
      <c r="Q148">
        <v>3243.7739999999999</v>
      </c>
      <c r="R148">
        <v>2371.5010000000002</v>
      </c>
      <c r="S148">
        <v>1643.1120000000001</v>
      </c>
      <c r="T148">
        <v>1688.626</v>
      </c>
      <c r="U148">
        <v>3214.393</v>
      </c>
      <c r="V148">
        <v>3299.857</v>
      </c>
      <c r="W148">
        <v>3255.4630000000002</v>
      </c>
      <c r="X148">
        <v>3140.7260000000001</v>
      </c>
      <c r="Y148">
        <v>3010.63</v>
      </c>
      <c r="Z148" s="5">
        <v>70575.899000000005</v>
      </c>
    </row>
    <row r="149" spans="1:26" ht="13.9" x14ac:dyDescent="0.4">
      <c r="A149" s="19">
        <v>45772</v>
      </c>
      <c r="B149">
        <v>2869.4760000000001</v>
      </c>
      <c r="C149">
        <v>2840.5419999999999</v>
      </c>
      <c r="D149">
        <v>2792.3420000000001</v>
      </c>
      <c r="E149">
        <v>2778.38</v>
      </c>
      <c r="F149">
        <v>2766.123</v>
      </c>
      <c r="G149">
        <v>2703.317</v>
      </c>
      <c r="H149">
        <v>1286.7449999999999</v>
      </c>
      <c r="I149">
        <v>1609.693</v>
      </c>
      <c r="J149">
        <v>2565.9720000000002</v>
      </c>
      <c r="K149">
        <v>3305.5329999999999</v>
      </c>
      <c r="L149">
        <v>3335.721</v>
      </c>
      <c r="M149">
        <v>3563.7440000000001</v>
      </c>
      <c r="N149">
        <v>3280.3530000000001</v>
      </c>
      <c r="O149">
        <v>3313.3969999999999</v>
      </c>
      <c r="P149">
        <v>3191.3339999999998</v>
      </c>
      <c r="Q149">
        <v>2977.085</v>
      </c>
      <c r="R149">
        <v>2388.2359999999999</v>
      </c>
      <c r="S149">
        <v>1743.4459999999999</v>
      </c>
      <c r="T149">
        <v>1272.242</v>
      </c>
      <c r="U149">
        <v>2671.5169999999998</v>
      </c>
      <c r="V149">
        <v>3027.82</v>
      </c>
      <c r="W149">
        <v>2992.317</v>
      </c>
      <c r="X149">
        <v>2941.9609999999998</v>
      </c>
      <c r="Y149">
        <v>2881.1390000000001</v>
      </c>
      <c r="Z149" s="5">
        <v>65098.435000000005</v>
      </c>
    </row>
    <row r="150" spans="1:26" ht="13.9" x14ac:dyDescent="0.4">
      <c r="A150" s="19">
        <v>45773</v>
      </c>
      <c r="B150">
        <v>2799.116</v>
      </c>
      <c r="C150">
        <v>2771.404</v>
      </c>
      <c r="D150">
        <v>2751.355</v>
      </c>
      <c r="E150">
        <v>2750.0140000000001</v>
      </c>
      <c r="F150">
        <v>2753.8870000000002</v>
      </c>
      <c r="G150">
        <v>2677.1219999999998</v>
      </c>
      <c r="H150">
        <v>1222.069</v>
      </c>
      <c r="I150">
        <v>1360.95</v>
      </c>
      <c r="J150">
        <v>1709.511</v>
      </c>
      <c r="K150">
        <v>2395.25</v>
      </c>
      <c r="L150">
        <v>2620.377</v>
      </c>
      <c r="M150">
        <v>2465.4140000000002</v>
      </c>
      <c r="N150">
        <v>2699.078</v>
      </c>
      <c r="O150">
        <v>2918.029</v>
      </c>
      <c r="P150">
        <v>2947.0990000000002</v>
      </c>
      <c r="Q150">
        <v>2789.4589999999998</v>
      </c>
      <c r="R150">
        <v>2209.2150000000001</v>
      </c>
      <c r="S150">
        <v>1717.4749999999999</v>
      </c>
      <c r="T150">
        <v>1389.8109999999999</v>
      </c>
      <c r="U150">
        <v>2847.7339999999999</v>
      </c>
      <c r="V150">
        <v>3254.692</v>
      </c>
      <c r="W150">
        <v>3253.4769999999999</v>
      </c>
      <c r="X150">
        <v>3120.6379999999999</v>
      </c>
      <c r="Y150">
        <v>2953.739</v>
      </c>
      <c r="Z150" s="5">
        <v>60376.915000000001</v>
      </c>
    </row>
    <row r="151" spans="1:26" ht="13.9" x14ac:dyDescent="0.4">
      <c r="A151" s="19">
        <v>45774</v>
      </c>
      <c r="B151">
        <v>2745.7649999999999</v>
      </c>
      <c r="C151">
        <v>2681.107</v>
      </c>
      <c r="D151">
        <v>2669.6080000000002</v>
      </c>
      <c r="E151">
        <v>2662.9029999999998</v>
      </c>
      <c r="F151">
        <v>2646.97</v>
      </c>
      <c r="G151">
        <v>2576.56</v>
      </c>
      <c r="H151">
        <v>1217.634</v>
      </c>
      <c r="I151">
        <v>1576.5940000000001</v>
      </c>
      <c r="J151">
        <v>2495.0329999999999</v>
      </c>
      <c r="K151">
        <v>3154.018</v>
      </c>
      <c r="L151">
        <v>3631.5189999999998</v>
      </c>
      <c r="M151">
        <v>3862.502</v>
      </c>
      <c r="N151">
        <v>4137.3190000000004</v>
      </c>
      <c r="O151">
        <v>4031.5059999999999</v>
      </c>
      <c r="P151">
        <v>3764.634</v>
      </c>
      <c r="Q151">
        <v>3471.5070000000001</v>
      </c>
      <c r="R151">
        <v>2841.9290000000001</v>
      </c>
      <c r="S151">
        <v>1837.2950000000001</v>
      </c>
      <c r="T151">
        <v>1629.0060000000001</v>
      </c>
      <c r="U151">
        <v>2886.5790000000002</v>
      </c>
      <c r="V151">
        <v>3242.9870000000001</v>
      </c>
      <c r="W151">
        <v>3121.672</v>
      </c>
      <c r="X151">
        <v>2963.7089999999998</v>
      </c>
      <c r="Y151">
        <v>2826.8090000000002</v>
      </c>
      <c r="Z151" s="5">
        <v>68675.164999999979</v>
      </c>
    </row>
    <row r="152" spans="1:26" ht="13.9" x14ac:dyDescent="0.4">
      <c r="A152" s="19">
        <v>45775</v>
      </c>
      <c r="B152">
        <v>2724.65</v>
      </c>
      <c r="C152">
        <v>2711.8049999999998</v>
      </c>
      <c r="D152">
        <v>2698.6970000000001</v>
      </c>
      <c r="E152">
        <v>2692.7260000000001</v>
      </c>
      <c r="F152">
        <v>2693.2370000000001</v>
      </c>
      <c r="G152">
        <v>2579.346</v>
      </c>
      <c r="H152">
        <v>1163.885</v>
      </c>
      <c r="I152">
        <v>1584.38</v>
      </c>
      <c r="J152">
        <v>2619.9180000000001</v>
      </c>
      <c r="K152">
        <v>3273.1480000000001</v>
      </c>
      <c r="L152">
        <v>3772.97</v>
      </c>
      <c r="M152">
        <v>3982.433</v>
      </c>
      <c r="N152">
        <v>4036.14</v>
      </c>
      <c r="O152">
        <v>3965.5790000000002</v>
      </c>
      <c r="P152">
        <v>3953.15</v>
      </c>
      <c r="Q152">
        <v>3623.3310000000001</v>
      </c>
      <c r="R152">
        <v>2683.9850000000001</v>
      </c>
      <c r="S152">
        <v>1747.3130000000001</v>
      </c>
      <c r="T152">
        <v>1613.2670000000001</v>
      </c>
      <c r="U152">
        <v>2988.221</v>
      </c>
      <c r="V152">
        <v>3310.8319999999999</v>
      </c>
      <c r="W152">
        <v>3239.9749999999999</v>
      </c>
      <c r="X152">
        <v>3117.72</v>
      </c>
      <c r="Y152">
        <v>2955.5050000000001</v>
      </c>
      <c r="Z152" s="5">
        <v>69732.213000000003</v>
      </c>
    </row>
    <row r="153" spans="1:26" ht="13.9" x14ac:dyDescent="0.4">
      <c r="A153" s="19">
        <v>45776</v>
      </c>
      <c r="B153">
        <v>2854.0279999999998</v>
      </c>
      <c r="C153">
        <v>2815.252</v>
      </c>
      <c r="D153">
        <v>2794.1149999999998</v>
      </c>
      <c r="E153">
        <v>2793.6239999999998</v>
      </c>
      <c r="F153">
        <v>2771.0509999999999</v>
      </c>
      <c r="G153">
        <v>2653.28</v>
      </c>
      <c r="H153">
        <v>1272.741</v>
      </c>
      <c r="I153">
        <v>1742.722</v>
      </c>
      <c r="J153">
        <v>2533.92</v>
      </c>
      <c r="K153">
        <v>3404.9409999999998</v>
      </c>
      <c r="L153">
        <v>3668.31</v>
      </c>
      <c r="M153">
        <v>3881.7289999999998</v>
      </c>
      <c r="N153">
        <v>3937.136</v>
      </c>
      <c r="O153">
        <v>3960.9850000000001</v>
      </c>
      <c r="P153">
        <v>3783.8159999999998</v>
      </c>
      <c r="Q153">
        <v>3466.3150000000001</v>
      </c>
      <c r="R153">
        <v>2632.0920000000001</v>
      </c>
      <c r="S153">
        <v>1741.4960000000001</v>
      </c>
      <c r="T153">
        <v>1409.3889999999999</v>
      </c>
      <c r="U153">
        <v>2727.9549999999999</v>
      </c>
      <c r="V153">
        <v>3090.114</v>
      </c>
      <c r="W153">
        <v>3051.5050000000001</v>
      </c>
      <c r="X153">
        <v>2944.2979999999998</v>
      </c>
      <c r="Y153">
        <v>2870.9639999999999</v>
      </c>
      <c r="Z153" s="5">
        <v>68801.777999999991</v>
      </c>
    </row>
    <row r="154" spans="1:26" ht="13.9" x14ac:dyDescent="0.4">
      <c r="A154" s="19">
        <v>45777</v>
      </c>
      <c r="B154">
        <v>2777.6869999999999</v>
      </c>
      <c r="C154">
        <v>2737.0419999999999</v>
      </c>
      <c r="D154">
        <v>2722.259</v>
      </c>
      <c r="E154">
        <v>2718.0709999999999</v>
      </c>
      <c r="F154">
        <v>2723.8519999999999</v>
      </c>
      <c r="G154">
        <v>2607.1990000000001</v>
      </c>
      <c r="H154">
        <v>1212.367</v>
      </c>
      <c r="I154">
        <v>1663.5350000000001</v>
      </c>
      <c r="J154">
        <v>2708.02</v>
      </c>
      <c r="K154">
        <v>3534.9589999999998</v>
      </c>
      <c r="L154">
        <v>3918.297</v>
      </c>
      <c r="M154">
        <v>4031.241</v>
      </c>
      <c r="N154">
        <v>3007.2240000000002</v>
      </c>
      <c r="O154">
        <v>2858.41</v>
      </c>
      <c r="P154">
        <v>1954.2950000000001</v>
      </c>
      <c r="Q154">
        <v>1791.4269999999999</v>
      </c>
      <c r="R154">
        <v>1398.3140000000001</v>
      </c>
      <c r="S154">
        <v>1314.595</v>
      </c>
      <c r="T154">
        <v>1514.8679999999999</v>
      </c>
      <c r="U154">
        <v>2820.538</v>
      </c>
      <c r="V154">
        <v>3063.3919999999998</v>
      </c>
      <c r="W154">
        <v>2959.078</v>
      </c>
      <c r="X154">
        <v>2873.288</v>
      </c>
      <c r="Y154">
        <v>2817.0250000000001</v>
      </c>
      <c r="Z154" s="5">
        <v>61726.983000000007</v>
      </c>
    </row>
    <row r="155" spans="1:26" ht="13.9" x14ac:dyDescent="0.4">
      <c r="A155" s="19">
        <v>45778</v>
      </c>
      <c r="B155">
        <v>2756.2190000000001</v>
      </c>
      <c r="C155">
        <v>2728.652</v>
      </c>
      <c r="D155">
        <v>2715.703</v>
      </c>
      <c r="E155">
        <v>2701.1529999999998</v>
      </c>
      <c r="F155">
        <v>2705.442</v>
      </c>
      <c r="G155">
        <v>2589.6660000000002</v>
      </c>
      <c r="H155">
        <v>1157.5630000000001</v>
      </c>
      <c r="I155">
        <v>1289.2329999999999</v>
      </c>
      <c r="J155">
        <v>1962.422</v>
      </c>
      <c r="K155">
        <v>2531.0390000000002</v>
      </c>
      <c r="L155">
        <v>2922.8029999999999</v>
      </c>
      <c r="M155">
        <v>2916.6770000000001</v>
      </c>
      <c r="N155">
        <v>2925.27</v>
      </c>
      <c r="O155">
        <v>2872.692</v>
      </c>
      <c r="P155">
        <v>2747.8809999999999</v>
      </c>
      <c r="Q155">
        <v>2346.748</v>
      </c>
      <c r="R155">
        <v>1637.5550000000001</v>
      </c>
      <c r="S155">
        <v>1504.6120000000001</v>
      </c>
      <c r="T155">
        <v>1220.5830000000001</v>
      </c>
      <c r="U155">
        <v>2486.2979999999998</v>
      </c>
      <c r="V155">
        <v>3013.944</v>
      </c>
      <c r="W155">
        <v>2998.7629999999999</v>
      </c>
      <c r="X155">
        <v>2896.9670000000001</v>
      </c>
      <c r="Y155">
        <v>2826.518</v>
      </c>
      <c r="Z155" s="5">
        <v>58454.403000000006</v>
      </c>
    </row>
    <row r="156" spans="1:26" ht="13.9" x14ac:dyDescent="0.4">
      <c r="A156" s="19">
        <v>45779</v>
      </c>
      <c r="B156">
        <v>2762.7449999999999</v>
      </c>
      <c r="C156">
        <v>2724.1509999999998</v>
      </c>
      <c r="D156">
        <v>2720.6869999999999</v>
      </c>
      <c r="E156">
        <v>2708.5790000000002</v>
      </c>
      <c r="F156">
        <v>2709.6239999999998</v>
      </c>
      <c r="G156">
        <v>2537.0909999999999</v>
      </c>
      <c r="H156">
        <v>1133.3900000000001</v>
      </c>
      <c r="I156">
        <v>1504.8140000000001</v>
      </c>
      <c r="J156">
        <v>2359.306</v>
      </c>
      <c r="K156">
        <v>3108.0329999999999</v>
      </c>
      <c r="L156">
        <v>3202.0450000000001</v>
      </c>
      <c r="M156">
        <v>3292.99</v>
      </c>
      <c r="N156">
        <v>2881.5839999999998</v>
      </c>
      <c r="O156">
        <v>2795.64</v>
      </c>
      <c r="P156">
        <v>2956.154</v>
      </c>
      <c r="Q156">
        <v>2756.8820000000001</v>
      </c>
      <c r="R156">
        <v>2200.1880000000001</v>
      </c>
      <c r="S156">
        <v>1591.6990000000001</v>
      </c>
      <c r="T156">
        <v>1269.942</v>
      </c>
      <c r="U156">
        <v>2584.8029999999999</v>
      </c>
      <c r="V156">
        <v>3039.1950000000002</v>
      </c>
      <c r="W156">
        <v>2982.3380000000002</v>
      </c>
      <c r="X156">
        <v>2924.5830000000001</v>
      </c>
      <c r="Y156">
        <v>2879.3130000000001</v>
      </c>
      <c r="Z156" s="5">
        <v>61625.776000000005</v>
      </c>
    </row>
    <row r="157" spans="1:26" ht="13.9" x14ac:dyDescent="0.4">
      <c r="A157" s="19">
        <v>45780</v>
      </c>
      <c r="B157">
        <v>2803.92</v>
      </c>
      <c r="C157">
        <v>2771.9459999999999</v>
      </c>
      <c r="D157">
        <v>2756.4059999999999</v>
      </c>
      <c r="E157">
        <v>2745.2849999999999</v>
      </c>
      <c r="F157">
        <v>2752.1979999999999</v>
      </c>
      <c r="G157">
        <v>2577.5169999999998</v>
      </c>
      <c r="H157">
        <v>1146.829</v>
      </c>
      <c r="I157">
        <v>1367.8920000000001</v>
      </c>
      <c r="J157">
        <v>1976.1030000000001</v>
      </c>
      <c r="K157">
        <v>2521.8009999999999</v>
      </c>
      <c r="L157">
        <v>2960.8870000000002</v>
      </c>
      <c r="M157">
        <v>3029.1060000000002</v>
      </c>
      <c r="N157">
        <v>2900.8690000000001</v>
      </c>
      <c r="O157">
        <v>3136.8049999999998</v>
      </c>
      <c r="P157">
        <v>2988.183</v>
      </c>
      <c r="Q157">
        <v>2641.1190000000001</v>
      </c>
      <c r="R157">
        <v>2171.5169999999998</v>
      </c>
      <c r="S157">
        <v>1694.3330000000001</v>
      </c>
      <c r="T157">
        <v>1401.404</v>
      </c>
      <c r="U157">
        <v>2669.4720000000002</v>
      </c>
      <c r="V157">
        <v>3079.9209999999998</v>
      </c>
      <c r="W157">
        <v>3076.3670000000002</v>
      </c>
      <c r="X157">
        <v>2997.6610000000001</v>
      </c>
      <c r="Y157">
        <v>2877.777</v>
      </c>
      <c r="Z157" s="5">
        <v>61045.317999999999</v>
      </c>
    </row>
    <row r="158" spans="1:26" ht="13.9" x14ac:dyDescent="0.4">
      <c r="A158" s="19">
        <v>45781</v>
      </c>
      <c r="B158">
        <v>2792.0329999999999</v>
      </c>
      <c r="C158">
        <v>2745.8629999999998</v>
      </c>
      <c r="D158">
        <v>2734.5210000000002</v>
      </c>
      <c r="E158">
        <v>2713.7829999999999</v>
      </c>
      <c r="F158">
        <v>2706.5790000000002</v>
      </c>
      <c r="G158">
        <v>2514.1129999999998</v>
      </c>
      <c r="H158">
        <v>1165.8810000000001</v>
      </c>
      <c r="I158">
        <v>1474.2940000000001</v>
      </c>
      <c r="J158">
        <v>1906.452</v>
      </c>
      <c r="K158">
        <v>2495.7600000000002</v>
      </c>
      <c r="L158">
        <v>3101.085</v>
      </c>
      <c r="M158">
        <v>3186.873</v>
      </c>
      <c r="N158">
        <v>2847.08</v>
      </c>
      <c r="O158">
        <v>2844.0320000000002</v>
      </c>
      <c r="P158">
        <v>2982.2069999999999</v>
      </c>
      <c r="Q158">
        <v>2768.902</v>
      </c>
      <c r="R158">
        <v>2373.953</v>
      </c>
      <c r="S158">
        <v>1719.2529999999999</v>
      </c>
      <c r="T158">
        <v>1542.307</v>
      </c>
      <c r="U158">
        <v>2718.799</v>
      </c>
      <c r="V158">
        <v>3179.9769999999999</v>
      </c>
      <c r="W158">
        <v>3051.2550000000001</v>
      </c>
      <c r="X158">
        <v>2936.9760000000001</v>
      </c>
      <c r="Y158">
        <v>2802.74</v>
      </c>
      <c r="Z158" s="5">
        <v>61304.718000000001</v>
      </c>
    </row>
    <row r="159" spans="1:26" ht="13.9" x14ac:dyDescent="0.4">
      <c r="A159" s="19">
        <v>45782</v>
      </c>
      <c r="B159">
        <v>2720.3960000000002</v>
      </c>
      <c r="C159">
        <v>2696.0880000000002</v>
      </c>
      <c r="D159">
        <v>2685.1280000000002</v>
      </c>
      <c r="E159">
        <v>2689.5</v>
      </c>
      <c r="F159">
        <v>2693.5479999999998</v>
      </c>
      <c r="G159">
        <v>2522.11</v>
      </c>
      <c r="H159">
        <v>1139.8579999999999</v>
      </c>
      <c r="I159">
        <v>1520.3520000000001</v>
      </c>
      <c r="J159">
        <v>2216.3760000000002</v>
      </c>
      <c r="K159">
        <v>2514.7150000000001</v>
      </c>
      <c r="L159">
        <v>3062.6869999999999</v>
      </c>
      <c r="M159">
        <v>3032.4470000000001</v>
      </c>
      <c r="N159">
        <v>3169.7379999999998</v>
      </c>
      <c r="O159">
        <v>3289.59</v>
      </c>
      <c r="P159">
        <v>3303.2379999999998</v>
      </c>
      <c r="Q159">
        <v>3271.3020000000001</v>
      </c>
      <c r="R159">
        <v>2761.2449999999999</v>
      </c>
      <c r="S159">
        <v>2204.1660000000002</v>
      </c>
      <c r="T159">
        <v>1712.46</v>
      </c>
      <c r="U159">
        <v>2671.5140000000001</v>
      </c>
      <c r="V159">
        <v>3137.3150000000001</v>
      </c>
      <c r="W159">
        <v>3035.4430000000002</v>
      </c>
      <c r="X159">
        <v>2915.672</v>
      </c>
      <c r="Y159">
        <v>2808.3890000000001</v>
      </c>
      <c r="Z159" s="5">
        <v>63773.277000000009</v>
      </c>
    </row>
    <row r="160" spans="1:26" ht="13.9" x14ac:dyDescent="0.4">
      <c r="A160" s="19">
        <v>45783</v>
      </c>
      <c r="B160">
        <v>2708.4989999999998</v>
      </c>
      <c r="C160">
        <v>2675.761</v>
      </c>
      <c r="D160">
        <v>2666.7220000000002</v>
      </c>
      <c r="E160">
        <v>2669.1370000000002</v>
      </c>
      <c r="F160">
        <v>2666.498</v>
      </c>
      <c r="G160">
        <v>2410.4670000000001</v>
      </c>
      <c r="H160">
        <v>1114.8879999999999</v>
      </c>
      <c r="I160">
        <v>1630.6369999999999</v>
      </c>
      <c r="J160">
        <v>2489.6689999999999</v>
      </c>
      <c r="K160">
        <v>3211.4119999999998</v>
      </c>
      <c r="L160">
        <v>3574.5949999999998</v>
      </c>
      <c r="M160">
        <v>3729.0129999999999</v>
      </c>
      <c r="N160">
        <v>3784.2339999999999</v>
      </c>
      <c r="O160">
        <v>3748.46</v>
      </c>
      <c r="P160">
        <v>3717.4850000000001</v>
      </c>
      <c r="Q160">
        <v>3485.0329999999999</v>
      </c>
      <c r="R160">
        <v>2739.7779999999998</v>
      </c>
      <c r="S160">
        <v>1935.8209999999999</v>
      </c>
      <c r="T160">
        <v>1519.922</v>
      </c>
      <c r="U160">
        <v>2649.5549999999998</v>
      </c>
      <c r="V160">
        <v>3219.5889999999999</v>
      </c>
      <c r="W160">
        <v>3104.0410000000002</v>
      </c>
      <c r="X160">
        <v>2981.6570000000002</v>
      </c>
      <c r="Y160">
        <v>2825.5549999999998</v>
      </c>
      <c r="Z160" s="5">
        <v>67258.427999999985</v>
      </c>
    </row>
    <row r="161" spans="1:26" ht="13.9" x14ac:dyDescent="0.4">
      <c r="A161" s="19">
        <v>45784</v>
      </c>
      <c r="B161">
        <v>2750.1889999999999</v>
      </c>
      <c r="C161">
        <v>2720.415</v>
      </c>
      <c r="D161">
        <v>2709.1080000000002</v>
      </c>
      <c r="E161">
        <v>2696.165</v>
      </c>
      <c r="F161">
        <v>2698.3510000000001</v>
      </c>
      <c r="G161">
        <v>2419.5439999999999</v>
      </c>
      <c r="H161">
        <v>1130.7380000000001</v>
      </c>
      <c r="I161">
        <v>1694.675</v>
      </c>
      <c r="J161">
        <v>2575.915</v>
      </c>
      <c r="K161">
        <v>3383.681</v>
      </c>
      <c r="L161">
        <v>3845.2759999999998</v>
      </c>
      <c r="M161">
        <v>3946.277</v>
      </c>
      <c r="N161">
        <v>4105.9920000000002</v>
      </c>
      <c r="O161">
        <v>4108.6350000000002</v>
      </c>
      <c r="P161">
        <v>3941.7249999999999</v>
      </c>
      <c r="Q161">
        <v>3686.009</v>
      </c>
      <c r="R161">
        <v>2907.9580000000001</v>
      </c>
      <c r="S161">
        <v>2045.9960000000001</v>
      </c>
      <c r="T161">
        <v>1754.9549999999999</v>
      </c>
      <c r="U161">
        <v>2846.6729999999998</v>
      </c>
      <c r="V161">
        <v>3276.68</v>
      </c>
      <c r="W161">
        <v>3226.6619999999998</v>
      </c>
      <c r="X161">
        <v>3078.652</v>
      </c>
      <c r="Y161">
        <v>2941.4409999999998</v>
      </c>
      <c r="Z161" s="5">
        <v>70491.712</v>
      </c>
    </row>
    <row r="162" spans="1:26" ht="13.9" x14ac:dyDescent="0.4">
      <c r="A162" s="19">
        <v>45785</v>
      </c>
      <c r="B162">
        <v>2794.9520000000002</v>
      </c>
      <c r="C162">
        <v>2699.252</v>
      </c>
      <c r="D162">
        <v>2705.2510000000002</v>
      </c>
      <c r="E162">
        <v>2706.5070000000001</v>
      </c>
      <c r="F162">
        <v>2694.7190000000001</v>
      </c>
      <c r="G162">
        <v>2430.8359999999998</v>
      </c>
      <c r="H162">
        <v>1136.0319999999999</v>
      </c>
      <c r="I162">
        <v>1742.655</v>
      </c>
      <c r="J162">
        <v>2648.4580000000001</v>
      </c>
      <c r="K162">
        <v>3354.973</v>
      </c>
      <c r="L162">
        <v>3889.7249999999999</v>
      </c>
      <c r="M162">
        <v>4117.5249999999996</v>
      </c>
      <c r="N162">
        <v>4364.6049999999996</v>
      </c>
      <c r="O162">
        <v>4378.96</v>
      </c>
      <c r="P162">
        <v>4240.6090000000004</v>
      </c>
      <c r="Q162">
        <v>3961.93</v>
      </c>
      <c r="R162">
        <v>3116.6460000000002</v>
      </c>
      <c r="S162">
        <v>2238.7869999999998</v>
      </c>
      <c r="T162">
        <v>1958.8140000000001</v>
      </c>
      <c r="U162">
        <v>3107.7950000000001</v>
      </c>
      <c r="V162">
        <v>3674.12</v>
      </c>
      <c r="W162">
        <v>3600.498</v>
      </c>
      <c r="X162">
        <v>3201.9059999999999</v>
      </c>
      <c r="Y162">
        <v>3060.3789999999999</v>
      </c>
      <c r="Z162" s="5">
        <v>73825.933999999994</v>
      </c>
    </row>
    <row r="163" spans="1:26" ht="13.9" x14ac:dyDescent="0.4">
      <c r="A163" s="19">
        <v>45786</v>
      </c>
      <c r="B163">
        <v>2931.2159999999999</v>
      </c>
      <c r="C163">
        <v>2913.3530000000001</v>
      </c>
      <c r="D163">
        <v>2870.6680000000001</v>
      </c>
      <c r="E163">
        <v>2860.6529999999998</v>
      </c>
      <c r="F163">
        <v>2826.9360000000001</v>
      </c>
      <c r="G163">
        <v>2526.491</v>
      </c>
      <c r="H163">
        <v>1225.749</v>
      </c>
      <c r="I163">
        <v>1751.0060000000001</v>
      </c>
      <c r="J163">
        <v>2765.511</v>
      </c>
      <c r="K163">
        <v>3436.5230000000001</v>
      </c>
      <c r="L163">
        <v>3977.01</v>
      </c>
      <c r="M163">
        <v>4136.2979999999998</v>
      </c>
      <c r="N163">
        <v>3877.2710000000002</v>
      </c>
      <c r="O163">
        <v>3439.5949999999998</v>
      </c>
      <c r="P163">
        <v>3361.1390000000001</v>
      </c>
      <c r="Q163">
        <v>2972.7550000000001</v>
      </c>
      <c r="R163">
        <v>2464.297</v>
      </c>
      <c r="S163">
        <v>1873.71</v>
      </c>
      <c r="T163">
        <v>1535.25</v>
      </c>
      <c r="U163">
        <v>2753.0010000000002</v>
      </c>
      <c r="V163">
        <v>3266.6579999999999</v>
      </c>
      <c r="W163">
        <v>3168.5650000000001</v>
      </c>
      <c r="X163">
        <v>3119.1329999999998</v>
      </c>
      <c r="Y163">
        <v>3024.4929999999999</v>
      </c>
      <c r="Z163" s="5">
        <v>69077.281000000003</v>
      </c>
    </row>
    <row r="164" spans="1:26" ht="13.9" x14ac:dyDescent="0.4">
      <c r="A164" s="19">
        <v>45787</v>
      </c>
      <c r="B164">
        <v>2934.42</v>
      </c>
      <c r="C164">
        <v>2892.6610000000001</v>
      </c>
      <c r="D164">
        <v>2876.8690000000001</v>
      </c>
      <c r="E164">
        <v>2869.3890000000001</v>
      </c>
      <c r="F164">
        <v>2869.761</v>
      </c>
      <c r="G164">
        <v>2564.21</v>
      </c>
      <c r="H164">
        <v>1259.7739999999999</v>
      </c>
      <c r="I164">
        <v>1534.4110000000001</v>
      </c>
      <c r="J164">
        <v>2213.3200000000002</v>
      </c>
      <c r="K164">
        <v>2840.7710000000002</v>
      </c>
      <c r="L164">
        <v>3225.8330000000001</v>
      </c>
      <c r="M164">
        <v>3309.846</v>
      </c>
      <c r="N164">
        <v>3329.011</v>
      </c>
      <c r="O164">
        <v>3299.174</v>
      </c>
      <c r="P164">
        <v>3132.5120000000002</v>
      </c>
      <c r="Q164">
        <v>2789.0149999999999</v>
      </c>
      <c r="R164">
        <v>2228.491</v>
      </c>
      <c r="S164">
        <v>1914.13</v>
      </c>
      <c r="T164">
        <v>1656.326</v>
      </c>
      <c r="U164">
        <v>2963.585</v>
      </c>
      <c r="V164">
        <v>3578.6610000000001</v>
      </c>
      <c r="W164">
        <v>3410.4090000000001</v>
      </c>
      <c r="X164">
        <v>3240.6709999999998</v>
      </c>
      <c r="Y164">
        <v>3065.681</v>
      </c>
      <c r="Z164" s="5">
        <v>65998.931000000011</v>
      </c>
    </row>
    <row r="165" spans="1:26" ht="13.9" x14ac:dyDescent="0.4">
      <c r="A165" s="19">
        <v>45788</v>
      </c>
      <c r="B165">
        <v>2944.2759999999998</v>
      </c>
      <c r="C165">
        <v>2853.873</v>
      </c>
      <c r="D165">
        <v>2805.08</v>
      </c>
      <c r="E165">
        <v>2795.0149999999999</v>
      </c>
      <c r="F165">
        <v>2782.5720000000001</v>
      </c>
      <c r="G165">
        <v>2452.2719999999999</v>
      </c>
      <c r="H165">
        <v>1186.9929999999999</v>
      </c>
      <c r="I165">
        <v>1875.4</v>
      </c>
      <c r="J165">
        <v>3292.99</v>
      </c>
      <c r="K165">
        <v>4022.915</v>
      </c>
      <c r="L165">
        <v>4578.3440000000001</v>
      </c>
      <c r="M165">
        <v>4915.1779999999999</v>
      </c>
      <c r="N165">
        <v>5085.8389999999999</v>
      </c>
      <c r="O165">
        <v>5004.5320000000002</v>
      </c>
      <c r="P165">
        <v>4728.058</v>
      </c>
      <c r="Q165">
        <v>4308.5029999999997</v>
      </c>
      <c r="R165">
        <v>3331.1689999999999</v>
      </c>
      <c r="S165">
        <v>2502.549</v>
      </c>
      <c r="T165">
        <v>2175.5749999999998</v>
      </c>
      <c r="U165">
        <v>3034.9090000000001</v>
      </c>
      <c r="V165">
        <v>3429.1419999999998</v>
      </c>
      <c r="W165">
        <v>3221.8789999999999</v>
      </c>
      <c r="X165">
        <v>3068.31</v>
      </c>
      <c r="Y165">
        <v>2908.86</v>
      </c>
      <c r="Z165" s="5">
        <v>79304.232999999978</v>
      </c>
    </row>
    <row r="166" spans="1:26" ht="13.9" x14ac:dyDescent="0.4">
      <c r="A166" s="19">
        <v>45789</v>
      </c>
      <c r="B166">
        <v>2836.8919999999998</v>
      </c>
      <c r="C166">
        <v>2770.11</v>
      </c>
      <c r="D166">
        <v>2749.8719999999998</v>
      </c>
      <c r="E166">
        <v>2774.6190000000001</v>
      </c>
      <c r="F166">
        <v>2784.049</v>
      </c>
      <c r="G166">
        <v>2519.15</v>
      </c>
      <c r="H166">
        <v>1317.6210000000001</v>
      </c>
      <c r="I166">
        <v>2161.7199999999998</v>
      </c>
      <c r="J166">
        <v>4024.2289999999998</v>
      </c>
      <c r="K166">
        <v>4602.0389999999998</v>
      </c>
      <c r="L166">
        <v>4722.5039999999999</v>
      </c>
      <c r="M166">
        <v>4694.1130000000003</v>
      </c>
      <c r="N166">
        <v>4710.5550000000003</v>
      </c>
      <c r="O166">
        <v>4270.1629999999996</v>
      </c>
      <c r="P166">
        <v>3834.029</v>
      </c>
      <c r="Q166">
        <v>3433.8780000000002</v>
      </c>
      <c r="R166">
        <v>3130.1390000000001</v>
      </c>
      <c r="S166">
        <v>2210.0549999999998</v>
      </c>
      <c r="T166">
        <v>1849.327</v>
      </c>
      <c r="U166">
        <v>2911.3409999999999</v>
      </c>
      <c r="V166">
        <v>3529.2159999999999</v>
      </c>
      <c r="W166">
        <v>3454.3359999999998</v>
      </c>
      <c r="X166">
        <v>3206.855</v>
      </c>
      <c r="Y166">
        <v>3095.0439999999999</v>
      </c>
      <c r="Z166" s="5">
        <v>77591.855999999985</v>
      </c>
    </row>
    <row r="167" spans="1:26" ht="13.9" x14ac:dyDescent="0.4">
      <c r="A167" s="19">
        <v>45790</v>
      </c>
      <c r="B167">
        <v>2966.6170000000002</v>
      </c>
      <c r="C167">
        <v>2906.5720000000001</v>
      </c>
      <c r="D167">
        <v>2823.2150000000001</v>
      </c>
      <c r="E167">
        <v>2825.0819999999999</v>
      </c>
      <c r="F167">
        <v>2805.174</v>
      </c>
      <c r="G167">
        <v>2421.8739999999998</v>
      </c>
      <c r="H167">
        <v>1192.4690000000001</v>
      </c>
      <c r="I167">
        <v>1915.6780000000001</v>
      </c>
      <c r="J167">
        <v>3164.741</v>
      </c>
      <c r="K167">
        <v>3964.1219999999998</v>
      </c>
      <c r="L167">
        <v>4361.4859999999999</v>
      </c>
      <c r="M167">
        <v>4203.97</v>
      </c>
      <c r="N167">
        <v>4183.8370000000004</v>
      </c>
      <c r="O167">
        <v>4275.442</v>
      </c>
      <c r="P167">
        <v>3852.6959999999999</v>
      </c>
      <c r="Q167">
        <v>3865.8620000000001</v>
      </c>
      <c r="R167">
        <v>3105.5320000000002</v>
      </c>
      <c r="S167">
        <v>2283.002</v>
      </c>
      <c r="T167">
        <v>1987.6210000000001</v>
      </c>
      <c r="U167">
        <v>3020.6039999999998</v>
      </c>
      <c r="V167">
        <v>3548.3580000000002</v>
      </c>
      <c r="W167">
        <v>3372.79</v>
      </c>
      <c r="X167">
        <v>3200.4679999999998</v>
      </c>
      <c r="Y167">
        <v>2961.9119999999998</v>
      </c>
      <c r="Z167" s="5">
        <v>75209.123999999982</v>
      </c>
    </row>
    <row r="168" spans="1:26" ht="13.9" x14ac:dyDescent="0.4">
      <c r="A168" s="19">
        <v>45791</v>
      </c>
      <c r="B168">
        <v>2832.7669999999998</v>
      </c>
      <c r="C168">
        <v>2781.1619999999998</v>
      </c>
      <c r="D168">
        <v>2795.2260000000001</v>
      </c>
      <c r="E168">
        <v>2791.777</v>
      </c>
      <c r="F168">
        <v>2789.6260000000002</v>
      </c>
      <c r="G168">
        <v>2410.2469999999998</v>
      </c>
      <c r="H168">
        <v>1158.2470000000001</v>
      </c>
      <c r="I168">
        <v>1779.799</v>
      </c>
      <c r="J168">
        <v>3150.3130000000001</v>
      </c>
      <c r="K168">
        <v>3698.5390000000002</v>
      </c>
      <c r="L168">
        <v>4033.5349999999999</v>
      </c>
      <c r="M168">
        <v>4409.9690000000001</v>
      </c>
      <c r="N168">
        <v>4370.2879999999996</v>
      </c>
      <c r="O168">
        <v>4444.7190000000001</v>
      </c>
      <c r="P168">
        <v>4301.2610000000004</v>
      </c>
      <c r="Q168">
        <v>3975.335</v>
      </c>
      <c r="R168">
        <v>3131.3020000000001</v>
      </c>
      <c r="S168">
        <v>2482.4349999999999</v>
      </c>
      <c r="T168">
        <v>2071.2730000000001</v>
      </c>
      <c r="U168">
        <v>3003.28</v>
      </c>
      <c r="V168">
        <v>3611.86</v>
      </c>
      <c r="W168">
        <v>3470.9769999999999</v>
      </c>
      <c r="X168">
        <v>3240.578</v>
      </c>
      <c r="Y168">
        <v>2992.44</v>
      </c>
      <c r="Z168" s="5">
        <v>75726.954999999987</v>
      </c>
    </row>
    <row r="169" spans="1:26" ht="13.9" x14ac:dyDescent="0.4">
      <c r="A169" s="19">
        <v>45792</v>
      </c>
      <c r="B169">
        <v>2854.3890000000001</v>
      </c>
      <c r="C169">
        <v>2783.2159999999999</v>
      </c>
      <c r="D169">
        <v>2720.9839999999999</v>
      </c>
      <c r="E169">
        <v>2713.5509999999999</v>
      </c>
      <c r="F169">
        <v>2707.6019999999999</v>
      </c>
      <c r="G169">
        <v>2275.1729999999998</v>
      </c>
      <c r="H169">
        <v>1194.05</v>
      </c>
      <c r="I169">
        <v>1859.6790000000001</v>
      </c>
      <c r="J169">
        <v>2681.3009999999999</v>
      </c>
      <c r="K169">
        <v>3107.2910000000002</v>
      </c>
      <c r="L169">
        <v>3621.712</v>
      </c>
      <c r="M169">
        <v>3755.2730000000001</v>
      </c>
      <c r="N169">
        <v>4131.0309999999999</v>
      </c>
      <c r="O169">
        <v>3690.7739999999999</v>
      </c>
      <c r="P169">
        <v>3783.4540000000002</v>
      </c>
      <c r="Q169">
        <v>3368.877</v>
      </c>
      <c r="R169">
        <v>2551.0770000000002</v>
      </c>
      <c r="S169">
        <v>1861.422</v>
      </c>
      <c r="T169">
        <v>1662.0740000000001</v>
      </c>
      <c r="U169">
        <v>2712.8020000000001</v>
      </c>
      <c r="V169">
        <v>3496.69</v>
      </c>
      <c r="W169">
        <v>3344.4769999999999</v>
      </c>
      <c r="X169">
        <v>3187.1559999999999</v>
      </c>
      <c r="Y169">
        <v>2983.346</v>
      </c>
      <c r="Z169" s="5">
        <v>69047.400999999998</v>
      </c>
    </row>
    <row r="170" spans="1:26" ht="13.9" x14ac:dyDescent="0.4">
      <c r="A170" s="19">
        <v>45793</v>
      </c>
      <c r="B170">
        <v>2894.7379999999998</v>
      </c>
      <c r="C170">
        <v>2940.3339999999998</v>
      </c>
      <c r="D170">
        <v>2837.9839999999999</v>
      </c>
      <c r="E170">
        <v>2793.335</v>
      </c>
      <c r="F170">
        <v>2786.5770000000002</v>
      </c>
      <c r="G170">
        <v>2358.5720000000001</v>
      </c>
      <c r="H170">
        <v>1112.971</v>
      </c>
      <c r="I170">
        <v>1488.491</v>
      </c>
      <c r="J170">
        <v>2219.7869999999998</v>
      </c>
      <c r="K170">
        <v>2846.7370000000001</v>
      </c>
      <c r="L170">
        <v>3285.308</v>
      </c>
      <c r="M170">
        <v>3533.3829999999998</v>
      </c>
      <c r="N170">
        <v>3545.66</v>
      </c>
      <c r="O170">
        <v>3471.9609999999998</v>
      </c>
      <c r="P170">
        <v>3363.8530000000001</v>
      </c>
      <c r="Q170">
        <v>2955.0309999999999</v>
      </c>
      <c r="R170">
        <v>2312.92</v>
      </c>
      <c r="S170">
        <v>1758.3530000000001</v>
      </c>
      <c r="T170">
        <v>1383.0229999999999</v>
      </c>
      <c r="U170">
        <v>2566.73</v>
      </c>
      <c r="V170">
        <v>3271.0740000000001</v>
      </c>
      <c r="W170">
        <v>3149.5230000000001</v>
      </c>
      <c r="X170">
        <v>3088.5149999999999</v>
      </c>
      <c r="Y170">
        <v>3042.828</v>
      </c>
      <c r="Z170" s="5">
        <v>65007.688000000024</v>
      </c>
    </row>
    <row r="171" spans="1:26" ht="13.9" x14ac:dyDescent="0.4">
      <c r="A171" s="19">
        <v>45794</v>
      </c>
      <c r="B171">
        <v>2978.7579999999998</v>
      </c>
      <c r="C171">
        <v>2945.107</v>
      </c>
      <c r="D171">
        <v>2898.2109999999998</v>
      </c>
      <c r="E171">
        <v>2910.86</v>
      </c>
      <c r="F171">
        <v>2927.422</v>
      </c>
      <c r="G171">
        <v>2533.9459999999999</v>
      </c>
      <c r="H171">
        <v>1282.318</v>
      </c>
      <c r="I171">
        <v>1495.181</v>
      </c>
      <c r="J171">
        <v>2020.653</v>
      </c>
      <c r="K171">
        <v>2662.9059999999999</v>
      </c>
      <c r="L171">
        <v>2988.5340000000001</v>
      </c>
      <c r="M171">
        <v>3158.0189999999998</v>
      </c>
      <c r="N171">
        <v>3374.116</v>
      </c>
      <c r="O171">
        <v>3369.3389999999999</v>
      </c>
      <c r="P171">
        <v>3155.8760000000002</v>
      </c>
      <c r="Q171">
        <v>3049.04</v>
      </c>
      <c r="R171">
        <v>2607.578</v>
      </c>
      <c r="S171">
        <v>2271.3870000000002</v>
      </c>
      <c r="T171">
        <v>2055.337</v>
      </c>
      <c r="U171">
        <v>3101.1210000000001</v>
      </c>
      <c r="V171">
        <v>3662.47</v>
      </c>
      <c r="W171">
        <v>3350.8560000000002</v>
      </c>
      <c r="X171">
        <v>3138.0450000000001</v>
      </c>
      <c r="Y171">
        <v>2976.45</v>
      </c>
      <c r="Z171" s="5">
        <v>66913.53</v>
      </c>
    </row>
    <row r="172" spans="1:26" ht="13.9" x14ac:dyDescent="0.4">
      <c r="A172" s="19">
        <v>45795</v>
      </c>
      <c r="B172">
        <v>2826.29</v>
      </c>
      <c r="C172">
        <v>2783.212</v>
      </c>
      <c r="D172">
        <v>2754.5250000000001</v>
      </c>
      <c r="E172">
        <v>2761.047</v>
      </c>
      <c r="F172">
        <v>2761.2330000000002</v>
      </c>
      <c r="G172">
        <v>2368.0410000000002</v>
      </c>
      <c r="H172">
        <v>1226.933</v>
      </c>
      <c r="I172">
        <v>2175.8939999999998</v>
      </c>
      <c r="J172">
        <v>4102.8829999999998</v>
      </c>
      <c r="K172">
        <v>4775.223</v>
      </c>
      <c r="L172">
        <v>5310.56</v>
      </c>
      <c r="M172">
        <v>5590.9970000000003</v>
      </c>
      <c r="N172">
        <v>5792.5540000000001</v>
      </c>
      <c r="O172">
        <v>5467.9849999999997</v>
      </c>
      <c r="P172">
        <v>4846.2420000000002</v>
      </c>
      <c r="Q172">
        <v>4265.7089999999998</v>
      </c>
      <c r="R172">
        <v>3336.98</v>
      </c>
      <c r="S172">
        <v>2595.7289999999998</v>
      </c>
      <c r="T172">
        <v>2356.6379999999999</v>
      </c>
      <c r="U172">
        <v>3140.31</v>
      </c>
      <c r="V172">
        <v>3542.6039999999998</v>
      </c>
      <c r="W172">
        <v>3257.395</v>
      </c>
      <c r="X172">
        <v>3114.2359999999999</v>
      </c>
      <c r="Y172">
        <v>2924.9349999999999</v>
      </c>
      <c r="Z172" s="5">
        <v>84078.155000000028</v>
      </c>
    </row>
    <row r="173" spans="1:26" ht="13.9" x14ac:dyDescent="0.4">
      <c r="A173" s="19">
        <v>45796</v>
      </c>
      <c r="B173">
        <v>2805.1689999999999</v>
      </c>
      <c r="C173">
        <v>2783.1039999999998</v>
      </c>
      <c r="D173">
        <v>2769.1120000000001</v>
      </c>
      <c r="E173">
        <v>2783.2849999999999</v>
      </c>
      <c r="F173">
        <v>2791.3649999999998</v>
      </c>
      <c r="G173">
        <v>2392.94</v>
      </c>
      <c r="H173">
        <v>1252.7729999999999</v>
      </c>
      <c r="I173">
        <v>2008.433</v>
      </c>
      <c r="J173">
        <v>3528.3890000000001</v>
      </c>
      <c r="K173">
        <v>4213.2709999999997</v>
      </c>
      <c r="L173">
        <v>4758.0600000000004</v>
      </c>
      <c r="M173">
        <v>5104.5730000000003</v>
      </c>
      <c r="N173">
        <v>5287.4070000000002</v>
      </c>
      <c r="O173">
        <v>5168.78</v>
      </c>
      <c r="P173">
        <v>4693.6390000000001</v>
      </c>
      <c r="Q173">
        <v>4107.6509999999998</v>
      </c>
      <c r="R173">
        <v>3280.8739999999998</v>
      </c>
      <c r="S173">
        <v>2352.5839999999998</v>
      </c>
      <c r="T173">
        <v>1914.6120000000001</v>
      </c>
      <c r="U173">
        <v>2737.16</v>
      </c>
      <c r="V173">
        <v>3494.9470000000001</v>
      </c>
      <c r="W173">
        <v>3306.5970000000002</v>
      </c>
      <c r="X173">
        <v>3060.31</v>
      </c>
      <c r="Y173">
        <v>2939.6109999999999</v>
      </c>
      <c r="Z173" s="5">
        <v>79534.645999999993</v>
      </c>
    </row>
    <row r="174" spans="1:26" ht="13.9" x14ac:dyDescent="0.4">
      <c r="A174" s="19">
        <v>45797</v>
      </c>
      <c r="B174">
        <v>2842.3710000000001</v>
      </c>
      <c r="C174">
        <v>2761.7240000000002</v>
      </c>
      <c r="D174">
        <v>2771.33</v>
      </c>
      <c r="E174">
        <v>2763.8009999999999</v>
      </c>
      <c r="F174">
        <v>2765.665</v>
      </c>
      <c r="G174">
        <v>2306.0059999999999</v>
      </c>
      <c r="H174">
        <v>1180.4359999999999</v>
      </c>
      <c r="I174">
        <v>1891.2550000000001</v>
      </c>
      <c r="J174">
        <v>3066.098</v>
      </c>
      <c r="K174">
        <v>3719.1770000000001</v>
      </c>
      <c r="L174">
        <v>4228.1779999999999</v>
      </c>
      <c r="M174">
        <v>4514.549</v>
      </c>
      <c r="N174">
        <v>4693.2950000000001</v>
      </c>
      <c r="O174">
        <v>4560.6610000000001</v>
      </c>
      <c r="P174">
        <v>4344.0119999999997</v>
      </c>
      <c r="Q174">
        <v>3937.3</v>
      </c>
      <c r="R174">
        <v>3232.04</v>
      </c>
      <c r="S174">
        <v>2365.1109999999999</v>
      </c>
      <c r="T174">
        <v>1931.171</v>
      </c>
      <c r="U174">
        <v>2679.6419999999998</v>
      </c>
      <c r="V174">
        <v>3524.3609999999999</v>
      </c>
      <c r="W174">
        <v>3429.08</v>
      </c>
      <c r="X174">
        <v>3191.991</v>
      </c>
      <c r="Y174">
        <v>3060.6709999999998</v>
      </c>
      <c r="Z174" s="5">
        <v>75759.925000000003</v>
      </c>
    </row>
    <row r="175" spans="1:26" ht="13.9" x14ac:dyDescent="0.4">
      <c r="A175" s="19">
        <v>45798</v>
      </c>
      <c r="B175">
        <v>2950.5439999999999</v>
      </c>
      <c r="C175">
        <v>2860.9090000000001</v>
      </c>
      <c r="D175">
        <v>2798.3530000000001</v>
      </c>
      <c r="E175">
        <v>2799.2710000000002</v>
      </c>
      <c r="F175">
        <v>2800.17</v>
      </c>
      <c r="G175">
        <v>2329.5720000000001</v>
      </c>
      <c r="H175">
        <v>1191.5139999999999</v>
      </c>
      <c r="I175">
        <v>1864.4870000000001</v>
      </c>
      <c r="J175">
        <v>3050.6959999999999</v>
      </c>
      <c r="K175">
        <v>3708.7260000000001</v>
      </c>
      <c r="L175">
        <v>4174.616</v>
      </c>
      <c r="M175">
        <v>4490.6459999999997</v>
      </c>
      <c r="N175">
        <v>4712.46</v>
      </c>
      <c r="O175">
        <v>4640.2340000000004</v>
      </c>
      <c r="P175">
        <v>4481.2759999999998</v>
      </c>
      <c r="Q175">
        <v>4073.127</v>
      </c>
      <c r="R175">
        <v>3389.5680000000002</v>
      </c>
      <c r="S175">
        <v>2590.6640000000002</v>
      </c>
      <c r="T175">
        <v>2212.904</v>
      </c>
      <c r="U175">
        <v>2926.5039999999999</v>
      </c>
      <c r="V175">
        <v>3489.931</v>
      </c>
      <c r="W175">
        <v>3334.971</v>
      </c>
      <c r="X175">
        <v>3131.5010000000002</v>
      </c>
      <c r="Y175">
        <v>2970.402</v>
      </c>
      <c r="Z175" s="5">
        <v>76973.046000000017</v>
      </c>
    </row>
    <row r="176" spans="1:26" ht="13.9" x14ac:dyDescent="0.4">
      <c r="A176" s="19">
        <v>45799</v>
      </c>
      <c r="B176">
        <v>2865.2109999999998</v>
      </c>
      <c r="C176">
        <v>2823.2020000000002</v>
      </c>
      <c r="D176">
        <v>2747.8670000000002</v>
      </c>
      <c r="E176">
        <v>2745.8009999999999</v>
      </c>
      <c r="F176">
        <v>2755.2719999999999</v>
      </c>
      <c r="G176">
        <v>2425.4899999999998</v>
      </c>
      <c r="H176">
        <v>1210.694</v>
      </c>
      <c r="I176">
        <v>1844.8710000000001</v>
      </c>
      <c r="J176">
        <v>3176.0909999999999</v>
      </c>
      <c r="K176">
        <v>3782.1779999999999</v>
      </c>
      <c r="L176">
        <v>4338.335</v>
      </c>
      <c r="M176">
        <v>4684.2650000000003</v>
      </c>
      <c r="N176">
        <v>4862.4949999999999</v>
      </c>
      <c r="O176">
        <v>4755.4160000000002</v>
      </c>
      <c r="P176">
        <v>4375.6040000000003</v>
      </c>
      <c r="Q176">
        <v>4034.8180000000002</v>
      </c>
      <c r="R176">
        <v>3348.3850000000002</v>
      </c>
      <c r="S176">
        <v>2471.6039999999998</v>
      </c>
      <c r="T176">
        <v>2072.0700000000002</v>
      </c>
      <c r="U176">
        <v>2834.5230000000001</v>
      </c>
      <c r="V176">
        <v>3710.5309999999999</v>
      </c>
      <c r="W176">
        <v>3519.9760000000001</v>
      </c>
      <c r="X176">
        <v>3265.6190000000001</v>
      </c>
      <c r="Y176">
        <v>3055.9319999999998</v>
      </c>
      <c r="Z176" s="5">
        <v>77706.25</v>
      </c>
    </row>
    <row r="177" spans="1:26" ht="13.9" x14ac:dyDescent="0.4">
      <c r="A177" s="19">
        <v>45800</v>
      </c>
      <c r="B177">
        <v>2989.6660000000002</v>
      </c>
      <c r="C177">
        <v>2927.2840000000001</v>
      </c>
      <c r="D177">
        <v>2877.8249999999998</v>
      </c>
      <c r="E177">
        <v>2869.1109999999999</v>
      </c>
      <c r="F177">
        <v>2869.99</v>
      </c>
      <c r="G177">
        <v>2352.3310000000001</v>
      </c>
      <c r="H177">
        <v>1251.4680000000001</v>
      </c>
      <c r="I177">
        <v>1734.0329999999999</v>
      </c>
      <c r="J177">
        <v>2881.2159999999999</v>
      </c>
      <c r="K177">
        <v>3726.8919999999998</v>
      </c>
      <c r="L177">
        <v>4228.4949999999999</v>
      </c>
      <c r="M177">
        <v>4472.299</v>
      </c>
      <c r="N177">
        <v>4004.5740000000001</v>
      </c>
      <c r="O177">
        <v>3625.3609999999999</v>
      </c>
      <c r="P177">
        <v>3477.3319999999999</v>
      </c>
      <c r="Q177">
        <v>3198.8319999999999</v>
      </c>
      <c r="R177">
        <v>2721.6309999999999</v>
      </c>
      <c r="S177">
        <v>2093.7930000000001</v>
      </c>
      <c r="T177">
        <v>1613.3530000000001</v>
      </c>
      <c r="U177">
        <v>2412.7910000000002</v>
      </c>
      <c r="V177">
        <v>3309.326</v>
      </c>
      <c r="W177">
        <v>3204.8560000000002</v>
      </c>
      <c r="X177">
        <v>3100.62</v>
      </c>
      <c r="Y177">
        <v>3027.93</v>
      </c>
      <c r="Z177" s="5">
        <v>70971.008999999991</v>
      </c>
    </row>
    <row r="178" spans="1:26" ht="13.9" x14ac:dyDescent="0.4">
      <c r="A178" s="19">
        <v>45801</v>
      </c>
      <c r="B178">
        <v>2964.7289999999998</v>
      </c>
      <c r="C178">
        <v>2936.2150000000001</v>
      </c>
      <c r="D178">
        <v>2913.241</v>
      </c>
      <c r="E178">
        <v>2912.1759999999999</v>
      </c>
      <c r="F178">
        <v>2922.7759999999998</v>
      </c>
      <c r="G178">
        <v>2437.5859999999998</v>
      </c>
      <c r="H178">
        <v>1253.57</v>
      </c>
      <c r="I178">
        <v>1572.2249999999999</v>
      </c>
      <c r="J178">
        <v>2209.0790000000002</v>
      </c>
      <c r="K178">
        <v>2802.8519999999999</v>
      </c>
      <c r="L178">
        <v>3209.0520000000001</v>
      </c>
      <c r="M178">
        <v>3330.183</v>
      </c>
      <c r="N178">
        <v>3322.6060000000002</v>
      </c>
      <c r="O178">
        <v>3313.6819999999998</v>
      </c>
      <c r="P178">
        <v>3169.366</v>
      </c>
      <c r="Q178">
        <v>2920.828</v>
      </c>
      <c r="R178">
        <v>2473.8679999999999</v>
      </c>
      <c r="S178">
        <v>1973.0619999999999</v>
      </c>
      <c r="T178">
        <v>1603.712</v>
      </c>
      <c r="U178">
        <v>2585.596</v>
      </c>
      <c r="V178">
        <v>3431.1680000000001</v>
      </c>
      <c r="W178">
        <v>3339.665</v>
      </c>
      <c r="X178">
        <v>3297.3960000000002</v>
      </c>
      <c r="Y178">
        <v>3075.0369999999998</v>
      </c>
      <c r="Z178" s="5">
        <v>65969.67</v>
      </c>
    </row>
    <row r="179" spans="1:26" ht="13.9" x14ac:dyDescent="0.4">
      <c r="A179" s="19">
        <v>45802</v>
      </c>
      <c r="B179">
        <v>2917.4740000000002</v>
      </c>
      <c r="C179">
        <v>2815.7020000000002</v>
      </c>
      <c r="D179">
        <v>2780.1509999999998</v>
      </c>
      <c r="E179">
        <v>2772.165</v>
      </c>
      <c r="F179">
        <v>2768.692</v>
      </c>
      <c r="G179">
        <v>2246.5129999999999</v>
      </c>
      <c r="H179">
        <v>1182.6220000000001</v>
      </c>
      <c r="I179">
        <v>2074.0619999999999</v>
      </c>
      <c r="J179">
        <v>3634.5590000000002</v>
      </c>
      <c r="K179">
        <v>4425.4049999999997</v>
      </c>
      <c r="L179">
        <v>5071.0230000000001</v>
      </c>
      <c r="M179">
        <v>5313.9970000000003</v>
      </c>
      <c r="N179">
        <v>5475.9769999999999</v>
      </c>
      <c r="O179">
        <v>5320.5230000000001</v>
      </c>
      <c r="P179">
        <v>4888.808</v>
      </c>
      <c r="Q179">
        <v>4493.1729999999998</v>
      </c>
      <c r="R179">
        <v>3545.1329999999998</v>
      </c>
      <c r="S179">
        <v>2562.8609999999999</v>
      </c>
      <c r="T179">
        <v>2205.9920000000002</v>
      </c>
      <c r="U179">
        <v>2976.3069999999998</v>
      </c>
      <c r="V179">
        <v>3636.078</v>
      </c>
      <c r="W179">
        <v>3401.4540000000002</v>
      </c>
      <c r="X179">
        <v>3205.9589999999998</v>
      </c>
      <c r="Y179">
        <v>3016.1320000000001</v>
      </c>
      <c r="Z179" s="5">
        <v>82730.762000000002</v>
      </c>
    </row>
    <row r="180" spans="1:26" ht="13.9" x14ac:dyDescent="0.4">
      <c r="A180" s="19">
        <v>45803</v>
      </c>
      <c r="B180">
        <v>2886.6149999999998</v>
      </c>
      <c r="C180">
        <v>2860.712</v>
      </c>
      <c r="D180">
        <v>2841.0909999999999</v>
      </c>
      <c r="E180">
        <v>2839.0250000000001</v>
      </c>
      <c r="F180">
        <v>2841.511</v>
      </c>
      <c r="G180">
        <v>2292.5259999999998</v>
      </c>
      <c r="H180">
        <v>1260.3599999999999</v>
      </c>
      <c r="I180">
        <v>2148.2399999999998</v>
      </c>
      <c r="J180">
        <v>3195.1779999999999</v>
      </c>
      <c r="K180">
        <v>3995.9589999999998</v>
      </c>
      <c r="L180">
        <v>4604.8419999999996</v>
      </c>
      <c r="M180">
        <v>4970.7820000000002</v>
      </c>
      <c r="N180">
        <v>5116.0230000000001</v>
      </c>
      <c r="O180">
        <v>4722.9669999999996</v>
      </c>
      <c r="P180">
        <v>4143.6559999999999</v>
      </c>
      <c r="Q180">
        <v>3818.989</v>
      </c>
      <c r="R180">
        <v>2919.6849999999999</v>
      </c>
      <c r="S180">
        <v>2035.7829999999999</v>
      </c>
      <c r="T180">
        <v>1768.19</v>
      </c>
      <c r="U180">
        <v>2462.9760000000001</v>
      </c>
      <c r="V180">
        <v>3138.1950000000002</v>
      </c>
      <c r="W180">
        <v>2947.0120000000002</v>
      </c>
      <c r="X180">
        <v>2827.7049999999999</v>
      </c>
      <c r="Y180">
        <v>2655.7530000000002</v>
      </c>
      <c r="Z180" s="5">
        <v>75293.775000000009</v>
      </c>
    </row>
    <row r="181" spans="1:26" ht="13.9" x14ac:dyDescent="0.4">
      <c r="A181" s="19">
        <v>45804</v>
      </c>
      <c r="B181">
        <v>2949.6660000000002</v>
      </c>
      <c r="C181">
        <v>2926.9670000000001</v>
      </c>
      <c r="D181">
        <v>2928.45</v>
      </c>
      <c r="E181">
        <v>2921.4850000000001</v>
      </c>
      <c r="F181">
        <v>2928.21</v>
      </c>
      <c r="G181">
        <v>2556.4969999999998</v>
      </c>
      <c r="H181">
        <v>1426.942</v>
      </c>
      <c r="I181">
        <v>2205.634</v>
      </c>
      <c r="J181">
        <v>3958.6570000000002</v>
      </c>
      <c r="K181">
        <v>4506.0600000000004</v>
      </c>
      <c r="L181">
        <v>4851.4889999999996</v>
      </c>
      <c r="M181">
        <v>4871.66</v>
      </c>
      <c r="N181">
        <v>4942.701</v>
      </c>
      <c r="O181">
        <v>4736.308</v>
      </c>
      <c r="P181">
        <v>4226.7259999999997</v>
      </c>
      <c r="Q181">
        <v>3870.0160000000001</v>
      </c>
      <c r="R181">
        <v>3257.31</v>
      </c>
      <c r="S181">
        <v>2348.422</v>
      </c>
      <c r="T181">
        <v>1999.62</v>
      </c>
      <c r="U181">
        <v>2646.7579999999998</v>
      </c>
      <c r="V181">
        <v>3558.1350000000002</v>
      </c>
      <c r="W181">
        <v>3352.4760000000001</v>
      </c>
      <c r="X181">
        <v>3141.7869999999998</v>
      </c>
      <c r="Y181">
        <v>2974.739</v>
      </c>
      <c r="Z181" s="5">
        <v>80086.714999999982</v>
      </c>
    </row>
    <row r="182" spans="1:26" ht="13.9" x14ac:dyDescent="0.4">
      <c r="A182" s="19">
        <v>45805</v>
      </c>
      <c r="B182">
        <v>2868.8339999999998</v>
      </c>
      <c r="C182">
        <v>2816.0619999999999</v>
      </c>
      <c r="D182">
        <v>2817.4960000000001</v>
      </c>
      <c r="E182">
        <v>2816.636</v>
      </c>
      <c r="F182">
        <v>2821.306</v>
      </c>
      <c r="G182">
        <v>2278.0720000000001</v>
      </c>
      <c r="H182">
        <v>1252.8219999999999</v>
      </c>
      <c r="I182">
        <v>1956.1030000000001</v>
      </c>
      <c r="J182">
        <v>3163.3530000000001</v>
      </c>
      <c r="K182">
        <v>3840.1590000000001</v>
      </c>
      <c r="L182">
        <v>4397.2070000000003</v>
      </c>
      <c r="M182">
        <v>4699.5200000000004</v>
      </c>
      <c r="N182">
        <v>4801.451</v>
      </c>
      <c r="O182">
        <v>4569.8509999999997</v>
      </c>
      <c r="P182">
        <v>4274.9390000000003</v>
      </c>
      <c r="Q182">
        <v>4004.9279999999999</v>
      </c>
      <c r="R182">
        <v>3268.2240000000002</v>
      </c>
      <c r="S182">
        <v>2348.6190000000001</v>
      </c>
      <c r="T182">
        <v>1949.421</v>
      </c>
      <c r="U182">
        <v>2706.5830000000001</v>
      </c>
      <c r="V182">
        <v>3607.0659999999998</v>
      </c>
      <c r="W182">
        <v>3484.84</v>
      </c>
      <c r="X182">
        <v>3220.0450000000001</v>
      </c>
      <c r="Y182">
        <v>2956.7550000000001</v>
      </c>
      <c r="Z182" s="5">
        <v>76920.292000000016</v>
      </c>
    </row>
    <row r="183" spans="1:26" ht="13.9" x14ac:dyDescent="0.4">
      <c r="A183" s="19">
        <v>45806</v>
      </c>
      <c r="B183">
        <v>2857.444</v>
      </c>
      <c r="C183">
        <v>2830.748</v>
      </c>
      <c r="D183">
        <v>2829.5369999999998</v>
      </c>
      <c r="E183">
        <v>2841.9349999999999</v>
      </c>
      <c r="F183">
        <v>2828.9160000000002</v>
      </c>
      <c r="G183">
        <v>2291.44</v>
      </c>
      <c r="H183">
        <v>1265.827</v>
      </c>
      <c r="I183">
        <v>2018.1669999999999</v>
      </c>
      <c r="J183">
        <v>3326.2139999999999</v>
      </c>
      <c r="K183">
        <v>3996.7820000000002</v>
      </c>
      <c r="L183">
        <v>4482.9309999999996</v>
      </c>
      <c r="M183">
        <v>4642.1180000000004</v>
      </c>
      <c r="N183">
        <v>4752.0609999999997</v>
      </c>
      <c r="O183">
        <v>4533.3860000000004</v>
      </c>
      <c r="P183">
        <v>4276.9219999999996</v>
      </c>
      <c r="Q183">
        <v>3966.7550000000001</v>
      </c>
      <c r="R183">
        <v>3263.8310000000001</v>
      </c>
      <c r="S183">
        <v>2275.0320000000002</v>
      </c>
      <c r="T183">
        <v>1874.9829999999999</v>
      </c>
      <c r="U183">
        <v>2623.36</v>
      </c>
      <c r="V183">
        <v>3495.2440000000001</v>
      </c>
      <c r="W183">
        <v>3350.23</v>
      </c>
      <c r="X183">
        <v>3159.33</v>
      </c>
      <c r="Y183">
        <v>2980.9180000000001</v>
      </c>
      <c r="Z183" s="5">
        <v>76764.111000000004</v>
      </c>
    </row>
    <row r="184" spans="1:26" ht="13.9" x14ac:dyDescent="0.4">
      <c r="A184" s="19">
        <v>45807</v>
      </c>
      <c r="B184">
        <v>2873.7730000000001</v>
      </c>
      <c r="C184">
        <v>2791.9679999999998</v>
      </c>
      <c r="D184">
        <v>2780.6509999999998</v>
      </c>
      <c r="E184">
        <v>2758.7710000000002</v>
      </c>
      <c r="F184">
        <v>2760.3960000000002</v>
      </c>
      <c r="G184">
        <v>2165.1959999999999</v>
      </c>
      <c r="H184">
        <v>1184.377</v>
      </c>
      <c r="I184">
        <v>1787.336</v>
      </c>
      <c r="J184">
        <v>2951.6680000000001</v>
      </c>
      <c r="K184">
        <v>3662.4050000000002</v>
      </c>
      <c r="L184">
        <v>4267.5870000000004</v>
      </c>
      <c r="M184">
        <v>4392.6840000000002</v>
      </c>
      <c r="N184">
        <v>3782.2080000000001</v>
      </c>
      <c r="O184">
        <v>3319.2750000000001</v>
      </c>
      <c r="P184">
        <v>3256.913</v>
      </c>
      <c r="Q184">
        <v>2883.181</v>
      </c>
      <c r="R184">
        <v>2375.5309999999999</v>
      </c>
      <c r="S184">
        <v>1801.0889999999999</v>
      </c>
      <c r="T184">
        <v>1375.83</v>
      </c>
      <c r="U184">
        <v>2182.431</v>
      </c>
      <c r="V184">
        <v>3205.15</v>
      </c>
      <c r="W184">
        <v>3077.335</v>
      </c>
      <c r="X184">
        <v>3014.1680000000001</v>
      </c>
      <c r="Y184">
        <v>2969.1109999999999</v>
      </c>
      <c r="Z184" s="5">
        <v>67619.034</v>
      </c>
    </row>
    <row r="185" spans="1:26" ht="13.9" x14ac:dyDescent="0.4">
      <c r="A185" s="19">
        <v>45808</v>
      </c>
      <c r="B185">
        <v>2872.098</v>
      </c>
      <c r="C185">
        <v>2839.7260000000001</v>
      </c>
      <c r="D185">
        <v>2805.6469999999999</v>
      </c>
      <c r="E185">
        <v>2811.4070000000002</v>
      </c>
      <c r="F185">
        <v>2824.6109999999999</v>
      </c>
      <c r="G185">
        <v>2230.7910000000002</v>
      </c>
      <c r="H185">
        <v>1168.1030000000001</v>
      </c>
      <c r="I185">
        <v>1485.518</v>
      </c>
      <c r="J185">
        <v>2122.3910000000001</v>
      </c>
      <c r="K185">
        <v>2714.85</v>
      </c>
      <c r="L185">
        <v>3145.306</v>
      </c>
      <c r="M185">
        <v>3200.9740000000002</v>
      </c>
      <c r="N185">
        <v>3184.6370000000002</v>
      </c>
      <c r="O185">
        <v>3198.5210000000002</v>
      </c>
      <c r="P185">
        <v>3024.6489999999999</v>
      </c>
      <c r="Q185">
        <v>2702.866</v>
      </c>
      <c r="R185">
        <v>2273.922</v>
      </c>
      <c r="S185">
        <v>1776.8119999999999</v>
      </c>
      <c r="T185">
        <v>1536.327</v>
      </c>
      <c r="U185">
        <v>2297.62</v>
      </c>
      <c r="V185">
        <v>3223.14</v>
      </c>
      <c r="W185">
        <v>3107.68</v>
      </c>
      <c r="X185">
        <v>3047.4879999999998</v>
      </c>
      <c r="Y185">
        <v>2908.1289999999999</v>
      </c>
      <c r="Z185" s="5">
        <v>62503.212999999996</v>
      </c>
    </row>
    <row r="186" spans="1:26" x14ac:dyDescent="0.35">
      <c r="A186" s="22">
        <f>COUNT(A94:A185)</f>
        <v>92</v>
      </c>
      <c r="B186" s="23">
        <f>SUM(B94:B185)</f>
        <v>255781.38500000004</v>
      </c>
      <c r="C186" s="23">
        <f t="shared" ref="C186:Z186" si="1">SUM(C94:C185)</f>
        <v>252106.72999999989</v>
      </c>
      <c r="D186" s="23">
        <f t="shared" si="1"/>
        <v>249918.95400000003</v>
      </c>
      <c r="E186" s="23">
        <f t="shared" si="1"/>
        <v>250248.85599999997</v>
      </c>
      <c r="F186" s="23">
        <f t="shared" si="1"/>
        <v>250051.59599999996</v>
      </c>
      <c r="G186" s="23">
        <f t="shared" si="1"/>
        <v>232391.78400000001</v>
      </c>
      <c r="H186" s="23">
        <f t="shared" si="1"/>
        <v>126456.05500000001</v>
      </c>
      <c r="I186" s="23">
        <f t="shared" si="1"/>
        <v>154908.34999999998</v>
      </c>
      <c r="J186" s="23">
        <f t="shared" si="1"/>
        <v>232657.22800000003</v>
      </c>
      <c r="K186" s="23">
        <f t="shared" si="1"/>
        <v>283763.35399999993</v>
      </c>
      <c r="L186" s="23">
        <f t="shared" si="1"/>
        <v>315603.13900000008</v>
      </c>
      <c r="M186" s="23">
        <f t="shared" si="1"/>
        <v>328082.43199999997</v>
      </c>
      <c r="N186" s="23">
        <f t="shared" si="1"/>
        <v>327741.58100000001</v>
      </c>
      <c r="O186" s="23">
        <f t="shared" si="1"/>
        <v>316316.39900000015</v>
      </c>
      <c r="P186" s="23">
        <f t="shared" si="1"/>
        <v>293754.63699999999</v>
      </c>
      <c r="Q186" s="23">
        <f t="shared" si="1"/>
        <v>261965.64500000008</v>
      </c>
      <c r="R186" s="23">
        <f t="shared" si="1"/>
        <v>210923.75500000003</v>
      </c>
      <c r="S186" s="23">
        <f t="shared" si="1"/>
        <v>176665.56399999995</v>
      </c>
      <c r="T186" s="23">
        <f t="shared" si="1"/>
        <v>193217.867</v>
      </c>
      <c r="U186" s="23">
        <f t="shared" si="1"/>
        <v>270744.32699999987</v>
      </c>
      <c r="V186" s="23">
        <f t="shared" si="1"/>
        <v>294691.82900000009</v>
      </c>
      <c r="W186" s="23">
        <f t="shared" si="1"/>
        <v>286597.37500000017</v>
      </c>
      <c r="X186" s="23">
        <f t="shared" si="1"/>
        <v>274995.53500000009</v>
      </c>
      <c r="Y186" s="23">
        <f t="shared" si="1"/>
        <v>262875.13099999999</v>
      </c>
      <c r="Z186" s="23">
        <f t="shared" si="1"/>
        <v>6102459.5080000022</v>
      </c>
    </row>
    <row r="187" spans="1:26" ht="13.9" x14ac:dyDescent="0.4">
      <c r="A187" s="19">
        <v>45809</v>
      </c>
      <c r="B187">
        <v>2855.4780000000001</v>
      </c>
      <c r="C187">
        <v>2776.1889999999999</v>
      </c>
      <c r="D187">
        <v>2770.8629999999998</v>
      </c>
      <c r="E187">
        <v>2784.799</v>
      </c>
      <c r="F187">
        <v>2772.6840000000002</v>
      </c>
      <c r="G187">
        <v>2168.7669999999998</v>
      </c>
      <c r="H187">
        <v>1164.413</v>
      </c>
      <c r="I187">
        <v>1567.4849999999999</v>
      </c>
      <c r="J187">
        <v>2197.0970000000002</v>
      </c>
      <c r="K187">
        <v>2788.8090000000002</v>
      </c>
      <c r="L187">
        <v>3232.924</v>
      </c>
      <c r="M187">
        <v>3461.7429999999999</v>
      </c>
      <c r="N187">
        <v>3266.3870000000002</v>
      </c>
      <c r="O187">
        <v>3217.431</v>
      </c>
      <c r="P187">
        <v>3146.433</v>
      </c>
      <c r="Q187">
        <v>2799.123</v>
      </c>
      <c r="R187">
        <v>2283.096</v>
      </c>
      <c r="S187">
        <v>1705.769</v>
      </c>
      <c r="T187">
        <v>1338.115</v>
      </c>
      <c r="U187">
        <v>2154.7649999999999</v>
      </c>
      <c r="V187">
        <v>3265.5659999999998</v>
      </c>
      <c r="W187">
        <v>3208.0410000000002</v>
      </c>
      <c r="X187">
        <v>3166.5349999999999</v>
      </c>
      <c r="Y187">
        <v>3073.5430000000001</v>
      </c>
      <c r="Z187" s="5">
        <v>63166.054999999986</v>
      </c>
    </row>
    <row r="188" spans="1:26" ht="13.9" x14ac:dyDescent="0.4">
      <c r="A188" s="19">
        <v>45810</v>
      </c>
      <c r="B188">
        <v>2999.4340000000002</v>
      </c>
      <c r="C188">
        <v>2964.0309999999999</v>
      </c>
      <c r="D188">
        <v>2945.5920000000001</v>
      </c>
      <c r="E188">
        <v>2927.61</v>
      </c>
      <c r="F188">
        <v>2908.48</v>
      </c>
      <c r="G188">
        <v>2292.674</v>
      </c>
      <c r="H188">
        <v>1243.8510000000001</v>
      </c>
      <c r="I188">
        <v>1423.03</v>
      </c>
      <c r="J188">
        <v>2064.9650000000001</v>
      </c>
      <c r="K188">
        <v>2502.1089999999999</v>
      </c>
      <c r="L188">
        <v>2852.2890000000002</v>
      </c>
      <c r="M188">
        <v>2989.7869999999998</v>
      </c>
      <c r="N188">
        <v>3144.038</v>
      </c>
      <c r="O188">
        <v>3108.415</v>
      </c>
      <c r="P188">
        <v>3155.2579999999998</v>
      </c>
      <c r="Q188">
        <v>2913.4520000000002</v>
      </c>
      <c r="R188">
        <v>2467.8919999999998</v>
      </c>
      <c r="S188">
        <v>1904.912</v>
      </c>
      <c r="T188">
        <v>1490.951</v>
      </c>
      <c r="U188">
        <v>2181.877</v>
      </c>
      <c r="V188">
        <v>3170.1590000000001</v>
      </c>
      <c r="W188">
        <v>3038.654</v>
      </c>
      <c r="X188">
        <v>3008.5859999999998</v>
      </c>
      <c r="Y188">
        <v>2883.37</v>
      </c>
      <c r="Z188" s="5">
        <v>62581.416000000005</v>
      </c>
    </row>
    <row r="189" spans="1:26" ht="13.9" x14ac:dyDescent="0.4">
      <c r="A189" s="19">
        <v>45811</v>
      </c>
      <c r="B189">
        <v>2774.9360000000001</v>
      </c>
      <c r="C189">
        <v>2733.0940000000001</v>
      </c>
      <c r="D189">
        <v>2742.2139999999999</v>
      </c>
      <c r="E189">
        <v>2745.75</v>
      </c>
      <c r="F189">
        <v>2731.9090000000001</v>
      </c>
      <c r="G189">
        <v>2146.9749999999999</v>
      </c>
      <c r="H189">
        <v>1199.4269999999999</v>
      </c>
      <c r="I189">
        <v>2194.16</v>
      </c>
      <c r="J189">
        <v>3558.7</v>
      </c>
      <c r="K189">
        <v>4008.5639999999999</v>
      </c>
      <c r="L189">
        <v>4408.0219999999999</v>
      </c>
      <c r="M189">
        <v>4652.5450000000001</v>
      </c>
      <c r="N189">
        <v>4721.5330000000004</v>
      </c>
      <c r="O189">
        <v>4591.6409999999996</v>
      </c>
      <c r="P189">
        <v>4377.7939999999999</v>
      </c>
      <c r="Q189">
        <v>4036.5949999999998</v>
      </c>
      <c r="R189">
        <v>3259.3910000000001</v>
      </c>
      <c r="S189">
        <v>2370.672</v>
      </c>
      <c r="T189">
        <v>2043.749</v>
      </c>
      <c r="U189">
        <v>2766.4160000000002</v>
      </c>
      <c r="V189">
        <v>3665.07</v>
      </c>
      <c r="W189">
        <v>3487.6489999999999</v>
      </c>
      <c r="X189">
        <v>3099.4690000000001</v>
      </c>
      <c r="Y189">
        <v>2900.3589999999999</v>
      </c>
      <c r="Z189" s="5">
        <v>77216.634000000005</v>
      </c>
    </row>
    <row r="190" spans="1:26" ht="13.9" x14ac:dyDescent="0.4">
      <c r="A190" s="19">
        <v>45812</v>
      </c>
      <c r="B190">
        <v>2801.8130000000001</v>
      </c>
      <c r="C190">
        <v>2772.9180000000001</v>
      </c>
      <c r="D190">
        <v>2772.0459999999998</v>
      </c>
      <c r="E190">
        <v>2785.6689999999999</v>
      </c>
      <c r="F190">
        <v>2762.3119999999999</v>
      </c>
      <c r="G190">
        <v>2167.5569999999998</v>
      </c>
      <c r="H190">
        <v>1201.8209999999999</v>
      </c>
      <c r="I190">
        <v>1930.6610000000001</v>
      </c>
      <c r="J190">
        <v>3439.0039999999999</v>
      </c>
      <c r="K190">
        <v>4138.8770000000004</v>
      </c>
      <c r="L190">
        <v>4803.1549999999997</v>
      </c>
      <c r="M190">
        <v>5109.9009999999998</v>
      </c>
      <c r="N190">
        <v>5251.5420000000004</v>
      </c>
      <c r="O190">
        <v>5171.99</v>
      </c>
      <c r="P190">
        <v>4752.09</v>
      </c>
      <c r="Q190">
        <v>4296.2280000000001</v>
      </c>
      <c r="R190">
        <v>3392.3229999999999</v>
      </c>
      <c r="S190">
        <v>2691.933</v>
      </c>
      <c r="T190">
        <v>2450.326</v>
      </c>
      <c r="U190">
        <v>3104.7730000000001</v>
      </c>
      <c r="V190">
        <v>3949.2020000000002</v>
      </c>
      <c r="W190">
        <v>3685.6990000000001</v>
      </c>
      <c r="X190">
        <v>3479.5390000000002</v>
      </c>
      <c r="Y190">
        <v>3155.6889999999999</v>
      </c>
      <c r="Z190" s="5">
        <v>82067.067999999999</v>
      </c>
    </row>
    <row r="191" spans="1:26" ht="13.9" x14ac:dyDescent="0.4">
      <c r="A191" s="19">
        <v>45813</v>
      </c>
      <c r="B191">
        <v>2983.806</v>
      </c>
      <c r="C191">
        <v>2922.607</v>
      </c>
      <c r="D191">
        <v>2864.2689999999998</v>
      </c>
      <c r="E191">
        <v>2855.6990000000001</v>
      </c>
      <c r="F191">
        <v>2859.431</v>
      </c>
      <c r="G191">
        <v>2289.6930000000002</v>
      </c>
      <c r="H191">
        <v>1319.6010000000001</v>
      </c>
      <c r="I191">
        <v>2185.66</v>
      </c>
      <c r="J191">
        <v>3716.18</v>
      </c>
      <c r="K191">
        <v>4437.6180000000004</v>
      </c>
      <c r="L191">
        <v>5022.527</v>
      </c>
      <c r="M191">
        <v>5468.3159999999998</v>
      </c>
      <c r="N191">
        <v>5590.625</v>
      </c>
      <c r="O191">
        <v>5295.424</v>
      </c>
      <c r="P191">
        <v>4835.88</v>
      </c>
      <c r="Q191">
        <v>4682.4340000000002</v>
      </c>
      <c r="R191">
        <v>3879.6480000000001</v>
      </c>
      <c r="S191">
        <v>2901.8409999999999</v>
      </c>
      <c r="T191">
        <v>2480.3159999999998</v>
      </c>
      <c r="U191">
        <v>3122.0309999999999</v>
      </c>
      <c r="V191">
        <v>4013.2339999999999</v>
      </c>
      <c r="W191">
        <v>3807.576</v>
      </c>
      <c r="X191">
        <v>3457.569</v>
      </c>
      <c r="Y191">
        <v>3209.011</v>
      </c>
      <c r="Z191" s="5">
        <v>86200.995999999999</v>
      </c>
    </row>
    <row r="192" spans="1:26" ht="13.9" x14ac:dyDescent="0.4">
      <c r="A192" s="19">
        <v>45814</v>
      </c>
      <c r="B192">
        <v>3107.2730000000001</v>
      </c>
      <c r="C192">
        <v>3017.375</v>
      </c>
      <c r="D192">
        <v>2899.6660000000002</v>
      </c>
      <c r="E192">
        <v>2888.0940000000001</v>
      </c>
      <c r="F192">
        <v>2874.4209999999998</v>
      </c>
      <c r="G192">
        <v>2246.8609999999999</v>
      </c>
      <c r="H192">
        <v>1224.681</v>
      </c>
      <c r="I192">
        <v>1857.4259999999999</v>
      </c>
      <c r="J192">
        <v>3206.3780000000002</v>
      </c>
      <c r="K192">
        <v>3961.64</v>
      </c>
      <c r="L192">
        <v>4487.7309999999998</v>
      </c>
      <c r="M192">
        <v>4714.2809999999999</v>
      </c>
      <c r="N192">
        <v>4149.3630000000003</v>
      </c>
      <c r="O192">
        <v>3739.7159999999999</v>
      </c>
      <c r="P192">
        <v>3624.7310000000002</v>
      </c>
      <c r="Q192">
        <v>3284.2759999999998</v>
      </c>
      <c r="R192">
        <v>2717.8980000000001</v>
      </c>
      <c r="S192">
        <v>2117.6089999999999</v>
      </c>
      <c r="T192">
        <v>1584.4349999999999</v>
      </c>
      <c r="U192">
        <v>2230.4470000000001</v>
      </c>
      <c r="V192">
        <v>3327.5369999999998</v>
      </c>
      <c r="W192">
        <v>3176.9479999999999</v>
      </c>
      <c r="X192">
        <v>3106.8040000000001</v>
      </c>
      <c r="Y192">
        <v>3063.2429999999999</v>
      </c>
      <c r="Z192" s="5">
        <v>72608.833999999988</v>
      </c>
    </row>
    <row r="193" spans="1:26" ht="13.9" x14ac:dyDescent="0.4">
      <c r="A193" s="19">
        <v>45815</v>
      </c>
      <c r="B193">
        <v>3003.78</v>
      </c>
      <c r="C193">
        <v>2943.5</v>
      </c>
      <c r="D193">
        <v>2890.5059999999999</v>
      </c>
      <c r="E193">
        <v>2864.7109999999998</v>
      </c>
      <c r="F193">
        <v>2860.5709999999999</v>
      </c>
      <c r="G193">
        <v>2259.0509999999999</v>
      </c>
      <c r="H193">
        <v>1227.5650000000001</v>
      </c>
      <c r="I193">
        <v>1545.0050000000001</v>
      </c>
      <c r="J193">
        <v>2195.2179999999998</v>
      </c>
      <c r="K193">
        <v>2782.6419999999998</v>
      </c>
      <c r="L193">
        <v>3219.69</v>
      </c>
      <c r="M193">
        <v>3310.0990000000002</v>
      </c>
      <c r="N193">
        <v>3316.1790000000001</v>
      </c>
      <c r="O193">
        <v>3328.4290000000001</v>
      </c>
      <c r="P193">
        <v>3215.4389999999999</v>
      </c>
      <c r="Q193">
        <v>2957.22</v>
      </c>
      <c r="R193">
        <v>2513.4690000000001</v>
      </c>
      <c r="S193">
        <v>2071.1370000000002</v>
      </c>
      <c r="T193">
        <v>1757.596</v>
      </c>
      <c r="U193">
        <v>2600.654</v>
      </c>
      <c r="V193">
        <v>3625.7350000000001</v>
      </c>
      <c r="W193">
        <v>3388.549</v>
      </c>
      <c r="X193">
        <v>3278.8139999999999</v>
      </c>
      <c r="Y193">
        <v>2965.2060000000001</v>
      </c>
      <c r="Z193" s="5">
        <v>66120.764999999999</v>
      </c>
    </row>
    <row r="194" spans="1:26" ht="13.9" x14ac:dyDescent="0.4">
      <c r="A194" s="19">
        <v>45816</v>
      </c>
      <c r="B194">
        <v>2567.627</v>
      </c>
      <c r="C194">
        <v>2523.1129999999998</v>
      </c>
      <c r="D194">
        <v>2510.2750000000001</v>
      </c>
      <c r="E194">
        <v>2499.2429999999999</v>
      </c>
      <c r="F194">
        <v>2505.7860000000001</v>
      </c>
      <c r="G194">
        <v>1884.26</v>
      </c>
      <c r="H194">
        <v>955.74900000000002</v>
      </c>
      <c r="I194">
        <v>1759.742</v>
      </c>
      <c r="J194">
        <v>3315.107</v>
      </c>
      <c r="K194">
        <v>4018.9160000000002</v>
      </c>
      <c r="L194">
        <v>4570.0720000000001</v>
      </c>
      <c r="M194">
        <v>4897.3010000000004</v>
      </c>
      <c r="N194">
        <v>4969.299</v>
      </c>
      <c r="O194">
        <v>4900.335</v>
      </c>
      <c r="P194">
        <v>4420.2420000000002</v>
      </c>
      <c r="Q194">
        <v>3935.473</v>
      </c>
      <c r="R194">
        <v>3234.5740000000001</v>
      </c>
      <c r="S194">
        <v>2364.35</v>
      </c>
      <c r="T194">
        <v>2065.0949999999998</v>
      </c>
      <c r="U194">
        <v>2522.3580000000002</v>
      </c>
      <c r="V194">
        <v>3348.9520000000002</v>
      </c>
      <c r="W194">
        <v>3145.366</v>
      </c>
      <c r="X194">
        <v>2997.0459999999998</v>
      </c>
      <c r="Y194">
        <v>2744.5569999999998</v>
      </c>
      <c r="Z194" s="5">
        <v>74654.837999999989</v>
      </c>
    </row>
    <row r="195" spans="1:26" ht="13.9" x14ac:dyDescent="0.4">
      <c r="A195" s="19">
        <v>45817</v>
      </c>
      <c r="B195">
        <v>2883.5320000000002</v>
      </c>
      <c r="C195">
        <v>2843.181</v>
      </c>
      <c r="D195">
        <v>2847.8119999999999</v>
      </c>
      <c r="E195">
        <v>2840.76</v>
      </c>
      <c r="F195">
        <v>2834.9740000000002</v>
      </c>
      <c r="G195">
        <v>2348.7049999999999</v>
      </c>
      <c r="H195">
        <v>1261.818</v>
      </c>
      <c r="I195">
        <v>2074.0430000000001</v>
      </c>
      <c r="J195">
        <v>3842.3510000000001</v>
      </c>
      <c r="K195">
        <v>4466.3729999999996</v>
      </c>
      <c r="L195">
        <v>4898.1350000000002</v>
      </c>
      <c r="M195">
        <v>5307.2209999999995</v>
      </c>
      <c r="N195">
        <v>5536.3450000000003</v>
      </c>
      <c r="O195">
        <v>5348.0240000000003</v>
      </c>
      <c r="P195">
        <v>5018.8670000000002</v>
      </c>
      <c r="Q195">
        <v>4482.424</v>
      </c>
      <c r="R195">
        <v>3748.232</v>
      </c>
      <c r="S195">
        <v>2632.8159999999998</v>
      </c>
      <c r="T195">
        <v>2280.4140000000002</v>
      </c>
      <c r="U195">
        <v>2780.3229999999999</v>
      </c>
      <c r="V195">
        <v>3700.24</v>
      </c>
      <c r="W195">
        <v>3521.0709999999999</v>
      </c>
      <c r="X195">
        <v>3264.991</v>
      </c>
      <c r="Y195">
        <v>3030.027</v>
      </c>
      <c r="Z195" s="5">
        <v>83792.678999999989</v>
      </c>
    </row>
    <row r="196" spans="1:26" ht="13.9" x14ac:dyDescent="0.4">
      <c r="A196" s="19">
        <v>45818</v>
      </c>
      <c r="B196">
        <v>2851.1779999999999</v>
      </c>
      <c r="C196">
        <v>2833.3020000000001</v>
      </c>
      <c r="D196">
        <v>2833.0210000000002</v>
      </c>
      <c r="E196">
        <v>2829.4690000000001</v>
      </c>
      <c r="F196">
        <v>2846.3180000000002</v>
      </c>
      <c r="G196">
        <v>2343.817</v>
      </c>
      <c r="H196">
        <v>1275.181</v>
      </c>
      <c r="I196">
        <v>2281.694</v>
      </c>
      <c r="J196">
        <v>4010.893</v>
      </c>
      <c r="K196">
        <v>4615.7539999999999</v>
      </c>
      <c r="L196">
        <v>5086.0640000000003</v>
      </c>
      <c r="M196">
        <v>5364.683</v>
      </c>
      <c r="N196">
        <v>5508.5129999999999</v>
      </c>
      <c r="O196">
        <v>5355.277</v>
      </c>
      <c r="P196">
        <v>4842.79</v>
      </c>
      <c r="Q196">
        <v>4468.4620000000004</v>
      </c>
      <c r="R196">
        <v>3671.355</v>
      </c>
      <c r="S196">
        <v>2684.982</v>
      </c>
      <c r="T196">
        <v>2220.8910000000001</v>
      </c>
      <c r="U196">
        <v>2704.2109999999998</v>
      </c>
      <c r="V196">
        <v>3761.4780000000001</v>
      </c>
      <c r="W196">
        <v>3596.924</v>
      </c>
      <c r="X196">
        <v>3345.297</v>
      </c>
      <c r="Y196">
        <v>3048.8310000000001</v>
      </c>
      <c r="Z196" s="5">
        <v>84380.385000000009</v>
      </c>
    </row>
    <row r="197" spans="1:26" ht="13.9" x14ac:dyDescent="0.4">
      <c r="A197" s="19">
        <v>45819</v>
      </c>
      <c r="B197">
        <v>2928.7240000000002</v>
      </c>
      <c r="C197">
        <v>2890.6770000000001</v>
      </c>
      <c r="D197">
        <v>2883.348</v>
      </c>
      <c r="E197">
        <v>2889.1239999999998</v>
      </c>
      <c r="F197">
        <v>2887.3020000000001</v>
      </c>
      <c r="G197">
        <v>2454.297</v>
      </c>
      <c r="H197">
        <v>1432.029</v>
      </c>
      <c r="I197">
        <v>2353.2359999999999</v>
      </c>
      <c r="J197">
        <v>4078.7379999999998</v>
      </c>
      <c r="K197">
        <v>4821.8879999999999</v>
      </c>
      <c r="L197">
        <v>5382.2129999999997</v>
      </c>
      <c r="M197">
        <v>5702.3630000000003</v>
      </c>
      <c r="N197">
        <v>5729.65</v>
      </c>
      <c r="O197">
        <v>5552.7629999999999</v>
      </c>
      <c r="P197">
        <v>5132.9530000000004</v>
      </c>
      <c r="Q197">
        <v>4715.5529999999999</v>
      </c>
      <c r="R197">
        <v>4071.018</v>
      </c>
      <c r="S197">
        <v>2995.4879999999998</v>
      </c>
      <c r="T197">
        <v>2672.9839999999999</v>
      </c>
      <c r="U197">
        <v>3142.645</v>
      </c>
      <c r="V197">
        <v>4103.9160000000002</v>
      </c>
      <c r="W197">
        <v>3872.8560000000002</v>
      </c>
      <c r="X197">
        <v>3631.0129999999999</v>
      </c>
      <c r="Y197">
        <v>3236.587</v>
      </c>
      <c r="Z197" s="5">
        <v>89561.365000000005</v>
      </c>
    </row>
    <row r="198" spans="1:26" ht="13.9" x14ac:dyDescent="0.4">
      <c r="A198" s="19">
        <v>45820</v>
      </c>
      <c r="B198">
        <v>2910.9270000000001</v>
      </c>
      <c r="C198">
        <v>2867.1950000000002</v>
      </c>
      <c r="D198">
        <v>2814.0070000000001</v>
      </c>
      <c r="E198">
        <v>2816.0079999999998</v>
      </c>
      <c r="F198">
        <v>2797.34</v>
      </c>
      <c r="G198">
        <v>2213.018</v>
      </c>
      <c r="H198">
        <v>1272.8389999999999</v>
      </c>
      <c r="I198">
        <v>2233.2020000000002</v>
      </c>
      <c r="J198">
        <v>3961.6370000000002</v>
      </c>
      <c r="K198">
        <v>4652.7839999999997</v>
      </c>
      <c r="L198">
        <v>5229.5469999999996</v>
      </c>
      <c r="M198">
        <v>5467.9139999999998</v>
      </c>
      <c r="N198">
        <v>5651.549</v>
      </c>
      <c r="O198">
        <v>5544.3469999999998</v>
      </c>
      <c r="P198">
        <v>5141.5429999999997</v>
      </c>
      <c r="Q198">
        <v>4773.9759999999997</v>
      </c>
      <c r="R198">
        <v>3888.9059999999999</v>
      </c>
      <c r="S198">
        <v>2740.442</v>
      </c>
      <c r="T198">
        <v>2355.2640000000001</v>
      </c>
      <c r="U198">
        <v>2910.82</v>
      </c>
      <c r="V198">
        <v>3787.8620000000001</v>
      </c>
      <c r="W198">
        <v>3517.7629999999999</v>
      </c>
      <c r="X198">
        <v>3214.3629999999998</v>
      </c>
      <c r="Y198">
        <v>3055.875</v>
      </c>
      <c r="Z198" s="5">
        <v>85819.127999999997</v>
      </c>
    </row>
    <row r="199" spans="1:26" ht="13.9" x14ac:dyDescent="0.4">
      <c r="A199" s="19">
        <v>45821</v>
      </c>
      <c r="B199">
        <v>2930.0680000000002</v>
      </c>
      <c r="C199">
        <v>2845.7829999999999</v>
      </c>
      <c r="D199">
        <v>2805.902</v>
      </c>
      <c r="E199">
        <v>2773.12</v>
      </c>
      <c r="F199">
        <v>2832.6489999999999</v>
      </c>
      <c r="G199">
        <v>2375.2170000000001</v>
      </c>
      <c r="H199">
        <v>1267.386</v>
      </c>
      <c r="I199">
        <v>1639.5440000000001</v>
      </c>
      <c r="J199">
        <v>2232.1750000000002</v>
      </c>
      <c r="K199">
        <v>2709.23</v>
      </c>
      <c r="L199">
        <v>3084.4279999999999</v>
      </c>
      <c r="M199">
        <v>3257.2550000000001</v>
      </c>
      <c r="N199">
        <v>3310.9409999999998</v>
      </c>
      <c r="O199">
        <v>3346.87</v>
      </c>
      <c r="P199">
        <v>3246.4279999999999</v>
      </c>
      <c r="Q199">
        <v>2943.2139999999999</v>
      </c>
      <c r="R199">
        <v>2427.2350000000001</v>
      </c>
      <c r="S199">
        <v>1884.787</v>
      </c>
      <c r="T199">
        <v>1485.712</v>
      </c>
      <c r="U199">
        <v>2050.2489999999998</v>
      </c>
      <c r="V199">
        <v>3200.7159999999999</v>
      </c>
      <c r="W199">
        <v>3132.192</v>
      </c>
      <c r="X199">
        <v>3045.2930000000001</v>
      </c>
      <c r="Y199">
        <v>3003.1640000000002</v>
      </c>
      <c r="Z199" s="5">
        <v>63829.557999999997</v>
      </c>
    </row>
    <row r="200" spans="1:26" ht="13.9" x14ac:dyDescent="0.4">
      <c r="A200" s="19">
        <v>45822</v>
      </c>
      <c r="B200">
        <v>2920.203</v>
      </c>
      <c r="C200">
        <v>2871.4549999999999</v>
      </c>
      <c r="D200">
        <v>2863.7</v>
      </c>
      <c r="E200">
        <v>2884.06</v>
      </c>
      <c r="F200">
        <v>2872.45</v>
      </c>
      <c r="G200">
        <v>2274.4349999999999</v>
      </c>
      <c r="H200">
        <v>1150.895</v>
      </c>
      <c r="I200">
        <v>1390.3109999999999</v>
      </c>
      <c r="J200">
        <v>2070.5169999999998</v>
      </c>
      <c r="K200">
        <v>2608.8560000000002</v>
      </c>
      <c r="L200">
        <v>3027.654</v>
      </c>
      <c r="M200">
        <v>3226.8389999999999</v>
      </c>
      <c r="N200">
        <v>3279.462</v>
      </c>
      <c r="O200">
        <v>3320.25</v>
      </c>
      <c r="P200">
        <v>3237.511</v>
      </c>
      <c r="Q200">
        <v>2964.27</v>
      </c>
      <c r="R200">
        <v>2500.3829999999998</v>
      </c>
      <c r="S200">
        <v>1938.14</v>
      </c>
      <c r="T200">
        <v>1511.3979999999999</v>
      </c>
      <c r="U200">
        <v>2091.7849999999999</v>
      </c>
      <c r="V200">
        <v>3206.4</v>
      </c>
      <c r="W200">
        <v>3083.625</v>
      </c>
      <c r="X200">
        <v>3029.4780000000001</v>
      </c>
      <c r="Y200">
        <v>2939.2109999999998</v>
      </c>
      <c r="Z200" s="5">
        <v>63263.288</v>
      </c>
    </row>
    <row r="201" spans="1:26" ht="13.9" x14ac:dyDescent="0.4">
      <c r="A201" s="19">
        <v>45823</v>
      </c>
      <c r="B201">
        <v>2872.3939999999998</v>
      </c>
      <c r="C201">
        <v>2820.172</v>
      </c>
      <c r="D201">
        <v>2825.84</v>
      </c>
      <c r="E201">
        <v>2801.038</v>
      </c>
      <c r="F201">
        <v>2802.61</v>
      </c>
      <c r="G201">
        <v>2236.1410000000001</v>
      </c>
      <c r="H201">
        <v>1164.3320000000001</v>
      </c>
      <c r="I201">
        <v>1524.046</v>
      </c>
      <c r="J201">
        <v>2146.444</v>
      </c>
      <c r="K201">
        <v>2792.33</v>
      </c>
      <c r="L201">
        <v>3237.806</v>
      </c>
      <c r="M201">
        <v>3412.038</v>
      </c>
      <c r="N201">
        <v>3459.8629999999998</v>
      </c>
      <c r="O201">
        <v>3470.1390000000001</v>
      </c>
      <c r="P201">
        <v>3416.7539999999999</v>
      </c>
      <c r="Q201">
        <v>3172.5390000000002</v>
      </c>
      <c r="R201">
        <v>2655.52</v>
      </c>
      <c r="S201">
        <v>2057.1610000000001</v>
      </c>
      <c r="T201">
        <v>1565.587</v>
      </c>
      <c r="U201">
        <v>2043.1420000000001</v>
      </c>
      <c r="V201">
        <v>3214.6959999999999</v>
      </c>
      <c r="W201">
        <v>3133.0039999999999</v>
      </c>
      <c r="X201">
        <v>3061.7109999999998</v>
      </c>
      <c r="Y201">
        <v>2950.9090000000001</v>
      </c>
      <c r="Z201" s="5">
        <v>64836.215999999993</v>
      </c>
    </row>
    <row r="202" spans="1:26" ht="13.9" x14ac:dyDescent="0.4">
      <c r="A202" s="19">
        <v>45824</v>
      </c>
      <c r="B202">
        <v>2861.1909999999998</v>
      </c>
      <c r="C202">
        <v>2813.1129999999998</v>
      </c>
      <c r="D202">
        <v>2790.8020000000001</v>
      </c>
      <c r="E202">
        <v>2806.34</v>
      </c>
      <c r="F202">
        <v>2799.069</v>
      </c>
      <c r="G202">
        <v>2237.415</v>
      </c>
      <c r="H202">
        <v>1171.75</v>
      </c>
      <c r="I202">
        <v>1567.58</v>
      </c>
      <c r="J202">
        <v>2177.3339999999998</v>
      </c>
      <c r="K202">
        <v>2779.9920000000002</v>
      </c>
      <c r="L202">
        <v>3184.931</v>
      </c>
      <c r="M202">
        <v>3424.3939999999998</v>
      </c>
      <c r="N202">
        <v>3502.4690000000001</v>
      </c>
      <c r="O202">
        <v>3460.1019999999999</v>
      </c>
      <c r="P202">
        <v>3342.9059999999999</v>
      </c>
      <c r="Q202">
        <v>3088.364</v>
      </c>
      <c r="R202">
        <v>2574.5549999999998</v>
      </c>
      <c r="S202">
        <v>1984.1469999999999</v>
      </c>
      <c r="T202">
        <v>1547.991</v>
      </c>
      <c r="U202">
        <v>2020.5609999999999</v>
      </c>
      <c r="V202">
        <v>3157.3969999999999</v>
      </c>
      <c r="W202">
        <v>3120.8850000000002</v>
      </c>
      <c r="X202">
        <v>3049.4270000000001</v>
      </c>
      <c r="Y202">
        <v>2971.8069999999998</v>
      </c>
      <c r="Z202" s="5">
        <v>64434.522000000012</v>
      </c>
    </row>
    <row r="203" spans="1:26" ht="13.9" x14ac:dyDescent="0.4">
      <c r="A203" s="19">
        <v>45825</v>
      </c>
      <c r="B203">
        <v>2887.123</v>
      </c>
      <c r="C203">
        <v>2831.5410000000002</v>
      </c>
      <c r="D203">
        <v>2819.7080000000001</v>
      </c>
      <c r="E203">
        <v>2834.835</v>
      </c>
      <c r="F203">
        <v>2846.509</v>
      </c>
      <c r="G203">
        <v>2231.384</v>
      </c>
      <c r="H203">
        <v>1124.095</v>
      </c>
      <c r="I203">
        <v>1532.6379999999999</v>
      </c>
      <c r="J203">
        <v>2220.5369999999998</v>
      </c>
      <c r="K203">
        <v>2765.297</v>
      </c>
      <c r="L203">
        <v>3187.32</v>
      </c>
      <c r="M203">
        <v>3363.893</v>
      </c>
      <c r="N203">
        <v>3453.4580000000001</v>
      </c>
      <c r="O203">
        <v>3449.2939999999999</v>
      </c>
      <c r="P203">
        <v>3376.3780000000002</v>
      </c>
      <c r="Q203">
        <v>3103.549</v>
      </c>
      <c r="R203">
        <v>2566.7890000000002</v>
      </c>
      <c r="S203">
        <v>1979.4880000000001</v>
      </c>
      <c r="T203">
        <v>1600.1389999999999</v>
      </c>
      <c r="U203">
        <v>2005.4059999999999</v>
      </c>
      <c r="V203">
        <v>3208.0920000000001</v>
      </c>
      <c r="W203">
        <v>3161.7910000000002</v>
      </c>
      <c r="X203">
        <v>3077.2460000000001</v>
      </c>
      <c r="Y203">
        <v>2944.5140000000001</v>
      </c>
      <c r="Z203" s="5">
        <v>64571.023999999998</v>
      </c>
    </row>
    <row r="204" spans="1:26" ht="13.9" x14ac:dyDescent="0.4">
      <c r="A204" s="19">
        <v>45826</v>
      </c>
      <c r="B204">
        <v>2843.95</v>
      </c>
      <c r="C204">
        <v>2815.0709999999999</v>
      </c>
      <c r="D204">
        <v>2785.34</v>
      </c>
      <c r="E204">
        <v>2784.1390000000001</v>
      </c>
      <c r="F204">
        <v>2773.2849999999999</v>
      </c>
      <c r="G204">
        <v>2172.8820000000001</v>
      </c>
      <c r="H204">
        <v>1116.787</v>
      </c>
      <c r="I204">
        <v>1516.5920000000001</v>
      </c>
      <c r="J204">
        <v>2228.9</v>
      </c>
      <c r="K204">
        <v>2920.0810000000001</v>
      </c>
      <c r="L204">
        <v>3364.7089999999998</v>
      </c>
      <c r="M204">
        <v>3631.5920000000001</v>
      </c>
      <c r="N204">
        <v>3571.92</v>
      </c>
      <c r="O204">
        <v>3613.1210000000001</v>
      </c>
      <c r="P204">
        <v>3419.85</v>
      </c>
      <c r="Q204">
        <v>3059.1559999999999</v>
      </c>
      <c r="R204">
        <v>2508.36</v>
      </c>
      <c r="S204">
        <v>1895.3040000000001</v>
      </c>
      <c r="T204">
        <v>1504.877</v>
      </c>
      <c r="U204">
        <v>1945.9449999999999</v>
      </c>
      <c r="V204">
        <v>3129.8719999999998</v>
      </c>
      <c r="W204">
        <v>3085.2080000000001</v>
      </c>
      <c r="X204">
        <v>3006.0569999999998</v>
      </c>
      <c r="Y204">
        <v>2945.8960000000002</v>
      </c>
      <c r="Z204" s="5">
        <v>64638.894000000008</v>
      </c>
    </row>
    <row r="205" spans="1:26" ht="13.9" x14ac:dyDescent="0.4">
      <c r="A205" s="19">
        <v>45827</v>
      </c>
      <c r="B205">
        <v>2798.0410000000002</v>
      </c>
      <c r="C205">
        <v>2748.0920000000001</v>
      </c>
      <c r="D205">
        <v>2749.0439999999999</v>
      </c>
      <c r="E205">
        <v>2738.4839999999999</v>
      </c>
      <c r="F205">
        <v>2740.5889999999999</v>
      </c>
      <c r="G205">
        <v>2145.9870000000001</v>
      </c>
      <c r="H205">
        <v>1143.3910000000001</v>
      </c>
      <c r="I205">
        <v>1577.8889999999999</v>
      </c>
      <c r="J205">
        <v>2404.8519999999999</v>
      </c>
      <c r="K205">
        <v>3011.3249999999998</v>
      </c>
      <c r="L205">
        <v>3433.549</v>
      </c>
      <c r="M205">
        <v>3629.9059999999999</v>
      </c>
      <c r="N205">
        <v>3678.4850000000001</v>
      </c>
      <c r="O205">
        <v>3658.5839999999998</v>
      </c>
      <c r="P205">
        <v>3537.6849999999999</v>
      </c>
      <c r="Q205">
        <v>3198.87</v>
      </c>
      <c r="R205">
        <v>2688.7060000000001</v>
      </c>
      <c r="S205">
        <v>2039.4259999999999</v>
      </c>
      <c r="T205">
        <v>1596.2159999999999</v>
      </c>
      <c r="U205">
        <v>2048.4520000000002</v>
      </c>
      <c r="V205">
        <v>3234.8339999999998</v>
      </c>
      <c r="W205">
        <v>3160.4870000000001</v>
      </c>
      <c r="X205">
        <v>3058.7820000000002</v>
      </c>
      <c r="Y205">
        <v>2911.3290000000002</v>
      </c>
      <c r="Z205" s="5">
        <v>65933.005000000005</v>
      </c>
    </row>
    <row r="206" spans="1:26" ht="13.9" x14ac:dyDescent="0.4">
      <c r="A206" s="19">
        <v>45828</v>
      </c>
      <c r="B206">
        <v>2880.585</v>
      </c>
      <c r="C206">
        <v>2840.0450000000001</v>
      </c>
      <c r="D206">
        <v>2807.5169999999998</v>
      </c>
      <c r="E206">
        <v>2806.357</v>
      </c>
      <c r="F206">
        <v>2797.7060000000001</v>
      </c>
      <c r="G206">
        <v>2149.8049999999998</v>
      </c>
      <c r="H206">
        <v>1113.279</v>
      </c>
      <c r="I206">
        <v>1386.2149999999999</v>
      </c>
      <c r="J206">
        <v>2076.223</v>
      </c>
      <c r="K206">
        <v>2707.75</v>
      </c>
      <c r="L206">
        <v>3124.8629999999998</v>
      </c>
      <c r="M206">
        <v>3256.8069999999998</v>
      </c>
      <c r="N206">
        <v>3276.2269999999999</v>
      </c>
      <c r="O206">
        <v>3286.9920000000002</v>
      </c>
      <c r="P206">
        <v>3116.739</v>
      </c>
      <c r="Q206">
        <v>2861.6309999999999</v>
      </c>
      <c r="R206">
        <v>2360.4659999999999</v>
      </c>
      <c r="S206">
        <v>1801.2270000000001</v>
      </c>
      <c r="T206">
        <v>1451.104</v>
      </c>
      <c r="U206">
        <v>1930.952</v>
      </c>
      <c r="V206">
        <v>3173.7849999999999</v>
      </c>
      <c r="W206">
        <v>3080.268</v>
      </c>
      <c r="X206">
        <v>3041.3789999999999</v>
      </c>
      <c r="Y206">
        <v>2987.38</v>
      </c>
      <c r="Z206" s="5">
        <v>62315.302000000003</v>
      </c>
    </row>
    <row r="207" spans="1:26" ht="13.9" x14ac:dyDescent="0.4">
      <c r="A207" s="19">
        <v>45829</v>
      </c>
      <c r="B207">
        <v>2923.2460000000001</v>
      </c>
      <c r="C207">
        <v>2847.6849999999999</v>
      </c>
      <c r="D207">
        <v>2856.7220000000002</v>
      </c>
      <c r="E207">
        <v>2827.1129999999998</v>
      </c>
      <c r="F207">
        <v>2819.27</v>
      </c>
      <c r="G207">
        <v>2175.0590000000002</v>
      </c>
      <c r="H207">
        <v>1112.597</v>
      </c>
      <c r="I207">
        <v>1434.8330000000001</v>
      </c>
      <c r="J207">
        <v>2106.654</v>
      </c>
      <c r="K207">
        <v>2703.6909999999998</v>
      </c>
      <c r="L207">
        <v>3097.36</v>
      </c>
      <c r="M207">
        <v>3224.585</v>
      </c>
      <c r="N207">
        <v>3212.346</v>
      </c>
      <c r="O207">
        <v>3228.8069999999998</v>
      </c>
      <c r="P207">
        <v>3115.9940000000001</v>
      </c>
      <c r="Q207">
        <v>2850.8359999999998</v>
      </c>
      <c r="R207">
        <v>2441.7860000000001</v>
      </c>
      <c r="S207">
        <v>1931.7809999999999</v>
      </c>
      <c r="T207">
        <v>1586.546</v>
      </c>
      <c r="U207">
        <v>2103.556</v>
      </c>
      <c r="V207">
        <v>3260.7150000000001</v>
      </c>
      <c r="W207">
        <v>3061.2060000000001</v>
      </c>
      <c r="X207">
        <v>3001.7060000000001</v>
      </c>
      <c r="Y207">
        <v>2949.68</v>
      </c>
      <c r="Z207" s="5">
        <v>62873.773999999998</v>
      </c>
    </row>
    <row r="208" spans="1:26" ht="13.9" x14ac:dyDescent="0.4">
      <c r="A208" s="19">
        <v>45830</v>
      </c>
      <c r="B208">
        <v>2864.3890000000001</v>
      </c>
      <c r="C208">
        <v>2825.0940000000001</v>
      </c>
      <c r="D208">
        <v>2793.1109999999999</v>
      </c>
      <c r="E208">
        <v>2760.7190000000001</v>
      </c>
      <c r="F208">
        <v>2762.855</v>
      </c>
      <c r="G208">
        <v>2121.145</v>
      </c>
      <c r="H208">
        <v>1082.075</v>
      </c>
      <c r="I208">
        <v>1577.1559999999999</v>
      </c>
      <c r="J208">
        <v>2108.1</v>
      </c>
      <c r="K208">
        <v>2689.578</v>
      </c>
      <c r="L208">
        <v>3106.9859999999999</v>
      </c>
      <c r="M208">
        <v>3308.5309999999999</v>
      </c>
      <c r="N208">
        <v>3309.4920000000002</v>
      </c>
      <c r="O208">
        <v>3269.9250000000002</v>
      </c>
      <c r="P208">
        <v>3204.4380000000001</v>
      </c>
      <c r="Q208">
        <v>2923.8119999999999</v>
      </c>
      <c r="R208">
        <v>2476.8409999999999</v>
      </c>
      <c r="S208">
        <v>2001.3779999999999</v>
      </c>
      <c r="T208">
        <v>1611.4290000000001</v>
      </c>
      <c r="U208">
        <v>2043.771</v>
      </c>
      <c r="V208">
        <v>3220.058</v>
      </c>
      <c r="W208">
        <v>3124.4110000000001</v>
      </c>
      <c r="X208">
        <v>3040.6880000000001</v>
      </c>
      <c r="Y208">
        <v>2951.8159999999998</v>
      </c>
      <c r="Z208" s="5">
        <v>63177.798000000003</v>
      </c>
    </row>
    <row r="209" spans="1:26" ht="13.9" x14ac:dyDescent="0.4">
      <c r="A209" s="19">
        <v>45831</v>
      </c>
      <c r="B209">
        <v>2846.1770000000001</v>
      </c>
      <c r="C209">
        <v>2813.328</v>
      </c>
      <c r="D209">
        <v>2815.3380000000002</v>
      </c>
      <c r="E209">
        <v>2831.0729999999999</v>
      </c>
      <c r="F209">
        <v>2808.18</v>
      </c>
      <c r="G209">
        <v>2264.1790000000001</v>
      </c>
      <c r="H209">
        <v>1143.683</v>
      </c>
      <c r="I209">
        <v>1419.8040000000001</v>
      </c>
      <c r="J209">
        <v>1975.383</v>
      </c>
      <c r="K209">
        <v>2690.3760000000002</v>
      </c>
      <c r="L209">
        <v>2985.4560000000001</v>
      </c>
      <c r="M209">
        <v>3204.8180000000002</v>
      </c>
      <c r="N209">
        <v>3293.663</v>
      </c>
      <c r="O209">
        <v>3320.8820000000001</v>
      </c>
      <c r="P209">
        <v>3238.6329999999998</v>
      </c>
      <c r="Q209">
        <v>2884.5</v>
      </c>
      <c r="R209">
        <v>2328.98</v>
      </c>
      <c r="S209">
        <v>1754.2940000000001</v>
      </c>
      <c r="T209">
        <v>1486.0429999999999</v>
      </c>
      <c r="U209">
        <v>1937.2149999999999</v>
      </c>
      <c r="V209">
        <v>3107.8589999999999</v>
      </c>
      <c r="W209">
        <v>3061.1689999999999</v>
      </c>
      <c r="X209">
        <v>3001.2730000000001</v>
      </c>
      <c r="Y209">
        <v>2903.1439999999998</v>
      </c>
      <c r="Z209" s="5">
        <v>62115.450000000004</v>
      </c>
    </row>
    <row r="210" spans="1:26" ht="13.9" x14ac:dyDescent="0.4">
      <c r="A210" s="19">
        <v>45832</v>
      </c>
      <c r="B210">
        <v>2793.828</v>
      </c>
      <c r="C210">
        <v>2760.2489999999998</v>
      </c>
      <c r="D210">
        <v>2754.6950000000002</v>
      </c>
      <c r="E210">
        <v>2750.8539999999998</v>
      </c>
      <c r="F210">
        <v>2746.9430000000002</v>
      </c>
      <c r="G210">
        <v>2213.75</v>
      </c>
      <c r="H210">
        <v>1117.6969999999999</v>
      </c>
      <c r="I210">
        <v>1434.115</v>
      </c>
      <c r="J210">
        <v>2171.64</v>
      </c>
      <c r="K210">
        <v>2867.0070000000001</v>
      </c>
      <c r="L210">
        <v>3134.136</v>
      </c>
      <c r="M210">
        <v>3138.163</v>
      </c>
      <c r="N210">
        <v>3157.6570000000002</v>
      </c>
      <c r="O210">
        <v>3263.9949999999999</v>
      </c>
      <c r="P210">
        <v>3251.1239999999998</v>
      </c>
      <c r="Q210">
        <v>2953.1190000000001</v>
      </c>
      <c r="R210">
        <v>2633.0639999999999</v>
      </c>
      <c r="S210">
        <v>2005.4949999999999</v>
      </c>
      <c r="T210">
        <v>1555.183</v>
      </c>
      <c r="U210">
        <v>1950.856</v>
      </c>
      <c r="V210">
        <v>3213.4780000000001</v>
      </c>
      <c r="W210">
        <v>3088.2040000000002</v>
      </c>
      <c r="X210">
        <v>3025.2719999999999</v>
      </c>
      <c r="Y210">
        <v>2887.8240000000001</v>
      </c>
      <c r="Z210" s="5">
        <v>62868.347999999998</v>
      </c>
    </row>
    <row r="211" spans="1:26" ht="13.9" x14ac:dyDescent="0.4">
      <c r="A211" s="19">
        <v>45833</v>
      </c>
      <c r="B211">
        <v>2799.415</v>
      </c>
      <c r="C211">
        <v>2761.6419999999998</v>
      </c>
      <c r="D211">
        <v>2734.9250000000002</v>
      </c>
      <c r="E211">
        <v>2745.6460000000002</v>
      </c>
      <c r="F211">
        <v>2751.1979999999999</v>
      </c>
      <c r="G211">
        <v>2172.1419999999998</v>
      </c>
      <c r="H211">
        <v>1181.8889999999999</v>
      </c>
      <c r="I211">
        <v>2484.0590000000002</v>
      </c>
      <c r="J211">
        <v>4462.6989999999996</v>
      </c>
      <c r="K211">
        <v>5081.6760000000004</v>
      </c>
      <c r="L211">
        <v>5491.0079999999998</v>
      </c>
      <c r="M211">
        <v>5677.4040000000005</v>
      </c>
      <c r="N211">
        <v>5794.5619999999999</v>
      </c>
      <c r="O211">
        <v>5661.473</v>
      </c>
      <c r="P211">
        <v>5262.0240000000003</v>
      </c>
      <c r="Q211">
        <v>4829.8100000000004</v>
      </c>
      <c r="R211">
        <v>4012.5129999999999</v>
      </c>
      <c r="S211">
        <v>2952.6370000000002</v>
      </c>
      <c r="T211">
        <v>2490.1080000000002</v>
      </c>
      <c r="U211">
        <v>2728.2890000000002</v>
      </c>
      <c r="V211">
        <v>3750.857</v>
      </c>
      <c r="W211">
        <v>3610.6179999999999</v>
      </c>
      <c r="X211">
        <v>3377.384</v>
      </c>
      <c r="Y211">
        <v>3107.6660000000002</v>
      </c>
      <c r="Z211" s="5">
        <v>87921.644</v>
      </c>
    </row>
    <row r="212" spans="1:26" ht="13.9" x14ac:dyDescent="0.4">
      <c r="A212" s="19">
        <v>45834</v>
      </c>
      <c r="B212">
        <v>2945.8420000000001</v>
      </c>
      <c r="C212">
        <v>2911.7559999999999</v>
      </c>
      <c r="D212">
        <v>2882.7269999999999</v>
      </c>
      <c r="E212">
        <v>2887.1970000000001</v>
      </c>
      <c r="F212">
        <v>2886.86</v>
      </c>
      <c r="G212">
        <v>2320.4110000000001</v>
      </c>
      <c r="H212">
        <v>1335.556</v>
      </c>
      <c r="I212">
        <v>2518.107</v>
      </c>
      <c r="J212">
        <v>4274.0730000000003</v>
      </c>
      <c r="K212">
        <v>4964.942</v>
      </c>
      <c r="L212">
        <v>5405.3689999999997</v>
      </c>
      <c r="M212">
        <v>5587.59</v>
      </c>
      <c r="N212">
        <v>5722.3</v>
      </c>
      <c r="O212">
        <v>5520.0919999999996</v>
      </c>
      <c r="P212">
        <v>5207.223</v>
      </c>
      <c r="Q212">
        <v>4781.91</v>
      </c>
      <c r="R212">
        <v>3941.7730000000001</v>
      </c>
      <c r="S212">
        <v>2736.6770000000001</v>
      </c>
      <c r="T212">
        <v>2315.6120000000001</v>
      </c>
      <c r="U212">
        <v>2670.4960000000001</v>
      </c>
      <c r="V212">
        <v>3740.7449999999999</v>
      </c>
      <c r="W212">
        <v>3476.8910000000001</v>
      </c>
      <c r="X212">
        <v>3275.68</v>
      </c>
      <c r="Y212">
        <v>3096.875</v>
      </c>
      <c r="Z212" s="5">
        <v>87406.703999999983</v>
      </c>
    </row>
    <row r="213" spans="1:26" ht="13.9" x14ac:dyDescent="0.4">
      <c r="A213" s="19">
        <v>45835</v>
      </c>
      <c r="B213">
        <v>2991.99</v>
      </c>
      <c r="C213">
        <v>2960.0630000000001</v>
      </c>
      <c r="D213">
        <v>2871.9650000000001</v>
      </c>
      <c r="E213">
        <v>2860.0239999999999</v>
      </c>
      <c r="F213">
        <v>2874.81</v>
      </c>
      <c r="G213">
        <v>2236.2339999999999</v>
      </c>
      <c r="H213">
        <v>1211.0940000000001</v>
      </c>
      <c r="I213">
        <v>2250.3629999999998</v>
      </c>
      <c r="J213">
        <v>3735.8110000000001</v>
      </c>
      <c r="K213">
        <v>4367.4179999999997</v>
      </c>
      <c r="L213">
        <v>4879.74</v>
      </c>
      <c r="M213">
        <v>4975.9939999999997</v>
      </c>
      <c r="N213">
        <v>4299.518</v>
      </c>
      <c r="O213">
        <v>3668.6660000000002</v>
      </c>
      <c r="P213">
        <v>3464.5459999999998</v>
      </c>
      <c r="Q213">
        <v>3078.335</v>
      </c>
      <c r="R213">
        <v>2621.6170000000002</v>
      </c>
      <c r="S213">
        <v>2083.2739999999999</v>
      </c>
      <c r="T213">
        <v>1644.192</v>
      </c>
      <c r="U213">
        <v>2060.2629999999999</v>
      </c>
      <c r="V213">
        <v>3393.9270000000001</v>
      </c>
      <c r="W213">
        <v>3231.0729999999999</v>
      </c>
      <c r="X213">
        <v>3153.8240000000001</v>
      </c>
      <c r="Y213">
        <v>3094.442</v>
      </c>
      <c r="Z213" s="5">
        <v>74009.18299999999</v>
      </c>
    </row>
    <row r="214" spans="1:26" ht="13.9" x14ac:dyDescent="0.4">
      <c r="A214" s="19">
        <v>45836</v>
      </c>
      <c r="B214">
        <v>3016.9479999999999</v>
      </c>
      <c r="C214">
        <v>2980.4389999999999</v>
      </c>
      <c r="D214">
        <v>2962.4319999999998</v>
      </c>
      <c r="E214">
        <v>2947.4270000000001</v>
      </c>
      <c r="F214">
        <v>2941.4670000000001</v>
      </c>
      <c r="G214">
        <v>2343.2199999999998</v>
      </c>
      <c r="H214">
        <v>1287.3900000000001</v>
      </c>
      <c r="I214">
        <v>1599.232</v>
      </c>
      <c r="J214">
        <v>2133.7640000000001</v>
      </c>
      <c r="K214">
        <v>2661.009</v>
      </c>
      <c r="L214">
        <v>3099.8510000000001</v>
      </c>
      <c r="M214">
        <v>3245.616</v>
      </c>
      <c r="N214">
        <v>3291.7350000000001</v>
      </c>
      <c r="O214">
        <v>3293.9870000000001</v>
      </c>
      <c r="P214">
        <v>3149.4490000000001</v>
      </c>
      <c r="Q214">
        <v>2852.0390000000002</v>
      </c>
      <c r="R214">
        <v>2496.81</v>
      </c>
      <c r="S214">
        <v>2156.9029999999998</v>
      </c>
      <c r="T214">
        <v>1850.4780000000001</v>
      </c>
      <c r="U214">
        <v>2501.08</v>
      </c>
      <c r="V214">
        <v>3745.5709999999999</v>
      </c>
      <c r="W214">
        <v>3523.53</v>
      </c>
      <c r="X214">
        <v>3397.4270000000001</v>
      </c>
      <c r="Y214">
        <v>3275.799</v>
      </c>
      <c r="Z214" s="5">
        <v>66753.603000000003</v>
      </c>
    </row>
    <row r="215" spans="1:26" ht="13.9" x14ac:dyDescent="0.4">
      <c r="A215" s="19">
        <v>45837</v>
      </c>
      <c r="B215">
        <v>3058.4810000000002</v>
      </c>
      <c r="C215">
        <v>2961.6019999999999</v>
      </c>
      <c r="D215">
        <v>2843.3690000000001</v>
      </c>
      <c r="E215">
        <v>2822.7440000000001</v>
      </c>
      <c r="F215">
        <v>2808.8409999999999</v>
      </c>
      <c r="G215">
        <v>2209.0889999999999</v>
      </c>
      <c r="H215">
        <v>1246.3209999999999</v>
      </c>
      <c r="I215">
        <v>2658.5889999999999</v>
      </c>
      <c r="J215">
        <v>4480.1989999999996</v>
      </c>
      <c r="K215">
        <v>5224.3620000000001</v>
      </c>
      <c r="L215">
        <v>5731.933</v>
      </c>
      <c r="M215">
        <v>5939.7169999999996</v>
      </c>
      <c r="N215">
        <v>6067.5879999999997</v>
      </c>
      <c r="O215">
        <v>5829.7020000000002</v>
      </c>
      <c r="P215">
        <v>5442.3649999999998</v>
      </c>
      <c r="Q215">
        <v>4888.6779999999999</v>
      </c>
      <c r="R215">
        <v>4064.1219999999998</v>
      </c>
      <c r="S215">
        <v>3017.2860000000001</v>
      </c>
      <c r="T215">
        <v>2737.384</v>
      </c>
      <c r="U215">
        <v>3000.8789999999999</v>
      </c>
      <c r="V215">
        <v>3903.779</v>
      </c>
      <c r="W215">
        <v>3631.9670000000001</v>
      </c>
      <c r="X215">
        <v>3210.636</v>
      </c>
      <c r="Y215">
        <v>3011.2040000000002</v>
      </c>
      <c r="Z215" s="5">
        <v>90790.837000000014</v>
      </c>
    </row>
    <row r="216" spans="1:26" ht="13.9" x14ac:dyDescent="0.4">
      <c r="A216" s="19">
        <v>45838</v>
      </c>
      <c r="B216">
        <v>2897.518</v>
      </c>
      <c r="C216">
        <v>2867.23</v>
      </c>
      <c r="D216">
        <v>2871.7710000000002</v>
      </c>
      <c r="E216">
        <v>2852.3029999999999</v>
      </c>
      <c r="F216">
        <v>2865.0729999999999</v>
      </c>
      <c r="G216">
        <v>2353.9409999999998</v>
      </c>
      <c r="H216">
        <v>1393.8820000000001</v>
      </c>
      <c r="I216">
        <v>2633.223</v>
      </c>
      <c r="J216">
        <v>4415.5889999999999</v>
      </c>
      <c r="K216">
        <v>5096.4979999999996</v>
      </c>
      <c r="L216">
        <v>5563.0349999999999</v>
      </c>
      <c r="M216">
        <v>5867.9120000000003</v>
      </c>
      <c r="N216">
        <v>5546.81</v>
      </c>
      <c r="O216">
        <v>5618.8590000000004</v>
      </c>
      <c r="P216">
        <v>5413.1480000000001</v>
      </c>
      <c r="Q216">
        <v>5066.4160000000002</v>
      </c>
      <c r="R216">
        <v>4256.991</v>
      </c>
      <c r="S216">
        <v>3060.6039999999998</v>
      </c>
      <c r="T216">
        <v>2769.0889999999999</v>
      </c>
      <c r="U216">
        <v>3105.3809999999999</v>
      </c>
      <c r="V216">
        <v>4132.2550000000001</v>
      </c>
      <c r="W216">
        <v>3878.5529999999999</v>
      </c>
      <c r="X216">
        <v>3397.962</v>
      </c>
      <c r="Y216">
        <v>3196.7089999999998</v>
      </c>
      <c r="Z216" s="5">
        <v>91120.751999999993</v>
      </c>
    </row>
    <row r="217" spans="1:26" ht="13.9" x14ac:dyDescent="0.4">
      <c r="A217" s="19">
        <v>45839</v>
      </c>
      <c r="B217">
        <v>2935.4630000000002</v>
      </c>
      <c r="C217">
        <v>2873.1529999999998</v>
      </c>
      <c r="D217">
        <v>2859.28</v>
      </c>
      <c r="E217">
        <v>2843.9560000000001</v>
      </c>
      <c r="F217">
        <v>2849.3319999999999</v>
      </c>
      <c r="G217">
        <v>2271.7800000000002</v>
      </c>
      <c r="H217">
        <v>1281.2819999999999</v>
      </c>
      <c r="I217">
        <v>2552.9319999999998</v>
      </c>
      <c r="J217">
        <v>3925.4650000000001</v>
      </c>
      <c r="K217">
        <v>4572.152</v>
      </c>
      <c r="L217">
        <v>4971.6639999999998</v>
      </c>
      <c r="M217">
        <v>5235.8389999999999</v>
      </c>
      <c r="N217">
        <v>5147.3270000000002</v>
      </c>
      <c r="O217">
        <v>5118.4650000000001</v>
      </c>
      <c r="P217">
        <v>4944.2920000000004</v>
      </c>
      <c r="Q217">
        <v>4538.6040000000003</v>
      </c>
      <c r="R217">
        <v>3516.97</v>
      </c>
      <c r="S217">
        <v>2723.97</v>
      </c>
      <c r="T217">
        <v>2512.6889999999999</v>
      </c>
      <c r="U217">
        <v>2754.7449999999999</v>
      </c>
      <c r="V217">
        <v>3854.57</v>
      </c>
      <c r="W217">
        <v>3643.864</v>
      </c>
      <c r="X217">
        <v>3337.0479999999998</v>
      </c>
      <c r="Y217">
        <v>3051.6419999999998</v>
      </c>
      <c r="Z217" s="5">
        <v>84316.483999999997</v>
      </c>
    </row>
    <row r="218" spans="1:26" ht="13.9" x14ac:dyDescent="0.4">
      <c r="A218" s="19">
        <v>45840</v>
      </c>
      <c r="B218">
        <v>2935.67</v>
      </c>
      <c r="C218">
        <v>2871.6590000000001</v>
      </c>
      <c r="D218">
        <v>2858.0830000000001</v>
      </c>
      <c r="E218">
        <v>2846.4369999999999</v>
      </c>
      <c r="F218">
        <v>2861.1030000000001</v>
      </c>
      <c r="G218">
        <v>2326.4949999999999</v>
      </c>
      <c r="H218">
        <v>1286.248</v>
      </c>
      <c r="I218">
        <v>2522.5500000000002</v>
      </c>
      <c r="J218">
        <v>3978.0439999999999</v>
      </c>
      <c r="K218">
        <v>4575.7470000000003</v>
      </c>
      <c r="L218">
        <v>5093.2849999999999</v>
      </c>
      <c r="M218">
        <v>5390.1819999999998</v>
      </c>
      <c r="N218">
        <v>5449.049</v>
      </c>
      <c r="O218">
        <v>5184.3040000000001</v>
      </c>
      <c r="P218">
        <v>5021.201</v>
      </c>
      <c r="Q218">
        <v>4711.2150000000001</v>
      </c>
      <c r="R218">
        <v>3751.8020000000001</v>
      </c>
      <c r="S218">
        <v>2890.9369999999999</v>
      </c>
      <c r="T218">
        <v>2483.6799999999998</v>
      </c>
      <c r="U218">
        <v>2693.18</v>
      </c>
      <c r="V218">
        <v>3759.3879999999999</v>
      </c>
      <c r="W218">
        <v>3601.5219999999999</v>
      </c>
      <c r="X218">
        <v>3252.3180000000002</v>
      </c>
      <c r="Y218">
        <v>2986.1080000000002</v>
      </c>
      <c r="Z218" s="5">
        <v>85330.206999999995</v>
      </c>
    </row>
    <row r="219" spans="1:26" ht="13.9" x14ac:dyDescent="0.4">
      <c r="A219" s="19">
        <v>45841</v>
      </c>
      <c r="B219">
        <v>2840.462</v>
      </c>
      <c r="C219">
        <v>2781.2869999999998</v>
      </c>
      <c r="D219">
        <v>2789.018</v>
      </c>
      <c r="E219">
        <v>2783.799</v>
      </c>
      <c r="F219">
        <v>2786.5059999999999</v>
      </c>
      <c r="G219">
        <v>2267.5500000000002</v>
      </c>
      <c r="H219">
        <v>1216.425</v>
      </c>
      <c r="I219">
        <v>2444.6320000000001</v>
      </c>
      <c r="J219">
        <v>3917.7719999999999</v>
      </c>
      <c r="K219">
        <v>4813.5690000000004</v>
      </c>
      <c r="L219">
        <v>5275.64</v>
      </c>
      <c r="M219">
        <v>5433.5339999999997</v>
      </c>
      <c r="N219">
        <v>5573.7280000000001</v>
      </c>
      <c r="O219">
        <v>5365.1149999999998</v>
      </c>
      <c r="P219">
        <v>5182.5879999999997</v>
      </c>
      <c r="Q219">
        <v>4788.87</v>
      </c>
      <c r="R219">
        <v>3782.8510000000001</v>
      </c>
      <c r="S219">
        <v>2934.3310000000001</v>
      </c>
      <c r="T219">
        <v>2311.634</v>
      </c>
      <c r="U219">
        <v>2665.0540000000001</v>
      </c>
      <c r="V219">
        <v>3896.4740000000002</v>
      </c>
      <c r="W219">
        <v>3680.6329999999998</v>
      </c>
      <c r="X219">
        <v>3429.07</v>
      </c>
      <c r="Y219">
        <v>3152.4920000000002</v>
      </c>
      <c r="Z219" s="5">
        <v>86113.034000000029</v>
      </c>
    </row>
    <row r="220" spans="1:26" ht="13.9" x14ac:dyDescent="0.4">
      <c r="A220" s="19">
        <v>45842</v>
      </c>
      <c r="B220">
        <v>2918.4229999999998</v>
      </c>
      <c r="C220">
        <v>2830.096</v>
      </c>
      <c r="D220">
        <v>2798.723</v>
      </c>
      <c r="E220">
        <v>2804.0259999999998</v>
      </c>
      <c r="F220">
        <v>2795.95</v>
      </c>
      <c r="G220">
        <v>2306.3020000000001</v>
      </c>
      <c r="H220">
        <v>1157.452</v>
      </c>
      <c r="I220">
        <v>1531.92</v>
      </c>
      <c r="J220">
        <v>2218.1909999999998</v>
      </c>
      <c r="K220">
        <v>2838.2330000000002</v>
      </c>
      <c r="L220">
        <v>3387.5239999999999</v>
      </c>
      <c r="M220">
        <v>3633.8530000000001</v>
      </c>
      <c r="N220">
        <v>3604.39</v>
      </c>
      <c r="O220">
        <v>3595.1709999999998</v>
      </c>
      <c r="P220">
        <v>3449.82</v>
      </c>
      <c r="Q220">
        <v>3156.3409999999999</v>
      </c>
      <c r="R220">
        <v>2651.0509999999999</v>
      </c>
      <c r="S220">
        <v>2075.3110000000001</v>
      </c>
      <c r="T220">
        <v>1735.143</v>
      </c>
      <c r="U220">
        <v>2238.6030000000001</v>
      </c>
      <c r="V220">
        <v>3522.4050000000002</v>
      </c>
      <c r="W220">
        <v>3368.6869999999999</v>
      </c>
      <c r="X220">
        <v>3292.7840000000001</v>
      </c>
      <c r="Y220">
        <v>3222.6550000000002</v>
      </c>
      <c r="Z220" s="5">
        <v>67133.054000000004</v>
      </c>
    </row>
    <row r="221" spans="1:26" ht="13.9" x14ac:dyDescent="0.4">
      <c r="A221" s="19">
        <v>45843</v>
      </c>
      <c r="B221">
        <v>3106.0340000000001</v>
      </c>
      <c r="C221">
        <v>3039.1010000000001</v>
      </c>
      <c r="D221">
        <v>3025.7269999999999</v>
      </c>
      <c r="E221">
        <v>3031.3710000000001</v>
      </c>
      <c r="F221">
        <v>3026.0259999999998</v>
      </c>
      <c r="G221">
        <v>2463.3200000000002</v>
      </c>
      <c r="H221">
        <v>1321.566</v>
      </c>
      <c r="I221">
        <v>1622.6590000000001</v>
      </c>
      <c r="J221">
        <v>2205.0610000000001</v>
      </c>
      <c r="K221">
        <v>2772.3939999999998</v>
      </c>
      <c r="L221">
        <v>3142.8789999999999</v>
      </c>
      <c r="M221">
        <v>3250.63</v>
      </c>
      <c r="N221">
        <v>3276.8629999999998</v>
      </c>
      <c r="O221">
        <v>3308.0549999999998</v>
      </c>
      <c r="P221">
        <v>3272.6790000000001</v>
      </c>
      <c r="Q221">
        <v>2998.3530000000001</v>
      </c>
      <c r="R221">
        <v>2576.529</v>
      </c>
      <c r="S221">
        <v>2162.9450000000002</v>
      </c>
      <c r="T221">
        <v>1841.702</v>
      </c>
      <c r="U221">
        <v>2376.1930000000002</v>
      </c>
      <c r="V221">
        <v>3596.5610000000001</v>
      </c>
      <c r="W221">
        <v>3347.348</v>
      </c>
      <c r="X221">
        <v>3231.5630000000001</v>
      </c>
      <c r="Y221">
        <v>3100.04</v>
      </c>
      <c r="Z221" s="5">
        <v>67095.599000000002</v>
      </c>
    </row>
    <row r="222" spans="1:26" ht="13.9" x14ac:dyDescent="0.4">
      <c r="A222" s="19">
        <v>45844</v>
      </c>
      <c r="B222">
        <v>2904.4740000000002</v>
      </c>
      <c r="C222">
        <v>2853.3240000000001</v>
      </c>
      <c r="D222">
        <v>2807.779</v>
      </c>
      <c r="E222">
        <v>2802.212</v>
      </c>
      <c r="F222">
        <v>2797.808</v>
      </c>
      <c r="G222">
        <v>2297.136</v>
      </c>
      <c r="H222">
        <v>1267.6089999999999</v>
      </c>
      <c r="I222">
        <v>2431.5630000000001</v>
      </c>
      <c r="J222">
        <v>4036.1619999999998</v>
      </c>
      <c r="K222">
        <v>4828.99</v>
      </c>
      <c r="L222">
        <v>5205.53</v>
      </c>
      <c r="M222">
        <v>5439.5519999999997</v>
      </c>
      <c r="N222">
        <v>5543.6729999999998</v>
      </c>
      <c r="O222">
        <v>5263.9219999999996</v>
      </c>
      <c r="P222">
        <v>5125.2579999999998</v>
      </c>
      <c r="Q222">
        <v>4784.598</v>
      </c>
      <c r="R222">
        <v>3768.8989999999999</v>
      </c>
      <c r="S222">
        <v>2863.3310000000001</v>
      </c>
      <c r="T222">
        <v>2415.8449999999998</v>
      </c>
      <c r="U222">
        <v>2767.4949999999999</v>
      </c>
      <c r="V222">
        <v>3816.0940000000001</v>
      </c>
      <c r="W222">
        <v>3589.5509999999999</v>
      </c>
      <c r="X222">
        <v>3407.9059999999999</v>
      </c>
      <c r="Y222">
        <v>3134.0630000000001</v>
      </c>
      <c r="Z222" s="5">
        <v>86152.77399999999</v>
      </c>
    </row>
    <row r="223" spans="1:26" ht="13.9" x14ac:dyDescent="0.4">
      <c r="A223" s="19">
        <v>45845</v>
      </c>
      <c r="B223">
        <v>2891.0459999999998</v>
      </c>
      <c r="C223">
        <v>2834.413</v>
      </c>
      <c r="D223">
        <v>2837.739</v>
      </c>
      <c r="E223">
        <v>2813.288</v>
      </c>
      <c r="F223">
        <v>2826.8</v>
      </c>
      <c r="G223">
        <v>2361.8760000000002</v>
      </c>
      <c r="H223">
        <v>1265.1859999999999</v>
      </c>
      <c r="I223">
        <v>2491.607</v>
      </c>
      <c r="J223">
        <v>3917.576</v>
      </c>
      <c r="K223">
        <v>4766.9920000000002</v>
      </c>
      <c r="L223">
        <v>5216.1180000000004</v>
      </c>
      <c r="M223">
        <v>5525.2820000000002</v>
      </c>
      <c r="N223">
        <v>5597.5290000000005</v>
      </c>
      <c r="O223">
        <v>5431.8919999999998</v>
      </c>
      <c r="P223">
        <v>5244.8729999999996</v>
      </c>
      <c r="Q223">
        <v>4852.3540000000003</v>
      </c>
      <c r="R223">
        <v>3846.1460000000002</v>
      </c>
      <c r="S223">
        <v>2902.5839999999998</v>
      </c>
      <c r="T223">
        <v>2430.357</v>
      </c>
      <c r="U223">
        <v>2826.855</v>
      </c>
      <c r="V223">
        <v>3957.7429999999999</v>
      </c>
      <c r="W223">
        <v>3657.6770000000001</v>
      </c>
      <c r="X223">
        <v>3423.125</v>
      </c>
      <c r="Y223">
        <v>3199.924</v>
      </c>
      <c r="Z223" s="5">
        <v>87118.982000000004</v>
      </c>
    </row>
    <row r="224" spans="1:26" ht="13.9" x14ac:dyDescent="0.4">
      <c r="A224" s="19">
        <v>45846</v>
      </c>
      <c r="B224">
        <v>2916.6370000000002</v>
      </c>
      <c r="C224">
        <v>2861.0430000000001</v>
      </c>
      <c r="D224">
        <v>2845.0439999999999</v>
      </c>
      <c r="E224">
        <v>2849.808</v>
      </c>
      <c r="F224">
        <v>2857.9450000000002</v>
      </c>
      <c r="G224">
        <v>2414.0889999999999</v>
      </c>
      <c r="H224">
        <v>1335.739</v>
      </c>
      <c r="I224">
        <v>2523.2510000000002</v>
      </c>
      <c r="J224">
        <v>3921.0709999999999</v>
      </c>
      <c r="K224">
        <v>4884.8140000000003</v>
      </c>
      <c r="L224">
        <v>5259.4219999999996</v>
      </c>
      <c r="M224">
        <v>5444.5780000000004</v>
      </c>
      <c r="N224">
        <v>5438.41</v>
      </c>
      <c r="O224">
        <v>5370.2460000000001</v>
      </c>
      <c r="P224">
        <v>5098.7910000000002</v>
      </c>
      <c r="Q224">
        <v>4630.0069999999996</v>
      </c>
      <c r="R224">
        <v>3527.7220000000002</v>
      </c>
      <c r="S224">
        <v>2729.14</v>
      </c>
      <c r="T224">
        <v>2405.6179999999999</v>
      </c>
      <c r="U224">
        <v>2643.7089999999998</v>
      </c>
      <c r="V224">
        <v>3897.1019999999999</v>
      </c>
      <c r="W224">
        <v>3695.759</v>
      </c>
      <c r="X224">
        <v>3456.1129999999998</v>
      </c>
      <c r="Y224">
        <v>3196.2429999999999</v>
      </c>
      <c r="Z224" s="5">
        <v>86202.301000000007</v>
      </c>
    </row>
    <row r="225" spans="1:26" ht="13.9" x14ac:dyDescent="0.4">
      <c r="A225" s="19">
        <v>45847</v>
      </c>
      <c r="B225">
        <v>2938.2570000000001</v>
      </c>
      <c r="C225">
        <v>2885.3180000000002</v>
      </c>
      <c r="D225">
        <v>2889.556</v>
      </c>
      <c r="E225">
        <v>2880.835</v>
      </c>
      <c r="F225">
        <v>2890.8910000000001</v>
      </c>
      <c r="G225">
        <v>2416.8130000000001</v>
      </c>
      <c r="H225">
        <v>1268.567</v>
      </c>
      <c r="I225">
        <v>2506.2649999999999</v>
      </c>
      <c r="J225">
        <v>3955.9119999999998</v>
      </c>
      <c r="K225">
        <v>4538.0389999999998</v>
      </c>
      <c r="L225">
        <v>5008.3220000000001</v>
      </c>
      <c r="M225">
        <v>5309.1019999999999</v>
      </c>
      <c r="N225">
        <v>5340.576</v>
      </c>
      <c r="O225">
        <v>5082.1729999999998</v>
      </c>
      <c r="P225">
        <v>4856.6440000000002</v>
      </c>
      <c r="Q225">
        <v>4469.942</v>
      </c>
      <c r="R225">
        <v>3542.6750000000002</v>
      </c>
      <c r="S225">
        <v>2856.529</v>
      </c>
      <c r="T225">
        <v>2463.9369999999999</v>
      </c>
      <c r="U225">
        <v>2890.4549999999999</v>
      </c>
      <c r="V225">
        <v>3931.585</v>
      </c>
      <c r="W225">
        <v>3779.5909999999999</v>
      </c>
      <c r="X225">
        <v>3585.2280000000001</v>
      </c>
      <c r="Y225">
        <v>3281.7539999999999</v>
      </c>
      <c r="Z225" s="5">
        <v>85568.966000000015</v>
      </c>
    </row>
    <row r="226" spans="1:26" ht="13.9" x14ac:dyDescent="0.4">
      <c r="A226" s="19">
        <v>45848</v>
      </c>
      <c r="B226">
        <v>3076.8780000000002</v>
      </c>
      <c r="C226">
        <v>2992.473</v>
      </c>
      <c r="D226">
        <v>2905.48</v>
      </c>
      <c r="E226">
        <v>2808.9780000000001</v>
      </c>
      <c r="F226">
        <v>2814.3989999999999</v>
      </c>
      <c r="G226">
        <v>2331.9029999999998</v>
      </c>
      <c r="H226">
        <v>1197.5070000000001</v>
      </c>
      <c r="I226">
        <v>2334.127</v>
      </c>
      <c r="J226">
        <v>3646.5990000000002</v>
      </c>
      <c r="K226">
        <v>4473.6040000000003</v>
      </c>
      <c r="L226">
        <v>4871.1859999999997</v>
      </c>
      <c r="M226">
        <v>4988.1899999999996</v>
      </c>
      <c r="N226">
        <v>5035.1610000000001</v>
      </c>
      <c r="O226">
        <v>4899.442</v>
      </c>
      <c r="P226">
        <v>4709.1819999999998</v>
      </c>
      <c r="Q226">
        <v>4269.0839999999998</v>
      </c>
      <c r="R226">
        <v>3263.7260000000001</v>
      </c>
      <c r="S226">
        <v>2389.9690000000001</v>
      </c>
      <c r="T226">
        <v>2087.1179999999999</v>
      </c>
      <c r="U226">
        <v>2503.6799999999998</v>
      </c>
      <c r="V226">
        <v>3650.6080000000002</v>
      </c>
      <c r="W226">
        <v>3421.2829999999999</v>
      </c>
      <c r="X226">
        <v>3206.5230000000001</v>
      </c>
      <c r="Y226">
        <v>3053.181</v>
      </c>
      <c r="Z226" s="5">
        <v>80930.281000000017</v>
      </c>
    </row>
    <row r="227" spans="1:26" ht="13.9" x14ac:dyDescent="0.4">
      <c r="A227" s="19">
        <v>45849</v>
      </c>
      <c r="B227">
        <v>2908.84</v>
      </c>
      <c r="C227">
        <v>2856.8319999999999</v>
      </c>
      <c r="D227">
        <v>2843.72</v>
      </c>
      <c r="E227">
        <v>2845.7020000000002</v>
      </c>
      <c r="F227">
        <v>2856.884</v>
      </c>
      <c r="G227">
        <v>2488.6309999999999</v>
      </c>
      <c r="H227">
        <v>1218.4970000000001</v>
      </c>
      <c r="I227">
        <v>1597.2429999999999</v>
      </c>
      <c r="J227">
        <v>2240.3339999999998</v>
      </c>
      <c r="K227">
        <v>2916.7269999999999</v>
      </c>
      <c r="L227">
        <v>3350.63</v>
      </c>
      <c r="M227">
        <v>3549.2020000000002</v>
      </c>
      <c r="N227">
        <v>3529.0630000000001</v>
      </c>
      <c r="O227">
        <v>3242.9090000000001</v>
      </c>
      <c r="P227">
        <v>3114.3270000000002</v>
      </c>
      <c r="Q227">
        <v>2793.1170000000002</v>
      </c>
      <c r="R227">
        <v>2364.0329999999999</v>
      </c>
      <c r="S227">
        <v>1932.807</v>
      </c>
      <c r="T227">
        <v>1627.212</v>
      </c>
      <c r="U227">
        <v>2165.913</v>
      </c>
      <c r="V227">
        <v>3479.5010000000002</v>
      </c>
      <c r="W227">
        <v>3348.8989999999999</v>
      </c>
      <c r="X227">
        <v>3277.7150000000001</v>
      </c>
      <c r="Y227">
        <v>3212.1550000000002</v>
      </c>
      <c r="Z227" s="5">
        <v>65760.892999999996</v>
      </c>
    </row>
    <row r="228" spans="1:26" ht="13.9" x14ac:dyDescent="0.4">
      <c r="A228" s="19">
        <v>45850</v>
      </c>
      <c r="B228">
        <v>3115.87</v>
      </c>
      <c r="C228">
        <v>3072.0740000000001</v>
      </c>
      <c r="D228">
        <v>3039.1019999999999</v>
      </c>
      <c r="E228">
        <v>3014.067</v>
      </c>
      <c r="F228">
        <v>3003.4989999999998</v>
      </c>
      <c r="G228">
        <v>2546.2139999999999</v>
      </c>
      <c r="H228">
        <v>1380.9110000000001</v>
      </c>
      <c r="I228">
        <v>1592.7829999999999</v>
      </c>
      <c r="J228">
        <v>2089.2669999999998</v>
      </c>
      <c r="K228">
        <v>2681.393</v>
      </c>
      <c r="L228">
        <v>3111.2449999999999</v>
      </c>
      <c r="M228">
        <v>3317.6869999999999</v>
      </c>
      <c r="N228">
        <v>3369.3989999999999</v>
      </c>
      <c r="O228">
        <v>3438.88</v>
      </c>
      <c r="P228">
        <v>3213.9920000000002</v>
      </c>
      <c r="Q228">
        <v>2961.3270000000002</v>
      </c>
      <c r="R228">
        <v>2612.712</v>
      </c>
      <c r="S228">
        <v>2309.1439999999998</v>
      </c>
      <c r="T228">
        <v>1996.049</v>
      </c>
      <c r="U228">
        <v>2523.0540000000001</v>
      </c>
      <c r="V228">
        <v>3712.3490000000002</v>
      </c>
      <c r="W228">
        <v>3458.393</v>
      </c>
      <c r="X228">
        <v>3366.712</v>
      </c>
      <c r="Y228">
        <v>3210.739</v>
      </c>
      <c r="Z228" s="5">
        <v>68136.861999999979</v>
      </c>
    </row>
    <row r="229" spans="1:26" ht="13.9" x14ac:dyDescent="0.4">
      <c r="A229" s="19">
        <v>45851</v>
      </c>
      <c r="B229">
        <v>3082.6030000000001</v>
      </c>
      <c r="C229">
        <v>3035.0030000000002</v>
      </c>
      <c r="D229">
        <v>2911.489</v>
      </c>
      <c r="E229">
        <v>2821.308</v>
      </c>
      <c r="F229">
        <v>2829.6680000000001</v>
      </c>
      <c r="G229">
        <v>2446.8850000000002</v>
      </c>
      <c r="H229">
        <v>1283.3040000000001</v>
      </c>
      <c r="I229">
        <v>2583.7489999999998</v>
      </c>
      <c r="J229">
        <v>3879.835</v>
      </c>
      <c r="K229">
        <v>4543.9440000000004</v>
      </c>
      <c r="L229">
        <v>4945.5190000000002</v>
      </c>
      <c r="M229">
        <v>5256.8050000000003</v>
      </c>
      <c r="N229">
        <v>5271.95</v>
      </c>
      <c r="O229">
        <v>4897.0039999999999</v>
      </c>
      <c r="P229">
        <v>4738.7269999999999</v>
      </c>
      <c r="Q229">
        <v>4452.6059999999998</v>
      </c>
      <c r="R229">
        <v>3411.569</v>
      </c>
      <c r="S229">
        <v>2567.8679999999999</v>
      </c>
      <c r="T229">
        <v>2164.652</v>
      </c>
      <c r="U229">
        <v>2641.1849999999999</v>
      </c>
      <c r="V229">
        <v>3634.7469999999998</v>
      </c>
      <c r="W229">
        <v>3395.998</v>
      </c>
      <c r="X229">
        <v>3269.9879999999998</v>
      </c>
      <c r="Y229">
        <v>3090.1759999999999</v>
      </c>
      <c r="Z229" s="5">
        <v>83156.582000000009</v>
      </c>
    </row>
    <row r="230" spans="1:26" ht="13.9" x14ac:dyDescent="0.4">
      <c r="A230" s="19">
        <v>45852</v>
      </c>
      <c r="B230">
        <v>2930.509</v>
      </c>
      <c r="C230">
        <v>2861.8449999999998</v>
      </c>
      <c r="D230">
        <v>2851.3310000000001</v>
      </c>
      <c r="E230">
        <v>2847.5749999999998</v>
      </c>
      <c r="F230">
        <v>2848.49</v>
      </c>
      <c r="G230">
        <v>2439.4989999999998</v>
      </c>
      <c r="H230">
        <v>1289.732</v>
      </c>
      <c r="I230">
        <v>2669.2689999999998</v>
      </c>
      <c r="J230">
        <v>3958.7869999999998</v>
      </c>
      <c r="K230">
        <v>4587.8019999999997</v>
      </c>
      <c r="L230">
        <v>5084.384</v>
      </c>
      <c r="M230">
        <v>5484.8149999999996</v>
      </c>
      <c r="N230">
        <v>5586.5</v>
      </c>
      <c r="O230">
        <v>5388.9489999999996</v>
      </c>
      <c r="P230">
        <v>5272.3980000000001</v>
      </c>
      <c r="Q230">
        <v>4865.8630000000003</v>
      </c>
      <c r="R230">
        <v>3985.4780000000001</v>
      </c>
      <c r="S230">
        <v>3161.79</v>
      </c>
      <c r="T230">
        <v>2699.5329999999999</v>
      </c>
      <c r="U230">
        <v>3000.5259999999998</v>
      </c>
      <c r="V230">
        <v>4063.8809999999999</v>
      </c>
      <c r="W230">
        <v>3820.7249999999999</v>
      </c>
      <c r="X230">
        <v>3619.0340000000001</v>
      </c>
      <c r="Y230">
        <v>3327.7260000000001</v>
      </c>
      <c r="Z230" s="5">
        <v>88646.440999999992</v>
      </c>
    </row>
    <row r="231" spans="1:26" ht="13.9" x14ac:dyDescent="0.4">
      <c r="A231" s="19">
        <v>45853</v>
      </c>
      <c r="B231">
        <v>2919.74</v>
      </c>
      <c r="C231">
        <v>2862.7289999999998</v>
      </c>
      <c r="D231">
        <v>2793.0210000000002</v>
      </c>
      <c r="E231">
        <v>2787.9169999999999</v>
      </c>
      <c r="F231">
        <v>2799.357</v>
      </c>
      <c r="G231">
        <v>2465.8870000000002</v>
      </c>
      <c r="H231">
        <v>1251.5609999999999</v>
      </c>
      <c r="I231">
        <v>2417.7150000000001</v>
      </c>
      <c r="J231">
        <v>3800.413</v>
      </c>
      <c r="K231">
        <v>4527.3130000000001</v>
      </c>
      <c r="L231">
        <v>4964.5129999999999</v>
      </c>
      <c r="M231">
        <v>5251.7489999999998</v>
      </c>
      <c r="N231">
        <v>5300.9</v>
      </c>
      <c r="O231">
        <v>5076.9939999999997</v>
      </c>
      <c r="P231">
        <v>5035.2820000000002</v>
      </c>
      <c r="Q231">
        <v>4732.2259999999997</v>
      </c>
      <c r="R231">
        <v>3761.6210000000001</v>
      </c>
      <c r="S231">
        <v>2881.9450000000002</v>
      </c>
      <c r="T231">
        <v>2432.8919999999998</v>
      </c>
      <c r="U231">
        <v>2563.9290000000001</v>
      </c>
      <c r="V231">
        <v>3783.4229999999998</v>
      </c>
      <c r="W231">
        <v>3552.7829999999999</v>
      </c>
      <c r="X231">
        <v>3362.7060000000001</v>
      </c>
      <c r="Y231">
        <v>3044.7979999999998</v>
      </c>
      <c r="Z231" s="5">
        <v>84371.41399999999</v>
      </c>
    </row>
    <row r="232" spans="1:26" ht="13.9" x14ac:dyDescent="0.4">
      <c r="A232" s="19">
        <v>45854</v>
      </c>
      <c r="B232">
        <v>2889.1060000000002</v>
      </c>
      <c r="C232">
        <v>2855.2060000000001</v>
      </c>
      <c r="D232">
        <v>2839.5329999999999</v>
      </c>
      <c r="E232">
        <v>2835.529</v>
      </c>
      <c r="F232">
        <v>2853.2330000000002</v>
      </c>
      <c r="G232">
        <v>2446.0459999999998</v>
      </c>
      <c r="H232">
        <v>1297.7550000000001</v>
      </c>
      <c r="I232">
        <v>2514.0810000000001</v>
      </c>
      <c r="J232">
        <v>4024.6840000000002</v>
      </c>
      <c r="K232">
        <v>4688.2079999999996</v>
      </c>
      <c r="L232">
        <v>5092.5889999999999</v>
      </c>
      <c r="M232">
        <v>5484.5479999999998</v>
      </c>
      <c r="N232">
        <v>5595.277</v>
      </c>
      <c r="O232">
        <v>5351.7719999999999</v>
      </c>
      <c r="P232">
        <v>5330.6189999999997</v>
      </c>
      <c r="Q232">
        <v>4950.4279999999999</v>
      </c>
      <c r="R232">
        <v>3926.37</v>
      </c>
      <c r="S232">
        <v>3131.1979999999999</v>
      </c>
      <c r="T232">
        <v>2727.0790000000002</v>
      </c>
      <c r="U232">
        <v>2972.6089999999999</v>
      </c>
      <c r="V232">
        <v>4012.8690000000001</v>
      </c>
      <c r="W232">
        <v>3737.9879999999998</v>
      </c>
      <c r="X232">
        <v>3532.7170000000001</v>
      </c>
      <c r="Y232">
        <v>3259.57</v>
      </c>
      <c r="Z232" s="5">
        <v>88349.01400000001</v>
      </c>
    </row>
    <row r="233" spans="1:26" ht="13.9" x14ac:dyDescent="0.4">
      <c r="A233" s="19">
        <v>45855</v>
      </c>
      <c r="B233">
        <v>3020.2130000000002</v>
      </c>
      <c r="C233">
        <v>2914.2109999999998</v>
      </c>
      <c r="D233">
        <v>2861.4140000000002</v>
      </c>
      <c r="E233">
        <v>2825.9369999999999</v>
      </c>
      <c r="F233">
        <v>2803.866</v>
      </c>
      <c r="G233">
        <v>2410.9769999999999</v>
      </c>
      <c r="H233">
        <v>1219.3910000000001</v>
      </c>
      <c r="I233">
        <v>2469.9270000000001</v>
      </c>
      <c r="J233">
        <v>3951.5929999999998</v>
      </c>
      <c r="K233">
        <v>4765.9589999999998</v>
      </c>
      <c r="L233">
        <v>5147.973</v>
      </c>
      <c r="M233">
        <v>5484.7539999999999</v>
      </c>
      <c r="N233">
        <v>5676.2749999999996</v>
      </c>
      <c r="O233">
        <v>5427.5929999999998</v>
      </c>
      <c r="P233">
        <v>5394.8850000000002</v>
      </c>
      <c r="Q233">
        <v>4986.95</v>
      </c>
      <c r="R233">
        <v>3822.98</v>
      </c>
      <c r="S233">
        <v>3010.55</v>
      </c>
      <c r="T233">
        <v>2519.395</v>
      </c>
      <c r="U233">
        <v>2778.866</v>
      </c>
      <c r="V233">
        <v>3950.3009999999999</v>
      </c>
      <c r="W233">
        <v>3782.2959999999998</v>
      </c>
      <c r="X233">
        <v>3528.8229999999999</v>
      </c>
      <c r="Y233">
        <v>3172.5940000000001</v>
      </c>
      <c r="Z233" s="5">
        <v>87927.723000000013</v>
      </c>
    </row>
    <row r="234" spans="1:26" ht="13.9" x14ac:dyDescent="0.4">
      <c r="A234" s="19">
        <v>45856</v>
      </c>
      <c r="B234">
        <v>2952.029</v>
      </c>
      <c r="C234">
        <v>2854.799</v>
      </c>
      <c r="D234">
        <v>2824.4870000000001</v>
      </c>
      <c r="E234">
        <v>2813.8380000000002</v>
      </c>
      <c r="F234">
        <v>2801.6460000000002</v>
      </c>
      <c r="G234">
        <v>2387.1480000000001</v>
      </c>
      <c r="H234">
        <v>1107.884</v>
      </c>
      <c r="I234">
        <v>1485.9010000000001</v>
      </c>
      <c r="J234">
        <v>2101.4690000000001</v>
      </c>
      <c r="K234">
        <v>2787.2</v>
      </c>
      <c r="L234">
        <v>3311.953</v>
      </c>
      <c r="M234">
        <v>3562.3119999999999</v>
      </c>
      <c r="N234">
        <v>3560.7420000000002</v>
      </c>
      <c r="O234">
        <v>3527.6239999999998</v>
      </c>
      <c r="P234">
        <v>3353.9189999999999</v>
      </c>
      <c r="Q234">
        <v>3115.2550000000001</v>
      </c>
      <c r="R234">
        <v>2669.2379999999998</v>
      </c>
      <c r="S234">
        <v>2081.2199999999998</v>
      </c>
      <c r="T234">
        <v>1659.17</v>
      </c>
      <c r="U234">
        <v>2089.8780000000002</v>
      </c>
      <c r="V234">
        <v>3406.0149999999999</v>
      </c>
      <c r="W234">
        <v>3294.4459999999999</v>
      </c>
      <c r="X234">
        <v>3179.799</v>
      </c>
      <c r="Y234">
        <v>3114.8629999999998</v>
      </c>
      <c r="Z234" s="5">
        <v>66042.834999999992</v>
      </c>
    </row>
    <row r="235" spans="1:26" ht="13.9" x14ac:dyDescent="0.4">
      <c r="A235" s="19">
        <v>45857</v>
      </c>
      <c r="B235">
        <v>3017.5549999999998</v>
      </c>
      <c r="C235">
        <v>3007.4850000000001</v>
      </c>
      <c r="D235">
        <v>2980.4070000000002</v>
      </c>
      <c r="E235">
        <v>2977.4290000000001</v>
      </c>
      <c r="F235">
        <v>2966.7730000000001</v>
      </c>
      <c r="G235">
        <v>2590.9119999999998</v>
      </c>
      <c r="H235">
        <v>1299.501</v>
      </c>
      <c r="I235">
        <v>1543.501</v>
      </c>
      <c r="J235">
        <v>2064.558</v>
      </c>
      <c r="K235">
        <v>2827.6770000000001</v>
      </c>
      <c r="L235">
        <v>3167.7950000000001</v>
      </c>
      <c r="M235">
        <v>3345.8130000000001</v>
      </c>
      <c r="N235">
        <v>3440.893</v>
      </c>
      <c r="O235">
        <v>3437.7959999999998</v>
      </c>
      <c r="P235">
        <v>3333.32</v>
      </c>
      <c r="Q235">
        <v>3101.54</v>
      </c>
      <c r="R235">
        <v>2658.2370000000001</v>
      </c>
      <c r="S235">
        <v>2134.953</v>
      </c>
      <c r="T235">
        <v>1708.94</v>
      </c>
      <c r="U235">
        <v>2425.5430000000001</v>
      </c>
      <c r="V235">
        <v>3595.9549999999999</v>
      </c>
      <c r="W235">
        <v>3379.761</v>
      </c>
      <c r="X235">
        <v>3306.2689999999998</v>
      </c>
      <c r="Y235">
        <v>3047.9769999999999</v>
      </c>
      <c r="Z235" s="5">
        <v>67360.590000000011</v>
      </c>
    </row>
    <row r="236" spans="1:26" ht="13.9" x14ac:dyDescent="0.4">
      <c r="A236" s="19">
        <v>45858</v>
      </c>
      <c r="B236">
        <v>2863.3290000000002</v>
      </c>
      <c r="C236">
        <v>2788.2240000000002</v>
      </c>
      <c r="D236">
        <v>2783.3539999999998</v>
      </c>
      <c r="E236">
        <v>2771.9409999999998</v>
      </c>
      <c r="F236">
        <v>2788.4630000000002</v>
      </c>
      <c r="G236">
        <v>2433.105</v>
      </c>
      <c r="H236">
        <v>1252.5809999999999</v>
      </c>
      <c r="I236">
        <v>2578.8690000000001</v>
      </c>
      <c r="J236">
        <v>4060.5549999999998</v>
      </c>
      <c r="K236">
        <v>4870.6080000000002</v>
      </c>
      <c r="L236">
        <v>5330.1360000000004</v>
      </c>
      <c r="M236">
        <v>5765.9790000000003</v>
      </c>
      <c r="N236">
        <v>5568.0290000000005</v>
      </c>
      <c r="O236">
        <v>5563.3109999999997</v>
      </c>
      <c r="P236">
        <v>5473.5320000000002</v>
      </c>
      <c r="Q236">
        <v>4892.2629999999999</v>
      </c>
      <c r="R236">
        <v>3833.1019999999999</v>
      </c>
      <c r="S236">
        <v>2884.491</v>
      </c>
      <c r="T236">
        <v>2505.19</v>
      </c>
      <c r="U236">
        <v>3003.9989999999998</v>
      </c>
      <c r="V236">
        <v>3933.2840000000001</v>
      </c>
      <c r="W236">
        <v>3584.3290000000002</v>
      </c>
      <c r="X236">
        <v>3409.0909999999999</v>
      </c>
      <c r="Y236">
        <v>3109.931</v>
      </c>
      <c r="Z236" s="5">
        <v>88047.695999999982</v>
      </c>
    </row>
    <row r="237" spans="1:26" ht="13.9" x14ac:dyDescent="0.4">
      <c r="A237" s="19">
        <v>45859</v>
      </c>
      <c r="B237">
        <v>2971.2640000000001</v>
      </c>
      <c r="C237">
        <v>2945.011</v>
      </c>
      <c r="D237">
        <v>2924.6019999999999</v>
      </c>
      <c r="E237">
        <v>2910.7820000000002</v>
      </c>
      <c r="F237">
        <v>2927.203</v>
      </c>
      <c r="G237">
        <v>2615.5439999999999</v>
      </c>
      <c r="H237">
        <v>1404.8889999999999</v>
      </c>
      <c r="I237">
        <v>2547</v>
      </c>
      <c r="J237">
        <v>4036.6849999999999</v>
      </c>
      <c r="K237">
        <v>4843.9989999999998</v>
      </c>
      <c r="L237">
        <v>5243.4949999999999</v>
      </c>
      <c r="M237">
        <v>5500.11</v>
      </c>
      <c r="N237">
        <v>5670.1459999999997</v>
      </c>
      <c r="O237">
        <v>5592.5789999999997</v>
      </c>
      <c r="P237">
        <v>5421.13</v>
      </c>
      <c r="Q237">
        <v>4975.4970000000003</v>
      </c>
      <c r="R237">
        <v>4089.413</v>
      </c>
      <c r="S237">
        <v>3099.0410000000002</v>
      </c>
      <c r="T237">
        <v>2573.7849999999999</v>
      </c>
      <c r="U237">
        <v>2980.43</v>
      </c>
      <c r="V237">
        <v>3958.9949999999999</v>
      </c>
      <c r="W237">
        <v>3743.9340000000002</v>
      </c>
      <c r="X237">
        <v>3455.335</v>
      </c>
      <c r="Y237">
        <v>3150.8339999999998</v>
      </c>
      <c r="Z237" s="5">
        <v>89581.702999999994</v>
      </c>
    </row>
    <row r="238" spans="1:26" ht="13.9" x14ac:dyDescent="0.4">
      <c r="A238" s="19">
        <v>45860</v>
      </c>
      <c r="B238">
        <v>2938.7249999999999</v>
      </c>
      <c r="C238">
        <v>2897.5070000000001</v>
      </c>
      <c r="D238">
        <v>2887.6860000000001</v>
      </c>
      <c r="E238">
        <v>2885.127</v>
      </c>
      <c r="F238">
        <v>2886.0140000000001</v>
      </c>
      <c r="G238">
        <v>2642.4920000000002</v>
      </c>
      <c r="H238">
        <v>1443.79</v>
      </c>
      <c r="I238">
        <v>2442.5500000000002</v>
      </c>
      <c r="J238">
        <v>3797.5990000000002</v>
      </c>
      <c r="K238">
        <v>4726.9560000000001</v>
      </c>
      <c r="L238">
        <v>5278.924</v>
      </c>
      <c r="M238">
        <v>5527.2290000000003</v>
      </c>
      <c r="N238">
        <v>5646.5519999999997</v>
      </c>
      <c r="O238">
        <v>5480.3329999999996</v>
      </c>
      <c r="P238">
        <v>5247.0039999999999</v>
      </c>
      <c r="Q238">
        <v>4912.1149999999998</v>
      </c>
      <c r="R238">
        <v>4052.944</v>
      </c>
      <c r="S238">
        <v>3213.473</v>
      </c>
      <c r="T238">
        <v>2723.8049999999998</v>
      </c>
      <c r="U238">
        <v>3117.0329999999999</v>
      </c>
      <c r="V238">
        <v>4084.4409999999998</v>
      </c>
      <c r="W238">
        <v>3845.3850000000002</v>
      </c>
      <c r="X238">
        <v>3456.607</v>
      </c>
      <c r="Y238">
        <v>3233.5129999999999</v>
      </c>
      <c r="Z238" s="5">
        <v>89367.803999999989</v>
      </c>
    </row>
    <row r="239" spans="1:26" ht="13.9" x14ac:dyDescent="0.4">
      <c r="A239" s="19">
        <v>45861</v>
      </c>
      <c r="B239">
        <v>3085.2089999999998</v>
      </c>
      <c r="C239">
        <v>3007.8270000000002</v>
      </c>
      <c r="D239">
        <v>2920.2820000000002</v>
      </c>
      <c r="E239">
        <v>2838.3609999999999</v>
      </c>
      <c r="F239">
        <v>2800.2339999999999</v>
      </c>
      <c r="G239">
        <v>2543.7089999999998</v>
      </c>
      <c r="H239">
        <v>1308.972</v>
      </c>
      <c r="I239">
        <v>2412.8870000000002</v>
      </c>
      <c r="J239">
        <v>3737.1849999999999</v>
      </c>
      <c r="K239">
        <v>4431.7929999999997</v>
      </c>
      <c r="L239">
        <v>4940.1949999999997</v>
      </c>
      <c r="M239">
        <v>5195.3519999999999</v>
      </c>
      <c r="N239">
        <v>5293.5309999999999</v>
      </c>
      <c r="O239">
        <v>5444.2870000000003</v>
      </c>
      <c r="P239">
        <v>5400.5460000000003</v>
      </c>
      <c r="Q239">
        <v>5109.0649999999996</v>
      </c>
      <c r="R239">
        <v>4000.6840000000002</v>
      </c>
      <c r="S239">
        <v>3190.9650000000001</v>
      </c>
      <c r="T239">
        <v>2837.9670000000001</v>
      </c>
      <c r="U239">
        <v>3285.2579999999998</v>
      </c>
      <c r="V239">
        <v>4184.018</v>
      </c>
      <c r="W239">
        <v>3790.826</v>
      </c>
      <c r="X239">
        <v>3502.43</v>
      </c>
      <c r="Y239">
        <v>3243.9850000000001</v>
      </c>
      <c r="Z239" s="5">
        <v>88505.568000000014</v>
      </c>
    </row>
    <row r="240" spans="1:26" ht="13.9" x14ac:dyDescent="0.4">
      <c r="A240" s="19">
        <v>45862</v>
      </c>
      <c r="B240">
        <v>3043.422</v>
      </c>
      <c r="C240">
        <v>2964.3890000000001</v>
      </c>
      <c r="D240">
        <v>2964.527</v>
      </c>
      <c r="E240">
        <v>2911.6039999999998</v>
      </c>
      <c r="F240">
        <v>2900.1010000000001</v>
      </c>
      <c r="G240">
        <v>2578.4870000000001</v>
      </c>
      <c r="H240">
        <v>1339.595</v>
      </c>
      <c r="I240">
        <v>2492.806</v>
      </c>
      <c r="J240">
        <v>3844.529</v>
      </c>
      <c r="K240">
        <v>4619.0249999999996</v>
      </c>
      <c r="L240">
        <v>5079.8379999999997</v>
      </c>
      <c r="M240">
        <v>5240.0379999999996</v>
      </c>
      <c r="N240">
        <v>5374.509</v>
      </c>
      <c r="O240">
        <v>5244.8280000000004</v>
      </c>
      <c r="P240">
        <v>5311.3710000000001</v>
      </c>
      <c r="Q240">
        <v>4903.0060000000003</v>
      </c>
      <c r="R240">
        <v>3938.8679999999999</v>
      </c>
      <c r="S240">
        <v>3052.6750000000002</v>
      </c>
      <c r="T240">
        <v>2620.558</v>
      </c>
      <c r="U240">
        <v>3038.1610000000001</v>
      </c>
      <c r="V240">
        <v>4004.6709999999998</v>
      </c>
      <c r="W240">
        <v>3773.0079999999998</v>
      </c>
      <c r="X240">
        <v>3546.0050000000001</v>
      </c>
      <c r="Y240">
        <v>3151.212</v>
      </c>
      <c r="Z240" s="5">
        <v>87937.233000000007</v>
      </c>
    </row>
    <row r="241" spans="1:26" ht="13.9" x14ac:dyDescent="0.4">
      <c r="A241" s="19">
        <v>45863</v>
      </c>
      <c r="B241">
        <v>2988.22</v>
      </c>
      <c r="C241">
        <v>2863.5880000000002</v>
      </c>
      <c r="D241">
        <v>2856.3530000000001</v>
      </c>
      <c r="E241">
        <v>2829.067</v>
      </c>
      <c r="F241">
        <v>2819.433</v>
      </c>
      <c r="G241">
        <v>2504.8429999999998</v>
      </c>
      <c r="H241">
        <v>1160.8409999999999</v>
      </c>
      <c r="I241">
        <v>1696.633</v>
      </c>
      <c r="J241">
        <v>2464.3939999999998</v>
      </c>
      <c r="K241">
        <v>3166.9470000000001</v>
      </c>
      <c r="L241">
        <v>3567.0349999999999</v>
      </c>
      <c r="M241">
        <v>3810.366</v>
      </c>
      <c r="N241">
        <v>3857.2559999999999</v>
      </c>
      <c r="O241">
        <v>3793.7130000000002</v>
      </c>
      <c r="P241">
        <v>3662.6750000000002</v>
      </c>
      <c r="Q241">
        <v>3295.12</v>
      </c>
      <c r="R241">
        <v>2836.3850000000002</v>
      </c>
      <c r="S241">
        <v>2310.212</v>
      </c>
      <c r="T241">
        <v>1823.403</v>
      </c>
      <c r="U241">
        <v>2293.047</v>
      </c>
      <c r="V241">
        <v>3477.0279999999998</v>
      </c>
      <c r="W241">
        <v>3342.1439999999998</v>
      </c>
      <c r="X241">
        <v>3240.4679999999998</v>
      </c>
      <c r="Y241">
        <v>3174.8989999999999</v>
      </c>
      <c r="Z241" s="5">
        <v>69834.070000000007</v>
      </c>
    </row>
    <row r="242" spans="1:26" ht="13.9" x14ac:dyDescent="0.4">
      <c r="A242" s="19">
        <v>45864</v>
      </c>
      <c r="B242">
        <v>3084.538</v>
      </c>
      <c r="C242">
        <v>3029.665</v>
      </c>
      <c r="D242">
        <v>3012.3969999999999</v>
      </c>
      <c r="E242">
        <v>3000.9949999999999</v>
      </c>
      <c r="F242">
        <v>2992.5770000000002</v>
      </c>
      <c r="G242">
        <v>2747.864</v>
      </c>
      <c r="H242">
        <v>1405.8869999999999</v>
      </c>
      <c r="I242">
        <v>1489.703</v>
      </c>
      <c r="J242">
        <v>2123.4180000000001</v>
      </c>
      <c r="K242">
        <v>2853.6329999999998</v>
      </c>
      <c r="L242">
        <v>3311.9960000000001</v>
      </c>
      <c r="M242">
        <v>3462.0459999999998</v>
      </c>
      <c r="N242">
        <v>3639.1280000000002</v>
      </c>
      <c r="O242">
        <v>3626.828</v>
      </c>
      <c r="P242">
        <v>3624.8240000000001</v>
      </c>
      <c r="Q242">
        <v>3316.5590000000002</v>
      </c>
      <c r="R242">
        <v>2860.2779999999998</v>
      </c>
      <c r="S242">
        <v>2415.3249999999998</v>
      </c>
      <c r="T242">
        <v>2077.1979999999999</v>
      </c>
      <c r="U242">
        <v>2774.895</v>
      </c>
      <c r="V242">
        <v>3817.2629999999999</v>
      </c>
      <c r="W242">
        <v>3547.8220000000001</v>
      </c>
      <c r="X242">
        <v>3422.4189999999999</v>
      </c>
      <c r="Y242">
        <v>3143.4929999999999</v>
      </c>
      <c r="Z242" s="5">
        <v>70780.750999999989</v>
      </c>
    </row>
    <row r="243" spans="1:26" ht="13.9" x14ac:dyDescent="0.4">
      <c r="A243" s="19">
        <v>45865</v>
      </c>
      <c r="B243">
        <v>2932.1439999999998</v>
      </c>
      <c r="C243">
        <v>2861.9720000000002</v>
      </c>
      <c r="D243">
        <v>2826.0039999999999</v>
      </c>
      <c r="E243">
        <v>2811.018</v>
      </c>
      <c r="F243">
        <v>2835.4789999999998</v>
      </c>
      <c r="G243">
        <v>2516.933</v>
      </c>
      <c r="H243">
        <v>1295.393</v>
      </c>
      <c r="I243">
        <v>2519.66</v>
      </c>
      <c r="J243">
        <v>4044.3229999999999</v>
      </c>
      <c r="K243">
        <v>4893.759</v>
      </c>
      <c r="L243">
        <v>5387.5789999999997</v>
      </c>
      <c r="M243">
        <v>5626.0379999999996</v>
      </c>
      <c r="N243">
        <v>5681.4989999999998</v>
      </c>
      <c r="O243">
        <v>5459.277</v>
      </c>
      <c r="P243">
        <v>5267.75</v>
      </c>
      <c r="Q243">
        <v>4815.6450000000004</v>
      </c>
      <c r="R243">
        <v>3730.413</v>
      </c>
      <c r="S243">
        <v>3004.7860000000001</v>
      </c>
      <c r="T243">
        <v>2611.2730000000001</v>
      </c>
      <c r="U243">
        <v>3007.4989999999998</v>
      </c>
      <c r="V243">
        <v>4002.5079999999998</v>
      </c>
      <c r="W243">
        <v>3839.7429999999999</v>
      </c>
      <c r="X243">
        <v>3547.4839999999999</v>
      </c>
      <c r="Y243">
        <v>3254.5349999999999</v>
      </c>
      <c r="Z243" s="5">
        <v>88772.713999999993</v>
      </c>
    </row>
    <row r="244" spans="1:26" ht="13.9" x14ac:dyDescent="0.4">
      <c r="A244" s="19">
        <v>45866</v>
      </c>
      <c r="B244">
        <v>3018.0770000000002</v>
      </c>
      <c r="C244">
        <v>2929.7849999999999</v>
      </c>
      <c r="D244">
        <v>2935.308</v>
      </c>
      <c r="E244">
        <v>2900.32</v>
      </c>
      <c r="F244">
        <v>2891.587</v>
      </c>
      <c r="G244">
        <v>2690.5610000000001</v>
      </c>
      <c r="H244">
        <v>1471.171</v>
      </c>
      <c r="I244">
        <v>2612.0610000000001</v>
      </c>
      <c r="J244">
        <v>3794.8789999999999</v>
      </c>
      <c r="K244">
        <v>4505.5150000000003</v>
      </c>
      <c r="L244">
        <v>5048.902</v>
      </c>
      <c r="M244">
        <v>5277.12</v>
      </c>
      <c r="N244">
        <v>5324.875</v>
      </c>
      <c r="O244">
        <v>5333.7470000000003</v>
      </c>
      <c r="P244">
        <v>5225.6019999999999</v>
      </c>
      <c r="Q244">
        <v>4763.1379999999999</v>
      </c>
      <c r="R244">
        <v>3845.538</v>
      </c>
      <c r="S244">
        <v>3063.8690000000001</v>
      </c>
      <c r="T244">
        <v>2720.96</v>
      </c>
      <c r="U244">
        <v>3268.922</v>
      </c>
      <c r="V244">
        <v>4234</v>
      </c>
      <c r="W244">
        <v>3894.826</v>
      </c>
      <c r="X244">
        <v>3735.6550000000002</v>
      </c>
      <c r="Y244">
        <v>3476.2440000000001</v>
      </c>
      <c r="Z244" s="5">
        <v>88962.662000000026</v>
      </c>
    </row>
    <row r="245" spans="1:26" ht="13.9" x14ac:dyDescent="0.4">
      <c r="A245" s="19">
        <v>45867</v>
      </c>
      <c r="B245">
        <v>3085.2060000000001</v>
      </c>
      <c r="C245">
        <v>2977.2020000000002</v>
      </c>
      <c r="D245">
        <v>2969.3969999999999</v>
      </c>
      <c r="E245">
        <v>2971.3049999999998</v>
      </c>
      <c r="F245">
        <v>2991.7860000000001</v>
      </c>
      <c r="G245">
        <v>2745.761</v>
      </c>
      <c r="H245">
        <v>1425.7570000000001</v>
      </c>
      <c r="I245">
        <v>2536.8049999999998</v>
      </c>
      <c r="J245">
        <v>3763.2350000000001</v>
      </c>
      <c r="K245">
        <v>4466.8959999999997</v>
      </c>
      <c r="L245">
        <v>5131.3230000000003</v>
      </c>
      <c r="M245">
        <v>5271.8670000000002</v>
      </c>
      <c r="N245">
        <v>5435.4369999999999</v>
      </c>
      <c r="O245">
        <v>5235.3459999999995</v>
      </c>
      <c r="P245">
        <v>4993.7280000000001</v>
      </c>
      <c r="Q245">
        <v>4628.5649999999996</v>
      </c>
      <c r="R245">
        <v>3531.6959999999999</v>
      </c>
      <c r="S245">
        <v>2654.989</v>
      </c>
      <c r="T245">
        <v>2183.2910000000002</v>
      </c>
      <c r="U245">
        <v>2832.8539999999998</v>
      </c>
      <c r="V245">
        <v>3866.0250000000001</v>
      </c>
      <c r="W245">
        <v>3599.8919999999998</v>
      </c>
      <c r="X245">
        <v>3437.8919999999998</v>
      </c>
      <c r="Y245">
        <v>3164.328</v>
      </c>
      <c r="Z245" s="5">
        <v>85900.582999999999</v>
      </c>
    </row>
    <row r="246" spans="1:26" ht="13.9" x14ac:dyDescent="0.4">
      <c r="A246" s="19">
        <v>45868</v>
      </c>
      <c r="B246">
        <v>3002.893</v>
      </c>
      <c r="C246">
        <v>2957.413</v>
      </c>
      <c r="D246">
        <v>2930.6149999999998</v>
      </c>
      <c r="E246">
        <v>2931.587</v>
      </c>
      <c r="F246">
        <v>2938.0329999999999</v>
      </c>
      <c r="G246">
        <v>2689.64</v>
      </c>
      <c r="H246">
        <v>1380.0630000000001</v>
      </c>
      <c r="I246">
        <v>2490.5309999999999</v>
      </c>
      <c r="J246">
        <v>3731.1750000000002</v>
      </c>
      <c r="K246">
        <v>4353.3180000000002</v>
      </c>
      <c r="L246">
        <v>4902.2030000000004</v>
      </c>
      <c r="M246">
        <v>5108.32</v>
      </c>
      <c r="N246">
        <v>5198.4799999999996</v>
      </c>
      <c r="O246">
        <v>5036.7439999999997</v>
      </c>
      <c r="P246">
        <v>5044.2780000000002</v>
      </c>
      <c r="Q246">
        <v>4685.7259999999997</v>
      </c>
      <c r="R246">
        <v>3556.0909999999999</v>
      </c>
      <c r="S246">
        <v>2824.5830000000001</v>
      </c>
      <c r="T246">
        <v>2500.5079999999998</v>
      </c>
      <c r="U246">
        <v>3031.6239999999998</v>
      </c>
      <c r="V246">
        <v>3902.9639999999999</v>
      </c>
      <c r="W246">
        <v>3627.53</v>
      </c>
      <c r="X246">
        <v>3420.1120000000001</v>
      </c>
      <c r="Y246">
        <v>3163.2550000000001</v>
      </c>
      <c r="Z246" s="5">
        <v>85407.685999999987</v>
      </c>
    </row>
    <row r="247" spans="1:26" ht="13.9" x14ac:dyDescent="0.4">
      <c r="A247" s="19">
        <v>45869</v>
      </c>
      <c r="B247">
        <v>2943.26</v>
      </c>
      <c r="C247">
        <v>2907.8420000000001</v>
      </c>
      <c r="D247">
        <v>2882.9349999999999</v>
      </c>
      <c r="E247">
        <v>2887.9450000000002</v>
      </c>
      <c r="F247">
        <v>2894.9119999999998</v>
      </c>
      <c r="G247">
        <v>2651.4740000000002</v>
      </c>
      <c r="H247">
        <v>1345.9269999999999</v>
      </c>
      <c r="I247">
        <v>2410.9789999999998</v>
      </c>
      <c r="J247">
        <v>3331.058</v>
      </c>
      <c r="K247">
        <v>3921.0059999999999</v>
      </c>
      <c r="L247">
        <v>4480.0789999999997</v>
      </c>
      <c r="M247">
        <v>4916.8429999999998</v>
      </c>
      <c r="N247">
        <v>4991.18</v>
      </c>
      <c r="O247">
        <v>4904.1400000000003</v>
      </c>
      <c r="P247">
        <v>4874.6930000000002</v>
      </c>
      <c r="Q247">
        <v>4413.4690000000001</v>
      </c>
      <c r="R247">
        <v>3437.3850000000002</v>
      </c>
      <c r="S247">
        <v>2511.7269999999999</v>
      </c>
      <c r="T247">
        <v>2083.4780000000001</v>
      </c>
      <c r="U247">
        <v>2731.8440000000001</v>
      </c>
      <c r="V247">
        <v>3750.2069999999999</v>
      </c>
      <c r="W247">
        <v>3449.181</v>
      </c>
      <c r="X247">
        <v>3299.9259999999999</v>
      </c>
      <c r="Y247">
        <v>3153.04</v>
      </c>
      <c r="Z247" s="5">
        <v>81174.53</v>
      </c>
    </row>
    <row r="248" spans="1:26" ht="13.9" x14ac:dyDescent="0.4">
      <c r="A248" s="19">
        <v>45870</v>
      </c>
      <c r="B248">
        <v>2939.4920000000002</v>
      </c>
      <c r="C248">
        <v>2866.04</v>
      </c>
      <c r="D248">
        <v>2842.3629999999998</v>
      </c>
      <c r="E248">
        <v>2827.6350000000002</v>
      </c>
      <c r="F248">
        <v>2840.9690000000001</v>
      </c>
      <c r="G248">
        <v>2603.7779999999998</v>
      </c>
      <c r="H248">
        <v>1201.0550000000001</v>
      </c>
      <c r="I248">
        <v>1596.2529999999999</v>
      </c>
      <c r="J248">
        <v>2073.8449999999998</v>
      </c>
      <c r="K248">
        <v>2633.6179999999999</v>
      </c>
      <c r="L248">
        <v>3100.8470000000002</v>
      </c>
      <c r="M248">
        <v>3219.8939999999998</v>
      </c>
      <c r="N248">
        <v>3474.4009999999998</v>
      </c>
      <c r="O248">
        <v>3432.953</v>
      </c>
      <c r="P248">
        <v>3207.5970000000002</v>
      </c>
      <c r="Q248">
        <v>2864.741</v>
      </c>
      <c r="R248">
        <v>2384.8589999999999</v>
      </c>
      <c r="S248">
        <v>2112.277</v>
      </c>
      <c r="T248">
        <v>1610.9639999999999</v>
      </c>
      <c r="U248">
        <v>2273.6840000000002</v>
      </c>
      <c r="V248">
        <v>3362.866</v>
      </c>
      <c r="W248">
        <v>3241.6889999999999</v>
      </c>
      <c r="X248">
        <v>3164.8609999999999</v>
      </c>
      <c r="Y248">
        <v>3090.7249999999999</v>
      </c>
      <c r="Z248" s="5">
        <v>64967.406000000003</v>
      </c>
    </row>
    <row r="249" spans="1:26" ht="13.9" x14ac:dyDescent="0.4">
      <c r="A249" s="19">
        <v>45871</v>
      </c>
      <c r="B249">
        <v>3024.326</v>
      </c>
      <c r="C249">
        <v>2994.78</v>
      </c>
      <c r="D249">
        <v>2977.0659999999998</v>
      </c>
      <c r="E249">
        <v>2962.2289999999998</v>
      </c>
      <c r="F249">
        <v>2947.6219999999998</v>
      </c>
      <c r="G249">
        <v>2732.703</v>
      </c>
      <c r="H249">
        <v>1297.3689999999999</v>
      </c>
      <c r="I249">
        <v>1504.923</v>
      </c>
      <c r="J249">
        <v>2065.6370000000002</v>
      </c>
      <c r="K249">
        <v>2687.5790000000002</v>
      </c>
      <c r="L249">
        <v>3090.5540000000001</v>
      </c>
      <c r="M249">
        <v>3396.5259999999998</v>
      </c>
      <c r="N249">
        <v>3494.578</v>
      </c>
      <c r="O249">
        <v>3267.779</v>
      </c>
      <c r="P249">
        <v>3195.4720000000002</v>
      </c>
      <c r="Q249">
        <v>2920.7719999999999</v>
      </c>
      <c r="R249">
        <v>2522.7179999999998</v>
      </c>
      <c r="S249">
        <v>2001.7</v>
      </c>
      <c r="T249">
        <v>1582.835</v>
      </c>
      <c r="U249">
        <v>2371.9389999999999</v>
      </c>
      <c r="V249">
        <v>3467.6570000000002</v>
      </c>
      <c r="W249">
        <v>3305.4059999999999</v>
      </c>
      <c r="X249">
        <v>3128.9369999999999</v>
      </c>
      <c r="Y249">
        <v>2956.89</v>
      </c>
      <c r="Z249" s="5">
        <v>65897.997000000003</v>
      </c>
    </row>
    <row r="250" spans="1:26" ht="13.9" x14ac:dyDescent="0.4">
      <c r="A250" s="19">
        <v>45872</v>
      </c>
      <c r="B250">
        <v>2828.7539999999999</v>
      </c>
      <c r="C250">
        <v>2793.3</v>
      </c>
      <c r="D250">
        <v>2781.0590000000002</v>
      </c>
      <c r="E250">
        <v>2769.9740000000002</v>
      </c>
      <c r="F250">
        <v>2765.3470000000002</v>
      </c>
      <c r="G250">
        <v>2556.4349999999999</v>
      </c>
      <c r="H250">
        <v>1160</v>
      </c>
      <c r="I250">
        <v>1797.1</v>
      </c>
      <c r="J250">
        <v>2736.62</v>
      </c>
      <c r="K250">
        <v>3503.6089999999999</v>
      </c>
      <c r="L250">
        <v>3639.7489999999998</v>
      </c>
      <c r="M250">
        <v>3862.9369999999999</v>
      </c>
      <c r="N250">
        <v>3833.9050000000002</v>
      </c>
      <c r="O250">
        <v>3965.5509999999999</v>
      </c>
      <c r="P250">
        <v>3817.9760000000001</v>
      </c>
      <c r="Q250">
        <v>3451.8789999999999</v>
      </c>
      <c r="R250">
        <v>2888.3220000000001</v>
      </c>
      <c r="S250">
        <v>2313.922</v>
      </c>
      <c r="T250">
        <v>1952.221</v>
      </c>
      <c r="U250">
        <v>2681.42</v>
      </c>
      <c r="V250">
        <v>3492.6840000000002</v>
      </c>
      <c r="W250">
        <v>3352.3820000000001</v>
      </c>
      <c r="X250">
        <v>3273.556</v>
      </c>
      <c r="Y250">
        <v>3060.1190000000001</v>
      </c>
      <c r="Z250" s="5">
        <v>71278.820999999996</v>
      </c>
    </row>
    <row r="251" spans="1:26" ht="13.9" x14ac:dyDescent="0.4">
      <c r="A251" s="19">
        <v>45873</v>
      </c>
      <c r="B251">
        <v>2921.2559999999999</v>
      </c>
      <c r="C251">
        <v>2850.125</v>
      </c>
      <c r="D251">
        <v>2851.6590000000001</v>
      </c>
      <c r="E251">
        <v>2823.68</v>
      </c>
      <c r="F251">
        <v>2823.268</v>
      </c>
      <c r="G251">
        <v>2626.9659999999999</v>
      </c>
      <c r="H251">
        <v>1289.9590000000001</v>
      </c>
      <c r="I251">
        <v>2196.395</v>
      </c>
      <c r="J251">
        <v>3331.538</v>
      </c>
      <c r="K251">
        <v>3914.1779999999999</v>
      </c>
      <c r="L251">
        <v>4451.009</v>
      </c>
      <c r="M251">
        <v>4550.134</v>
      </c>
      <c r="N251">
        <v>4629.7209999999995</v>
      </c>
      <c r="O251">
        <v>4549.3270000000002</v>
      </c>
      <c r="P251">
        <v>4655.2160000000003</v>
      </c>
      <c r="Q251">
        <v>4358.7879999999996</v>
      </c>
      <c r="R251">
        <v>3405.2829999999999</v>
      </c>
      <c r="S251">
        <v>2724.4859999999999</v>
      </c>
      <c r="T251">
        <v>2107.7040000000002</v>
      </c>
      <c r="U251">
        <v>2887.9349999999999</v>
      </c>
      <c r="V251">
        <v>3709.5749999999998</v>
      </c>
      <c r="W251">
        <v>3355.3969999999999</v>
      </c>
      <c r="X251">
        <v>3256.9079999999999</v>
      </c>
      <c r="Y251">
        <v>3060.652</v>
      </c>
      <c r="Z251" s="5">
        <v>79331.158999999985</v>
      </c>
    </row>
    <row r="252" spans="1:26" ht="13.9" x14ac:dyDescent="0.4">
      <c r="A252" s="19">
        <v>45874</v>
      </c>
      <c r="B252">
        <v>2882.7739999999999</v>
      </c>
      <c r="C252">
        <v>2832.3380000000002</v>
      </c>
      <c r="D252">
        <v>2810.3029999999999</v>
      </c>
      <c r="E252">
        <v>2793.2919999999999</v>
      </c>
      <c r="F252">
        <v>2803.6889999999999</v>
      </c>
      <c r="G252">
        <v>2637.9050000000002</v>
      </c>
      <c r="H252">
        <v>1245.9549999999999</v>
      </c>
      <c r="I252">
        <v>2146.1979999999999</v>
      </c>
      <c r="J252">
        <v>3069.1819999999998</v>
      </c>
      <c r="K252">
        <v>3871.3510000000001</v>
      </c>
      <c r="L252">
        <v>4084.5659999999998</v>
      </c>
      <c r="M252">
        <v>3908.7959999999998</v>
      </c>
      <c r="N252">
        <v>4134.2290000000003</v>
      </c>
      <c r="O252">
        <v>4303.7250000000004</v>
      </c>
      <c r="P252">
        <v>4379.0249999999996</v>
      </c>
      <c r="Q252">
        <v>4166.3689999999997</v>
      </c>
      <c r="R252">
        <v>3334.1390000000001</v>
      </c>
      <c r="S252">
        <v>2633.0450000000001</v>
      </c>
      <c r="T252">
        <v>2253.7040000000002</v>
      </c>
      <c r="U252">
        <v>2900.9180000000001</v>
      </c>
      <c r="V252">
        <v>3858.13</v>
      </c>
      <c r="W252">
        <v>3638.904</v>
      </c>
      <c r="X252">
        <v>3362.165</v>
      </c>
      <c r="Y252">
        <v>3085.4659999999999</v>
      </c>
      <c r="Z252" s="5">
        <v>77136.167999999991</v>
      </c>
    </row>
    <row r="253" spans="1:26" ht="13.9" x14ac:dyDescent="0.4">
      <c r="A253" s="19">
        <v>45875</v>
      </c>
      <c r="B253">
        <v>2930.9969999999998</v>
      </c>
      <c r="C253">
        <v>2915.5889999999999</v>
      </c>
      <c r="D253">
        <v>2891.4940000000001</v>
      </c>
      <c r="E253">
        <v>2844.2629999999999</v>
      </c>
      <c r="F253">
        <v>2864.252</v>
      </c>
      <c r="G253">
        <v>2709.6610000000001</v>
      </c>
      <c r="H253">
        <v>1383.54</v>
      </c>
      <c r="I253">
        <v>2220.614</v>
      </c>
      <c r="J253">
        <v>3274.56</v>
      </c>
      <c r="K253">
        <v>4083.7460000000001</v>
      </c>
      <c r="L253">
        <v>4607.8599999999997</v>
      </c>
      <c r="M253">
        <v>4849.7659999999996</v>
      </c>
      <c r="N253">
        <v>4897.183</v>
      </c>
      <c r="O253">
        <v>4778.7190000000001</v>
      </c>
      <c r="P253">
        <v>4744.3379999999997</v>
      </c>
      <c r="Q253">
        <v>4377.6869999999999</v>
      </c>
      <c r="R253">
        <v>3433.0770000000002</v>
      </c>
      <c r="S253">
        <v>2714.643</v>
      </c>
      <c r="T253">
        <v>2291.8180000000002</v>
      </c>
      <c r="U253">
        <v>3077.9659999999999</v>
      </c>
      <c r="V253">
        <v>3945.9969999999998</v>
      </c>
      <c r="W253">
        <v>3765.143</v>
      </c>
      <c r="X253">
        <v>3560.6030000000001</v>
      </c>
      <c r="Y253">
        <v>3191.9009999999998</v>
      </c>
      <c r="Z253" s="5">
        <v>82355.416999999987</v>
      </c>
    </row>
    <row r="254" spans="1:26" ht="13.9" x14ac:dyDescent="0.4">
      <c r="A254" s="19">
        <v>45876</v>
      </c>
      <c r="B254">
        <v>3047.982</v>
      </c>
      <c r="C254">
        <v>2983.2640000000001</v>
      </c>
      <c r="D254">
        <v>2977.3890000000001</v>
      </c>
      <c r="E254">
        <v>2959.7809999999999</v>
      </c>
      <c r="F254">
        <v>2955.201</v>
      </c>
      <c r="G254">
        <v>2806.5590000000002</v>
      </c>
      <c r="H254">
        <v>1396.3530000000001</v>
      </c>
      <c r="I254">
        <v>2179.681</v>
      </c>
      <c r="J254">
        <v>3121.652</v>
      </c>
      <c r="K254">
        <v>3813.4659999999999</v>
      </c>
      <c r="L254">
        <v>4323.808</v>
      </c>
      <c r="M254">
        <v>4752.9780000000001</v>
      </c>
      <c r="N254">
        <v>4853.0820000000003</v>
      </c>
      <c r="O254">
        <v>4860.4620000000004</v>
      </c>
      <c r="P254">
        <v>4669.518</v>
      </c>
      <c r="Q254">
        <v>4276.2439999999997</v>
      </c>
      <c r="R254">
        <v>3339.0810000000001</v>
      </c>
      <c r="S254">
        <v>2609.143</v>
      </c>
      <c r="T254">
        <v>2158.433</v>
      </c>
      <c r="U254">
        <v>2889.6</v>
      </c>
      <c r="V254">
        <v>3714.672</v>
      </c>
      <c r="W254">
        <v>3581.7750000000001</v>
      </c>
      <c r="X254">
        <v>3475.4250000000002</v>
      </c>
      <c r="Y254">
        <v>3161.25</v>
      </c>
      <c r="Z254" s="5">
        <v>80906.798999999999</v>
      </c>
    </row>
    <row r="255" spans="1:26" ht="13.9" x14ac:dyDescent="0.4">
      <c r="A255" s="19">
        <v>45877</v>
      </c>
      <c r="B255">
        <v>3027.902</v>
      </c>
      <c r="C255">
        <v>2879.596</v>
      </c>
      <c r="D255">
        <v>2879.1990000000001</v>
      </c>
      <c r="E255">
        <v>2866.8119999999999</v>
      </c>
      <c r="F255">
        <v>2878.607</v>
      </c>
      <c r="G255">
        <v>2799.5729999999999</v>
      </c>
      <c r="H255">
        <v>1353.1130000000001</v>
      </c>
      <c r="I255">
        <v>1546.991</v>
      </c>
      <c r="J255">
        <v>2252.5030000000002</v>
      </c>
      <c r="K255">
        <v>3010.6509999999998</v>
      </c>
      <c r="L255">
        <v>3559.8879999999999</v>
      </c>
      <c r="M255">
        <v>3864.078</v>
      </c>
      <c r="N255">
        <v>3874.8020000000001</v>
      </c>
      <c r="O255">
        <v>3689.6680000000001</v>
      </c>
      <c r="P255">
        <v>3439.654</v>
      </c>
      <c r="Q255">
        <v>3095.3539999999998</v>
      </c>
      <c r="R255">
        <v>2496.4389999999999</v>
      </c>
      <c r="S255">
        <v>2005.9269999999999</v>
      </c>
      <c r="T255">
        <v>1757.2329999999999</v>
      </c>
      <c r="U255">
        <v>2550.33</v>
      </c>
      <c r="V255">
        <v>3413.0949999999998</v>
      </c>
      <c r="W255">
        <v>3288.6640000000002</v>
      </c>
      <c r="X255">
        <v>3174.2539999999999</v>
      </c>
      <c r="Y255">
        <v>3130.7959999999998</v>
      </c>
      <c r="Z255" s="5">
        <v>68835.129000000001</v>
      </c>
    </row>
    <row r="256" spans="1:26" ht="13.9" x14ac:dyDescent="0.4">
      <c r="A256" s="19">
        <v>45878</v>
      </c>
      <c r="B256">
        <v>3059.9870000000001</v>
      </c>
      <c r="C256">
        <v>3026.9630000000002</v>
      </c>
      <c r="D256">
        <v>3003.279</v>
      </c>
      <c r="E256">
        <v>3007.645</v>
      </c>
      <c r="F256">
        <v>2993.2049999999999</v>
      </c>
      <c r="G256">
        <v>2922.2849999999999</v>
      </c>
      <c r="H256">
        <v>1793.5909999999999</v>
      </c>
      <c r="I256">
        <v>1314.125</v>
      </c>
      <c r="J256">
        <v>1539.768</v>
      </c>
      <c r="K256">
        <v>2058.13</v>
      </c>
      <c r="L256">
        <v>3084.348</v>
      </c>
      <c r="M256">
        <v>3388.502</v>
      </c>
      <c r="N256">
        <v>3524.8409999999999</v>
      </c>
      <c r="O256">
        <v>3540.1660000000002</v>
      </c>
      <c r="P256">
        <v>3395.5390000000002</v>
      </c>
      <c r="Q256">
        <v>3040.1469999999999</v>
      </c>
      <c r="R256">
        <v>2554.0990000000002</v>
      </c>
      <c r="S256">
        <v>2143.6950000000002</v>
      </c>
      <c r="T256">
        <v>1982.2159999999999</v>
      </c>
      <c r="U256">
        <v>3097.4639999999999</v>
      </c>
      <c r="V256">
        <v>3815.99</v>
      </c>
      <c r="W256">
        <v>3617.35</v>
      </c>
      <c r="X256">
        <v>3445.8820000000001</v>
      </c>
      <c r="Y256">
        <v>3176.306</v>
      </c>
      <c r="Z256" s="5">
        <v>68525.522999999986</v>
      </c>
    </row>
    <row r="257" spans="1:26" ht="13.9" x14ac:dyDescent="0.4">
      <c r="A257" s="19">
        <v>45879</v>
      </c>
      <c r="B257">
        <v>2936.01</v>
      </c>
      <c r="C257">
        <v>2860.5349999999999</v>
      </c>
      <c r="D257">
        <v>2848.82</v>
      </c>
      <c r="E257">
        <v>2841.0540000000001</v>
      </c>
      <c r="F257">
        <v>2836.2930000000001</v>
      </c>
      <c r="G257">
        <v>2736.8679999999999</v>
      </c>
      <c r="H257">
        <v>1390.2360000000001</v>
      </c>
      <c r="I257">
        <v>1907.751</v>
      </c>
      <c r="J257">
        <v>2891.0039999999999</v>
      </c>
      <c r="K257">
        <v>3579.5369999999998</v>
      </c>
      <c r="L257">
        <v>4090.0509999999999</v>
      </c>
      <c r="M257">
        <v>4602.8670000000002</v>
      </c>
      <c r="N257">
        <v>4666.2960000000003</v>
      </c>
      <c r="O257">
        <v>4561.3549999999996</v>
      </c>
      <c r="P257">
        <v>4498.576</v>
      </c>
      <c r="Q257">
        <v>4171.2169999999996</v>
      </c>
      <c r="R257">
        <v>3415.444</v>
      </c>
      <c r="S257">
        <v>2765.0520000000001</v>
      </c>
      <c r="T257">
        <v>2394.0859999999998</v>
      </c>
      <c r="U257">
        <v>3451.2310000000002</v>
      </c>
      <c r="V257">
        <v>4106.2209999999995</v>
      </c>
      <c r="W257">
        <v>3754.056</v>
      </c>
      <c r="X257">
        <v>3537.6619999999998</v>
      </c>
      <c r="Y257">
        <v>3272.9940000000001</v>
      </c>
      <c r="Z257" s="5">
        <v>80115.216</v>
      </c>
    </row>
    <row r="258" spans="1:26" ht="13.9" x14ac:dyDescent="0.4">
      <c r="A258" s="19">
        <v>45880</v>
      </c>
      <c r="B258">
        <v>3042.5360000000001</v>
      </c>
      <c r="C258">
        <v>3057.348</v>
      </c>
      <c r="D258">
        <v>2952.6030000000001</v>
      </c>
      <c r="E258">
        <v>2938.192</v>
      </c>
      <c r="F258">
        <v>2949.8249999999998</v>
      </c>
      <c r="G258">
        <v>2908.2919999999999</v>
      </c>
      <c r="H258">
        <v>1664.751</v>
      </c>
      <c r="I258">
        <v>2183.413</v>
      </c>
      <c r="J258">
        <v>2918.837</v>
      </c>
      <c r="K258">
        <v>3667.9110000000001</v>
      </c>
      <c r="L258">
        <v>4158.1840000000002</v>
      </c>
      <c r="M258">
        <v>4501.0169999999998</v>
      </c>
      <c r="N258">
        <v>4458.1379999999999</v>
      </c>
      <c r="O258">
        <v>4506.665</v>
      </c>
      <c r="P258">
        <v>4131.2650000000003</v>
      </c>
      <c r="Q258">
        <v>3638.029</v>
      </c>
      <c r="R258">
        <v>3041.7570000000001</v>
      </c>
      <c r="S258">
        <v>2624.8409999999999</v>
      </c>
      <c r="T258">
        <v>2372.1660000000002</v>
      </c>
      <c r="U258">
        <v>3199.9760000000001</v>
      </c>
      <c r="V258">
        <v>3812.4470000000001</v>
      </c>
      <c r="W258">
        <v>3583.8560000000002</v>
      </c>
      <c r="X258">
        <v>3431.8310000000001</v>
      </c>
      <c r="Y258">
        <v>3218.3270000000002</v>
      </c>
      <c r="Z258" s="5">
        <v>78962.207000000009</v>
      </c>
    </row>
    <row r="259" spans="1:26" ht="13.9" x14ac:dyDescent="0.4">
      <c r="A259" s="19">
        <v>45881</v>
      </c>
      <c r="B259">
        <v>3070.7849999999999</v>
      </c>
      <c r="C259">
        <v>3047.3389999999999</v>
      </c>
      <c r="D259">
        <v>3023.9960000000001</v>
      </c>
      <c r="E259">
        <v>2970.6869999999999</v>
      </c>
      <c r="F259">
        <v>2954.77</v>
      </c>
      <c r="G259">
        <v>2925.1219999999998</v>
      </c>
      <c r="H259">
        <v>1570.28</v>
      </c>
      <c r="I259">
        <v>2005.999</v>
      </c>
      <c r="J259">
        <v>2870.817</v>
      </c>
      <c r="K259">
        <v>3507.1089999999999</v>
      </c>
      <c r="L259">
        <v>4028.2689999999998</v>
      </c>
      <c r="M259">
        <v>4448.6530000000002</v>
      </c>
      <c r="N259">
        <v>4601.0690000000004</v>
      </c>
      <c r="O259">
        <v>4539.0410000000002</v>
      </c>
      <c r="P259">
        <v>4086.2759999999998</v>
      </c>
      <c r="Q259">
        <v>3289.1109999999999</v>
      </c>
      <c r="R259">
        <v>3100.4769999999999</v>
      </c>
      <c r="S259">
        <v>2926.1570000000002</v>
      </c>
      <c r="T259">
        <v>2871.6529999999998</v>
      </c>
      <c r="U259">
        <v>3710.0030000000002</v>
      </c>
      <c r="V259">
        <v>4238.8140000000003</v>
      </c>
      <c r="W259">
        <v>4013.5540000000001</v>
      </c>
      <c r="X259">
        <v>3756.694</v>
      </c>
      <c r="Y259">
        <v>3396.5349999999999</v>
      </c>
      <c r="Z259" s="5">
        <v>80953.210000000006</v>
      </c>
    </row>
    <row r="260" spans="1:26" ht="13.9" x14ac:dyDescent="0.4">
      <c r="A260" s="19">
        <v>45882</v>
      </c>
      <c r="B260">
        <v>3220.8420000000001</v>
      </c>
      <c r="C260">
        <v>3173.1120000000001</v>
      </c>
      <c r="D260">
        <v>3131.0459999999998</v>
      </c>
      <c r="E260">
        <v>3116.913</v>
      </c>
      <c r="F260">
        <v>3088.9760000000001</v>
      </c>
      <c r="G260">
        <v>3067.3380000000002</v>
      </c>
      <c r="H260">
        <v>1803.5740000000001</v>
      </c>
      <c r="I260">
        <v>2269.5239999999999</v>
      </c>
      <c r="J260">
        <v>3202.4839999999999</v>
      </c>
      <c r="K260">
        <v>3933.4580000000001</v>
      </c>
      <c r="L260">
        <v>4267.875</v>
      </c>
      <c r="M260">
        <v>4473.05</v>
      </c>
      <c r="N260">
        <v>4551.6719999999996</v>
      </c>
      <c r="O260">
        <v>4530.1099999999997</v>
      </c>
      <c r="P260">
        <v>4475.6120000000001</v>
      </c>
      <c r="Q260">
        <v>3987.3809999999999</v>
      </c>
      <c r="R260">
        <v>3368.0540000000001</v>
      </c>
      <c r="S260">
        <v>2849.2530000000002</v>
      </c>
      <c r="T260">
        <v>2718.0889999999999</v>
      </c>
      <c r="U260">
        <v>3638.68</v>
      </c>
      <c r="V260">
        <v>4123.8710000000001</v>
      </c>
      <c r="W260">
        <v>3616.7809999999999</v>
      </c>
      <c r="X260">
        <v>3415.9740000000002</v>
      </c>
      <c r="Y260">
        <v>3182.7359999999999</v>
      </c>
      <c r="Z260" s="5">
        <v>83206.405000000013</v>
      </c>
    </row>
    <row r="261" spans="1:26" ht="13.9" x14ac:dyDescent="0.4">
      <c r="A261" s="19">
        <v>45883</v>
      </c>
      <c r="B261">
        <v>3161.7080000000001</v>
      </c>
      <c r="C261">
        <v>3073.9540000000002</v>
      </c>
      <c r="D261">
        <v>3062.2849999999999</v>
      </c>
      <c r="E261">
        <v>3069.7</v>
      </c>
      <c r="F261">
        <v>3098.3220000000001</v>
      </c>
      <c r="G261">
        <v>3061.3919999999998</v>
      </c>
      <c r="H261">
        <v>1678.136</v>
      </c>
      <c r="I261">
        <v>2043.329</v>
      </c>
      <c r="J261">
        <v>3009.9879999999998</v>
      </c>
      <c r="K261">
        <v>3659.973</v>
      </c>
      <c r="L261">
        <v>4360.9430000000002</v>
      </c>
      <c r="M261">
        <v>4701.6670000000004</v>
      </c>
      <c r="N261">
        <v>4745.951</v>
      </c>
      <c r="O261">
        <v>4640.2740000000003</v>
      </c>
      <c r="P261">
        <v>4411.1980000000003</v>
      </c>
      <c r="Q261">
        <v>3988.6039999999998</v>
      </c>
      <c r="R261">
        <v>3330.585</v>
      </c>
      <c r="S261">
        <v>2736.8820000000001</v>
      </c>
      <c r="T261">
        <v>2370.4459999999999</v>
      </c>
      <c r="U261">
        <v>3447.9920000000002</v>
      </c>
      <c r="V261">
        <v>4027.498</v>
      </c>
      <c r="W261">
        <v>3700.8029999999999</v>
      </c>
      <c r="X261">
        <v>3463.8339999999998</v>
      </c>
      <c r="Y261">
        <v>3156.7339999999999</v>
      </c>
      <c r="Z261" s="5">
        <v>82002.198000000004</v>
      </c>
    </row>
    <row r="262" spans="1:26" ht="13.9" x14ac:dyDescent="0.4">
      <c r="A262" s="19">
        <v>45884</v>
      </c>
      <c r="B262">
        <v>3004.9110000000001</v>
      </c>
      <c r="C262">
        <v>2972.4349999999999</v>
      </c>
      <c r="D262">
        <v>2961.4670000000001</v>
      </c>
      <c r="E262">
        <v>2954.15</v>
      </c>
      <c r="F262">
        <v>2955.62</v>
      </c>
      <c r="G262">
        <v>2937.067</v>
      </c>
      <c r="H262">
        <v>1505.6980000000001</v>
      </c>
      <c r="I262">
        <v>1510.3679999999999</v>
      </c>
      <c r="J262">
        <v>2040.3879999999999</v>
      </c>
      <c r="K262">
        <v>2723.703</v>
      </c>
      <c r="L262">
        <v>3294.5720000000001</v>
      </c>
      <c r="M262">
        <v>3626.462</v>
      </c>
      <c r="N262">
        <v>3862.538</v>
      </c>
      <c r="O262">
        <v>3732.511</v>
      </c>
      <c r="P262">
        <v>3490.1970000000001</v>
      </c>
      <c r="Q262">
        <v>2993.2739999999999</v>
      </c>
      <c r="R262">
        <v>2507.0590000000002</v>
      </c>
      <c r="S262">
        <v>1955.6980000000001</v>
      </c>
      <c r="T262">
        <v>1713.71</v>
      </c>
      <c r="U262">
        <v>2778.7910000000002</v>
      </c>
      <c r="V262">
        <v>3490.9769999999999</v>
      </c>
      <c r="W262">
        <v>3388.07</v>
      </c>
      <c r="X262">
        <v>3290.39</v>
      </c>
      <c r="Y262">
        <v>3215.2840000000001</v>
      </c>
      <c r="Z262" s="5">
        <v>68905.339999999982</v>
      </c>
    </row>
    <row r="263" spans="1:26" ht="13.9" x14ac:dyDescent="0.4">
      <c r="A263" s="19">
        <v>45885</v>
      </c>
      <c r="B263">
        <v>2888.1109999999999</v>
      </c>
      <c r="C263">
        <v>2842.9389999999999</v>
      </c>
      <c r="D263">
        <v>2824.654</v>
      </c>
      <c r="E263">
        <v>2818.92</v>
      </c>
      <c r="F263">
        <v>2812.06</v>
      </c>
      <c r="G263">
        <v>2793.645</v>
      </c>
      <c r="H263">
        <v>1464.9549999999999</v>
      </c>
      <c r="I263">
        <v>1411.1379999999999</v>
      </c>
      <c r="J263">
        <v>1919.3240000000001</v>
      </c>
      <c r="K263">
        <v>2533.857</v>
      </c>
      <c r="L263">
        <v>3131.232</v>
      </c>
      <c r="M263">
        <v>3370.3339999999998</v>
      </c>
      <c r="N263">
        <v>3403.1039999999998</v>
      </c>
      <c r="O263">
        <v>3393.442</v>
      </c>
      <c r="P263">
        <v>3160.8690000000001</v>
      </c>
      <c r="Q263">
        <v>2758.6460000000002</v>
      </c>
      <c r="R263">
        <v>2313.2020000000002</v>
      </c>
      <c r="S263">
        <v>1937.0920000000001</v>
      </c>
      <c r="T263">
        <v>1656.4559999999999</v>
      </c>
      <c r="U263">
        <v>2907.9810000000002</v>
      </c>
      <c r="V263">
        <v>3407.0120000000002</v>
      </c>
      <c r="W263">
        <v>3251.491</v>
      </c>
      <c r="X263">
        <v>3157.3220000000001</v>
      </c>
      <c r="Y263">
        <v>2985.8879999999999</v>
      </c>
      <c r="Z263" s="5">
        <v>65143.673999999999</v>
      </c>
    </row>
    <row r="264" spans="1:26" ht="13.9" x14ac:dyDescent="0.4">
      <c r="A264" s="19">
        <v>45886</v>
      </c>
      <c r="B264">
        <v>3082.1709999999998</v>
      </c>
      <c r="C264">
        <v>2923.4059999999999</v>
      </c>
      <c r="D264">
        <v>2900.3429999999998</v>
      </c>
      <c r="E264">
        <v>2884.623</v>
      </c>
      <c r="F264">
        <v>2867.2539999999999</v>
      </c>
      <c r="G264">
        <v>2790.9780000000001</v>
      </c>
      <c r="H264">
        <v>1438.385</v>
      </c>
      <c r="I264">
        <v>1929.384</v>
      </c>
      <c r="J264">
        <v>2842.6619999999998</v>
      </c>
      <c r="K264">
        <v>3538.1689999999999</v>
      </c>
      <c r="L264">
        <v>4013.6869999999999</v>
      </c>
      <c r="M264">
        <v>4450.6949999999997</v>
      </c>
      <c r="N264">
        <v>4445.2439999999997</v>
      </c>
      <c r="O264">
        <v>4333.1109999999999</v>
      </c>
      <c r="P264">
        <v>4119.567</v>
      </c>
      <c r="Q264">
        <v>3791.4609999999998</v>
      </c>
      <c r="R264">
        <v>3266.8319999999999</v>
      </c>
      <c r="S264">
        <v>2545.7460000000001</v>
      </c>
      <c r="T264">
        <v>2218.7449999999999</v>
      </c>
      <c r="U264">
        <v>3512.7020000000002</v>
      </c>
      <c r="V264">
        <v>4079.357</v>
      </c>
      <c r="W264">
        <v>3841.2220000000002</v>
      </c>
      <c r="X264">
        <v>3626.683</v>
      </c>
      <c r="Y264">
        <v>3215.6390000000001</v>
      </c>
      <c r="Z264" s="5">
        <v>78658.065999999992</v>
      </c>
    </row>
    <row r="265" spans="1:26" ht="13.9" x14ac:dyDescent="0.4">
      <c r="A265" s="19">
        <v>45887</v>
      </c>
      <c r="B265">
        <v>3065.317</v>
      </c>
      <c r="C265">
        <v>2983.9209999999998</v>
      </c>
      <c r="D265">
        <v>2983.0160000000001</v>
      </c>
      <c r="E265">
        <v>2959.3</v>
      </c>
      <c r="F265">
        <v>2963.1860000000001</v>
      </c>
      <c r="G265">
        <v>2938.8130000000001</v>
      </c>
      <c r="H265">
        <v>1606.925</v>
      </c>
      <c r="I265">
        <v>2030.9970000000001</v>
      </c>
      <c r="J265">
        <v>2786.6170000000002</v>
      </c>
      <c r="K265">
        <v>3397.2689999999998</v>
      </c>
      <c r="L265">
        <v>4060.511</v>
      </c>
      <c r="M265">
        <v>4394.8689999999997</v>
      </c>
      <c r="N265">
        <v>4560.7529999999997</v>
      </c>
      <c r="O265">
        <v>4389.8320000000003</v>
      </c>
      <c r="P265">
        <v>4219.1090000000004</v>
      </c>
      <c r="Q265">
        <v>3862.0859999999998</v>
      </c>
      <c r="R265">
        <v>3392.5250000000001</v>
      </c>
      <c r="S265">
        <v>2717.1570000000002</v>
      </c>
      <c r="T265">
        <v>2239.183</v>
      </c>
      <c r="U265">
        <v>3396.366</v>
      </c>
      <c r="V265">
        <v>3860.1680000000001</v>
      </c>
      <c r="W265">
        <v>3654.58</v>
      </c>
      <c r="X265">
        <v>3427.4580000000001</v>
      </c>
      <c r="Y265">
        <v>3184.268</v>
      </c>
      <c r="Z265" s="5">
        <v>79074.225999999995</v>
      </c>
    </row>
    <row r="266" spans="1:26" ht="13.9" x14ac:dyDescent="0.4">
      <c r="A266" s="19">
        <v>45888</v>
      </c>
      <c r="B266">
        <v>2920.4110000000001</v>
      </c>
      <c r="C266">
        <v>2884.8359999999998</v>
      </c>
      <c r="D266">
        <v>2825.49</v>
      </c>
      <c r="E266">
        <v>2804.509</v>
      </c>
      <c r="F266">
        <v>2814.91</v>
      </c>
      <c r="G266">
        <v>2808.4340000000002</v>
      </c>
      <c r="H266">
        <v>1432.51</v>
      </c>
      <c r="I266">
        <v>1884.4079999999999</v>
      </c>
      <c r="J266">
        <v>2757.5830000000001</v>
      </c>
      <c r="K266">
        <v>3451.0479999999998</v>
      </c>
      <c r="L266">
        <v>3886.3589999999999</v>
      </c>
      <c r="M266">
        <v>4329.0609999999997</v>
      </c>
      <c r="N266">
        <v>4394.5020000000004</v>
      </c>
      <c r="O266">
        <v>4417.4110000000001</v>
      </c>
      <c r="P266">
        <v>4230.1480000000001</v>
      </c>
      <c r="Q266">
        <v>3714.634</v>
      </c>
      <c r="R266">
        <v>3089.3649999999998</v>
      </c>
      <c r="S266">
        <v>2695.607</v>
      </c>
      <c r="T266">
        <v>2355.953</v>
      </c>
      <c r="U266">
        <v>3510.8629999999998</v>
      </c>
      <c r="V266">
        <v>3935.6120000000001</v>
      </c>
      <c r="W266">
        <v>3675.2620000000002</v>
      </c>
      <c r="X266">
        <v>3496.482</v>
      </c>
      <c r="Y266">
        <v>3246.26</v>
      </c>
      <c r="Z266" s="5">
        <v>77561.657999999996</v>
      </c>
    </row>
    <row r="267" spans="1:26" ht="13.9" x14ac:dyDescent="0.4">
      <c r="A267" s="19">
        <v>45889</v>
      </c>
      <c r="B267">
        <v>3194.0309999999999</v>
      </c>
      <c r="C267">
        <v>3078.0520000000001</v>
      </c>
      <c r="D267">
        <v>3032.8389999999999</v>
      </c>
      <c r="E267">
        <v>3011.9360000000001</v>
      </c>
      <c r="F267">
        <v>2982.837</v>
      </c>
      <c r="G267">
        <v>2950.1759999999999</v>
      </c>
      <c r="H267">
        <v>1577.7380000000001</v>
      </c>
      <c r="I267">
        <v>1866.902</v>
      </c>
      <c r="J267">
        <v>2771.915</v>
      </c>
      <c r="K267">
        <v>3561.74</v>
      </c>
      <c r="L267">
        <v>4185.4489999999996</v>
      </c>
      <c r="M267">
        <v>4512.5140000000001</v>
      </c>
      <c r="N267">
        <v>4544.3860000000004</v>
      </c>
      <c r="O267">
        <v>4466.9750000000004</v>
      </c>
      <c r="P267">
        <v>4268.6040000000003</v>
      </c>
      <c r="Q267">
        <v>3807.9209999999998</v>
      </c>
      <c r="R267">
        <v>3179.1570000000002</v>
      </c>
      <c r="S267">
        <v>2634.3449999999998</v>
      </c>
      <c r="T267">
        <v>2357.6570000000002</v>
      </c>
      <c r="U267">
        <v>3633.5940000000001</v>
      </c>
      <c r="V267">
        <v>4169.7079999999996</v>
      </c>
      <c r="W267">
        <v>3983.4830000000002</v>
      </c>
      <c r="X267">
        <v>3764.9969999999998</v>
      </c>
      <c r="Y267">
        <v>3343.8679999999999</v>
      </c>
      <c r="Z267" s="5">
        <v>80880.824000000008</v>
      </c>
    </row>
    <row r="268" spans="1:26" ht="13.9" x14ac:dyDescent="0.4">
      <c r="A268" s="19">
        <v>45890</v>
      </c>
      <c r="B268">
        <v>3168.556</v>
      </c>
      <c r="C268">
        <v>3083.2339999999999</v>
      </c>
      <c r="D268">
        <v>3002.7159999999999</v>
      </c>
      <c r="E268">
        <v>2971.55</v>
      </c>
      <c r="F268">
        <v>2977.3620000000001</v>
      </c>
      <c r="G268">
        <v>2959.643</v>
      </c>
      <c r="H268">
        <v>1714.7950000000001</v>
      </c>
      <c r="I268">
        <v>1967.4690000000001</v>
      </c>
      <c r="J268">
        <v>2770.4059999999999</v>
      </c>
      <c r="K268">
        <v>3487.7959999999998</v>
      </c>
      <c r="L268">
        <v>4006.7759999999998</v>
      </c>
      <c r="M268">
        <v>4237.7240000000002</v>
      </c>
      <c r="N268">
        <v>4026.43</v>
      </c>
      <c r="O268">
        <v>4004.5410000000002</v>
      </c>
      <c r="P268">
        <v>3881.91</v>
      </c>
      <c r="Q268">
        <v>3620.5059999999999</v>
      </c>
      <c r="R268">
        <v>3118.02</v>
      </c>
      <c r="S268">
        <v>2715.2440000000001</v>
      </c>
      <c r="T268">
        <v>2361.627</v>
      </c>
      <c r="U268">
        <v>3539.1019999999999</v>
      </c>
      <c r="V268">
        <v>4040.2240000000002</v>
      </c>
      <c r="W268">
        <v>3890.4380000000001</v>
      </c>
      <c r="X268">
        <v>3564.3690000000001</v>
      </c>
      <c r="Y268">
        <v>3312.3270000000002</v>
      </c>
      <c r="Z268" s="5">
        <v>78422.764999999999</v>
      </c>
    </row>
    <row r="269" spans="1:26" ht="13.9" x14ac:dyDescent="0.4">
      <c r="A269" s="19">
        <v>45891</v>
      </c>
      <c r="B269">
        <v>3156.7570000000001</v>
      </c>
      <c r="C269">
        <v>3100.7109999999998</v>
      </c>
      <c r="D269">
        <v>3027.34</v>
      </c>
      <c r="E269">
        <v>2994.9110000000001</v>
      </c>
      <c r="F269">
        <v>2988.855</v>
      </c>
      <c r="G269">
        <v>2906.4540000000002</v>
      </c>
      <c r="H269">
        <v>1551.1610000000001</v>
      </c>
      <c r="I269">
        <v>1524.3240000000001</v>
      </c>
      <c r="J269">
        <v>1983.3620000000001</v>
      </c>
      <c r="K269">
        <v>2823.152</v>
      </c>
      <c r="L269">
        <v>3436.2730000000001</v>
      </c>
      <c r="M269">
        <v>3875.5949999999998</v>
      </c>
      <c r="N269">
        <v>3852.1930000000002</v>
      </c>
      <c r="O269">
        <v>3639.759</v>
      </c>
      <c r="P269">
        <v>3400.759</v>
      </c>
      <c r="Q269">
        <v>3018.9319999999998</v>
      </c>
      <c r="R269">
        <v>2482.1729999999998</v>
      </c>
      <c r="S269">
        <v>1932.2059999999999</v>
      </c>
      <c r="T269">
        <v>1627.8630000000001</v>
      </c>
      <c r="U269">
        <v>2944.7910000000002</v>
      </c>
      <c r="V269">
        <v>3428.2660000000001</v>
      </c>
      <c r="W269">
        <v>3318.8890000000001</v>
      </c>
      <c r="X269">
        <v>3214.5529999999999</v>
      </c>
      <c r="Y269">
        <v>3161.2719999999999</v>
      </c>
      <c r="Z269" s="5">
        <v>69390.551000000007</v>
      </c>
    </row>
    <row r="270" spans="1:26" ht="13.9" x14ac:dyDescent="0.4">
      <c r="A270" s="19">
        <v>45892</v>
      </c>
      <c r="B270">
        <v>3044.7719999999999</v>
      </c>
      <c r="C270">
        <v>2986.7660000000001</v>
      </c>
      <c r="D270">
        <v>2968.011</v>
      </c>
      <c r="E270">
        <v>2957.451</v>
      </c>
      <c r="F270">
        <v>2952.4340000000002</v>
      </c>
      <c r="G270">
        <v>2941.9070000000002</v>
      </c>
      <c r="H270">
        <v>1623.4639999999999</v>
      </c>
      <c r="I270">
        <v>1449.068</v>
      </c>
      <c r="J270">
        <v>1821.412</v>
      </c>
      <c r="K270">
        <v>2612.0749999999998</v>
      </c>
      <c r="L270">
        <v>3149.0770000000002</v>
      </c>
      <c r="M270">
        <v>3374.7719999999999</v>
      </c>
      <c r="N270">
        <v>3510.9789999999998</v>
      </c>
      <c r="O270">
        <v>3519.5509999999999</v>
      </c>
      <c r="P270">
        <v>3543.8710000000001</v>
      </c>
      <c r="Q270">
        <v>3171.6260000000002</v>
      </c>
      <c r="R270">
        <v>2670.0909999999999</v>
      </c>
      <c r="S270">
        <v>2184.319</v>
      </c>
      <c r="T270">
        <v>1970.585</v>
      </c>
      <c r="U270">
        <v>3462.8130000000001</v>
      </c>
      <c r="V270">
        <v>3866.0990000000002</v>
      </c>
      <c r="W270">
        <v>3749.3710000000001</v>
      </c>
      <c r="X270">
        <v>3610.5189999999998</v>
      </c>
      <c r="Y270">
        <v>3421.9059999999999</v>
      </c>
      <c r="Z270" s="5">
        <v>70562.939000000013</v>
      </c>
    </row>
    <row r="271" spans="1:26" ht="13.9" x14ac:dyDescent="0.4">
      <c r="A271" s="19">
        <v>45893</v>
      </c>
      <c r="B271">
        <v>3106.6410000000001</v>
      </c>
      <c r="C271">
        <v>2993.3209999999999</v>
      </c>
      <c r="D271">
        <v>2860.4050000000002</v>
      </c>
      <c r="E271">
        <v>2823.9769999999999</v>
      </c>
      <c r="F271">
        <v>2825.6390000000001</v>
      </c>
      <c r="G271">
        <v>2791.8130000000001</v>
      </c>
      <c r="H271">
        <v>1475.588</v>
      </c>
      <c r="I271">
        <v>1511.3720000000001</v>
      </c>
      <c r="J271">
        <v>2342.1770000000001</v>
      </c>
      <c r="K271">
        <v>3540.42</v>
      </c>
      <c r="L271">
        <v>4269.3829999999998</v>
      </c>
      <c r="M271">
        <v>4678.473</v>
      </c>
      <c r="N271">
        <v>4818.3909999999996</v>
      </c>
      <c r="O271">
        <v>4599.3370000000004</v>
      </c>
      <c r="P271">
        <v>4324.3389999999999</v>
      </c>
      <c r="Q271">
        <v>3847.317</v>
      </c>
      <c r="R271">
        <v>3207.857</v>
      </c>
      <c r="S271">
        <v>2604.25</v>
      </c>
      <c r="T271">
        <v>2195.4459999999999</v>
      </c>
      <c r="U271">
        <v>3468.9450000000002</v>
      </c>
      <c r="V271">
        <v>3913.9740000000002</v>
      </c>
      <c r="W271">
        <v>3762.893</v>
      </c>
      <c r="X271">
        <v>3528.9160000000002</v>
      </c>
      <c r="Y271">
        <v>3238.1149999999998</v>
      </c>
      <c r="Z271" s="5">
        <v>78728.989000000001</v>
      </c>
    </row>
    <row r="272" spans="1:26" ht="13.9" x14ac:dyDescent="0.4">
      <c r="A272" s="19">
        <v>45894</v>
      </c>
      <c r="B272">
        <v>3114.0349999999999</v>
      </c>
      <c r="C272">
        <v>3059.1289999999999</v>
      </c>
      <c r="D272">
        <v>3020.3420000000001</v>
      </c>
      <c r="E272">
        <v>2981.297</v>
      </c>
      <c r="F272">
        <v>2987.3960000000002</v>
      </c>
      <c r="G272">
        <v>2990.9110000000001</v>
      </c>
      <c r="H272">
        <v>1764.9659999999999</v>
      </c>
      <c r="I272">
        <v>2024.0070000000001</v>
      </c>
      <c r="J272">
        <v>2971.645</v>
      </c>
      <c r="K272">
        <v>3760.8919999999998</v>
      </c>
      <c r="L272">
        <v>4344.3090000000002</v>
      </c>
      <c r="M272">
        <v>4682.99</v>
      </c>
      <c r="N272">
        <v>4916.8360000000002</v>
      </c>
      <c r="O272">
        <v>4755.0309999999999</v>
      </c>
      <c r="P272">
        <v>4494.6559999999999</v>
      </c>
      <c r="Q272">
        <v>4182.5420000000004</v>
      </c>
      <c r="R272">
        <v>3460.3809999999999</v>
      </c>
      <c r="S272">
        <v>2709.259</v>
      </c>
      <c r="T272">
        <v>2359.3670000000002</v>
      </c>
      <c r="U272">
        <v>3727.3249999999998</v>
      </c>
      <c r="V272">
        <v>3793.3029999999999</v>
      </c>
      <c r="W272">
        <v>3566.8130000000001</v>
      </c>
      <c r="X272">
        <v>3417.1680000000001</v>
      </c>
      <c r="Y272">
        <v>3218.2049999999999</v>
      </c>
      <c r="Z272" s="5">
        <v>82302.805000000008</v>
      </c>
    </row>
    <row r="273" spans="1:26" ht="13.9" x14ac:dyDescent="0.4">
      <c r="A273" s="19">
        <v>45895</v>
      </c>
      <c r="B273">
        <v>2917.0320000000002</v>
      </c>
      <c r="C273">
        <v>2876.5450000000001</v>
      </c>
      <c r="D273">
        <v>2826.5050000000001</v>
      </c>
      <c r="E273">
        <v>2811.326</v>
      </c>
      <c r="F273">
        <v>2822.4639999999999</v>
      </c>
      <c r="G273">
        <v>2816.5810000000001</v>
      </c>
      <c r="H273">
        <v>1560.8510000000001</v>
      </c>
      <c r="I273">
        <v>1778.221</v>
      </c>
      <c r="J273">
        <v>2554.069</v>
      </c>
      <c r="K273">
        <v>3228.9949999999999</v>
      </c>
      <c r="L273">
        <v>3642.0039999999999</v>
      </c>
      <c r="M273">
        <v>4216.2830000000004</v>
      </c>
      <c r="N273">
        <v>4233.95</v>
      </c>
      <c r="O273">
        <v>4351.5469999999996</v>
      </c>
      <c r="P273">
        <v>4124.4629999999997</v>
      </c>
      <c r="Q273">
        <v>3587.194</v>
      </c>
      <c r="R273">
        <v>2830.52</v>
      </c>
      <c r="S273">
        <v>2462</v>
      </c>
      <c r="T273">
        <v>2226.3429999999998</v>
      </c>
      <c r="U273">
        <v>3549.56</v>
      </c>
      <c r="V273">
        <v>3759.8850000000002</v>
      </c>
      <c r="W273">
        <v>3452.029</v>
      </c>
      <c r="X273">
        <v>3304.9470000000001</v>
      </c>
      <c r="Y273">
        <v>3042.6570000000002</v>
      </c>
      <c r="Z273" s="5">
        <v>74975.971000000005</v>
      </c>
    </row>
    <row r="274" spans="1:26" ht="13.9" x14ac:dyDescent="0.4">
      <c r="A274" s="19">
        <v>45896</v>
      </c>
      <c r="B274">
        <v>3095.0169999999998</v>
      </c>
      <c r="C274">
        <v>3043.645</v>
      </c>
      <c r="D274">
        <v>2991.46</v>
      </c>
      <c r="E274">
        <v>2999.4769999999999</v>
      </c>
      <c r="F274">
        <v>2991.3049999999998</v>
      </c>
      <c r="G274">
        <v>2982.8139999999999</v>
      </c>
      <c r="H274">
        <v>1697.7090000000001</v>
      </c>
      <c r="I274">
        <v>1965.3589999999999</v>
      </c>
      <c r="J274">
        <v>2860.01</v>
      </c>
      <c r="K274">
        <v>3718.0410000000002</v>
      </c>
      <c r="L274">
        <v>4438.8999999999996</v>
      </c>
      <c r="M274">
        <v>4621.5219999999999</v>
      </c>
      <c r="N274">
        <v>4747.7150000000001</v>
      </c>
      <c r="O274">
        <v>4770.8969999999999</v>
      </c>
      <c r="P274">
        <v>4493.4539999999997</v>
      </c>
      <c r="Q274">
        <v>3912.6239999999998</v>
      </c>
      <c r="R274">
        <v>3245.39</v>
      </c>
      <c r="S274">
        <v>2732.9580000000001</v>
      </c>
      <c r="T274">
        <v>2470.509</v>
      </c>
      <c r="U274">
        <v>3961.4789999999998</v>
      </c>
      <c r="V274">
        <v>4094.9029999999998</v>
      </c>
      <c r="W274">
        <v>3757.74</v>
      </c>
      <c r="X274">
        <v>3536.616</v>
      </c>
      <c r="Y274">
        <v>3301.7919999999999</v>
      </c>
      <c r="Z274" s="5">
        <v>82431.335999999981</v>
      </c>
    </row>
    <row r="275" spans="1:26" ht="13.9" x14ac:dyDescent="0.4">
      <c r="A275" s="19">
        <v>45897</v>
      </c>
      <c r="B275">
        <v>3183.1179999999999</v>
      </c>
      <c r="C275">
        <v>2993.37</v>
      </c>
      <c r="D275">
        <v>2941.018</v>
      </c>
      <c r="E275">
        <v>2962.8789999999999</v>
      </c>
      <c r="F275">
        <v>2959.5810000000001</v>
      </c>
      <c r="G275">
        <v>2917.203</v>
      </c>
      <c r="H275">
        <v>1663.289</v>
      </c>
      <c r="I275">
        <v>1841.098</v>
      </c>
      <c r="J275">
        <v>2957.011</v>
      </c>
      <c r="K275">
        <v>3568.5949999999998</v>
      </c>
      <c r="L275">
        <v>4167.6279999999997</v>
      </c>
      <c r="M275">
        <v>4504.6149999999998</v>
      </c>
      <c r="N275">
        <v>4546.7120000000004</v>
      </c>
      <c r="O275">
        <v>4494.3770000000004</v>
      </c>
      <c r="P275">
        <v>4283.8090000000002</v>
      </c>
      <c r="Q275">
        <v>3890.8530000000001</v>
      </c>
      <c r="R275">
        <v>3478.0839999999998</v>
      </c>
      <c r="S275">
        <v>2947.1179999999999</v>
      </c>
      <c r="T275">
        <v>2620.652</v>
      </c>
      <c r="U275">
        <v>3994.6309999999999</v>
      </c>
      <c r="V275">
        <v>4099.3469999999998</v>
      </c>
      <c r="W275">
        <v>3931.1469999999999</v>
      </c>
      <c r="X275">
        <v>3680.3110000000001</v>
      </c>
      <c r="Y275">
        <v>3402.4380000000001</v>
      </c>
      <c r="Z275" s="5">
        <v>82028.883999999991</v>
      </c>
    </row>
    <row r="276" spans="1:26" ht="13.9" x14ac:dyDescent="0.4">
      <c r="A276" s="19">
        <v>45898</v>
      </c>
      <c r="B276">
        <v>3246.7779999999998</v>
      </c>
      <c r="C276">
        <v>3148.268</v>
      </c>
      <c r="D276">
        <v>3073.799</v>
      </c>
      <c r="E276">
        <v>2991.3150000000001</v>
      </c>
      <c r="F276">
        <v>3001.6750000000002</v>
      </c>
      <c r="G276">
        <v>3000.1239999999998</v>
      </c>
      <c r="H276">
        <v>1670.1679999999999</v>
      </c>
      <c r="I276">
        <v>1478.3979999999999</v>
      </c>
      <c r="J276">
        <v>2083.0839999999998</v>
      </c>
      <c r="K276">
        <v>2784.752</v>
      </c>
      <c r="L276">
        <v>3257.3820000000001</v>
      </c>
      <c r="M276">
        <v>3493.3539999999998</v>
      </c>
      <c r="N276">
        <v>3521.7840000000001</v>
      </c>
      <c r="O276">
        <v>3435.4319999999998</v>
      </c>
      <c r="P276">
        <v>3206.424</v>
      </c>
      <c r="Q276">
        <v>2791.3939999999998</v>
      </c>
      <c r="R276">
        <v>2222.9259999999999</v>
      </c>
      <c r="S276">
        <v>1680.7159999999999</v>
      </c>
      <c r="T276">
        <v>1521.173</v>
      </c>
      <c r="U276">
        <v>3110.3820000000001</v>
      </c>
      <c r="V276">
        <v>3346.0439999999999</v>
      </c>
      <c r="W276">
        <v>3260.8850000000002</v>
      </c>
      <c r="X276">
        <v>3158.7310000000002</v>
      </c>
      <c r="Y276">
        <v>3103.462</v>
      </c>
      <c r="Z276" s="5">
        <v>67588.450000000012</v>
      </c>
    </row>
    <row r="277" spans="1:26" ht="13.9" x14ac:dyDescent="0.4">
      <c r="A277" s="19">
        <v>45899</v>
      </c>
      <c r="B277">
        <v>3002.2959999999998</v>
      </c>
      <c r="C277">
        <v>2960.8409999999999</v>
      </c>
      <c r="D277">
        <v>2930.0419999999999</v>
      </c>
      <c r="E277">
        <v>2929.2930000000001</v>
      </c>
      <c r="F277">
        <v>2913.4609999999998</v>
      </c>
      <c r="G277">
        <v>2892.895</v>
      </c>
      <c r="H277">
        <v>1617.9780000000001</v>
      </c>
      <c r="I277">
        <v>1309.8679999999999</v>
      </c>
      <c r="J277">
        <v>1904.471</v>
      </c>
      <c r="K277">
        <v>2562.5349999999999</v>
      </c>
      <c r="L277">
        <v>3059.268</v>
      </c>
      <c r="M277">
        <v>3207.9059999999999</v>
      </c>
      <c r="N277">
        <v>3287.502</v>
      </c>
      <c r="O277">
        <v>3222.7289999999998</v>
      </c>
      <c r="P277">
        <v>3240.49</v>
      </c>
      <c r="Q277">
        <v>2923.549</v>
      </c>
      <c r="R277">
        <v>2436.2289999999998</v>
      </c>
      <c r="S277">
        <v>1988.7660000000001</v>
      </c>
      <c r="T277">
        <v>1817.9280000000001</v>
      </c>
      <c r="U277">
        <v>3528.473</v>
      </c>
      <c r="V277">
        <v>3669.2649999999999</v>
      </c>
      <c r="W277">
        <v>3625.1489999999999</v>
      </c>
      <c r="X277">
        <v>3514.384</v>
      </c>
      <c r="Y277">
        <v>3370.6170000000002</v>
      </c>
      <c r="Z277" s="5">
        <v>67915.934999999983</v>
      </c>
    </row>
    <row r="278" spans="1:26" ht="13.9" x14ac:dyDescent="0.4">
      <c r="A278" s="19">
        <v>45900</v>
      </c>
      <c r="B278">
        <v>3058.9929999999999</v>
      </c>
      <c r="C278">
        <v>2886.7930000000001</v>
      </c>
      <c r="D278">
        <v>2779.366</v>
      </c>
      <c r="E278">
        <v>2743.29</v>
      </c>
      <c r="F278">
        <v>2729.7629999999999</v>
      </c>
      <c r="G278">
        <v>2721.92</v>
      </c>
      <c r="H278">
        <v>1496.499</v>
      </c>
      <c r="I278">
        <v>1700.1289999999999</v>
      </c>
      <c r="J278">
        <v>2595.3119999999999</v>
      </c>
      <c r="K278">
        <v>3508.4679999999998</v>
      </c>
      <c r="L278">
        <v>4056.76</v>
      </c>
      <c r="M278">
        <v>4284.2650000000003</v>
      </c>
      <c r="N278">
        <v>4292.741</v>
      </c>
      <c r="O278">
        <v>4176.4139999999998</v>
      </c>
      <c r="P278">
        <v>3870.8069999999998</v>
      </c>
      <c r="Q278">
        <v>3395.4380000000001</v>
      </c>
      <c r="R278">
        <v>2775.07</v>
      </c>
      <c r="S278">
        <v>2301.2150000000001</v>
      </c>
      <c r="T278">
        <v>2131.5839999999998</v>
      </c>
      <c r="U278">
        <v>3603.4009999999998</v>
      </c>
      <c r="V278">
        <v>3706.6909999999998</v>
      </c>
      <c r="W278">
        <v>3524.489</v>
      </c>
      <c r="X278">
        <v>3293.0740000000001</v>
      </c>
      <c r="Y278">
        <v>2999.4769999999999</v>
      </c>
      <c r="Z278" s="5">
        <v>74631.958999999988</v>
      </c>
    </row>
    <row r="279" spans="1:26" ht="13.9" x14ac:dyDescent="0.4">
      <c r="A279" s="19">
        <v>45901</v>
      </c>
      <c r="B279">
        <v>2897.1509999999998</v>
      </c>
      <c r="C279">
        <v>2861.65</v>
      </c>
      <c r="D279">
        <v>2813.4470000000001</v>
      </c>
      <c r="E279">
        <v>2822.3449999999998</v>
      </c>
      <c r="F279">
        <v>2839.2759999999998</v>
      </c>
      <c r="G279">
        <v>2851.1439999999998</v>
      </c>
      <c r="H279">
        <v>1751.44</v>
      </c>
      <c r="I279">
        <v>2956.4180000000001</v>
      </c>
      <c r="J279">
        <v>4901.0469999999996</v>
      </c>
      <c r="K279">
        <v>5378.2740000000003</v>
      </c>
      <c r="L279">
        <v>5863.2250000000004</v>
      </c>
      <c r="M279">
        <v>6010.9970000000003</v>
      </c>
      <c r="N279">
        <v>5693.4870000000001</v>
      </c>
      <c r="O279">
        <v>5112.1670000000004</v>
      </c>
      <c r="P279">
        <v>4694.2169999999996</v>
      </c>
      <c r="Q279">
        <v>4240.1409999999996</v>
      </c>
      <c r="R279">
        <v>3470.076</v>
      </c>
      <c r="S279">
        <v>2603.547</v>
      </c>
      <c r="T279">
        <v>2303.15</v>
      </c>
      <c r="U279">
        <v>3732.86</v>
      </c>
      <c r="V279">
        <v>3803.3270000000002</v>
      </c>
      <c r="W279">
        <v>3605.529</v>
      </c>
      <c r="X279">
        <v>3348.431</v>
      </c>
      <c r="Y279">
        <v>3076.7550000000001</v>
      </c>
      <c r="Z279" s="5">
        <v>89630.10100000001</v>
      </c>
    </row>
    <row r="280" spans="1:26" ht="13.9" x14ac:dyDescent="0.4">
      <c r="A280" s="19">
        <v>45902</v>
      </c>
      <c r="B280">
        <v>2130.982</v>
      </c>
      <c r="C280">
        <v>2082.674</v>
      </c>
      <c r="D280">
        <v>2054.9789999999998</v>
      </c>
      <c r="E280">
        <v>2062.127</v>
      </c>
      <c r="F280">
        <v>2071.0010000000002</v>
      </c>
      <c r="G280">
        <v>2047.9159999999999</v>
      </c>
      <c r="H280">
        <v>1370.2829999999999</v>
      </c>
      <c r="I280">
        <v>2391.0059999999999</v>
      </c>
      <c r="J280">
        <v>4769.652</v>
      </c>
      <c r="K280">
        <v>5244.6369999999997</v>
      </c>
      <c r="L280">
        <v>5755.0820000000003</v>
      </c>
      <c r="M280">
        <v>6095.2650000000003</v>
      </c>
      <c r="N280">
        <v>6265.5709999999999</v>
      </c>
      <c r="O280">
        <v>5961.0309999999999</v>
      </c>
      <c r="P280">
        <v>5302.7569999999996</v>
      </c>
      <c r="Q280">
        <v>4580.5919999999996</v>
      </c>
      <c r="R280">
        <v>3566.1819999999998</v>
      </c>
      <c r="S280">
        <v>2680.5479999999998</v>
      </c>
      <c r="T280">
        <v>2386.6930000000002</v>
      </c>
      <c r="U280">
        <v>3260.078</v>
      </c>
      <c r="V280">
        <v>3344.5219999999999</v>
      </c>
      <c r="W280">
        <v>3198.998</v>
      </c>
      <c r="X280">
        <v>2822.3739999999998</v>
      </c>
      <c r="Y280">
        <v>2467.413</v>
      </c>
      <c r="Z280" s="5">
        <v>83912.362999999998</v>
      </c>
    </row>
    <row r="281" spans="1:26" ht="13.9" x14ac:dyDescent="0.4">
      <c r="A281" s="19">
        <v>45903</v>
      </c>
      <c r="B281">
        <v>1192.807</v>
      </c>
      <c r="C281">
        <v>1070.797</v>
      </c>
      <c r="D281">
        <v>1031.1980000000001</v>
      </c>
      <c r="E281">
        <v>1030.038</v>
      </c>
      <c r="F281">
        <v>1004.917</v>
      </c>
      <c r="G281">
        <v>980.12099999999998</v>
      </c>
      <c r="H281">
        <v>934.05200000000002</v>
      </c>
      <c r="I281">
        <v>1996.2059999999999</v>
      </c>
      <c r="J281">
        <v>3866.6889999999999</v>
      </c>
      <c r="K281">
        <v>4217.1030000000001</v>
      </c>
      <c r="L281">
        <v>4715.9939999999997</v>
      </c>
      <c r="M281">
        <v>4855.9930000000004</v>
      </c>
      <c r="N281">
        <v>4743.7619999999997</v>
      </c>
      <c r="O281">
        <v>4559.5870000000004</v>
      </c>
      <c r="P281">
        <v>4124.7820000000002</v>
      </c>
      <c r="Q281">
        <v>3740.0279999999998</v>
      </c>
      <c r="R281">
        <v>2929.4290000000001</v>
      </c>
      <c r="S281">
        <v>2093.5250000000001</v>
      </c>
      <c r="T281">
        <v>1864.749</v>
      </c>
      <c r="U281">
        <v>1941.76</v>
      </c>
      <c r="V281">
        <v>1865.566</v>
      </c>
      <c r="W281">
        <v>1640.33</v>
      </c>
      <c r="X281">
        <v>1439.1410000000001</v>
      </c>
      <c r="Y281">
        <v>1241.636</v>
      </c>
      <c r="Z281" s="5">
        <v>59080.210000000006</v>
      </c>
    </row>
    <row r="282" spans="1:26" ht="13.9" x14ac:dyDescent="0.4">
      <c r="A282" s="19">
        <v>45904</v>
      </c>
      <c r="B282">
        <v>1138.136</v>
      </c>
      <c r="C282">
        <v>1057.1120000000001</v>
      </c>
      <c r="D282">
        <v>1041.6420000000001</v>
      </c>
      <c r="E282">
        <v>1037.8889999999999</v>
      </c>
      <c r="F282">
        <v>1029.442</v>
      </c>
      <c r="G282">
        <v>1036.4100000000001</v>
      </c>
      <c r="H282">
        <v>956.33900000000006</v>
      </c>
      <c r="I282">
        <v>1956.69</v>
      </c>
      <c r="J282">
        <v>3790.5050000000001</v>
      </c>
      <c r="K282">
        <v>3975.7779999999998</v>
      </c>
      <c r="L282">
        <v>4479.7719999999999</v>
      </c>
      <c r="M282">
        <v>4777.3419999999996</v>
      </c>
      <c r="N282">
        <v>4894.8850000000002</v>
      </c>
      <c r="O282">
        <v>4559.5029999999997</v>
      </c>
      <c r="P282">
        <v>4172.7439999999997</v>
      </c>
      <c r="Q282">
        <v>3623.721</v>
      </c>
      <c r="R282">
        <v>2884.5839999999998</v>
      </c>
      <c r="S282">
        <v>2142.933</v>
      </c>
      <c r="T282">
        <v>1842.0650000000001</v>
      </c>
      <c r="U282">
        <v>1937.3689999999999</v>
      </c>
      <c r="V282">
        <v>1794.52</v>
      </c>
      <c r="W282">
        <v>1649.615</v>
      </c>
      <c r="X282">
        <v>1445.143</v>
      </c>
      <c r="Y282">
        <v>1331.8109999999999</v>
      </c>
      <c r="Z282" s="5">
        <v>58555.95</v>
      </c>
    </row>
    <row r="283" spans="1:26" ht="13.9" x14ac:dyDescent="0.4">
      <c r="A283" s="19">
        <v>45905</v>
      </c>
      <c r="B283">
        <v>2478.2820000000002</v>
      </c>
      <c r="C283">
        <v>2337.7190000000001</v>
      </c>
      <c r="D283">
        <v>2293.9479999999999</v>
      </c>
      <c r="E283">
        <v>2294.2979999999998</v>
      </c>
      <c r="F283">
        <v>2303.3040000000001</v>
      </c>
      <c r="G283">
        <v>2301.645</v>
      </c>
      <c r="H283">
        <v>1411.0260000000001</v>
      </c>
      <c r="I283">
        <v>1798.296</v>
      </c>
      <c r="J283">
        <v>3119.7530000000002</v>
      </c>
      <c r="K283">
        <v>3776.1320000000001</v>
      </c>
      <c r="L283">
        <v>4258.0889999999999</v>
      </c>
      <c r="M283">
        <v>4531.5929999999998</v>
      </c>
      <c r="N283">
        <v>4069.4160000000002</v>
      </c>
      <c r="O283">
        <v>3442.6550000000002</v>
      </c>
      <c r="P283">
        <v>3227.9830000000002</v>
      </c>
      <c r="Q283">
        <v>2780.2139999999999</v>
      </c>
      <c r="R283">
        <v>2156.0740000000001</v>
      </c>
      <c r="S283">
        <v>1668.145</v>
      </c>
      <c r="T283">
        <v>1529.894</v>
      </c>
      <c r="U283">
        <v>2748.2849999999999</v>
      </c>
      <c r="V283">
        <v>2715.3679999999999</v>
      </c>
      <c r="W283">
        <v>2720.0520000000001</v>
      </c>
      <c r="X283">
        <v>2706.1120000000001</v>
      </c>
      <c r="Y283">
        <v>2630.7330000000002</v>
      </c>
      <c r="Z283" s="5">
        <v>65299.015999999996</v>
      </c>
    </row>
    <row r="284" spans="1:26" ht="13.9" x14ac:dyDescent="0.4">
      <c r="A284" s="19">
        <v>45906</v>
      </c>
      <c r="B284">
        <v>3069.58</v>
      </c>
      <c r="C284">
        <v>2998.482</v>
      </c>
      <c r="D284">
        <v>2986.17</v>
      </c>
      <c r="E284">
        <v>2978.5250000000001</v>
      </c>
      <c r="F284">
        <v>2976.2159999999999</v>
      </c>
      <c r="G284">
        <v>2968.0859999999998</v>
      </c>
      <c r="H284">
        <v>1790.848</v>
      </c>
      <c r="I284">
        <v>1408.905</v>
      </c>
      <c r="J284">
        <v>1917.8689999999999</v>
      </c>
      <c r="K284">
        <v>2552.5880000000002</v>
      </c>
      <c r="L284">
        <v>2989.7249999999999</v>
      </c>
      <c r="M284">
        <v>3239.7629999999999</v>
      </c>
      <c r="N284">
        <v>3301.7460000000001</v>
      </c>
      <c r="O284">
        <v>3254.2640000000001</v>
      </c>
      <c r="P284">
        <v>3116.2190000000001</v>
      </c>
      <c r="Q284">
        <v>2773.92</v>
      </c>
      <c r="R284">
        <v>2256.9830000000002</v>
      </c>
      <c r="S284">
        <v>1827.817</v>
      </c>
      <c r="T284">
        <v>1878.453</v>
      </c>
      <c r="U284">
        <v>3722.2550000000001</v>
      </c>
      <c r="V284">
        <v>3677.8989999999999</v>
      </c>
      <c r="W284">
        <v>3604.69</v>
      </c>
      <c r="X284">
        <v>3444.7130000000002</v>
      </c>
      <c r="Y284">
        <v>3275.317</v>
      </c>
      <c r="Z284" s="5">
        <v>68011.032999999996</v>
      </c>
    </row>
    <row r="285" spans="1:26" ht="13.9" x14ac:dyDescent="0.4">
      <c r="A285" s="19">
        <v>45907</v>
      </c>
      <c r="B285">
        <v>3002.3159999999998</v>
      </c>
      <c r="C285">
        <v>2869.7950000000001</v>
      </c>
      <c r="D285">
        <v>2786.9160000000002</v>
      </c>
      <c r="E285">
        <v>2796.712</v>
      </c>
      <c r="F285">
        <v>2760.0790000000002</v>
      </c>
      <c r="G285">
        <v>2792.45</v>
      </c>
      <c r="H285">
        <v>1752.539</v>
      </c>
      <c r="I285">
        <v>2880.1570000000002</v>
      </c>
      <c r="J285">
        <v>5239.848</v>
      </c>
      <c r="K285">
        <v>5753.0330000000004</v>
      </c>
      <c r="L285">
        <v>5999.9719999999998</v>
      </c>
      <c r="M285">
        <v>6397.0450000000001</v>
      </c>
      <c r="N285">
        <v>6442.2969999999996</v>
      </c>
      <c r="O285">
        <v>6101.66</v>
      </c>
      <c r="P285">
        <v>5704.1319999999996</v>
      </c>
      <c r="Q285">
        <v>4941.701</v>
      </c>
      <c r="R285">
        <v>3779.8020000000001</v>
      </c>
      <c r="S285">
        <v>2635.8310000000001</v>
      </c>
      <c r="T285">
        <v>2746.9929999999999</v>
      </c>
      <c r="U285">
        <v>4397.4989999999998</v>
      </c>
      <c r="V285">
        <v>4228.8100000000004</v>
      </c>
      <c r="W285">
        <v>3765.6860000000001</v>
      </c>
      <c r="X285">
        <v>3438.6640000000002</v>
      </c>
      <c r="Y285">
        <v>3110.1379999999999</v>
      </c>
      <c r="Z285" s="5">
        <v>96324.074999999997</v>
      </c>
    </row>
    <row r="286" spans="1:26" ht="13.9" x14ac:dyDescent="0.4">
      <c r="A286" s="19">
        <v>45908</v>
      </c>
      <c r="B286">
        <v>2972.3510000000001</v>
      </c>
      <c r="C286">
        <v>2918.9209999999998</v>
      </c>
      <c r="D286">
        <v>2877.38</v>
      </c>
      <c r="E286">
        <v>2882.5070000000001</v>
      </c>
      <c r="F286">
        <v>2896.0410000000002</v>
      </c>
      <c r="G286">
        <v>2897.3440000000001</v>
      </c>
      <c r="H286">
        <v>1808.413</v>
      </c>
      <c r="I286">
        <v>2527.5500000000002</v>
      </c>
      <c r="J286">
        <v>4855.7809999999999</v>
      </c>
      <c r="K286">
        <v>5349.8580000000002</v>
      </c>
      <c r="L286">
        <v>5755.6980000000003</v>
      </c>
      <c r="M286">
        <v>5866.9319999999998</v>
      </c>
      <c r="N286">
        <v>6017.518</v>
      </c>
      <c r="O286">
        <v>5818.46</v>
      </c>
      <c r="P286">
        <v>5172.2929999999997</v>
      </c>
      <c r="Q286">
        <v>4579.5029999999997</v>
      </c>
      <c r="R286">
        <v>3601.69</v>
      </c>
      <c r="S286">
        <v>2624.4319999999998</v>
      </c>
      <c r="T286">
        <v>2680.567</v>
      </c>
      <c r="U286">
        <v>4316.7039999999997</v>
      </c>
      <c r="V286">
        <v>4158.0969999999998</v>
      </c>
      <c r="W286">
        <v>3797.6550000000002</v>
      </c>
      <c r="X286">
        <v>3345.884</v>
      </c>
      <c r="Y286">
        <v>3095.9670000000001</v>
      </c>
      <c r="Z286" s="5">
        <v>92817.545999999988</v>
      </c>
    </row>
    <row r="287" spans="1:26" ht="13.9" x14ac:dyDescent="0.4">
      <c r="A287" s="19">
        <v>45909</v>
      </c>
      <c r="B287">
        <v>2923.0030000000002</v>
      </c>
      <c r="C287">
        <v>2863.84</v>
      </c>
      <c r="D287">
        <v>2854.4479999999999</v>
      </c>
      <c r="E287">
        <v>2855.99</v>
      </c>
      <c r="F287">
        <v>2868.6329999999998</v>
      </c>
      <c r="G287">
        <v>2871.3670000000002</v>
      </c>
      <c r="H287">
        <v>1856.8130000000001</v>
      </c>
      <c r="I287">
        <v>2638.5050000000001</v>
      </c>
      <c r="J287">
        <v>4915.1350000000002</v>
      </c>
      <c r="K287">
        <v>5392.5540000000001</v>
      </c>
      <c r="L287">
        <v>5793.9809999999998</v>
      </c>
      <c r="M287">
        <v>6081.9579999999996</v>
      </c>
      <c r="N287">
        <v>6255.7730000000001</v>
      </c>
      <c r="O287">
        <v>5674.5129999999999</v>
      </c>
      <c r="P287">
        <v>5296.1540000000005</v>
      </c>
      <c r="Q287">
        <v>4601.6099999999997</v>
      </c>
      <c r="R287">
        <v>3636.6979999999999</v>
      </c>
      <c r="S287">
        <v>2812.6849999999999</v>
      </c>
      <c r="T287">
        <v>3086.0479999999998</v>
      </c>
      <c r="U287">
        <v>4622.1289999999999</v>
      </c>
      <c r="V287">
        <v>4569.8419999999996</v>
      </c>
      <c r="W287">
        <v>4178.0230000000001</v>
      </c>
      <c r="X287">
        <v>3723.069</v>
      </c>
      <c r="Y287">
        <v>3188.05</v>
      </c>
      <c r="Z287" s="5">
        <v>95560.821000000011</v>
      </c>
    </row>
    <row r="288" spans="1:26" ht="13.9" x14ac:dyDescent="0.4">
      <c r="A288" s="19">
        <v>45910</v>
      </c>
      <c r="B288">
        <v>2979.826</v>
      </c>
      <c r="C288">
        <v>2938.89</v>
      </c>
      <c r="D288">
        <v>2889.5940000000001</v>
      </c>
      <c r="E288">
        <v>2884.0630000000001</v>
      </c>
      <c r="F288">
        <v>2896.6729999999998</v>
      </c>
      <c r="G288">
        <v>2888.922</v>
      </c>
      <c r="H288">
        <v>1818.42</v>
      </c>
      <c r="I288">
        <v>2566.6880000000001</v>
      </c>
      <c r="J288">
        <v>4784.8280000000004</v>
      </c>
      <c r="K288">
        <v>5274.9210000000003</v>
      </c>
      <c r="L288">
        <v>5844.3620000000001</v>
      </c>
      <c r="M288">
        <v>6241.1090000000004</v>
      </c>
      <c r="N288">
        <v>6285.8019999999997</v>
      </c>
      <c r="O288">
        <v>6062.4480000000003</v>
      </c>
      <c r="P288">
        <v>5467.85</v>
      </c>
      <c r="Q288">
        <v>4803.7809999999999</v>
      </c>
      <c r="R288">
        <v>3834.52</v>
      </c>
      <c r="S288">
        <v>2919.0279999999998</v>
      </c>
      <c r="T288">
        <v>2969.777</v>
      </c>
      <c r="U288">
        <v>4452.0839999999998</v>
      </c>
      <c r="V288">
        <v>4252.8419999999996</v>
      </c>
      <c r="W288">
        <v>3976.1329999999998</v>
      </c>
      <c r="X288">
        <v>3587.9290000000001</v>
      </c>
      <c r="Y288">
        <v>3170.5459999999998</v>
      </c>
      <c r="Z288" s="5">
        <v>95791.036000000022</v>
      </c>
    </row>
    <row r="289" spans="1:26" ht="13.9" x14ac:dyDescent="0.4">
      <c r="A289" s="19">
        <v>45911</v>
      </c>
      <c r="B289">
        <v>2959.8589999999999</v>
      </c>
      <c r="C289">
        <v>2901.3130000000001</v>
      </c>
      <c r="D289">
        <v>2866.2089999999998</v>
      </c>
      <c r="E289">
        <v>2872.8069999999998</v>
      </c>
      <c r="F289">
        <v>2858.2260000000001</v>
      </c>
      <c r="G289">
        <v>2869.9969999999998</v>
      </c>
      <c r="H289">
        <v>1870.182</v>
      </c>
      <c r="I289">
        <v>2407.944</v>
      </c>
      <c r="J289">
        <v>4584.5569999999998</v>
      </c>
      <c r="K289">
        <v>5224.46</v>
      </c>
      <c r="L289">
        <v>5648.9589999999998</v>
      </c>
      <c r="M289">
        <v>6038.9780000000001</v>
      </c>
      <c r="N289">
        <v>6025.9309999999996</v>
      </c>
      <c r="O289">
        <v>5802.5069999999996</v>
      </c>
      <c r="P289">
        <v>5488.0829999999996</v>
      </c>
      <c r="Q289">
        <v>4805.4889999999996</v>
      </c>
      <c r="R289">
        <v>3768.462</v>
      </c>
      <c r="S289">
        <v>2792.4769999999999</v>
      </c>
      <c r="T289">
        <v>2930.549</v>
      </c>
      <c r="U289">
        <v>4387.027</v>
      </c>
      <c r="V289">
        <v>4189.0659999999998</v>
      </c>
      <c r="W289">
        <v>3834.5160000000001</v>
      </c>
      <c r="X289">
        <v>3681.4119999999998</v>
      </c>
      <c r="Y289">
        <v>3368.3850000000002</v>
      </c>
      <c r="Z289" s="5">
        <v>94177.395000000004</v>
      </c>
    </row>
    <row r="290" spans="1:26" ht="13.9" x14ac:dyDescent="0.4">
      <c r="A290" s="19">
        <v>45912</v>
      </c>
      <c r="B290">
        <v>3127.152</v>
      </c>
      <c r="C290">
        <v>3121.44</v>
      </c>
      <c r="D290">
        <v>3039.596</v>
      </c>
      <c r="E290">
        <v>2977.8229999999999</v>
      </c>
      <c r="F290">
        <v>2955.4229999999998</v>
      </c>
      <c r="G290">
        <v>2912.6129999999998</v>
      </c>
      <c r="H290">
        <v>1892.53</v>
      </c>
      <c r="I290">
        <v>2126.942</v>
      </c>
      <c r="J290">
        <v>3589.6129999999998</v>
      </c>
      <c r="K290">
        <v>4193.8670000000002</v>
      </c>
      <c r="L290">
        <v>4822.7650000000003</v>
      </c>
      <c r="M290">
        <v>5024.0749999999998</v>
      </c>
      <c r="N290">
        <v>4329.6750000000002</v>
      </c>
      <c r="O290">
        <v>3685.7849999999999</v>
      </c>
      <c r="P290">
        <v>3456.2869999999998</v>
      </c>
      <c r="Q290">
        <v>2948.752</v>
      </c>
      <c r="R290">
        <v>2361.6060000000002</v>
      </c>
      <c r="S290">
        <v>1800.5640000000001</v>
      </c>
      <c r="T290">
        <v>2011.95</v>
      </c>
      <c r="U290">
        <v>3491.1460000000002</v>
      </c>
      <c r="V290">
        <v>3376.7779999999998</v>
      </c>
      <c r="W290">
        <v>3270.6750000000002</v>
      </c>
      <c r="X290">
        <v>3185.8539999999998</v>
      </c>
      <c r="Y290">
        <v>3125.1950000000002</v>
      </c>
      <c r="Z290" s="5">
        <v>76828.106000000014</v>
      </c>
    </row>
    <row r="291" spans="1:26" ht="13.9" x14ac:dyDescent="0.4">
      <c r="A291" s="19">
        <v>45913</v>
      </c>
      <c r="B291">
        <v>3061.3029999999999</v>
      </c>
      <c r="C291">
        <v>3001.5569999999998</v>
      </c>
      <c r="D291">
        <v>2983.9549999999999</v>
      </c>
      <c r="E291">
        <v>2969.02</v>
      </c>
      <c r="F291">
        <v>2963.058</v>
      </c>
      <c r="G291">
        <v>2952.66</v>
      </c>
      <c r="H291">
        <v>1855.8920000000001</v>
      </c>
      <c r="I291">
        <v>1378.1320000000001</v>
      </c>
      <c r="J291">
        <v>1942.1310000000001</v>
      </c>
      <c r="K291">
        <v>2535.5940000000001</v>
      </c>
      <c r="L291">
        <v>2978.8339999999998</v>
      </c>
      <c r="M291">
        <v>3202.4839999999999</v>
      </c>
      <c r="N291">
        <v>3276.6909999999998</v>
      </c>
      <c r="O291">
        <v>3300.739</v>
      </c>
      <c r="P291">
        <v>3019.74</v>
      </c>
      <c r="Q291">
        <v>2724.6779999999999</v>
      </c>
      <c r="R291">
        <v>2206.058</v>
      </c>
      <c r="S291">
        <v>1864.729</v>
      </c>
      <c r="T291">
        <v>2165.018</v>
      </c>
      <c r="U291">
        <v>3841.4780000000001</v>
      </c>
      <c r="V291">
        <v>3673.9169999999999</v>
      </c>
      <c r="W291">
        <v>3606.4430000000002</v>
      </c>
      <c r="X291">
        <v>3534.9569999999999</v>
      </c>
      <c r="Y291">
        <v>3205.3440000000001</v>
      </c>
      <c r="Z291" s="5">
        <v>68244.412000000011</v>
      </c>
    </row>
    <row r="292" spans="1:26" ht="13.9" x14ac:dyDescent="0.4">
      <c r="A292" s="19">
        <v>45914</v>
      </c>
      <c r="B292">
        <v>2975.8090000000002</v>
      </c>
      <c r="C292">
        <v>2882.6779999999999</v>
      </c>
      <c r="D292">
        <v>2818.8719999999998</v>
      </c>
      <c r="E292">
        <v>2805.4369999999999</v>
      </c>
      <c r="F292">
        <v>2779.7570000000001</v>
      </c>
      <c r="G292">
        <v>2818.482</v>
      </c>
      <c r="H292">
        <v>1865.646</v>
      </c>
      <c r="I292">
        <v>2671.5749999999998</v>
      </c>
      <c r="J292">
        <v>5171.74</v>
      </c>
      <c r="K292">
        <v>5867.5429999999997</v>
      </c>
      <c r="L292">
        <v>6223.4189999999999</v>
      </c>
      <c r="M292">
        <v>6462.9629999999997</v>
      </c>
      <c r="N292">
        <v>6702.3379999999997</v>
      </c>
      <c r="O292">
        <v>6325.6840000000002</v>
      </c>
      <c r="P292">
        <v>5808.2259999999997</v>
      </c>
      <c r="Q292">
        <v>4994.7</v>
      </c>
      <c r="R292">
        <v>3892.107</v>
      </c>
      <c r="S292">
        <v>2828.1570000000002</v>
      </c>
      <c r="T292">
        <v>3023.6970000000001</v>
      </c>
      <c r="U292">
        <v>4447.9120000000003</v>
      </c>
      <c r="V292">
        <v>4196.8010000000004</v>
      </c>
      <c r="W292">
        <v>3942.239</v>
      </c>
      <c r="X292">
        <v>3795.319</v>
      </c>
      <c r="Y292">
        <v>3473.63</v>
      </c>
      <c r="Z292" s="5">
        <v>98774.731000000029</v>
      </c>
    </row>
    <row r="293" spans="1:26" ht="13.9" x14ac:dyDescent="0.4">
      <c r="A293" s="19">
        <v>45915</v>
      </c>
      <c r="B293">
        <v>3159.8150000000001</v>
      </c>
      <c r="C293">
        <v>3073.9279999999999</v>
      </c>
      <c r="D293">
        <v>2964.3820000000001</v>
      </c>
      <c r="E293">
        <v>2947.8220000000001</v>
      </c>
      <c r="F293">
        <v>2966.8249999999998</v>
      </c>
      <c r="G293">
        <v>2961.2269999999999</v>
      </c>
      <c r="H293">
        <v>2155.855</v>
      </c>
      <c r="I293">
        <v>2744.0920000000001</v>
      </c>
      <c r="J293">
        <v>5195.5450000000001</v>
      </c>
      <c r="K293">
        <v>5731.8649999999998</v>
      </c>
      <c r="L293">
        <v>6259.9719999999998</v>
      </c>
      <c r="M293">
        <v>6606.7420000000002</v>
      </c>
      <c r="N293">
        <v>6834.6189999999997</v>
      </c>
      <c r="O293">
        <v>6498.0770000000002</v>
      </c>
      <c r="P293">
        <v>5893.8549999999996</v>
      </c>
      <c r="Q293">
        <v>5091.3729999999996</v>
      </c>
      <c r="R293">
        <v>4153.8720000000003</v>
      </c>
      <c r="S293">
        <v>3108.915</v>
      </c>
      <c r="T293">
        <v>3365.4029999999998</v>
      </c>
      <c r="U293">
        <v>4682.8509999999997</v>
      </c>
      <c r="V293">
        <v>4366.9759999999997</v>
      </c>
      <c r="W293">
        <v>3978.6790000000001</v>
      </c>
      <c r="X293">
        <v>3554.1640000000002</v>
      </c>
      <c r="Y293">
        <v>3248.2640000000001</v>
      </c>
      <c r="Z293" s="5">
        <v>101545.118</v>
      </c>
    </row>
    <row r="294" spans="1:26" ht="13.9" x14ac:dyDescent="0.4">
      <c r="A294" s="19">
        <v>45916</v>
      </c>
      <c r="B294">
        <v>3065.1390000000001</v>
      </c>
      <c r="C294">
        <v>2955.0459999999998</v>
      </c>
      <c r="D294">
        <v>2905.779</v>
      </c>
      <c r="E294">
        <v>2907.5720000000001</v>
      </c>
      <c r="F294">
        <v>2909.66</v>
      </c>
      <c r="G294">
        <v>2928.9589999999998</v>
      </c>
      <c r="H294">
        <v>2004.433</v>
      </c>
      <c r="I294">
        <v>2669.3249999999998</v>
      </c>
      <c r="J294">
        <v>5149.6540000000005</v>
      </c>
      <c r="K294">
        <v>5610.951</v>
      </c>
      <c r="L294">
        <v>5972.2550000000001</v>
      </c>
      <c r="M294">
        <v>6292.6120000000001</v>
      </c>
      <c r="N294">
        <v>6437.84</v>
      </c>
      <c r="O294">
        <v>6080.7619999999997</v>
      </c>
      <c r="P294">
        <v>5576.3549999999996</v>
      </c>
      <c r="Q294">
        <v>4744.357</v>
      </c>
      <c r="R294">
        <v>3657.0129999999999</v>
      </c>
      <c r="S294">
        <v>2660.136</v>
      </c>
      <c r="T294">
        <v>3117.8850000000002</v>
      </c>
      <c r="U294">
        <v>4161.2520000000004</v>
      </c>
      <c r="V294">
        <v>4010.2869999999998</v>
      </c>
      <c r="W294">
        <v>3801.1120000000001</v>
      </c>
      <c r="X294">
        <v>3603.5010000000002</v>
      </c>
      <c r="Y294">
        <v>3235.6480000000001</v>
      </c>
      <c r="Z294" s="5">
        <v>96457.53300000001</v>
      </c>
    </row>
    <row r="295" spans="1:26" ht="13.9" x14ac:dyDescent="0.4">
      <c r="A295" s="19">
        <v>45917</v>
      </c>
      <c r="B295">
        <v>3083.6280000000002</v>
      </c>
      <c r="C295">
        <v>2968.866</v>
      </c>
      <c r="D295">
        <v>2958.723</v>
      </c>
      <c r="E295">
        <v>2938.13</v>
      </c>
      <c r="F295">
        <v>2923.5239999999999</v>
      </c>
      <c r="G295">
        <v>2905.509</v>
      </c>
      <c r="H295">
        <v>2008.413</v>
      </c>
      <c r="I295">
        <v>2550.942</v>
      </c>
      <c r="J295">
        <v>4886.2250000000004</v>
      </c>
      <c r="K295">
        <v>5232.0060000000003</v>
      </c>
      <c r="L295">
        <v>5844.3879999999999</v>
      </c>
      <c r="M295">
        <v>6333.3890000000001</v>
      </c>
      <c r="N295">
        <v>6240.8190000000004</v>
      </c>
      <c r="O295">
        <v>5911.835</v>
      </c>
      <c r="P295">
        <v>5266.26</v>
      </c>
      <c r="Q295">
        <v>4599.0060000000003</v>
      </c>
      <c r="R295">
        <v>3780.2449999999999</v>
      </c>
      <c r="S295">
        <v>2785.01</v>
      </c>
      <c r="T295">
        <v>3228.942</v>
      </c>
      <c r="U295">
        <v>4493.0020000000004</v>
      </c>
      <c r="V295">
        <v>4233.799</v>
      </c>
      <c r="W295">
        <v>3869.8159999999998</v>
      </c>
      <c r="X295">
        <v>3670.2689999999998</v>
      </c>
      <c r="Y295">
        <v>3238.018</v>
      </c>
      <c r="Z295" s="5">
        <v>95950.763999999996</v>
      </c>
    </row>
    <row r="296" spans="1:26" ht="13.9" x14ac:dyDescent="0.4">
      <c r="A296" s="19">
        <v>45918</v>
      </c>
      <c r="B296">
        <v>3014.424</v>
      </c>
      <c r="C296">
        <v>2926.3139999999999</v>
      </c>
      <c r="D296">
        <v>2905.0970000000002</v>
      </c>
      <c r="E296">
        <v>2906.0140000000001</v>
      </c>
      <c r="F296">
        <v>2908.2620000000002</v>
      </c>
      <c r="G296">
        <v>2923.942</v>
      </c>
      <c r="H296">
        <v>2013.2650000000001</v>
      </c>
      <c r="I296">
        <v>2519.48</v>
      </c>
      <c r="J296">
        <v>4642.3689999999997</v>
      </c>
      <c r="K296">
        <v>5186.375</v>
      </c>
      <c r="L296">
        <v>5752.7380000000003</v>
      </c>
      <c r="M296">
        <v>6091.107</v>
      </c>
      <c r="N296">
        <v>6266.8819999999996</v>
      </c>
      <c r="O296">
        <v>6140.8850000000002</v>
      </c>
      <c r="P296">
        <v>5453.9279999999999</v>
      </c>
      <c r="Q296">
        <v>4665.0789999999997</v>
      </c>
      <c r="R296">
        <v>3853.3609999999999</v>
      </c>
      <c r="S296">
        <v>2968.1120000000001</v>
      </c>
      <c r="T296">
        <v>3238.4050000000002</v>
      </c>
      <c r="U296">
        <v>4536.241</v>
      </c>
      <c r="V296">
        <v>4301.9399999999996</v>
      </c>
      <c r="W296">
        <v>3971.3690000000001</v>
      </c>
      <c r="X296">
        <v>3600.8530000000001</v>
      </c>
      <c r="Y296">
        <v>3216.4589999999998</v>
      </c>
      <c r="Z296" s="5">
        <v>96002.901000000013</v>
      </c>
    </row>
    <row r="297" spans="1:26" ht="13.9" x14ac:dyDescent="0.4">
      <c r="A297" s="19">
        <v>45919</v>
      </c>
      <c r="B297">
        <v>2996.6990000000001</v>
      </c>
      <c r="C297">
        <v>2928.6869999999999</v>
      </c>
      <c r="D297">
        <v>2827.73</v>
      </c>
      <c r="E297">
        <v>2816.08</v>
      </c>
      <c r="F297">
        <v>2834.3679999999999</v>
      </c>
      <c r="G297">
        <v>2848.2240000000002</v>
      </c>
      <c r="H297">
        <v>1973.2</v>
      </c>
      <c r="I297">
        <v>2042.8520000000001</v>
      </c>
      <c r="J297">
        <v>3400.5590000000002</v>
      </c>
      <c r="K297">
        <v>4022.1660000000002</v>
      </c>
      <c r="L297">
        <v>4624.9759999999997</v>
      </c>
      <c r="M297">
        <v>4553.7659999999996</v>
      </c>
      <c r="N297">
        <v>3852.9920000000002</v>
      </c>
      <c r="O297">
        <v>3235.6320000000001</v>
      </c>
      <c r="P297">
        <v>3127.5079999999998</v>
      </c>
      <c r="Q297">
        <v>2630.779</v>
      </c>
      <c r="R297">
        <v>2040.491</v>
      </c>
      <c r="S297">
        <v>1575.3710000000001</v>
      </c>
      <c r="T297">
        <v>2131.011</v>
      </c>
      <c r="U297">
        <v>3356.8580000000002</v>
      </c>
      <c r="V297">
        <v>3218.9569999999999</v>
      </c>
      <c r="W297">
        <v>3150.085</v>
      </c>
      <c r="X297">
        <v>3073.09</v>
      </c>
      <c r="Y297">
        <v>3003.723</v>
      </c>
      <c r="Z297" s="5">
        <v>72265.804000000004</v>
      </c>
    </row>
    <row r="298" spans="1:26" ht="13.9" x14ac:dyDescent="0.4">
      <c r="A298" s="19">
        <v>45920</v>
      </c>
      <c r="B298">
        <v>2982.2</v>
      </c>
      <c r="C298">
        <v>2940.3969999999999</v>
      </c>
      <c r="D298">
        <v>2921.9369999999999</v>
      </c>
      <c r="E298">
        <v>2919.5010000000002</v>
      </c>
      <c r="F298">
        <v>2894.8589999999999</v>
      </c>
      <c r="G298">
        <v>2886.8209999999999</v>
      </c>
      <c r="H298">
        <v>2005.77</v>
      </c>
      <c r="I298">
        <v>1324.85</v>
      </c>
      <c r="J298">
        <v>1899.798</v>
      </c>
      <c r="K298">
        <v>2543.5970000000002</v>
      </c>
      <c r="L298">
        <v>3043.0749999999998</v>
      </c>
      <c r="M298">
        <v>3245.1410000000001</v>
      </c>
      <c r="N298">
        <v>3290.87</v>
      </c>
      <c r="O298">
        <v>3199.5259999999998</v>
      </c>
      <c r="P298">
        <v>2923.8409999999999</v>
      </c>
      <c r="Q298">
        <v>2494.8829999999998</v>
      </c>
      <c r="R298">
        <v>1987.01</v>
      </c>
      <c r="S298">
        <v>1556.7239999999999</v>
      </c>
      <c r="T298">
        <v>2132.2640000000001</v>
      </c>
      <c r="U298">
        <v>3552.8420000000001</v>
      </c>
      <c r="V298">
        <v>3380.62</v>
      </c>
      <c r="W298">
        <v>3328.6320000000001</v>
      </c>
      <c r="X298">
        <v>3251.886</v>
      </c>
      <c r="Y298">
        <v>3055.5639999999999</v>
      </c>
      <c r="Z298" s="5">
        <v>65762.608000000007</v>
      </c>
    </row>
    <row r="299" spans="1:26" ht="13.9" x14ac:dyDescent="0.4">
      <c r="A299" s="19">
        <v>45921</v>
      </c>
      <c r="B299">
        <v>2875.1080000000002</v>
      </c>
      <c r="C299">
        <v>2765.1990000000001</v>
      </c>
      <c r="D299">
        <v>2755.0680000000002</v>
      </c>
      <c r="E299">
        <v>2763.9920000000002</v>
      </c>
      <c r="F299">
        <v>2771.4209999999998</v>
      </c>
      <c r="G299">
        <v>2758.6559999999999</v>
      </c>
      <c r="H299">
        <v>1910.53</v>
      </c>
      <c r="I299">
        <v>2346.6880000000001</v>
      </c>
      <c r="J299">
        <v>4594.098</v>
      </c>
      <c r="K299">
        <v>5258.0810000000001</v>
      </c>
      <c r="L299">
        <v>5761.9309999999996</v>
      </c>
      <c r="M299">
        <v>6242.8950000000004</v>
      </c>
      <c r="N299">
        <v>6308.2790000000005</v>
      </c>
      <c r="O299">
        <v>5984.6440000000002</v>
      </c>
      <c r="P299">
        <v>5340.982</v>
      </c>
      <c r="Q299">
        <v>4424.0020000000004</v>
      </c>
      <c r="R299">
        <v>3332.18</v>
      </c>
      <c r="S299">
        <v>2342.9180000000001</v>
      </c>
      <c r="T299">
        <v>2804.6559999999999</v>
      </c>
      <c r="U299">
        <v>3991.7779999999998</v>
      </c>
      <c r="V299">
        <v>3761.48</v>
      </c>
      <c r="W299">
        <v>3598.8490000000002</v>
      </c>
      <c r="X299">
        <v>3477.9920000000002</v>
      </c>
      <c r="Y299">
        <v>3211.3240000000001</v>
      </c>
      <c r="Z299" s="5">
        <v>91382.750999999989</v>
      </c>
    </row>
    <row r="300" spans="1:26" ht="13.9" x14ac:dyDescent="0.4">
      <c r="A300" s="19">
        <v>45922</v>
      </c>
      <c r="B300">
        <v>2978.9290000000001</v>
      </c>
      <c r="C300">
        <v>2912.8449999999998</v>
      </c>
      <c r="D300">
        <v>2883.7910000000002</v>
      </c>
      <c r="E300">
        <v>2862.0320000000002</v>
      </c>
      <c r="F300">
        <v>2864.5230000000001</v>
      </c>
      <c r="G300">
        <v>2846.873</v>
      </c>
      <c r="H300">
        <v>1971.7619999999999</v>
      </c>
      <c r="I300">
        <v>1476.9290000000001</v>
      </c>
      <c r="J300">
        <v>2010.9970000000001</v>
      </c>
      <c r="K300">
        <v>2590.5050000000001</v>
      </c>
      <c r="L300">
        <v>2963.721</v>
      </c>
      <c r="M300">
        <v>3222.0030000000002</v>
      </c>
      <c r="N300">
        <v>3359.835</v>
      </c>
      <c r="O300">
        <v>3299.6970000000001</v>
      </c>
      <c r="P300">
        <v>3059.7280000000001</v>
      </c>
      <c r="Q300">
        <v>2563.009</v>
      </c>
      <c r="R300">
        <v>1991.731</v>
      </c>
      <c r="S300">
        <v>1616.819</v>
      </c>
      <c r="T300">
        <v>2357.7260000000001</v>
      </c>
      <c r="U300">
        <v>3580.252</v>
      </c>
      <c r="V300">
        <v>3426.701</v>
      </c>
      <c r="W300">
        <v>3327.9769999999999</v>
      </c>
      <c r="X300">
        <v>3237.3440000000001</v>
      </c>
      <c r="Y300">
        <v>3096.107</v>
      </c>
      <c r="Z300" s="5">
        <v>66501.83600000001</v>
      </c>
    </row>
    <row r="301" spans="1:26" ht="13.9" x14ac:dyDescent="0.4">
      <c r="A301" s="19">
        <v>45923</v>
      </c>
      <c r="B301">
        <v>2979.145</v>
      </c>
      <c r="C301">
        <v>2933.7040000000002</v>
      </c>
      <c r="D301">
        <v>2920.3879999999999</v>
      </c>
      <c r="E301">
        <v>2911.998</v>
      </c>
      <c r="F301">
        <v>2916.5949999999998</v>
      </c>
      <c r="G301">
        <v>2926.8470000000002</v>
      </c>
      <c r="H301">
        <v>2037.528</v>
      </c>
      <c r="I301">
        <v>1407.9839999999999</v>
      </c>
      <c r="J301">
        <v>1931.336</v>
      </c>
      <c r="K301">
        <v>2688.011</v>
      </c>
      <c r="L301">
        <v>3144.6860000000001</v>
      </c>
      <c r="M301">
        <v>3401.2040000000002</v>
      </c>
      <c r="N301">
        <v>3373.3409999999999</v>
      </c>
      <c r="O301">
        <v>3274.0810000000001</v>
      </c>
      <c r="P301">
        <v>3054.096</v>
      </c>
      <c r="Q301">
        <v>2650.4639999999999</v>
      </c>
      <c r="R301">
        <v>2100.1419999999998</v>
      </c>
      <c r="S301">
        <v>1786.2139999999999</v>
      </c>
      <c r="T301">
        <v>2426.7600000000002</v>
      </c>
      <c r="U301">
        <v>3528.2910000000002</v>
      </c>
      <c r="V301">
        <v>3504.1109999999999</v>
      </c>
      <c r="W301">
        <v>3387.9270000000001</v>
      </c>
      <c r="X301">
        <v>3288.1469999999999</v>
      </c>
      <c r="Y301">
        <v>3171.0360000000001</v>
      </c>
      <c r="Z301" s="5">
        <v>67744.035999999993</v>
      </c>
    </row>
    <row r="302" spans="1:26" ht="13.9" x14ac:dyDescent="0.4">
      <c r="A302" s="19">
        <v>45924</v>
      </c>
      <c r="B302">
        <v>3038.7559999999999</v>
      </c>
      <c r="C302">
        <v>3009.07</v>
      </c>
      <c r="D302">
        <v>2980.1950000000002</v>
      </c>
      <c r="E302">
        <v>2978.384</v>
      </c>
      <c r="F302">
        <v>2990.4</v>
      </c>
      <c r="G302">
        <v>2985.239</v>
      </c>
      <c r="H302">
        <v>2201.3609999999999</v>
      </c>
      <c r="I302">
        <v>1426.941</v>
      </c>
      <c r="J302">
        <v>1937.338</v>
      </c>
      <c r="K302">
        <v>2301.9189999999999</v>
      </c>
      <c r="L302">
        <v>2936.16</v>
      </c>
      <c r="M302">
        <v>3360.529</v>
      </c>
      <c r="N302">
        <v>3346.491</v>
      </c>
      <c r="O302">
        <v>3345.9430000000002</v>
      </c>
      <c r="P302">
        <v>3048.33</v>
      </c>
      <c r="Q302">
        <v>2614.9450000000002</v>
      </c>
      <c r="R302">
        <v>2041.1759999999999</v>
      </c>
      <c r="S302">
        <v>1657.0129999999999</v>
      </c>
      <c r="T302">
        <v>2600.1329999999998</v>
      </c>
      <c r="U302">
        <v>3464.9580000000001</v>
      </c>
      <c r="V302">
        <v>3338.9960000000001</v>
      </c>
      <c r="W302">
        <v>3266.855</v>
      </c>
      <c r="X302">
        <v>3244.0369999999998</v>
      </c>
      <c r="Y302">
        <v>3056.047</v>
      </c>
      <c r="Z302" s="5">
        <v>67171.216</v>
      </c>
    </row>
    <row r="303" spans="1:26" ht="13.9" x14ac:dyDescent="0.4">
      <c r="A303" s="19">
        <v>45925</v>
      </c>
      <c r="B303">
        <v>2874.7820000000002</v>
      </c>
      <c r="C303">
        <v>2828.1840000000002</v>
      </c>
      <c r="D303">
        <v>2777.3780000000002</v>
      </c>
      <c r="E303">
        <v>2777.8850000000002</v>
      </c>
      <c r="F303">
        <v>2788.9760000000001</v>
      </c>
      <c r="G303">
        <v>2816.134</v>
      </c>
      <c r="H303">
        <v>2096.6129999999998</v>
      </c>
      <c r="I303">
        <v>2363.2350000000001</v>
      </c>
      <c r="J303">
        <v>4611.4290000000001</v>
      </c>
      <c r="K303">
        <v>5124.7659999999996</v>
      </c>
      <c r="L303">
        <v>5420.424</v>
      </c>
      <c r="M303">
        <v>5425.357</v>
      </c>
      <c r="N303">
        <v>5084.4409999999998</v>
      </c>
      <c r="O303">
        <v>4770.7240000000002</v>
      </c>
      <c r="P303">
        <v>4035.2489999999998</v>
      </c>
      <c r="Q303">
        <v>3757.1210000000001</v>
      </c>
      <c r="R303">
        <v>2930.37</v>
      </c>
      <c r="S303">
        <v>2243.5189999999998</v>
      </c>
      <c r="T303">
        <v>3046.4479999999999</v>
      </c>
      <c r="U303">
        <v>3902.9580000000001</v>
      </c>
      <c r="V303">
        <v>3780.8760000000002</v>
      </c>
      <c r="W303">
        <v>3657.7379999999998</v>
      </c>
      <c r="X303">
        <v>3421.683</v>
      </c>
      <c r="Y303">
        <v>3198.732</v>
      </c>
      <c r="Z303" s="5">
        <v>85735.022000000012</v>
      </c>
    </row>
    <row r="304" spans="1:26" ht="13.9" x14ac:dyDescent="0.4">
      <c r="A304" s="19">
        <v>45926</v>
      </c>
      <c r="B304">
        <v>3033.2570000000001</v>
      </c>
      <c r="C304">
        <v>2969.02</v>
      </c>
      <c r="D304">
        <v>2827.2049999999999</v>
      </c>
      <c r="E304">
        <v>2795.7829999999999</v>
      </c>
      <c r="F304">
        <v>2802.9589999999998</v>
      </c>
      <c r="G304">
        <v>2815.7260000000001</v>
      </c>
      <c r="H304">
        <v>2054.6149999999998</v>
      </c>
      <c r="I304">
        <v>1820.19</v>
      </c>
      <c r="J304">
        <v>3005.7269999999999</v>
      </c>
      <c r="K304">
        <v>3605.8620000000001</v>
      </c>
      <c r="L304">
        <v>4126.4390000000003</v>
      </c>
      <c r="M304">
        <v>4285.893</v>
      </c>
      <c r="N304">
        <v>3625.7730000000001</v>
      </c>
      <c r="O304">
        <v>2940.8110000000001</v>
      </c>
      <c r="P304">
        <v>2959.4389999999999</v>
      </c>
      <c r="Q304">
        <v>2413.2310000000002</v>
      </c>
      <c r="R304">
        <v>1804.9490000000001</v>
      </c>
      <c r="S304">
        <v>1423.222</v>
      </c>
      <c r="T304">
        <v>2352.8220000000001</v>
      </c>
      <c r="U304">
        <v>3249.46</v>
      </c>
      <c r="V304">
        <v>3148.6120000000001</v>
      </c>
      <c r="W304">
        <v>3063.558</v>
      </c>
      <c r="X304">
        <v>3024.7240000000002</v>
      </c>
      <c r="Y304">
        <v>2970.788</v>
      </c>
      <c r="Z304" s="5">
        <v>69120.064999999988</v>
      </c>
    </row>
    <row r="305" spans="1:26" ht="13.9" x14ac:dyDescent="0.4">
      <c r="A305" s="19">
        <v>45927</v>
      </c>
      <c r="B305">
        <v>2953.75</v>
      </c>
      <c r="C305">
        <v>2923.8040000000001</v>
      </c>
      <c r="D305">
        <v>2899.252</v>
      </c>
      <c r="E305">
        <v>2906.9409999999998</v>
      </c>
      <c r="F305">
        <v>2890.9479999999999</v>
      </c>
      <c r="G305">
        <v>2901.0940000000001</v>
      </c>
      <c r="H305">
        <v>2095.6779999999999</v>
      </c>
      <c r="I305">
        <v>1217.5719999999999</v>
      </c>
      <c r="J305">
        <v>1805.0809999999999</v>
      </c>
      <c r="K305">
        <v>2558.8069999999998</v>
      </c>
      <c r="L305">
        <v>3030.7869999999998</v>
      </c>
      <c r="M305">
        <v>3284.8870000000002</v>
      </c>
      <c r="N305">
        <v>3325.8519999999999</v>
      </c>
      <c r="O305">
        <v>3300.8139999999999</v>
      </c>
      <c r="P305">
        <v>3033.5549999999998</v>
      </c>
      <c r="Q305">
        <v>2582.357</v>
      </c>
      <c r="R305">
        <v>1992.3789999999999</v>
      </c>
      <c r="S305">
        <v>1775.5070000000001</v>
      </c>
      <c r="T305">
        <v>2641.1869999999999</v>
      </c>
      <c r="U305">
        <v>3699.3510000000001</v>
      </c>
      <c r="V305">
        <v>3600.9349999999999</v>
      </c>
      <c r="W305">
        <v>3594.875</v>
      </c>
      <c r="X305">
        <v>3421.3029999999999</v>
      </c>
      <c r="Y305">
        <v>3202.835</v>
      </c>
      <c r="Z305" s="5">
        <v>67639.551000000007</v>
      </c>
    </row>
    <row r="306" spans="1:26" ht="13.9" x14ac:dyDescent="0.4">
      <c r="A306" s="19">
        <v>45928</v>
      </c>
      <c r="B306">
        <v>3056.25</v>
      </c>
      <c r="C306">
        <v>2880.0610000000001</v>
      </c>
      <c r="D306">
        <v>2848.931</v>
      </c>
      <c r="E306">
        <v>2821.6959999999999</v>
      </c>
      <c r="F306">
        <v>2814.9090000000001</v>
      </c>
      <c r="G306">
        <v>2792.4560000000001</v>
      </c>
      <c r="H306">
        <v>2139.7559999999999</v>
      </c>
      <c r="I306">
        <v>2338.8539999999998</v>
      </c>
      <c r="J306">
        <v>4504.6120000000001</v>
      </c>
      <c r="K306">
        <v>5325.5640000000003</v>
      </c>
      <c r="L306">
        <v>5783.0810000000001</v>
      </c>
      <c r="M306">
        <v>6150.4790000000003</v>
      </c>
      <c r="N306">
        <v>6285.0150000000003</v>
      </c>
      <c r="O306">
        <v>5974.6419999999998</v>
      </c>
      <c r="P306">
        <v>5548.6139999999996</v>
      </c>
      <c r="Q306">
        <v>4777.058</v>
      </c>
      <c r="R306">
        <v>3670.3629999999998</v>
      </c>
      <c r="S306">
        <v>2678.5390000000002</v>
      </c>
      <c r="T306">
        <v>3487.8690000000001</v>
      </c>
      <c r="U306">
        <v>4241.7430000000004</v>
      </c>
      <c r="V306">
        <v>4010.5360000000001</v>
      </c>
      <c r="W306">
        <v>3743.2930000000001</v>
      </c>
      <c r="X306">
        <v>3513.3220000000001</v>
      </c>
      <c r="Y306">
        <v>3224.576</v>
      </c>
      <c r="Z306" s="5">
        <v>94612.219000000026</v>
      </c>
    </row>
    <row r="307" spans="1:26" ht="13.9" x14ac:dyDescent="0.4">
      <c r="A307" s="19">
        <v>45929</v>
      </c>
      <c r="B307">
        <v>3057.5039999999999</v>
      </c>
      <c r="C307">
        <v>2977.1570000000002</v>
      </c>
      <c r="D307">
        <v>2944.36</v>
      </c>
      <c r="E307">
        <v>2961.9969999999998</v>
      </c>
      <c r="F307">
        <v>2971.34</v>
      </c>
      <c r="G307">
        <v>2979.2040000000002</v>
      </c>
      <c r="H307">
        <v>2350.7820000000002</v>
      </c>
      <c r="I307">
        <v>2562.2629999999999</v>
      </c>
      <c r="J307">
        <v>4642.8180000000002</v>
      </c>
      <c r="K307">
        <v>5284.6189999999997</v>
      </c>
      <c r="L307">
        <v>5686.9179999999997</v>
      </c>
      <c r="M307">
        <v>6148.5110000000004</v>
      </c>
      <c r="N307">
        <v>6251.9849999999997</v>
      </c>
      <c r="O307">
        <v>5776.4179999999997</v>
      </c>
      <c r="P307">
        <v>5325.9870000000001</v>
      </c>
      <c r="Q307">
        <v>4549.5829999999996</v>
      </c>
      <c r="R307">
        <v>3488.17</v>
      </c>
      <c r="S307">
        <v>2665.1010000000001</v>
      </c>
      <c r="T307">
        <v>3509.8130000000001</v>
      </c>
      <c r="U307">
        <v>4206.9059999999999</v>
      </c>
      <c r="V307">
        <v>3945.5390000000002</v>
      </c>
      <c r="W307">
        <v>3786.9630000000002</v>
      </c>
      <c r="X307">
        <v>3518.5410000000002</v>
      </c>
      <c r="Y307">
        <v>3253.9340000000002</v>
      </c>
      <c r="Z307" s="5">
        <v>94846.412999999986</v>
      </c>
    </row>
    <row r="308" spans="1:26" ht="13.9" x14ac:dyDescent="0.4">
      <c r="A308" s="19">
        <v>45930</v>
      </c>
      <c r="B308">
        <v>2964.4290000000001</v>
      </c>
      <c r="C308">
        <v>2868.7350000000001</v>
      </c>
      <c r="D308">
        <v>2840.2</v>
      </c>
      <c r="E308">
        <v>2852.9270000000001</v>
      </c>
      <c r="F308">
        <v>2859.7719999999999</v>
      </c>
      <c r="G308">
        <v>2879.3310000000001</v>
      </c>
      <c r="H308">
        <v>2198.7649999999999</v>
      </c>
      <c r="I308">
        <v>2306.1990000000001</v>
      </c>
      <c r="J308">
        <v>4477.5439999999999</v>
      </c>
      <c r="K308">
        <v>4939.5460000000003</v>
      </c>
      <c r="L308">
        <v>5460.7889999999998</v>
      </c>
      <c r="M308">
        <v>5710.1139999999996</v>
      </c>
      <c r="N308">
        <v>5745.4610000000002</v>
      </c>
      <c r="O308">
        <v>5302.4290000000001</v>
      </c>
      <c r="P308">
        <v>4675.701</v>
      </c>
      <c r="Q308">
        <v>3964.1320000000001</v>
      </c>
      <c r="R308">
        <v>2988.2820000000002</v>
      </c>
      <c r="S308">
        <v>2081.1790000000001</v>
      </c>
      <c r="T308">
        <v>3035.4470000000001</v>
      </c>
      <c r="U308">
        <v>3668.7440000000001</v>
      </c>
      <c r="V308">
        <v>3617.3939999999998</v>
      </c>
      <c r="W308">
        <v>3568.6909999999998</v>
      </c>
      <c r="X308">
        <v>3386.29</v>
      </c>
      <c r="Y308">
        <v>3032.614</v>
      </c>
      <c r="Z308" s="5">
        <v>87424.715000000011</v>
      </c>
    </row>
    <row r="309" spans="1:26" x14ac:dyDescent="0.35">
      <c r="A309" s="24">
        <f>COUNT(A187:A308)</f>
        <v>122</v>
      </c>
      <c r="B309" s="25">
        <f>SUM(B187:B308)</f>
        <v>358422.66300000018</v>
      </c>
      <c r="C309" s="25">
        <f t="shared" ref="C309:Z309" si="2">SUM(C187:C308)</f>
        <v>350574.39799999999</v>
      </c>
      <c r="D309" s="25">
        <f t="shared" si="2"/>
        <v>346543.06399999984</v>
      </c>
      <c r="E309" s="25">
        <f t="shared" si="2"/>
        <v>345054.86900000001</v>
      </c>
      <c r="F309" s="25">
        <f t="shared" si="2"/>
        <v>344965.42499999999</v>
      </c>
      <c r="G309" s="25">
        <f t="shared" si="2"/>
        <v>313669.64100000006</v>
      </c>
      <c r="H309" s="25">
        <f t="shared" si="2"/>
        <v>179567.39700000006</v>
      </c>
      <c r="I309" s="25">
        <f t="shared" si="2"/>
        <v>246534.01500000001</v>
      </c>
      <c r="J309" s="25">
        <f t="shared" si="2"/>
        <v>392033.15100000001</v>
      </c>
      <c r="K309" s="25">
        <f t="shared" si="2"/>
        <v>472348.40899999981</v>
      </c>
      <c r="L309" s="25">
        <f t="shared" si="2"/>
        <v>530832.11699999997</v>
      </c>
      <c r="M309" s="25">
        <f t="shared" si="2"/>
        <v>562472.36800000002</v>
      </c>
      <c r="N309" s="25">
        <f t="shared" si="2"/>
        <v>565722.86100000015</v>
      </c>
      <c r="O309" s="25">
        <f t="shared" si="2"/>
        <v>548125.58599999989</v>
      </c>
      <c r="P309" s="25">
        <f t="shared" si="2"/>
        <v>520182.77799999999</v>
      </c>
      <c r="Q309" s="25">
        <f t="shared" si="2"/>
        <v>468271.641</v>
      </c>
      <c r="R309" s="25">
        <f t="shared" si="2"/>
        <v>380282.93899999995</v>
      </c>
      <c r="S309" s="25">
        <f t="shared" si="2"/>
        <v>296552.05400000006</v>
      </c>
      <c r="T309" s="25">
        <f t="shared" si="2"/>
        <v>273698.00800000009</v>
      </c>
      <c r="U309" s="25">
        <f t="shared" si="2"/>
        <v>371773.04600000003</v>
      </c>
      <c r="V309" s="25">
        <f t="shared" si="2"/>
        <v>450696.42800000001</v>
      </c>
      <c r="W309" s="25">
        <f t="shared" si="2"/>
        <v>427024.71600000019</v>
      </c>
      <c r="X309" s="25">
        <f t="shared" si="2"/>
        <v>404661.77000000008</v>
      </c>
      <c r="Y309" s="25">
        <f t="shared" si="2"/>
        <v>377855.13100000023</v>
      </c>
      <c r="Z309" s="25">
        <f t="shared" si="2"/>
        <v>9527864.4749999978</v>
      </c>
    </row>
    <row r="310" spans="1:26" ht="13.9" x14ac:dyDescent="0.4">
      <c r="A310" s="19">
        <v>45931</v>
      </c>
      <c r="B310">
        <v>2932.1570000000002</v>
      </c>
      <c r="C310">
        <v>2899.442</v>
      </c>
      <c r="D310">
        <v>2820.9859999999999</v>
      </c>
      <c r="E310">
        <v>2811.95</v>
      </c>
      <c r="F310">
        <v>2815.7510000000002</v>
      </c>
      <c r="G310">
        <v>2827.8310000000001</v>
      </c>
      <c r="H310">
        <v>2057.268</v>
      </c>
      <c r="I310">
        <v>1260.4570000000001</v>
      </c>
      <c r="J310">
        <v>1650.4970000000001</v>
      </c>
      <c r="K310">
        <v>2107.23</v>
      </c>
      <c r="L310">
        <v>2430.6469999999999</v>
      </c>
      <c r="M310">
        <v>2870.17</v>
      </c>
      <c r="N310">
        <v>3157.9389999999999</v>
      </c>
      <c r="O310">
        <v>3369.5830000000001</v>
      </c>
      <c r="P310">
        <v>3221.12</v>
      </c>
      <c r="Q310">
        <v>2722.951</v>
      </c>
      <c r="R310">
        <v>2122.36</v>
      </c>
      <c r="S310">
        <v>1676.463</v>
      </c>
      <c r="T310">
        <v>2782.7829999999999</v>
      </c>
      <c r="U310">
        <v>3665.3389999999999</v>
      </c>
      <c r="V310">
        <v>3591.0610000000001</v>
      </c>
      <c r="W310">
        <v>3464.24</v>
      </c>
      <c r="X310">
        <v>3324.7849999999999</v>
      </c>
      <c r="Y310">
        <v>3152.8780000000002</v>
      </c>
      <c r="Z310" s="5">
        <v>65735.888000000006</v>
      </c>
    </row>
    <row r="311" spans="1:26" ht="13.9" x14ac:dyDescent="0.4">
      <c r="A311" s="19">
        <v>45932</v>
      </c>
      <c r="B311">
        <v>3024.5129999999999</v>
      </c>
      <c r="C311">
        <v>2986.6410000000001</v>
      </c>
      <c r="D311">
        <v>2969.174</v>
      </c>
      <c r="E311">
        <v>2977.998</v>
      </c>
      <c r="F311">
        <v>2970.9079999999999</v>
      </c>
      <c r="G311">
        <v>2975.1219999999998</v>
      </c>
      <c r="H311">
        <v>2202.473</v>
      </c>
      <c r="I311">
        <v>1405.6210000000001</v>
      </c>
      <c r="J311">
        <v>1996.96</v>
      </c>
      <c r="K311">
        <v>2595.4850000000001</v>
      </c>
      <c r="L311">
        <v>3125.8249999999998</v>
      </c>
      <c r="M311">
        <v>3391.3679999999999</v>
      </c>
      <c r="N311">
        <v>3477.2379999999998</v>
      </c>
      <c r="O311">
        <v>3419.3609999999999</v>
      </c>
      <c r="P311">
        <v>3174.6889999999999</v>
      </c>
      <c r="Q311">
        <v>2742.8879999999999</v>
      </c>
      <c r="R311">
        <v>2201.91</v>
      </c>
      <c r="S311">
        <v>1878.617</v>
      </c>
      <c r="T311">
        <v>2893.5369999999998</v>
      </c>
      <c r="U311">
        <v>3399.384</v>
      </c>
      <c r="V311">
        <v>3188.2559999999999</v>
      </c>
      <c r="W311">
        <v>3108.1979999999999</v>
      </c>
      <c r="X311">
        <v>3024.4119999999998</v>
      </c>
      <c r="Y311">
        <v>2882.2109999999998</v>
      </c>
      <c r="Z311" s="5">
        <v>68012.788999999975</v>
      </c>
    </row>
    <row r="312" spans="1:26" ht="13.9" x14ac:dyDescent="0.4">
      <c r="A312" s="19">
        <v>45933</v>
      </c>
      <c r="B312">
        <v>2808.5479999999998</v>
      </c>
      <c r="C312">
        <v>2777.3040000000001</v>
      </c>
      <c r="D312">
        <v>2756.5</v>
      </c>
      <c r="E312">
        <v>2756.7</v>
      </c>
      <c r="F312">
        <v>2771.75</v>
      </c>
      <c r="G312">
        <v>2772.7159999999999</v>
      </c>
      <c r="H312">
        <v>2056.4929999999999</v>
      </c>
      <c r="I312">
        <v>1265.875</v>
      </c>
      <c r="J312">
        <v>1949.7750000000001</v>
      </c>
      <c r="K312">
        <v>2659.971</v>
      </c>
      <c r="L312">
        <v>3157.1129999999998</v>
      </c>
      <c r="M312">
        <v>3402.83</v>
      </c>
      <c r="N312">
        <v>3346.8589999999999</v>
      </c>
      <c r="O312">
        <v>3031.797</v>
      </c>
      <c r="P312">
        <v>2976.0439999999999</v>
      </c>
      <c r="Q312">
        <v>2428.2829999999999</v>
      </c>
      <c r="R312">
        <v>1824.7429999999999</v>
      </c>
      <c r="S312">
        <v>1563.645</v>
      </c>
      <c r="T312">
        <v>2741.9270000000001</v>
      </c>
      <c r="U312">
        <v>3389.7620000000002</v>
      </c>
      <c r="V312">
        <v>3240.0520000000001</v>
      </c>
      <c r="W312">
        <v>3164.3319999999999</v>
      </c>
      <c r="X312">
        <v>3090.1260000000002</v>
      </c>
      <c r="Y312">
        <v>3037.2939999999999</v>
      </c>
      <c r="Z312" s="5">
        <v>64970.43900000002</v>
      </c>
    </row>
    <row r="313" spans="1:26" ht="13.9" x14ac:dyDescent="0.4">
      <c r="A313" s="19">
        <v>45934</v>
      </c>
      <c r="B313">
        <v>2896.8539999999998</v>
      </c>
      <c r="C313">
        <v>2888.3409999999999</v>
      </c>
      <c r="D313">
        <v>2875.9659999999999</v>
      </c>
      <c r="E313">
        <v>2867.7109999999998</v>
      </c>
      <c r="F313">
        <v>2877.3879999999999</v>
      </c>
      <c r="G313">
        <v>2890.6860000000001</v>
      </c>
      <c r="H313">
        <v>2217.4549999999999</v>
      </c>
      <c r="I313">
        <v>1183.653</v>
      </c>
      <c r="J313">
        <v>1673.693</v>
      </c>
      <c r="K313">
        <v>2370.02</v>
      </c>
      <c r="L313">
        <v>2813.5039999999999</v>
      </c>
      <c r="M313">
        <v>3098.5349999999999</v>
      </c>
      <c r="N313">
        <v>3180.096</v>
      </c>
      <c r="O313">
        <v>3099.614</v>
      </c>
      <c r="P313">
        <v>2866.9969999999998</v>
      </c>
      <c r="Q313">
        <v>2371.5540000000001</v>
      </c>
      <c r="R313">
        <v>1806.7380000000001</v>
      </c>
      <c r="S313">
        <v>1501.0409999999999</v>
      </c>
      <c r="T313">
        <v>2684.913</v>
      </c>
      <c r="U313">
        <v>3353.9009999999998</v>
      </c>
      <c r="V313">
        <v>3242.99</v>
      </c>
      <c r="W313">
        <v>3175.1320000000001</v>
      </c>
      <c r="X313">
        <v>3095.41</v>
      </c>
      <c r="Y313">
        <v>2962.8420000000001</v>
      </c>
      <c r="Z313" s="5">
        <v>63995.033999999978</v>
      </c>
    </row>
    <row r="314" spans="1:26" ht="13.9" x14ac:dyDescent="0.4">
      <c r="A314" s="19">
        <v>45935</v>
      </c>
      <c r="B314">
        <v>2888.4389999999999</v>
      </c>
      <c r="C314">
        <v>2798.5140000000001</v>
      </c>
      <c r="D314">
        <v>2757.3220000000001</v>
      </c>
      <c r="E314">
        <v>2748.1970000000001</v>
      </c>
      <c r="F314">
        <v>2744.7130000000002</v>
      </c>
      <c r="G314">
        <v>2735.123</v>
      </c>
      <c r="H314">
        <v>2071.2489999999998</v>
      </c>
      <c r="I314">
        <v>1328.2</v>
      </c>
      <c r="J314">
        <v>1982.25</v>
      </c>
      <c r="K314">
        <v>2481.9450000000002</v>
      </c>
      <c r="L314">
        <v>2950.7849999999999</v>
      </c>
      <c r="M314">
        <v>3198.8519999999999</v>
      </c>
      <c r="N314">
        <v>2982.6190000000001</v>
      </c>
      <c r="O314">
        <v>2985.3470000000002</v>
      </c>
      <c r="P314">
        <v>2908.0949999999998</v>
      </c>
      <c r="Q314">
        <v>2517.7730000000001</v>
      </c>
      <c r="R314">
        <v>1937.2090000000001</v>
      </c>
      <c r="S314">
        <v>1794.682</v>
      </c>
      <c r="T314">
        <v>3034.029</v>
      </c>
      <c r="U314">
        <v>3661.7350000000001</v>
      </c>
      <c r="V314">
        <v>3569.6129999999998</v>
      </c>
      <c r="W314">
        <v>3500.6579999999999</v>
      </c>
      <c r="X314">
        <v>3344.799</v>
      </c>
      <c r="Y314">
        <v>3091.4180000000001</v>
      </c>
      <c r="Z314" s="5">
        <v>66013.566000000006</v>
      </c>
    </row>
    <row r="315" spans="1:26" ht="13.9" x14ac:dyDescent="0.4">
      <c r="A315" s="19">
        <v>45936</v>
      </c>
      <c r="B315">
        <v>2892.9920000000002</v>
      </c>
      <c r="C315">
        <v>3070.096</v>
      </c>
      <c r="D315">
        <v>2790.069</v>
      </c>
      <c r="E315">
        <v>2797.9229999999998</v>
      </c>
      <c r="F315">
        <v>2814.777</v>
      </c>
      <c r="G315">
        <v>2820.933</v>
      </c>
      <c r="H315">
        <v>2137.0659999999998</v>
      </c>
      <c r="I315">
        <v>1133.9580000000001</v>
      </c>
      <c r="J315">
        <v>1567.0340000000001</v>
      </c>
      <c r="K315">
        <v>1646.3920000000001</v>
      </c>
      <c r="L315">
        <v>1753.9369999999999</v>
      </c>
      <c r="M315">
        <v>1867.856</v>
      </c>
      <c r="N315">
        <v>1927.5509999999999</v>
      </c>
      <c r="O315">
        <v>2083.346</v>
      </c>
      <c r="P315">
        <v>1620.366</v>
      </c>
      <c r="Q315">
        <v>1979.692</v>
      </c>
      <c r="R315">
        <v>1636.808</v>
      </c>
      <c r="S315">
        <v>1375.2670000000001</v>
      </c>
      <c r="T315">
        <v>2733.79</v>
      </c>
      <c r="U315">
        <v>3340.5210000000002</v>
      </c>
      <c r="V315">
        <v>3257.86</v>
      </c>
      <c r="W315">
        <v>3228.558</v>
      </c>
      <c r="X315">
        <v>3154.1559999999999</v>
      </c>
      <c r="Y315">
        <v>3015.5810000000001</v>
      </c>
      <c r="Z315" s="5">
        <v>56646.528999999995</v>
      </c>
    </row>
    <row r="316" spans="1:26" ht="13.9" x14ac:dyDescent="0.4">
      <c r="A316" s="19">
        <v>45937</v>
      </c>
      <c r="B316">
        <v>2905.6309999999999</v>
      </c>
      <c r="C316">
        <v>2869.931</v>
      </c>
      <c r="D316">
        <v>2862.2109999999998</v>
      </c>
      <c r="E316">
        <v>2866.5909999999999</v>
      </c>
      <c r="F316">
        <v>2839.9630000000002</v>
      </c>
      <c r="G316">
        <v>2828.672</v>
      </c>
      <c r="H316">
        <v>2154.4430000000002</v>
      </c>
      <c r="I316">
        <v>1170.242</v>
      </c>
      <c r="J316">
        <v>1615.895</v>
      </c>
      <c r="K316">
        <v>2234.96</v>
      </c>
      <c r="L316">
        <v>2651.6660000000002</v>
      </c>
      <c r="M316">
        <v>2374.7429999999999</v>
      </c>
      <c r="N316">
        <v>2672.23</v>
      </c>
      <c r="O316">
        <v>2610.4870000000001</v>
      </c>
      <c r="P316">
        <v>2523.5439999999999</v>
      </c>
      <c r="Q316">
        <v>2221.21</v>
      </c>
      <c r="R316">
        <v>1730.4649999999999</v>
      </c>
      <c r="S316">
        <v>1493.1510000000001</v>
      </c>
      <c r="T316">
        <v>2750.375</v>
      </c>
      <c r="U316">
        <v>3224.1480000000001</v>
      </c>
      <c r="V316">
        <v>3209.9740000000002</v>
      </c>
      <c r="W316">
        <v>3188.7249999999999</v>
      </c>
      <c r="X316">
        <v>3137.5219999999999</v>
      </c>
      <c r="Y316">
        <v>2985.8240000000001</v>
      </c>
      <c r="Z316" s="5">
        <v>61122.602999999988</v>
      </c>
    </row>
    <row r="317" spans="1:26" ht="13.9" x14ac:dyDescent="0.4">
      <c r="A317" s="19">
        <v>45938</v>
      </c>
      <c r="B317">
        <v>2855.3020000000001</v>
      </c>
      <c r="C317">
        <v>2766.3539999999998</v>
      </c>
      <c r="D317">
        <v>2753.35</v>
      </c>
      <c r="E317">
        <v>2769.3119999999999</v>
      </c>
      <c r="F317">
        <v>2755.9580000000001</v>
      </c>
      <c r="G317">
        <v>2731.3429999999998</v>
      </c>
      <c r="H317">
        <v>2082.8409999999999</v>
      </c>
      <c r="I317">
        <v>1228.6669999999999</v>
      </c>
      <c r="J317">
        <v>1715.4939999999999</v>
      </c>
      <c r="K317">
        <v>2413.8789999999999</v>
      </c>
      <c r="L317">
        <v>2938.82</v>
      </c>
      <c r="M317">
        <v>3207.1280000000002</v>
      </c>
      <c r="N317">
        <v>3287.768</v>
      </c>
      <c r="O317">
        <v>3143.2489999999998</v>
      </c>
      <c r="P317">
        <v>2812.8090000000002</v>
      </c>
      <c r="Q317">
        <v>2461.4549999999999</v>
      </c>
      <c r="R317">
        <v>1943.577</v>
      </c>
      <c r="S317">
        <v>1747.9490000000001</v>
      </c>
      <c r="T317">
        <v>3129.5630000000001</v>
      </c>
      <c r="U317">
        <v>3531.5050000000001</v>
      </c>
      <c r="V317">
        <v>3490.2280000000001</v>
      </c>
      <c r="W317">
        <v>3407.7750000000001</v>
      </c>
      <c r="X317">
        <v>3251.5749999999998</v>
      </c>
      <c r="Y317">
        <v>3041.1419999999998</v>
      </c>
      <c r="Z317" s="5">
        <v>65467.042999999998</v>
      </c>
    </row>
    <row r="318" spans="1:26" ht="13.9" x14ac:dyDescent="0.4">
      <c r="A318" s="19">
        <v>45939</v>
      </c>
      <c r="B318">
        <v>2957.739</v>
      </c>
      <c r="C318">
        <v>2876.0549999999998</v>
      </c>
      <c r="D318">
        <v>2790.1329999999998</v>
      </c>
      <c r="E318">
        <v>2785.6770000000001</v>
      </c>
      <c r="F318">
        <v>2779.5990000000002</v>
      </c>
      <c r="G318">
        <v>2783.5619999999999</v>
      </c>
      <c r="H318">
        <v>2157.9459999999999</v>
      </c>
      <c r="I318">
        <v>1240.759</v>
      </c>
      <c r="J318">
        <v>1316.2349999999999</v>
      </c>
      <c r="K318">
        <v>1617.4829999999999</v>
      </c>
      <c r="L318">
        <v>1832.049</v>
      </c>
      <c r="M318">
        <v>1996.0740000000001</v>
      </c>
      <c r="N318">
        <v>1982.0509999999999</v>
      </c>
      <c r="O318">
        <v>2707.857</v>
      </c>
      <c r="P318">
        <v>2057.9929999999999</v>
      </c>
      <c r="Q318">
        <v>1809.269</v>
      </c>
      <c r="R318">
        <v>1375.673</v>
      </c>
      <c r="S318">
        <v>1512.3510000000001</v>
      </c>
      <c r="T318">
        <v>3001.66</v>
      </c>
      <c r="U318">
        <v>3402.056</v>
      </c>
      <c r="V318">
        <v>3403.6219999999998</v>
      </c>
      <c r="W318">
        <v>3325.5210000000002</v>
      </c>
      <c r="X318">
        <v>3193.4270000000001</v>
      </c>
      <c r="Y318">
        <v>3038.3960000000002</v>
      </c>
      <c r="Z318" s="5">
        <v>57943.187000000013</v>
      </c>
    </row>
    <row r="319" spans="1:26" ht="13.9" x14ac:dyDescent="0.4">
      <c r="A319" s="19">
        <v>45940</v>
      </c>
      <c r="B319">
        <v>2897.2919999999999</v>
      </c>
      <c r="C319">
        <v>2796.6370000000002</v>
      </c>
      <c r="D319">
        <v>2752.4589999999998</v>
      </c>
      <c r="E319">
        <v>2739.3240000000001</v>
      </c>
      <c r="F319">
        <v>2742.4349999999999</v>
      </c>
      <c r="G319">
        <v>2751.047</v>
      </c>
      <c r="H319">
        <v>2094.652</v>
      </c>
      <c r="I319">
        <v>1045.8230000000001</v>
      </c>
      <c r="J319">
        <v>1524.056</v>
      </c>
      <c r="K319">
        <v>1967.07</v>
      </c>
      <c r="L319">
        <v>2413.4989999999998</v>
      </c>
      <c r="M319">
        <v>2554.7910000000002</v>
      </c>
      <c r="N319">
        <v>2788.5529999999999</v>
      </c>
      <c r="O319">
        <v>2721.97</v>
      </c>
      <c r="P319">
        <v>2485.3820000000001</v>
      </c>
      <c r="Q319">
        <v>2141.1379999999999</v>
      </c>
      <c r="R319">
        <v>1630.11</v>
      </c>
      <c r="S319">
        <v>1333.7349999999999</v>
      </c>
      <c r="T319">
        <v>2706.808</v>
      </c>
      <c r="U319">
        <v>3155.88</v>
      </c>
      <c r="V319">
        <v>3081.5360000000001</v>
      </c>
      <c r="W319">
        <v>3050.0839999999998</v>
      </c>
      <c r="X319">
        <v>3016.9369999999999</v>
      </c>
      <c r="Y319">
        <v>2943.1729999999998</v>
      </c>
      <c r="Z319" s="5">
        <v>59334.390999999996</v>
      </c>
    </row>
    <row r="320" spans="1:26" ht="13.9" x14ac:dyDescent="0.4">
      <c r="A320" s="19">
        <v>45941</v>
      </c>
      <c r="B320">
        <v>2865.7640000000001</v>
      </c>
      <c r="C320">
        <v>2828.4589999999998</v>
      </c>
      <c r="D320">
        <v>2810.2420000000002</v>
      </c>
      <c r="E320">
        <v>2804.828</v>
      </c>
      <c r="F320">
        <v>2805.39</v>
      </c>
      <c r="G320">
        <v>2811.2890000000002</v>
      </c>
      <c r="H320">
        <v>2190.7060000000001</v>
      </c>
      <c r="I320">
        <v>1043.009</v>
      </c>
      <c r="J320">
        <v>1507.27</v>
      </c>
      <c r="K320">
        <v>2129.663</v>
      </c>
      <c r="L320">
        <v>2542.0990000000002</v>
      </c>
      <c r="M320">
        <v>2707.8429999999998</v>
      </c>
      <c r="N320">
        <v>2746.567</v>
      </c>
      <c r="O320">
        <v>2706.4140000000002</v>
      </c>
      <c r="P320">
        <v>2439.1320000000001</v>
      </c>
      <c r="Q320">
        <v>2066.42</v>
      </c>
      <c r="R320">
        <v>1589.3679999999999</v>
      </c>
      <c r="S320">
        <v>1372.741</v>
      </c>
      <c r="T320">
        <v>2777.183</v>
      </c>
      <c r="U320">
        <v>3265.366</v>
      </c>
      <c r="V320">
        <v>3277.5160000000001</v>
      </c>
      <c r="W320">
        <v>3223.8150000000001</v>
      </c>
      <c r="X320">
        <v>3164.6959999999999</v>
      </c>
      <c r="Y320">
        <v>2977.4810000000002</v>
      </c>
      <c r="Z320" s="5">
        <v>60653.260999999999</v>
      </c>
    </row>
    <row r="321" spans="1:26" ht="13.9" x14ac:dyDescent="0.4">
      <c r="A321" s="19">
        <v>45942</v>
      </c>
      <c r="B321">
        <v>2815.6390000000001</v>
      </c>
      <c r="C321">
        <v>2747.7939999999999</v>
      </c>
      <c r="D321">
        <v>2733.5149999999999</v>
      </c>
      <c r="E321">
        <v>2729.6729999999998</v>
      </c>
      <c r="F321">
        <v>2720.4050000000002</v>
      </c>
      <c r="G321">
        <v>2723.279</v>
      </c>
      <c r="H321">
        <v>2140.7550000000001</v>
      </c>
      <c r="I321">
        <v>1056.491</v>
      </c>
      <c r="J321">
        <v>1236.2429999999999</v>
      </c>
      <c r="K321">
        <v>1936.1690000000001</v>
      </c>
      <c r="L321">
        <v>1939.123</v>
      </c>
      <c r="M321">
        <v>1770.578</v>
      </c>
      <c r="N321">
        <v>1788.1949999999999</v>
      </c>
      <c r="O321">
        <v>1996.7090000000001</v>
      </c>
      <c r="P321">
        <v>2056.38</v>
      </c>
      <c r="Q321">
        <v>1823.7760000000001</v>
      </c>
      <c r="R321">
        <v>1472.998</v>
      </c>
      <c r="S321">
        <v>1384.079</v>
      </c>
      <c r="T321">
        <v>2843.8139999999999</v>
      </c>
      <c r="U321">
        <v>3279.3029999999999</v>
      </c>
      <c r="V321">
        <v>3252.17</v>
      </c>
      <c r="W321">
        <v>3172.6959999999999</v>
      </c>
      <c r="X321">
        <v>3105.34</v>
      </c>
      <c r="Y321">
        <v>2969.6529999999998</v>
      </c>
      <c r="Z321" s="5">
        <v>55694.776999999995</v>
      </c>
    </row>
    <row r="322" spans="1:26" ht="13.9" x14ac:dyDescent="0.4">
      <c r="A322" s="19">
        <v>45943</v>
      </c>
      <c r="B322">
        <v>2786.5340000000001</v>
      </c>
      <c r="C322">
        <v>2729.48</v>
      </c>
      <c r="D322">
        <v>2693.7750000000001</v>
      </c>
      <c r="E322">
        <v>2678.9850000000001</v>
      </c>
      <c r="F322">
        <v>2686.29</v>
      </c>
      <c r="G322">
        <v>2673.2179999999998</v>
      </c>
      <c r="H322">
        <v>2107.7660000000001</v>
      </c>
      <c r="I322">
        <v>1052.2670000000001</v>
      </c>
      <c r="J322">
        <v>1425.146</v>
      </c>
      <c r="K322">
        <v>1986.194</v>
      </c>
      <c r="L322">
        <v>2307.4029999999998</v>
      </c>
      <c r="M322">
        <v>2575.2190000000001</v>
      </c>
      <c r="N322">
        <v>2521.7190000000001</v>
      </c>
      <c r="O322">
        <v>2737.538</v>
      </c>
      <c r="P322">
        <v>2402.0949999999998</v>
      </c>
      <c r="Q322">
        <v>2081.3359999999998</v>
      </c>
      <c r="R322">
        <v>1589.973</v>
      </c>
      <c r="S322">
        <v>1391.03</v>
      </c>
      <c r="T322">
        <v>2879.9450000000002</v>
      </c>
      <c r="U322">
        <v>3287.6779999999999</v>
      </c>
      <c r="V322">
        <v>3210.3449999999998</v>
      </c>
      <c r="W322">
        <v>3148.8760000000002</v>
      </c>
      <c r="X322">
        <v>3054.558</v>
      </c>
      <c r="Y322">
        <v>2928.08</v>
      </c>
      <c r="Z322" s="5">
        <v>58935.450000000004</v>
      </c>
    </row>
    <row r="323" spans="1:26" ht="13.9" x14ac:dyDescent="0.4">
      <c r="A323" s="19">
        <v>45944</v>
      </c>
      <c r="B323">
        <v>2215.9630000000002</v>
      </c>
      <c r="C323">
        <v>2192.91</v>
      </c>
      <c r="D323">
        <v>2181.808</v>
      </c>
      <c r="E323">
        <v>2187.674</v>
      </c>
      <c r="F323">
        <v>2188.6689999999999</v>
      </c>
      <c r="G323">
        <v>2182.7919999999999</v>
      </c>
      <c r="H323">
        <v>1775.768</v>
      </c>
      <c r="I323">
        <v>1059.5170000000001</v>
      </c>
      <c r="J323">
        <v>1500.2539999999999</v>
      </c>
      <c r="K323">
        <v>2113.1950000000002</v>
      </c>
      <c r="L323">
        <v>2551.6</v>
      </c>
      <c r="M323">
        <v>2765.6660000000002</v>
      </c>
      <c r="N323">
        <v>2836.1579999999999</v>
      </c>
      <c r="O323">
        <v>2769.7910000000002</v>
      </c>
      <c r="P323">
        <v>2512.9209999999998</v>
      </c>
      <c r="Q323">
        <v>2161.2719999999999</v>
      </c>
      <c r="R323">
        <v>1647.4459999999999</v>
      </c>
      <c r="S323">
        <v>1342.5640000000001</v>
      </c>
      <c r="T323">
        <v>2303.636</v>
      </c>
      <c r="U323">
        <v>2522.8580000000002</v>
      </c>
      <c r="V323">
        <v>2484.2260000000001</v>
      </c>
      <c r="W323">
        <v>2468.1329999999998</v>
      </c>
      <c r="X323">
        <v>2392.248</v>
      </c>
      <c r="Y323">
        <v>2237.7080000000001</v>
      </c>
      <c r="Z323" s="5">
        <v>52594.776999999995</v>
      </c>
    </row>
    <row r="324" spans="1:26" ht="13.9" x14ac:dyDescent="0.4">
      <c r="A324" s="19">
        <v>45945</v>
      </c>
      <c r="B324">
        <v>834.77700000000004</v>
      </c>
      <c r="C324">
        <v>796.36</v>
      </c>
      <c r="D324">
        <v>769.01099999999997</v>
      </c>
      <c r="E324">
        <v>766.06100000000004</v>
      </c>
      <c r="F324">
        <v>766.06299999999999</v>
      </c>
      <c r="G324">
        <v>767.93200000000002</v>
      </c>
      <c r="H324">
        <v>746.02200000000005</v>
      </c>
      <c r="I324">
        <v>1122.0309999999999</v>
      </c>
      <c r="J324">
        <v>2037.636</v>
      </c>
      <c r="K324">
        <v>2415.7139999999999</v>
      </c>
      <c r="L324">
        <v>2998.8240000000001</v>
      </c>
      <c r="M324">
        <v>3077.23</v>
      </c>
      <c r="N324">
        <v>3236.627</v>
      </c>
      <c r="O324">
        <v>3212.8829999999998</v>
      </c>
      <c r="P324">
        <v>2918.2649999999999</v>
      </c>
      <c r="Q324">
        <v>2394.5210000000002</v>
      </c>
      <c r="R324">
        <v>1780.546</v>
      </c>
      <c r="S324">
        <v>1413.2470000000001</v>
      </c>
      <c r="T324">
        <v>1536.4090000000001</v>
      </c>
      <c r="U324">
        <v>1470.6510000000001</v>
      </c>
      <c r="V324">
        <v>1323.5809999999999</v>
      </c>
      <c r="W324">
        <v>1220.797</v>
      </c>
      <c r="X324">
        <v>1028.652</v>
      </c>
      <c r="Y324">
        <v>909.76199999999994</v>
      </c>
      <c r="Z324" s="5">
        <v>39543.601999999999</v>
      </c>
    </row>
    <row r="325" spans="1:26" ht="13.9" x14ac:dyDescent="0.4">
      <c r="A325" s="19">
        <v>45946</v>
      </c>
      <c r="B325">
        <v>899.54700000000003</v>
      </c>
      <c r="C325">
        <v>885.11599999999999</v>
      </c>
      <c r="D325">
        <v>879.68499999999995</v>
      </c>
      <c r="E325">
        <v>887.20899999999995</v>
      </c>
      <c r="F325">
        <v>895.58100000000002</v>
      </c>
      <c r="G325">
        <v>914.05799999999999</v>
      </c>
      <c r="H325">
        <v>892.05600000000004</v>
      </c>
      <c r="I325">
        <v>1250.2090000000001</v>
      </c>
      <c r="J325">
        <v>2359.3330000000001</v>
      </c>
      <c r="K325">
        <v>2812.0520000000001</v>
      </c>
      <c r="L325">
        <v>3324.451</v>
      </c>
      <c r="M325">
        <v>3574.7950000000001</v>
      </c>
      <c r="N325">
        <v>3837.9920000000002</v>
      </c>
      <c r="O325">
        <v>3623.9110000000001</v>
      </c>
      <c r="P325">
        <v>3273.4209999999998</v>
      </c>
      <c r="Q325">
        <v>2642.634</v>
      </c>
      <c r="R325">
        <v>1947</v>
      </c>
      <c r="S325">
        <v>1436.9290000000001</v>
      </c>
      <c r="T325">
        <v>1552.643</v>
      </c>
      <c r="U325">
        <v>1424.8579999999999</v>
      </c>
      <c r="V325">
        <v>1299.606</v>
      </c>
      <c r="W325">
        <v>1199.5219999999999</v>
      </c>
      <c r="X325">
        <v>1124.7329999999999</v>
      </c>
      <c r="Y325">
        <v>1011.9349999999999</v>
      </c>
      <c r="Z325" s="5">
        <v>43949.275999999983</v>
      </c>
    </row>
    <row r="326" spans="1:26" ht="13.9" x14ac:dyDescent="0.4">
      <c r="A326" s="19">
        <v>45947</v>
      </c>
      <c r="B326">
        <v>2083.0830000000001</v>
      </c>
      <c r="C326">
        <v>2056.6080000000002</v>
      </c>
      <c r="D326">
        <v>2022.538</v>
      </c>
      <c r="E326">
        <v>2022.748</v>
      </c>
      <c r="F326">
        <v>2017.0050000000001</v>
      </c>
      <c r="G326">
        <v>2012.309</v>
      </c>
      <c r="H326">
        <v>1654.877</v>
      </c>
      <c r="I326">
        <v>1175.7280000000001</v>
      </c>
      <c r="J326">
        <v>1899.8240000000001</v>
      </c>
      <c r="K326">
        <v>2523.1559999999999</v>
      </c>
      <c r="L326">
        <v>3087.7510000000002</v>
      </c>
      <c r="M326">
        <v>3276.2809999999999</v>
      </c>
      <c r="N326">
        <v>3124.8270000000002</v>
      </c>
      <c r="O326">
        <v>2753.607</v>
      </c>
      <c r="P326">
        <v>2463.1799999999998</v>
      </c>
      <c r="Q326">
        <v>2079.9949999999999</v>
      </c>
      <c r="R326">
        <v>1484.4939999999999</v>
      </c>
      <c r="S326">
        <v>1269.473</v>
      </c>
      <c r="T326">
        <v>2273.3090000000002</v>
      </c>
      <c r="U326">
        <v>2400.0639999999999</v>
      </c>
      <c r="V326">
        <v>2340.6</v>
      </c>
      <c r="W326">
        <v>2316.0990000000002</v>
      </c>
      <c r="X326">
        <v>2287.5990000000002</v>
      </c>
      <c r="Y326">
        <v>2242.6619999999998</v>
      </c>
      <c r="Z326" s="5">
        <v>52867.816999999995</v>
      </c>
    </row>
    <row r="327" spans="1:26" ht="13.9" x14ac:dyDescent="0.4">
      <c r="A327" s="19">
        <v>45948</v>
      </c>
      <c r="B327">
        <v>2931.4029999999998</v>
      </c>
      <c r="C327">
        <v>2896.7890000000002</v>
      </c>
      <c r="D327">
        <v>2896.1370000000002</v>
      </c>
      <c r="E327">
        <v>2880.76</v>
      </c>
      <c r="F327">
        <v>2881.0729999999999</v>
      </c>
      <c r="G327">
        <v>2871.9789999999998</v>
      </c>
      <c r="H327">
        <v>2453.107</v>
      </c>
      <c r="I327">
        <v>1131.4570000000001</v>
      </c>
      <c r="J327">
        <v>1515.6189999999999</v>
      </c>
      <c r="K327">
        <v>2010.269</v>
      </c>
      <c r="L327">
        <v>2565.904</v>
      </c>
      <c r="M327">
        <v>2755.9349999999999</v>
      </c>
      <c r="N327">
        <v>2786.0619999999999</v>
      </c>
      <c r="O327">
        <v>2748.2660000000001</v>
      </c>
      <c r="P327">
        <v>2504.654</v>
      </c>
      <c r="Q327">
        <v>2120.7089999999998</v>
      </c>
      <c r="R327">
        <v>1660.509</v>
      </c>
      <c r="S327">
        <v>1581.3320000000001</v>
      </c>
      <c r="T327">
        <v>3128.1410000000001</v>
      </c>
      <c r="U327">
        <v>3397.6570000000002</v>
      </c>
      <c r="V327">
        <v>3461.0160000000001</v>
      </c>
      <c r="W327">
        <v>3450.1010000000001</v>
      </c>
      <c r="X327">
        <v>3269.3960000000002</v>
      </c>
      <c r="Y327">
        <v>3054.9580000000001</v>
      </c>
      <c r="Z327" s="5">
        <v>62953.233000000015</v>
      </c>
    </row>
    <row r="328" spans="1:26" ht="13.9" x14ac:dyDescent="0.4">
      <c r="A328" s="19">
        <v>45949</v>
      </c>
      <c r="B328">
        <v>2953.5329999999999</v>
      </c>
      <c r="C328">
        <v>2907.223</v>
      </c>
      <c r="D328">
        <v>2847.5709999999999</v>
      </c>
      <c r="E328">
        <v>2833.4670000000001</v>
      </c>
      <c r="F328">
        <v>2825.8530000000001</v>
      </c>
      <c r="G328">
        <v>2797.8090000000002</v>
      </c>
      <c r="H328">
        <v>2416.107</v>
      </c>
      <c r="I328">
        <v>1870.422</v>
      </c>
      <c r="J328">
        <v>3147.9009999999998</v>
      </c>
      <c r="K328">
        <v>3746.21</v>
      </c>
      <c r="L328">
        <v>4227.0839999999998</v>
      </c>
      <c r="M328">
        <v>4517.8209999999999</v>
      </c>
      <c r="N328">
        <v>4814.8209999999999</v>
      </c>
      <c r="O328">
        <v>4653.5060000000003</v>
      </c>
      <c r="P328">
        <v>4158.4639999999999</v>
      </c>
      <c r="Q328">
        <v>3591.6469999999999</v>
      </c>
      <c r="R328">
        <v>2738.78</v>
      </c>
      <c r="S328">
        <v>2299.9850000000001</v>
      </c>
      <c r="T328">
        <v>3732.797</v>
      </c>
      <c r="U328">
        <v>3863.172</v>
      </c>
      <c r="V328">
        <v>3691.1689999999999</v>
      </c>
      <c r="W328">
        <v>3449.01</v>
      </c>
      <c r="X328">
        <v>3250.5569999999998</v>
      </c>
      <c r="Y328">
        <v>3045.9760000000001</v>
      </c>
      <c r="Z328" s="5">
        <v>80380.88499999998</v>
      </c>
    </row>
    <row r="329" spans="1:26" ht="13.9" x14ac:dyDescent="0.4">
      <c r="A329" s="19">
        <v>45950</v>
      </c>
      <c r="B329">
        <v>2912.7510000000002</v>
      </c>
      <c r="C329">
        <v>2874.0070000000001</v>
      </c>
      <c r="D329">
        <v>2870.712</v>
      </c>
      <c r="E329">
        <v>2834.36</v>
      </c>
      <c r="F329">
        <v>2826.0720000000001</v>
      </c>
      <c r="G329">
        <v>2812.8589999999999</v>
      </c>
      <c r="H329">
        <v>2487.942</v>
      </c>
      <c r="I329">
        <v>1915.693</v>
      </c>
      <c r="J329">
        <v>3284.9490000000001</v>
      </c>
      <c r="K329">
        <v>3791.8530000000001</v>
      </c>
      <c r="L329">
        <v>4313.3789999999999</v>
      </c>
      <c r="M329">
        <v>4826.6859999999997</v>
      </c>
      <c r="N329">
        <v>5118.3360000000002</v>
      </c>
      <c r="O329">
        <v>4878.5</v>
      </c>
      <c r="P329">
        <v>4515.6220000000003</v>
      </c>
      <c r="Q329">
        <v>3790.181</v>
      </c>
      <c r="R329">
        <v>2961.56</v>
      </c>
      <c r="S329">
        <v>2509.6669999999999</v>
      </c>
      <c r="T329">
        <v>3904.9659999999999</v>
      </c>
      <c r="U329">
        <v>3837.9879999999998</v>
      </c>
      <c r="V329">
        <v>3669.7890000000002</v>
      </c>
      <c r="W329">
        <v>3568.5909999999999</v>
      </c>
      <c r="X329">
        <v>3365.9470000000001</v>
      </c>
      <c r="Y329">
        <v>3094.51</v>
      </c>
      <c r="Z329" s="5">
        <v>82966.92</v>
      </c>
    </row>
    <row r="330" spans="1:26" ht="13.9" x14ac:dyDescent="0.4">
      <c r="A330" s="19">
        <v>45951</v>
      </c>
      <c r="B330">
        <v>2892.0340000000001</v>
      </c>
      <c r="C330">
        <v>2826.232</v>
      </c>
      <c r="D330">
        <v>2794.502</v>
      </c>
      <c r="E330">
        <v>2787.5210000000002</v>
      </c>
      <c r="F330">
        <v>2775.2080000000001</v>
      </c>
      <c r="G330">
        <v>2774.3049999999998</v>
      </c>
      <c r="H330">
        <v>2445.3180000000002</v>
      </c>
      <c r="I330">
        <v>1797.8119999999999</v>
      </c>
      <c r="J330">
        <v>3146.0160000000001</v>
      </c>
      <c r="K330">
        <v>3750.681</v>
      </c>
      <c r="L330">
        <v>4357.848</v>
      </c>
      <c r="M330">
        <v>4846.4170000000004</v>
      </c>
      <c r="N330">
        <v>5230.1670000000004</v>
      </c>
      <c r="O330">
        <v>4972.8549999999996</v>
      </c>
      <c r="P330">
        <v>4239.7120000000004</v>
      </c>
      <c r="Q330">
        <v>3617.1779999999999</v>
      </c>
      <c r="R330">
        <v>2819.3519999999999</v>
      </c>
      <c r="S330">
        <v>2472.0650000000001</v>
      </c>
      <c r="T330">
        <v>3806.9389999999999</v>
      </c>
      <c r="U330">
        <v>3886.08</v>
      </c>
      <c r="V330">
        <v>3743.08</v>
      </c>
      <c r="W330">
        <v>3609.9960000000001</v>
      </c>
      <c r="X330">
        <v>3346.3310000000001</v>
      </c>
      <c r="Y330">
        <v>3171.3980000000001</v>
      </c>
      <c r="Z330" s="5">
        <v>82109.047000000006</v>
      </c>
    </row>
    <row r="331" spans="1:26" ht="13.9" x14ac:dyDescent="0.4">
      <c r="A331" s="19">
        <v>45952</v>
      </c>
      <c r="B331">
        <v>2981.0790000000002</v>
      </c>
      <c r="C331">
        <v>2944.7629999999999</v>
      </c>
      <c r="D331">
        <v>2901.48</v>
      </c>
      <c r="E331">
        <v>2874.6390000000001</v>
      </c>
      <c r="F331">
        <v>2875.64</v>
      </c>
      <c r="G331">
        <v>2863.9810000000002</v>
      </c>
      <c r="H331">
        <v>2517.5349999999999</v>
      </c>
      <c r="I331">
        <v>1882.04</v>
      </c>
      <c r="J331">
        <v>3243.4639999999999</v>
      </c>
      <c r="K331">
        <v>3895.1060000000002</v>
      </c>
      <c r="L331">
        <v>4525.0479999999998</v>
      </c>
      <c r="M331">
        <v>4879.4160000000002</v>
      </c>
      <c r="N331">
        <v>5115.8599999999997</v>
      </c>
      <c r="O331">
        <v>4933.4399999999996</v>
      </c>
      <c r="P331">
        <v>4580.5230000000001</v>
      </c>
      <c r="Q331">
        <v>3994.1959999999999</v>
      </c>
      <c r="R331">
        <v>2988.4560000000001</v>
      </c>
      <c r="S331">
        <v>2616.7460000000001</v>
      </c>
      <c r="T331">
        <v>4012.0790000000002</v>
      </c>
      <c r="U331">
        <v>3936.7629999999999</v>
      </c>
      <c r="V331">
        <v>3772.1770000000001</v>
      </c>
      <c r="W331">
        <v>3670.1289999999999</v>
      </c>
      <c r="X331">
        <v>3449.2959999999998</v>
      </c>
      <c r="Y331">
        <v>3141.873</v>
      </c>
      <c r="Z331" s="5">
        <v>84595.729000000021</v>
      </c>
    </row>
    <row r="332" spans="1:26" ht="13.9" x14ac:dyDescent="0.4">
      <c r="A332" s="19">
        <v>45953</v>
      </c>
      <c r="B332">
        <v>2942.3820000000001</v>
      </c>
      <c r="C332">
        <v>2831.4650000000001</v>
      </c>
      <c r="D332">
        <v>2811.57</v>
      </c>
      <c r="E332">
        <v>2811.011</v>
      </c>
      <c r="F332">
        <v>2821.85</v>
      </c>
      <c r="G332">
        <v>2817.652</v>
      </c>
      <c r="H332">
        <v>2535.587</v>
      </c>
      <c r="I332">
        <v>2002.268</v>
      </c>
      <c r="J332">
        <v>3360.1309999999999</v>
      </c>
      <c r="K332">
        <v>3980.6849999999999</v>
      </c>
      <c r="L332">
        <v>4553.915</v>
      </c>
      <c r="M332">
        <v>5036.7790000000005</v>
      </c>
      <c r="N332">
        <v>5297.9979999999996</v>
      </c>
      <c r="O332">
        <v>5001.1840000000002</v>
      </c>
      <c r="P332">
        <v>4654.5600000000004</v>
      </c>
      <c r="Q332">
        <v>3844.145</v>
      </c>
      <c r="R332">
        <v>2984.8110000000001</v>
      </c>
      <c r="S332">
        <v>2621.9470000000001</v>
      </c>
      <c r="T332">
        <v>3916.9189999999999</v>
      </c>
      <c r="U332">
        <v>3918.1570000000002</v>
      </c>
      <c r="V332">
        <v>3733.5720000000001</v>
      </c>
      <c r="W332">
        <v>3598.5569999999998</v>
      </c>
      <c r="X332">
        <v>3462.694</v>
      </c>
      <c r="Y332">
        <v>3140.6869999999999</v>
      </c>
      <c r="Z332" s="5">
        <v>84680.526000000013</v>
      </c>
    </row>
    <row r="333" spans="1:26" ht="13.9" x14ac:dyDescent="0.4">
      <c r="A333" s="19">
        <v>45954</v>
      </c>
      <c r="B333">
        <v>2976.4960000000001</v>
      </c>
      <c r="C333">
        <v>2992.76</v>
      </c>
      <c r="D333">
        <v>2906.549</v>
      </c>
      <c r="E333">
        <v>2814.0509999999999</v>
      </c>
      <c r="F333">
        <v>2825.8530000000001</v>
      </c>
      <c r="G333">
        <v>2818.59</v>
      </c>
      <c r="H333">
        <v>2529.797</v>
      </c>
      <c r="I333">
        <v>1700.3030000000001</v>
      </c>
      <c r="J333">
        <v>2567.8780000000002</v>
      </c>
      <c r="K333">
        <v>3226.81</v>
      </c>
      <c r="L333">
        <v>3568.4490000000001</v>
      </c>
      <c r="M333">
        <v>3945.2069999999999</v>
      </c>
      <c r="N333">
        <v>3340.26</v>
      </c>
      <c r="O333">
        <v>2750.1970000000001</v>
      </c>
      <c r="P333">
        <v>2680.8150000000001</v>
      </c>
      <c r="Q333">
        <v>2169.6469999999999</v>
      </c>
      <c r="R333">
        <v>1567.13</v>
      </c>
      <c r="S333">
        <v>1692.7570000000001</v>
      </c>
      <c r="T333">
        <v>3228.299</v>
      </c>
      <c r="U333">
        <v>3222.9810000000002</v>
      </c>
      <c r="V333">
        <v>3127.11</v>
      </c>
      <c r="W333">
        <v>3088.895</v>
      </c>
      <c r="X333">
        <v>3055.424</v>
      </c>
      <c r="Y333">
        <v>2971.7710000000002</v>
      </c>
      <c r="Z333" s="5">
        <v>67768.028999999995</v>
      </c>
    </row>
    <row r="334" spans="1:26" ht="13.9" x14ac:dyDescent="0.4">
      <c r="A334" s="19">
        <v>45955</v>
      </c>
      <c r="B334">
        <v>2911.1959999999999</v>
      </c>
      <c r="C334">
        <v>2877.7420000000002</v>
      </c>
      <c r="D334">
        <v>2863.2950000000001</v>
      </c>
      <c r="E334">
        <v>2857.721</v>
      </c>
      <c r="F334">
        <v>2847.7559999999999</v>
      </c>
      <c r="G334">
        <v>2825.2730000000001</v>
      </c>
      <c r="H334">
        <v>2495.2669999999998</v>
      </c>
      <c r="I334">
        <v>1139.0150000000001</v>
      </c>
      <c r="J334">
        <v>1628.1590000000001</v>
      </c>
      <c r="K334">
        <v>2247.1010000000001</v>
      </c>
      <c r="L334">
        <v>2751.837</v>
      </c>
      <c r="M334">
        <v>2988.9560000000001</v>
      </c>
      <c r="N334">
        <v>3084.6509999999998</v>
      </c>
      <c r="O334">
        <v>3014.59</v>
      </c>
      <c r="P334">
        <v>2677.3850000000002</v>
      </c>
      <c r="Q334">
        <v>2197.835</v>
      </c>
      <c r="R334">
        <v>1690.8019999999999</v>
      </c>
      <c r="S334">
        <v>1760.1489999999999</v>
      </c>
      <c r="T334">
        <v>3352.386</v>
      </c>
      <c r="U334">
        <v>3543.3969999999999</v>
      </c>
      <c r="V334">
        <v>3565.2710000000002</v>
      </c>
      <c r="W334">
        <v>3492.0709999999999</v>
      </c>
      <c r="X334">
        <v>3357.37</v>
      </c>
      <c r="Y334">
        <v>3081.8420000000001</v>
      </c>
      <c r="Z334" s="5">
        <v>65251.066999999995</v>
      </c>
    </row>
    <row r="335" spans="1:26" ht="13.9" x14ac:dyDescent="0.4">
      <c r="A335" s="19">
        <v>45956</v>
      </c>
      <c r="B335">
        <v>852.15599999999995</v>
      </c>
      <c r="C335">
        <v>1566.184</v>
      </c>
      <c r="D335">
        <v>765.44</v>
      </c>
      <c r="E335">
        <v>768.44299999999998</v>
      </c>
      <c r="F335">
        <v>758.702</v>
      </c>
      <c r="G335">
        <v>719.82</v>
      </c>
      <c r="H335">
        <v>687.96699999999998</v>
      </c>
      <c r="I335">
        <v>1538.6690000000001</v>
      </c>
      <c r="J335">
        <v>2887.2080000000001</v>
      </c>
      <c r="K335">
        <v>3436.9679999999998</v>
      </c>
      <c r="L335">
        <v>3846.0880000000002</v>
      </c>
      <c r="M335">
        <v>4001.337</v>
      </c>
      <c r="N335">
        <v>3961.85</v>
      </c>
      <c r="O335">
        <v>3569.2359999999999</v>
      </c>
      <c r="P335">
        <v>3076.3</v>
      </c>
      <c r="Q335">
        <v>2236.1260000000002</v>
      </c>
      <c r="R335">
        <v>1800.231</v>
      </c>
      <c r="S335">
        <v>1642.8240000000001</v>
      </c>
      <c r="T335">
        <v>1599.9960000000001</v>
      </c>
      <c r="U335">
        <v>1528.4690000000001</v>
      </c>
      <c r="V335">
        <v>1407.1079999999999</v>
      </c>
      <c r="W335">
        <v>1291.2280000000001</v>
      </c>
      <c r="X335">
        <v>1068.1980000000001</v>
      </c>
      <c r="Y335">
        <v>971.14599999999996</v>
      </c>
      <c r="Z335" s="5">
        <v>45981.693999999996</v>
      </c>
    </row>
    <row r="336" spans="1:26" ht="13.9" x14ac:dyDescent="0.4">
      <c r="A336" s="19">
        <v>45957</v>
      </c>
      <c r="B336">
        <v>2877.4189999999999</v>
      </c>
      <c r="C336">
        <v>2847.3339999999998</v>
      </c>
      <c r="D336">
        <v>2820.7420000000002</v>
      </c>
      <c r="E336">
        <v>2809.26</v>
      </c>
      <c r="F336">
        <v>2810.3040000000001</v>
      </c>
      <c r="G336">
        <v>2486.4879999999998</v>
      </c>
      <c r="H336">
        <v>1161.42</v>
      </c>
      <c r="I336">
        <v>2270.4699999999998</v>
      </c>
      <c r="J336">
        <v>3866.3649999999998</v>
      </c>
      <c r="K336">
        <v>4428.817</v>
      </c>
      <c r="L336">
        <v>4940.1949999999997</v>
      </c>
      <c r="M336">
        <v>5227.1000000000004</v>
      </c>
      <c r="N336">
        <v>5355.1419999999998</v>
      </c>
      <c r="O336">
        <v>4836.6559999999999</v>
      </c>
      <c r="P336">
        <v>4129.0230000000001</v>
      </c>
      <c r="Q336">
        <v>3269.4079999999999</v>
      </c>
      <c r="R336">
        <v>3156.7159999999999</v>
      </c>
      <c r="S336">
        <v>4178.9539999999997</v>
      </c>
      <c r="T336">
        <v>4169.0950000000003</v>
      </c>
      <c r="U336">
        <v>3943.0309999999999</v>
      </c>
      <c r="V336">
        <v>3825.2860000000001</v>
      </c>
      <c r="W336">
        <v>3647.645</v>
      </c>
      <c r="X336">
        <v>3268.4670000000001</v>
      </c>
      <c r="Y336">
        <v>2994.587</v>
      </c>
      <c r="Z336" s="5">
        <v>85319.924000000014</v>
      </c>
    </row>
    <row r="337" spans="1:26" ht="13.9" x14ac:dyDescent="0.4">
      <c r="A337" s="19">
        <v>45958</v>
      </c>
      <c r="B337">
        <v>2852.6179999999999</v>
      </c>
      <c r="C337">
        <v>2786.9810000000002</v>
      </c>
      <c r="D337">
        <v>2769.7739999999999</v>
      </c>
      <c r="E337">
        <v>2753.029</v>
      </c>
      <c r="F337">
        <v>2743.9409999999998</v>
      </c>
      <c r="G337">
        <v>2474.5529999999999</v>
      </c>
      <c r="H337">
        <v>1119.8969999999999</v>
      </c>
      <c r="I337">
        <v>2182.7939999999999</v>
      </c>
      <c r="J337">
        <v>3842.241</v>
      </c>
      <c r="K337">
        <v>4333.8770000000004</v>
      </c>
      <c r="L337">
        <v>4805.9129999999996</v>
      </c>
      <c r="M337">
        <v>4987.8119999999999</v>
      </c>
      <c r="N337">
        <v>5213.3249999999998</v>
      </c>
      <c r="O337">
        <v>4665.3689999999997</v>
      </c>
      <c r="P337">
        <v>3875.9969999999998</v>
      </c>
      <c r="Q337">
        <v>3194.1120000000001</v>
      </c>
      <c r="R337">
        <v>3063.0619999999999</v>
      </c>
      <c r="S337">
        <v>4083.2750000000001</v>
      </c>
      <c r="T337">
        <v>4089.355</v>
      </c>
      <c r="U337">
        <v>3954.422</v>
      </c>
      <c r="V337">
        <v>3919.4540000000002</v>
      </c>
      <c r="W337">
        <v>3731.54</v>
      </c>
      <c r="X337">
        <v>3474.248</v>
      </c>
      <c r="Y337">
        <v>3098.748</v>
      </c>
      <c r="Z337" s="5">
        <v>84016.337000000014</v>
      </c>
    </row>
    <row r="338" spans="1:26" ht="13.9" x14ac:dyDescent="0.4">
      <c r="A338" s="19">
        <v>45959</v>
      </c>
      <c r="B338">
        <v>2938.9160000000002</v>
      </c>
      <c r="C338">
        <v>2932.9659999999999</v>
      </c>
      <c r="D338">
        <v>2938.7489999999998</v>
      </c>
      <c r="E338">
        <v>2921.16</v>
      </c>
      <c r="F338">
        <v>2929.5610000000001</v>
      </c>
      <c r="G338">
        <v>2635.1210000000001</v>
      </c>
      <c r="H338">
        <v>1245.008</v>
      </c>
      <c r="I338">
        <v>2048.2310000000002</v>
      </c>
      <c r="J338">
        <v>3589.873</v>
      </c>
      <c r="K338">
        <v>4169.1949999999997</v>
      </c>
      <c r="L338">
        <v>4580.5640000000003</v>
      </c>
      <c r="M338">
        <v>4731.1989999999996</v>
      </c>
      <c r="N338">
        <v>4795.9960000000001</v>
      </c>
      <c r="O338">
        <v>4413.3639999999996</v>
      </c>
      <c r="P338">
        <v>3760.4470000000001</v>
      </c>
      <c r="Q338">
        <v>3037.4870000000001</v>
      </c>
      <c r="R338">
        <v>2994.6930000000002</v>
      </c>
      <c r="S338">
        <v>3963.34</v>
      </c>
      <c r="T338">
        <v>3944.3310000000001</v>
      </c>
      <c r="U338">
        <v>3851.7660000000001</v>
      </c>
      <c r="V338">
        <v>3705.5619999999999</v>
      </c>
      <c r="W338">
        <v>3665.752</v>
      </c>
      <c r="X338">
        <v>3486.4940000000001</v>
      </c>
      <c r="Y338">
        <v>2995.2510000000002</v>
      </c>
      <c r="Z338" s="5">
        <v>82275.025999999998</v>
      </c>
    </row>
    <row r="339" spans="1:26" ht="13.9" x14ac:dyDescent="0.4">
      <c r="A339" s="19">
        <v>45960</v>
      </c>
      <c r="B339">
        <v>2806.37</v>
      </c>
      <c r="C339">
        <v>2791.9960000000001</v>
      </c>
      <c r="D339">
        <v>2776.8229999999999</v>
      </c>
      <c r="E339">
        <v>2759.4940000000001</v>
      </c>
      <c r="F339">
        <v>2755.2829999999999</v>
      </c>
      <c r="G339">
        <v>2526.605</v>
      </c>
      <c r="H339">
        <v>1188.271</v>
      </c>
      <c r="I339">
        <v>2139.377</v>
      </c>
      <c r="J339">
        <v>3709.7820000000002</v>
      </c>
      <c r="K339">
        <v>4309.5910000000003</v>
      </c>
      <c r="L339">
        <v>4672.085</v>
      </c>
      <c r="M339">
        <v>4860.732</v>
      </c>
      <c r="N339">
        <v>4884.134</v>
      </c>
      <c r="O339">
        <v>4485.9030000000002</v>
      </c>
      <c r="P339">
        <v>3892.616</v>
      </c>
      <c r="Q339">
        <v>3198.5509999999999</v>
      </c>
      <c r="R339">
        <v>3101.9789999999998</v>
      </c>
      <c r="S339">
        <v>4049.3040000000001</v>
      </c>
      <c r="T339">
        <v>3920.665</v>
      </c>
      <c r="U339">
        <v>3887.1790000000001</v>
      </c>
      <c r="V339">
        <v>3804.6179999999999</v>
      </c>
      <c r="W339">
        <v>3633.4589999999998</v>
      </c>
      <c r="X339">
        <v>3429.223</v>
      </c>
      <c r="Y339">
        <v>3033.8649999999998</v>
      </c>
      <c r="Z339" s="5">
        <v>82617.904999999999</v>
      </c>
    </row>
    <row r="340" spans="1:26" ht="13.9" x14ac:dyDescent="0.4">
      <c r="A340" s="19">
        <v>45961</v>
      </c>
      <c r="B340">
        <v>2921.8939999999998</v>
      </c>
      <c r="C340">
        <v>2879.665</v>
      </c>
      <c r="D340">
        <v>2870.4450000000002</v>
      </c>
      <c r="E340">
        <v>2871.8710000000001</v>
      </c>
      <c r="F340">
        <v>2872.0459999999998</v>
      </c>
      <c r="G340">
        <v>2684.3110000000001</v>
      </c>
      <c r="H340">
        <v>1216.3030000000001</v>
      </c>
      <c r="I340">
        <v>2025.6320000000001</v>
      </c>
      <c r="J340">
        <v>3354.1570000000002</v>
      </c>
      <c r="K340">
        <v>4034.64</v>
      </c>
      <c r="L340">
        <v>4409.1940000000004</v>
      </c>
      <c r="M340">
        <v>4372.8239999999996</v>
      </c>
      <c r="N340">
        <v>3690.8960000000002</v>
      </c>
      <c r="O340">
        <v>2951.69</v>
      </c>
      <c r="P340">
        <v>2353.598</v>
      </c>
      <c r="Q340">
        <v>1604.877</v>
      </c>
      <c r="R340">
        <v>2010.925</v>
      </c>
      <c r="S340">
        <v>3418.723</v>
      </c>
      <c r="T340">
        <v>3323.8589999999999</v>
      </c>
      <c r="U340">
        <v>3180.6419999999998</v>
      </c>
      <c r="V340">
        <v>3088.6610000000001</v>
      </c>
      <c r="W340">
        <v>3074.5239999999999</v>
      </c>
      <c r="X340">
        <v>3043.951</v>
      </c>
      <c r="Y340">
        <v>2939.8319999999999</v>
      </c>
      <c r="Z340" s="5">
        <v>71195.159999999989</v>
      </c>
    </row>
    <row r="341" spans="1:26" ht="13.9" x14ac:dyDescent="0.4">
      <c r="A341" s="19">
        <v>45962</v>
      </c>
      <c r="B341">
        <v>2922.2080000000001</v>
      </c>
      <c r="C341">
        <v>2889.6619999999998</v>
      </c>
      <c r="D341">
        <v>2877.4679999999998</v>
      </c>
      <c r="E341">
        <v>2857.431</v>
      </c>
      <c r="F341">
        <v>2857.3980000000001</v>
      </c>
      <c r="G341">
        <v>2690.51</v>
      </c>
      <c r="H341">
        <v>1190.0260000000001</v>
      </c>
      <c r="I341">
        <v>1532.845</v>
      </c>
      <c r="J341">
        <v>2202.2159999999999</v>
      </c>
      <c r="K341">
        <v>2683.0749999999998</v>
      </c>
      <c r="L341">
        <v>3033.116</v>
      </c>
      <c r="M341">
        <v>3079.694</v>
      </c>
      <c r="N341">
        <v>2946.0129999999999</v>
      </c>
      <c r="O341">
        <v>2590.2890000000002</v>
      </c>
      <c r="P341">
        <v>2127.25</v>
      </c>
      <c r="Q341">
        <v>1601.145</v>
      </c>
      <c r="R341">
        <v>2129.9639999999999</v>
      </c>
      <c r="S341">
        <v>3543.5720000000001</v>
      </c>
      <c r="T341">
        <v>3447.9679999999998</v>
      </c>
      <c r="U341">
        <v>3636.5549999999998</v>
      </c>
      <c r="V341">
        <v>3613.8069999999998</v>
      </c>
      <c r="W341">
        <v>3482.7339999999999</v>
      </c>
      <c r="X341">
        <v>3244.2420000000002</v>
      </c>
      <c r="Y341">
        <v>2918.0990000000002</v>
      </c>
      <c r="Z341" s="5">
        <v>66097.286999999997</v>
      </c>
    </row>
    <row r="342" spans="1:26" ht="13.9" x14ac:dyDescent="0.4">
      <c r="A342" s="19">
        <v>45963</v>
      </c>
      <c r="B342">
        <v>2810.636</v>
      </c>
      <c r="C342">
        <v>2766.2</v>
      </c>
      <c r="D342">
        <v>2730.8780000000002</v>
      </c>
      <c r="E342">
        <v>2728.9029999999998</v>
      </c>
      <c r="F342">
        <v>2729.279</v>
      </c>
      <c r="G342">
        <v>2520.5819999999999</v>
      </c>
      <c r="H342">
        <v>1156.8589999999999</v>
      </c>
      <c r="I342">
        <v>2273.9369999999999</v>
      </c>
      <c r="J342">
        <v>3874.5219999999999</v>
      </c>
      <c r="K342">
        <v>4437.5690000000004</v>
      </c>
      <c r="L342">
        <v>4822.32</v>
      </c>
      <c r="M342">
        <v>5341.6809999999996</v>
      </c>
      <c r="N342">
        <v>5251.4489999999996</v>
      </c>
      <c r="O342">
        <v>4925.4430000000002</v>
      </c>
      <c r="P342">
        <v>4377.473</v>
      </c>
      <c r="Q342">
        <v>3623.0990000000002</v>
      </c>
      <c r="R342">
        <v>3454.2150000000001</v>
      </c>
      <c r="S342">
        <v>4250.1229999999996</v>
      </c>
      <c r="T342">
        <v>4110.2700000000004</v>
      </c>
      <c r="U342">
        <v>3967.4009999999998</v>
      </c>
      <c r="V342">
        <v>3826.7280000000001</v>
      </c>
      <c r="W342">
        <v>3571.4850000000001</v>
      </c>
      <c r="X342">
        <v>3242.8989999999999</v>
      </c>
      <c r="Y342">
        <v>2938.1179999999999</v>
      </c>
      <c r="Z342" s="5">
        <v>85732.069000000003</v>
      </c>
    </row>
    <row r="343" spans="1:26" ht="13.9" x14ac:dyDescent="0.4">
      <c r="A343" s="19">
        <v>45964</v>
      </c>
      <c r="B343">
        <v>2780.5</v>
      </c>
      <c r="C343">
        <v>2767.1790000000001</v>
      </c>
      <c r="D343">
        <v>2771.8159999999998</v>
      </c>
      <c r="E343">
        <v>2753.7020000000002</v>
      </c>
      <c r="F343">
        <v>2759.9470000000001</v>
      </c>
      <c r="G343">
        <v>2618.578</v>
      </c>
      <c r="H343">
        <v>1141.9110000000001</v>
      </c>
      <c r="I343">
        <v>2149.11</v>
      </c>
      <c r="J343">
        <v>3727.473</v>
      </c>
      <c r="K343">
        <v>4270.1809999999996</v>
      </c>
      <c r="L343">
        <v>4943.0910000000003</v>
      </c>
      <c r="M343">
        <v>5267.7420000000002</v>
      </c>
      <c r="N343">
        <v>5346.5439999999999</v>
      </c>
      <c r="O343">
        <v>4726.5389999999998</v>
      </c>
      <c r="P343">
        <v>3957.23</v>
      </c>
      <c r="Q343">
        <v>3240.107</v>
      </c>
      <c r="R343">
        <v>3416.9470000000001</v>
      </c>
      <c r="S343">
        <v>4035.5039999999999</v>
      </c>
      <c r="T343">
        <v>3893.5390000000002</v>
      </c>
      <c r="U343">
        <v>3829.0949999999998</v>
      </c>
      <c r="V343">
        <v>3649.7179999999998</v>
      </c>
      <c r="W343">
        <v>3503.9659999999999</v>
      </c>
      <c r="X343">
        <v>3321.6979999999999</v>
      </c>
      <c r="Y343">
        <v>2954.163</v>
      </c>
      <c r="Z343" s="5">
        <v>83826.280000000013</v>
      </c>
    </row>
    <row r="344" spans="1:26" ht="13.9" x14ac:dyDescent="0.4">
      <c r="A344" s="19">
        <v>45965</v>
      </c>
      <c r="B344">
        <v>2531.4349999999999</v>
      </c>
      <c r="C344">
        <v>2508.5970000000002</v>
      </c>
      <c r="D344">
        <v>2501.8359999999998</v>
      </c>
      <c r="E344">
        <v>2500.3310000000001</v>
      </c>
      <c r="F344">
        <v>2493.114</v>
      </c>
      <c r="G344">
        <v>2439.2779999999998</v>
      </c>
      <c r="H344">
        <v>1236.558</v>
      </c>
      <c r="I344">
        <v>2199.9639999999999</v>
      </c>
      <c r="J344">
        <v>4096.384</v>
      </c>
      <c r="K344">
        <v>4475.616</v>
      </c>
      <c r="L344">
        <v>4914.2629999999999</v>
      </c>
      <c r="M344">
        <v>5082.1809999999996</v>
      </c>
      <c r="N344">
        <v>4993.9120000000003</v>
      </c>
      <c r="O344">
        <v>4751.9160000000002</v>
      </c>
      <c r="P344">
        <v>4207.576</v>
      </c>
      <c r="Q344">
        <v>3444.9169999999999</v>
      </c>
      <c r="R344">
        <v>3434.16</v>
      </c>
      <c r="S344">
        <v>4153.1729999999998</v>
      </c>
      <c r="T344">
        <v>3991.4650000000001</v>
      </c>
      <c r="U344">
        <v>3857.6379999999999</v>
      </c>
      <c r="V344">
        <v>3617.8240000000001</v>
      </c>
      <c r="W344">
        <v>3438.6089999999999</v>
      </c>
      <c r="X344">
        <v>3084.1819999999998</v>
      </c>
      <c r="Y344">
        <v>2769.4430000000002</v>
      </c>
      <c r="Z344" s="5">
        <v>82724.372000000003</v>
      </c>
    </row>
    <row r="345" spans="1:26" ht="13.9" x14ac:dyDescent="0.4">
      <c r="A345" s="19">
        <v>45966</v>
      </c>
      <c r="B345">
        <v>2759.4360000000001</v>
      </c>
      <c r="C345">
        <v>2737.627</v>
      </c>
      <c r="D345">
        <v>2709.7139999999999</v>
      </c>
      <c r="E345">
        <v>2686.0450000000001</v>
      </c>
      <c r="F345">
        <v>2700.0509999999999</v>
      </c>
      <c r="G345">
        <v>2638.3310000000001</v>
      </c>
      <c r="H345">
        <v>1235.6500000000001</v>
      </c>
      <c r="I345">
        <v>2164.4670000000001</v>
      </c>
      <c r="J345">
        <v>4285.9430000000002</v>
      </c>
      <c r="K345">
        <v>4850.9290000000001</v>
      </c>
      <c r="L345">
        <v>5291.43</v>
      </c>
      <c r="M345">
        <v>5620.0039999999999</v>
      </c>
      <c r="N345">
        <v>5794.9380000000001</v>
      </c>
      <c r="O345">
        <v>5358.7520000000004</v>
      </c>
      <c r="P345">
        <v>4632.9530000000004</v>
      </c>
      <c r="Q345">
        <v>3814.0419999999999</v>
      </c>
      <c r="R345">
        <v>3724.2170000000001</v>
      </c>
      <c r="S345">
        <v>4253.0159999999996</v>
      </c>
      <c r="T345">
        <v>4055.2420000000002</v>
      </c>
      <c r="U345">
        <v>4005.076</v>
      </c>
      <c r="V345">
        <v>3804.3760000000002</v>
      </c>
      <c r="W345">
        <v>3575.2130000000002</v>
      </c>
      <c r="X345">
        <v>3402.5729999999999</v>
      </c>
      <c r="Y345">
        <v>3157.7310000000002</v>
      </c>
      <c r="Z345" s="5">
        <v>89257.756000000008</v>
      </c>
    </row>
    <row r="346" spans="1:26" ht="13.9" x14ac:dyDescent="0.4">
      <c r="A346" s="19">
        <v>45967</v>
      </c>
      <c r="B346">
        <v>2821.1669999999999</v>
      </c>
      <c r="C346">
        <v>2753.2860000000001</v>
      </c>
      <c r="D346">
        <v>2727.5810000000001</v>
      </c>
      <c r="E346">
        <v>2744.2280000000001</v>
      </c>
      <c r="F346">
        <v>2746.0549999999998</v>
      </c>
      <c r="G346">
        <v>2667.72</v>
      </c>
      <c r="H346">
        <v>1191.5540000000001</v>
      </c>
      <c r="I346">
        <v>2221.5709999999999</v>
      </c>
      <c r="J346">
        <v>4011.527</v>
      </c>
      <c r="K346">
        <v>4527.7719999999999</v>
      </c>
      <c r="L346">
        <v>5022.6379999999999</v>
      </c>
      <c r="M346">
        <v>5290.8540000000003</v>
      </c>
      <c r="N346">
        <v>5397.6940000000004</v>
      </c>
      <c r="O346">
        <v>4985.8119999999999</v>
      </c>
      <c r="P346">
        <v>4163.2539999999999</v>
      </c>
      <c r="Q346">
        <v>3316.9929999999999</v>
      </c>
      <c r="R346">
        <v>3705.355</v>
      </c>
      <c r="S346">
        <v>4414.84</v>
      </c>
      <c r="T346">
        <v>4292.3620000000001</v>
      </c>
      <c r="U346">
        <v>4116.598</v>
      </c>
      <c r="V346">
        <v>3938.239</v>
      </c>
      <c r="W346">
        <v>3739.6179999999999</v>
      </c>
      <c r="X346">
        <v>3488.5540000000001</v>
      </c>
      <c r="Y346">
        <v>3158.3939999999998</v>
      </c>
      <c r="Z346" s="5">
        <v>87443.666000000012</v>
      </c>
    </row>
    <row r="347" spans="1:26" ht="13.9" x14ac:dyDescent="0.4">
      <c r="A347" s="19">
        <v>45968</v>
      </c>
      <c r="B347">
        <v>3002.6239999999998</v>
      </c>
      <c r="C347">
        <v>2842.6320000000001</v>
      </c>
      <c r="D347">
        <v>2828.5189999999998</v>
      </c>
      <c r="E347">
        <v>2842.5140000000001</v>
      </c>
      <c r="F347">
        <v>2831.779</v>
      </c>
      <c r="G347">
        <v>2742.346</v>
      </c>
      <c r="H347">
        <v>1210.7670000000001</v>
      </c>
      <c r="I347">
        <v>1822.0119999999999</v>
      </c>
      <c r="J347">
        <v>3048.692</v>
      </c>
      <c r="K347">
        <v>3509.49</v>
      </c>
      <c r="L347">
        <v>3998.9349999999999</v>
      </c>
      <c r="M347">
        <v>4137.1139999999996</v>
      </c>
      <c r="N347">
        <v>3516.3009999999999</v>
      </c>
      <c r="O347">
        <v>2645.1350000000002</v>
      </c>
      <c r="P347">
        <v>2050.9560000000001</v>
      </c>
      <c r="Q347">
        <v>1566.7249999999999</v>
      </c>
      <c r="R347">
        <v>2326.5140000000001</v>
      </c>
      <c r="S347">
        <v>3459.0059999999999</v>
      </c>
      <c r="T347">
        <v>3279.9360000000001</v>
      </c>
      <c r="U347">
        <v>3161.6950000000002</v>
      </c>
      <c r="V347">
        <v>3086.605</v>
      </c>
      <c r="W347">
        <v>3036.2890000000002</v>
      </c>
      <c r="X347">
        <v>3000.136</v>
      </c>
      <c r="Y347">
        <v>2876.393</v>
      </c>
      <c r="Z347" s="5">
        <v>68823.115000000005</v>
      </c>
    </row>
    <row r="348" spans="1:26" ht="13.9" x14ac:dyDescent="0.4">
      <c r="A348" s="19">
        <v>45969</v>
      </c>
      <c r="B348">
        <v>2836.6849999999999</v>
      </c>
      <c r="C348">
        <v>2835.93</v>
      </c>
      <c r="D348">
        <v>2831.1889999999999</v>
      </c>
      <c r="E348">
        <v>2831.4989999999998</v>
      </c>
      <c r="F348">
        <v>2819.1759999999999</v>
      </c>
      <c r="G348">
        <v>2739.6019999999999</v>
      </c>
      <c r="H348">
        <v>1171.239</v>
      </c>
      <c r="I348">
        <v>1294.1410000000001</v>
      </c>
      <c r="J348">
        <v>1909.5050000000001</v>
      </c>
      <c r="K348">
        <v>2452.373</v>
      </c>
      <c r="L348">
        <v>2748.0990000000002</v>
      </c>
      <c r="M348">
        <v>2813.7869999999998</v>
      </c>
      <c r="N348">
        <v>2693.9189999999999</v>
      </c>
      <c r="O348">
        <v>2312.5949999999998</v>
      </c>
      <c r="P348">
        <v>1761.5619999999999</v>
      </c>
      <c r="Q348">
        <v>1366.7760000000001</v>
      </c>
      <c r="R348">
        <v>2147.7179999999998</v>
      </c>
      <c r="S348">
        <v>3412.8969999999999</v>
      </c>
      <c r="T348">
        <v>3358.3989999999999</v>
      </c>
      <c r="U348">
        <v>3473.9290000000001</v>
      </c>
      <c r="V348">
        <v>3467.2739999999999</v>
      </c>
      <c r="W348">
        <v>3384.1840000000002</v>
      </c>
      <c r="X348">
        <v>3206.5940000000001</v>
      </c>
      <c r="Y348">
        <v>2916.837</v>
      </c>
      <c r="Z348" s="5">
        <v>62785.908999999985</v>
      </c>
    </row>
    <row r="349" spans="1:26" ht="13.9" x14ac:dyDescent="0.4">
      <c r="A349" s="19">
        <v>45970</v>
      </c>
      <c r="B349">
        <v>2844.3209999999999</v>
      </c>
      <c r="C349">
        <v>2812.2269999999999</v>
      </c>
      <c r="D349">
        <v>2681.1210000000001</v>
      </c>
      <c r="E349">
        <v>2680.3809999999999</v>
      </c>
      <c r="F349">
        <v>2679.2370000000001</v>
      </c>
      <c r="G349">
        <v>2606.8580000000002</v>
      </c>
      <c r="H349">
        <v>1140.3040000000001</v>
      </c>
      <c r="I349">
        <v>2040.067</v>
      </c>
      <c r="J349">
        <v>3624.232</v>
      </c>
      <c r="K349">
        <v>4266.9669999999996</v>
      </c>
      <c r="L349">
        <v>4778.4920000000002</v>
      </c>
      <c r="M349">
        <v>4996.5119999999997</v>
      </c>
      <c r="N349">
        <v>5134.7280000000001</v>
      </c>
      <c r="O349">
        <v>4608.5739999999996</v>
      </c>
      <c r="P349">
        <v>4028.9659999999999</v>
      </c>
      <c r="Q349">
        <v>3258.1480000000001</v>
      </c>
      <c r="R349">
        <v>3416.1</v>
      </c>
      <c r="S349">
        <v>4043.415</v>
      </c>
      <c r="T349">
        <v>3903.9279999999999</v>
      </c>
      <c r="U349">
        <v>3773.71</v>
      </c>
      <c r="V349">
        <v>3580.3040000000001</v>
      </c>
      <c r="W349">
        <v>3316.2950000000001</v>
      </c>
      <c r="X349">
        <v>3154.9580000000001</v>
      </c>
      <c r="Y349">
        <v>2866.9789999999998</v>
      </c>
      <c r="Z349" s="5">
        <v>82236.824000000022</v>
      </c>
    </row>
    <row r="350" spans="1:26" ht="13.9" x14ac:dyDescent="0.4">
      <c r="A350" s="19">
        <v>45971</v>
      </c>
      <c r="B350">
        <v>2755.2280000000001</v>
      </c>
      <c r="C350">
        <v>2696.6190000000001</v>
      </c>
      <c r="D350">
        <v>2705.2379999999998</v>
      </c>
      <c r="E350">
        <v>2685.6660000000002</v>
      </c>
      <c r="F350">
        <v>2683.4160000000002</v>
      </c>
      <c r="G350">
        <v>2613.576</v>
      </c>
      <c r="H350">
        <v>1161.1469999999999</v>
      </c>
      <c r="I350">
        <v>1889.9670000000001</v>
      </c>
      <c r="J350">
        <v>3465.5639999999999</v>
      </c>
      <c r="K350">
        <v>4035.63</v>
      </c>
      <c r="L350">
        <v>4758.5569999999998</v>
      </c>
      <c r="M350">
        <v>5045.8010000000004</v>
      </c>
      <c r="N350">
        <v>5128.8630000000003</v>
      </c>
      <c r="O350">
        <v>4566.2020000000002</v>
      </c>
      <c r="P350">
        <v>3810.0410000000002</v>
      </c>
      <c r="Q350">
        <v>3079.1759999999999</v>
      </c>
      <c r="R350">
        <v>3290.6320000000001</v>
      </c>
      <c r="S350">
        <v>3913.364</v>
      </c>
      <c r="T350">
        <v>3811.848</v>
      </c>
      <c r="U350">
        <v>3559.806</v>
      </c>
      <c r="V350">
        <v>3394.8710000000001</v>
      </c>
      <c r="W350">
        <v>3367.6480000000001</v>
      </c>
      <c r="X350">
        <v>3192.2710000000002</v>
      </c>
      <c r="Y350">
        <v>2910.15</v>
      </c>
      <c r="Z350" s="5">
        <v>80521.280999999988</v>
      </c>
    </row>
    <row r="351" spans="1:26" ht="13.9" x14ac:dyDescent="0.4">
      <c r="A351" s="19">
        <v>45972</v>
      </c>
      <c r="B351">
        <v>2774.3690000000001</v>
      </c>
      <c r="C351">
        <v>2718.2730000000001</v>
      </c>
      <c r="D351">
        <v>2719.306</v>
      </c>
      <c r="E351">
        <v>2724.2559999999999</v>
      </c>
      <c r="F351">
        <v>2718.1689999999999</v>
      </c>
      <c r="G351">
        <v>2673.3139999999999</v>
      </c>
      <c r="H351">
        <v>1184.8040000000001</v>
      </c>
      <c r="I351">
        <v>2020.0329999999999</v>
      </c>
      <c r="J351">
        <v>3526.6610000000001</v>
      </c>
      <c r="K351">
        <v>4014.085</v>
      </c>
      <c r="L351">
        <v>4514.0619999999999</v>
      </c>
      <c r="M351">
        <v>4624.6469999999999</v>
      </c>
      <c r="N351">
        <v>4715.9589999999998</v>
      </c>
      <c r="O351">
        <v>4289.692</v>
      </c>
      <c r="P351">
        <v>3502.375</v>
      </c>
      <c r="Q351">
        <v>2672.2750000000001</v>
      </c>
      <c r="R351">
        <v>3177.0929999999998</v>
      </c>
      <c r="S351">
        <v>4073.5920000000001</v>
      </c>
      <c r="T351">
        <v>3960.7869999999998</v>
      </c>
      <c r="U351">
        <v>3794.654</v>
      </c>
      <c r="V351">
        <v>3670.5050000000001</v>
      </c>
      <c r="W351">
        <v>3539.2469999999998</v>
      </c>
      <c r="X351">
        <v>3238.3780000000002</v>
      </c>
      <c r="Y351">
        <v>2904.5610000000001</v>
      </c>
      <c r="Z351" s="5">
        <v>79751.097000000009</v>
      </c>
    </row>
    <row r="352" spans="1:26" ht="13.9" x14ac:dyDescent="0.4">
      <c r="A352" s="19">
        <v>45973</v>
      </c>
      <c r="B352">
        <v>2768.7190000000001</v>
      </c>
      <c r="C352">
        <v>2732.4450000000002</v>
      </c>
      <c r="D352">
        <v>2732.1350000000002</v>
      </c>
      <c r="E352">
        <v>2727.817</v>
      </c>
      <c r="F352">
        <v>2731.462</v>
      </c>
      <c r="G352">
        <v>2695.8209999999999</v>
      </c>
      <c r="H352">
        <v>1212.4490000000001</v>
      </c>
      <c r="I352">
        <v>1891.905</v>
      </c>
      <c r="J352">
        <v>3365.2640000000001</v>
      </c>
      <c r="K352">
        <v>3995.0410000000002</v>
      </c>
      <c r="L352">
        <v>4361.473</v>
      </c>
      <c r="M352">
        <v>4548.7730000000001</v>
      </c>
      <c r="N352">
        <v>4445.68</v>
      </c>
      <c r="O352">
        <v>3969.1509999999998</v>
      </c>
      <c r="P352">
        <v>3349.9059999999999</v>
      </c>
      <c r="Q352">
        <v>2672.5160000000001</v>
      </c>
      <c r="R352">
        <v>3179.587</v>
      </c>
      <c r="S352">
        <v>3888.3319999999999</v>
      </c>
      <c r="T352">
        <v>3791.8760000000002</v>
      </c>
      <c r="U352">
        <v>3697.9589999999998</v>
      </c>
      <c r="V352">
        <v>3506.3</v>
      </c>
      <c r="W352">
        <v>3382.741</v>
      </c>
      <c r="X352">
        <v>3193.739</v>
      </c>
      <c r="Y352">
        <v>2927.2190000000001</v>
      </c>
      <c r="Z352" s="5">
        <v>77768.310000000012</v>
      </c>
    </row>
    <row r="353" spans="1:26" ht="13.9" x14ac:dyDescent="0.4">
      <c r="A353" s="19">
        <v>45974</v>
      </c>
      <c r="B353">
        <v>2797.2669999999998</v>
      </c>
      <c r="C353">
        <v>2786.895</v>
      </c>
      <c r="D353">
        <v>2742.585</v>
      </c>
      <c r="E353">
        <v>2741.5279999999998</v>
      </c>
      <c r="F353">
        <v>2730.933</v>
      </c>
      <c r="G353">
        <v>2704.692</v>
      </c>
      <c r="H353">
        <v>1250.8399999999999</v>
      </c>
      <c r="I353">
        <v>1829.4059999999999</v>
      </c>
      <c r="J353">
        <v>2979.2469999999998</v>
      </c>
      <c r="K353">
        <v>3551.1060000000002</v>
      </c>
      <c r="L353">
        <v>3892.893</v>
      </c>
      <c r="M353">
        <v>4071.6950000000002</v>
      </c>
      <c r="N353">
        <v>3757.3090000000002</v>
      </c>
      <c r="O353">
        <v>3349.8690000000001</v>
      </c>
      <c r="P353">
        <v>3119.59</v>
      </c>
      <c r="Q353">
        <v>2582.46</v>
      </c>
      <c r="R353">
        <v>3180.6770000000001</v>
      </c>
      <c r="S353">
        <v>3908.5590000000002</v>
      </c>
      <c r="T353">
        <v>3820.4369999999999</v>
      </c>
      <c r="U353">
        <v>3718.39</v>
      </c>
      <c r="V353">
        <v>3510.2249999999999</v>
      </c>
      <c r="W353">
        <v>3404.6289999999999</v>
      </c>
      <c r="X353">
        <v>3270.402</v>
      </c>
      <c r="Y353">
        <v>2970.8609999999999</v>
      </c>
      <c r="Z353" s="5">
        <v>74672.494999999995</v>
      </c>
    </row>
    <row r="354" spans="1:26" ht="13.9" x14ac:dyDescent="0.4">
      <c r="A354" s="19">
        <v>45975</v>
      </c>
      <c r="B354">
        <v>2853.8159999999998</v>
      </c>
      <c r="C354">
        <v>2832.59</v>
      </c>
      <c r="D354">
        <v>2831.2069999999999</v>
      </c>
      <c r="E354">
        <v>2813.4569999999999</v>
      </c>
      <c r="F354">
        <v>2818.6680000000001</v>
      </c>
      <c r="G354">
        <v>2772.7869999999998</v>
      </c>
      <c r="H354">
        <v>1333.4290000000001</v>
      </c>
      <c r="I354">
        <v>1598.431</v>
      </c>
      <c r="J354">
        <v>2482.8739999999998</v>
      </c>
      <c r="K354">
        <v>2532.3989999999999</v>
      </c>
      <c r="L354">
        <v>2643.6379999999999</v>
      </c>
      <c r="M354">
        <v>2537.0450000000001</v>
      </c>
      <c r="N354">
        <v>2087.6219999999998</v>
      </c>
      <c r="O354">
        <v>1602.0150000000001</v>
      </c>
      <c r="P354">
        <v>1418.5350000000001</v>
      </c>
      <c r="Q354">
        <v>1330.165</v>
      </c>
      <c r="R354">
        <v>2399.7640000000001</v>
      </c>
      <c r="S354">
        <v>3320.152</v>
      </c>
      <c r="T354">
        <v>3292.5210000000002</v>
      </c>
      <c r="U354">
        <v>3231.23</v>
      </c>
      <c r="V354">
        <v>3173.5070000000001</v>
      </c>
      <c r="W354">
        <v>3135.0070000000001</v>
      </c>
      <c r="X354">
        <v>3076.6149999999998</v>
      </c>
      <c r="Y354">
        <v>2896.7460000000001</v>
      </c>
      <c r="Z354" s="5">
        <v>61014.220000000008</v>
      </c>
    </row>
    <row r="355" spans="1:26" ht="13.9" x14ac:dyDescent="0.4">
      <c r="A355" s="19">
        <v>45976</v>
      </c>
      <c r="B355">
        <v>2813.8789999999999</v>
      </c>
      <c r="C355">
        <v>2780.3290000000002</v>
      </c>
      <c r="D355">
        <v>2767.529</v>
      </c>
      <c r="E355">
        <v>2761.8519999999999</v>
      </c>
      <c r="F355">
        <v>2770.4830000000002</v>
      </c>
      <c r="G355">
        <v>2750.8319999999999</v>
      </c>
      <c r="H355">
        <v>1318.1479999999999</v>
      </c>
      <c r="I355">
        <v>1185.242</v>
      </c>
      <c r="J355">
        <v>1802.8789999999999</v>
      </c>
      <c r="K355">
        <v>1857.4880000000001</v>
      </c>
      <c r="L355">
        <v>1514.855</v>
      </c>
      <c r="M355">
        <v>1268.7090000000001</v>
      </c>
      <c r="N355">
        <v>1263.2439999999999</v>
      </c>
      <c r="O355">
        <v>1962.287</v>
      </c>
      <c r="P355">
        <v>1267.528</v>
      </c>
      <c r="Q355">
        <v>1236.0340000000001</v>
      </c>
      <c r="R355">
        <v>2099.241</v>
      </c>
      <c r="S355">
        <v>3176.6010000000001</v>
      </c>
      <c r="T355">
        <v>3209.4960000000001</v>
      </c>
      <c r="U355">
        <v>3419.3580000000002</v>
      </c>
      <c r="V355">
        <v>3448.6260000000002</v>
      </c>
      <c r="W355">
        <v>3353.6239999999998</v>
      </c>
      <c r="X355">
        <v>3218.797</v>
      </c>
      <c r="Y355">
        <v>2905.096</v>
      </c>
      <c r="Z355" s="5">
        <v>56152.156999999992</v>
      </c>
    </row>
    <row r="356" spans="1:26" ht="13.9" x14ac:dyDescent="0.4">
      <c r="A356" s="19">
        <v>45977</v>
      </c>
      <c r="B356">
        <v>2731.989</v>
      </c>
      <c r="C356">
        <v>2701.1030000000001</v>
      </c>
      <c r="D356">
        <v>2670.4459999999999</v>
      </c>
      <c r="E356">
        <v>2663.9119999999998</v>
      </c>
      <c r="F356">
        <v>2661.41</v>
      </c>
      <c r="G356">
        <v>2624.7849999999999</v>
      </c>
      <c r="H356">
        <v>1233.925</v>
      </c>
      <c r="I356">
        <v>1762.9190000000001</v>
      </c>
      <c r="J356">
        <v>2585.7759999999998</v>
      </c>
      <c r="K356">
        <v>3272.087</v>
      </c>
      <c r="L356">
        <v>3745.18</v>
      </c>
      <c r="M356">
        <v>3407.8319999999999</v>
      </c>
      <c r="N356">
        <v>2870.1120000000001</v>
      </c>
      <c r="O356">
        <v>2749.74</v>
      </c>
      <c r="P356">
        <v>2421.0349999999999</v>
      </c>
      <c r="Q356">
        <v>2031.4359999999999</v>
      </c>
      <c r="R356">
        <v>2685.3519999999999</v>
      </c>
      <c r="S356">
        <v>3550.596</v>
      </c>
      <c r="T356">
        <v>3497.482</v>
      </c>
      <c r="U356">
        <v>3553.3150000000001</v>
      </c>
      <c r="V356">
        <v>3417.6149999999998</v>
      </c>
      <c r="W356">
        <v>3267.9119999999998</v>
      </c>
      <c r="X356">
        <v>3029.3560000000002</v>
      </c>
      <c r="Y356">
        <v>2785.03</v>
      </c>
      <c r="Z356" s="5">
        <v>67920.344999999987</v>
      </c>
    </row>
    <row r="357" spans="1:26" ht="13.9" x14ac:dyDescent="0.4">
      <c r="A357" s="19">
        <v>45978</v>
      </c>
      <c r="B357">
        <v>2718.25</v>
      </c>
      <c r="C357">
        <v>2693.3739999999998</v>
      </c>
      <c r="D357">
        <v>2699.123</v>
      </c>
      <c r="E357">
        <v>2693.194</v>
      </c>
      <c r="F357">
        <v>2697.4830000000002</v>
      </c>
      <c r="G357">
        <v>2678.3159999999998</v>
      </c>
      <c r="H357">
        <v>1229.4929999999999</v>
      </c>
      <c r="I357">
        <v>1756.269</v>
      </c>
      <c r="J357">
        <v>2775.62</v>
      </c>
      <c r="K357">
        <v>3202.6439999999998</v>
      </c>
      <c r="L357">
        <v>3531.2820000000002</v>
      </c>
      <c r="M357">
        <v>3871.364</v>
      </c>
      <c r="N357">
        <v>3786.768</v>
      </c>
      <c r="O357">
        <v>3360.0889999999999</v>
      </c>
      <c r="P357">
        <v>2933.02</v>
      </c>
      <c r="Q357">
        <v>2237.2420000000002</v>
      </c>
      <c r="R357">
        <v>2781.596</v>
      </c>
      <c r="S357">
        <v>3601.692</v>
      </c>
      <c r="T357">
        <v>3597.11</v>
      </c>
      <c r="U357">
        <v>3515.9609999999998</v>
      </c>
      <c r="V357">
        <v>3418.752</v>
      </c>
      <c r="W357">
        <v>3274.8449999999998</v>
      </c>
      <c r="X357">
        <v>3044.45</v>
      </c>
      <c r="Y357">
        <v>2838.848</v>
      </c>
      <c r="Z357" s="5">
        <v>70936.784999999989</v>
      </c>
    </row>
    <row r="358" spans="1:26" ht="13.9" x14ac:dyDescent="0.4">
      <c r="A358" s="19">
        <v>45979</v>
      </c>
      <c r="B358">
        <v>2735.982</v>
      </c>
      <c r="C358">
        <v>2724.0340000000001</v>
      </c>
      <c r="D358">
        <v>2703.116</v>
      </c>
      <c r="E358">
        <v>2698.7429999999999</v>
      </c>
      <c r="F358">
        <v>2701.7829999999999</v>
      </c>
      <c r="G358">
        <v>2681.5549999999998</v>
      </c>
      <c r="H358">
        <v>1279.7339999999999</v>
      </c>
      <c r="I358">
        <v>1783.3679999999999</v>
      </c>
      <c r="J358">
        <v>2850.3029999999999</v>
      </c>
      <c r="K358">
        <v>3420.808</v>
      </c>
      <c r="L358">
        <v>3839.9180000000001</v>
      </c>
      <c r="M358">
        <v>3946.864</v>
      </c>
      <c r="N358">
        <v>3916.0230000000001</v>
      </c>
      <c r="O358">
        <v>3465.8040000000001</v>
      </c>
      <c r="P358">
        <v>2835.529</v>
      </c>
      <c r="Q358">
        <v>2280.4360000000001</v>
      </c>
      <c r="R358">
        <v>2918.4250000000002</v>
      </c>
      <c r="S358">
        <v>3827.5749999999998</v>
      </c>
      <c r="T358">
        <v>3666.8870000000002</v>
      </c>
      <c r="U358">
        <v>3570.5419999999999</v>
      </c>
      <c r="V358">
        <v>3527.1120000000001</v>
      </c>
      <c r="W358">
        <v>3459.41</v>
      </c>
      <c r="X358">
        <v>3242.723</v>
      </c>
      <c r="Y358">
        <v>2954.712</v>
      </c>
      <c r="Z358" s="5">
        <v>73031.386000000013</v>
      </c>
    </row>
    <row r="359" spans="1:26" ht="13.9" x14ac:dyDescent="0.4">
      <c r="A359" s="19">
        <v>45980</v>
      </c>
      <c r="B359">
        <v>2882.8040000000001</v>
      </c>
      <c r="C359">
        <v>2839.3609999999999</v>
      </c>
      <c r="D359">
        <v>2802.8359999999998</v>
      </c>
      <c r="E359">
        <v>2791.7359999999999</v>
      </c>
      <c r="F359">
        <v>2805.7730000000001</v>
      </c>
      <c r="G359">
        <v>2777.5659999999998</v>
      </c>
      <c r="H359">
        <v>1357.37</v>
      </c>
      <c r="I359">
        <v>1745.61</v>
      </c>
      <c r="J359">
        <v>2807.9180000000001</v>
      </c>
      <c r="K359">
        <v>3447.5880000000002</v>
      </c>
      <c r="L359">
        <v>3860.096</v>
      </c>
      <c r="M359">
        <v>4003.788</v>
      </c>
      <c r="N359">
        <v>4001.8359999999998</v>
      </c>
      <c r="O359">
        <v>3478.8040000000001</v>
      </c>
      <c r="P359">
        <v>2823.6390000000001</v>
      </c>
      <c r="Q359">
        <v>2335.3589999999999</v>
      </c>
      <c r="R359">
        <v>2976.826</v>
      </c>
      <c r="S359">
        <v>3879.6260000000002</v>
      </c>
      <c r="T359">
        <v>3821.7640000000001</v>
      </c>
      <c r="U359">
        <v>3755.5</v>
      </c>
      <c r="V359">
        <v>3508.3919999999998</v>
      </c>
      <c r="W359">
        <v>3363.99</v>
      </c>
      <c r="X359">
        <v>3203.54</v>
      </c>
      <c r="Y359">
        <v>2965.5189999999998</v>
      </c>
      <c r="Z359" s="5">
        <v>74237.241000000009</v>
      </c>
    </row>
    <row r="360" spans="1:26" ht="13.9" x14ac:dyDescent="0.4">
      <c r="A360" s="19">
        <v>45981</v>
      </c>
      <c r="B360">
        <v>2828.6390000000001</v>
      </c>
      <c r="C360">
        <v>2825.9639999999999</v>
      </c>
      <c r="D360">
        <v>2807.1129999999998</v>
      </c>
      <c r="E360">
        <v>2814.21</v>
      </c>
      <c r="F360">
        <v>2815.7640000000001</v>
      </c>
      <c r="G360">
        <v>2807.4740000000002</v>
      </c>
      <c r="H360">
        <v>1390.472</v>
      </c>
      <c r="I360">
        <v>1867.3630000000001</v>
      </c>
      <c r="J360">
        <v>3040.7840000000001</v>
      </c>
      <c r="K360">
        <v>3662.5039999999999</v>
      </c>
      <c r="L360">
        <v>4197.3980000000001</v>
      </c>
      <c r="M360">
        <v>4348.9260000000004</v>
      </c>
      <c r="N360">
        <v>4457.6350000000002</v>
      </c>
      <c r="O360">
        <v>4133.8919999999998</v>
      </c>
      <c r="P360">
        <v>3468.2089999999998</v>
      </c>
      <c r="Q360">
        <v>2818.8090000000002</v>
      </c>
      <c r="R360">
        <v>3240.0639999999999</v>
      </c>
      <c r="S360">
        <v>3959.0920000000001</v>
      </c>
      <c r="T360">
        <v>3833.4780000000001</v>
      </c>
      <c r="U360">
        <v>3677.02</v>
      </c>
      <c r="V360">
        <v>3668.462</v>
      </c>
      <c r="W360">
        <v>3572.0970000000002</v>
      </c>
      <c r="X360">
        <v>3314.1640000000002</v>
      </c>
      <c r="Y360">
        <v>3076.8420000000001</v>
      </c>
      <c r="Z360" s="5">
        <v>78626.375000000015</v>
      </c>
    </row>
    <row r="361" spans="1:26" ht="13.9" x14ac:dyDescent="0.4">
      <c r="A361" s="19">
        <v>45982</v>
      </c>
      <c r="B361">
        <v>2960.7779999999998</v>
      </c>
      <c r="C361">
        <v>2908.0889999999999</v>
      </c>
      <c r="D361">
        <v>2855.7429999999999</v>
      </c>
      <c r="E361">
        <v>2848.018</v>
      </c>
      <c r="F361">
        <v>2830.7310000000002</v>
      </c>
      <c r="G361">
        <v>2816.48</v>
      </c>
      <c r="H361">
        <v>1410.08</v>
      </c>
      <c r="I361">
        <v>1688.1590000000001</v>
      </c>
      <c r="J361">
        <v>2869.5459999999998</v>
      </c>
      <c r="K361">
        <v>3607.989</v>
      </c>
      <c r="L361">
        <v>4229.9639999999999</v>
      </c>
      <c r="M361">
        <v>4251.1769999999997</v>
      </c>
      <c r="N361">
        <v>3430.5070000000001</v>
      </c>
      <c r="O361">
        <v>2853.223</v>
      </c>
      <c r="P361">
        <v>2302.3560000000002</v>
      </c>
      <c r="Q361">
        <v>1749.57</v>
      </c>
      <c r="R361">
        <v>2622.4470000000001</v>
      </c>
      <c r="S361">
        <v>3559.3429999999998</v>
      </c>
      <c r="T361">
        <v>3381.377</v>
      </c>
      <c r="U361">
        <v>3273.7049999999999</v>
      </c>
      <c r="V361">
        <v>3186.6010000000001</v>
      </c>
      <c r="W361">
        <v>3164.9229999999998</v>
      </c>
      <c r="X361">
        <v>3109.5680000000002</v>
      </c>
      <c r="Y361">
        <v>2993.739</v>
      </c>
      <c r="Z361" s="5">
        <v>70904.113000000012</v>
      </c>
    </row>
    <row r="362" spans="1:26" ht="13.9" x14ac:dyDescent="0.4">
      <c r="A362" s="19">
        <v>45983</v>
      </c>
      <c r="B362">
        <v>2941.3760000000002</v>
      </c>
      <c r="C362">
        <v>2913.7289999999998</v>
      </c>
      <c r="D362">
        <v>2906.6880000000001</v>
      </c>
      <c r="E362">
        <v>2900.3090000000002</v>
      </c>
      <c r="F362">
        <v>2898.835</v>
      </c>
      <c r="G362">
        <v>2878.058</v>
      </c>
      <c r="H362">
        <v>1463.423</v>
      </c>
      <c r="I362">
        <v>1427.327</v>
      </c>
      <c r="J362">
        <v>2131.6729999999998</v>
      </c>
      <c r="K362">
        <v>2700.24</v>
      </c>
      <c r="L362">
        <v>2999.3490000000002</v>
      </c>
      <c r="M362">
        <v>3071.8969999999999</v>
      </c>
      <c r="N362">
        <v>2956.61</v>
      </c>
      <c r="O362">
        <v>2623.7170000000001</v>
      </c>
      <c r="P362">
        <v>2142.2399999999998</v>
      </c>
      <c r="Q362">
        <v>1566.5260000000001</v>
      </c>
      <c r="R362">
        <v>2543.9070000000002</v>
      </c>
      <c r="S362">
        <v>3575.5540000000001</v>
      </c>
      <c r="T362">
        <v>3571.58</v>
      </c>
      <c r="U362">
        <v>3635.1210000000001</v>
      </c>
      <c r="V362">
        <v>3609.221</v>
      </c>
      <c r="W362">
        <v>3529.1509999999998</v>
      </c>
      <c r="X362">
        <v>3287.2249999999999</v>
      </c>
      <c r="Y362">
        <v>3036.462</v>
      </c>
      <c r="Z362" s="5">
        <v>67310.217999999979</v>
      </c>
    </row>
    <row r="363" spans="1:26" ht="13.9" x14ac:dyDescent="0.4">
      <c r="A363" s="19">
        <v>45984</v>
      </c>
      <c r="B363">
        <v>2919.6729999999998</v>
      </c>
      <c r="C363">
        <v>2886.4389999999999</v>
      </c>
      <c r="D363">
        <v>2833.3539999999998</v>
      </c>
      <c r="E363">
        <v>2821.4760000000001</v>
      </c>
      <c r="F363">
        <v>2796.71</v>
      </c>
      <c r="G363">
        <v>2772.4459999999999</v>
      </c>
      <c r="H363">
        <v>1510.453</v>
      </c>
      <c r="I363">
        <v>2047.7470000000001</v>
      </c>
      <c r="J363">
        <v>3717.3969999999999</v>
      </c>
      <c r="K363">
        <v>4411.1940000000004</v>
      </c>
      <c r="L363">
        <v>4912.7060000000001</v>
      </c>
      <c r="M363">
        <v>5137.4660000000003</v>
      </c>
      <c r="N363">
        <v>5049.7640000000001</v>
      </c>
      <c r="O363">
        <v>4550.3959999999997</v>
      </c>
      <c r="P363">
        <v>3897.7109999999998</v>
      </c>
      <c r="Q363">
        <v>3138.5189999999998</v>
      </c>
      <c r="R363">
        <v>3557.2139999999999</v>
      </c>
      <c r="S363">
        <v>4149.1090000000004</v>
      </c>
      <c r="T363">
        <v>4078.2759999999998</v>
      </c>
      <c r="U363">
        <v>3921.2510000000002</v>
      </c>
      <c r="V363">
        <v>3721.694</v>
      </c>
      <c r="W363">
        <v>3495.1880000000001</v>
      </c>
      <c r="X363">
        <v>3223.5030000000002</v>
      </c>
      <c r="Y363">
        <v>2995.873</v>
      </c>
      <c r="Z363" s="5">
        <v>84545.559000000008</v>
      </c>
    </row>
    <row r="364" spans="1:26" ht="13.9" x14ac:dyDescent="0.4">
      <c r="A364" s="19">
        <v>45985</v>
      </c>
      <c r="B364">
        <v>2352.7429999999999</v>
      </c>
      <c r="C364">
        <v>2324.2220000000002</v>
      </c>
      <c r="D364">
        <v>2320.4470000000001</v>
      </c>
      <c r="E364">
        <v>2316.4169999999999</v>
      </c>
      <c r="F364">
        <v>2310.1120000000001</v>
      </c>
      <c r="G364">
        <v>2313.1469999999999</v>
      </c>
      <c r="H364">
        <v>1412.8589999999999</v>
      </c>
      <c r="I364">
        <v>1893.0530000000001</v>
      </c>
      <c r="J364">
        <v>3420.1889999999999</v>
      </c>
      <c r="K364">
        <v>4001.3470000000002</v>
      </c>
      <c r="L364">
        <v>4568.2359999999999</v>
      </c>
      <c r="M364">
        <v>4841.4849999999997</v>
      </c>
      <c r="N364">
        <v>4832.3900000000003</v>
      </c>
      <c r="O364">
        <v>4181.4719999999998</v>
      </c>
      <c r="P364">
        <v>3441.9140000000002</v>
      </c>
      <c r="Q364">
        <v>2691.9560000000001</v>
      </c>
      <c r="R364">
        <v>3036.511</v>
      </c>
      <c r="S364">
        <v>3549.0349999999999</v>
      </c>
      <c r="T364">
        <v>3451.5889999999999</v>
      </c>
      <c r="U364">
        <v>3365.1210000000001</v>
      </c>
      <c r="V364">
        <v>3209.252</v>
      </c>
      <c r="W364">
        <v>2961.84</v>
      </c>
      <c r="X364">
        <v>2792.674</v>
      </c>
      <c r="Y364">
        <v>2538.761</v>
      </c>
      <c r="Z364" s="5">
        <v>74126.771999999983</v>
      </c>
    </row>
    <row r="365" spans="1:26" ht="13.9" x14ac:dyDescent="0.4">
      <c r="A365" s="19">
        <v>45986</v>
      </c>
      <c r="B365">
        <v>2697.5129999999999</v>
      </c>
      <c r="C365">
        <v>2642.3989999999999</v>
      </c>
      <c r="D365">
        <v>2600.4169999999999</v>
      </c>
      <c r="E365">
        <v>2633.8560000000002</v>
      </c>
      <c r="F365">
        <v>2621.4670000000001</v>
      </c>
      <c r="G365">
        <v>2573.8629999999998</v>
      </c>
      <c r="H365">
        <v>2155.6660000000002</v>
      </c>
      <c r="I365">
        <v>981.96500000000003</v>
      </c>
      <c r="J365">
        <v>2845.0520000000001</v>
      </c>
      <c r="K365">
        <v>2813.85</v>
      </c>
      <c r="L365">
        <v>3078.2939999999999</v>
      </c>
      <c r="M365">
        <v>3235.0479999999998</v>
      </c>
      <c r="N365">
        <v>3298.38</v>
      </c>
      <c r="O365">
        <v>2913.0659999999998</v>
      </c>
      <c r="P365">
        <v>2322.152</v>
      </c>
      <c r="Q365">
        <v>2092.9580000000001</v>
      </c>
      <c r="R365">
        <v>2894.89</v>
      </c>
      <c r="S365">
        <v>3609.6770000000001</v>
      </c>
      <c r="T365">
        <v>3523.5680000000002</v>
      </c>
      <c r="U365">
        <v>3465.848</v>
      </c>
      <c r="V365">
        <v>3409.1390000000001</v>
      </c>
      <c r="W365">
        <v>3292.5120000000002</v>
      </c>
      <c r="X365">
        <v>3066.7260000000001</v>
      </c>
      <c r="Y365">
        <v>2751.76</v>
      </c>
      <c r="Z365" s="5">
        <v>67520.066000000006</v>
      </c>
    </row>
    <row r="366" spans="1:26" ht="13.9" x14ac:dyDescent="0.4">
      <c r="A366" s="19">
        <v>45987</v>
      </c>
      <c r="B366">
        <v>2823.1170000000002</v>
      </c>
      <c r="C366">
        <v>2799.989</v>
      </c>
      <c r="D366">
        <v>2770.8020000000001</v>
      </c>
      <c r="E366">
        <v>2761.538</v>
      </c>
      <c r="F366">
        <v>2755.3519999999999</v>
      </c>
      <c r="G366">
        <v>2733.3470000000002</v>
      </c>
      <c r="H366">
        <v>1476.0440000000001</v>
      </c>
      <c r="I366">
        <v>1723.326</v>
      </c>
      <c r="J366">
        <v>2799.761</v>
      </c>
      <c r="K366">
        <v>3402.51</v>
      </c>
      <c r="L366">
        <v>3810.866</v>
      </c>
      <c r="M366">
        <v>3950.17</v>
      </c>
      <c r="N366">
        <v>3899.7919999999999</v>
      </c>
      <c r="O366">
        <v>3326.6979999999999</v>
      </c>
      <c r="P366">
        <v>2745.5149999999999</v>
      </c>
      <c r="Q366">
        <v>2157.3519999999999</v>
      </c>
      <c r="R366">
        <v>2825.5619999999999</v>
      </c>
      <c r="S366">
        <v>3715.6419999999998</v>
      </c>
      <c r="T366">
        <v>3572.4520000000002</v>
      </c>
      <c r="U366">
        <v>3524.3429999999998</v>
      </c>
      <c r="V366">
        <v>3482.5010000000002</v>
      </c>
      <c r="W366">
        <v>3380.1959999999999</v>
      </c>
      <c r="X366">
        <v>3237.556</v>
      </c>
      <c r="Y366">
        <v>2846.4479999999999</v>
      </c>
      <c r="Z366" s="5">
        <v>72520.878999999986</v>
      </c>
    </row>
    <row r="367" spans="1:26" ht="13.9" x14ac:dyDescent="0.4">
      <c r="A367" s="19">
        <v>45988</v>
      </c>
      <c r="B367">
        <v>2722.9949999999999</v>
      </c>
      <c r="C367">
        <v>2709.4670000000001</v>
      </c>
      <c r="D367">
        <v>2713.4969999999998</v>
      </c>
      <c r="E367">
        <v>2717.83</v>
      </c>
      <c r="F367">
        <v>2713.0889999999999</v>
      </c>
      <c r="G367">
        <v>2678.223</v>
      </c>
      <c r="H367">
        <v>1496.2239999999999</v>
      </c>
      <c r="I367">
        <v>1686.6189999999999</v>
      </c>
      <c r="J367">
        <v>2686.2669999999998</v>
      </c>
      <c r="K367">
        <v>3324.93</v>
      </c>
      <c r="L367">
        <v>3719.5230000000001</v>
      </c>
      <c r="M367">
        <v>3737.77</v>
      </c>
      <c r="N367">
        <v>3701.6149999999998</v>
      </c>
      <c r="O367">
        <v>3339.8440000000001</v>
      </c>
      <c r="P367">
        <v>2812.6909999999998</v>
      </c>
      <c r="Q367">
        <v>2153.19</v>
      </c>
      <c r="R367">
        <v>2919.0169999999998</v>
      </c>
      <c r="S367">
        <v>3710.7559999999999</v>
      </c>
      <c r="T367">
        <v>3597.5949999999998</v>
      </c>
      <c r="U367">
        <v>3512.94</v>
      </c>
      <c r="V367">
        <v>3414.7829999999999</v>
      </c>
      <c r="W367">
        <v>3319.433</v>
      </c>
      <c r="X367">
        <v>3092.93</v>
      </c>
      <c r="Y367">
        <v>2887.5329999999999</v>
      </c>
      <c r="Z367" s="5">
        <v>71368.760999999984</v>
      </c>
    </row>
    <row r="368" spans="1:26" ht="13.9" x14ac:dyDescent="0.4">
      <c r="A368" s="19">
        <v>45989</v>
      </c>
      <c r="B368">
        <v>2806.74</v>
      </c>
      <c r="C368">
        <v>2806.7550000000001</v>
      </c>
      <c r="D368">
        <v>2786.9839999999999</v>
      </c>
      <c r="E368">
        <v>2774.596</v>
      </c>
      <c r="F368">
        <v>2762.7489999999998</v>
      </c>
      <c r="G368">
        <v>2724.8029999999999</v>
      </c>
      <c r="H368">
        <v>1478.538</v>
      </c>
      <c r="I368">
        <v>1503.4970000000001</v>
      </c>
      <c r="J368">
        <v>2400.1080000000002</v>
      </c>
      <c r="K368">
        <v>2990.1329999999998</v>
      </c>
      <c r="L368">
        <v>3472.047</v>
      </c>
      <c r="M368">
        <v>3570.384</v>
      </c>
      <c r="N368">
        <v>3076.7040000000002</v>
      </c>
      <c r="O368">
        <v>2514.3969999999999</v>
      </c>
      <c r="P368">
        <v>2021.3989999999999</v>
      </c>
      <c r="Q368">
        <v>1392.375</v>
      </c>
      <c r="R368">
        <v>2379.915</v>
      </c>
      <c r="S368">
        <v>3264.8319999999999</v>
      </c>
      <c r="T368">
        <v>3188.3620000000001</v>
      </c>
      <c r="U368">
        <v>3082.5039999999999</v>
      </c>
      <c r="V368">
        <v>3019.3850000000002</v>
      </c>
      <c r="W368">
        <v>3005.7910000000002</v>
      </c>
      <c r="X368">
        <v>2962.6559999999999</v>
      </c>
      <c r="Y368">
        <v>2867.2910000000002</v>
      </c>
      <c r="Z368" s="5">
        <v>64852.944999999992</v>
      </c>
    </row>
    <row r="369" spans="1:26" ht="13.9" x14ac:dyDescent="0.4">
      <c r="A369" s="19">
        <v>45990</v>
      </c>
      <c r="B369">
        <v>2838.116</v>
      </c>
      <c r="C369">
        <v>2826.9360000000001</v>
      </c>
      <c r="D369">
        <v>2820.7249999999999</v>
      </c>
      <c r="E369">
        <v>2809.893</v>
      </c>
      <c r="F369">
        <v>2807.9229999999998</v>
      </c>
      <c r="G369">
        <v>2779.683</v>
      </c>
      <c r="H369">
        <v>1626.663</v>
      </c>
      <c r="I369">
        <v>1189.271</v>
      </c>
      <c r="J369">
        <v>1713.9690000000001</v>
      </c>
      <c r="K369">
        <v>2171.5239999999999</v>
      </c>
      <c r="L369">
        <v>2398.5819999999999</v>
      </c>
      <c r="M369">
        <v>2177.0880000000002</v>
      </c>
      <c r="N369">
        <v>2010.79</v>
      </c>
      <c r="O369">
        <v>1785.25</v>
      </c>
      <c r="P369">
        <v>1457.424</v>
      </c>
      <c r="Q369">
        <v>1136.769</v>
      </c>
      <c r="R369">
        <v>2363.7440000000001</v>
      </c>
      <c r="S369">
        <v>3240.1610000000001</v>
      </c>
      <c r="T369">
        <v>3290.14</v>
      </c>
      <c r="U369">
        <v>3348.0929999999998</v>
      </c>
      <c r="V369">
        <v>3376.3530000000001</v>
      </c>
      <c r="W369">
        <v>3343.779</v>
      </c>
      <c r="X369">
        <v>3153.9580000000001</v>
      </c>
      <c r="Y369">
        <v>2853.3359999999998</v>
      </c>
      <c r="Z369" s="5">
        <v>59520.170000000013</v>
      </c>
    </row>
    <row r="370" spans="1:26" ht="13.9" x14ac:dyDescent="0.4">
      <c r="A370" s="19">
        <v>45991</v>
      </c>
      <c r="B370">
        <v>2765.9369999999999</v>
      </c>
      <c r="C370">
        <v>2732.931</v>
      </c>
      <c r="D370">
        <v>2705.3049999999998</v>
      </c>
      <c r="E370">
        <v>2685.6689999999999</v>
      </c>
      <c r="F370">
        <v>2679.2759999999998</v>
      </c>
      <c r="G370">
        <v>2645.873</v>
      </c>
      <c r="H370">
        <v>1742.0070000000001</v>
      </c>
      <c r="I370">
        <v>1586.6790000000001</v>
      </c>
      <c r="J370">
        <v>2458.741</v>
      </c>
      <c r="K370">
        <v>3071.6559999999999</v>
      </c>
      <c r="L370">
        <v>3073.509</v>
      </c>
      <c r="M370">
        <v>2881.0770000000002</v>
      </c>
      <c r="N370">
        <v>2800.5230000000001</v>
      </c>
      <c r="O370">
        <v>2494.9259999999999</v>
      </c>
      <c r="P370">
        <v>2513.2049999999999</v>
      </c>
      <c r="Q370">
        <v>2036.009</v>
      </c>
      <c r="R370">
        <v>2793.9490000000001</v>
      </c>
      <c r="S370">
        <v>3679.951</v>
      </c>
      <c r="T370">
        <v>3571.163</v>
      </c>
      <c r="U370">
        <v>3447.69</v>
      </c>
      <c r="V370">
        <v>3235.598</v>
      </c>
      <c r="W370">
        <v>3059.1889999999999</v>
      </c>
      <c r="X370">
        <v>2944.3780000000002</v>
      </c>
      <c r="Y370">
        <v>2783.431</v>
      </c>
      <c r="Z370" s="5">
        <v>66388.671999999991</v>
      </c>
    </row>
    <row r="371" spans="1:26" x14ac:dyDescent="0.35">
      <c r="A371" s="22">
        <f>COUNT(A310:A370)</f>
        <v>61</v>
      </c>
      <c r="B371" s="23">
        <f>SUM(B310:B370)</f>
        <v>166109.96299999996</v>
      </c>
      <c r="C371" s="23">
        <f t="shared" ref="C371:Z371" si="3">SUM(C310:C370)</f>
        <v>164717.43200000003</v>
      </c>
      <c r="D371" s="23">
        <f t="shared" si="3"/>
        <v>162207.25099999993</v>
      </c>
      <c r="E371" s="23">
        <f t="shared" si="3"/>
        <v>161786.35499999995</v>
      </c>
      <c r="F371" s="23">
        <f t="shared" si="3"/>
        <v>161669.41100000002</v>
      </c>
      <c r="G371" s="23">
        <f t="shared" si="3"/>
        <v>158671.70399999997</v>
      </c>
      <c r="H371" s="23">
        <f t="shared" si="3"/>
        <v>99637.997999999963</v>
      </c>
      <c r="I371" s="23">
        <f t="shared" si="3"/>
        <v>98422.96</v>
      </c>
      <c r="J371" s="23">
        <f t="shared" si="3"/>
        <v>161607.42500000005</v>
      </c>
      <c r="K371" s="23">
        <f t="shared" si="3"/>
        <v>194333.10599999997</v>
      </c>
      <c r="L371" s="23">
        <f t="shared" si="3"/>
        <v>219611.41099999999</v>
      </c>
      <c r="M371" s="23">
        <f t="shared" si="3"/>
        <v>229846.75499999998</v>
      </c>
      <c r="N371" s="23">
        <f t="shared" si="3"/>
        <v>228148.11099999998</v>
      </c>
      <c r="O371" s="23">
        <f t="shared" si="3"/>
        <v>211263.80900000012</v>
      </c>
      <c r="P371" s="23">
        <f t="shared" si="3"/>
        <v>183725.38299999997</v>
      </c>
      <c r="Q371" s="23">
        <f t="shared" si="3"/>
        <v>151135.35000000003</v>
      </c>
      <c r="R371" s="23">
        <f t="shared" si="3"/>
        <v>152882.027</v>
      </c>
      <c r="S371" s="23">
        <f t="shared" si="3"/>
        <v>177096.81899999993</v>
      </c>
      <c r="T371" s="23">
        <f t="shared" si="3"/>
        <v>204619.04799999998</v>
      </c>
      <c r="U371" s="23">
        <f t="shared" si="3"/>
        <v>209618.76100000003</v>
      </c>
      <c r="V371" s="23">
        <f t="shared" si="3"/>
        <v>203470.87799999997</v>
      </c>
      <c r="W371" s="23">
        <f t="shared" si="3"/>
        <v>197056.20400000003</v>
      </c>
      <c r="X371" s="23">
        <f t="shared" si="3"/>
        <v>187160.016</v>
      </c>
      <c r="Y371" s="23">
        <f t="shared" si="3"/>
        <v>173410.85900000005</v>
      </c>
      <c r="Z371" s="23">
        <f t="shared" si="3"/>
        <v>4258209.0360000012</v>
      </c>
    </row>
    <row r="372" spans="1:26" ht="13.9" x14ac:dyDescent="0.4">
      <c r="A372" s="26" t="s">
        <v>1039</v>
      </c>
      <c r="B372" s="5">
        <v>989669.97299999965</v>
      </c>
      <c r="C372" s="5">
        <v>973778.61500000046</v>
      </c>
      <c r="D372" s="5">
        <v>964238.83399999992</v>
      </c>
      <c r="E372" s="5">
        <v>962339.73700000043</v>
      </c>
      <c r="F372" s="5">
        <v>962512.23700000008</v>
      </c>
      <c r="G372" s="5">
        <v>910855.48300000024</v>
      </c>
      <c r="H372" s="5">
        <v>559908.59000000032</v>
      </c>
      <c r="I372" s="5">
        <v>642493.26899999974</v>
      </c>
      <c r="J372" s="5">
        <v>1002127.1929999999</v>
      </c>
      <c r="K372" s="5">
        <v>1204100.7889999992</v>
      </c>
      <c r="L372" s="5">
        <v>1335401.5429999994</v>
      </c>
      <c r="M372" s="5">
        <v>1390629.8100000005</v>
      </c>
      <c r="N372" s="5">
        <v>1375068.2599999988</v>
      </c>
      <c r="O372" s="5">
        <v>1301851.4910000002</v>
      </c>
      <c r="P372" s="5">
        <v>1188979.7479999994</v>
      </c>
      <c r="Q372" s="5">
        <v>1035693.3649999995</v>
      </c>
      <c r="R372" s="5">
        <v>904285.57800000091</v>
      </c>
      <c r="S372" s="5">
        <v>885760.81600000034</v>
      </c>
      <c r="T372" s="5">
        <v>925665.6059999998</v>
      </c>
      <c r="U372" s="5">
        <v>1102146.402</v>
      </c>
      <c r="V372" s="5">
        <v>1192825.773</v>
      </c>
      <c r="W372" s="5">
        <v>1147451.5630000003</v>
      </c>
      <c r="X372" s="5">
        <v>1092503.4509999999</v>
      </c>
      <c r="Y372" s="5">
        <v>1027342.0910000005</v>
      </c>
      <c r="Z372" s="5">
        <v>25077630.216999967</v>
      </c>
    </row>
    <row r="374" spans="1:26" x14ac:dyDescent="0.35">
      <c r="A374" t="s">
        <v>1065</v>
      </c>
    </row>
    <row r="376" spans="1:26" x14ac:dyDescent="0.35">
      <c r="B376" s="2">
        <f t="shared" ref="B376:X376" si="4">B1</f>
        <v>0</v>
      </c>
      <c r="C376" s="2">
        <f t="shared" si="4"/>
        <v>1</v>
      </c>
      <c r="D376" s="2">
        <f t="shared" si="4"/>
        <v>2</v>
      </c>
      <c r="E376" s="2">
        <f t="shared" si="4"/>
        <v>3</v>
      </c>
      <c r="F376" s="2">
        <f t="shared" si="4"/>
        <v>4</v>
      </c>
      <c r="G376" s="2">
        <f t="shared" si="4"/>
        <v>5</v>
      </c>
      <c r="H376" s="2">
        <f t="shared" si="4"/>
        <v>6</v>
      </c>
      <c r="I376" s="2">
        <f t="shared" si="4"/>
        <v>7</v>
      </c>
      <c r="J376" s="2">
        <f t="shared" si="4"/>
        <v>8</v>
      </c>
      <c r="K376" s="2">
        <f t="shared" si="4"/>
        <v>9</v>
      </c>
      <c r="L376" s="2">
        <f t="shared" si="4"/>
        <v>10</v>
      </c>
      <c r="M376" s="2">
        <f t="shared" si="4"/>
        <v>11</v>
      </c>
      <c r="N376" s="2">
        <f t="shared" si="4"/>
        <v>12</v>
      </c>
      <c r="O376" s="2">
        <f t="shared" si="4"/>
        <v>13</v>
      </c>
      <c r="P376" s="2">
        <f t="shared" si="4"/>
        <v>14</v>
      </c>
      <c r="Q376" s="2">
        <f t="shared" si="4"/>
        <v>15</v>
      </c>
      <c r="R376" s="2">
        <f t="shared" si="4"/>
        <v>16</v>
      </c>
      <c r="S376" s="2">
        <f t="shared" si="4"/>
        <v>17</v>
      </c>
      <c r="T376" s="2">
        <f t="shared" si="4"/>
        <v>18</v>
      </c>
      <c r="U376" s="2">
        <f t="shared" si="4"/>
        <v>19</v>
      </c>
      <c r="V376" s="2">
        <f t="shared" si="4"/>
        <v>20</v>
      </c>
      <c r="W376" s="2">
        <f t="shared" si="4"/>
        <v>21</v>
      </c>
      <c r="X376" s="2">
        <f t="shared" si="4"/>
        <v>22</v>
      </c>
      <c r="Y376" s="2">
        <f>Y1</f>
        <v>23</v>
      </c>
    </row>
    <row r="377" spans="1:26" x14ac:dyDescent="0.35">
      <c r="A377" s="27" t="s">
        <v>1066</v>
      </c>
      <c r="B377" s="28">
        <f>B93/$A$93</f>
        <v>2620.3653444444449</v>
      </c>
      <c r="C377" s="28">
        <f t="shared" ref="C377:Y377" si="5">C93/$A$93</f>
        <v>2583.1740444444458</v>
      </c>
      <c r="D377" s="28">
        <f t="shared" si="5"/>
        <v>2572.3308444444447</v>
      </c>
      <c r="E377" s="28">
        <f t="shared" si="5"/>
        <v>2567.5970888888883</v>
      </c>
      <c r="F377" s="28">
        <f t="shared" si="5"/>
        <v>2574.4595111111116</v>
      </c>
      <c r="G377" s="28">
        <f t="shared" si="5"/>
        <v>2581.1697000000004</v>
      </c>
      <c r="H377" s="28">
        <f t="shared" si="5"/>
        <v>1942.6555333333333</v>
      </c>
      <c r="I377" s="28">
        <f t="shared" si="5"/>
        <v>1740.6352333333327</v>
      </c>
      <c r="J377" s="28">
        <f t="shared" si="5"/>
        <v>2622.7792999999997</v>
      </c>
      <c r="K377" s="28">
        <f t="shared" si="5"/>
        <v>3077.4143444444449</v>
      </c>
      <c r="L377" s="28">
        <f t="shared" si="5"/>
        <v>3262.2767111111102</v>
      </c>
      <c r="M377" s="28">
        <f t="shared" si="5"/>
        <v>3268.3079888888892</v>
      </c>
      <c r="N377" s="28">
        <f t="shared" si="5"/>
        <v>3058.526866666668</v>
      </c>
      <c r="O377" s="28">
        <f t="shared" si="5"/>
        <v>2732.2684777777772</v>
      </c>
      <c r="P377" s="28">
        <f t="shared" si="5"/>
        <v>2312.035955555556</v>
      </c>
      <c r="Q377" s="28">
        <f t="shared" si="5"/>
        <v>1873.1793555555562</v>
      </c>
      <c r="R377" s="28">
        <f t="shared" si="5"/>
        <v>2001.581488888889</v>
      </c>
      <c r="S377" s="28">
        <f t="shared" si="5"/>
        <v>2967.9214333333339</v>
      </c>
      <c r="T377" s="28">
        <f t="shared" si="5"/>
        <v>3172.6654111111102</v>
      </c>
      <c r="U377" s="28">
        <f t="shared" si="5"/>
        <v>3120.8575444444436</v>
      </c>
      <c r="V377" s="28">
        <f t="shared" si="5"/>
        <v>3047.1478444444442</v>
      </c>
      <c r="W377" s="28">
        <f t="shared" si="5"/>
        <v>2961.7827777777779</v>
      </c>
      <c r="X377" s="28">
        <f t="shared" si="5"/>
        <v>2825.7194111111125</v>
      </c>
      <c r="Y377" s="28">
        <f t="shared" si="5"/>
        <v>2672.6223444444436</v>
      </c>
    </row>
    <row r="378" spans="1:26" x14ac:dyDescent="0.35">
      <c r="A378" s="23" t="s">
        <v>1067</v>
      </c>
      <c r="B378" s="29">
        <f>(B371+B186)/($A$186+$A$371)</f>
        <v>2757.459790849673</v>
      </c>
      <c r="C378" s="29">
        <f t="shared" ref="C378:Y378" si="6">(C371+C186)/($A$186+$A$371)</f>
        <v>2724.3409281045747</v>
      </c>
      <c r="D378" s="29">
        <f t="shared" si="6"/>
        <v>2693.6353267973855</v>
      </c>
      <c r="E378" s="29">
        <f t="shared" si="6"/>
        <v>2693.0405947712411</v>
      </c>
      <c r="F378" s="29">
        <f t="shared" si="6"/>
        <v>2690.9869738562093</v>
      </c>
      <c r="G378" s="29">
        <f t="shared" si="6"/>
        <v>2555.9705098039217</v>
      </c>
      <c r="H378" s="29">
        <f t="shared" si="6"/>
        <v>1477.7389084967317</v>
      </c>
      <c r="I378" s="29">
        <f t="shared" si="6"/>
        <v>1655.7601960784314</v>
      </c>
      <c r="J378" s="29">
        <f t="shared" si="6"/>
        <v>2576.8931568627454</v>
      </c>
      <c r="K378" s="29">
        <f t="shared" si="6"/>
        <v>3124.8134640522871</v>
      </c>
      <c r="L378" s="29">
        <f t="shared" si="6"/>
        <v>3498.1343137254903</v>
      </c>
      <c r="M378" s="29">
        <f t="shared" si="6"/>
        <v>3646.5959934640518</v>
      </c>
      <c r="N378" s="29">
        <f t="shared" si="6"/>
        <v>3633.2659607843138</v>
      </c>
      <c r="O378" s="29">
        <f t="shared" si="6"/>
        <v>3448.2366535947735</v>
      </c>
      <c r="P378" s="29">
        <f t="shared" si="6"/>
        <v>3120.784444444444</v>
      </c>
      <c r="Q378" s="29">
        <f t="shared" si="6"/>
        <v>2700.0065032679745</v>
      </c>
      <c r="R378" s="29">
        <f t="shared" si="6"/>
        <v>2377.8155686274508</v>
      </c>
      <c r="S378" s="29">
        <f t="shared" si="6"/>
        <v>2312.1724379084962</v>
      </c>
      <c r="T378" s="29">
        <f t="shared" si="6"/>
        <v>2600.2412745098036</v>
      </c>
      <c r="U378" s="29">
        <f t="shared" si="6"/>
        <v>3139.6280261437901</v>
      </c>
      <c r="V378" s="29">
        <f t="shared" si="6"/>
        <v>3255.9654052287583</v>
      </c>
      <c r="W378" s="29">
        <f t="shared" si="6"/>
        <v>3161.1345032679751</v>
      </c>
      <c r="X378" s="29">
        <f t="shared" si="6"/>
        <v>3020.6245163398698</v>
      </c>
      <c r="Y378" s="29">
        <f t="shared" si="6"/>
        <v>2851.5424183006539</v>
      </c>
    </row>
    <row r="379" spans="1:26" x14ac:dyDescent="0.35">
      <c r="A379" s="25" t="s">
        <v>1068</v>
      </c>
      <c r="B379" s="30">
        <f>B309/$A$309</f>
        <v>2937.8906803278701</v>
      </c>
      <c r="C379" s="30">
        <f t="shared" ref="C379:Y379" si="7">C309/$A$309</f>
        <v>2873.5606393442622</v>
      </c>
      <c r="D379" s="30">
        <f t="shared" si="7"/>
        <v>2840.5169180327857</v>
      </c>
      <c r="E379" s="30">
        <f t="shared" si="7"/>
        <v>2828.3185983606559</v>
      </c>
      <c r="F379" s="30">
        <f t="shared" si="7"/>
        <v>2827.5854508196721</v>
      </c>
      <c r="G379" s="30">
        <f t="shared" si="7"/>
        <v>2571.0626311475417</v>
      </c>
      <c r="H379" s="30">
        <f t="shared" si="7"/>
        <v>1471.8639098360661</v>
      </c>
      <c r="I379" s="30">
        <f t="shared" si="7"/>
        <v>2020.7706147540985</v>
      </c>
      <c r="J379" s="30">
        <f t="shared" si="7"/>
        <v>3213.3864836065577</v>
      </c>
      <c r="K379" s="30">
        <f t="shared" si="7"/>
        <v>3871.7082704918016</v>
      </c>
      <c r="L379" s="30">
        <f t="shared" si="7"/>
        <v>4351.0829262295083</v>
      </c>
      <c r="M379" s="30">
        <f t="shared" si="7"/>
        <v>4610.4292459016397</v>
      </c>
      <c r="N379" s="30">
        <f t="shared" si="7"/>
        <v>4637.0726311475419</v>
      </c>
      <c r="O379" s="30">
        <f t="shared" si="7"/>
        <v>4492.8326721311469</v>
      </c>
      <c r="P379" s="30">
        <f t="shared" si="7"/>
        <v>4263.7932622950821</v>
      </c>
      <c r="Q379" s="30">
        <f t="shared" si="7"/>
        <v>3838.2921393442625</v>
      </c>
      <c r="R379" s="30">
        <f t="shared" si="7"/>
        <v>3117.0732704918028</v>
      </c>
      <c r="S379" s="30">
        <f t="shared" si="7"/>
        <v>2430.7545409836071</v>
      </c>
      <c r="T379" s="30">
        <f t="shared" si="7"/>
        <v>2243.426295081968</v>
      </c>
      <c r="U379" s="30">
        <f t="shared" si="7"/>
        <v>3047.3200491803282</v>
      </c>
      <c r="V379" s="30">
        <f t="shared" si="7"/>
        <v>3694.2330163934425</v>
      </c>
      <c r="W379" s="30">
        <f t="shared" si="7"/>
        <v>3500.2025901639358</v>
      </c>
      <c r="X379" s="30">
        <f t="shared" si="7"/>
        <v>3316.8997540983614</v>
      </c>
      <c r="Y379" s="30">
        <f t="shared" si="7"/>
        <v>3097.1732049180346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EA3AA-BCE6-4E41-945D-6F1E2C466667}">
  <dimension ref="A1:E428"/>
  <sheetViews>
    <sheetView rightToLeft="1" workbookViewId="0">
      <selection activeCell="B5" sqref="B5"/>
    </sheetView>
  </sheetViews>
  <sheetFormatPr defaultRowHeight="13.5" x14ac:dyDescent="0.35"/>
  <cols>
    <col min="1" max="1" width="11.5625" bestFit="1" customWidth="1"/>
    <col min="2" max="2" width="22" bestFit="1" customWidth="1"/>
    <col min="3" max="3" width="29.4375" bestFit="1" customWidth="1"/>
    <col min="4" max="4" width="26.625" bestFit="1" customWidth="1"/>
    <col min="5" max="5" width="29.4375" bestFit="1" customWidth="1"/>
    <col min="6" max="6" width="26.5625" bestFit="1" customWidth="1"/>
    <col min="7" max="7" width="29.375" bestFit="1" customWidth="1"/>
    <col min="8" max="8" width="26.5625" bestFit="1" customWidth="1"/>
    <col min="9" max="9" width="29.375" bestFit="1" customWidth="1"/>
    <col min="10" max="10" width="26.5625" bestFit="1" customWidth="1"/>
    <col min="11" max="11" width="29.375" bestFit="1" customWidth="1"/>
    <col min="12" max="12" width="26.5625" bestFit="1" customWidth="1"/>
    <col min="13" max="13" width="29.375" bestFit="1" customWidth="1"/>
    <col min="14" max="14" width="26.5625" bestFit="1" customWidth="1"/>
    <col min="15" max="15" width="29.375" bestFit="1" customWidth="1"/>
    <col min="16" max="16" width="26.5625" bestFit="1" customWidth="1"/>
    <col min="17" max="17" width="29.375" bestFit="1" customWidth="1"/>
    <col min="18" max="18" width="26.5625" bestFit="1" customWidth="1"/>
    <col min="19" max="19" width="29.375" bestFit="1" customWidth="1"/>
    <col min="20" max="20" width="26.5625" bestFit="1" customWidth="1"/>
    <col min="21" max="21" width="29.375" bestFit="1" customWidth="1"/>
    <col min="22" max="22" width="26.5625" bestFit="1" customWidth="1"/>
    <col min="23" max="23" width="29.375" bestFit="1" customWidth="1"/>
    <col min="24" max="24" width="26.5625" bestFit="1" customWidth="1"/>
    <col min="25" max="25" width="29.375" bestFit="1" customWidth="1"/>
    <col min="26" max="26" width="26.5625" bestFit="1" customWidth="1"/>
    <col min="27" max="27" width="29.375" bestFit="1" customWidth="1"/>
    <col min="28" max="28" width="26.5625" bestFit="1" customWidth="1"/>
    <col min="29" max="29" width="29.375" bestFit="1" customWidth="1"/>
    <col min="30" max="30" width="26.5625" bestFit="1" customWidth="1"/>
    <col min="31" max="31" width="29.375" bestFit="1" customWidth="1"/>
    <col min="32" max="32" width="26.5625" bestFit="1" customWidth="1"/>
    <col min="33" max="33" width="29.375" bestFit="1" customWidth="1"/>
    <col min="34" max="34" width="26.5625" bestFit="1" customWidth="1"/>
    <col min="35" max="35" width="29.375" bestFit="1" customWidth="1"/>
    <col min="36" max="36" width="26.5625" bestFit="1" customWidth="1"/>
    <col min="37" max="37" width="29.375" bestFit="1" customWidth="1"/>
    <col min="38" max="38" width="26.5625" bestFit="1" customWidth="1"/>
    <col min="39" max="39" width="29.375" bestFit="1" customWidth="1"/>
    <col min="40" max="40" width="26.5625" bestFit="1" customWidth="1"/>
    <col min="41" max="41" width="29.375" bestFit="1" customWidth="1"/>
    <col min="42" max="42" width="26.5625" bestFit="1" customWidth="1"/>
    <col min="43" max="43" width="29.375" bestFit="1" customWidth="1"/>
    <col min="44" max="44" width="26.5625" bestFit="1" customWidth="1"/>
    <col min="45" max="45" width="29.375" bestFit="1" customWidth="1"/>
    <col min="46" max="46" width="26.5625" bestFit="1" customWidth="1"/>
    <col min="47" max="47" width="29.375" bestFit="1" customWidth="1"/>
    <col min="48" max="48" width="26.5625" bestFit="1" customWidth="1"/>
    <col min="49" max="49" width="29.375" bestFit="1" customWidth="1"/>
    <col min="50" max="50" width="26.5625" bestFit="1" customWidth="1"/>
    <col min="51" max="51" width="29.375" bestFit="1" customWidth="1"/>
    <col min="52" max="52" width="26.5625" bestFit="1" customWidth="1"/>
    <col min="53" max="53" width="29.375" bestFit="1" customWidth="1"/>
    <col min="54" max="54" width="26.5625" bestFit="1" customWidth="1"/>
    <col min="55" max="55" width="29.375" bestFit="1" customWidth="1"/>
    <col min="56" max="56" width="26.5625" bestFit="1" customWidth="1"/>
    <col min="57" max="57" width="29.375" bestFit="1" customWidth="1"/>
    <col min="58" max="58" width="26.5625" bestFit="1" customWidth="1"/>
    <col min="59" max="59" width="29.375" bestFit="1" customWidth="1"/>
    <col min="60" max="60" width="26.5625" bestFit="1" customWidth="1"/>
    <col min="61" max="61" width="29.375" bestFit="1" customWidth="1"/>
    <col min="62" max="62" width="26.5625" bestFit="1" customWidth="1"/>
    <col min="63" max="63" width="29.375" bestFit="1" customWidth="1"/>
    <col min="64" max="64" width="26.5625" bestFit="1" customWidth="1"/>
    <col min="65" max="65" width="29.375" bestFit="1" customWidth="1"/>
    <col min="66" max="66" width="26.5625" bestFit="1" customWidth="1"/>
    <col min="67" max="67" width="29.375" bestFit="1" customWidth="1"/>
    <col min="68" max="68" width="26.5625" bestFit="1" customWidth="1"/>
    <col min="69" max="69" width="29.375" bestFit="1" customWidth="1"/>
    <col min="70" max="70" width="26.5625" bestFit="1" customWidth="1"/>
    <col min="71" max="71" width="29.375" bestFit="1" customWidth="1"/>
    <col min="72" max="72" width="26.5625" bestFit="1" customWidth="1"/>
    <col min="73" max="73" width="29.375" bestFit="1" customWidth="1"/>
    <col min="74" max="74" width="26.5625" bestFit="1" customWidth="1"/>
    <col min="75" max="75" width="29.375" bestFit="1" customWidth="1"/>
    <col min="76" max="76" width="26.5625" bestFit="1" customWidth="1"/>
    <col min="77" max="77" width="29.375" bestFit="1" customWidth="1"/>
    <col min="78" max="78" width="26.5625" bestFit="1" customWidth="1"/>
    <col min="79" max="79" width="29.375" bestFit="1" customWidth="1"/>
    <col min="80" max="80" width="26.5625" bestFit="1" customWidth="1"/>
    <col min="81" max="81" width="29.375" bestFit="1" customWidth="1"/>
    <col min="82" max="82" width="26.5625" bestFit="1" customWidth="1"/>
    <col min="83" max="83" width="29.375" bestFit="1" customWidth="1"/>
    <col min="84" max="84" width="26.5625" bestFit="1" customWidth="1"/>
    <col min="85" max="85" width="29.375" bestFit="1" customWidth="1"/>
    <col min="86" max="86" width="26.5625" bestFit="1" customWidth="1"/>
    <col min="87" max="87" width="29.375" bestFit="1" customWidth="1"/>
    <col min="88" max="88" width="26.5625" bestFit="1" customWidth="1"/>
    <col min="89" max="89" width="29.375" bestFit="1" customWidth="1"/>
    <col min="90" max="90" width="26.5625" bestFit="1" customWidth="1"/>
    <col min="91" max="91" width="29.375" bestFit="1" customWidth="1"/>
    <col min="92" max="92" width="26.5625" bestFit="1" customWidth="1"/>
    <col min="93" max="93" width="29.375" bestFit="1" customWidth="1"/>
    <col min="94" max="94" width="26.5625" bestFit="1" customWidth="1"/>
    <col min="95" max="95" width="29.375" bestFit="1" customWidth="1"/>
    <col min="96" max="96" width="26.5625" bestFit="1" customWidth="1"/>
    <col min="97" max="97" width="29.375" bestFit="1" customWidth="1"/>
    <col min="98" max="98" width="26.5625" bestFit="1" customWidth="1"/>
    <col min="99" max="99" width="29.375" bestFit="1" customWidth="1"/>
    <col min="100" max="100" width="26.5625" bestFit="1" customWidth="1"/>
    <col min="101" max="101" width="29.375" bestFit="1" customWidth="1"/>
    <col min="102" max="102" width="26.5625" bestFit="1" customWidth="1"/>
    <col min="103" max="103" width="29.375" bestFit="1" customWidth="1"/>
    <col min="104" max="104" width="26.5625" bestFit="1" customWidth="1"/>
    <col min="105" max="105" width="29.375" bestFit="1" customWidth="1"/>
    <col min="106" max="106" width="26.5625" bestFit="1" customWidth="1"/>
    <col min="107" max="107" width="29.375" bestFit="1" customWidth="1"/>
    <col min="108" max="108" width="26.5625" bestFit="1" customWidth="1"/>
    <col min="109" max="109" width="29.375" bestFit="1" customWidth="1"/>
    <col min="110" max="110" width="26.5625" bestFit="1" customWidth="1"/>
    <col min="111" max="111" width="29.375" bestFit="1" customWidth="1"/>
    <col min="112" max="112" width="26.5625" bestFit="1" customWidth="1"/>
    <col min="113" max="113" width="29.375" bestFit="1" customWidth="1"/>
    <col min="114" max="114" width="26.5625" bestFit="1" customWidth="1"/>
    <col min="115" max="115" width="29.375" bestFit="1" customWidth="1"/>
    <col min="116" max="116" width="26.5625" bestFit="1" customWidth="1"/>
    <col min="117" max="117" width="29.375" bestFit="1" customWidth="1"/>
    <col min="118" max="118" width="26.5625" bestFit="1" customWidth="1"/>
    <col min="119" max="119" width="29.375" bestFit="1" customWidth="1"/>
    <col min="120" max="120" width="26.5625" bestFit="1" customWidth="1"/>
    <col min="121" max="121" width="29.375" bestFit="1" customWidth="1"/>
    <col min="122" max="122" width="26.5625" bestFit="1" customWidth="1"/>
    <col min="123" max="123" width="29.375" bestFit="1" customWidth="1"/>
    <col min="124" max="124" width="26.5625" bestFit="1" customWidth="1"/>
    <col min="125" max="125" width="29.375" bestFit="1" customWidth="1"/>
    <col min="126" max="126" width="26.5625" bestFit="1" customWidth="1"/>
    <col min="127" max="127" width="29.375" bestFit="1" customWidth="1"/>
    <col min="128" max="128" width="26.5625" bestFit="1" customWidth="1"/>
    <col min="129" max="129" width="29.375" bestFit="1" customWidth="1"/>
    <col min="130" max="130" width="26.5625" bestFit="1" customWidth="1"/>
    <col min="131" max="131" width="29.375" bestFit="1" customWidth="1"/>
    <col min="132" max="132" width="26.5625" bestFit="1" customWidth="1"/>
    <col min="133" max="133" width="29.375" bestFit="1" customWidth="1"/>
    <col min="134" max="134" width="26.5625" bestFit="1" customWidth="1"/>
    <col min="135" max="135" width="29.375" bestFit="1" customWidth="1"/>
    <col min="136" max="136" width="26.5625" bestFit="1" customWidth="1"/>
    <col min="137" max="137" width="29.375" bestFit="1" customWidth="1"/>
    <col min="138" max="138" width="26.5625" bestFit="1" customWidth="1"/>
    <col min="139" max="139" width="29.375" bestFit="1" customWidth="1"/>
    <col min="140" max="140" width="26.5625" bestFit="1" customWidth="1"/>
    <col min="141" max="141" width="29.375" bestFit="1" customWidth="1"/>
    <col min="142" max="142" width="26.5625" bestFit="1" customWidth="1"/>
    <col min="143" max="143" width="29.375" bestFit="1" customWidth="1"/>
    <col min="144" max="144" width="26.5625" bestFit="1" customWidth="1"/>
    <col min="145" max="145" width="29.375" bestFit="1" customWidth="1"/>
    <col min="146" max="146" width="26.5625" bestFit="1" customWidth="1"/>
    <col min="147" max="147" width="29.375" bestFit="1" customWidth="1"/>
    <col min="148" max="148" width="26.5625" bestFit="1" customWidth="1"/>
    <col min="149" max="149" width="29.375" bestFit="1" customWidth="1"/>
    <col min="150" max="150" width="26.5625" bestFit="1" customWidth="1"/>
    <col min="151" max="151" width="29.375" bestFit="1" customWidth="1"/>
    <col min="152" max="152" width="26.5625" bestFit="1" customWidth="1"/>
    <col min="153" max="153" width="29.375" bestFit="1" customWidth="1"/>
    <col min="154" max="154" width="26.5625" bestFit="1" customWidth="1"/>
    <col min="155" max="155" width="29.375" bestFit="1" customWidth="1"/>
    <col min="156" max="156" width="26.5625" bestFit="1" customWidth="1"/>
    <col min="157" max="157" width="29.375" bestFit="1" customWidth="1"/>
    <col min="158" max="158" width="26.5625" bestFit="1" customWidth="1"/>
    <col min="159" max="159" width="29.375" bestFit="1" customWidth="1"/>
    <col min="160" max="160" width="26.5625" bestFit="1" customWidth="1"/>
    <col min="161" max="161" width="29.375" bestFit="1" customWidth="1"/>
    <col min="162" max="162" width="26.5625" bestFit="1" customWidth="1"/>
    <col min="163" max="163" width="29.375" bestFit="1" customWidth="1"/>
    <col min="164" max="164" width="26.5625" bestFit="1" customWidth="1"/>
    <col min="165" max="165" width="29.375" bestFit="1" customWidth="1"/>
    <col min="166" max="166" width="26.5625" bestFit="1" customWidth="1"/>
    <col min="167" max="167" width="29.375" bestFit="1" customWidth="1"/>
    <col min="168" max="168" width="26.5625" bestFit="1" customWidth="1"/>
    <col min="169" max="169" width="29.375" bestFit="1" customWidth="1"/>
    <col min="170" max="170" width="26.5625" bestFit="1" customWidth="1"/>
    <col min="171" max="171" width="29.375" bestFit="1" customWidth="1"/>
    <col min="172" max="172" width="26.5625" bestFit="1" customWidth="1"/>
    <col min="173" max="173" width="29.375" bestFit="1" customWidth="1"/>
    <col min="174" max="174" width="26.5625" bestFit="1" customWidth="1"/>
    <col min="175" max="175" width="29.375" bestFit="1" customWidth="1"/>
    <col min="176" max="176" width="26.5625" bestFit="1" customWidth="1"/>
    <col min="177" max="177" width="29.375" bestFit="1" customWidth="1"/>
    <col min="178" max="178" width="26.5625" bestFit="1" customWidth="1"/>
    <col min="179" max="179" width="29.375" bestFit="1" customWidth="1"/>
    <col min="180" max="180" width="26.5625" bestFit="1" customWidth="1"/>
    <col min="181" max="181" width="29.375" bestFit="1" customWidth="1"/>
    <col min="182" max="182" width="26.5625" bestFit="1" customWidth="1"/>
    <col min="183" max="183" width="29.375" bestFit="1" customWidth="1"/>
    <col min="184" max="184" width="26.5625" bestFit="1" customWidth="1"/>
    <col min="185" max="185" width="29.375" bestFit="1" customWidth="1"/>
    <col min="186" max="186" width="26.5625" bestFit="1" customWidth="1"/>
    <col min="187" max="187" width="29.375" bestFit="1" customWidth="1"/>
    <col min="188" max="188" width="26.5625" bestFit="1" customWidth="1"/>
    <col min="189" max="189" width="29.375" bestFit="1" customWidth="1"/>
    <col min="190" max="190" width="26.5625" bestFit="1" customWidth="1"/>
    <col min="191" max="191" width="29.375" bestFit="1" customWidth="1"/>
    <col min="192" max="192" width="26.5625" bestFit="1" customWidth="1"/>
    <col min="193" max="193" width="29.375" bestFit="1" customWidth="1"/>
    <col min="194" max="194" width="26.5625" bestFit="1" customWidth="1"/>
    <col min="195" max="195" width="29.375" bestFit="1" customWidth="1"/>
    <col min="196" max="196" width="26.5625" bestFit="1" customWidth="1"/>
    <col min="197" max="197" width="29.375" bestFit="1" customWidth="1"/>
    <col min="198" max="198" width="26.5625" bestFit="1" customWidth="1"/>
    <col min="199" max="199" width="29.375" bestFit="1" customWidth="1"/>
    <col min="200" max="200" width="26.5625" bestFit="1" customWidth="1"/>
    <col min="201" max="201" width="29.375" bestFit="1" customWidth="1"/>
    <col min="202" max="202" width="26.5625" bestFit="1" customWidth="1"/>
    <col min="203" max="203" width="29.375" bestFit="1" customWidth="1"/>
    <col min="204" max="204" width="26.5625" bestFit="1" customWidth="1"/>
    <col min="205" max="205" width="29.375" bestFit="1" customWidth="1"/>
    <col min="206" max="206" width="26.5625" bestFit="1" customWidth="1"/>
    <col min="207" max="207" width="29.375" bestFit="1" customWidth="1"/>
    <col min="208" max="208" width="26.5625" bestFit="1" customWidth="1"/>
    <col min="209" max="209" width="29.375" bestFit="1" customWidth="1"/>
    <col min="210" max="210" width="26.5625" bestFit="1" customWidth="1"/>
    <col min="211" max="211" width="29.375" bestFit="1" customWidth="1"/>
    <col min="212" max="212" width="26.5625" bestFit="1" customWidth="1"/>
    <col min="213" max="213" width="29.375" bestFit="1" customWidth="1"/>
    <col min="214" max="214" width="26.5625" bestFit="1" customWidth="1"/>
    <col min="215" max="215" width="29.375" bestFit="1" customWidth="1"/>
    <col min="216" max="216" width="26.5625" bestFit="1" customWidth="1"/>
    <col min="217" max="217" width="29.375" bestFit="1" customWidth="1"/>
    <col min="218" max="218" width="26.5625" bestFit="1" customWidth="1"/>
    <col min="219" max="219" width="29.375" bestFit="1" customWidth="1"/>
    <col min="220" max="220" width="26.5625" bestFit="1" customWidth="1"/>
    <col min="221" max="221" width="29.375" bestFit="1" customWidth="1"/>
    <col min="222" max="222" width="26.5625" bestFit="1" customWidth="1"/>
    <col min="223" max="223" width="29.375" bestFit="1" customWidth="1"/>
    <col min="224" max="224" width="26.5625" bestFit="1" customWidth="1"/>
    <col min="225" max="225" width="29.375" bestFit="1" customWidth="1"/>
    <col min="226" max="226" width="26.5625" bestFit="1" customWidth="1"/>
    <col min="227" max="227" width="29.375" bestFit="1" customWidth="1"/>
    <col min="228" max="228" width="26.5625" bestFit="1" customWidth="1"/>
    <col min="229" max="229" width="29.375" bestFit="1" customWidth="1"/>
    <col min="230" max="230" width="26.5625" bestFit="1" customWidth="1"/>
    <col min="231" max="231" width="29.375" bestFit="1" customWidth="1"/>
    <col min="232" max="232" width="26.5625" bestFit="1" customWidth="1"/>
    <col min="233" max="233" width="29.375" bestFit="1" customWidth="1"/>
    <col min="234" max="234" width="26.5625" bestFit="1" customWidth="1"/>
    <col min="235" max="235" width="29.375" bestFit="1" customWidth="1"/>
    <col min="236" max="236" width="26.5625" bestFit="1" customWidth="1"/>
    <col min="237" max="237" width="29.375" bestFit="1" customWidth="1"/>
    <col min="238" max="238" width="26.5625" bestFit="1" customWidth="1"/>
    <col min="239" max="239" width="29.375" bestFit="1" customWidth="1"/>
    <col min="240" max="240" width="26.5625" bestFit="1" customWidth="1"/>
    <col min="241" max="241" width="29.375" bestFit="1" customWidth="1"/>
    <col min="242" max="242" width="26.5625" bestFit="1" customWidth="1"/>
    <col min="243" max="243" width="29.375" bestFit="1" customWidth="1"/>
    <col min="244" max="244" width="26.5625" bestFit="1" customWidth="1"/>
    <col min="245" max="245" width="29.375" bestFit="1" customWidth="1"/>
    <col min="246" max="246" width="26.5625" bestFit="1" customWidth="1"/>
    <col min="247" max="247" width="29.375" bestFit="1" customWidth="1"/>
    <col min="248" max="248" width="26.5625" bestFit="1" customWidth="1"/>
    <col min="249" max="249" width="29.375" bestFit="1" customWidth="1"/>
    <col min="250" max="250" width="26.5625" bestFit="1" customWidth="1"/>
    <col min="251" max="251" width="29.375" bestFit="1" customWidth="1"/>
    <col min="252" max="252" width="26.5625" bestFit="1" customWidth="1"/>
    <col min="253" max="253" width="29.375" bestFit="1" customWidth="1"/>
    <col min="254" max="254" width="26.5625" bestFit="1" customWidth="1"/>
    <col min="255" max="255" width="29.375" bestFit="1" customWidth="1"/>
    <col min="256" max="256" width="26.5625" bestFit="1" customWidth="1"/>
    <col min="257" max="257" width="29.375" bestFit="1" customWidth="1"/>
    <col min="258" max="258" width="26.5625" bestFit="1" customWidth="1"/>
    <col min="259" max="259" width="29.375" bestFit="1" customWidth="1"/>
    <col min="260" max="260" width="26.5625" bestFit="1" customWidth="1"/>
    <col min="261" max="261" width="29.375" bestFit="1" customWidth="1"/>
    <col min="262" max="262" width="26.5625" bestFit="1" customWidth="1"/>
    <col min="263" max="263" width="29.375" bestFit="1" customWidth="1"/>
    <col min="264" max="264" width="26.5625" bestFit="1" customWidth="1"/>
    <col min="265" max="265" width="29.375" bestFit="1" customWidth="1"/>
    <col min="266" max="266" width="26.5625" bestFit="1" customWidth="1"/>
    <col min="267" max="267" width="29.375" bestFit="1" customWidth="1"/>
    <col min="268" max="268" width="26.5625" bestFit="1" customWidth="1"/>
    <col min="269" max="269" width="29.375" bestFit="1" customWidth="1"/>
    <col min="270" max="270" width="26.5625" bestFit="1" customWidth="1"/>
    <col min="271" max="271" width="29.375" bestFit="1" customWidth="1"/>
    <col min="272" max="272" width="26.5625" bestFit="1" customWidth="1"/>
    <col min="273" max="273" width="29.375" bestFit="1" customWidth="1"/>
    <col min="274" max="274" width="26.5625" bestFit="1" customWidth="1"/>
    <col min="275" max="275" width="29.375" bestFit="1" customWidth="1"/>
    <col min="276" max="276" width="26.5625" bestFit="1" customWidth="1"/>
    <col min="277" max="277" width="29.375" bestFit="1" customWidth="1"/>
    <col min="278" max="278" width="26.5625" bestFit="1" customWidth="1"/>
    <col min="279" max="279" width="29.375" bestFit="1" customWidth="1"/>
    <col min="280" max="280" width="26.5625" bestFit="1" customWidth="1"/>
    <col min="281" max="281" width="29.375" bestFit="1" customWidth="1"/>
    <col min="282" max="282" width="26.5625" bestFit="1" customWidth="1"/>
    <col min="283" max="283" width="29.375" bestFit="1" customWidth="1"/>
    <col min="284" max="284" width="26.5625" bestFit="1" customWidth="1"/>
    <col min="285" max="285" width="29.375" bestFit="1" customWidth="1"/>
    <col min="286" max="286" width="26.5625" bestFit="1" customWidth="1"/>
    <col min="287" max="287" width="29.375" bestFit="1" customWidth="1"/>
    <col min="288" max="288" width="26.5625" bestFit="1" customWidth="1"/>
    <col min="289" max="289" width="29.375" bestFit="1" customWidth="1"/>
    <col min="290" max="290" width="26.5625" bestFit="1" customWidth="1"/>
    <col min="291" max="291" width="29.375" bestFit="1" customWidth="1"/>
    <col min="292" max="292" width="26.5625" bestFit="1" customWidth="1"/>
    <col min="293" max="293" width="29.375" bestFit="1" customWidth="1"/>
    <col min="294" max="294" width="26.5625" bestFit="1" customWidth="1"/>
    <col min="295" max="295" width="29.375" bestFit="1" customWidth="1"/>
    <col min="296" max="296" width="26.5625" bestFit="1" customWidth="1"/>
    <col min="297" max="297" width="29.375" bestFit="1" customWidth="1"/>
    <col min="298" max="298" width="26.5625" bestFit="1" customWidth="1"/>
    <col min="299" max="299" width="29.375" bestFit="1" customWidth="1"/>
    <col min="300" max="300" width="26.5625" bestFit="1" customWidth="1"/>
    <col min="301" max="301" width="29.375" bestFit="1" customWidth="1"/>
    <col min="302" max="302" width="26.5625" bestFit="1" customWidth="1"/>
    <col min="303" max="303" width="29.375" bestFit="1" customWidth="1"/>
    <col min="304" max="304" width="26.5625" bestFit="1" customWidth="1"/>
    <col min="305" max="305" width="29.375" bestFit="1" customWidth="1"/>
    <col min="306" max="306" width="26.5625" bestFit="1" customWidth="1"/>
    <col min="307" max="307" width="29.375" bestFit="1" customWidth="1"/>
    <col min="308" max="308" width="26.5625" bestFit="1" customWidth="1"/>
    <col min="309" max="309" width="29.375" bestFit="1" customWidth="1"/>
    <col min="310" max="310" width="26.5625" bestFit="1" customWidth="1"/>
    <col min="311" max="311" width="29.375" bestFit="1" customWidth="1"/>
    <col min="312" max="312" width="26.5625" bestFit="1" customWidth="1"/>
    <col min="313" max="313" width="29.375" bestFit="1" customWidth="1"/>
    <col min="314" max="314" width="26.5625" bestFit="1" customWidth="1"/>
    <col min="315" max="315" width="29.375" bestFit="1" customWidth="1"/>
    <col min="316" max="316" width="26.5625" bestFit="1" customWidth="1"/>
    <col min="317" max="317" width="29.375" bestFit="1" customWidth="1"/>
    <col min="318" max="318" width="26.5625" bestFit="1" customWidth="1"/>
    <col min="319" max="319" width="29.375" bestFit="1" customWidth="1"/>
    <col min="320" max="320" width="26.5625" bestFit="1" customWidth="1"/>
    <col min="321" max="321" width="29.375" bestFit="1" customWidth="1"/>
    <col min="322" max="322" width="26.5625" bestFit="1" customWidth="1"/>
    <col min="323" max="323" width="29.375" bestFit="1" customWidth="1"/>
    <col min="324" max="324" width="26.5625" bestFit="1" customWidth="1"/>
    <col min="325" max="325" width="29.375" bestFit="1" customWidth="1"/>
    <col min="326" max="326" width="26.5625" bestFit="1" customWidth="1"/>
    <col min="327" max="327" width="29.375" bestFit="1" customWidth="1"/>
    <col min="328" max="328" width="26.5625" bestFit="1" customWidth="1"/>
    <col min="329" max="329" width="29.375" bestFit="1" customWidth="1"/>
    <col min="330" max="330" width="26.5625" bestFit="1" customWidth="1"/>
    <col min="331" max="331" width="29.375" bestFit="1" customWidth="1"/>
    <col min="332" max="332" width="26.5625" bestFit="1" customWidth="1"/>
    <col min="333" max="333" width="29.375" bestFit="1" customWidth="1"/>
    <col min="334" max="334" width="26.5625" bestFit="1" customWidth="1"/>
    <col min="335" max="335" width="29.375" bestFit="1" customWidth="1"/>
    <col min="336" max="336" width="26.5625" bestFit="1" customWidth="1"/>
    <col min="337" max="337" width="29.375" bestFit="1" customWidth="1"/>
    <col min="338" max="338" width="26.5625" bestFit="1" customWidth="1"/>
    <col min="339" max="339" width="29.375" bestFit="1" customWidth="1"/>
    <col min="340" max="340" width="26.5625" bestFit="1" customWidth="1"/>
    <col min="341" max="341" width="29.375" bestFit="1" customWidth="1"/>
    <col min="342" max="342" width="26.5625" bestFit="1" customWidth="1"/>
    <col min="343" max="343" width="29.375" bestFit="1" customWidth="1"/>
    <col min="344" max="344" width="26.5625" bestFit="1" customWidth="1"/>
    <col min="345" max="345" width="29.375" bestFit="1" customWidth="1"/>
    <col min="346" max="346" width="26.5625" bestFit="1" customWidth="1"/>
    <col min="347" max="347" width="29.375" bestFit="1" customWidth="1"/>
    <col min="348" max="348" width="26.5625" bestFit="1" customWidth="1"/>
    <col min="349" max="349" width="29.375" bestFit="1" customWidth="1"/>
    <col min="350" max="350" width="26.5625" bestFit="1" customWidth="1"/>
    <col min="351" max="351" width="29.375" bestFit="1" customWidth="1"/>
    <col min="352" max="352" width="26.5625" bestFit="1" customWidth="1"/>
    <col min="353" max="353" width="29.375" bestFit="1" customWidth="1"/>
    <col min="354" max="354" width="26.5625" bestFit="1" customWidth="1"/>
    <col min="355" max="355" width="29.375" bestFit="1" customWidth="1"/>
    <col min="356" max="356" width="26.5625" bestFit="1" customWidth="1"/>
    <col min="357" max="357" width="29.375" bestFit="1" customWidth="1"/>
    <col min="358" max="358" width="26.5625" bestFit="1" customWidth="1"/>
    <col min="359" max="359" width="29.375" bestFit="1" customWidth="1"/>
    <col min="360" max="360" width="26.5625" bestFit="1" customWidth="1"/>
    <col min="361" max="361" width="29.375" bestFit="1" customWidth="1"/>
    <col min="362" max="362" width="26.5625" bestFit="1" customWidth="1"/>
    <col min="363" max="363" width="29.375" bestFit="1" customWidth="1"/>
    <col min="364" max="364" width="26.5625" bestFit="1" customWidth="1"/>
    <col min="365" max="365" width="29.375" bestFit="1" customWidth="1"/>
    <col min="366" max="366" width="26.5625" bestFit="1" customWidth="1"/>
    <col min="367" max="367" width="29.375" bestFit="1" customWidth="1"/>
    <col min="368" max="368" width="26.5625" bestFit="1" customWidth="1"/>
    <col min="369" max="369" width="29.375" bestFit="1" customWidth="1"/>
    <col min="370" max="370" width="26.5625" bestFit="1" customWidth="1"/>
    <col min="371" max="371" width="29.375" bestFit="1" customWidth="1"/>
    <col min="372" max="372" width="26.5625" bestFit="1" customWidth="1"/>
    <col min="373" max="373" width="29.375" bestFit="1" customWidth="1"/>
    <col min="374" max="374" width="26.5625" bestFit="1" customWidth="1"/>
    <col min="375" max="375" width="29.375" bestFit="1" customWidth="1"/>
    <col min="376" max="376" width="26.5625" bestFit="1" customWidth="1"/>
    <col min="377" max="377" width="29.375" bestFit="1" customWidth="1"/>
    <col min="378" max="378" width="26.5625" bestFit="1" customWidth="1"/>
    <col min="379" max="379" width="29.375" bestFit="1" customWidth="1"/>
    <col min="380" max="380" width="26.5625" bestFit="1" customWidth="1"/>
    <col min="381" max="381" width="29.375" bestFit="1" customWidth="1"/>
    <col min="382" max="382" width="26.5625" bestFit="1" customWidth="1"/>
    <col min="383" max="383" width="29.375" bestFit="1" customWidth="1"/>
    <col min="384" max="384" width="26.5625" bestFit="1" customWidth="1"/>
    <col min="385" max="385" width="29.375" bestFit="1" customWidth="1"/>
    <col min="386" max="386" width="26.5625" bestFit="1" customWidth="1"/>
    <col min="387" max="387" width="29.375" bestFit="1" customWidth="1"/>
    <col min="388" max="388" width="26.5625" bestFit="1" customWidth="1"/>
    <col min="389" max="389" width="29.375" bestFit="1" customWidth="1"/>
    <col min="390" max="390" width="26.5625" bestFit="1" customWidth="1"/>
    <col min="391" max="391" width="29.375" bestFit="1" customWidth="1"/>
    <col min="392" max="392" width="26.5625" bestFit="1" customWidth="1"/>
    <col min="393" max="393" width="29.375" bestFit="1" customWidth="1"/>
    <col min="394" max="394" width="26.5625" bestFit="1" customWidth="1"/>
    <col min="395" max="395" width="29.375" bestFit="1" customWidth="1"/>
    <col min="396" max="396" width="26.5625" bestFit="1" customWidth="1"/>
    <col min="397" max="397" width="29.375" bestFit="1" customWidth="1"/>
    <col min="398" max="398" width="26.5625" bestFit="1" customWidth="1"/>
    <col min="399" max="399" width="29.375" bestFit="1" customWidth="1"/>
    <col min="400" max="400" width="26.5625" bestFit="1" customWidth="1"/>
    <col min="401" max="401" width="29.375" bestFit="1" customWidth="1"/>
    <col min="402" max="402" width="26.5625" bestFit="1" customWidth="1"/>
    <col min="403" max="403" width="29.375" bestFit="1" customWidth="1"/>
    <col min="404" max="404" width="26.5625" bestFit="1" customWidth="1"/>
    <col min="405" max="405" width="29.375" bestFit="1" customWidth="1"/>
    <col min="406" max="406" width="26.5625" bestFit="1" customWidth="1"/>
    <col min="407" max="407" width="29.375" bestFit="1" customWidth="1"/>
    <col min="408" max="408" width="26.5625" bestFit="1" customWidth="1"/>
    <col min="409" max="409" width="29.375" bestFit="1" customWidth="1"/>
    <col min="410" max="410" width="26.5625" bestFit="1" customWidth="1"/>
    <col min="411" max="411" width="29.375" bestFit="1" customWidth="1"/>
    <col min="412" max="412" width="26.5625" bestFit="1" customWidth="1"/>
    <col min="413" max="413" width="29.375" bestFit="1" customWidth="1"/>
    <col min="414" max="414" width="26.5625" bestFit="1" customWidth="1"/>
    <col min="415" max="415" width="29.375" bestFit="1" customWidth="1"/>
    <col min="416" max="416" width="26.5625" bestFit="1" customWidth="1"/>
    <col min="417" max="417" width="29.375" bestFit="1" customWidth="1"/>
    <col min="418" max="418" width="26.5625" bestFit="1" customWidth="1"/>
    <col min="419" max="419" width="29.375" bestFit="1" customWidth="1"/>
    <col min="420" max="420" width="26.5625" bestFit="1" customWidth="1"/>
    <col min="421" max="421" width="29.375" bestFit="1" customWidth="1"/>
    <col min="422" max="422" width="26.5625" bestFit="1" customWidth="1"/>
    <col min="423" max="423" width="29.375" bestFit="1" customWidth="1"/>
    <col min="424" max="424" width="26.5625" bestFit="1" customWidth="1"/>
    <col min="425" max="425" width="29.375" bestFit="1" customWidth="1"/>
    <col min="426" max="426" width="26.5625" bestFit="1" customWidth="1"/>
    <col min="427" max="427" width="29.375" bestFit="1" customWidth="1"/>
    <col min="428" max="428" width="26.5625" bestFit="1" customWidth="1"/>
    <col min="429" max="429" width="29.375" bestFit="1" customWidth="1"/>
    <col min="430" max="430" width="26.5625" bestFit="1" customWidth="1"/>
    <col min="431" max="431" width="29.375" bestFit="1" customWidth="1"/>
    <col min="432" max="432" width="26.5625" bestFit="1" customWidth="1"/>
    <col min="433" max="433" width="29.375" bestFit="1" customWidth="1"/>
    <col min="434" max="434" width="26.5625" bestFit="1" customWidth="1"/>
    <col min="435" max="435" width="29.375" bestFit="1" customWidth="1"/>
    <col min="436" max="436" width="26.5625" bestFit="1" customWidth="1"/>
    <col min="437" max="437" width="29.375" bestFit="1" customWidth="1"/>
    <col min="438" max="438" width="26.5625" bestFit="1" customWidth="1"/>
    <col min="439" max="439" width="29.375" bestFit="1" customWidth="1"/>
    <col min="440" max="440" width="26.5625" bestFit="1" customWidth="1"/>
    <col min="441" max="441" width="29.375" bestFit="1" customWidth="1"/>
    <col min="442" max="442" width="26.5625" bestFit="1" customWidth="1"/>
    <col min="443" max="443" width="29.375" bestFit="1" customWidth="1"/>
    <col min="444" max="444" width="26.5625" bestFit="1" customWidth="1"/>
    <col min="445" max="445" width="29.375" bestFit="1" customWidth="1"/>
    <col min="446" max="446" width="26.5625" bestFit="1" customWidth="1"/>
    <col min="447" max="447" width="29.375" bestFit="1" customWidth="1"/>
    <col min="448" max="448" width="26.5625" bestFit="1" customWidth="1"/>
    <col min="449" max="449" width="29.375" bestFit="1" customWidth="1"/>
    <col min="450" max="450" width="26.5625" bestFit="1" customWidth="1"/>
    <col min="451" max="451" width="29.375" bestFit="1" customWidth="1"/>
    <col min="452" max="452" width="26.5625" bestFit="1" customWidth="1"/>
    <col min="453" max="453" width="29.375" bestFit="1" customWidth="1"/>
    <col min="454" max="454" width="26.5625" bestFit="1" customWidth="1"/>
    <col min="455" max="455" width="29.375" bestFit="1" customWidth="1"/>
    <col min="456" max="456" width="26.5625" bestFit="1" customWidth="1"/>
    <col min="457" max="457" width="29.375" bestFit="1" customWidth="1"/>
    <col min="458" max="458" width="26.5625" bestFit="1" customWidth="1"/>
    <col min="459" max="459" width="29.375" bestFit="1" customWidth="1"/>
    <col min="460" max="460" width="26.5625" bestFit="1" customWidth="1"/>
    <col min="461" max="461" width="29.375" bestFit="1" customWidth="1"/>
    <col min="462" max="462" width="26.5625" bestFit="1" customWidth="1"/>
    <col min="463" max="463" width="29.375" bestFit="1" customWidth="1"/>
    <col min="464" max="464" width="26.5625" bestFit="1" customWidth="1"/>
    <col min="465" max="465" width="29.375" bestFit="1" customWidth="1"/>
    <col min="466" max="466" width="26.5625" bestFit="1" customWidth="1"/>
    <col min="467" max="467" width="29.375" bestFit="1" customWidth="1"/>
    <col min="468" max="468" width="26.5625" bestFit="1" customWidth="1"/>
    <col min="469" max="469" width="29.375" bestFit="1" customWidth="1"/>
    <col min="470" max="470" width="26.5625" bestFit="1" customWidth="1"/>
    <col min="471" max="471" width="29.375" bestFit="1" customWidth="1"/>
    <col min="472" max="472" width="26.5625" bestFit="1" customWidth="1"/>
    <col min="473" max="473" width="29.375" bestFit="1" customWidth="1"/>
    <col min="474" max="474" width="26.5625" bestFit="1" customWidth="1"/>
    <col min="475" max="475" width="29.375" bestFit="1" customWidth="1"/>
    <col min="476" max="476" width="26.5625" bestFit="1" customWidth="1"/>
    <col min="477" max="477" width="29.375" bestFit="1" customWidth="1"/>
    <col min="478" max="478" width="26.5625" bestFit="1" customWidth="1"/>
    <col min="479" max="479" width="29.375" bestFit="1" customWidth="1"/>
    <col min="480" max="480" width="26.5625" bestFit="1" customWidth="1"/>
    <col min="481" max="481" width="29.375" bestFit="1" customWidth="1"/>
    <col min="482" max="482" width="26.5625" bestFit="1" customWidth="1"/>
    <col min="483" max="483" width="29.375" bestFit="1" customWidth="1"/>
    <col min="484" max="484" width="26.5625" bestFit="1" customWidth="1"/>
    <col min="485" max="485" width="29.375" bestFit="1" customWidth="1"/>
    <col min="486" max="486" width="26.5625" bestFit="1" customWidth="1"/>
    <col min="487" max="487" width="29.375" bestFit="1" customWidth="1"/>
    <col min="488" max="488" width="26.5625" bestFit="1" customWidth="1"/>
    <col min="489" max="489" width="29.375" bestFit="1" customWidth="1"/>
    <col min="490" max="490" width="26.5625" bestFit="1" customWidth="1"/>
    <col min="491" max="491" width="29.375" bestFit="1" customWidth="1"/>
    <col min="492" max="492" width="26.5625" bestFit="1" customWidth="1"/>
    <col min="493" max="493" width="29.375" bestFit="1" customWidth="1"/>
    <col min="494" max="494" width="26.5625" bestFit="1" customWidth="1"/>
    <col min="495" max="495" width="29.375" bestFit="1" customWidth="1"/>
    <col min="496" max="496" width="26.5625" bestFit="1" customWidth="1"/>
    <col min="497" max="497" width="29.375" bestFit="1" customWidth="1"/>
    <col min="498" max="498" width="26.5625" bestFit="1" customWidth="1"/>
    <col min="499" max="499" width="29.375" bestFit="1" customWidth="1"/>
    <col min="500" max="500" width="26.5625" bestFit="1" customWidth="1"/>
    <col min="501" max="501" width="29.375" bestFit="1" customWidth="1"/>
    <col min="502" max="502" width="26.5625" bestFit="1" customWidth="1"/>
    <col min="503" max="503" width="29.375" bestFit="1" customWidth="1"/>
    <col min="504" max="504" width="26.5625" bestFit="1" customWidth="1"/>
    <col min="505" max="505" width="29.375" bestFit="1" customWidth="1"/>
    <col min="506" max="506" width="26.5625" bestFit="1" customWidth="1"/>
    <col min="507" max="507" width="29.375" bestFit="1" customWidth="1"/>
    <col min="508" max="508" width="26.5625" bestFit="1" customWidth="1"/>
    <col min="509" max="509" width="29.375" bestFit="1" customWidth="1"/>
    <col min="510" max="510" width="26.5625" bestFit="1" customWidth="1"/>
    <col min="511" max="511" width="29.375" bestFit="1" customWidth="1"/>
    <col min="512" max="512" width="26.5625" bestFit="1" customWidth="1"/>
    <col min="513" max="513" width="29.375" bestFit="1" customWidth="1"/>
    <col min="514" max="514" width="26.5625" bestFit="1" customWidth="1"/>
    <col min="515" max="515" width="29.375" bestFit="1" customWidth="1"/>
    <col min="516" max="516" width="26.5625" bestFit="1" customWidth="1"/>
    <col min="517" max="517" width="29.375" bestFit="1" customWidth="1"/>
    <col min="518" max="518" width="26.5625" bestFit="1" customWidth="1"/>
    <col min="519" max="519" width="29.375" bestFit="1" customWidth="1"/>
    <col min="520" max="520" width="26.5625" bestFit="1" customWidth="1"/>
    <col min="521" max="521" width="29.375" bestFit="1" customWidth="1"/>
    <col min="522" max="522" width="26.5625" bestFit="1" customWidth="1"/>
    <col min="523" max="523" width="29.375" bestFit="1" customWidth="1"/>
    <col min="524" max="524" width="26.5625" bestFit="1" customWidth="1"/>
    <col min="525" max="525" width="29.375" bestFit="1" customWidth="1"/>
    <col min="526" max="526" width="26.5625" bestFit="1" customWidth="1"/>
    <col min="527" max="527" width="29.375" bestFit="1" customWidth="1"/>
    <col min="528" max="528" width="26.5625" bestFit="1" customWidth="1"/>
    <col min="529" max="529" width="29.375" bestFit="1" customWidth="1"/>
    <col min="530" max="530" width="26.5625" bestFit="1" customWidth="1"/>
    <col min="531" max="531" width="29.375" bestFit="1" customWidth="1"/>
    <col min="532" max="532" width="26.5625" bestFit="1" customWidth="1"/>
    <col min="533" max="533" width="29.375" bestFit="1" customWidth="1"/>
    <col min="534" max="534" width="26.5625" bestFit="1" customWidth="1"/>
    <col min="535" max="535" width="29.375" bestFit="1" customWidth="1"/>
    <col min="536" max="536" width="26.5625" bestFit="1" customWidth="1"/>
    <col min="537" max="537" width="29.375" bestFit="1" customWidth="1"/>
    <col min="538" max="538" width="26.5625" bestFit="1" customWidth="1"/>
    <col min="539" max="539" width="29.375" bestFit="1" customWidth="1"/>
    <col min="540" max="540" width="26.5625" bestFit="1" customWidth="1"/>
    <col min="541" max="541" width="29.375" bestFit="1" customWidth="1"/>
    <col min="542" max="542" width="26.5625" bestFit="1" customWidth="1"/>
    <col min="543" max="543" width="29.375" bestFit="1" customWidth="1"/>
    <col min="544" max="544" width="26.5625" bestFit="1" customWidth="1"/>
    <col min="545" max="545" width="29.375" bestFit="1" customWidth="1"/>
    <col min="546" max="546" width="26.5625" bestFit="1" customWidth="1"/>
    <col min="547" max="547" width="29.375" bestFit="1" customWidth="1"/>
    <col min="548" max="548" width="26.5625" bestFit="1" customWidth="1"/>
    <col min="549" max="549" width="29.375" bestFit="1" customWidth="1"/>
    <col min="550" max="550" width="26.5625" bestFit="1" customWidth="1"/>
    <col min="551" max="551" width="29.375" bestFit="1" customWidth="1"/>
    <col min="552" max="552" width="26.5625" bestFit="1" customWidth="1"/>
    <col min="553" max="553" width="29.375" bestFit="1" customWidth="1"/>
    <col min="554" max="554" width="26.5625" bestFit="1" customWidth="1"/>
    <col min="555" max="555" width="29.375" bestFit="1" customWidth="1"/>
    <col min="556" max="556" width="26.5625" bestFit="1" customWidth="1"/>
    <col min="557" max="557" width="29.375" bestFit="1" customWidth="1"/>
    <col min="558" max="558" width="26.5625" bestFit="1" customWidth="1"/>
    <col min="559" max="559" width="29.375" bestFit="1" customWidth="1"/>
    <col min="560" max="560" width="26.5625" bestFit="1" customWidth="1"/>
    <col min="561" max="561" width="29.375" bestFit="1" customWidth="1"/>
    <col min="562" max="562" width="26.5625" bestFit="1" customWidth="1"/>
    <col min="563" max="563" width="29.375" bestFit="1" customWidth="1"/>
    <col min="564" max="564" width="26.5625" bestFit="1" customWidth="1"/>
    <col min="565" max="565" width="29.375" bestFit="1" customWidth="1"/>
    <col min="566" max="566" width="26.5625" bestFit="1" customWidth="1"/>
    <col min="567" max="567" width="29.375" bestFit="1" customWidth="1"/>
    <col min="568" max="568" width="26.5625" bestFit="1" customWidth="1"/>
    <col min="569" max="569" width="29.375" bestFit="1" customWidth="1"/>
    <col min="570" max="570" width="26.5625" bestFit="1" customWidth="1"/>
    <col min="571" max="571" width="29.375" bestFit="1" customWidth="1"/>
    <col min="572" max="572" width="26.5625" bestFit="1" customWidth="1"/>
    <col min="573" max="573" width="29.375" bestFit="1" customWidth="1"/>
    <col min="574" max="574" width="26.5625" bestFit="1" customWidth="1"/>
    <col min="575" max="575" width="29.375" bestFit="1" customWidth="1"/>
    <col min="576" max="576" width="26.5625" bestFit="1" customWidth="1"/>
    <col min="577" max="577" width="29.375" bestFit="1" customWidth="1"/>
    <col min="578" max="578" width="26.5625" bestFit="1" customWidth="1"/>
    <col min="579" max="579" width="29.375" bestFit="1" customWidth="1"/>
    <col min="580" max="580" width="26.5625" bestFit="1" customWidth="1"/>
    <col min="581" max="581" width="29.375" bestFit="1" customWidth="1"/>
    <col min="582" max="582" width="26.5625" bestFit="1" customWidth="1"/>
    <col min="583" max="583" width="29.375" bestFit="1" customWidth="1"/>
    <col min="584" max="584" width="26.5625" bestFit="1" customWidth="1"/>
    <col min="585" max="585" width="29.375" bestFit="1" customWidth="1"/>
    <col min="586" max="586" width="26.5625" bestFit="1" customWidth="1"/>
    <col min="587" max="587" width="29.375" bestFit="1" customWidth="1"/>
    <col min="588" max="588" width="26.5625" bestFit="1" customWidth="1"/>
    <col min="589" max="589" width="29.375" bestFit="1" customWidth="1"/>
    <col min="590" max="590" width="26.5625" bestFit="1" customWidth="1"/>
    <col min="591" max="591" width="29.375" bestFit="1" customWidth="1"/>
    <col min="592" max="592" width="26.5625" bestFit="1" customWidth="1"/>
    <col min="593" max="593" width="29.375" bestFit="1" customWidth="1"/>
    <col min="594" max="594" width="26.5625" bestFit="1" customWidth="1"/>
    <col min="595" max="595" width="29.375" bestFit="1" customWidth="1"/>
    <col min="596" max="596" width="26.5625" bestFit="1" customWidth="1"/>
    <col min="597" max="597" width="29.375" bestFit="1" customWidth="1"/>
    <col min="598" max="598" width="26.5625" bestFit="1" customWidth="1"/>
    <col min="599" max="599" width="29.375" bestFit="1" customWidth="1"/>
    <col min="600" max="600" width="26.5625" bestFit="1" customWidth="1"/>
    <col min="601" max="601" width="29.375" bestFit="1" customWidth="1"/>
    <col min="602" max="602" width="26.5625" bestFit="1" customWidth="1"/>
    <col min="603" max="603" width="29.375" bestFit="1" customWidth="1"/>
    <col min="604" max="604" width="26.5625" bestFit="1" customWidth="1"/>
    <col min="605" max="605" width="29.375" bestFit="1" customWidth="1"/>
    <col min="606" max="606" width="26.5625" bestFit="1" customWidth="1"/>
    <col min="607" max="607" width="29.375" bestFit="1" customWidth="1"/>
    <col min="608" max="608" width="26.5625" bestFit="1" customWidth="1"/>
    <col min="609" max="609" width="29.375" bestFit="1" customWidth="1"/>
    <col min="610" max="610" width="26.5625" bestFit="1" customWidth="1"/>
    <col min="611" max="611" width="29.375" bestFit="1" customWidth="1"/>
    <col min="612" max="612" width="26.5625" bestFit="1" customWidth="1"/>
    <col min="613" max="613" width="29.375" bestFit="1" customWidth="1"/>
    <col min="614" max="614" width="26.5625" bestFit="1" customWidth="1"/>
    <col min="615" max="615" width="29.375" bestFit="1" customWidth="1"/>
    <col min="616" max="616" width="26.5625" bestFit="1" customWidth="1"/>
    <col min="617" max="617" width="29.375" bestFit="1" customWidth="1"/>
    <col min="618" max="618" width="26.5625" bestFit="1" customWidth="1"/>
    <col min="619" max="619" width="29.375" bestFit="1" customWidth="1"/>
    <col min="620" max="620" width="26.5625" bestFit="1" customWidth="1"/>
    <col min="621" max="621" width="29.375" bestFit="1" customWidth="1"/>
    <col min="622" max="622" width="26.5625" bestFit="1" customWidth="1"/>
    <col min="623" max="623" width="29.375" bestFit="1" customWidth="1"/>
    <col min="624" max="624" width="26.5625" bestFit="1" customWidth="1"/>
    <col min="625" max="625" width="29.375" bestFit="1" customWidth="1"/>
    <col min="626" max="626" width="26.5625" bestFit="1" customWidth="1"/>
    <col min="627" max="627" width="29.375" bestFit="1" customWidth="1"/>
    <col min="628" max="628" width="26.5625" bestFit="1" customWidth="1"/>
    <col min="629" max="629" width="29.375" bestFit="1" customWidth="1"/>
    <col min="630" max="630" width="26.5625" bestFit="1" customWidth="1"/>
    <col min="631" max="631" width="29.375" bestFit="1" customWidth="1"/>
    <col min="632" max="632" width="26.5625" bestFit="1" customWidth="1"/>
    <col min="633" max="633" width="29.375" bestFit="1" customWidth="1"/>
    <col min="634" max="634" width="26.5625" bestFit="1" customWidth="1"/>
    <col min="635" max="635" width="29.375" bestFit="1" customWidth="1"/>
    <col min="636" max="636" width="26.5625" bestFit="1" customWidth="1"/>
    <col min="637" max="637" width="29.375" bestFit="1" customWidth="1"/>
    <col min="638" max="638" width="26.5625" bestFit="1" customWidth="1"/>
    <col min="639" max="639" width="29.375" bestFit="1" customWidth="1"/>
    <col min="640" max="640" width="26.5625" bestFit="1" customWidth="1"/>
    <col min="641" max="641" width="29.375" bestFit="1" customWidth="1"/>
    <col min="642" max="642" width="26.5625" bestFit="1" customWidth="1"/>
    <col min="643" max="643" width="29.375" bestFit="1" customWidth="1"/>
    <col min="644" max="644" width="26.5625" bestFit="1" customWidth="1"/>
    <col min="645" max="645" width="29.375" bestFit="1" customWidth="1"/>
    <col min="646" max="646" width="26.5625" bestFit="1" customWidth="1"/>
    <col min="647" max="647" width="29.375" bestFit="1" customWidth="1"/>
    <col min="648" max="648" width="26.5625" bestFit="1" customWidth="1"/>
    <col min="649" max="649" width="29.375" bestFit="1" customWidth="1"/>
    <col min="650" max="650" width="26.5625" bestFit="1" customWidth="1"/>
    <col min="651" max="651" width="29.375" bestFit="1" customWidth="1"/>
    <col min="652" max="652" width="26.5625" bestFit="1" customWidth="1"/>
    <col min="653" max="653" width="29.375" bestFit="1" customWidth="1"/>
    <col min="654" max="654" width="26.5625" bestFit="1" customWidth="1"/>
    <col min="655" max="655" width="29.375" bestFit="1" customWidth="1"/>
    <col min="656" max="656" width="26.5625" bestFit="1" customWidth="1"/>
    <col min="657" max="657" width="29.375" bestFit="1" customWidth="1"/>
    <col min="658" max="658" width="26.5625" bestFit="1" customWidth="1"/>
    <col min="659" max="659" width="29.375" bestFit="1" customWidth="1"/>
    <col min="660" max="660" width="26.5625" bestFit="1" customWidth="1"/>
    <col min="661" max="661" width="29.375" bestFit="1" customWidth="1"/>
    <col min="662" max="662" width="26.5625" bestFit="1" customWidth="1"/>
    <col min="663" max="663" width="29.375" bestFit="1" customWidth="1"/>
    <col min="664" max="664" width="26.5625" bestFit="1" customWidth="1"/>
    <col min="665" max="665" width="29.375" bestFit="1" customWidth="1"/>
    <col min="666" max="666" width="26.5625" bestFit="1" customWidth="1"/>
    <col min="667" max="667" width="29.375" bestFit="1" customWidth="1"/>
    <col min="668" max="668" width="26.5625" bestFit="1" customWidth="1"/>
    <col min="669" max="669" width="29.375" bestFit="1" customWidth="1"/>
    <col min="670" max="670" width="26.5625" bestFit="1" customWidth="1"/>
    <col min="671" max="671" width="29.375" bestFit="1" customWidth="1"/>
    <col min="672" max="672" width="26.5625" bestFit="1" customWidth="1"/>
    <col min="673" max="673" width="29.375" bestFit="1" customWidth="1"/>
    <col min="674" max="674" width="26.5625" bestFit="1" customWidth="1"/>
    <col min="675" max="675" width="29.375" bestFit="1" customWidth="1"/>
    <col min="676" max="676" width="26.5625" bestFit="1" customWidth="1"/>
    <col min="677" max="677" width="29.375" bestFit="1" customWidth="1"/>
    <col min="678" max="678" width="26.5625" bestFit="1" customWidth="1"/>
    <col min="679" max="679" width="29.375" bestFit="1" customWidth="1"/>
    <col min="680" max="680" width="26.5625" bestFit="1" customWidth="1"/>
    <col min="681" max="681" width="29.375" bestFit="1" customWidth="1"/>
    <col min="682" max="682" width="26.5625" bestFit="1" customWidth="1"/>
    <col min="683" max="683" width="29.375" bestFit="1" customWidth="1"/>
    <col min="684" max="684" width="26.5625" bestFit="1" customWidth="1"/>
    <col min="685" max="685" width="29.375" bestFit="1" customWidth="1"/>
    <col min="686" max="686" width="26.5625" bestFit="1" customWidth="1"/>
    <col min="687" max="687" width="29.375" bestFit="1" customWidth="1"/>
    <col min="688" max="688" width="26.5625" bestFit="1" customWidth="1"/>
    <col min="689" max="689" width="29.375" bestFit="1" customWidth="1"/>
    <col min="690" max="690" width="26.5625" bestFit="1" customWidth="1"/>
    <col min="691" max="691" width="29.375" bestFit="1" customWidth="1"/>
    <col min="692" max="692" width="26.5625" bestFit="1" customWidth="1"/>
    <col min="693" max="693" width="29.375" bestFit="1" customWidth="1"/>
    <col min="694" max="694" width="26.5625" bestFit="1" customWidth="1"/>
    <col min="695" max="695" width="29.375" bestFit="1" customWidth="1"/>
    <col min="696" max="696" width="26.5625" bestFit="1" customWidth="1"/>
    <col min="697" max="697" width="29.375" bestFit="1" customWidth="1"/>
    <col min="698" max="698" width="26.5625" bestFit="1" customWidth="1"/>
    <col min="699" max="699" width="29.375" bestFit="1" customWidth="1"/>
    <col min="700" max="700" width="26.5625" bestFit="1" customWidth="1"/>
    <col min="701" max="701" width="29.375" bestFit="1" customWidth="1"/>
    <col min="702" max="702" width="26.5625" bestFit="1" customWidth="1"/>
    <col min="703" max="703" width="29.375" bestFit="1" customWidth="1"/>
    <col min="704" max="704" width="26.5625" bestFit="1" customWidth="1"/>
    <col min="705" max="705" width="29.375" bestFit="1" customWidth="1"/>
    <col min="706" max="706" width="26.5625" bestFit="1" customWidth="1"/>
    <col min="707" max="707" width="29.375" bestFit="1" customWidth="1"/>
    <col min="708" max="708" width="26.5625" bestFit="1" customWidth="1"/>
    <col min="709" max="709" width="29.375" bestFit="1" customWidth="1"/>
    <col min="710" max="710" width="26.5625" bestFit="1" customWidth="1"/>
    <col min="711" max="711" width="29.375" bestFit="1" customWidth="1"/>
    <col min="712" max="712" width="26.5625" bestFit="1" customWidth="1"/>
    <col min="713" max="713" width="29.375" bestFit="1" customWidth="1"/>
    <col min="714" max="714" width="26.5625" bestFit="1" customWidth="1"/>
    <col min="715" max="715" width="29.375" bestFit="1" customWidth="1"/>
    <col min="716" max="716" width="26.5625" bestFit="1" customWidth="1"/>
    <col min="717" max="717" width="29.375" bestFit="1" customWidth="1"/>
    <col min="718" max="718" width="26.5625" bestFit="1" customWidth="1"/>
    <col min="719" max="719" width="29.375" bestFit="1" customWidth="1"/>
    <col min="720" max="720" width="26.5625" bestFit="1" customWidth="1"/>
    <col min="721" max="721" width="29.375" bestFit="1" customWidth="1"/>
    <col min="722" max="722" width="26.5625" bestFit="1" customWidth="1"/>
    <col min="723" max="723" width="29.375" bestFit="1" customWidth="1"/>
    <col min="724" max="724" width="26.5625" bestFit="1" customWidth="1"/>
    <col min="725" max="725" width="29.375" bestFit="1" customWidth="1"/>
    <col min="726" max="726" width="26.5625" bestFit="1" customWidth="1"/>
    <col min="727" max="727" width="29.375" bestFit="1" customWidth="1"/>
    <col min="728" max="728" width="26.5625" bestFit="1" customWidth="1"/>
    <col min="729" max="729" width="29.375" bestFit="1" customWidth="1"/>
    <col min="730" max="730" width="26.5625" bestFit="1" customWidth="1"/>
    <col min="731" max="731" width="29.375" bestFit="1" customWidth="1"/>
    <col min="732" max="732" width="26.5625" bestFit="1" customWidth="1"/>
    <col min="733" max="733" width="29.375" bestFit="1" customWidth="1"/>
    <col min="734" max="734" width="26.5625" bestFit="1" customWidth="1"/>
    <col min="735" max="735" width="29.375" bestFit="1" customWidth="1"/>
    <col min="736" max="736" width="26.5625" bestFit="1" customWidth="1"/>
    <col min="737" max="737" width="29.375" bestFit="1" customWidth="1"/>
    <col min="738" max="738" width="26.5625" bestFit="1" customWidth="1"/>
    <col min="739" max="739" width="29.375" bestFit="1" customWidth="1"/>
    <col min="740" max="740" width="26.5625" bestFit="1" customWidth="1"/>
    <col min="741" max="741" width="29.375" bestFit="1" customWidth="1"/>
    <col min="742" max="742" width="26.5625" bestFit="1" customWidth="1"/>
    <col min="743" max="743" width="29.375" bestFit="1" customWidth="1"/>
    <col min="744" max="744" width="26.5625" bestFit="1" customWidth="1"/>
    <col min="745" max="745" width="29.375" bestFit="1" customWidth="1"/>
    <col min="746" max="746" width="26.5625" bestFit="1" customWidth="1"/>
    <col min="747" max="747" width="29.375" bestFit="1" customWidth="1"/>
    <col min="748" max="748" width="26.5625" bestFit="1" customWidth="1"/>
    <col min="749" max="749" width="29.375" bestFit="1" customWidth="1"/>
    <col min="750" max="750" width="26.5625" bestFit="1" customWidth="1"/>
    <col min="751" max="751" width="29.375" bestFit="1" customWidth="1"/>
    <col min="752" max="752" width="26.5625" bestFit="1" customWidth="1"/>
    <col min="753" max="753" width="29.375" bestFit="1" customWidth="1"/>
    <col min="754" max="754" width="26.5625" bestFit="1" customWidth="1"/>
    <col min="755" max="755" width="29.375" bestFit="1" customWidth="1"/>
    <col min="756" max="756" width="26.5625" bestFit="1" customWidth="1"/>
    <col min="757" max="757" width="29.375" bestFit="1" customWidth="1"/>
    <col min="758" max="758" width="26.5625" bestFit="1" customWidth="1"/>
    <col min="759" max="759" width="29.375" bestFit="1" customWidth="1"/>
    <col min="760" max="760" width="26.5625" bestFit="1" customWidth="1"/>
    <col min="761" max="761" width="29.375" bestFit="1" customWidth="1"/>
    <col min="762" max="762" width="26.5625" bestFit="1" customWidth="1"/>
    <col min="763" max="763" width="29.375" bestFit="1" customWidth="1"/>
    <col min="764" max="764" width="26.5625" bestFit="1" customWidth="1"/>
    <col min="765" max="765" width="29.375" bestFit="1" customWidth="1"/>
    <col min="766" max="766" width="26.5625" bestFit="1" customWidth="1"/>
    <col min="767" max="767" width="29.375" bestFit="1" customWidth="1"/>
    <col min="768" max="768" width="26.5625" bestFit="1" customWidth="1"/>
    <col min="769" max="769" width="29.375" bestFit="1" customWidth="1"/>
    <col min="770" max="770" width="26.5625" bestFit="1" customWidth="1"/>
    <col min="771" max="771" width="29.375" bestFit="1" customWidth="1"/>
    <col min="772" max="772" width="26.5625" bestFit="1" customWidth="1"/>
    <col min="773" max="773" width="29.375" bestFit="1" customWidth="1"/>
    <col min="774" max="774" width="26.5625" bestFit="1" customWidth="1"/>
    <col min="775" max="775" width="29.375" bestFit="1" customWidth="1"/>
    <col min="776" max="776" width="26.5625" bestFit="1" customWidth="1"/>
    <col min="777" max="777" width="29.375" bestFit="1" customWidth="1"/>
    <col min="778" max="778" width="26.5625" bestFit="1" customWidth="1"/>
    <col min="779" max="779" width="29.375" bestFit="1" customWidth="1"/>
    <col min="780" max="780" width="26.5625" bestFit="1" customWidth="1"/>
    <col min="781" max="781" width="29.375" bestFit="1" customWidth="1"/>
    <col min="782" max="782" width="26.5625" bestFit="1" customWidth="1"/>
    <col min="783" max="783" width="29.375" bestFit="1" customWidth="1"/>
    <col min="784" max="784" width="26.5625" bestFit="1" customWidth="1"/>
    <col min="785" max="785" width="29.375" bestFit="1" customWidth="1"/>
    <col min="786" max="786" width="26.5625" bestFit="1" customWidth="1"/>
    <col min="787" max="787" width="29.375" bestFit="1" customWidth="1"/>
    <col min="788" max="788" width="26.5625" bestFit="1" customWidth="1"/>
    <col min="789" max="789" width="29.375" bestFit="1" customWidth="1"/>
    <col min="790" max="790" width="26.5625" bestFit="1" customWidth="1"/>
    <col min="791" max="791" width="29.375" bestFit="1" customWidth="1"/>
    <col min="792" max="792" width="26.5625" bestFit="1" customWidth="1"/>
    <col min="793" max="793" width="29.375" bestFit="1" customWidth="1"/>
    <col min="794" max="794" width="26.5625" bestFit="1" customWidth="1"/>
    <col min="795" max="795" width="29.375" bestFit="1" customWidth="1"/>
    <col min="796" max="796" width="26.5625" bestFit="1" customWidth="1"/>
    <col min="797" max="797" width="29.375" bestFit="1" customWidth="1"/>
    <col min="798" max="798" width="26.5625" bestFit="1" customWidth="1"/>
    <col min="799" max="799" width="29.375" bestFit="1" customWidth="1"/>
    <col min="800" max="800" width="26.5625" bestFit="1" customWidth="1"/>
    <col min="801" max="801" width="29.375" bestFit="1" customWidth="1"/>
    <col min="802" max="802" width="26.5625" bestFit="1" customWidth="1"/>
    <col min="803" max="803" width="29.375" bestFit="1" customWidth="1"/>
    <col min="804" max="804" width="26.5625" bestFit="1" customWidth="1"/>
    <col min="805" max="805" width="29.375" bestFit="1" customWidth="1"/>
    <col min="806" max="806" width="26.5625" bestFit="1" customWidth="1"/>
    <col min="807" max="807" width="29.375" bestFit="1" customWidth="1"/>
    <col min="808" max="808" width="26.5625" bestFit="1" customWidth="1"/>
    <col min="809" max="809" width="29.375" bestFit="1" customWidth="1"/>
    <col min="810" max="810" width="26.5625" bestFit="1" customWidth="1"/>
    <col min="811" max="811" width="29.375" bestFit="1" customWidth="1"/>
    <col min="812" max="812" width="26.5625" bestFit="1" customWidth="1"/>
    <col min="813" max="813" width="29.375" bestFit="1" customWidth="1"/>
    <col min="814" max="814" width="26.5625" bestFit="1" customWidth="1"/>
    <col min="815" max="815" width="29.375" bestFit="1" customWidth="1"/>
    <col min="816" max="816" width="26.5625" bestFit="1" customWidth="1"/>
    <col min="817" max="817" width="29.375" bestFit="1" customWidth="1"/>
    <col min="818" max="818" width="26.5625" bestFit="1" customWidth="1"/>
    <col min="819" max="819" width="29.375" bestFit="1" customWidth="1"/>
    <col min="820" max="820" width="26.5625" bestFit="1" customWidth="1"/>
    <col min="821" max="821" width="29.375" bestFit="1" customWidth="1"/>
    <col min="822" max="822" width="32.5625" bestFit="1" customWidth="1"/>
    <col min="823" max="823" width="35.375" bestFit="1" customWidth="1"/>
    <col min="824" max="824" width="7.3125" bestFit="1" customWidth="1"/>
    <col min="825" max="825" width="6.1875" bestFit="1" customWidth="1"/>
    <col min="826" max="826" width="10.1875" bestFit="1" customWidth="1"/>
    <col min="827" max="827" width="7.3125" bestFit="1" customWidth="1"/>
    <col min="828" max="828" width="6.1875" bestFit="1" customWidth="1"/>
    <col min="829" max="829" width="10.1875" bestFit="1" customWidth="1"/>
    <col min="830" max="830" width="7.3125" bestFit="1" customWidth="1"/>
    <col min="831" max="831" width="6.1875" bestFit="1" customWidth="1"/>
    <col min="832" max="832" width="10.1875" bestFit="1" customWidth="1"/>
    <col min="833" max="833" width="7.3125" bestFit="1" customWidth="1"/>
    <col min="834" max="834" width="6.1875" bestFit="1" customWidth="1"/>
    <col min="835" max="835" width="10.1875" bestFit="1" customWidth="1"/>
    <col min="836" max="836" width="7.3125" bestFit="1" customWidth="1"/>
    <col min="837" max="837" width="6.1875" bestFit="1" customWidth="1"/>
    <col min="838" max="838" width="10.1875" bestFit="1" customWidth="1"/>
    <col min="839" max="839" width="7.3125" bestFit="1" customWidth="1"/>
    <col min="840" max="840" width="6.1875" bestFit="1" customWidth="1"/>
    <col min="841" max="841" width="10.1875" bestFit="1" customWidth="1"/>
    <col min="842" max="842" width="10.3125" bestFit="1" customWidth="1"/>
    <col min="843" max="844" width="12.75" bestFit="1" customWidth="1"/>
    <col min="845" max="845" width="7.3125" bestFit="1" customWidth="1"/>
    <col min="846" max="846" width="6.1875" bestFit="1" customWidth="1"/>
    <col min="847" max="847" width="10.1875" bestFit="1" customWidth="1"/>
    <col min="848" max="848" width="7.3125" bestFit="1" customWidth="1"/>
    <col min="849" max="849" width="6.1875" bestFit="1" customWidth="1"/>
    <col min="850" max="850" width="10.1875" bestFit="1" customWidth="1"/>
    <col min="851" max="851" width="10.3125" bestFit="1" customWidth="1"/>
    <col min="852" max="853" width="12.75" bestFit="1" customWidth="1"/>
    <col min="854" max="854" width="7.3125" bestFit="1" customWidth="1"/>
    <col min="855" max="855" width="6.1875" bestFit="1" customWidth="1"/>
    <col min="856" max="856" width="10.1875" bestFit="1" customWidth="1"/>
    <col min="857" max="857" width="10.3125" bestFit="1" customWidth="1"/>
    <col min="858" max="859" width="12.75" bestFit="1" customWidth="1"/>
    <col min="860" max="860" width="7.3125" bestFit="1" customWidth="1"/>
    <col min="861" max="861" width="6.1875" bestFit="1" customWidth="1"/>
    <col min="862" max="862" width="10.1875" bestFit="1" customWidth="1"/>
    <col min="863" max="863" width="7.3125" bestFit="1" customWidth="1"/>
    <col min="864" max="864" width="6.1875" bestFit="1" customWidth="1"/>
    <col min="865" max="865" width="10.1875" bestFit="1" customWidth="1"/>
    <col min="866" max="866" width="9.3125" bestFit="1" customWidth="1"/>
    <col min="867" max="868" width="11.6875" bestFit="1" customWidth="1"/>
    <col min="869" max="869" width="7.3125" bestFit="1" customWidth="1"/>
    <col min="870" max="870" width="6.1875" bestFit="1" customWidth="1"/>
    <col min="871" max="871" width="10.1875" bestFit="1" customWidth="1"/>
    <col min="872" max="872" width="7.3125" bestFit="1" customWidth="1"/>
    <col min="873" max="873" width="6.1875" bestFit="1" customWidth="1"/>
    <col min="874" max="874" width="10.1875" bestFit="1" customWidth="1"/>
    <col min="875" max="875" width="7.3125" bestFit="1" customWidth="1"/>
    <col min="876" max="876" width="6.1875" bestFit="1" customWidth="1"/>
    <col min="877" max="877" width="10.1875" bestFit="1" customWidth="1"/>
    <col min="878" max="878" width="7.3125" bestFit="1" customWidth="1"/>
    <col min="879" max="879" width="6.1875" bestFit="1" customWidth="1"/>
    <col min="880" max="880" width="10.1875" bestFit="1" customWidth="1"/>
    <col min="881" max="881" width="7.3125" bestFit="1" customWidth="1"/>
    <col min="882" max="882" width="6.1875" bestFit="1" customWidth="1"/>
    <col min="883" max="883" width="10.1875" bestFit="1" customWidth="1"/>
    <col min="884" max="884" width="7.3125" bestFit="1" customWidth="1"/>
    <col min="885" max="885" width="6.1875" bestFit="1" customWidth="1"/>
    <col min="886" max="886" width="10.1875" bestFit="1" customWidth="1"/>
    <col min="887" max="887" width="7.3125" bestFit="1" customWidth="1"/>
    <col min="888" max="888" width="6.1875" bestFit="1" customWidth="1"/>
    <col min="889" max="889" width="10.1875" bestFit="1" customWidth="1"/>
    <col min="890" max="890" width="7.3125" bestFit="1" customWidth="1"/>
    <col min="891" max="891" width="6.1875" bestFit="1" customWidth="1"/>
    <col min="892" max="892" width="10.1875" bestFit="1" customWidth="1"/>
    <col min="893" max="893" width="7.3125" bestFit="1" customWidth="1"/>
    <col min="894" max="894" width="6.1875" bestFit="1" customWidth="1"/>
    <col min="895" max="895" width="10.1875" bestFit="1" customWidth="1"/>
    <col min="896" max="896" width="7.3125" bestFit="1" customWidth="1"/>
    <col min="897" max="897" width="6.1875" bestFit="1" customWidth="1"/>
    <col min="898" max="898" width="10.1875" bestFit="1" customWidth="1"/>
    <col min="899" max="899" width="7.3125" bestFit="1" customWidth="1"/>
    <col min="900" max="901" width="10.1875" bestFit="1" customWidth="1"/>
    <col min="902" max="902" width="7.3125" bestFit="1" customWidth="1"/>
    <col min="903" max="903" width="6.1875" bestFit="1" customWidth="1"/>
    <col min="904" max="904" width="10.1875" bestFit="1" customWidth="1"/>
    <col min="905" max="905" width="7.3125" bestFit="1" customWidth="1"/>
    <col min="906" max="906" width="6.1875" bestFit="1" customWidth="1"/>
    <col min="907" max="907" width="10.1875" bestFit="1" customWidth="1"/>
    <col min="908" max="908" width="7.3125" bestFit="1" customWidth="1"/>
    <col min="909" max="909" width="6.1875" bestFit="1" customWidth="1"/>
    <col min="910" max="910" width="10.1875" bestFit="1" customWidth="1"/>
    <col min="911" max="911" width="7.3125" bestFit="1" customWidth="1"/>
    <col min="912" max="912" width="6.1875" bestFit="1" customWidth="1"/>
    <col min="913" max="913" width="10.1875" bestFit="1" customWidth="1"/>
    <col min="914" max="914" width="7.3125" bestFit="1" customWidth="1"/>
    <col min="915" max="915" width="6.1875" bestFit="1" customWidth="1"/>
    <col min="916" max="916" width="10.1875" bestFit="1" customWidth="1"/>
    <col min="917" max="917" width="7.3125" bestFit="1" customWidth="1"/>
    <col min="918" max="918" width="6.1875" bestFit="1" customWidth="1"/>
    <col min="919" max="919" width="10.1875" bestFit="1" customWidth="1"/>
    <col min="920" max="920" width="7.3125" bestFit="1" customWidth="1"/>
    <col min="921" max="921" width="6.1875" bestFit="1" customWidth="1"/>
    <col min="922" max="922" width="10.1875" bestFit="1" customWidth="1"/>
    <col min="923" max="923" width="7.3125" bestFit="1" customWidth="1"/>
    <col min="924" max="924" width="6.1875" bestFit="1" customWidth="1"/>
    <col min="925" max="925" width="10.1875" bestFit="1" customWidth="1"/>
    <col min="926" max="926" width="7.3125" bestFit="1" customWidth="1"/>
    <col min="927" max="927" width="6.1875" bestFit="1" customWidth="1"/>
    <col min="928" max="928" width="10.1875" bestFit="1" customWidth="1"/>
    <col min="929" max="929" width="10.3125" bestFit="1" customWidth="1"/>
    <col min="930" max="931" width="12.75" bestFit="1" customWidth="1"/>
    <col min="932" max="932" width="7.3125" bestFit="1" customWidth="1"/>
    <col min="933" max="933" width="6.1875" bestFit="1" customWidth="1"/>
    <col min="934" max="934" width="10.1875" bestFit="1" customWidth="1"/>
    <col min="935" max="935" width="7.3125" bestFit="1" customWidth="1"/>
    <col min="936" max="936" width="6.1875" bestFit="1" customWidth="1"/>
    <col min="937" max="937" width="10.1875" bestFit="1" customWidth="1"/>
    <col min="938" max="938" width="7.3125" bestFit="1" customWidth="1"/>
    <col min="939" max="939" width="6.1875" bestFit="1" customWidth="1"/>
    <col min="940" max="940" width="10.1875" bestFit="1" customWidth="1"/>
    <col min="941" max="941" width="7.3125" bestFit="1" customWidth="1"/>
    <col min="942" max="942" width="6.1875" bestFit="1" customWidth="1"/>
    <col min="943" max="943" width="10.1875" bestFit="1" customWidth="1"/>
    <col min="944" max="944" width="7.3125" bestFit="1" customWidth="1"/>
    <col min="945" max="945" width="6.1875" bestFit="1" customWidth="1"/>
    <col min="946" max="946" width="10.1875" bestFit="1" customWidth="1"/>
    <col min="947" max="947" width="7.3125" bestFit="1" customWidth="1"/>
    <col min="948" max="948" width="6.1875" bestFit="1" customWidth="1"/>
    <col min="949" max="949" width="10.1875" bestFit="1" customWidth="1"/>
    <col min="950" max="950" width="7.3125" bestFit="1" customWidth="1"/>
    <col min="951" max="951" width="6.1875" bestFit="1" customWidth="1"/>
    <col min="952" max="952" width="10.1875" bestFit="1" customWidth="1"/>
    <col min="953" max="953" width="10.3125" bestFit="1" customWidth="1"/>
    <col min="954" max="955" width="12.75" bestFit="1" customWidth="1"/>
    <col min="956" max="956" width="7.3125" bestFit="1" customWidth="1"/>
    <col min="957" max="957" width="6.1875" bestFit="1" customWidth="1"/>
    <col min="958" max="958" width="10.1875" bestFit="1" customWidth="1"/>
    <col min="959" max="959" width="7.3125" bestFit="1" customWidth="1"/>
    <col min="960" max="960" width="6.1875" bestFit="1" customWidth="1"/>
    <col min="961" max="961" width="10.1875" bestFit="1" customWidth="1"/>
    <col min="962" max="962" width="7.3125" bestFit="1" customWidth="1"/>
    <col min="963" max="963" width="6.1875" bestFit="1" customWidth="1"/>
    <col min="964" max="964" width="10.1875" bestFit="1" customWidth="1"/>
    <col min="965" max="965" width="7.3125" bestFit="1" customWidth="1"/>
    <col min="966" max="966" width="6.1875" bestFit="1" customWidth="1"/>
    <col min="967" max="967" width="10.1875" bestFit="1" customWidth="1"/>
    <col min="968" max="968" width="7.3125" bestFit="1" customWidth="1"/>
    <col min="969" max="969" width="6.1875" bestFit="1" customWidth="1"/>
    <col min="970" max="970" width="10.1875" bestFit="1" customWidth="1"/>
    <col min="971" max="971" width="7.3125" bestFit="1" customWidth="1"/>
    <col min="972" max="972" width="6.1875" bestFit="1" customWidth="1"/>
    <col min="973" max="973" width="10.1875" bestFit="1" customWidth="1"/>
    <col min="974" max="974" width="7.3125" bestFit="1" customWidth="1"/>
    <col min="975" max="975" width="6.1875" bestFit="1" customWidth="1"/>
    <col min="976" max="976" width="10.1875" bestFit="1" customWidth="1"/>
    <col min="977" max="977" width="7.3125" bestFit="1" customWidth="1"/>
    <col min="978" max="978" width="6.1875" bestFit="1" customWidth="1"/>
    <col min="979" max="979" width="10.1875" bestFit="1" customWidth="1"/>
    <col min="980" max="980" width="7.3125" bestFit="1" customWidth="1"/>
    <col min="981" max="981" width="6.1875" bestFit="1" customWidth="1"/>
    <col min="982" max="982" width="10.1875" bestFit="1" customWidth="1"/>
    <col min="983" max="983" width="7.3125" bestFit="1" customWidth="1"/>
    <col min="984" max="984" width="6.1875" bestFit="1" customWidth="1"/>
    <col min="985" max="985" width="10.1875" bestFit="1" customWidth="1"/>
    <col min="986" max="986" width="7.3125" bestFit="1" customWidth="1"/>
    <col min="987" max="987" width="6.1875" bestFit="1" customWidth="1"/>
    <col min="988" max="988" width="10.1875" bestFit="1" customWidth="1"/>
    <col min="989" max="989" width="7.3125" bestFit="1" customWidth="1"/>
    <col min="990" max="990" width="6.1875" bestFit="1" customWidth="1"/>
    <col min="991" max="991" width="10.1875" bestFit="1" customWidth="1"/>
    <col min="992" max="992" width="7.3125" bestFit="1" customWidth="1"/>
    <col min="993" max="993" width="6.1875" bestFit="1" customWidth="1"/>
    <col min="994" max="994" width="10.1875" bestFit="1" customWidth="1"/>
    <col min="995" max="995" width="7.3125" bestFit="1" customWidth="1"/>
    <col min="996" max="996" width="6.1875" bestFit="1" customWidth="1"/>
    <col min="997" max="997" width="10.1875" bestFit="1" customWidth="1"/>
    <col min="998" max="998" width="7.3125" bestFit="1" customWidth="1"/>
    <col min="999" max="999" width="6.1875" bestFit="1" customWidth="1"/>
    <col min="1000" max="1000" width="10.1875" bestFit="1" customWidth="1"/>
    <col min="1001" max="1001" width="7.3125" bestFit="1" customWidth="1"/>
    <col min="1002" max="1002" width="6.1875" bestFit="1" customWidth="1"/>
    <col min="1003" max="1003" width="10.1875" bestFit="1" customWidth="1"/>
    <col min="1004" max="1004" width="7.3125" bestFit="1" customWidth="1"/>
    <col min="1005" max="1005" width="6.1875" bestFit="1" customWidth="1"/>
    <col min="1006" max="1006" width="10.1875" bestFit="1" customWidth="1"/>
    <col min="1007" max="1007" width="7.3125" bestFit="1" customWidth="1"/>
    <col min="1008" max="1008" width="6.1875" bestFit="1" customWidth="1"/>
    <col min="1009" max="1009" width="10.1875" bestFit="1" customWidth="1"/>
    <col min="1010" max="1010" width="7.3125" bestFit="1" customWidth="1"/>
    <col min="1011" max="1011" width="6.1875" bestFit="1" customWidth="1"/>
    <col min="1012" max="1012" width="10.1875" bestFit="1" customWidth="1"/>
    <col min="1013" max="1013" width="7.3125" bestFit="1" customWidth="1"/>
    <col min="1014" max="1014" width="6.1875" bestFit="1" customWidth="1"/>
    <col min="1015" max="1015" width="10.1875" bestFit="1" customWidth="1"/>
    <col min="1016" max="1016" width="7.3125" bestFit="1" customWidth="1"/>
    <col min="1017" max="1017" width="6.1875" bestFit="1" customWidth="1"/>
    <col min="1018" max="1018" width="10.1875" bestFit="1" customWidth="1"/>
    <col min="1019" max="1019" width="7.3125" bestFit="1" customWidth="1"/>
    <col min="1020" max="1020" width="6.1875" bestFit="1" customWidth="1"/>
    <col min="1021" max="1021" width="10.1875" bestFit="1" customWidth="1"/>
    <col min="1022" max="1022" width="7.3125" bestFit="1" customWidth="1"/>
    <col min="1023" max="1023" width="6.1875" bestFit="1" customWidth="1"/>
    <col min="1024" max="1024" width="10.1875" bestFit="1" customWidth="1"/>
    <col min="1025" max="1025" width="7.3125" bestFit="1" customWidth="1"/>
    <col min="1026" max="1026" width="6.1875" bestFit="1" customWidth="1"/>
    <col min="1027" max="1027" width="10.1875" bestFit="1" customWidth="1"/>
    <col min="1028" max="1028" width="7.3125" bestFit="1" customWidth="1"/>
    <col min="1029" max="1029" width="6.1875" bestFit="1" customWidth="1"/>
    <col min="1030" max="1030" width="10.1875" bestFit="1" customWidth="1"/>
    <col min="1031" max="1031" width="7.3125" bestFit="1" customWidth="1"/>
    <col min="1032" max="1032" width="6.1875" bestFit="1" customWidth="1"/>
    <col min="1033" max="1033" width="10.1875" bestFit="1" customWidth="1"/>
    <col min="1034" max="1034" width="7.3125" bestFit="1" customWidth="1"/>
    <col min="1035" max="1035" width="6.1875" bestFit="1" customWidth="1"/>
    <col min="1036" max="1036" width="10.1875" bestFit="1" customWidth="1"/>
    <col min="1037" max="1037" width="7.3125" bestFit="1" customWidth="1"/>
    <col min="1038" max="1038" width="6.1875" bestFit="1" customWidth="1"/>
    <col min="1039" max="1039" width="10.1875" bestFit="1" customWidth="1"/>
    <col min="1040" max="1040" width="7.3125" bestFit="1" customWidth="1"/>
    <col min="1041" max="1041" width="6.1875" bestFit="1" customWidth="1"/>
    <col min="1042" max="1042" width="10.1875" bestFit="1" customWidth="1"/>
    <col min="1043" max="1043" width="7.3125" bestFit="1" customWidth="1"/>
    <col min="1044" max="1044" width="6.1875" bestFit="1" customWidth="1"/>
    <col min="1045" max="1045" width="10.1875" bestFit="1" customWidth="1"/>
    <col min="1046" max="1046" width="7.3125" bestFit="1" customWidth="1"/>
    <col min="1047" max="1047" width="6.1875" bestFit="1" customWidth="1"/>
    <col min="1048" max="1048" width="10.1875" bestFit="1" customWidth="1"/>
    <col min="1049" max="1049" width="7.3125" bestFit="1" customWidth="1"/>
    <col min="1050" max="1050" width="6.1875" bestFit="1" customWidth="1"/>
    <col min="1051" max="1051" width="10.1875" bestFit="1" customWidth="1"/>
    <col min="1052" max="1052" width="7.3125" bestFit="1" customWidth="1"/>
    <col min="1053" max="1053" width="6.1875" bestFit="1" customWidth="1"/>
    <col min="1054" max="1054" width="10.1875" bestFit="1" customWidth="1"/>
    <col min="1055" max="1055" width="7.3125" bestFit="1" customWidth="1"/>
    <col min="1056" max="1056" width="6.1875" bestFit="1" customWidth="1"/>
    <col min="1057" max="1057" width="10.1875" bestFit="1" customWidth="1"/>
    <col min="1058" max="1058" width="7.3125" bestFit="1" customWidth="1"/>
    <col min="1059" max="1059" width="6.1875" bestFit="1" customWidth="1"/>
    <col min="1060" max="1060" width="10.1875" bestFit="1" customWidth="1"/>
    <col min="1061" max="1061" width="8.3125" bestFit="1" customWidth="1"/>
    <col min="1062" max="1062" width="6.1875" bestFit="1" customWidth="1"/>
    <col min="1063" max="1063" width="11.1875" bestFit="1" customWidth="1"/>
    <col min="1064" max="1064" width="8.3125" bestFit="1" customWidth="1"/>
    <col min="1065" max="1065" width="6.1875" bestFit="1" customWidth="1"/>
    <col min="1066" max="1066" width="11.1875" bestFit="1" customWidth="1"/>
    <col min="1067" max="1067" width="8.3125" bestFit="1" customWidth="1"/>
    <col min="1068" max="1068" width="6.1875" bestFit="1" customWidth="1"/>
    <col min="1069" max="1069" width="11.1875" bestFit="1" customWidth="1"/>
    <col min="1070" max="1070" width="8.3125" bestFit="1" customWidth="1"/>
    <col min="1071" max="1071" width="6.1875" bestFit="1" customWidth="1"/>
    <col min="1072" max="1072" width="11.1875" bestFit="1" customWidth="1"/>
    <col min="1073" max="1073" width="8.3125" bestFit="1" customWidth="1"/>
    <col min="1074" max="1074" width="6.1875" bestFit="1" customWidth="1"/>
    <col min="1075" max="1075" width="11.1875" bestFit="1" customWidth="1"/>
    <col min="1076" max="1076" width="8.3125" bestFit="1" customWidth="1"/>
    <col min="1077" max="1077" width="6.1875" bestFit="1" customWidth="1"/>
    <col min="1078" max="1078" width="11.1875" bestFit="1" customWidth="1"/>
    <col min="1079" max="1079" width="8.3125" bestFit="1" customWidth="1"/>
    <col min="1080" max="1080" width="6.1875" bestFit="1" customWidth="1"/>
    <col min="1081" max="1081" width="11.1875" bestFit="1" customWidth="1"/>
    <col min="1082" max="1082" width="8.3125" bestFit="1" customWidth="1"/>
    <col min="1083" max="1083" width="6.1875" bestFit="1" customWidth="1"/>
    <col min="1084" max="1084" width="11.1875" bestFit="1" customWidth="1"/>
    <col min="1085" max="1085" width="8.3125" bestFit="1" customWidth="1"/>
    <col min="1086" max="1086" width="6.1875" bestFit="1" customWidth="1"/>
    <col min="1087" max="1087" width="11.1875" bestFit="1" customWidth="1"/>
    <col min="1088" max="1088" width="8.3125" bestFit="1" customWidth="1"/>
    <col min="1089" max="1089" width="6.1875" bestFit="1" customWidth="1"/>
    <col min="1090" max="1090" width="11.1875" bestFit="1" customWidth="1"/>
    <col min="1091" max="1091" width="8.3125" bestFit="1" customWidth="1"/>
    <col min="1092" max="1092" width="6.1875" bestFit="1" customWidth="1"/>
    <col min="1093" max="1093" width="11.1875" bestFit="1" customWidth="1"/>
    <col min="1094" max="1094" width="8.3125" bestFit="1" customWidth="1"/>
    <col min="1095" max="1095" width="6.1875" bestFit="1" customWidth="1"/>
    <col min="1096" max="1096" width="11.1875" bestFit="1" customWidth="1"/>
    <col min="1097" max="1097" width="8.3125" bestFit="1" customWidth="1"/>
    <col min="1098" max="1098" width="6.1875" bestFit="1" customWidth="1"/>
    <col min="1099" max="1099" width="11.1875" bestFit="1" customWidth="1"/>
    <col min="1100" max="1100" width="8.3125" bestFit="1" customWidth="1"/>
    <col min="1101" max="1101" width="6.1875" bestFit="1" customWidth="1"/>
    <col min="1102" max="1102" width="11.1875" bestFit="1" customWidth="1"/>
    <col min="1103" max="1103" width="8.3125" bestFit="1" customWidth="1"/>
    <col min="1104" max="1104" width="6.1875" bestFit="1" customWidth="1"/>
    <col min="1105" max="1105" width="11.1875" bestFit="1" customWidth="1"/>
    <col min="1106" max="1106" width="8.3125" bestFit="1" customWidth="1"/>
    <col min="1107" max="1107" width="6.1875" bestFit="1" customWidth="1"/>
    <col min="1108" max="1108" width="11.1875" bestFit="1" customWidth="1"/>
    <col min="1109" max="1109" width="8.3125" bestFit="1" customWidth="1"/>
    <col min="1110" max="1110" width="6.1875" bestFit="1" customWidth="1"/>
    <col min="1111" max="1111" width="11.1875" bestFit="1" customWidth="1"/>
    <col min="1112" max="1112" width="8.3125" bestFit="1" customWidth="1"/>
    <col min="1113" max="1113" width="6.1875" bestFit="1" customWidth="1"/>
    <col min="1114" max="1114" width="11.1875" bestFit="1" customWidth="1"/>
    <col min="1115" max="1115" width="8.3125" bestFit="1" customWidth="1"/>
    <col min="1116" max="1116" width="6.1875" bestFit="1" customWidth="1"/>
    <col min="1117" max="1117" width="11.1875" bestFit="1" customWidth="1"/>
    <col min="1118" max="1118" width="8.3125" bestFit="1" customWidth="1"/>
    <col min="1119" max="1119" width="6.1875" bestFit="1" customWidth="1"/>
    <col min="1120" max="1120" width="11.1875" bestFit="1" customWidth="1"/>
    <col min="1121" max="1121" width="8.3125" bestFit="1" customWidth="1"/>
    <col min="1122" max="1122" width="6.1875" bestFit="1" customWidth="1"/>
    <col min="1123" max="1123" width="11.1875" bestFit="1" customWidth="1"/>
    <col min="1124" max="1124" width="8.3125" bestFit="1" customWidth="1"/>
    <col min="1125" max="1125" width="6.1875" bestFit="1" customWidth="1"/>
    <col min="1126" max="1126" width="11.1875" bestFit="1" customWidth="1"/>
    <col min="1127" max="1127" width="8.3125" bestFit="1" customWidth="1"/>
    <col min="1128" max="1128" width="6.1875" bestFit="1" customWidth="1"/>
    <col min="1129" max="1129" width="11.1875" bestFit="1" customWidth="1"/>
    <col min="1130" max="1130" width="8.3125" bestFit="1" customWidth="1"/>
    <col min="1131" max="1131" width="6.1875" bestFit="1" customWidth="1"/>
    <col min="1132" max="1132" width="11.1875" bestFit="1" customWidth="1"/>
    <col min="1133" max="1133" width="8.3125" bestFit="1" customWidth="1"/>
    <col min="1134" max="1134" width="6.1875" bestFit="1" customWidth="1"/>
    <col min="1135" max="1135" width="11.1875" bestFit="1" customWidth="1"/>
    <col min="1136" max="1136" width="8.3125" bestFit="1" customWidth="1"/>
    <col min="1137" max="1137" width="6.1875" bestFit="1" customWidth="1"/>
    <col min="1138" max="1138" width="11.1875" bestFit="1" customWidth="1"/>
    <col min="1139" max="1139" width="8.3125" bestFit="1" customWidth="1"/>
    <col min="1140" max="1140" width="6.1875" bestFit="1" customWidth="1"/>
    <col min="1141" max="1141" width="11.1875" bestFit="1" customWidth="1"/>
    <col min="1142" max="1142" width="8.3125" bestFit="1" customWidth="1"/>
    <col min="1143" max="1143" width="6.1875" bestFit="1" customWidth="1"/>
    <col min="1144" max="1144" width="11.1875" bestFit="1" customWidth="1"/>
    <col min="1145" max="1145" width="8.3125" bestFit="1" customWidth="1"/>
    <col min="1146" max="1146" width="6.1875" bestFit="1" customWidth="1"/>
    <col min="1147" max="1147" width="11.1875" bestFit="1" customWidth="1"/>
    <col min="1148" max="1148" width="8.3125" bestFit="1" customWidth="1"/>
    <col min="1149" max="1149" width="6.1875" bestFit="1" customWidth="1"/>
    <col min="1150" max="1150" width="11.1875" bestFit="1" customWidth="1"/>
    <col min="1151" max="1151" width="8.3125" bestFit="1" customWidth="1"/>
    <col min="1152" max="1152" width="6.1875" bestFit="1" customWidth="1"/>
    <col min="1153" max="1153" width="11.1875" bestFit="1" customWidth="1"/>
    <col min="1154" max="1154" width="8.3125" bestFit="1" customWidth="1"/>
    <col min="1155" max="1155" width="6.1875" bestFit="1" customWidth="1"/>
    <col min="1156" max="1156" width="11.1875" bestFit="1" customWidth="1"/>
    <col min="1157" max="1157" width="8.3125" bestFit="1" customWidth="1"/>
    <col min="1158" max="1158" width="6.1875" bestFit="1" customWidth="1"/>
    <col min="1159" max="1159" width="11.1875" bestFit="1" customWidth="1"/>
    <col min="1160" max="1160" width="8.3125" bestFit="1" customWidth="1"/>
    <col min="1161" max="1161" width="6.1875" bestFit="1" customWidth="1"/>
    <col min="1162" max="1162" width="11.1875" bestFit="1" customWidth="1"/>
    <col min="1163" max="1163" width="8.3125" bestFit="1" customWidth="1"/>
    <col min="1164" max="1164" width="6.1875" bestFit="1" customWidth="1"/>
    <col min="1165" max="1165" width="11.1875" bestFit="1" customWidth="1"/>
    <col min="1166" max="1166" width="8.3125" bestFit="1" customWidth="1"/>
    <col min="1167" max="1167" width="6.1875" bestFit="1" customWidth="1"/>
    <col min="1168" max="1168" width="11.1875" bestFit="1" customWidth="1"/>
    <col min="1169" max="1169" width="8.3125" bestFit="1" customWidth="1"/>
    <col min="1170" max="1170" width="6.1875" bestFit="1" customWidth="1"/>
    <col min="1171" max="1171" width="11.1875" bestFit="1" customWidth="1"/>
    <col min="1172" max="1172" width="8.3125" bestFit="1" customWidth="1"/>
    <col min="1173" max="1173" width="6.1875" bestFit="1" customWidth="1"/>
    <col min="1174" max="1174" width="11.1875" bestFit="1" customWidth="1"/>
    <col min="1175" max="1175" width="8.3125" bestFit="1" customWidth="1"/>
    <col min="1176" max="1176" width="6.1875" bestFit="1" customWidth="1"/>
    <col min="1177" max="1177" width="11.1875" bestFit="1" customWidth="1"/>
    <col min="1178" max="1178" width="8.3125" bestFit="1" customWidth="1"/>
    <col min="1179" max="1179" width="6.1875" bestFit="1" customWidth="1"/>
    <col min="1180" max="1180" width="11.1875" bestFit="1" customWidth="1"/>
    <col min="1181" max="1181" width="8.3125" bestFit="1" customWidth="1"/>
    <col min="1182" max="1182" width="6.1875" bestFit="1" customWidth="1"/>
    <col min="1183" max="1183" width="11.1875" bestFit="1" customWidth="1"/>
    <col min="1184" max="1184" width="8.3125" bestFit="1" customWidth="1"/>
    <col min="1185" max="1185" width="6.1875" bestFit="1" customWidth="1"/>
    <col min="1186" max="1186" width="11.1875" bestFit="1" customWidth="1"/>
    <col min="1187" max="1187" width="8.3125" bestFit="1" customWidth="1"/>
    <col min="1188" max="1188" width="6.1875" bestFit="1" customWidth="1"/>
    <col min="1189" max="1189" width="11.1875" bestFit="1" customWidth="1"/>
    <col min="1190" max="1190" width="8.3125" bestFit="1" customWidth="1"/>
    <col min="1191" max="1191" width="6.1875" bestFit="1" customWidth="1"/>
    <col min="1192" max="1192" width="11.1875" bestFit="1" customWidth="1"/>
    <col min="1193" max="1193" width="8.3125" bestFit="1" customWidth="1"/>
    <col min="1194" max="1194" width="6.1875" bestFit="1" customWidth="1"/>
    <col min="1195" max="1195" width="11.1875" bestFit="1" customWidth="1"/>
    <col min="1196" max="1196" width="8.3125" bestFit="1" customWidth="1"/>
    <col min="1197" max="1197" width="6.1875" bestFit="1" customWidth="1"/>
    <col min="1198" max="1198" width="11.1875" bestFit="1" customWidth="1"/>
    <col min="1199" max="1199" width="8.3125" bestFit="1" customWidth="1"/>
    <col min="1200" max="1200" width="6.1875" bestFit="1" customWidth="1"/>
    <col min="1201" max="1201" width="11.1875" bestFit="1" customWidth="1"/>
    <col min="1202" max="1202" width="8.3125" bestFit="1" customWidth="1"/>
    <col min="1203" max="1203" width="6.1875" bestFit="1" customWidth="1"/>
    <col min="1204" max="1204" width="11.1875" bestFit="1" customWidth="1"/>
    <col min="1205" max="1205" width="8.3125" bestFit="1" customWidth="1"/>
    <col min="1206" max="1206" width="6.1875" bestFit="1" customWidth="1"/>
    <col min="1207" max="1207" width="11.1875" bestFit="1" customWidth="1"/>
    <col min="1208" max="1208" width="8.3125" bestFit="1" customWidth="1"/>
    <col min="1209" max="1209" width="6.1875" bestFit="1" customWidth="1"/>
    <col min="1210" max="1210" width="11.1875" bestFit="1" customWidth="1"/>
    <col min="1211" max="1211" width="8.3125" bestFit="1" customWidth="1"/>
    <col min="1212" max="1212" width="6.1875" bestFit="1" customWidth="1"/>
    <col min="1213" max="1213" width="11.1875" bestFit="1" customWidth="1"/>
    <col min="1214" max="1214" width="8.3125" bestFit="1" customWidth="1"/>
    <col min="1215" max="1215" width="6.1875" bestFit="1" customWidth="1"/>
    <col min="1216" max="1216" width="11.1875" bestFit="1" customWidth="1"/>
    <col min="1217" max="1217" width="8.3125" bestFit="1" customWidth="1"/>
    <col min="1218" max="1218" width="6.1875" bestFit="1" customWidth="1"/>
    <col min="1219" max="1219" width="11.1875" bestFit="1" customWidth="1"/>
    <col min="1220" max="1220" width="8.3125" bestFit="1" customWidth="1"/>
    <col min="1221" max="1221" width="6.1875" bestFit="1" customWidth="1"/>
    <col min="1222" max="1222" width="11.1875" bestFit="1" customWidth="1"/>
    <col min="1223" max="1223" width="8.3125" bestFit="1" customWidth="1"/>
    <col min="1224" max="1224" width="6.1875" bestFit="1" customWidth="1"/>
    <col min="1225" max="1225" width="11.1875" bestFit="1" customWidth="1"/>
    <col min="1226" max="1226" width="8.3125" bestFit="1" customWidth="1"/>
    <col min="1227" max="1227" width="6.1875" bestFit="1" customWidth="1"/>
    <col min="1228" max="1228" width="11.1875" bestFit="1" customWidth="1"/>
    <col min="1229" max="1229" width="9.3125" bestFit="1" customWidth="1"/>
    <col min="1230" max="1230" width="6.1875" bestFit="1" customWidth="1"/>
    <col min="1231" max="1231" width="12.1875" bestFit="1" customWidth="1"/>
    <col min="1232" max="1232" width="7.9375" bestFit="1" customWidth="1"/>
  </cols>
  <sheetData>
    <row r="1" spans="1:5" ht="13.9" x14ac:dyDescent="0.4">
      <c r="A1" s="8" t="s">
        <v>592</v>
      </c>
      <c r="B1" s="9" t="s">
        <v>1043</v>
      </c>
      <c r="C1" s="13" t="str">
        <f>B5</f>
        <v>סכום של סה"כ צריכה בקוטש</v>
      </c>
      <c r="D1" s="14">
        <f>GETPIVOTDATA("סכום של סה""כ צריכה בקוטש",$A$5)</f>
        <v>22089904.480000008</v>
      </c>
    </row>
    <row r="2" spans="1:5" ht="13.9" x14ac:dyDescent="0.4">
      <c r="A2" s="8" t="s">
        <v>11</v>
      </c>
      <c r="B2" s="9" t="s">
        <v>1043</v>
      </c>
      <c r="C2" s="13" t="str">
        <f>C5</f>
        <v>סכום של סה"כ צריכה פסגה בקוט"ש</v>
      </c>
      <c r="D2" s="14">
        <f>GETPIVOTDATA("סכום של סה""כ צריכה פסגה בקוט""ש",$A$5)</f>
        <v>4072630</v>
      </c>
    </row>
    <row r="3" spans="1:5" ht="13.9" x14ac:dyDescent="0.4">
      <c r="A3" s="8" t="s">
        <v>12</v>
      </c>
      <c r="B3" s="9" t="s">
        <v>1043</v>
      </c>
      <c r="C3" s="13" t="str">
        <f>D5</f>
        <v>סכום של סה"כ צריכה שפל בקוט"ש</v>
      </c>
      <c r="D3" s="14">
        <f>GETPIVOTDATA("סכום של סה""כ צריכה שפל בקוט""ש",$A$5)</f>
        <v>14757734</v>
      </c>
    </row>
    <row r="4" spans="1:5" ht="13.9" x14ac:dyDescent="0.4">
      <c r="C4" s="13" t="str">
        <f>E5</f>
        <v>סכום של סה"כ צריכה לא תעוז בקוט"ש</v>
      </c>
      <c r="D4" s="14">
        <f>GETPIVOTDATA("סכום של סה""כ צריכה לא תעוז בקוט""ש",$A$5)</f>
        <v>3259540.4799999995</v>
      </c>
    </row>
    <row r="5" spans="1:5" x14ac:dyDescent="0.35">
      <c r="A5" s="8" t="s">
        <v>1040</v>
      </c>
      <c r="B5" t="s">
        <v>1054</v>
      </c>
      <c r="C5" t="s">
        <v>1055</v>
      </c>
      <c r="D5" t="s">
        <v>1052</v>
      </c>
      <c r="E5" t="s">
        <v>1053</v>
      </c>
    </row>
    <row r="6" spans="1:5" x14ac:dyDescent="0.35">
      <c r="A6" s="12">
        <v>341681220</v>
      </c>
      <c r="B6">
        <v>35653.299999999996</v>
      </c>
      <c r="C6">
        <v>0</v>
      </c>
      <c r="D6">
        <v>0</v>
      </c>
      <c r="E6">
        <v>35653.299999999996</v>
      </c>
    </row>
    <row r="7" spans="1:5" x14ac:dyDescent="0.35">
      <c r="A7" s="12">
        <v>341681670</v>
      </c>
      <c r="B7">
        <v>128008</v>
      </c>
      <c r="C7">
        <v>32219</v>
      </c>
      <c r="D7">
        <v>95789</v>
      </c>
      <c r="E7">
        <v>0</v>
      </c>
    </row>
    <row r="8" spans="1:5" x14ac:dyDescent="0.35">
      <c r="A8" s="12">
        <v>341687350</v>
      </c>
      <c r="B8">
        <v>20350.879999999997</v>
      </c>
      <c r="C8">
        <v>0</v>
      </c>
      <c r="D8">
        <v>0</v>
      </c>
      <c r="E8">
        <v>20350.879999999997</v>
      </c>
    </row>
    <row r="9" spans="1:5" x14ac:dyDescent="0.35">
      <c r="A9" s="12">
        <v>341688415</v>
      </c>
      <c r="B9">
        <v>3366.5499999999997</v>
      </c>
      <c r="C9">
        <v>0</v>
      </c>
      <c r="D9">
        <v>0</v>
      </c>
      <c r="E9">
        <v>3366.5499999999997</v>
      </c>
    </row>
    <row r="10" spans="1:5" x14ac:dyDescent="0.35">
      <c r="A10" s="12">
        <v>341696311</v>
      </c>
      <c r="B10">
        <v>16092.56</v>
      </c>
      <c r="C10">
        <v>0</v>
      </c>
      <c r="D10">
        <v>0</v>
      </c>
      <c r="E10">
        <v>16092.56</v>
      </c>
    </row>
    <row r="11" spans="1:5" x14ac:dyDescent="0.35">
      <c r="A11" s="12">
        <v>341706206</v>
      </c>
      <c r="B11">
        <v>5297.0700000000006</v>
      </c>
      <c r="C11">
        <v>0</v>
      </c>
      <c r="D11">
        <v>0</v>
      </c>
      <c r="E11">
        <v>5297.0700000000006</v>
      </c>
    </row>
    <row r="12" spans="1:5" x14ac:dyDescent="0.35">
      <c r="A12" s="12">
        <v>341709450</v>
      </c>
      <c r="B12">
        <v>14476.38</v>
      </c>
      <c r="C12">
        <v>0</v>
      </c>
      <c r="D12">
        <v>0</v>
      </c>
      <c r="E12">
        <v>14476.38</v>
      </c>
    </row>
    <row r="13" spans="1:5" x14ac:dyDescent="0.35">
      <c r="A13" s="12">
        <v>341711321</v>
      </c>
      <c r="B13">
        <v>31950</v>
      </c>
      <c r="C13">
        <v>8075</v>
      </c>
      <c r="D13">
        <v>23875</v>
      </c>
      <c r="E13">
        <v>0</v>
      </c>
    </row>
    <row r="14" spans="1:5" x14ac:dyDescent="0.35">
      <c r="A14" s="12">
        <v>341722773</v>
      </c>
      <c r="B14">
        <v>46188</v>
      </c>
      <c r="C14">
        <v>11571</v>
      </c>
      <c r="D14">
        <v>34617</v>
      </c>
      <c r="E14">
        <v>0</v>
      </c>
    </row>
    <row r="15" spans="1:5" x14ac:dyDescent="0.35">
      <c r="A15" s="12">
        <v>341740277</v>
      </c>
      <c r="B15">
        <v>28799.700000000004</v>
      </c>
      <c r="C15">
        <v>0</v>
      </c>
      <c r="D15">
        <v>0</v>
      </c>
      <c r="E15">
        <v>28799.700000000004</v>
      </c>
    </row>
    <row r="16" spans="1:5" x14ac:dyDescent="0.35">
      <c r="A16" s="12">
        <v>341746218</v>
      </c>
      <c r="B16">
        <v>83680</v>
      </c>
      <c r="C16">
        <v>21015</v>
      </c>
      <c r="D16">
        <v>62665</v>
      </c>
      <c r="E16">
        <v>0</v>
      </c>
    </row>
    <row r="17" spans="1:5" x14ac:dyDescent="0.35">
      <c r="A17" s="12">
        <v>341746945</v>
      </c>
      <c r="B17">
        <v>11849.48</v>
      </c>
      <c r="C17">
        <v>0</v>
      </c>
      <c r="D17">
        <v>0</v>
      </c>
      <c r="E17">
        <v>11849.48</v>
      </c>
    </row>
    <row r="18" spans="1:5" x14ac:dyDescent="0.35">
      <c r="A18" s="12">
        <v>341747498</v>
      </c>
      <c r="B18">
        <v>184195</v>
      </c>
      <c r="C18">
        <v>26660</v>
      </c>
      <c r="D18">
        <v>157535</v>
      </c>
      <c r="E18">
        <v>0</v>
      </c>
    </row>
    <row r="19" spans="1:5" x14ac:dyDescent="0.35">
      <c r="A19" s="12">
        <v>341769747</v>
      </c>
      <c r="B19">
        <v>303.56</v>
      </c>
      <c r="C19">
        <v>0</v>
      </c>
      <c r="D19">
        <v>0</v>
      </c>
      <c r="E19">
        <v>303.56</v>
      </c>
    </row>
    <row r="20" spans="1:5" x14ac:dyDescent="0.35">
      <c r="A20" s="12">
        <v>341773437</v>
      </c>
      <c r="B20">
        <v>4179.33</v>
      </c>
      <c r="C20">
        <v>0</v>
      </c>
      <c r="D20">
        <v>0</v>
      </c>
      <c r="E20">
        <v>4179.33</v>
      </c>
    </row>
    <row r="21" spans="1:5" x14ac:dyDescent="0.35">
      <c r="A21" s="12">
        <v>341779232</v>
      </c>
      <c r="B21">
        <v>12458.499999999998</v>
      </c>
      <c r="C21">
        <v>0</v>
      </c>
      <c r="D21">
        <v>0</v>
      </c>
      <c r="E21">
        <v>12458.499999999998</v>
      </c>
    </row>
    <row r="22" spans="1:5" x14ac:dyDescent="0.35">
      <c r="A22" s="12">
        <v>341780789</v>
      </c>
      <c r="B22">
        <v>2025.98</v>
      </c>
      <c r="C22">
        <v>0</v>
      </c>
      <c r="D22">
        <v>0</v>
      </c>
      <c r="E22">
        <v>2025.98</v>
      </c>
    </row>
    <row r="23" spans="1:5" x14ac:dyDescent="0.35">
      <c r="A23" s="12">
        <v>341781291</v>
      </c>
      <c r="B23">
        <v>793.51</v>
      </c>
      <c r="C23">
        <v>0</v>
      </c>
      <c r="D23">
        <v>0</v>
      </c>
      <c r="E23">
        <v>793.51</v>
      </c>
    </row>
    <row r="24" spans="1:5" x14ac:dyDescent="0.35">
      <c r="A24" s="12">
        <v>341792305</v>
      </c>
      <c r="B24">
        <v>49767</v>
      </c>
      <c r="C24">
        <v>12426</v>
      </c>
      <c r="D24">
        <v>37341</v>
      </c>
      <c r="E24">
        <v>0</v>
      </c>
    </row>
    <row r="25" spans="1:5" x14ac:dyDescent="0.35">
      <c r="A25" s="12">
        <v>341802537</v>
      </c>
      <c r="B25">
        <v>184485</v>
      </c>
      <c r="C25">
        <v>40225</v>
      </c>
      <c r="D25">
        <v>144260</v>
      </c>
      <c r="E25">
        <v>0</v>
      </c>
    </row>
    <row r="26" spans="1:5" x14ac:dyDescent="0.35">
      <c r="A26" s="12">
        <v>341804053</v>
      </c>
      <c r="B26">
        <v>22580</v>
      </c>
      <c r="C26">
        <v>7070</v>
      </c>
      <c r="D26">
        <v>15510</v>
      </c>
      <c r="E26">
        <v>0</v>
      </c>
    </row>
    <row r="27" spans="1:5" x14ac:dyDescent="0.35">
      <c r="A27" s="12">
        <v>341806615</v>
      </c>
      <c r="B27">
        <v>68564</v>
      </c>
      <c r="C27">
        <v>17319</v>
      </c>
      <c r="D27">
        <v>51245</v>
      </c>
      <c r="E27">
        <v>0</v>
      </c>
    </row>
    <row r="28" spans="1:5" x14ac:dyDescent="0.35">
      <c r="A28" s="12">
        <v>341812790</v>
      </c>
      <c r="B28">
        <v>13157.759999999998</v>
      </c>
      <c r="C28">
        <v>0</v>
      </c>
      <c r="D28">
        <v>0</v>
      </c>
      <c r="E28">
        <v>13157.759999999998</v>
      </c>
    </row>
    <row r="29" spans="1:5" x14ac:dyDescent="0.35">
      <c r="A29" s="12">
        <v>341817462</v>
      </c>
      <c r="B29">
        <v>24444.100000000002</v>
      </c>
      <c r="C29">
        <v>0</v>
      </c>
      <c r="D29">
        <v>0</v>
      </c>
      <c r="E29">
        <v>24444.100000000002</v>
      </c>
    </row>
    <row r="30" spans="1:5" x14ac:dyDescent="0.35">
      <c r="A30" s="12">
        <v>341817536</v>
      </c>
      <c r="B30">
        <v>15784.6</v>
      </c>
      <c r="C30">
        <v>0</v>
      </c>
      <c r="D30">
        <v>0</v>
      </c>
      <c r="E30">
        <v>15784.6</v>
      </c>
    </row>
    <row r="31" spans="1:5" x14ac:dyDescent="0.35">
      <c r="A31" s="12">
        <v>341818241</v>
      </c>
      <c r="B31">
        <v>19420.100000000002</v>
      </c>
      <c r="C31">
        <v>0</v>
      </c>
      <c r="D31">
        <v>0</v>
      </c>
      <c r="E31">
        <v>19420.100000000002</v>
      </c>
    </row>
    <row r="32" spans="1:5" x14ac:dyDescent="0.35">
      <c r="A32" s="12">
        <v>341819456</v>
      </c>
      <c r="B32">
        <v>14379.570000000002</v>
      </c>
      <c r="C32">
        <v>0</v>
      </c>
      <c r="D32">
        <v>0</v>
      </c>
      <c r="E32">
        <v>14379.570000000002</v>
      </c>
    </row>
    <row r="33" spans="1:5" x14ac:dyDescent="0.35">
      <c r="A33" s="12">
        <v>341821265</v>
      </c>
      <c r="B33">
        <v>120.70000000000002</v>
      </c>
      <c r="C33">
        <v>0</v>
      </c>
      <c r="D33">
        <v>0</v>
      </c>
      <c r="E33">
        <v>120.70000000000002</v>
      </c>
    </row>
    <row r="34" spans="1:5" x14ac:dyDescent="0.35">
      <c r="A34" s="12">
        <v>341827275</v>
      </c>
      <c r="B34">
        <v>4884.55</v>
      </c>
      <c r="C34">
        <v>0</v>
      </c>
      <c r="D34">
        <v>0</v>
      </c>
      <c r="E34">
        <v>4884.55</v>
      </c>
    </row>
    <row r="35" spans="1:5" x14ac:dyDescent="0.35">
      <c r="A35" s="12">
        <v>341828674</v>
      </c>
      <c r="B35">
        <v>9207.74</v>
      </c>
      <c r="C35">
        <v>0</v>
      </c>
      <c r="D35">
        <v>0</v>
      </c>
      <c r="E35">
        <v>9207.74</v>
      </c>
    </row>
    <row r="36" spans="1:5" x14ac:dyDescent="0.35">
      <c r="A36" s="12">
        <v>341831277</v>
      </c>
      <c r="B36">
        <v>25355.370000000003</v>
      </c>
      <c r="C36">
        <v>0</v>
      </c>
      <c r="D36">
        <v>0</v>
      </c>
      <c r="E36">
        <v>25355.370000000003</v>
      </c>
    </row>
    <row r="37" spans="1:5" x14ac:dyDescent="0.35">
      <c r="A37" s="12">
        <v>341833654</v>
      </c>
      <c r="B37">
        <v>22020.489999999998</v>
      </c>
      <c r="C37">
        <v>0</v>
      </c>
      <c r="D37">
        <v>0</v>
      </c>
      <c r="E37">
        <v>22020.489999999998</v>
      </c>
    </row>
    <row r="38" spans="1:5" x14ac:dyDescent="0.35">
      <c r="A38" s="12">
        <v>341836505</v>
      </c>
      <c r="B38">
        <v>10494.77</v>
      </c>
      <c r="C38">
        <v>0</v>
      </c>
      <c r="D38">
        <v>0</v>
      </c>
      <c r="E38">
        <v>10494.77</v>
      </c>
    </row>
    <row r="39" spans="1:5" x14ac:dyDescent="0.35">
      <c r="A39" s="12">
        <v>341837853</v>
      </c>
      <c r="B39">
        <v>3820.5799999999995</v>
      </c>
      <c r="C39">
        <v>0</v>
      </c>
      <c r="D39">
        <v>0</v>
      </c>
      <c r="E39">
        <v>3820.5799999999995</v>
      </c>
    </row>
    <row r="40" spans="1:5" x14ac:dyDescent="0.35">
      <c r="A40" s="12">
        <v>341838450</v>
      </c>
      <c r="B40">
        <v>21754.54</v>
      </c>
      <c r="C40">
        <v>0</v>
      </c>
      <c r="D40">
        <v>0</v>
      </c>
      <c r="E40">
        <v>21754.54</v>
      </c>
    </row>
    <row r="41" spans="1:5" x14ac:dyDescent="0.35">
      <c r="A41" s="12">
        <v>341846098</v>
      </c>
      <c r="B41">
        <v>10152.09</v>
      </c>
      <c r="C41">
        <v>0</v>
      </c>
      <c r="D41">
        <v>0</v>
      </c>
      <c r="E41">
        <v>10152.09</v>
      </c>
    </row>
    <row r="42" spans="1:5" x14ac:dyDescent="0.35">
      <c r="A42" s="12">
        <v>341847567</v>
      </c>
      <c r="B42">
        <v>5857.2099999999991</v>
      </c>
      <c r="C42">
        <v>0</v>
      </c>
      <c r="D42">
        <v>0</v>
      </c>
      <c r="E42">
        <v>5857.2099999999991</v>
      </c>
    </row>
    <row r="43" spans="1:5" x14ac:dyDescent="0.35">
      <c r="A43" s="12">
        <v>341850019</v>
      </c>
      <c r="B43">
        <v>17685</v>
      </c>
      <c r="C43">
        <v>4136</v>
      </c>
      <c r="D43">
        <v>13549</v>
      </c>
      <c r="E43">
        <v>0</v>
      </c>
    </row>
    <row r="44" spans="1:5" x14ac:dyDescent="0.35">
      <c r="A44" s="12">
        <v>341861619</v>
      </c>
      <c r="B44">
        <v>5047.7500000000009</v>
      </c>
      <c r="C44">
        <v>0</v>
      </c>
      <c r="D44">
        <v>0</v>
      </c>
      <c r="E44">
        <v>5047.7500000000009</v>
      </c>
    </row>
    <row r="45" spans="1:5" x14ac:dyDescent="0.35">
      <c r="A45" s="12">
        <v>341862779</v>
      </c>
      <c r="B45">
        <v>23451.75</v>
      </c>
      <c r="C45">
        <v>0</v>
      </c>
      <c r="D45">
        <v>0</v>
      </c>
      <c r="E45">
        <v>23451.75</v>
      </c>
    </row>
    <row r="46" spans="1:5" x14ac:dyDescent="0.35">
      <c r="A46" s="12">
        <v>341863614</v>
      </c>
      <c r="B46">
        <v>925.25000000000011</v>
      </c>
      <c r="C46">
        <v>0</v>
      </c>
      <c r="D46">
        <v>0</v>
      </c>
      <c r="E46">
        <v>925.25000000000011</v>
      </c>
    </row>
    <row r="47" spans="1:5" x14ac:dyDescent="0.35">
      <c r="A47" s="12">
        <v>341868019</v>
      </c>
      <c r="B47">
        <v>80174</v>
      </c>
      <c r="C47">
        <v>20153</v>
      </c>
      <c r="D47">
        <v>60021</v>
      </c>
      <c r="E47">
        <v>0</v>
      </c>
    </row>
    <row r="48" spans="1:5" x14ac:dyDescent="0.35">
      <c r="A48" s="12">
        <v>341871703</v>
      </c>
      <c r="B48">
        <v>207.75</v>
      </c>
      <c r="C48">
        <v>0</v>
      </c>
      <c r="D48">
        <v>0</v>
      </c>
      <c r="E48">
        <v>207.75</v>
      </c>
    </row>
    <row r="49" spans="1:5" x14ac:dyDescent="0.35">
      <c r="A49" s="12">
        <v>341871883</v>
      </c>
      <c r="B49">
        <v>3964.3199999999997</v>
      </c>
      <c r="C49">
        <v>0</v>
      </c>
      <c r="D49">
        <v>0</v>
      </c>
      <c r="E49">
        <v>3964.3199999999997</v>
      </c>
    </row>
    <row r="50" spans="1:5" x14ac:dyDescent="0.35">
      <c r="A50" s="12">
        <v>341873153</v>
      </c>
      <c r="B50">
        <v>1917.4100000000003</v>
      </c>
      <c r="C50">
        <v>0</v>
      </c>
      <c r="D50">
        <v>0</v>
      </c>
      <c r="E50">
        <v>1917.4100000000003</v>
      </c>
    </row>
    <row r="51" spans="1:5" x14ac:dyDescent="0.35">
      <c r="A51" s="12">
        <v>341876337</v>
      </c>
      <c r="B51">
        <v>31822</v>
      </c>
      <c r="C51">
        <v>1657</v>
      </c>
      <c r="D51">
        <v>30165</v>
      </c>
      <c r="E51">
        <v>0</v>
      </c>
    </row>
    <row r="52" spans="1:5" x14ac:dyDescent="0.35">
      <c r="A52" s="12">
        <v>341876916</v>
      </c>
      <c r="B52">
        <v>23755.249999999996</v>
      </c>
      <c r="C52">
        <v>0</v>
      </c>
      <c r="D52">
        <v>0</v>
      </c>
      <c r="E52">
        <v>23755.249999999996</v>
      </c>
    </row>
    <row r="53" spans="1:5" x14ac:dyDescent="0.35">
      <c r="A53" s="12">
        <v>341878533</v>
      </c>
      <c r="B53">
        <v>17268.440000000002</v>
      </c>
      <c r="C53">
        <v>0</v>
      </c>
      <c r="D53">
        <v>0</v>
      </c>
      <c r="E53">
        <v>17268.440000000002</v>
      </c>
    </row>
    <row r="54" spans="1:5" x14ac:dyDescent="0.35">
      <c r="A54" s="12">
        <v>341879072</v>
      </c>
      <c r="B54">
        <v>7730.3700000000008</v>
      </c>
      <c r="C54">
        <v>0</v>
      </c>
      <c r="D54">
        <v>0</v>
      </c>
      <c r="E54">
        <v>7730.3700000000008</v>
      </c>
    </row>
    <row r="55" spans="1:5" x14ac:dyDescent="0.35">
      <c r="A55" s="12">
        <v>341884322</v>
      </c>
      <c r="B55">
        <v>130190</v>
      </c>
      <c r="C55">
        <v>17405</v>
      </c>
      <c r="D55">
        <v>112785</v>
      </c>
      <c r="E55">
        <v>0</v>
      </c>
    </row>
    <row r="56" spans="1:5" x14ac:dyDescent="0.35">
      <c r="A56" s="12">
        <v>341890063</v>
      </c>
      <c r="B56">
        <v>34555</v>
      </c>
      <c r="C56">
        <v>8627</v>
      </c>
      <c r="D56">
        <v>25928</v>
      </c>
      <c r="E56">
        <v>0</v>
      </c>
    </row>
    <row r="57" spans="1:5" x14ac:dyDescent="0.35">
      <c r="A57" s="12">
        <v>341891765</v>
      </c>
      <c r="B57">
        <v>1211.6500000000001</v>
      </c>
      <c r="C57">
        <v>0</v>
      </c>
      <c r="D57">
        <v>0</v>
      </c>
      <c r="E57">
        <v>1211.6500000000001</v>
      </c>
    </row>
    <row r="58" spans="1:5" x14ac:dyDescent="0.35">
      <c r="A58" s="12">
        <v>341893939</v>
      </c>
      <c r="B58">
        <v>4227.6099999999997</v>
      </c>
      <c r="C58">
        <v>0</v>
      </c>
      <c r="D58">
        <v>0</v>
      </c>
      <c r="E58">
        <v>4227.6099999999997</v>
      </c>
    </row>
    <row r="59" spans="1:5" x14ac:dyDescent="0.35">
      <c r="A59" s="12">
        <v>341895239</v>
      </c>
      <c r="B59">
        <v>25679.83</v>
      </c>
      <c r="C59">
        <v>0</v>
      </c>
      <c r="D59">
        <v>0</v>
      </c>
      <c r="E59">
        <v>25679.83</v>
      </c>
    </row>
    <row r="60" spans="1:5" x14ac:dyDescent="0.35">
      <c r="A60" s="12">
        <v>341895351</v>
      </c>
      <c r="B60">
        <v>5117.3600000000006</v>
      </c>
      <c r="C60">
        <v>0</v>
      </c>
      <c r="D60">
        <v>0</v>
      </c>
      <c r="E60">
        <v>5117.3600000000006</v>
      </c>
    </row>
    <row r="61" spans="1:5" x14ac:dyDescent="0.35">
      <c r="A61" s="12">
        <v>341911086</v>
      </c>
      <c r="B61">
        <v>25946.720000000001</v>
      </c>
      <c r="C61">
        <v>0</v>
      </c>
      <c r="D61">
        <v>0</v>
      </c>
      <c r="E61">
        <v>25946.720000000001</v>
      </c>
    </row>
    <row r="62" spans="1:5" x14ac:dyDescent="0.35">
      <c r="A62" s="12">
        <v>341912033</v>
      </c>
      <c r="B62">
        <v>13326.009999999998</v>
      </c>
      <c r="C62">
        <v>0</v>
      </c>
      <c r="D62">
        <v>0</v>
      </c>
      <c r="E62">
        <v>13326.009999999998</v>
      </c>
    </row>
    <row r="63" spans="1:5" x14ac:dyDescent="0.35">
      <c r="A63" s="12">
        <v>341912613</v>
      </c>
      <c r="B63">
        <v>12820.189999999999</v>
      </c>
      <c r="C63">
        <v>0</v>
      </c>
      <c r="D63">
        <v>0</v>
      </c>
      <c r="E63">
        <v>12820.189999999999</v>
      </c>
    </row>
    <row r="64" spans="1:5" x14ac:dyDescent="0.35">
      <c r="A64" s="12">
        <v>341914431</v>
      </c>
      <c r="B64">
        <v>1237.68</v>
      </c>
      <c r="C64">
        <v>0</v>
      </c>
      <c r="D64">
        <v>0</v>
      </c>
      <c r="E64">
        <v>1237.68</v>
      </c>
    </row>
    <row r="65" spans="1:5" x14ac:dyDescent="0.35">
      <c r="A65" s="12">
        <v>341917405</v>
      </c>
      <c r="B65">
        <v>57.97999999999999</v>
      </c>
      <c r="C65">
        <v>0</v>
      </c>
      <c r="D65">
        <v>0</v>
      </c>
      <c r="E65">
        <v>57.97999999999999</v>
      </c>
    </row>
    <row r="66" spans="1:5" x14ac:dyDescent="0.35">
      <c r="A66" s="12">
        <v>341918517</v>
      </c>
      <c r="B66">
        <v>7931.03</v>
      </c>
      <c r="C66">
        <v>0</v>
      </c>
      <c r="D66">
        <v>0</v>
      </c>
      <c r="E66">
        <v>7931.03</v>
      </c>
    </row>
    <row r="67" spans="1:5" x14ac:dyDescent="0.35">
      <c r="A67" s="12">
        <v>341919070</v>
      </c>
      <c r="B67">
        <v>47150</v>
      </c>
      <c r="C67">
        <v>12060</v>
      </c>
      <c r="D67">
        <v>35090</v>
      </c>
      <c r="E67">
        <v>0</v>
      </c>
    </row>
    <row r="68" spans="1:5" x14ac:dyDescent="0.35">
      <c r="A68" s="12">
        <v>341919317</v>
      </c>
      <c r="B68">
        <v>764.3900000000001</v>
      </c>
      <c r="C68">
        <v>0</v>
      </c>
      <c r="D68">
        <v>0</v>
      </c>
      <c r="E68">
        <v>764.3900000000001</v>
      </c>
    </row>
    <row r="69" spans="1:5" x14ac:dyDescent="0.35">
      <c r="A69" s="12">
        <v>341924227</v>
      </c>
      <c r="B69">
        <v>32301.320000000007</v>
      </c>
      <c r="C69">
        <v>0</v>
      </c>
      <c r="D69">
        <v>0</v>
      </c>
      <c r="E69">
        <v>32301.320000000007</v>
      </c>
    </row>
    <row r="70" spans="1:5" x14ac:dyDescent="0.35">
      <c r="A70" s="12">
        <v>341924989</v>
      </c>
      <c r="B70">
        <v>29555.350000000002</v>
      </c>
      <c r="C70">
        <v>0</v>
      </c>
      <c r="D70">
        <v>0</v>
      </c>
      <c r="E70">
        <v>29555.350000000002</v>
      </c>
    </row>
    <row r="71" spans="1:5" x14ac:dyDescent="0.35">
      <c r="A71" s="12">
        <v>341927193</v>
      </c>
      <c r="B71">
        <v>23456.489999999998</v>
      </c>
      <c r="C71">
        <v>0</v>
      </c>
      <c r="D71">
        <v>0</v>
      </c>
      <c r="E71">
        <v>23456.489999999998</v>
      </c>
    </row>
    <row r="72" spans="1:5" x14ac:dyDescent="0.35">
      <c r="A72" s="12">
        <v>341927997</v>
      </c>
      <c r="B72">
        <v>32419.920000000006</v>
      </c>
      <c r="C72">
        <v>0</v>
      </c>
      <c r="D72">
        <v>0</v>
      </c>
      <c r="E72">
        <v>32419.920000000006</v>
      </c>
    </row>
    <row r="73" spans="1:5" x14ac:dyDescent="0.35">
      <c r="A73" s="12">
        <v>341930615</v>
      </c>
      <c r="B73">
        <v>20561.57</v>
      </c>
      <c r="C73">
        <v>0</v>
      </c>
      <c r="D73">
        <v>0</v>
      </c>
      <c r="E73">
        <v>20561.57</v>
      </c>
    </row>
    <row r="74" spans="1:5" x14ac:dyDescent="0.35">
      <c r="A74" s="12">
        <v>341931236</v>
      </c>
      <c r="B74">
        <v>11411.61</v>
      </c>
      <c r="C74">
        <v>0</v>
      </c>
      <c r="D74">
        <v>0</v>
      </c>
      <c r="E74">
        <v>11411.61</v>
      </c>
    </row>
    <row r="75" spans="1:5" x14ac:dyDescent="0.35">
      <c r="A75" s="12">
        <v>341932953</v>
      </c>
      <c r="B75">
        <v>959.39</v>
      </c>
      <c r="C75">
        <v>0</v>
      </c>
      <c r="D75">
        <v>0</v>
      </c>
      <c r="E75">
        <v>959.39</v>
      </c>
    </row>
    <row r="76" spans="1:5" x14ac:dyDescent="0.35">
      <c r="A76" s="12">
        <v>341933390</v>
      </c>
      <c r="B76">
        <v>808.63000000000011</v>
      </c>
      <c r="C76">
        <v>0</v>
      </c>
      <c r="D76">
        <v>0</v>
      </c>
      <c r="E76">
        <v>808.63000000000011</v>
      </c>
    </row>
    <row r="77" spans="1:5" x14ac:dyDescent="0.35">
      <c r="A77" s="12">
        <v>341933797</v>
      </c>
      <c r="B77">
        <v>20670.659999999996</v>
      </c>
      <c r="C77">
        <v>0</v>
      </c>
      <c r="D77">
        <v>0</v>
      </c>
      <c r="E77">
        <v>20670.659999999996</v>
      </c>
    </row>
    <row r="78" spans="1:5" x14ac:dyDescent="0.35">
      <c r="A78" s="12">
        <v>341934575</v>
      </c>
      <c r="B78">
        <v>72309</v>
      </c>
      <c r="C78">
        <v>18397</v>
      </c>
      <c r="D78">
        <v>53912</v>
      </c>
      <c r="E78">
        <v>0</v>
      </c>
    </row>
    <row r="79" spans="1:5" x14ac:dyDescent="0.35">
      <c r="A79" s="12">
        <v>341935589</v>
      </c>
      <c r="B79">
        <v>26714.739999999998</v>
      </c>
      <c r="C79">
        <v>0</v>
      </c>
      <c r="D79">
        <v>0</v>
      </c>
      <c r="E79">
        <v>26714.739999999998</v>
      </c>
    </row>
    <row r="80" spans="1:5" x14ac:dyDescent="0.35">
      <c r="A80" s="12">
        <v>341935830</v>
      </c>
      <c r="B80">
        <v>186090</v>
      </c>
      <c r="C80">
        <v>56170</v>
      </c>
      <c r="D80">
        <v>129920</v>
      </c>
      <c r="E80">
        <v>0</v>
      </c>
    </row>
    <row r="81" spans="1:5" x14ac:dyDescent="0.35">
      <c r="A81" s="12">
        <v>341941007</v>
      </c>
      <c r="B81">
        <v>899450</v>
      </c>
      <c r="C81">
        <v>195190</v>
      </c>
      <c r="D81">
        <v>704260</v>
      </c>
      <c r="E81">
        <v>0</v>
      </c>
    </row>
    <row r="82" spans="1:5" x14ac:dyDescent="0.35">
      <c r="A82" s="12">
        <v>341942919</v>
      </c>
      <c r="B82">
        <v>36033.009999999995</v>
      </c>
      <c r="C82">
        <v>0</v>
      </c>
      <c r="D82">
        <v>0</v>
      </c>
      <c r="E82">
        <v>36033.009999999995</v>
      </c>
    </row>
    <row r="83" spans="1:5" x14ac:dyDescent="0.35">
      <c r="A83" s="12">
        <v>341948884</v>
      </c>
      <c r="B83">
        <v>20149</v>
      </c>
      <c r="C83">
        <v>0</v>
      </c>
      <c r="D83">
        <v>0</v>
      </c>
      <c r="E83">
        <v>20149</v>
      </c>
    </row>
    <row r="84" spans="1:5" x14ac:dyDescent="0.35">
      <c r="A84" s="12">
        <v>341951640</v>
      </c>
      <c r="B84">
        <v>50375</v>
      </c>
      <c r="C84">
        <v>7202</v>
      </c>
      <c r="D84">
        <v>43173</v>
      </c>
      <c r="E84">
        <v>0</v>
      </c>
    </row>
    <row r="85" spans="1:5" x14ac:dyDescent="0.35">
      <c r="A85" s="12">
        <v>341952322</v>
      </c>
      <c r="B85">
        <v>208105</v>
      </c>
      <c r="C85">
        <v>25605</v>
      </c>
      <c r="D85">
        <v>182500</v>
      </c>
      <c r="E85">
        <v>0</v>
      </c>
    </row>
    <row r="86" spans="1:5" x14ac:dyDescent="0.35">
      <c r="A86" s="12">
        <v>341957584</v>
      </c>
      <c r="B86">
        <v>10575.490000000002</v>
      </c>
      <c r="C86">
        <v>0</v>
      </c>
      <c r="D86">
        <v>0</v>
      </c>
      <c r="E86">
        <v>10575.490000000002</v>
      </c>
    </row>
    <row r="87" spans="1:5" x14ac:dyDescent="0.35">
      <c r="A87" s="12">
        <v>341958404</v>
      </c>
      <c r="B87">
        <v>1703.65</v>
      </c>
      <c r="C87">
        <v>0</v>
      </c>
      <c r="D87">
        <v>0</v>
      </c>
      <c r="E87">
        <v>1703.65</v>
      </c>
    </row>
    <row r="88" spans="1:5" x14ac:dyDescent="0.35">
      <c r="A88" s="12">
        <v>341961114</v>
      </c>
      <c r="B88">
        <v>65745</v>
      </c>
      <c r="C88">
        <v>25895</v>
      </c>
      <c r="D88">
        <v>39850</v>
      </c>
      <c r="E88">
        <v>0</v>
      </c>
    </row>
    <row r="89" spans="1:5" x14ac:dyDescent="0.35">
      <c r="A89" s="12">
        <v>341961764</v>
      </c>
      <c r="B89">
        <v>2085.7399999999998</v>
      </c>
      <c r="C89">
        <v>0</v>
      </c>
      <c r="D89">
        <v>0</v>
      </c>
      <c r="E89">
        <v>2085.7399999999998</v>
      </c>
    </row>
    <row r="90" spans="1:5" x14ac:dyDescent="0.35">
      <c r="A90" s="12">
        <v>341964745</v>
      </c>
      <c r="B90">
        <v>102283</v>
      </c>
      <c r="C90">
        <v>26134</v>
      </c>
      <c r="D90">
        <v>76149</v>
      </c>
      <c r="E90">
        <v>0</v>
      </c>
    </row>
    <row r="91" spans="1:5" x14ac:dyDescent="0.35">
      <c r="A91" s="12">
        <v>341970624</v>
      </c>
      <c r="B91">
        <v>13439.749999999998</v>
      </c>
      <c r="C91">
        <v>0</v>
      </c>
      <c r="D91">
        <v>0</v>
      </c>
      <c r="E91">
        <v>13439.749999999998</v>
      </c>
    </row>
    <row r="92" spans="1:5" x14ac:dyDescent="0.35">
      <c r="A92" s="12">
        <v>341970720</v>
      </c>
      <c r="B92">
        <v>659.74000000000012</v>
      </c>
      <c r="C92">
        <v>0</v>
      </c>
      <c r="D92">
        <v>0</v>
      </c>
      <c r="E92">
        <v>659.74000000000012</v>
      </c>
    </row>
    <row r="93" spans="1:5" x14ac:dyDescent="0.35">
      <c r="A93" s="12">
        <v>341973664</v>
      </c>
      <c r="B93">
        <v>4995.9400000000005</v>
      </c>
      <c r="C93">
        <v>0</v>
      </c>
      <c r="D93">
        <v>0</v>
      </c>
      <c r="E93">
        <v>4995.9400000000005</v>
      </c>
    </row>
    <row r="94" spans="1:5" x14ac:dyDescent="0.35">
      <c r="A94" s="12">
        <v>341974149</v>
      </c>
      <c r="B94">
        <v>21677</v>
      </c>
      <c r="C94">
        <v>0</v>
      </c>
      <c r="D94">
        <v>0</v>
      </c>
      <c r="E94">
        <v>21677</v>
      </c>
    </row>
    <row r="95" spans="1:5" x14ac:dyDescent="0.35">
      <c r="A95" s="12">
        <v>341978844</v>
      </c>
      <c r="B95">
        <v>23895</v>
      </c>
      <c r="C95">
        <v>0</v>
      </c>
      <c r="D95">
        <v>0</v>
      </c>
      <c r="E95">
        <v>23895</v>
      </c>
    </row>
    <row r="96" spans="1:5" x14ac:dyDescent="0.35">
      <c r="A96" s="12">
        <v>341987165</v>
      </c>
      <c r="B96">
        <v>47959</v>
      </c>
      <c r="C96">
        <v>12756</v>
      </c>
      <c r="D96">
        <v>35203</v>
      </c>
      <c r="E96">
        <v>0</v>
      </c>
    </row>
    <row r="97" spans="1:5" x14ac:dyDescent="0.35">
      <c r="A97" s="12">
        <v>341989044</v>
      </c>
      <c r="B97">
        <v>2716.6299999999997</v>
      </c>
      <c r="C97">
        <v>0</v>
      </c>
      <c r="D97">
        <v>0</v>
      </c>
      <c r="E97">
        <v>2716.6299999999997</v>
      </c>
    </row>
    <row r="98" spans="1:5" x14ac:dyDescent="0.35">
      <c r="A98" s="12">
        <v>341989487</v>
      </c>
      <c r="B98">
        <v>1049.8599999999999</v>
      </c>
      <c r="C98">
        <v>0</v>
      </c>
      <c r="D98">
        <v>0</v>
      </c>
      <c r="E98">
        <v>1049.8599999999999</v>
      </c>
    </row>
    <row r="99" spans="1:5" x14ac:dyDescent="0.35">
      <c r="A99" s="12">
        <v>341992046</v>
      </c>
      <c r="B99">
        <v>140041</v>
      </c>
      <c r="C99">
        <v>36087</v>
      </c>
      <c r="D99">
        <v>103954</v>
      </c>
      <c r="E99">
        <v>0</v>
      </c>
    </row>
    <row r="100" spans="1:5" x14ac:dyDescent="0.35">
      <c r="A100" s="12">
        <v>341993023</v>
      </c>
      <c r="B100">
        <v>112043</v>
      </c>
      <c r="C100">
        <v>28827</v>
      </c>
      <c r="D100">
        <v>83216</v>
      </c>
      <c r="E100">
        <v>0</v>
      </c>
    </row>
    <row r="101" spans="1:5" x14ac:dyDescent="0.35">
      <c r="A101" s="12">
        <v>341998169</v>
      </c>
      <c r="B101">
        <v>972.9</v>
      </c>
      <c r="C101">
        <v>0</v>
      </c>
      <c r="D101">
        <v>0</v>
      </c>
      <c r="E101">
        <v>972.9</v>
      </c>
    </row>
    <row r="102" spans="1:5" x14ac:dyDescent="0.35">
      <c r="A102" s="12">
        <v>342002445</v>
      </c>
      <c r="B102">
        <v>903.62</v>
      </c>
      <c r="C102">
        <v>0</v>
      </c>
      <c r="D102">
        <v>0</v>
      </c>
      <c r="E102">
        <v>903.62</v>
      </c>
    </row>
    <row r="103" spans="1:5" x14ac:dyDescent="0.35">
      <c r="A103" s="12">
        <v>342002814</v>
      </c>
      <c r="B103">
        <v>4297.34</v>
      </c>
      <c r="C103">
        <v>0</v>
      </c>
      <c r="D103">
        <v>0</v>
      </c>
      <c r="E103">
        <v>4297.34</v>
      </c>
    </row>
    <row r="104" spans="1:5" x14ac:dyDescent="0.35">
      <c r="A104" s="12">
        <v>342012591</v>
      </c>
      <c r="B104">
        <v>83320</v>
      </c>
      <c r="C104">
        <v>37570</v>
      </c>
      <c r="D104">
        <v>45750</v>
      </c>
      <c r="E104">
        <v>0</v>
      </c>
    </row>
    <row r="105" spans="1:5" x14ac:dyDescent="0.35">
      <c r="A105" s="12">
        <v>342022797</v>
      </c>
      <c r="B105">
        <v>74121</v>
      </c>
      <c r="C105">
        <v>17319</v>
      </c>
      <c r="D105">
        <v>56802</v>
      </c>
      <c r="E105">
        <v>0</v>
      </c>
    </row>
    <row r="106" spans="1:5" x14ac:dyDescent="0.35">
      <c r="A106" s="12">
        <v>342023186</v>
      </c>
      <c r="B106">
        <v>18948.97</v>
      </c>
      <c r="C106">
        <v>0</v>
      </c>
      <c r="D106">
        <v>0</v>
      </c>
      <c r="E106">
        <v>18948.97</v>
      </c>
    </row>
    <row r="107" spans="1:5" x14ac:dyDescent="0.35">
      <c r="A107" s="12">
        <v>342025686</v>
      </c>
      <c r="B107">
        <v>54554</v>
      </c>
      <c r="C107">
        <v>18392</v>
      </c>
      <c r="D107">
        <v>36162</v>
      </c>
      <c r="E107">
        <v>0</v>
      </c>
    </row>
    <row r="108" spans="1:5" x14ac:dyDescent="0.35">
      <c r="A108" s="12">
        <v>342026746</v>
      </c>
      <c r="B108">
        <v>6764.8200000000006</v>
      </c>
      <c r="C108">
        <v>0</v>
      </c>
      <c r="D108">
        <v>0</v>
      </c>
      <c r="E108">
        <v>6764.8200000000006</v>
      </c>
    </row>
    <row r="109" spans="1:5" x14ac:dyDescent="0.35">
      <c r="A109" s="12">
        <v>342032782</v>
      </c>
      <c r="B109">
        <v>39432</v>
      </c>
      <c r="C109">
        <v>10652</v>
      </c>
      <c r="D109">
        <v>28780</v>
      </c>
      <c r="E109">
        <v>0</v>
      </c>
    </row>
    <row r="110" spans="1:5" x14ac:dyDescent="0.35">
      <c r="A110" s="12">
        <v>342033839</v>
      </c>
      <c r="B110">
        <v>23662.770000000004</v>
      </c>
      <c r="C110">
        <v>0</v>
      </c>
      <c r="D110">
        <v>0</v>
      </c>
      <c r="E110">
        <v>23662.770000000004</v>
      </c>
    </row>
    <row r="111" spans="1:5" x14ac:dyDescent="0.35">
      <c r="A111" s="12">
        <v>342035271</v>
      </c>
      <c r="B111">
        <v>39103</v>
      </c>
      <c r="C111">
        <v>8855</v>
      </c>
      <c r="D111">
        <v>30248</v>
      </c>
      <c r="E111">
        <v>0</v>
      </c>
    </row>
    <row r="112" spans="1:5" x14ac:dyDescent="0.35">
      <c r="A112" s="12">
        <v>342036037</v>
      </c>
      <c r="B112">
        <v>18642.289999999997</v>
      </c>
      <c r="C112">
        <v>0</v>
      </c>
      <c r="D112">
        <v>0</v>
      </c>
      <c r="E112">
        <v>18642.289999999997</v>
      </c>
    </row>
    <row r="113" spans="1:5" x14ac:dyDescent="0.35">
      <c r="A113" s="12">
        <v>342036441</v>
      </c>
      <c r="B113">
        <v>14338.390000000003</v>
      </c>
      <c r="C113">
        <v>0</v>
      </c>
      <c r="D113">
        <v>0</v>
      </c>
      <c r="E113">
        <v>14338.390000000003</v>
      </c>
    </row>
    <row r="114" spans="1:5" x14ac:dyDescent="0.35">
      <c r="A114" s="12">
        <v>342038571</v>
      </c>
      <c r="B114">
        <v>28417</v>
      </c>
      <c r="C114">
        <v>7267</v>
      </c>
      <c r="D114">
        <v>21150</v>
      </c>
      <c r="E114">
        <v>0</v>
      </c>
    </row>
    <row r="115" spans="1:5" x14ac:dyDescent="0.35">
      <c r="A115" s="12">
        <v>342041536</v>
      </c>
      <c r="B115">
        <v>8783.0000000000018</v>
      </c>
      <c r="C115">
        <v>0</v>
      </c>
      <c r="D115">
        <v>0</v>
      </c>
      <c r="E115">
        <v>8783.0000000000018</v>
      </c>
    </row>
    <row r="116" spans="1:5" x14ac:dyDescent="0.35">
      <c r="A116" s="12">
        <v>342042706</v>
      </c>
      <c r="B116">
        <v>61724</v>
      </c>
      <c r="C116">
        <v>15492</v>
      </c>
      <c r="D116">
        <v>46232</v>
      </c>
      <c r="E116">
        <v>0</v>
      </c>
    </row>
    <row r="117" spans="1:5" x14ac:dyDescent="0.35">
      <c r="A117" s="12">
        <v>342044088</v>
      </c>
      <c r="B117">
        <v>3322.79</v>
      </c>
      <c r="C117">
        <v>0</v>
      </c>
      <c r="D117">
        <v>0</v>
      </c>
      <c r="E117">
        <v>3322.79</v>
      </c>
    </row>
    <row r="118" spans="1:5" x14ac:dyDescent="0.35">
      <c r="A118" s="12">
        <v>342044809</v>
      </c>
      <c r="B118">
        <v>2230.46</v>
      </c>
      <c r="C118">
        <v>0</v>
      </c>
      <c r="D118">
        <v>0</v>
      </c>
      <c r="E118">
        <v>2230.46</v>
      </c>
    </row>
    <row r="119" spans="1:5" x14ac:dyDescent="0.35">
      <c r="A119" s="12">
        <v>342048651</v>
      </c>
      <c r="B119">
        <v>29919.45</v>
      </c>
      <c r="C119">
        <v>0</v>
      </c>
      <c r="D119">
        <v>0</v>
      </c>
      <c r="E119">
        <v>29919.45</v>
      </c>
    </row>
    <row r="120" spans="1:5" x14ac:dyDescent="0.35">
      <c r="A120" s="12">
        <v>342049773</v>
      </c>
      <c r="B120">
        <v>9314.61</v>
      </c>
      <c r="C120">
        <v>0</v>
      </c>
      <c r="D120">
        <v>0</v>
      </c>
      <c r="E120">
        <v>9314.61</v>
      </c>
    </row>
    <row r="121" spans="1:5" x14ac:dyDescent="0.35">
      <c r="A121" s="12">
        <v>342069718</v>
      </c>
      <c r="B121">
        <v>40296</v>
      </c>
      <c r="C121">
        <v>10426</v>
      </c>
      <c r="D121">
        <v>29870</v>
      </c>
      <c r="E121">
        <v>0</v>
      </c>
    </row>
    <row r="122" spans="1:5" x14ac:dyDescent="0.35">
      <c r="A122" s="12">
        <v>342070550</v>
      </c>
      <c r="B122">
        <v>25268.44</v>
      </c>
      <c r="C122">
        <v>0</v>
      </c>
      <c r="D122">
        <v>0</v>
      </c>
      <c r="E122">
        <v>25268.44</v>
      </c>
    </row>
    <row r="123" spans="1:5" x14ac:dyDescent="0.35">
      <c r="A123" s="12">
        <v>342071034</v>
      </c>
      <c r="B123">
        <v>28135</v>
      </c>
      <c r="C123">
        <v>0</v>
      </c>
      <c r="D123">
        <v>0</v>
      </c>
      <c r="E123">
        <v>28135</v>
      </c>
    </row>
    <row r="124" spans="1:5" x14ac:dyDescent="0.35">
      <c r="A124" s="12">
        <v>342071108</v>
      </c>
      <c r="B124">
        <v>0</v>
      </c>
      <c r="C124">
        <v>0</v>
      </c>
      <c r="D124">
        <v>0</v>
      </c>
      <c r="E124">
        <v>0</v>
      </c>
    </row>
    <row r="125" spans="1:5" x14ac:dyDescent="0.35">
      <c r="A125" s="12">
        <v>342071413</v>
      </c>
      <c r="B125">
        <v>3017.76</v>
      </c>
      <c r="C125">
        <v>0</v>
      </c>
      <c r="D125">
        <v>0</v>
      </c>
      <c r="E125">
        <v>3017.76</v>
      </c>
    </row>
    <row r="126" spans="1:5" x14ac:dyDescent="0.35">
      <c r="A126" s="12">
        <v>342072442</v>
      </c>
      <c r="B126">
        <v>66420</v>
      </c>
      <c r="C126">
        <v>9635</v>
      </c>
      <c r="D126">
        <v>56785</v>
      </c>
      <c r="E126">
        <v>0</v>
      </c>
    </row>
    <row r="127" spans="1:5" x14ac:dyDescent="0.35">
      <c r="A127" s="12">
        <v>342087719</v>
      </c>
      <c r="B127">
        <v>8110.46</v>
      </c>
      <c r="C127">
        <v>0</v>
      </c>
      <c r="D127">
        <v>0</v>
      </c>
      <c r="E127">
        <v>8110.46</v>
      </c>
    </row>
    <row r="128" spans="1:5" x14ac:dyDescent="0.35">
      <c r="A128" s="12">
        <v>342095555</v>
      </c>
      <c r="B128">
        <v>4030.94</v>
      </c>
      <c r="C128">
        <v>0</v>
      </c>
      <c r="D128">
        <v>0</v>
      </c>
      <c r="E128">
        <v>4030.94</v>
      </c>
    </row>
    <row r="129" spans="1:5" x14ac:dyDescent="0.35">
      <c r="A129" s="12">
        <v>342097998</v>
      </c>
      <c r="B129">
        <v>13404.64</v>
      </c>
      <c r="C129">
        <v>0</v>
      </c>
      <c r="D129">
        <v>0</v>
      </c>
      <c r="E129">
        <v>13404.64</v>
      </c>
    </row>
    <row r="130" spans="1:5" x14ac:dyDescent="0.35">
      <c r="A130" s="12">
        <v>342098916</v>
      </c>
      <c r="B130">
        <v>23310.799999999996</v>
      </c>
      <c r="C130">
        <v>0</v>
      </c>
      <c r="D130">
        <v>0</v>
      </c>
      <c r="E130">
        <v>23310.799999999996</v>
      </c>
    </row>
    <row r="131" spans="1:5" x14ac:dyDescent="0.35">
      <c r="A131" s="12">
        <v>342110060</v>
      </c>
      <c r="B131">
        <v>25486</v>
      </c>
      <c r="C131">
        <v>6406</v>
      </c>
      <c r="D131">
        <v>19080</v>
      </c>
      <c r="E131">
        <v>0</v>
      </c>
    </row>
    <row r="132" spans="1:5" x14ac:dyDescent="0.35">
      <c r="A132" s="12">
        <v>342115346</v>
      </c>
      <c r="B132">
        <v>60940</v>
      </c>
      <c r="C132">
        <v>18410</v>
      </c>
      <c r="D132">
        <v>42530</v>
      </c>
      <c r="E132">
        <v>0</v>
      </c>
    </row>
    <row r="133" spans="1:5" x14ac:dyDescent="0.35">
      <c r="A133" s="12">
        <v>342116044</v>
      </c>
      <c r="B133">
        <v>46660</v>
      </c>
      <c r="C133">
        <v>13765</v>
      </c>
      <c r="D133">
        <v>32895</v>
      </c>
      <c r="E133">
        <v>0</v>
      </c>
    </row>
    <row r="134" spans="1:5" x14ac:dyDescent="0.35">
      <c r="A134" s="12">
        <v>342117207</v>
      </c>
      <c r="B134">
        <v>2329.3200000000002</v>
      </c>
      <c r="C134">
        <v>0</v>
      </c>
      <c r="D134">
        <v>0</v>
      </c>
      <c r="E134">
        <v>2329.3200000000002</v>
      </c>
    </row>
    <row r="135" spans="1:5" x14ac:dyDescent="0.35">
      <c r="A135" s="12">
        <v>342117800</v>
      </c>
      <c r="B135">
        <v>78871</v>
      </c>
      <c r="C135">
        <v>18390</v>
      </c>
      <c r="D135">
        <v>60481</v>
      </c>
      <c r="E135">
        <v>0</v>
      </c>
    </row>
    <row r="136" spans="1:5" x14ac:dyDescent="0.35">
      <c r="A136" s="12">
        <v>342133817</v>
      </c>
      <c r="B136">
        <v>19671.28</v>
      </c>
      <c r="C136">
        <v>0</v>
      </c>
      <c r="D136">
        <v>0</v>
      </c>
      <c r="E136">
        <v>19671.28</v>
      </c>
    </row>
    <row r="137" spans="1:5" x14ac:dyDescent="0.35">
      <c r="A137" s="12">
        <v>342147248</v>
      </c>
      <c r="B137">
        <v>59824</v>
      </c>
      <c r="C137">
        <v>15109</v>
      </c>
      <c r="D137">
        <v>44715</v>
      </c>
      <c r="E137">
        <v>0</v>
      </c>
    </row>
    <row r="138" spans="1:5" x14ac:dyDescent="0.35">
      <c r="A138" s="12">
        <v>342163187</v>
      </c>
      <c r="B138">
        <v>99501</v>
      </c>
      <c r="C138">
        <v>27410</v>
      </c>
      <c r="D138">
        <v>72091</v>
      </c>
      <c r="E138">
        <v>0</v>
      </c>
    </row>
    <row r="139" spans="1:5" x14ac:dyDescent="0.35">
      <c r="A139" s="12">
        <v>342164627</v>
      </c>
      <c r="B139">
        <v>29937.309999999998</v>
      </c>
      <c r="C139">
        <v>0</v>
      </c>
      <c r="D139">
        <v>0</v>
      </c>
      <c r="E139">
        <v>29937.309999999998</v>
      </c>
    </row>
    <row r="140" spans="1:5" x14ac:dyDescent="0.35">
      <c r="A140" s="12">
        <v>342167783</v>
      </c>
      <c r="B140">
        <v>3954.08</v>
      </c>
      <c r="C140">
        <v>0</v>
      </c>
      <c r="D140">
        <v>0</v>
      </c>
      <c r="E140">
        <v>3954.08</v>
      </c>
    </row>
    <row r="141" spans="1:5" x14ac:dyDescent="0.35">
      <c r="A141" s="12">
        <v>342168527</v>
      </c>
      <c r="B141">
        <v>93537</v>
      </c>
      <c r="C141">
        <v>24009</v>
      </c>
      <c r="D141">
        <v>69528</v>
      </c>
      <c r="E141">
        <v>0</v>
      </c>
    </row>
    <row r="142" spans="1:5" x14ac:dyDescent="0.35">
      <c r="A142" s="12">
        <v>342171946</v>
      </c>
      <c r="B142">
        <v>32968</v>
      </c>
      <c r="C142">
        <v>8194</v>
      </c>
      <c r="D142">
        <v>24774</v>
      </c>
      <c r="E142">
        <v>0</v>
      </c>
    </row>
    <row r="143" spans="1:5" x14ac:dyDescent="0.35">
      <c r="A143" s="12">
        <v>342175662</v>
      </c>
      <c r="B143">
        <v>81976</v>
      </c>
      <c r="C143">
        <v>20404</v>
      </c>
      <c r="D143">
        <v>61572</v>
      </c>
      <c r="E143">
        <v>0</v>
      </c>
    </row>
    <row r="144" spans="1:5" x14ac:dyDescent="0.35">
      <c r="A144" s="12">
        <v>342178406</v>
      </c>
      <c r="B144">
        <v>17247.96</v>
      </c>
      <c r="C144">
        <v>0</v>
      </c>
      <c r="D144">
        <v>0</v>
      </c>
      <c r="E144">
        <v>17247.96</v>
      </c>
    </row>
    <row r="145" spans="1:5" x14ac:dyDescent="0.35">
      <c r="A145" s="12">
        <v>342180041</v>
      </c>
      <c r="B145">
        <v>26888.01</v>
      </c>
      <c r="C145">
        <v>0</v>
      </c>
      <c r="D145">
        <v>0</v>
      </c>
      <c r="E145">
        <v>26888.01</v>
      </c>
    </row>
    <row r="146" spans="1:5" x14ac:dyDescent="0.35">
      <c r="A146" s="12">
        <v>342181683</v>
      </c>
      <c r="B146">
        <v>0</v>
      </c>
      <c r="C146">
        <v>0</v>
      </c>
      <c r="D146">
        <v>0</v>
      </c>
      <c r="E146">
        <v>0</v>
      </c>
    </row>
    <row r="147" spans="1:5" x14ac:dyDescent="0.35">
      <c r="A147" s="12">
        <v>342188888</v>
      </c>
      <c r="B147">
        <v>13059.69</v>
      </c>
      <c r="C147">
        <v>0</v>
      </c>
      <c r="D147">
        <v>0</v>
      </c>
      <c r="E147">
        <v>13059.69</v>
      </c>
    </row>
    <row r="148" spans="1:5" x14ac:dyDescent="0.35">
      <c r="A148" s="12">
        <v>342200119</v>
      </c>
      <c r="B148">
        <v>2256.37</v>
      </c>
      <c r="C148">
        <v>0</v>
      </c>
      <c r="D148">
        <v>0</v>
      </c>
      <c r="E148">
        <v>2256.37</v>
      </c>
    </row>
    <row r="149" spans="1:5" x14ac:dyDescent="0.35">
      <c r="A149" s="12">
        <v>342200181</v>
      </c>
      <c r="B149">
        <v>2721.24</v>
      </c>
      <c r="C149">
        <v>0</v>
      </c>
      <c r="D149">
        <v>0</v>
      </c>
      <c r="E149">
        <v>2721.24</v>
      </c>
    </row>
    <row r="150" spans="1:5" x14ac:dyDescent="0.35">
      <c r="A150" s="12">
        <v>342200528</v>
      </c>
      <c r="B150">
        <v>2149.77</v>
      </c>
      <c r="C150">
        <v>0</v>
      </c>
      <c r="D150">
        <v>0</v>
      </c>
      <c r="E150">
        <v>2149.77</v>
      </c>
    </row>
    <row r="151" spans="1:5" x14ac:dyDescent="0.35">
      <c r="A151" s="12">
        <v>342203881</v>
      </c>
      <c r="B151">
        <v>30266</v>
      </c>
      <c r="C151">
        <v>7738</v>
      </c>
      <c r="D151">
        <v>22528</v>
      </c>
      <c r="E151">
        <v>0</v>
      </c>
    </row>
    <row r="152" spans="1:5" x14ac:dyDescent="0.35">
      <c r="A152" s="12">
        <v>342208590</v>
      </c>
      <c r="B152">
        <v>48928</v>
      </c>
      <c r="C152">
        <v>11084</v>
      </c>
      <c r="D152">
        <v>37844</v>
      </c>
      <c r="E152">
        <v>0</v>
      </c>
    </row>
    <row r="153" spans="1:5" x14ac:dyDescent="0.35">
      <c r="A153" s="12">
        <v>342209861</v>
      </c>
      <c r="B153">
        <v>3017.07</v>
      </c>
      <c r="C153">
        <v>0</v>
      </c>
      <c r="D153">
        <v>0</v>
      </c>
      <c r="E153">
        <v>3017.07</v>
      </c>
    </row>
    <row r="154" spans="1:5" x14ac:dyDescent="0.35">
      <c r="A154" s="12">
        <v>342214265</v>
      </c>
      <c r="B154">
        <v>115076</v>
      </c>
      <c r="C154">
        <v>23640</v>
      </c>
      <c r="D154">
        <v>91436</v>
      </c>
      <c r="E154">
        <v>0</v>
      </c>
    </row>
    <row r="155" spans="1:5" x14ac:dyDescent="0.35">
      <c r="A155" s="12">
        <v>342218760</v>
      </c>
      <c r="B155">
        <v>82245</v>
      </c>
      <c r="C155">
        <v>21638</v>
      </c>
      <c r="D155">
        <v>60607</v>
      </c>
      <c r="E155">
        <v>0</v>
      </c>
    </row>
    <row r="156" spans="1:5" x14ac:dyDescent="0.35">
      <c r="A156" s="12">
        <v>342223482</v>
      </c>
      <c r="B156">
        <v>9405.82</v>
      </c>
      <c r="C156">
        <v>0</v>
      </c>
      <c r="D156">
        <v>0</v>
      </c>
      <c r="E156">
        <v>9405.82</v>
      </c>
    </row>
    <row r="157" spans="1:5" x14ac:dyDescent="0.35">
      <c r="A157" s="12">
        <v>342233101</v>
      </c>
      <c r="B157">
        <v>79320</v>
      </c>
      <c r="C157">
        <v>19823</v>
      </c>
      <c r="D157">
        <v>59497</v>
      </c>
      <c r="E157">
        <v>0</v>
      </c>
    </row>
    <row r="158" spans="1:5" x14ac:dyDescent="0.35">
      <c r="A158" s="12">
        <v>342235862</v>
      </c>
      <c r="B158">
        <v>96885</v>
      </c>
      <c r="C158">
        <v>26970</v>
      </c>
      <c r="D158">
        <v>69915</v>
      </c>
      <c r="E158">
        <v>0</v>
      </c>
    </row>
    <row r="159" spans="1:5" x14ac:dyDescent="0.35">
      <c r="A159" s="12">
        <v>342236389</v>
      </c>
      <c r="B159">
        <v>86137</v>
      </c>
      <c r="C159">
        <v>21899</v>
      </c>
      <c r="D159">
        <v>64238</v>
      </c>
      <c r="E159">
        <v>0</v>
      </c>
    </row>
    <row r="160" spans="1:5" x14ac:dyDescent="0.35">
      <c r="A160" s="12">
        <v>342240867</v>
      </c>
      <c r="B160">
        <v>37840</v>
      </c>
      <c r="C160">
        <v>2775</v>
      </c>
      <c r="D160">
        <v>35065</v>
      </c>
      <c r="E160">
        <v>0</v>
      </c>
    </row>
    <row r="161" spans="1:5" x14ac:dyDescent="0.35">
      <c r="A161" s="12">
        <v>342245434</v>
      </c>
      <c r="B161">
        <v>40057</v>
      </c>
      <c r="C161">
        <v>9925</v>
      </c>
      <c r="D161">
        <v>30132</v>
      </c>
      <c r="E161">
        <v>0</v>
      </c>
    </row>
    <row r="162" spans="1:5" x14ac:dyDescent="0.35">
      <c r="A162" s="12">
        <v>342247464</v>
      </c>
      <c r="B162">
        <v>68997</v>
      </c>
      <c r="C162">
        <v>18182</v>
      </c>
      <c r="D162">
        <v>50815</v>
      </c>
      <c r="E162">
        <v>0</v>
      </c>
    </row>
    <row r="163" spans="1:5" x14ac:dyDescent="0.35">
      <c r="A163" s="12">
        <v>342248473</v>
      </c>
      <c r="B163">
        <v>119388</v>
      </c>
      <c r="C163">
        <v>29818</v>
      </c>
      <c r="D163">
        <v>89570</v>
      </c>
      <c r="E163">
        <v>0</v>
      </c>
    </row>
    <row r="164" spans="1:5" x14ac:dyDescent="0.35">
      <c r="A164" s="12">
        <v>342248841</v>
      </c>
      <c r="B164">
        <v>48303</v>
      </c>
      <c r="C164">
        <v>12115</v>
      </c>
      <c r="D164">
        <v>36188</v>
      </c>
      <c r="E164">
        <v>0</v>
      </c>
    </row>
    <row r="165" spans="1:5" x14ac:dyDescent="0.35">
      <c r="A165" s="12">
        <v>342249690</v>
      </c>
      <c r="B165">
        <v>35610</v>
      </c>
      <c r="C165">
        <v>12270</v>
      </c>
      <c r="D165">
        <v>23340</v>
      </c>
      <c r="E165">
        <v>0</v>
      </c>
    </row>
    <row r="166" spans="1:5" x14ac:dyDescent="0.35">
      <c r="A166" s="12">
        <v>342252102</v>
      </c>
      <c r="B166">
        <v>10097.450000000001</v>
      </c>
      <c r="C166">
        <v>0</v>
      </c>
      <c r="D166">
        <v>0</v>
      </c>
      <c r="E166">
        <v>10097.450000000001</v>
      </c>
    </row>
    <row r="167" spans="1:5" x14ac:dyDescent="0.35">
      <c r="A167" s="12">
        <v>342256478</v>
      </c>
      <c r="B167">
        <v>14548.66</v>
      </c>
      <c r="C167">
        <v>0</v>
      </c>
      <c r="D167">
        <v>0</v>
      </c>
      <c r="E167">
        <v>14548.66</v>
      </c>
    </row>
    <row r="168" spans="1:5" x14ac:dyDescent="0.35">
      <c r="A168" s="12">
        <v>342257233</v>
      </c>
      <c r="B168">
        <v>15407</v>
      </c>
      <c r="C168">
        <v>3950</v>
      </c>
      <c r="D168">
        <v>11457</v>
      </c>
      <c r="E168">
        <v>0</v>
      </c>
    </row>
    <row r="169" spans="1:5" x14ac:dyDescent="0.35">
      <c r="A169" s="12">
        <v>342262053</v>
      </c>
      <c r="B169">
        <v>84885</v>
      </c>
      <c r="C169">
        <v>19545</v>
      </c>
      <c r="D169">
        <v>65340</v>
      </c>
      <c r="E169">
        <v>0</v>
      </c>
    </row>
    <row r="170" spans="1:5" x14ac:dyDescent="0.35">
      <c r="A170" s="12">
        <v>342272766</v>
      </c>
      <c r="B170">
        <v>74713</v>
      </c>
      <c r="C170">
        <v>18909</v>
      </c>
      <c r="D170">
        <v>55804</v>
      </c>
      <c r="E170">
        <v>0</v>
      </c>
    </row>
    <row r="171" spans="1:5" x14ac:dyDescent="0.35">
      <c r="A171" s="12">
        <v>342280580</v>
      </c>
      <c r="B171">
        <v>63496</v>
      </c>
      <c r="C171">
        <v>15380</v>
      </c>
      <c r="D171">
        <v>48116</v>
      </c>
      <c r="E171">
        <v>0</v>
      </c>
    </row>
    <row r="172" spans="1:5" x14ac:dyDescent="0.35">
      <c r="A172" s="12">
        <v>342287256</v>
      </c>
      <c r="B172">
        <v>73042</v>
      </c>
      <c r="C172">
        <v>18770</v>
      </c>
      <c r="D172">
        <v>54272</v>
      </c>
      <c r="E172">
        <v>0</v>
      </c>
    </row>
    <row r="173" spans="1:5" x14ac:dyDescent="0.35">
      <c r="A173" s="12">
        <v>342288032</v>
      </c>
      <c r="B173">
        <v>77208</v>
      </c>
      <c r="C173">
        <v>13888</v>
      </c>
      <c r="D173">
        <v>63320</v>
      </c>
      <c r="E173">
        <v>0</v>
      </c>
    </row>
    <row r="174" spans="1:5" x14ac:dyDescent="0.35">
      <c r="A174" s="12">
        <v>342288242</v>
      </c>
      <c r="B174">
        <v>79378</v>
      </c>
      <c r="C174">
        <v>19998</v>
      </c>
      <c r="D174">
        <v>59380</v>
      </c>
      <c r="E174">
        <v>0</v>
      </c>
    </row>
    <row r="175" spans="1:5" x14ac:dyDescent="0.35">
      <c r="A175" s="12">
        <v>342291984</v>
      </c>
      <c r="B175">
        <v>159860</v>
      </c>
      <c r="C175">
        <v>39689</v>
      </c>
      <c r="D175">
        <v>120171</v>
      </c>
      <c r="E175">
        <v>0</v>
      </c>
    </row>
    <row r="176" spans="1:5" x14ac:dyDescent="0.35">
      <c r="A176" s="12">
        <v>342294243</v>
      </c>
      <c r="B176">
        <v>99573</v>
      </c>
      <c r="C176">
        <v>24917</v>
      </c>
      <c r="D176">
        <v>74656</v>
      </c>
      <c r="E176">
        <v>0</v>
      </c>
    </row>
    <row r="177" spans="1:5" x14ac:dyDescent="0.35">
      <c r="A177" s="12">
        <v>342299957</v>
      </c>
      <c r="B177">
        <v>14510.579999999998</v>
      </c>
      <c r="C177">
        <v>0</v>
      </c>
      <c r="D177">
        <v>0</v>
      </c>
      <c r="E177">
        <v>14510.579999999998</v>
      </c>
    </row>
    <row r="178" spans="1:5" x14ac:dyDescent="0.35">
      <c r="A178" s="12">
        <v>342305047</v>
      </c>
      <c r="B178">
        <v>13282.13</v>
      </c>
      <c r="C178">
        <v>0</v>
      </c>
      <c r="D178">
        <v>0</v>
      </c>
      <c r="E178">
        <v>13282.13</v>
      </c>
    </row>
    <row r="179" spans="1:5" x14ac:dyDescent="0.35">
      <c r="A179" s="12">
        <v>342309836</v>
      </c>
      <c r="B179">
        <v>136905</v>
      </c>
      <c r="C179">
        <v>33610</v>
      </c>
      <c r="D179">
        <v>103295</v>
      </c>
      <c r="E179">
        <v>0</v>
      </c>
    </row>
    <row r="180" spans="1:5" x14ac:dyDescent="0.35">
      <c r="A180" s="12">
        <v>342312833</v>
      </c>
      <c r="B180">
        <v>84038</v>
      </c>
      <c r="C180">
        <v>21324</v>
      </c>
      <c r="D180">
        <v>62714</v>
      </c>
      <c r="E180">
        <v>0</v>
      </c>
    </row>
    <row r="181" spans="1:5" x14ac:dyDescent="0.35">
      <c r="A181" s="12">
        <v>342316466</v>
      </c>
      <c r="B181">
        <v>276400</v>
      </c>
      <c r="C181">
        <v>56140</v>
      </c>
      <c r="D181">
        <v>220260</v>
      </c>
      <c r="E181">
        <v>0</v>
      </c>
    </row>
    <row r="182" spans="1:5" x14ac:dyDescent="0.35">
      <c r="A182" s="12">
        <v>342317167</v>
      </c>
      <c r="B182">
        <v>188044</v>
      </c>
      <c r="C182">
        <v>19948</v>
      </c>
      <c r="D182">
        <v>168096</v>
      </c>
      <c r="E182">
        <v>0</v>
      </c>
    </row>
    <row r="183" spans="1:5" x14ac:dyDescent="0.35">
      <c r="A183" s="12">
        <v>342323458</v>
      </c>
      <c r="B183">
        <v>64781</v>
      </c>
      <c r="C183">
        <v>10214</v>
      </c>
      <c r="D183">
        <v>54567</v>
      </c>
      <c r="E183">
        <v>0</v>
      </c>
    </row>
    <row r="184" spans="1:5" x14ac:dyDescent="0.35">
      <c r="A184" s="12">
        <v>342326971</v>
      </c>
      <c r="B184">
        <v>20134.269999999997</v>
      </c>
      <c r="C184">
        <v>0</v>
      </c>
      <c r="D184">
        <v>0</v>
      </c>
      <c r="E184">
        <v>20134.269999999997</v>
      </c>
    </row>
    <row r="185" spans="1:5" x14ac:dyDescent="0.35">
      <c r="A185" s="12">
        <v>342329615</v>
      </c>
      <c r="B185">
        <v>558740</v>
      </c>
      <c r="C185">
        <v>88080</v>
      </c>
      <c r="D185">
        <v>470660</v>
      </c>
      <c r="E185">
        <v>0</v>
      </c>
    </row>
    <row r="186" spans="1:5" x14ac:dyDescent="0.35">
      <c r="A186" s="12">
        <v>342330819</v>
      </c>
      <c r="B186">
        <v>41388</v>
      </c>
      <c r="C186">
        <v>10368</v>
      </c>
      <c r="D186">
        <v>31020</v>
      </c>
      <c r="E186">
        <v>0</v>
      </c>
    </row>
    <row r="187" spans="1:5" x14ac:dyDescent="0.35">
      <c r="A187" s="12">
        <v>342331002</v>
      </c>
      <c r="B187">
        <v>40743.010000000009</v>
      </c>
      <c r="C187">
        <v>0</v>
      </c>
      <c r="D187">
        <v>0</v>
      </c>
      <c r="E187">
        <v>40743.010000000009</v>
      </c>
    </row>
    <row r="188" spans="1:5" x14ac:dyDescent="0.35">
      <c r="A188" s="12">
        <v>342338226</v>
      </c>
      <c r="B188">
        <v>17340.2</v>
      </c>
      <c r="C188">
        <v>0</v>
      </c>
      <c r="D188">
        <v>0</v>
      </c>
      <c r="E188">
        <v>17340.2</v>
      </c>
    </row>
    <row r="189" spans="1:5" x14ac:dyDescent="0.35">
      <c r="A189" s="12">
        <v>342344979</v>
      </c>
      <c r="B189">
        <v>16211.34</v>
      </c>
      <c r="C189">
        <v>0</v>
      </c>
      <c r="D189">
        <v>0</v>
      </c>
      <c r="E189">
        <v>16211.34</v>
      </c>
    </row>
    <row r="190" spans="1:5" x14ac:dyDescent="0.35">
      <c r="A190" s="12">
        <v>342351592</v>
      </c>
      <c r="B190">
        <v>15400.31</v>
      </c>
      <c r="C190">
        <v>0</v>
      </c>
      <c r="D190">
        <v>0</v>
      </c>
      <c r="E190">
        <v>15400.31</v>
      </c>
    </row>
    <row r="191" spans="1:5" x14ac:dyDescent="0.35">
      <c r="A191" s="12">
        <v>342363542</v>
      </c>
      <c r="B191">
        <v>103662</v>
      </c>
      <c r="C191">
        <v>25865</v>
      </c>
      <c r="D191">
        <v>77797</v>
      </c>
      <c r="E191">
        <v>0</v>
      </c>
    </row>
    <row r="192" spans="1:5" x14ac:dyDescent="0.35">
      <c r="A192" s="12">
        <v>342371063</v>
      </c>
      <c r="B192">
        <v>36702.80000000001</v>
      </c>
      <c r="C192">
        <v>0</v>
      </c>
      <c r="D192">
        <v>0</v>
      </c>
      <c r="E192">
        <v>36702.80000000001</v>
      </c>
    </row>
    <row r="193" spans="1:5" x14ac:dyDescent="0.35">
      <c r="A193" s="12">
        <v>342371463</v>
      </c>
      <c r="B193">
        <v>20708.010000000002</v>
      </c>
      <c r="C193">
        <v>0</v>
      </c>
      <c r="D193">
        <v>0</v>
      </c>
      <c r="E193">
        <v>20708.010000000002</v>
      </c>
    </row>
    <row r="194" spans="1:5" x14ac:dyDescent="0.35">
      <c r="A194" s="12">
        <v>342373390</v>
      </c>
      <c r="B194">
        <v>129164</v>
      </c>
      <c r="C194">
        <v>16128</v>
      </c>
      <c r="D194">
        <v>113036</v>
      </c>
      <c r="E194">
        <v>0</v>
      </c>
    </row>
    <row r="195" spans="1:5" x14ac:dyDescent="0.35">
      <c r="A195" s="12">
        <v>342376694</v>
      </c>
      <c r="B195">
        <v>46455</v>
      </c>
      <c r="C195">
        <v>12040</v>
      </c>
      <c r="D195">
        <v>34415</v>
      </c>
      <c r="E195">
        <v>0</v>
      </c>
    </row>
    <row r="196" spans="1:5" x14ac:dyDescent="0.35">
      <c r="A196" s="12">
        <v>342379752</v>
      </c>
      <c r="B196">
        <v>19506.22</v>
      </c>
      <c r="C196">
        <v>0</v>
      </c>
      <c r="D196">
        <v>0</v>
      </c>
      <c r="E196">
        <v>19506.22</v>
      </c>
    </row>
    <row r="197" spans="1:5" x14ac:dyDescent="0.35">
      <c r="A197" s="12">
        <v>342381364</v>
      </c>
      <c r="B197">
        <v>23451</v>
      </c>
      <c r="C197">
        <v>5993</v>
      </c>
      <c r="D197">
        <v>17458</v>
      </c>
      <c r="E197">
        <v>0</v>
      </c>
    </row>
    <row r="198" spans="1:5" x14ac:dyDescent="0.35">
      <c r="A198" s="12">
        <v>342381724</v>
      </c>
      <c r="B198">
        <v>13739.34</v>
      </c>
      <c r="C198">
        <v>0</v>
      </c>
      <c r="D198">
        <v>0</v>
      </c>
      <c r="E198">
        <v>13739.34</v>
      </c>
    </row>
    <row r="199" spans="1:5" x14ac:dyDescent="0.35">
      <c r="A199" s="12">
        <v>342384326</v>
      </c>
      <c r="B199">
        <v>17097.48</v>
      </c>
      <c r="C199">
        <v>0</v>
      </c>
      <c r="D199">
        <v>0</v>
      </c>
      <c r="E199">
        <v>17097.48</v>
      </c>
    </row>
    <row r="200" spans="1:5" x14ac:dyDescent="0.35">
      <c r="A200" s="12">
        <v>342386224</v>
      </c>
      <c r="B200">
        <v>21719.55</v>
      </c>
      <c r="C200">
        <v>0</v>
      </c>
      <c r="D200">
        <v>0</v>
      </c>
      <c r="E200">
        <v>21719.55</v>
      </c>
    </row>
    <row r="201" spans="1:5" x14ac:dyDescent="0.35">
      <c r="A201" s="12">
        <v>342388385</v>
      </c>
      <c r="B201">
        <v>89506</v>
      </c>
      <c r="C201">
        <v>22579</v>
      </c>
      <c r="D201">
        <v>66927</v>
      </c>
      <c r="E201">
        <v>0</v>
      </c>
    </row>
    <row r="202" spans="1:5" x14ac:dyDescent="0.35">
      <c r="A202" s="12">
        <v>342388774</v>
      </c>
      <c r="B202">
        <v>47599</v>
      </c>
      <c r="C202">
        <v>12487</v>
      </c>
      <c r="D202">
        <v>35112</v>
      </c>
      <c r="E202">
        <v>0</v>
      </c>
    </row>
    <row r="203" spans="1:5" x14ac:dyDescent="0.35">
      <c r="A203" s="12">
        <v>342398151</v>
      </c>
      <c r="B203">
        <v>595.25</v>
      </c>
      <c r="C203">
        <v>0</v>
      </c>
      <c r="D203">
        <v>0</v>
      </c>
      <c r="E203">
        <v>595.25</v>
      </c>
    </row>
    <row r="204" spans="1:5" x14ac:dyDescent="0.35">
      <c r="A204" s="12">
        <v>342400034</v>
      </c>
      <c r="B204">
        <v>161398</v>
      </c>
      <c r="C204">
        <v>40662</v>
      </c>
      <c r="D204">
        <v>120736</v>
      </c>
      <c r="E204">
        <v>0</v>
      </c>
    </row>
    <row r="205" spans="1:5" x14ac:dyDescent="0.35">
      <c r="A205" s="12">
        <v>342406130</v>
      </c>
      <c r="B205">
        <v>76596</v>
      </c>
      <c r="C205">
        <v>19399</v>
      </c>
      <c r="D205">
        <v>57197</v>
      </c>
      <c r="E205">
        <v>0</v>
      </c>
    </row>
    <row r="206" spans="1:5" x14ac:dyDescent="0.35">
      <c r="A206" s="12">
        <v>342417964</v>
      </c>
      <c r="B206">
        <v>150384</v>
      </c>
      <c r="C206">
        <v>22972</v>
      </c>
      <c r="D206">
        <v>127412</v>
      </c>
      <c r="E206">
        <v>0</v>
      </c>
    </row>
    <row r="207" spans="1:5" x14ac:dyDescent="0.35">
      <c r="A207" s="12">
        <v>342427707</v>
      </c>
      <c r="B207">
        <v>16599.62</v>
      </c>
      <c r="C207">
        <v>0</v>
      </c>
      <c r="D207">
        <v>0</v>
      </c>
      <c r="E207">
        <v>16599.62</v>
      </c>
    </row>
    <row r="208" spans="1:5" x14ac:dyDescent="0.35">
      <c r="A208" s="12">
        <v>342433188</v>
      </c>
      <c r="B208">
        <v>107349</v>
      </c>
      <c r="C208">
        <v>27279</v>
      </c>
      <c r="D208">
        <v>80070</v>
      </c>
      <c r="E208">
        <v>0</v>
      </c>
    </row>
    <row r="209" spans="1:5" x14ac:dyDescent="0.35">
      <c r="A209" s="12">
        <v>342438395</v>
      </c>
      <c r="B209">
        <v>23215</v>
      </c>
      <c r="C209">
        <v>5289</v>
      </c>
      <c r="D209">
        <v>17926</v>
      </c>
      <c r="E209">
        <v>0</v>
      </c>
    </row>
    <row r="210" spans="1:5" x14ac:dyDescent="0.35">
      <c r="A210" s="12">
        <v>342440376</v>
      </c>
      <c r="B210">
        <v>13730.259999999998</v>
      </c>
      <c r="C210">
        <v>0</v>
      </c>
      <c r="D210">
        <v>0</v>
      </c>
      <c r="E210">
        <v>13730.259999999998</v>
      </c>
    </row>
    <row r="211" spans="1:5" x14ac:dyDescent="0.35">
      <c r="A211" s="12">
        <v>342442593</v>
      </c>
      <c r="B211">
        <v>27657</v>
      </c>
      <c r="C211">
        <v>1233</v>
      </c>
      <c r="D211">
        <v>26424</v>
      </c>
      <c r="E211">
        <v>0</v>
      </c>
    </row>
    <row r="212" spans="1:5" x14ac:dyDescent="0.35">
      <c r="A212" s="12">
        <v>342457811</v>
      </c>
      <c r="B212">
        <v>10367.17</v>
      </c>
      <c r="C212">
        <v>0</v>
      </c>
      <c r="D212">
        <v>0</v>
      </c>
      <c r="E212">
        <v>10367.17</v>
      </c>
    </row>
    <row r="213" spans="1:5" x14ac:dyDescent="0.35">
      <c r="A213" s="12">
        <v>342459998</v>
      </c>
      <c r="B213">
        <v>92508</v>
      </c>
      <c r="C213">
        <v>23363</v>
      </c>
      <c r="D213">
        <v>69145</v>
      </c>
      <c r="E213">
        <v>0</v>
      </c>
    </row>
    <row r="214" spans="1:5" x14ac:dyDescent="0.35">
      <c r="A214" s="12">
        <v>342467838</v>
      </c>
      <c r="B214">
        <v>12562.06</v>
      </c>
      <c r="C214">
        <v>0</v>
      </c>
      <c r="D214">
        <v>0</v>
      </c>
      <c r="E214">
        <v>12562.06</v>
      </c>
    </row>
    <row r="215" spans="1:5" x14ac:dyDescent="0.35">
      <c r="A215" s="12">
        <v>342470230</v>
      </c>
      <c r="B215">
        <v>6521</v>
      </c>
      <c r="C215">
        <v>1651</v>
      </c>
      <c r="D215">
        <v>4870</v>
      </c>
      <c r="E215">
        <v>0</v>
      </c>
    </row>
    <row r="216" spans="1:5" x14ac:dyDescent="0.35">
      <c r="A216" s="12">
        <v>342471616</v>
      </c>
      <c r="B216">
        <v>17811.900000000001</v>
      </c>
      <c r="C216">
        <v>0</v>
      </c>
      <c r="D216">
        <v>0</v>
      </c>
      <c r="E216">
        <v>17811.900000000001</v>
      </c>
    </row>
    <row r="217" spans="1:5" x14ac:dyDescent="0.35">
      <c r="A217" s="12">
        <v>342474100</v>
      </c>
      <c r="B217">
        <v>18822.419999999998</v>
      </c>
      <c r="C217">
        <v>0</v>
      </c>
      <c r="D217">
        <v>0</v>
      </c>
      <c r="E217">
        <v>18822.419999999998</v>
      </c>
    </row>
    <row r="218" spans="1:5" x14ac:dyDescent="0.35">
      <c r="A218" s="12">
        <v>342482857</v>
      </c>
      <c r="B218">
        <v>134452</v>
      </c>
      <c r="C218">
        <v>13492</v>
      </c>
      <c r="D218">
        <v>120960</v>
      </c>
      <c r="E218">
        <v>0</v>
      </c>
    </row>
    <row r="219" spans="1:5" x14ac:dyDescent="0.35">
      <c r="A219" s="12">
        <v>342483852</v>
      </c>
      <c r="B219">
        <v>15762.890000000001</v>
      </c>
      <c r="C219">
        <v>0</v>
      </c>
      <c r="D219">
        <v>0</v>
      </c>
      <c r="E219">
        <v>15762.890000000001</v>
      </c>
    </row>
    <row r="220" spans="1:5" x14ac:dyDescent="0.35">
      <c r="A220" s="12">
        <v>342485106</v>
      </c>
      <c r="B220">
        <v>121822</v>
      </c>
      <c r="C220">
        <v>30797</v>
      </c>
      <c r="D220">
        <v>91025</v>
      </c>
      <c r="E220">
        <v>0</v>
      </c>
    </row>
    <row r="221" spans="1:5" x14ac:dyDescent="0.35">
      <c r="A221" s="12">
        <v>342486462</v>
      </c>
      <c r="B221">
        <v>1192460</v>
      </c>
      <c r="C221">
        <v>240660</v>
      </c>
      <c r="D221">
        <v>951800</v>
      </c>
      <c r="E221">
        <v>0</v>
      </c>
    </row>
    <row r="222" spans="1:5" x14ac:dyDescent="0.35">
      <c r="A222" s="12">
        <v>342491709</v>
      </c>
      <c r="B222">
        <v>101522</v>
      </c>
      <c r="C222">
        <v>25413</v>
      </c>
      <c r="D222">
        <v>76109</v>
      </c>
      <c r="E222">
        <v>0</v>
      </c>
    </row>
    <row r="223" spans="1:5" x14ac:dyDescent="0.35">
      <c r="A223" s="12">
        <v>342492027</v>
      </c>
      <c r="B223">
        <v>18721.969999999998</v>
      </c>
      <c r="C223">
        <v>0</v>
      </c>
      <c r="D223">
        <v>0</v>
      </c>
      <c r="E223">
        <v>18721.969999999998</v>
      </c>
    </row>
    <row r="224" spans="1:5" x14ac:dyDescent="0.35">
      <c r="A224" s="12">
        <v>342497379</v>
      </c>
      <c r="B224">
        <v>7781.1200000000008</v>
      </c>
      <c r="C224">
        <v>0</v>
      </c>
      <c r="D224">
        <v>0</v>
      </c>
      <c r="E224">
        <v>7781.1200000000008</v>
      </c>
    </row>
    <row r="225" spans="1:5" x14ac:dyDescent="0.35">
      <c r="A225" s="12">
        <v>342497554</v>
      </c>
      <c r="B225">
        <v>156412</v>
      </c>
      <c r="C225">
        <v>20672</v>
      </c>
      <c r="D225">
        <v>135740</v>
      </c>
      <c r="E225">
        <v>0</v>
      </c>
    </row>
    <row r="226" spans="1:5" x14ac:dyDescent="0.35">
      <c r="A226" s="12">
        <v>342503346</v>
      </c>
      <c r="B226">
        <v>15873.369999999999</v>
      </c>
      <c r="C226">
        <v>0</v>
      </c>
      <c r="D226">
        <v>0</v>
      </c>
      <c r="E226">
        <v>15873.369999999999</v>
      </c>
    </row>
    <row r="227" spans="1:5" x14ac:dyDescent="0.35">
      <c r="A227" s="12">
        <v>342523233</v>
      </c>
      <c r="B227">
        <v>136230</v>
      </c>
      <c r="C227">
        <v>17175</v>
      </c>
      <c r="D227">
        <v>119055</v>
      </c>
      <c r="E227">
        <v>0</v>
      </c>
    </row>
    <row r="228" spans="1:5" x14ac:dyDescent="0.35">
      <c r="A228" s="12">
        <v>342524132</v>
      </c>
      <c r="B228">
        <v>26513</v>
      </c>
      <c r="C228">
        <v>1645</v>
      </c>
      <c r="D228">
        <v>24868</v>
      </c>
      <c r="E228">
        <v>0</v>
      </c>
    </row>
    <row r="229" spans="1:5" x14ac:dyDescent="0.35">
      <c r="A229" s="12">
        <v>342531079</v>
      </c>
      <c r="B229">
        <v>141984</v>
      </c>
      <c r="C229">
        <v>36312</v>
      </c>
      <c r="D229">
        <v>105672</v>
      </c>
      <c r="E229">
        <v>0</v>
      </c>
    </row>
    <row r="230" spans="1:5" x14ac:dyDescent="0.35">
      <c r="A230" s="12">
        <v>342531992</v>
      </c>
      <c r="B230">
        <v>23681</v>
      </c>
      <c r="C230">
        <v>1237</v>
      </c>
      <c r="D230">
        <v>22444</v>
      </c>
      <c r="E230">
        <v>0</v>
      </c>
    </row>
    <row r="231" spans="1:5" x14ac:dyDescent="0.35">
      <c r="A231" s="12">
        <v>342532976</v>
      </c>
      <c r="B231">
        <v>3528.5400000000004</v>
      </c>
      <c r="C231">
        <v>0</v>
      </c>
      <c r="D231">
        <v>0</v>
      </c>
      <c r="E231">
        <v>3528.5400000000004</v>
      </c>
    </row>
    <row r="232" spans="1:5" x14ac:dyDescent="0.35">
      <c r="A232" s="12">
        <v>342533356</v>
      </c>
      <c r="B232">
        <v>6229.51</v>
      </c>
      <c r="C232">
        <v>0</v>
      </c>
      <c r="D232">
        <v>0</v>
      </c>
      <c r="E232">
        <v>6229.51</v>
      </c>
    </row>
    <row r="233" spans="1:5" x14ac:dyDescent="0.35">
      <c r="A233" s="12">
        <v>342534910</v>
      </c>
      <c r="B233">
        <v>4021.92</v>
      </c>
      <c r="C233">
        <v>0</v>
      </c>
      <c r="D233">
        <v>0</v>
      </c>
      <c r="E233">
        <v>4021.92</v>
      </c>
    </row>
    <row r="234" spans="1:5" x14ac:dyDescent="0.35">
      <c r="A234" s="12">
        <v>342539669</v>
      </c>
      <c r="B234">
        <v>19942.66</v>
      </c>
      <c r="C234">
        <v>0</v>
      </c>
      <c r="D234">
        <v>0</v>
      </c>
      <c r="E234">
        <v>19942.66</v>
      </c>
    </row>
    <row r="235" spans="1:5" x14ac:dyDescent="0.35">
      <c r="A235" s="12">
        <v>342539834</v>
      </c>
      <c r="B235">
        <v>95203</v>
      </c>
      <c r="C235">
        <v>23963</v>
      </c>
      <c r="D235">
        <v>71240</v>
      </c>
      <c r="E235">
        <v>0</v>
      </c>
    </row>
    <row r="236" spans="1:5" x14ac:dyDescent="0.35">
      <c r="A236" s="12">
        <v>342542036</v>
      </c>
      <c r="B236">
        <v>68835.48</v>
      </c>
      <c r="C236">
        <v>9546</v>
      </c>
      <c r="D236">
        <v>39512</v>
      </c>
      <c r="E236">
        <v>19777.48</v>
      </c>
    </row>
    <row r="237" spans="1:5" x14ac:dyDescent="0.35">
      <c r="A237" s="12">
        <v>342546771</v>
      </c>
      <c r="B237">
        <v>24461</v>
      </c>
      <c r="C237">
        <v>1440</v>
      </c>
      <c r="D237">
        <v>23021</v>
      </c>
      <c r="E237">
        <v>0</v>
      </c>
    </row>
    <row r="238" spans="1:5" x14ac:dyDescent="0.35">
      <c r="A238" s="12">
        <v>342549452</v>
      </c>
      <c r="B238">
        <v>15628</v>
      </c>
      <c r="C238">
        <v>4472</v>
      </c>
      <c r="D238">
        <v>11156</v>
      </c>
      <c r="E238">
        <v>0</v>
      </c>
    </row>
    <row r="239" spans="1:5" x14ac:dyDescent="0.35">
      <c r="A239" s="12">
        <v>342553040</v>
      </c>
      <c r="B239">
        <v>282060</v>
      </c>
      <c r="C239">
        <v>40864</v>
      </c>
      <c r="D239">
        <v>241196</v>
      </c>
      <c r="E239">
        <v>0</v>
      </c>
    </row>
    <row r="240" spans="1:5" x14ac:dyDescent="0.35">
      <c r="A240" s="12">
        <v>342553488</v>
      </c>
      <c r="B240">
        <v>15494.91</v>
      </c>
      <c r="C240">
        <v>0</v>
      </c>
      <c r="D240">
        <v>0</v>
      </c>
      <c r="E240">
        <v>15494.91</v>
      </c>
    </row>
    <row r="241" spans="1:5" x14ac:dyDescent="0.35">
      <c r="A241" s="12">
        <v>342563188</v>
      </c>
      <c r="B241">
        <v>77397</v>
      </c>
      <c r="C241">
        <v>17790</v>
      </c>
      <c r="D241">
        <v>59607</v>
      </c>
      <c r="E241">
        <v>0</v>
      </c>
    </row>
    <row r="242" spans="1:5" x14ac:dyDescent="0.35">
      <c r="A242" s="12">
        <v>342567496</v>
      </c>
      <c r="B242">
        <v>18117.02</v>
      </c>
      <c r="C242">
        <v>0</v>
      </c>
      <c r="D242">
        <v>0</v>
      </c>
      <c r="E242">
        <v>18117.02</v>
      </c>
    </row>
    <row r="243" spans="1:5" x14ac:dyDescent="0.35">
      <c r="A243" s="12">
        <v>342572071</v>
      </c>
      <c r="B243">
        <v>46950</v>
      </c>
      <c r="C243">
        <v>11839</v>
      </c>
      <c r="D243">
        <v>35111</v>
      </c>
      <c r="E243">
        <v>0</v>
      </c>
    </row>
    <row r="244" spans="1:5" x14ac:dyDescent="0.35">
      <c r="A244" s="12">
        <v>342573537</v>
      </c>
      <c r="B244">
        <v>80624</v>
      </c>
      <c r="C244">
        <v>20649</v>
      </c>
      <c r="D244">
        <v>59975</v>
      </c>
      <c r="E244">
        <v>0</v>
      </c>
    </row>
    <row r="245" spans="1:5" x14ac:dyDescent="0.35">
      <c r="A245" s="12">
        <v>342581419</v>
      </c>
      <c r="B245">
        <v>37425</v>
      </c>
      <c r="C245">
        <v>9253</v>
      </c>
      <c r="D245">
        <v>28172</v>
      </c>
      <c r="E245">
        <v>0</v>
      </c>
    </row>
    <row r="246" spans="1:5" x14ac:dyDescent="0.35">
      <c r="A246" s="12">
        <v>342588001</v>
      </c>
      <c r="B246">
        <v>15599.21</v>
      </c>
      <c r="C246">
        <v>0</v>
      </c>
      <c r="D246">
        <v>0</v>
      </c>
      <c r="E246">
        <v>15599.21</v>
      </c>
    </row>
    <row r="247" spans="1:5" x14ac:dyDescent="0.35">
      <c r="A247" s="12">
        <v>342588153</v>
      </c>
      <c r="B247">
        <v>61741</v>
      </c>
      <c r="C247">
        <v>10116</v>
      </c>
      <c r="D247">
        <v>51625</v>
      </c>
      <c r="E247">
        <v>0</v>
      </c>
    </row>
    <row r="248" spans="1:5" x14ac:dyDescent="0.35">
      <c r="A248" s="12">
        <v>342588608</v>
      </c>
      <c r="B248">
        <v>59642</v>
      </c>
      <c r="C248">
        <v>15124</v>
      </c>
      <c r="D248">
        <v>44518</v>
      </c>
      <c r="E248">
        <v>0</v>
      </c>
    </row>
    <row r="249" spans="1:5" x14ac:dyDescent="0.35">
      <c r="A249" s="12">
        <v>342589019</v>
      </c>
      <c r="B249">
        <v>50477</v>
      </c>
      <c r="C249">
        <v>12642</v>
      </c>
      <c r="D249">
        <v>37835</v>
      </c>
      <c r="E249">
        <v>0</v>
      </c>
    </row>
    <row r="250" spans="1:5" x14ac:dyDescent="0.35">
      <c r="A250" s="12">
        <v>342597726</v>
      </c>
      <c r="B250">
        <v>84579</v>
      </c>
      <c r="C250">
        <v>21497</v>
      </c>
      <c r="D250">
        <v>63082</v>
      </c>
      <c r="E250">
        <v>0</v>
      </c>
    </row>
    <row r="251" spans="1:5" x14ac:dyDescent="0.35">
      <c r="A251" s="12">
        <v>342601077</v>
      </c>
      <c r="B251">
        <v>14670</v>
      </c>
      <c r="C251">
        <v>3669</v>
      </c>
      <c r="D251">
        <v>11001</v>
      </c>
      <c r="E251">
        <v>0</v>
      </c>
    </row>
    <row r="252" spans="1:5" x14ac:dyDescent="0.35">
      <c r="A252" s="12">
        <v>342604992</v>
      </c>
      <c r="B252">
        <v>62016</v>
      </c>
      <c r="C252">
        <v>15432</v>
      </c>
      <c r="D252">
        <v>46584</v>
      </c>
      <c r="E252">
        <v>0</v>
      </c>
    </row>
    <row r="253" spans="1:5" x14ac:dyDescent="0.35">
      <c r="A253" s="12">
        <v>342615555</v>
      </c>
      <c r="B253">
        <v>22874.909999999996</v>
      </c>
      <c r="C253">
        <v>0</v>
      </c>
      <c r="D253">
        <v>0</v>
      </c>
      <c r="E253">
        <v>22874.909999999996</v>
      </c>
    </row>
    <row r="254" spans="1:5" x14ac:dyDescent="0.35">
      <c r="A254" s="12">
        <v>342624578</v>
      </c>
      <c r="B254">
        <v>42858</v>
      </c>
      <c r="C254">
        <v>10824</v>
      </c>
      <c r="D254">
        <v>32034</v>
      </c>
      <c r="E254">
        <v>0</v>
      </c>
    </row>
    <row r="255" spans="1:5" x14ac:dyDescent="0.35">
      <c r="A255" s="12">
        <v>342626291</v>
      </c>
      <c r="B255">
        <v>6827</v>
      </c>
      <c r="C255">
        <v>1679</v>
      </c>
      <c r="D255">
        <v>5148</v>
      </c>
      <c r="E255">
        <v>0</v>
      </c>
    </row>
    <row r="256" spans="1:5" x14ac:dyDescent="0.35">
      <c r="A256" s="12">
        <v>342630848</v>
      </c>
      <c r="B256">
        <v>42315</v>
      </c>
      <c r="C256">
        <v>10624</v>
      </c>
      <c r="D256">
        <v>31691</v>
      </c>
      <c r="E256">
        <v>0</v>
      </c>
    </row>
    <row r="257" spans="1:5" x14ac:dyDescent="0.35">
      <c r="A257" s="12">
        <v>342636894</v>
      </c>
      <c r="B257">
        <v>35311</v>
      </c>
      <c r="C257">
        <v>8835</v>
      </c>
      <c r="D257">
        <v>26476</v>
      </c>
      <c r="E257">
        <v>0</v>
      </c>
    </row>
    <row r="258" spans="1:5" x14ac:dyDescent="0.35">
      <c r="A258" s="12">
        <v>342637467</v>
      </c>
      <c r="B258">
        <v>15286.33</v>
      </c>
      <c r="C258">
        <v>0</v>
      </c>
      <c r="D258">
        <v>0</v>
      </c>
      <c r="E258">
        <v>15286.33</v>
      </c>
    </row>
    <row r="259" spans="1:5" x14ac:dyDescent="0.35">
      <c r="A259" s="12">
        <v>342646485</v>
      </c>
      <c r="B259">
        <v>31752</v>
      </c>
      <c r="C259">
        <v>8317</v>
      </c>
      <c r="D259">
        <v>23435</v>
      </c>
      <c r="E259">
        <v>0</v>
      </c>
    </row>
    <row r="260" spans="1:5" x14ac:dyDescent="0.35">
      <c r="A260" s="12">
        <v>342649874</v>
      </c>
      <c r="B260">
        <v>70240</v>
      </c>
      <c r="C260">
        <v>17935</v>
      </c>
      <c r="D260">
        <v>52305</v>
      </c>
      <c r="E260">
        <v>0</v>
      </c>
    </row>
    <row r="261" spans="1:5" x14ac:dyDescent="0.35">
      <c r="A261" s="12">
        <v>342650419</v>
      </c>
      <c r="B261">
        <v>7801.420000000001</v>
      </c>
      <c r="C261">
        <v>0</v>
      </c>
      <c r="D261">
        <v>0</v>
      </c>
      <c r="E261">
        <v>7801.420000000001</v>
      </c>
    </row>
    <row r="262" spans="1:5" x14ac:dyDescent="0.35">
      <c r="A262" s="12">
        <v>342655063</v>
      </c>
      <c r="B262">
        <v>135138</v>
      </c>
      <c r="C262">
        <v>14340</v>
      </c>
      <c r="D262">
        <v>120798</v>
      </c>
      <c r="E262">
        <v>0</v>
      </c>
    </row>
    <row r="263" spans="1:5" x14ac:dyDescent="0.35">
      <c r="A263" s="12">
        <v>342656775</v>
      </c>
      <c r="B263">
        <v>116615</v>
      </c>
      <c r="C263">
        <v>29468</v>
      </c>
      <c r="D263">
        <v>87147</v>
      </c>
      <c r="E263">
        <v>0</v>
      </c>
    </row>
    <row r="264" spans="1:5" x14ac:dyDescent="0.35">
      <c r="A264" s="12">
        <v>342661432</v>
      </c>
      <c r="B264">
        <v>127648</v>
      </c>
      <c r="C264">
        <v>33576</v>
      </c>
      <c r="D264">
        <v>94072</v>
      </c>
      <c r="E264">
        <v>0</v>
      </c>
    </row>
    <row r="265" spans="1:5" x14ac:dyDescent="0.35">
      <c r="A265" s="12">
        <v>342664311</v>
      </c>
      <c r="B265">
        <v>36173</v>
      </c>
      <c r="C265">
        <v>0</v>
      </c>
      <c r="D265">
        <v>0</v>
      </c>
      <c r="E265">
        <v>36173</v>
      </c>
    </row>
    <row r="266" spans="1:5" x14ac:dyDescent="0.35">
      <c r="A266" s="12">
        <v>342664351</v>
      </c>
      <c r="B266">
        <v>104964</v>
      </c>
      <c r="C266">
        <v>25960</v>
      </c>
      <c r="D266">
        <v>79004</v>
      </c>
      <c r="E266">
        <v>0</v>
      </c>
    </row>
    <row r="267" spans="1:5" x14ac:dyDescent="0.35">
      <c r="A267" s="12">
        <v>342669647</v>
      </c>
      <c r="B267">
        <v>20072.23</v>
      </c>
      <c r="C267">
        <v>0</v>
      </c>
      <c r="D267">
        <v>0</v>
      </c>
      <c r="E267">
        <v>20072.23</v>
      </c>
    </row>
    <row r="268" spans="1:5" x14ac:dyDescent="0.35">
      <c r="A268" s="12">
        <v>342671750</v>
      </c>
      <c r="B268">
        <v>29174</v>
      </c>
      <c r="C268">
        <v>4730</v>
      </c>
      <c r="D268">
        <v>24444</v>
      </c>
      <c r="E268">
        <v>0</v>
      </c>
    </row>
    <row r="269" spans="1:5" x14ac:dyDescent="0.35">
      <c r="A269" s="12">
        <v>342671776</v>
      </c>
      <c r="B269">
        <v>7684</v>
      </c>
      <c r="C269">
        <v>2897</v>
      </c>
      <c r="D269">
        <v>4787</v>
      </c>
      <c r="E269">
        <v>0</v>
      </c>
    </row>
    <row r="270" spans="1:5" x14ac:dyDescent="0.35">
      <c r="A270" s="12">
        <v>342672120</v>
      </c>
      <c r="B270">
        <v>62168</v>
      </c>
      <c r="C270">
        <v>15637</v>
      </c>
      <c r="D270">
        <v>46531</v>
      </c>
      <c r="E270">
        <v>0</v>
      </c>
    </row>
    <row r="271" spans="1:5" x14ac:dyDescent="0.35">
      <c r="A271" s="12">
        <v>342674342</v>
      </c>
      <c r="B271">
        <v>76254</v>
      </c>
      <c r="C271">
        <v>19314</v>
      </c>
      <c r="D271">
        <v>56940</v>
      </c>
      <c r="E271">
        <v>0</v>
      </c>
    </row>
    <row r="272" spans="1:5" x14ac:dyDescent="0.35">
      <c r="A272" s="12">
        <v>342682202</v>
      </c>
      <c r="B272">
        <v>3314.62</v>
      </c>
      <c r="C272">
        <v>0</v>
      </c>
      <c r="D272">
        <v>0</v>
      </c>
      <c r="E272">
        <v>3314.62</v>
      </c>
    </row>
    <row r="273" spans="1:5" x14ac:dyDescent="0.35">
      <c r="A273" s="12">
        <v>342692667</v>
      </c>
      <c r="B273">
        <v>72465</v>
      </c>
      <c r="C273">
        <v>16678</v>
      </c>
      <c r="D273">
        <v>55787</v>
      </c>
      <c r="E273">
        <v>0</v>
      </c>
    </row>
    <row r="274" spans="1:5" x14ac:dyDescent="0.35">
      <c r="A274" s="12">
        <v>342694125</v>
      </c>
      <c r="B274">
        <v>12200</v>
      </c>
      <c r="C274">
        <v>3032</v>
      </c>
      <c r="D274">
        <v>9168</v>
      </c>
      <c r="E274">
        <v>0</v>
      </c>
    </row>
    <row r="275" spans="1:5" x14ac:dyDescent="0.35">
      <c r="A275" s="12">
        <v>342698051</v>
      </c>
      <c r="B275">
        <v>65188</v>
      </c>
      <c r="C275">
        <v>16342</v>
      </c>
      <c r="D275">
        <v>48846</v>
      </c>
      <c r="E275">
        <v>0</v>
      </c>
    </row>
    <row r="276" spans="1:5" x14ac:dyDescent="0.35">
      <c r="A276" s="12">
        <v>342702452</v>
      </c>
      <c r="B276">
        <v>34949.189999999995</v>
      </c>
      <c r="C276">
        <v>0</v>
      </c>
      <c r="D276">
        <v>0</v>
      </c>
      <c r="E276">
        <v>34949.189999999995</v>
      </c>
    </row>
    <row r="277" spans="1:5" x14ac:dyDescent="0.35">
      <c r="A277" s="12">
        <v>342707784</v>
      </c>
      <c r="B277">
        <v>52518</v>
      </c>
      <c r="C277">
        <v>13179</v>
      </c>
      <c r="D277">
        <v>39339</v>
      </c>
      <c r="E277">
        <v>0</v>
      </c>
    </row>
    <row r="278" spans="1:5" x14ac:dyDescent="0.35">
      <c r="A278" s="12">
        <v>342707935</v>
      </c>
      <c r="B278">
        <v>52354</v>
      </c>
      <c r="C278">
        <v>12998</v>
      </c>
      <c r="D278">
        <v>39356</v>
      </c>
      <c r="E278">
        <v>0</v>
      </c>
    </row>
    <row r="279" spans="1:5" x14ac:dyDescent="0.35">
      <c r="A279" s="12">
        <v>342708930</v>
      </c>
      <c r="B279">
        <v>110202</v>
      </c>
      <c r="C279">
        <v>27713</v>
      </c>
      <c r="D279">
        <v>82489</v>
      </c>
      <c r="E279">
        <v>0</v>
      </c>
    </row>
    <row r="280" spans="1:5" x14ac:dyDescent="0.35">
      <c r="A280" s="12">
        <v>342717179</v>
      </c>
      <c r="B280">
        <v>2691</v>
      </c>
      <c r="C280">
        <v>682</v>
      </c>
      <c r="D280">
        <v>2009</v>
      </c>
      <c r="E280">
        <v>0</v>
      </c>
    </row>
    <row r="281" spans="1:5" x14ac:dyDescent="0.35">
      <c r="A281" s="12">
        <v>342726870</v>
      </c>
      <c r="B281">
        <v>51695</v>
      </c>
      <c r="C281">
        <v>13111</v>
      </c>
      <c r="D281">
        <v>38584</v>
      </c>
      <c r="E281">
        <v>0</v>
      </c>
    </row>
    <row r="282" spans="1:5" x14ac:dyDescent="0.35">
      <c r="A282" s="12">
        <v>342730054</v>
      </c>
      <c r="B282">
        <v>227828</v>
      </c>
      <c r="C282">
        <v>56740</v>
      </c>
      <c r="D282">
        <v>171088</v>
      </c>
      <c r="E282">
        <v>0</v>
      </c>
    </row>
    <row r="283" spans="1:5" x14ac:dyDescent="0.35">
      <c r="A283" s="12">
        <v>342736265</v>
      </c>
      <c r="B283">
        <v>17719.920000000002</v>
      </c>
      <c r="C283">
        <v>0</v>
      </c>
      <c r="D283">
        <v>0</v>
      </c>
      <c r="E283">
        <v>17719.920000000002</v>
      </c>
    </row>
    <row r="284" spans="1:5" x14ac:dyDescent="0.35">
      <c r="A284" s="12">
        <v>342737601</v>
      </c>
      <c r="B284">
        <v>74432</v>
      </c>
      <c r="C284">
        <v>18399</v>
      </c>
      <c r="D284">
        <v>56033</v>
      </c>
      <c r="E284">
        <v>0</v>
      </c>
    </row>
    <row r="285" spans="1:5" x14ac:dyDescent="0.35">
      <c r="A285" s="12">
        <v>342745910</v>
      </c>
      <c r="B285">
        <v>5277.07</v>
      </c>
      <c r="C285">
        <v>0</v>
      </c>
      <c r="D285">
        <v>0</v>
      </c>
      <c r="E285">
        <v>5277.07</v>
      </c>
    </row>
    <row r="286" spans="1:5" x14ac:dyDescent="0.35">
      <c r="A286" s="12">
        <v>342747117</v>
      </c>
      <c r="B286">
        <v>109180</v>
      </c>
      <c r="C286">
        <v>27653</v>
      </c>
      <c r="D286">
        <v>81527</v>
      </c>
      <c r="E286">
        <v>0</v>
      </c>
    </row>
    <row r="287" spans="1:5" x14ac:dyDescent="0.35">
      <c r="A287" s="12">
        <v>342750567</v>
      </c>
      <c r="B287">
        <v>13450</v>
      </c>
      <c r="C287">
        <v>4034</v>
      </c>
      <c r="D287">
        <v>9416</v>
      </c>
      <c r="E287">
        <v>0</v>
      </c>
    </row>
    <row r="288" spans="1:5" x14ac:dyDescent="0.35">
      <c r="A288" s="12">
        <v>342751019</v>
      </c>
      <c r="B288">
        <v>67467</v>
      </c>
      <c r="C288">
        <v>16882</v>
      </c>
      <c r="D288">
        <v>50585</v>
      </c>
      <c r="E288">
        <v>0</v>
      </c>
    </row>
    <row r="289" spans="1:5" x14ac:dyDescent="0.35">
      <c r="A289" s="12">
        <v>342753396</v>
      </c>
      <c r="B289">
        <v>113262</v>
      </c>
      <c r="C289">
        <v>28455</v>
      </c>
      <c r="D289">
        <v>84807</v>
      </c>
      <c r="E289">
        <v>0</v>
      </c>
    </row>
    <row r="290" spans="1:5" x14ac:dyDescent="0.35">
      <c r="A290" s="12">
        <v>342766985</v>
      </c>
      <c r="B290">
        <v>28105</v>
      </c>
      <c r="C290">
        <v>7115</v>
      </c>
      <c r="D290">
        <v>20990</v>
      </c>
      <c r="E290">
        <v>0</v>
      </c>
    </row>
    <row r="291" spans="1:5" x14ac:dyDescent="0.35">
      <c r="A291" s="12">
        <v>342768418</v>
      </c>
      <c r="B291">
        <v>3613.96</v>
      </c>
      <c r="C291">
        <v>0</v>
      </c>
      <c r="D291">
        <v>0</v>
      </c>
      <c r="E291">
        <v>3613.96</v>
      </c>
    </row>
    <row r="292" spans="1:5" x14ac:dyDescent="0.35">
      <c r="A292" s="12">
        <v>342772029</v>
      </c>
      <c r="B292">
        <v>4143.55</v>
      </c>
      <c r="C292">
        <v>0</v>
      </c>
      <c r="D292">
        <v>0</v>
      </c>
      <c r="E292">
        <v>4143.55</v>
      </c>
    </row>
    <row r="293" spans="1:5" x14ac:dyDescent="0.35">
      <c r="A293" s="12">
        <v>342775516</v>
      </c>
      <c r="B293">
        <v>41225</v>
      </c>
      <c r="C293">
        <v>10355</v>
      </c>
      <c r="D293">
        <v>30870</v>
      </c>
      <c r="E293">
        <v>0</v>
      </c>
    </row>
    <row r="294" spans="1:5" x14ac:dyDescent="0.35">
      <c r="A294" s="12">
        <v>342777935</v>
      </c>
      <c r="B294">
        <v>0</v>
      </c>
      <c r="C294">
        <v>0</v>
      </c>
      <c r="D294">
        <v>0</v>
      </c>
      <c r="E294">
        <v>0</v>
      </c>
    </row>
    <row r="295" spans="1:5" x14ac:dyDescent="0.35">
      <c r="A295" s="12">
        <v>342779281</v>
      </c>
      <c r="B295">
        <v>105326</v>
      </c>
      <c r="C295">
        <v>26393</v>
      </c>
      <c r="D295">
        <v>78933</v>
      </c>
      <c r="E295">
        <v>0</v>
      </c>
    </row>
    <row r="296" spans="1:5" x14ac:dyDescent="0.35">
      <c r="A296" s="12">
        <v>342783337</v>
      </c>
      <c r="B296">
        <v>26950.25</v>
      </c>
      <c r="C296">
        <v>0</v>
      </c>
      <c r="D296">
        <v>0</v>
      </c>
      <c r="E296">
        <v>26950.25</v>
      </c>
    </row>
    <row r="297" spans="1:5" x14ac:dyDescent="0.35">
      <c r="A297" s="12">
        <v>342785687</v>
      </c>
      <c r="B297">
        <v>25103.78</v>
      </c>
      <c r="C297">
        <v>0</v>
      </c>
      <c r="D297">
        <v>0</v>
      </c>
      <c r="E297">
        <v>25103.78</v>
      </c>
    </row>
    <row r="298" spans="1:5" x14ac:dyDescent="0.35">
      <c r="A298" s="12">
        <v>342788421</v>
      </c>
      <c r="B298">
        <v>17240</v>
      </c>
      <c r="C298">
        <v>5342</v>
      </c>
      <c r="D298">
        <v>11898</v>
      </c>
      <c r="E298">
        <v>0</v>
      </c>
    </row>
    <row r="299" spans="1:5" x14ac:dyDescent="0.35">
      <c r="A299" s="12">
        <v>342793801</v>
      </c>
      <c r="B299">
        <v>38374</v>
      </c>
      <c r="C299">
        <v>6818</v>
      </c>
      <c r="D299">
        <v>31556</v>
      </c>
      <c r="E299">
        <v>0</v>
      </c>
    </row>
    <row r="300" spans="1:5" x14ac:dyDescent="0.35">
      <c r="A300" s="12">
        <v>342794528</v>
      </c>
      <c r="B300">
        <v>32812</v>
      </c>
      <c r="C300">
        <v>1903</v>
      </c>
      <c r="D300">
        <v>30909</v>
      </c>
      <c r="E300">
        <v>0</v>
      </c>
    </row>
    <row r="301" spans="1:5" x14ac:dyDescent="0.35">
      <c r="A301" s="12">
        <v>342794831</v>
      </c>
      <c r="B301">
        <v>145844</v>
      </c>
      <c r="C301">
        <v>41076</v>
      </c>
      <c r="D301">
        <v>104768</v>
      </c>
      <c r="E301">
        <v>0</v>
      </c>
    </row>
    <row r="302" spans="1:5" x14ac:dyDescent="0.35">
      <c r="A302" s="12">
        <v>342795817</v>
      </c>
      <c r="B302">
        <v>69831</v>
      </c>
      <c r="C302">
        <v>17501</v>
      </c>
      <c r="D302">
        <v>52330</v>
      </c>
      <c r="E302">
        <v>0</v>
      </c>
    </row>
    <row r="303" spans="1:5" x14ac:dyDescent="0.35">
      <c r="A303" s="12">
        <v>342799823</v>
      </c>
      <c r="B303">
        <v>18095.019999999997</v>
      </c>
      <c r="C303">
        <v>0</v>
      </c>
      <c r="D303">
        <v>0</v>
      </c>
      <c r="E303">
        <v>18095.019999999997</v>
      </c>
    </row>
    <row r="304" spans="1:5" x14ac:dyDescent="0.35">
      <c r="A304" s="12">
        <v>342802617</v>
      </c>
      <c r="B304">
        <v>22058.350000000002</v>
      </c>
      <c r="C304">
        <v>0</v>
      </c>
      <c r="D304">
        <v>0</v>
      </c>
      <c r="E304">
        <v>22058.350000000002</v>
      </c>
    </row>
    <row r="305" spans="1:5" x14ac:dyDescent="0.35">
      <c r="A305" s="12">
        <v>342802758</v>
      </c>
      <c r="B305">
        <v>110277</v>
      </c>
      <c r="C305">
        <v>27777</v>
      </c>
      <c r="D305">
        <v>82500</v>
      </c>
      <c r="E305">
        <v>0</v>
      </c>
    </row>
    <row r="306" spans="1:5" x14ac:dyDescent="0.35">
      <c r="A306" s="12">
        <v>342802941</v>
      </c>
      <c r="B306">
        <v>69275</v>
      </c>
      <c r="C306">
        <v>17933</v>
      </c>
      <c r="D306">
        <v>51342</v>
      </c>
      <c r="E306">
        <v>0</v>
      </c>
    </row>
    <row r="307" spans="1:5" x14ac:dyDescent="0.35">
      <c r="A307" s="12">
        <v>342809794</v>
      </c>
      <c r="B307">
        <v>12530</v>
      </c>
      <c r="C307">
        <v>2087</v>
      </c>
      <c r="D307">
        <v>10443</v>
      </c>
      <c r="E307">
        <v>0</v>
      </c>
    </row>
    <row r="308" spans="1:5" x14ac:dyDescent="0.35">
      <c r="A308" s="12">
        <v>342815832</v>
      </c>
      <c r="B308">
        <v>62789</v>
      </c>
      <c r="C308">
        <v>16212</v>
      </c>
      <c r="D308">
        <v>46577</v>
      </c>
      <c r="E308">
        <v>0</v>
      </c>
    </row>
    <row r="309" spans="1:5" x14ac:dyDescent="0.35">
      <c r="A309" s="12">
        <v>342815844</v>
      </c>
      <c r="B309">
        <v>194050</v>
      </c>
      <c r="C309">
        <v>47520</v>
      </c>
      <c r="D309">
        <v>146530</v>
      </c>
      <c r="E309">
        <v>0</v>
      </c>
    </row>
    <row r="310" spans="1:5" x14ac:dyDescent="0.35">
      <c r="A310" s="12">
        <v>342818229</v>
      </c>
      <c r="B310">
        <v>68415</v>
      </c>
      <c r="C310">
        <v>6855</v>
      </c>
      <c r="D310">
        <v>61560</v>
      </c>
      <c r="E310">
        <v>0</v>
      </c>
    </row>
    <row r="311" spans="1:5" x14ac:dyDescent="0.35">
      <c r="A311" s="12">
        <v>342818265</v>
      </c>
      <c r="B311">
        <v>10979.999999999998</v>
      </c>
      <c r="C311">
        <v>0</v>
      </c>
      <c r="D311">
        <v>0</v>
      </c>
      <c r="E311">
        <v>10979.999999999998</v>
      </c>
    </row>
    <row r="312" spans="1:5" x14ac:dyDescent="0.35">
      <c r="A312" s="12">
        <v>342819018</v>
      </c>
      <c r="B312">
        <v>11693.82</v>
      </c>
      <c r="C312">
        <v>0</v>
      </c>
      <c r="D312">
        <v>0</v>
      </c>
      <c r="E312">
        <v>11693.82</v>
      </c>
    </row>
    <row r="313" spans="1:5" x14ac:dyDescent="0.35">
      <c r="A313" s="12">
        <v>342820690</v>
      </c>
      <c r="B313">
        <v>25719.369999999995</v>
      </c>
      <c r="C313">
        <v>0</v>
      </c>
      <c r="D313">
        <v>0</v>
      </c>
      <c r="E313">
        <v>25719.369999999995</v>
      </c>
    </row>
    <row r="314" spans="1:5" x14ac:dyDescent="0.35">
      <c r="A314" s="12">
        <v>342821977</v>
      </c>
      <c r="B314">
        <v>18761</v>
      </c>
      <c r="C314">
        <v>4510</v>
      </c>
      <c r="D314">
        <v>14251</v>
      </c>
      <c r="E314">
        <v>0</v>
      </c>
    </row>
    <row r="315" spans="1:5" x14ac:dyDescent="0.35">
      <c r="A315" s="12">
        <v>342825388</v>
      </c>
      <c r="B315">
        <v>37235</v>
      </c>
      <c r="C315">
        <v>8874</v>
      </c>
      <c r="D315">
        <v>28361</v>
      </c>
      <c r="E315">
        <v>0</v>
      </c>
    </row>
    <row r="316" spans="1:5" x14ac:dyDescent="0.35">
      <c r="A316" s="12">
        <v>342827611</v>
      </c>
      <c r="B316">
        <v>32075.99</v>
      </c>
      <c r="C316">
        <v>0</v>
      </c>
      <c r="D316">
        <v>0</v>
      </c>
      <c r="E316">
        <v>32075.99</v>
      </c>
    </row>
    <row r="317" spans="1:5" x14ac:dyDescent="0.35">
      <c r="A317" s="12">
        <v>342829124</v>
      </c>
      <c r="B317">
        <v>7459.05</v>
      </c>
      <c r="C317">
        <v>0</v>
      </c>
      <c r="D317">
        <v>0</v>
      </c>
      <c r="E317">
        <v>7459.05</v>
      </c>
    </row>
    <row r="318" spans="1:5" x14ac:dyDescent="0.35">
      <c r="A318" s="12">
        <v>342830865</v>
      </c>
      <c r="B318">
        <v>51177</v>
      </c>
      <c r="C318">
        <v>12781</v>
      </c>
      <c r="D318">
        <v>38396</v>
      </c>
      <c r="E318">
        <v>0</v>
      </c>
    </row>
    <row r="319" spans="1:5" x14ac:dyDescent="0.35">
      <c r="A319" s="12">
        <v>342832891</v>
      </c>
      <c r="B319">
        <v>4230.7299999999996</v>
      </c>
      <c r="C319">
        <v>0</v>
      </c>
      <c r="D319">
        <v>0</v>
      </c>
      <c r="E319">
        <v>4230.7299999999996</v>
      </c>
    </row>
    <row r="320" spans="1:5" x14ac:dyDescent="0.35">
      <c r="A320" s="12">
        <v>342833072</v>
      </c>
      <c r="B320">
        <v>41802</v>
      </c>
      <c r="C320">
        <v>10071</v>
      </c>
      <c r="D320">
        <v>31731</v>
      </c>
      <c r="E320">
        <v>0</v>
      </c>
    </row>
    <row r="321" spans="1:5" x14ac:dyDescent="0.35">
      <c r="A321" s="12">
        <v>342833305</v>
      </c>
      <c r="B321">
        <v>20089.890000000003</v>
      </c>
      <c r="C321">
        <v>0</v>
      </c>
      <c r="D321">
        <v>0</v>
      </c>
      <c r="E321">
        <v>20089.890000000003</v>
      </c>
    </row>
    <row r="322" spans="1:5" x14ac:dyDescent="0.35">
      <c r="A322" s="12">
        <v>342833320</v>
      </c>
      <c r="B322">
        <v>170760</v>
      </c>
      <c r="C322">
        <v>25180</v>
      </c>
      <c r="D322">
        <v>145580</v>
      </c>
      <c r="E322">
        <v>0</v>
      </c>
    </row>
    <row r="323" spans="1:5" x14ac:dyDescent="0.35">
      <c r="A323" s="12">
        <v>342833557</v>
      </c>
      <c r="B323">
        <v>67912</v>
      </c>
      <c r="C323">
        <v>18264</v>
      </c>
      <c r="D323">
        <v>49648</v>
      </c>
      <c r="E323">
        <v>0</v>
      </c>
    </row>
    <row r="324" spans="1:5" x14ac:dyDescent="0.35">
      <c r="A324" s="12">
        <v>342833573</v>
      </c>
      <c r="B324">
        <v>24057</v>
      </c>
      <c r="C324">
        <v>6112</v>
      </c>
      <c r="D324">
        <v>17945</v>
      </c>
      <c r="E324">
        <v>0</v>
      </c>
    </row>
    <row r="325" spans="1:5" x14ac:dyDescent="0.35">
      <c r="A325" s="12">
        <v>342834743</v>
      </c>
      <c r="B325">
        <v>17908.460000000003</v>
      </c>
      <c r="C325">
        <v>0</v>
      </c>
      <c r="D325">
        <v>0</v>
      </c>
      <c r="E325">
        <v>17908.460000000003</v>
      </c>
    </row>
    <row r="326" spans="1:5" x14ac:dyDescent="0.35">
      <c r="A326" s="12">
        <v>342838925</v>
      </c>
      <c r="B326">
        <v>104632</v>
      </c>
      <c r="C326">
        <v>26310</v>
      </c>
      <c r="D326">
        <v>78322</v>
      </c>
      <c r="E326">
        <v>0</v>
      </c>
    </row>
    <row r="327" spans="1:5" x14ac:dyDescent="0.35">
      <c r="A327" s="12">
        <v>342839149</v>
      </c>
      <c r="B327">
        <v>7284.45</v>
      </c>
      <c r="C327">
        <v>0</v>
      </c>
      <c r="D327">
        <v>0</v>
      </c>
      <c r="E327">
        <v>7284.45</v>
      </c>
    </row>
    <row r="328" spans="1:5" x14ac:dyDescent="0.35">
      <c r="A328" s="12">
        <v>342842593</v>
      </c>
      <c r="B328">
        <v>49478</v>
      </c>
      <c r="C328">
        <v>12438</v>
      </c>
      <c r="D328">
        <v>37040</v>
      </c>
      <c r="E328">
        <v>0</v>
      </c>
    </row>
    <row r="329" spans="1:5" x14ac:dyDescent="0.35">
      <c r="A329" s="12">
        <v>345295178</v>
      </c>
      <c r="B329">
        <v>39907</v>
      </c>
      <c r="C329">
        <v>10045</v>
      </c>
      <c r="D329">
        <v>29862</v>
      </c>
      <c r="E329">
        <v>0</v>
      </c>
    </row>
    <row r="330" spans="1:5" x14ac:dyDescent="0.35">
      <c r="A330" s="12">
        <v>345317260</v>
      </c>
      <c r="B330">
        <v>9337.9600000000009</v>
      </c>
      <c r="C330">
        <v>0</v>
      </c>
      <c r="D330">
        <v>0</v>
      </c>
      <c r="E330">
        <v>9337.9600000000009</v>
      </c>
    </row>
    <row r="331" spans="1:5" x14ac:dyDescent="0.35">
      <c r="A331" s="12">
        <v>345408117</v>
      </c>
      <c r="B331">
        <v>20673.38</v>
      </c>
      <c r="C331">
        <v>0</v>
      </c>
      <c r="D331">
        <v>0</v>
      </c>
      <c r="E331">
        <v>20673.38</v>
      </c>
    </row>
    <row r="332" spans="1:5" x14ac:dyDescent="0.35">
      <c r="A332" s="12">
        <v>345565178</v>
      </c>
      <c r="B332">
        <v>22433.87</v>
      </c>
      <c r="C332">
        <v>0</v>
      </c>
      <c r="D332">
        <v>0</v>
      </c>
      <c r="E332">
        <v>22433.87</v>
      </c>
    </row>
    <row r="333" spans="1:5" x14ac:dyDescent="0.35">
      <c r="A333" s="12">
        <v>345585483</v>
      </c>
      <c r="B333">
        <v>42574</v>
      </c>
      <c r="C333">
        <v>15792</v>
      </c>
      <c r="D333">
        <v>26782</v>
      </c>
      <c r="E333">
        <v>0</v>
      </c>
    </row>
    <row r="334" spans="1:5" x14ac:dyDescent="0.35">
      <c r="A334" s="12">
        <v>345595400</v>
      </c>
      <c r="B334">
        <v>22959.82</v>
      </c>
      <c r="C334">
        <v>0</v>
      </c>
      <c r="D334">
        <v>0</v>
      </c>
      <c r="E334">
        <v>22959.82</v>
      </c>
    </row>
    <row r="335" spans="1:5" x14ac:dyDescent="0.35">
      <c r="A335" s="12">
        <v>345732801</v>
      </c>
      <c r="B335">
        <v>69738</v>
      </c>
      <c r="C335">
        <v>12374</v>
      </c>
      <c r="D335">
        <v>57364</v>
      </c>
      <c r="E335">
        <v>0</v>
      </c>
    </row>
    <row r="336" spans="1:5" x14ac:dyDescent="0.35">
      <c r="A336" s="12">
        <v>345768084</v>
      </c>
      <c r="B336">
        <v>5404.5499999999993</v>
      </c>
      <c r="C336">
        <v>0</v>
      </c>
      <c r="D336">
        <v>0</v>
      </c>
      <c r="E336">
        <v>5404.5499999999993</v>
      </c>
    </row>
    <row r="337" spans="1:5" x14ac:dyDescent="0.35">
      <c r="A337" s="12">
        <v>345768089</v>
      </c>
      <c r="B337">
        <v>16870.810000000001</v>
      </c>
      <c r="C337">
        <v>0</v>
      </c>
      <c r="D337">
        <v>0</v>
      </c>
      <c r="E337">
        <v>16870.810000000001</v>
      </c>
    </row>
    <row r="338" spans="1:5" x14ac:dyDescent="0.35">
      <c r="A338" s="12">
        <v>345793246</v>
      </c>
      <c r="B338">
        <v>4510</v>
      </c>
      <c r="C338">
        <v>1179</v>
      </c>
      <c r="D338">
        <v>3331</v>
      </c>
      <c r="E338">
        <v>0</v>
      </c>
    </row>
    <row r="339" spans="1:5" x14ac:dyDescent="0.35">
      <c r="A339" s="12">
        <v>345837999</v>
      </c>
      <c r="B339">
        <v>385.86</v>
      </c>
      <c r="C339">
        <v>0</v>
      </c>
      <c r="D339">
        <v>0</v>
      </c>
      <c r="E339">
        <v>385.86</v>
      </c>
    </row>
    <row r="340" spans="1:5" x14ac:dyDescent="0.35">
      <c r="A340" s="12">
        <v>345844976</v>
      </c>
      <c r="B340">
        <v>0</v>
      </c>
      <c r="C340">
        <v>0</v>
      </c>
      <c r="D340">
        <v>0</v>
      </c>
      <c r="E340">
        <v>0</v>
      </c>
    </row>
    <row r="341" spans="1:5" x14ac:dyDescent="0.35">
      <c r="A341" s="12">
        <v>345875456</v>
      </c>
      <c r="B341">
        <v>58289</v>
      </c>
      <c r="C341">
        <v>14092</v>
      </c>
      <c r="D341">
        <v>44197</v>
      </c>
      <c r="E341">
        <v>0</v>
      </c>
    </row>
    <row r="342" spans="1:5" x14ac:dyDescent="0.35">
      <c r="A342" s="12">
        <v>345891139</v>
      </c>
      <c r="B342">
        <v>185260</v>
      </c>
      <c r="C342">
        <v>51270</v>
      </c>
      <c r="D342">
        <v>133990</v>
      </c>
      <c r="E342">
        <v>0</v>
      </c>
    </row>
    <row r="343" spans="1:5" x14ac:dyDescent="0.35">
      <c r="A343" s="12">
        <v>345899990</v>
      </c>
      <c r="B343">
        <v>2276</v>
      </c>
      <c r="C343">
        <v>358</v>
      </c>
      <c r="D343">
        <v>1918</v>
      </c>
      <c r="E343">
        <v>0</v>
      </c>
    </row>
    <row r="344" spans="1:5" x14ac:dyDescent="0.35">
      <c r="A344" s="12">
        <v>346073773</v>
      </c>
      <c r="B344">
        <v>0</v>
      </c>
      <c r="C344">
        <v>0</v>
      </c>
      <c r="D344">
        <v>0</v>
      </c>
      <c r="E344">
        <v>0</v>
      </c>
    </row>
    <row r="345" spans="1:5" x14ac:dyDescent="0.35">
      <c r="A345" s="12">
        <v>346073774</v>
      </c>
      <c r="B345">
        <v>73929</v>
      </c>
      <c r="C345">
        <v>18032</v>
      </c>
      <c r="D345">
        <v>55897</v>
      </c>
      <c r="E345">
        <v>0</v>
      </c>
    </row>
    <row r="346" spans="1:5" x14ac:dyDescent="0.35">
      <c r="A346" s="12">
        <v>346212394</v>
      </c>
      <c r="B346">
        <v>77310</v>
      </c>
      <c r="C346">
        <v>13040</v>
      </c>
      <c r="D346">
        <v>64270</v>
      </c>
      <c r="E346">
        <v>0</v>
      </c>
    </row>
    <row r="347" spans="1:5" x14ac:dyDescent="0.35">
      <c r="A347" s="12">
        <v>346284742</v>
      </c>
      <c r="B347">
        <v>25795.600000000002</v>
      </c>
      <c r="C347">
        <v>0</v>
      </c>
      <c r="D347">
        <v>0</v>
      </c>
      <c r="E347">
        <v>25795.600000000002</v>
      </c>
    </row>
    <row r="348" spans="1:5" x14ac:dyDescent="0.35">
      <c r="A348" s="12">
        <v>346323269</v>
      </c>
      <c r="B348">
        <v>81450</v>
      </c>
      <c r="C348">
        <v>6650</v>
      </c>
      <c r="D348">
        <v>74800</v>
      </c>
      <c r="E348">
        <v>0</v>
      </c>
    </row>
    <row r="349" spans="1:5" x14ac:dyDescent="0.35">
      <c r="A349" s="12">
        <v>346332170</v>
      </c>
      <c r="B349">
        <v>75803</v>
      </c>
      <c r="C349">
        <v>19216</v>
      </c>
      <c r="D349">
        <v>56587</v>
      </c>
      <c r="E349">
        <v>0</v>
      </c>
    </row>
    <row r="350" spans="1:5" x14ac:dyDescent="0.35">
      <c r="A350" s="12">
        <v>346374525</v>
      </c>
      <c r="B350">
        <v>31176</v>
      </c>
      <c r="C350">
        <v>8075</v>
      </c>
      <c r="D350">
        <v>23101</v>
      </c>
      <c r="E350">
        <v>0</v>
      </c>
    </row>
    <row r="351" spans="1:5" x14ac:dyDescent="0.35">
      <c r="A351" s="12">
        <v>346424732</v>
      </c>
      <c r="B351">
        <v>8313.4000000000015</v>
      </c>
      <c r="C351">
        <v>0</v>
      </c>
      <c r="D351">
        <v>0</v>
      </c>
      <c r="E351">
        <v>8313.4000000000015</v>
      </c>
    </row>
    <row r="352" spans="1:5" x14ac:dyDescent="0.35">
      <c r="A352" s="12">
        <v>346448000</v>
      </c>
      <c r="B352">
        <v>11721</v>
      </c>
      <c r="C352">
        <v>2965</v>
      </c>
      <c r="D352">
        <v>8756</v>
      </c>
      <c r="E352">
        <v>0</v>
      </c>
    </row>
    <row r="353" spans="1:5" x14ac:dyDescent="0.35">
      <c r="A353" s="12">
        <v>346457469</v>
      </c>
      <c r="B353">
        <v>28810</v>
      </c>
      <c r="C353">
        <v>7055</v>
      </c>
      <c r="D353">
        <v>21755</v>
      </c>
      <c r="E353">
        <v>0</v>
      </c>
    </row>
    <row r="354" spans="1:5" x14ac:dyDescent="0.35">
      <c r="A354" s="12">
        <v>346500039</v>
      </c>
      <c r="B354">
        <v>40042.39</v>
      </c>
      <c r="C354">
        <v>0</v>
      </c>
      <c r="D354">
        <v>0</v>
      </c>
      <c r="E354">
        <v>40042.39</v>
      </c>
    </row>
    <row r="355" spans="1:5" x14ac:dyDescent="0.35">
      <c r="A355" s="12">
        <v>346501794</v>
      </c>
      <c r="B355">
        <v>170755</v>
      </c>
      <c r="C355">
        <v>72645</v>
      </c>
      <c r="D355">
        <v>98110</v>
      </c>
      <c r="E355">
        <v>0</v>
      </c>
    </row>
    <row r="356" spans="1:5" x14ac:dyDescent="0.35">
      <c r="A356" s="12">
        <v>346514671</v>
      </c>
      <c r="B356">
        <v>36320</v>
      </c>
      <c r="C356">
        <v>0</v>
      </c>
      <c r="D356">
        <v>0</v>
      </c>
      <c r="E356">
        <v>36320</v>
      </c>
    </row>
    <row r="357" spans="1:5" x14ac:dyDescent="0.35">
      <c r="A357" s="12">
        <v>346514673</v>
      </c>
      <c r="B357">
        <v>27970</v>
      </c>
      <c r="C357">
        <v>8070</v>
      </c>
      <c r="D357">
        <v>19900</v>
      </c>
      <c r="E357">
        <v>0</v>
      </c>
    </row>
    <row r="358" spans="1:5" x14ac:dyDescent="0.35">
      <c r="A358" s="12">
        <v>346523758</v>
      </c>
      <c r="B358">
        <v>19755.41</v>
      </c>
      <c r="C358">
        <v>0</v>
      </c>
      <c r="D358">
        <v>0</v>
      </c>
      <c r="E358">
        <v>19755.41</v>
      </c>
    </row>
    <row r="359" spans="1:5" x14ac:dyDescent="0.35">
      <c r="A359" s="12">
        <v>346523808</v>
      </c>
      <c r="B359">
        <v>8247.51</v>
      </c>
      <c r="C359">
        <v>0</v>
      </c>
      <c r="D359">
        <v>0</v>
      </c>
      <c r="E359">
        <v>8247.51</v>
      </c>
    </row>
    <row r="360" spans="1:5" x14ac:dyDescent="0.35">
      <c r="A360" s="12">
        <v>346559522</v>
      </c>
      <c r="B360">
        <v>6133.21</v>
      </c>
      <c r="C360">
        <v>0</v>
      </c>
      <c r="D360">
        <v>0</v>
      </c>
      <c r="E360">
        <v>6133.21</v>
      </c>
    </row>
    <row r="361" spans="1:5" x14ac:dyDescent="0.35">
      <c r="A361" s="12">
        <v>346572147</v>
      </c>
      <c r="B361">
        <v>31074.899999999994</v>
      </c>
      <c r="C361">
        <v>0</v>
      </c>
      <c r="D361">
        <v>0</v>
      </c>
      <c r="E361">
        <v>31074.899999999994</v>
      </c>
    </row>
    <row r="362" spans="1:5" x14ac:dyDescent="0.35">
      <c r="A362" s="12">
        <v>346572409</v>
      </c>
      <c r="B362">
        <v>32356.959999999999</v>
      </c>
      <c r="C362">
        <v>0</v>
      </c>
      <c r="D362">
        <v>0</v>
      </c>
      <c r="E362">
        <v>32356.959999999999</v>
      </c>
    </row>
    <row r="363" spans="1:5" x14ac:dyDescent="0.35">
      <c r="A363" s="12">
        <v>346591544</v>
      </c>
      <c r="B363">
        <v>16117</v>
      </c>
      <c r="C363">
        <v>4464</v>
      </c>
      <c r="D363">
        <v>11653</v>
      </c>
      <c r="E363">
        <v>0</v>
      </c>
    </row>
    <row r="364" spans="1:5" x14ac:dyDescent="0.35">
      <c r="A364" s="12">
        <v>346697407</v>
      </c>
      <c r="B364">
        <v>8269.130000000001</v>
      </c>
      <c r="C364">
        <v>0</v>
      </c>
      <c r="D364">
        <v>0</v>
      </c>
      <c r="E364">
        <v>8269.130000000001</v>
      </c>
    </row>
    <row r="365" spans="1:5" x14ac:dyDescent="0.35">
      <c r="A365" s="12">
        <v>346726476</v>
      </c>
      <c r="B365">
        <v>103710</v>
      </c>
      <c r="C365">
        <v>64140</v>
      </c>
      <c r="D365">
        <v>39570</v>
      </c>
      <c r="E365">
        <v>0</v>
      </c>
    </row>
    <row r="366" spans="1:5" x14ac:dyDescent="0.35">
      <c r="A366" s="12">
        <v>346760443</v>
      </c>
      <c r="B366">
        <v>40585</v>
      </c>
      <c r="C366">
        <v>8915</v>
      </c>
      <c r="D366">
        <v>31670</v>
      </c>
      <c r="E366">
        <v>0</v>
      </c>
    </row>
    <row r="367" spans="1:5" x14ac:dyDescent="0.35">
      <c r="A367" s="12">
        <v>346760447</v>
      </c>
      <c r="B367">
        <v>42212</v>
      </c>
      <c r="C367">
        <v>12168</v>
      </c>
      <c r="D367">
        <v>30044</v>
      </c>
      <c r="E367">
        <v>0</v>
      </c>
    </row>
    <row r="368" spans="1:5" x14ac:dyDescent="0.35">
      <c r="A368" s="12">
        <v>346778759</v>
      </c>
      <c r="B368">
        <v>0</v>
      </c>
      <c r="C368">
        <v>0</v>
      </c>
      <c r="D368">
        <v>0</v>
      </c>
      <c r="E368">
        <v>0</v>
      </c>
    </row>
    <row r="369" spans="1:5" x14ac:dyDescent="0.35">
      <c r="A369" s="12">
        <v>346812868</v>
      </c>
      <c r="B369">
        <v>115005</v>
      </c>
      <c r="C369">
        <v>13095</v>
      </c>
      <c r="D369">
        <v>101910</v>
      </c>
      <c r="E369">
        <v>0</v>
      </c>
    </row>
    <row r="370" spans="1:5" x14ac:dyDescent="0.35">
      <c r="A370" s="12">
        <v>346838433</v>
      </c>
      <c r="B370">
        <v>42236.2</v>
      </c>
      <c r="C370">
        <v>0</v>
      </c>
      <c r="D370">
        <v>0</v>
      </c>
      <c r="E370">
        <v>42236.2</v>
      </c>
    </row>
    <row r="371" spans="1:5" x14ac:dyDescent="0.35">
      <c r="A371" s="12">
        <v>346869670</v>
      </c>
      <c r="B371">
        <v>4213</v>
      </c>
      <c r="C371">
        <v>1100</v>
      </c>
      <c r="D371">
        <v>3113</v>
      </c>
      <c r="E371">
        <v>0</v>
      </c>
    </row>
    <row r="372" spans="1:5" x14ac:dyDescent="0.35">
      <c r="A372" s="12">
        <v>346869810</v>
      </c>
      <c r="B372">
        <v>10645.210000000001</v>
      </c>
      <c r="C372">
        <v>0</v>
      </c>
      <c r="D372">
        <v>0</v>
      </c>
      <c r="E372">
        <v>10645.210000000001</v>
      </c>
    </row>
    <row r="373" spans="1:5" x14ac:dyDescent="0.35">
      <c r="A373" s="12">
        <v>346872942</v>
      </c>
      <c r="B373">
        <v>634660</v>
      </c>
      <c r="C373">
        <v>143980</v>
      </c>
      <c r="D373">
        <v>490680</v>
      </c>
      <c r="E373">
        <v>0</v>
      </c>
    </row>
    <row r="374" spans="1:5" x14ac:dyDescent="0.35">
      <c r="A374" s="12">
        <v>346985226</v>
      </c>
      <c r="B374">
        <v>30976</v>
      </c>
      <c r="C374">
        <v>7910</v>
      </c>
      <c r="D374">
        <v>23066</v>
      </c>
      <c r="E374">
        <v>0</v>
      </c>
    </row>
    <row r="375" spans="1:5" x14ac:dyDescent="0.35">
      <c r="A375" s="12">
        <v>347005434</v>
      </c>
      <c r="B375">
        <v>280915</v>
      </c>
      <c r="C375">
        <v>41685</v>
      </c>
      <c r="D375">
        <v>239230</v>
      </c>
      <c r="E375">
        <v>0</v>
      </c>
    </row>
    <row r="376" spans="1:5" x14ac:dyDescent="0.35">
      <c r="A376" s="12">
        <v>347031715</v>
      </c>
      <c r="B376">
        <v>27868.58</v>
      </c>
      <c r="C376">
        <v>0</v>
      </c>
      <c r="D376">
        <v>0</v>
      </c>
      <c r="E376">
        <v>27868.58</v>
      </c>
    </row>
    <row r="377" spans="1:5" x14ac:dyDescent="0.35">
      <c r="A377" s="12">
        <v>347037710</v>
      </c>
      <c r="B377">
        <v>147530</v>
      </c>
      <c r="C377">
        <v>31450</v>
      </c>
      <c r="D377">
        <v>116080</v>
      </c>
      <c r="E377">
        <v>0</v>
      </c>
    </row>
    <row r="378" spans="1:5" x14ac:dyDescent="0.35">
      <c r="A378" s="12">
        <v>347043956</v>
      </c>
      <c r="B378">
        <v>26858.21</v>
      </c>
      <c r="C378">
        <v>0</v>
      </c>
      <c r="D378">
        <v>0</v>
      </c>
      <c r="E378">
        <v>26858.21</v>
      </c>
    </row>
    <row r="379" spans="1:5" x14ac:dyDescent="0.35">
      <c r="A379" s="12">
        <v>347044053</v>
      </c>
      <c r="B379">
        <v>22426.540000000005</v>
      </c>
      <c r="C379">
        <v>0</v>
      </c>
      <c r="D379">
        <v>0</v>
      </c>
      <c r="E379">
        <v>22426.540000000005</v>
      </c>
    </row>
    <row r="380" spans="1:5" x14ac:dyDescent="0.35">
      <c r="A380" s="12">
        <v>347077725</v>
      </c>
      <c r="B380">
        <v>15702.289999999999</v>
      </c>
      <c r="C380">
        <v>0</v>
      </c>
      <c r="D380">
        <v>0</v>
      </c>
      <c r="E380">
        <v>15702.289999999999</v>
      </c>
    </row>
    <row r="381" spans="1:5" x14ac:dyDescent="0.35">
      <c r="A381" s="12">
        <v>347147910</v>
      </c>
      <c r="B381">
        <v>78730</v>
      </c>
      <c r="C381">
        <v>11080</v>
      </c>
      <c r="D381">
        <v>67650</v>
      </c>
      <c r="E381">
        <v>0</v>
      </c>
    </row>
    <row r="382" spans="1:5" x14ac:dyDescent="0.35">
      <c r="A382" s="12">
        <v>347159936</v>
      </c>
      <c r="B382">
        <v>57023.06</v>
      </c>
      <c r="C382">
        <v>0</v>
      </c>
      <c r="D382">
        <v>0</v>
      </c>
      <c r="E382">
        <v>57023.06</v>
      </c>
    </row>
    <row r="383" spans="1:5" x14ac:dyDescent="0.35">
      <c r="A383" s="12">
        <v>347193066</v>
      </c>
      <c r="B383">
        <v>11262.51</v>
      </c>
      <c r="C383">
        <v>0</v>
      </c>
      <c r="D383">
        <v>0</v>
      </c>
      <c r="E383">
        <v>11262.51</v>
      </c>
    </row>
    <row r="384" spans="1:5" x14ac:dyDescent="0.35">
      <c r="A384" s="12">
        <v>347198649</v>
      </c>
      <c r="B384">
        <v>39303</v>
      </c>
      <c r="C384">
        <v>4074</v>
      </c>
      <c r="D384">
        <v>35229</v>
      </c>
      <c r="E384">
        <v>0</v>
      </c>
    </row>
    <row r="385" spans="1:5" x14ac:dyDescent="0.35">
      <c r="A385" s="12">
        <v>347216167</v>
      </c>
      <c r="B385">
        <v>25434</v>
      </c>
      <c r="C385">
        <v>1386</v>
      </c>
      <c r="D385">
        <v>24048</v>
      </c>
      <c r="E385">
        <v>0</v>
      </c>
    </row>
    <row r="386" spans="1:5" x14ac:dyDescent="0.35">
      <c r="A386" s="12">
        <v>347216805</v>
      </c>
      <c r="B386">
        <v>77800</v>
      </c>
      <c r="C386">
        <v>14390</v>
      </c>
      <c r="D386">
        <v>63410</v>
      </c>
      <c r="E386">
        <v>0</v>
      </c>
    </row>
    <row r="387" spans="1:5" x14ac:dyDescent="0.35">
      <c r="A387" s="12">
        <v>347269255</v>
      </c>
      <c r="B387">
        <v>44846.94</v>
      </c>
      <c r="C387">
        <v>0</v>
      </c>
      <c r="D387">
        <v>0</v>
      </c>
      <c r="E387">
        <v>44846.94</v>
      </c>
    </row>
    <row r="388" spans="1:5" x14ac:dyDescent="0.35">
      <c r="A388" s="12">
        <v>347341022</v>
      </c>
      <c r="B388">
        <v>27066.87</v>
      </c>
      <c r="C388">
        <v>0</v>
      </c>
      <c r="D388">
        <v>0</v>
      </c>
      <c r="E388">
        <v>27066.87</v>
      </c>
    </row>
    <row r="389" spans="1:5" x14ac:dyDescent="0.35">
      <c r="A389" s="12">
        <v>347365829</v>
      </c>
      <c r="B389">
        <v>36485.170000000006</v>
      </c>
      <c r="C389">
        <v>0</v>
      </c>
      <c r="D389">
        <v>0</v>
      </c>
      <c r="E389">
        <v>36485.170000000006</v>
      </c>
    </row>
    <row r="390" spans="1:5" x14ac:dyDescent="0.35">
      <c r="A390" s="12">
        <v>347392521</v>
      </c>
      <c r="B390">
        <v>14689.68</v>
      </c>
      <c r="C390">
        <v>0</v>
      </c>
      <c r="D390">
        <v>0</v>
      </c>
      <c r="E390">
        <v>14689.68</v>
      </c>
    </row>
    <row r="391" spans="1:5" x14ac:dyDescent="0.35">
      <c r="A391" s="12">
        <v>347398260</v>
      </c>
      <c r="B391">
        <v>4252.9100000000008</v>
      </c>
      <c r="C391">
        <v>0</v>
      </c>
      <c r="D391">
        <v>0</v>
      </c>
      <c r="E391">
        <v>4252.9100000000008</v>
      </c>
    </row>
    <row r="392" spans="1:5" x14ac:dyDescent="0.35">
      <c r="A392" s="12">
        <v>347471738</v>
      </c>
      <c r="B392">
        <v>59612</v>
      </c>
      <c r="C392">
        <v>15387</v>
      </c>
      <c r="D392">
        <v>44225</v>
      </c>
      <c r="E392">
        <v>0</v>
      </c>
    </row>
    <row r="393" spans="1:5" x14ac:dyDescent="0.35">
      <c r="A393" s="12">
        <v>347478376</v>
      </c>
      <c r="B393">
        <v>23147.88</v>
      </c>
      <c r="C393">
        <v>0</v>
      </c>
      <c r="D393">
        <v>0</v>
      </c>
      <c r="E393">
        <v>23147.88</v>
      </c>
    </row>
    <row r="394" spans="1:5" x14ac:dyDescent="0.35">
      <c r="A394" s="12">
        <v>347519664</v>
      </c>
      <c r="B394">
        <v>57130</v>
      </c>
      <c r="C394">
        <v>3155</v>
      </c>
      <c r="D394">
        <v>53975</v>
      </c>
      <c r="E394">
        <v>0</v>
      </c>
    </row>
    <row r="395" spans="1:5" x14ac:dyDescent="0.35">
      <c r="A395" s="12">
        <v>347525529</v>
      </c>
      <c r="B395">
        <v>0</v>
      </c>
      <c r="C395">
        <v>0</v>
      </c>
      <c r="D395">
        <v>0</v>
      </c>
      <c r="E395">
        <v>0</v>
      </c>
    </row>
    <row r="396" spans="1:5" x14ac:dyDescent="0.35">
      <c r="A396" s="12">
        <v>347525580</v>
      </c>
      <c r="B396">
        <v>0</v>
      </c>
      <c r="C396">
        <v>0</v>
      </c>
      <c r="D396">
        <v>0</v>
      </c>
      <c r="E396">
        <v>0</v>
      </c>
    </row>
    <row r="397" spans="1:5" x14ac:dyDescent="0.35">
      <c r="A397" s="12">
        <v>347544369</v>
      </c>
      <c r="B397">
        <v>184420</v>
      </c>
      <c r="C397">
        <v>19480</v>
      </c>
      <c r="D397">
        <v>164940</v>
      </c>
      <c r="E397">
        <v>0</v>
      </c>
    </row>
    <row r="398" spans="1:5" x14ac:dyDescent="0.35">
      <c r="A398" s="12">
        <v>347546800</v>
      </c>
      <c r="B398">
        <v>64565</v>
      </c>
      <c r="C398">
        <v>2360</v>
      </c>
      <c r="D398">
        <v>42705</v>
      </c>
      <c r="E398">
        <v>19500</v>
      </c>
    </row>
    <row r="399" spans="1:5" x14ac:dyDescent="0.35">
      <c r="A399" s="12">
        <v>347555174</v>
      </c>
      <c r="B399">
        <v>51919.28</v>
      </c>
      <c r="C399">
        <v>0</v>
      </c>
      <c r="D399">
        <v>0</v>
      </c>
      <c r="E399">
        <v>51919.28</v>
      </c>
    </row>
    <row r="400" spans="1:5" x14ac:dyDescent="0.35">
      <c r="A400" s="12">
        <v>347559727</v>
      </c>
      <c r="B400">
        <v>17641.249999999996</v>
      </c>
      <c r="C400">
        <v>0</v>
      </c>
      <c r="D400">
        <v>0</v>
      </c>
      <c r="E400">
        <v>17641.249999999996</v>
      </c>
    </row>
    <row r="401" spans="1:5" x14ac:dyDescent="0.35">
      <c r="A401" s="12">
        <v>347582847</v>
      </c>
      <c r="B401">
        <v>59333.8</v>
      </c>
      <c r="C401">
        <v>0</v>
      </c>
      <c r="D401">
        <v>0</v>
      </c>
      <c r="E401">
        <v>59333.8</v>
      </c>
    </row>
    <row r="402" spans="1:5" x14ac:dyDescent="0.35">
      <c r="A402" s="12">
        <v>347594382</v>
      </c>
      <c r="B402">
        <v>12172.439999999999</v>
      </c>
      <c r="C402">
        <v>0</v>
      </c>
      <c r="D402">
        <v>0</v>
      </c>
      <c r="E402">
        <v>12172.439999999999</v>
      </c>
    </row>
    <row r="403" spans="1:5" x14ac:dyDescent="0.35">
      <c r="A403" s="12">
        <v>347645188</v>
      </c>
      <c r="B403">
        <v>65930</v>
      </c>
      <c r="C403">
        <v>12560</v>
      </c>
      <c r="D403">
        <v>53370</v>
      </c>
      <c r="E403">
        <v>0</v>
      </c>
    </row>
    <row r="404" spans="1:5" x14ac:dyDescent="0.35">
      <c r="A404" s="12">
        <v>347691209</v>
      </c>
      <c r="B404">
        <v>110924</v>
      </c>
      <c r="C404">
        <v>10216</v>
      </c>
      <c r="D404">
        <v>100708</v>
      </c>
      <c r="E404">
        <v>0</v>
      </c>
    </row>
    <row r="405" spans="1:5" x14ac:dyDescent="0.35">
      <c r="A405" s="12">
        <v>347698990</v>
      </c>
      <c r="B405">
        <v>36864.11</v>
      </c>
      <c r="C405">
        <v>4501</v>
      </c>
      <c r="D405">
        <v>16869</v>
      </c>
      <c r="E405">
        <v>15494.11</v>
      </c>
    </row>
    <row r="406" spans="1:5" x14ac:dyDescent="0.35">
      <c r="A406" s="12">
        <v>347739314</v>
      </c>
      <c r="B406">
        <v>72618.73</v>
      </c>
      <c r="C406">
        <v>9243</v>
      </c>
      <c r="D406">
        <v>36704</v>
      </c>
      <c r="E406">
        <v>26671.73</v>
      </c>
    </row>
    <row r="407" spans="1:5" x14ac:dyDescent="0.35">
      <c r="A407" s="12">
        <v>347778760</v>
      </c>
      <c r="B407">
        <v>86950</v>
      </c>
      <c r="C407">
        <v>22265</v>
      </c>
      <c r="D407">
        <v>64685</v>
      </c>
      <c r="E407">
        <v>0</v>
      </c>
    </row>
    <row r="408" spans="1:5" x14ac:dyDescent="0.35">
      <c r="A408" s="12">
        <v>347841901</v>
      </c>
      <c r="B408">
        <v>7962.5599999999995</v>
      </c>
      <c r="C408">
        <v>0</v>
      </c>
      <c r="D408">
        <v>0</v>
      </c>
      <c r="E408">
        <v>7962.5599999999995</v>
      </c>
    </row>
    <row r="409" spans="1:5" x14ac:dyDescent="0.35">
      <c r="A409" s="12">
        <v>347841908</v>
      </c>
      <c r="B409">
        <v>23658.030000000002</v>
      </c>
      <c r="C409">
        <v>0</v>
      </c>
      <c r="D409">
        <v>0</v>
      </c>
      <c r="E409">
        <v>23658.030000000002</v>
      </c>
    </row>
    <row r="410" spans="1:5" x14ac:dyDescent="0.35">
      <c r="A410" s="12">
        <v>347869178</v>
      </c>
      <c r="B410">
        <v>177940</v>
      </c>
      <c r="C410">
        <v>19780</v>
      </c>
      <c r="D410">
        <v>158160</v>
      </c>
      <c r="E410">
        <v>0</v>
      </c>
    </row>
    <row r="411" spans="1:5" x14ac:dyDescent="0.35">
      <c r="A411" s="12">
        <v>347951504</v>
      </c>
      <c r="B411">
        <v>3008.96</v>
      </c>
      <c r="C411">
        <v>0</v>
      </c>
      <c r="D411">
        <v>0</v>
      </c>
      <c r="E411">
        <v>3008.96</v>
      </c>
    </row>
    <row r="412" spans="1:5" x14ac:dyDescent="0.35">
      <c r="A412" s="12">
        <v>348031790</v>
      </c>
      <c r="B412">
        <v>43860</v>
      </c>
      <c r="C412">
        <v>1270</v>
      </c>
      <c r="D412">
        <v>29380</v>
      </c>
      <c r="E412">
        <v>13210</v>
      </c>
    </row>
    <row r="413" spans="1:5" x14ac:dyDescent="0.35">
      <c r="A413" s="12">
        <v>348031804</v>
      </c>
      <c r="B413">
        <v>269030</v>
      </c>
      <c r="C413">
        <v>30930</v>
      </c>
      <c r="D413">
        <v>238100</v>
      </c>
      <c r="E413">
        <v>0</v>
      </c>
    </row>
    <row r="414" spans="1:5" x14ac:dyDescent="0.35">
      <c r="A414" s="12">
        <v>348134516</v>
      </c>
      <c r="B414">
        <v>209796</v>
      </c>
      <c r="C414">
        <v>24080</v>
      </c>
      <c r="D414">
        <v>185716</v>
      </c>
      <c r="E414">
        <v>0</v>
      </c>
    </row>
    <row r="415" spans="1:5" x14ac:dyDescent="0.35">
      <c r="A415" s="12">
        <v>348145646</v>
      </c>
      <c r="B415">
        <v>53252.840000000004</v>
      </c>
      <c r="C415">
        <v>0</v>
      </c>
      <c r="D415">
        <v>0</v>
      </c>
      <c r="E415">
        <v>53252.840000000004</v>
      </c>
    </row>
    <row r="416" spans="1:5" x14ac:dyDescent="0.35">
      <c r="A416" s="12">
        <v>348370933</v>
      </c>
      <c r="B416">
        <v>5656</v>
      </c>
      <c r="C416">
        <v>0</v>
      </c>
      <c r="D416">
        <v>0</v>
      </c>
      <c r="E416">
        <v>5656</v>
      </c>
    </row>
    <row r="417" spans="1:5" x14ac:dyDescent="0.35">
      <c r="A417" s="12">
        <v>348370936</v>
      </c>
      <c r="B417">
        <v>0</v>
      </c>
      <c r="C417">
        <v>0</v>
      </c>
      <c r="D417">
        <v>0</v>
      </c>
      <c r="E417">
        <v>0</v>
      </c>
    </row>
    <row r="418" spans="1:5" x14ac:dyDescent="0.35">
      <c r="A418" s="12">
        <v>348422315</v>
      </c>
      <c r="B418">
        <v>9297.17</v>
      </c>
      <c r="C418">
        <v>0</v>
      </c>
      <c r="D418">
        <v>0</v>
      </c>
      <c r="E418">
        <v>9297.17</v>
      </c>
    </row>
    <row r="419" spans="1:5" x14ac:dyDescent="0.35">
      <c r="A419" s="12">
        <v>348497128</v>
      </c>
      <c r="B419">
        <v>34593.99</v>
      </c>
      <c r="C419">
        <v>0</v>
      </c>
      <c r="D419">
        <v>0</v>
      </c>
      <c r="E419">
        <v>34593.99</v>
      </c>
    </row>
    <row r="420" spans="1:5" x14ac:dyDescent="0.35">
      <c r="A420" s="12">
        <v>348641555</v>
      </c>
      <c r="B420">
        <v>12786.96</v>
      </c>
      <c r="C420">
        <v>0</v>
      </c>
      <c r="D420">
        <v>0</v>
      </c>
      <c r="E420">
        <v>12786.96</v>
      </c>
    </row>
    <row r="421" spans="1:5" x14ac:dyDescent="0.35">
      <c r="A421" s="12">
        <v>348754019</v>
      </c>
      <c r="B421">
        <v>13590.99</v>
      </c>
      <c r="C421">
        <v>0</v>
      </c>
      <c r="D421">
        <v>0</v>
      </c>
      <c r="E421">
        <v>13590.99</v>
      </c>
    </row>
    <row r="422" spans="1:5" x14ac:dyDescent="0.35">
      <c r="A422" s="12">
        <v>348940053</v>
      </c>
      <c r="B422">
        <v>17540</v>
      </c>
      <c r="C422">
        <v>955</v>
      </c>
      <c r="D422">
        <v>16585</v>
      </c>
      <c r="E422">
        <v>0</v>
      </c>
    </row>
    <row r="423" spans="1:5" x14ac:dyDescent="0.35">
      <c r="A423" s="12">
        <v>348963608</v>
      </c>
      <c r="B423">
        <v>131680</v>
      </c>
      <c r="C423">
        <v>20460</v>
      </c>
      <c r="D423">
        <v>111220</v>
      </c>
      <c r="E423">
        <v>0</v>
      </c>
    </row>
    <row r="424" spans="1:5" x14ac:dyDescent="0.35">
      <c r="A424" s="12">
        <v>349080264</v>
      </c>
      <c r="B424">
        <v>0</v>
      </c>
      <c r="C424">
        <v>0</v>
      </c>
      <c r="D424">
        <v>0</v>
      </c>
      <c r="E424">
        <v>0</v>
      </c>
    </row>
    <row r="425" spans="1:5" x14ac:dyDescent="0.35">
      <c r="A425" s="12">
        <v>349116663</v>
      </c>
      <c r="B425">
        <v>0</v>
      </c>
      <c r="C425">
        <v>0</v>
      </c>
      <c r="D425">
        <v>0</v>
      </c>
      <c r="E425">
        <v>0</v>
      </c>
    </row>
    <row r="426" spans="1:5" x14ac:dyDescent="0.35">
      <c r="A426" s="12">
        <v>349118943</v>
      </c>
      <c r="B426">
        <v>0</v>
      </c>
      <c r="C426">
        <v>0</v>
      </c>
      <c r="D426">
        <v>0</v>
      </c>
      <c r="E426">
        <v>0</v>
      </c>
    </row>
    <row r="427" spans="1:5" x14ac:dyDescent="0.35">
      <c r="A427" s="12">
        <v>349132134</v>
      </c>
      <c r="B427">
        <v>0</v>
      </c>
      <c r="C427">
        <v>0</v>
      </c>
      <c r="D427">
        <v>0</v>
      </c>
      <c r="E427">
        <v>0</v>
      </c>
    </row>
    <row r="428" spans="1:5" x14ac:dyDescent="0.35">
      <c r="A428" s="12" t="s">
        <v>1042</v>
      </c>
      <c r="B428">
        <v>22089904.480000008</v>
      </c>
      <c r="C428">
        <v>4072630</v>
      </c>
      <c r="D428">
        <v>14757734</v>
      </c>
      <c r="E428">
        <v>3259540.4799999995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67428-1457-4035-AD68-308D29B2136A}">
  <sheetPr filterMode="1"/>
  <dimension ref="A1:W431"/>
  <sheetViews>
    <sheetView rightToLeft="1" topLeftCell="A377" workbookViewId="0">
      <selection activeCell="O2" sqref="O2:O429"/>
    </sheetView>
  </sheetViews>
  <sheetFormatPr defaultRowHeight="13.5" x14ac:dyDescent="0.35"/>
  <cols>
    <col min="1" max="1" width="13.75" customWidth="1"/>
  </cols>
  <sheetData>
    <row r="1" spans="1:23" x14ac:dyDescent="0.35">
      <c r="A1" s="1" t="s">
        <v>0</v>
      </c>
      <c r="B1" s="1" t="s">
        <v>581</v>
      </c>
      <c r="C1" s="1" t="s">
        <v>1</v>
      </c>
      <c r="D1" s="1" t="s">
        <v>2</v>
      </c>
      <c r="E1" s="1" t="s">
        <v>3</v>
      </c>
      <c r="F1" s="1" t="s">
        <v>5</v>
      </c>
      <c r="G1" s="1" t="s">
        <v>582</v>
      </c>
      <c r="H1" s="1" t="s">
        <v>583</v>
      </c>
      <c r="I1" s="1" t="s">
        <v>584</v>
      </c>
      <c r="J1" s="1" t="s">
        <v>585</v>
      </c>
      <c r="K1" s="1" t="s">
        <v>586</v>
      </c>
      <c r="L1" s="1" t="s">
        <v>587</v>
      </c>
      <c r="M1" s="1" t="s">
        <v>588</v>
      </c>
      <c r="N1" s="1" t="s">
        <v>589</v>
      </c>
      <c r="O1" s="1" t="s">
        <v>590</v>
      </c>
      <c r="P1" s="1" t="s">
        <v>591</v>
      </c>
      <c r="Q1" s="1" t="s">
        <v>592</v>
      </c>
      <c r="R1" s="1" t="s">
        <v>7</v>
      </c>
      <c r="S1" s="1" t="s">
        <v>8</v>
      </c>
      <c r="T1" s="1" t="s">
        <v>11</v>
      </c>
      <c r="U1" s="1" t="s">
        <v>593</v>
      </c>
      <c r="V1" s="1" t="s">
        <v>13</v>
      </c>
      <c r="W1" s="1" t="s">
        <v>14</v>
      </c>
    </row>
    <row r="2" spans="1:23" x14ac:dyDescent="0.35">
      <c r="A2" s="2">
        <v>341681220</v>
      </c>
      <c r="B2" t="s">
        <v>15</v>
      </c>
      <c r="C2" t="s">
        <v>16</v>
      </c>
      <c r="D2" t="s">
        <v>17</v>
      </c>
      <c r="E2" t="s">
        <v>18</v>
      </c>
      <c r="F2" t="s">
        <v>20</v>
      </c>
      <c r="G2" s="2">
        <v>19461870</v>
      </c>
      <c r="H2" s="2">
        <v>512</v>
      </c>
      <c r="I2" s="2">
        <v>1</v>
      </c>
      <c r="J2" s="3">
        <v>43684</v>
      </c>
      <c r="K2" t="s">
        <v>594</v>
      </c>
      <c r="L2" s="3"/>
      <c r="M2" s="2">
        <v>44</v>
      </c>
      <c r="N2" s="2">
        <v>63</v>
      </c>
      <c r="O2" t="s">
        <v>21</v>
      </c>
      <c r="P2" t="s">
        <v>22</v>
      </c>
      <c r="Q2" t="s">
        <v>22</v>
      </c>
      <c r="R2" t="s">
        <v>22</v>
      </c>
      <c r="S2" t="s">
        <v>21</v>
      </c>
      <c r="T2" t="s">
        <v>23</v>
      </c>
      <c r="U2" t="s">
        <v>24</v>
      </c>
      <c r="V2" t="s">
        <v>25</v>
      </c>
      <c r="W2" t="s">
        <v>26</v>
      </c>
    </row>
    <row r="3" spans="1:23" hidden="1" x14ac:dyDescent="0.35">
      <c r="A3" s="2">
        <v>341681670</v>
      </c>
      <c r="B3" t="s">
        <v>15</v>
      </c>
      <c r="C3" t="s">
        <v>27</v>
      </c>
      <c r="D3" t="s">
        <v>17</v>
      </c>
      <c r="E3" t="s">
        <v>28</v>
      </c>
      <c r="F3" t="s">
        <v>20</v>
      </c>
      <c r="G3" s="2">
        <v>19466685</v>
      </c>
      <c r="H3" s="2">
        <v>512</v>
      </c>
      <c r="I3" s="2">
        <v>1</v>
      </c>
      <c r="J3" s="3">
        <v>43976</v>
      </c>
      <c r="K3" t="s">
        <v>594</v>
      </c>
      <c r="L3" s="3"/>
      <c r="M3" s="2">
        <v>55</v>
      </c>
      <c r="N3" s="2">
        <v>80</v>
      </c>
      <c r="O3" t="s">
        <v>22</v>
      </c>
      <c r="P3" t="s">
        <v>22</v>
      </c>
      <c r="Q3" t="s">
        <v>22</v>
      </c>
      <c r="R3" t="s">
        <v>22</v>
      </c>
      <c r="S3" t="s">
        <v>21</v>
      </c>
      <c r="T3" t="s">
        <v>29</v>
      </c>
      <c r="U3" t="s">
        <v>30</v>
      </c>
      <c r="V3" t="s">
        <v>25</v>
      </c>
      <c r="W3" t="s">
        <v>26</v>
      </c>
    </row>
    <row r="4" spans="1:23" x14ac:dyDescent="0.35">
      <c r="A4" s="2">
        <v>341687350</v>
      </c>
      <c r="B4" t="s">
        <v>15</v>
      </c>
      <c r="C4" t="s">
        <v>31</v>
      </c>
      <c r="D4" t="s">
        <v>17</v>
      </c>
      <c r="E4" t="s">
        <v>18</v>
      </c>
      <c r="F4" t="s">
        <v>20</v>
      </c>
      <c r="G4" s="2">
        <v>18892990</v>
      </c>
      <c r="H4" s="2">
        <v>512</v>
      </c>
      <c r="I4" s="2">
        <v>1</v>
      </c>
      <c r="J4" s="3">
        <v>43572</v>
      </c>
      <c r="K4" t="s">
        <v>594</v>
      </c>
      <c r="L4" s="3"/>
      <c r="M4" s="2">
        <v>44</v>
      </c>
      <c r="N4" s="2">
        <v>63</v>
      </c>
      <c r="O4" t="s">
        <v>21</v>
      </c>
      <c r="P4" t="s">
        <v>22</v>
      </c>
      <c r="Q4" t="s">
        <v>22</v>
      </c>
      <c r="R4" t="s">
        <v>22</v>
      </c>
      <c r="S4" t="s">
        <v>21</v>
      </c>
      <c r="T4" t="s">
        <v>23</v>
      </c>
      <c r="U4" t="s">
        <v>32</v>
      </c>
      <c r="V4" t="s">
        <v>25</v>
      </c>
      <c r="W4" t="s">
        <v>26</v>
      </c>
    </row>
    <row r="5" spans="1:23" x14ac:dyDescent="0.35">
      <c r="A5" s="2">
        <v>341688415</v>
      </c>
      <c r="B5" t="s">
        <v>15</v>
      </c>
      <c r="C5" t="s">
        <v>33</v>
      </c>
      <c r="D5" t="s">
        <v>17</v>
      </c>
      <c r="E5" t="s">
        <v>34</v>
      </c>
      <c r="F5" t="s">
        <v>20</v>
      </c>
      <c r="G5" s="2">
        <v>19462129</v>
      </c>
      <c r="H5" s="2">
        <v>512</v>
      </c>
      <c r="I5" s="2">
        <v>1</v>
      </c>
      <c r="J5" s="3">
        <v>43682</v>
      </c>
      <c r="K5" t="s">
        <v>594</v>
      </c>
      <c r="L5" s="3"/>
      <c r="M5" s="2">
        <v>55</v>
      </c>
      <c r="N5" s="2">
        <v>80</v>
      </c>
      <c r="O5" t="s">
        <v>21</v>
      </c>
      <c r="P5" t="s">
        <v>22</v>
      </c>
      <c r="Q5" t="s">
        <v>22</v>
      </c>
      <c r="R5" t="s">
        <v>22</v>
      </c>
      <c r="S5" t="s">
        <v>21</v>
      </c>
      <c r="T5" t="s">
        <v>35</v>
      </c>
      <c r="U5" t="s">
        <v>24</v>
      </c>
      <c r="V5" t="s">
        <v>25</v>
      </c>
      <c r="W5" t="s">
        <v>26</v>
      </c>
    </row>
    <row r="6" spans="1:23" x14ac:dyDescent="0.35">
      <c r="A6" s="2">
        <v>341696311</v>
      </c>
      <c r="B6" t="s">
        <v>15</v>
      </c>
      <c r="C6" t="s">
        <v>36</v>
      </c>
      <c r="D6" t="s">
        <v>17</v>
      </c>
      <c r="E6" t="s">
        <v>34</v>
      </c>
      <c r="F6" t="s">
        <v>20</v>
      </c>
      <c r="G6" s="2">
        <v>19453996</v>
      </c>
      <c r="H6" s="2">
        <v>512</v>
      </c>
      <c r="I6" s="2">
        <v>1</v>
      </c>
      <c r="J6" s="3">
        <v>43646</v>
      </c>
      <c r="K6" t="s">
        <v>594</v>
      </c>
      <c r="L6" s="3"/>
      <c r="M6" s="2">
        <v>55</v>
      </c>
      <c r="N6" s="2">
        <v>80</v>
      </c>
      <c r="O6" t="s">
        <v>21</v>
      </c>
      <c r="P6" t="s">
        <v>22</v>
      </c>
      <c r="Q6" t="s">
        <v>22</v>
      </c>
      <c r="R6" t="s">
        <v>22</v>
      </c>
      <c r="S6" t="s">
        <v>21</v>
      </c>
      <c r="T6" t="s">
        <v>35</v>
      </c>
      <c r="U6" t="s">
        <v>37</v>
      </c>
      <c r="V6" t="s">
        <v>25</v>
      </c>
      <c r="W6" t="s">
        <v>26</v>
      </c>
    </row>
    <row r="7" spans="1:23" x14ac:dyDescent="0.35">
      <c r="A7" s="2">
        <v>341709450</v>
      </c>
      <c r="B7" t="s">
        <v>15</v>
      </c>
      <c r="C7" t="s">
        <v>42</v>
      </c>
      <c r="D7" t="s">
        <v>17</v>
      </c>
      <c r="F7" t="s">
        <v>20</v>
      </c>
      <c r="G7" s="2">
        <v>19461012</v>
      </c>
      <c r="H7" s="2">
        <v>512</v>
      </c>
      <c r="I7" s="2">
        <v>1</v>
      </c>
      <c r="J7" s="3">
        <v>43702</v>
      </c>
      <c r="K7" t="s">
        <v>594</v>
      </c>
      <c r="L7" s="3"/>
      <c r="M7" s="2">
        <v>55</v>
      </c>
      <c r="N7" s="2">
        <v>80</v>
      </c>
      <c r="O7" t="s">
        <v>21</v>
      </c>
      <c r="P7" t="s">
        <v>22</v>
      </c>
      <c r="Q7" t="s">
        <v>22</v>
      </c>
      <c r="R7" t="s">
        <v>22</v>
      </c>
      <c r="S7" t="s">
        <v>21</v>
      </c>
      <c r="T7" t="s">
        <v>23</v>
      </c>
      <c r="U7" t="s">
        <v>30</v>
      </c>
      <c r="V7" t="s">
        <v>25</v>
      </c>
      <c r="W7" t="s">
        <v>26</v>
      </c>
    </row>
    <row r="8" spans="1:23" hidden="1" x14ac:dyDescent="0.35">
      <c r="A8" s="2">
        <v>341711321</v>
      </c>
      <c r="B8" t="s">
        <v>15</v>
      </c>
      <c r="C8" t="s">
        <v>43</v>
      </c>
      <c r="D8" t="s">
        <v>17</v>
      </c>
      <c r="E8" t="s">
        <v>44</v>
      </c>
      <c r="F8" t="s">
        <v>20</v>
      </c>
      <c r="G8" s="2">
        <v>24008031</v>
      </c>
      <c r="H8" s="2">
        <v>747</v>
      </c>
      <c r="I8" s="2">
        <v>5</v>
      </c>
      <c r="J8" s="3">
        <v>45928</v>
      </c>
      <c r="K8" t="s">
        <v>594</v>
      </c>
      <c r="L8" s="3"/>
      <c r="M8" s="2">
        <v>111</v>
      </c>
      <c r="N8" s="2">
        <v>160</v>
      </c>
      <c r="O8" t="s">
        <v>22</v>
      </c>
      <c r="P8" t="s">
        <v>22</v>
      </c>
      <c r="Q8" t="s">
        <v>22</v>
      </c>
      <c r="R8" t="s">
        <v>22</v>
      </c>
      <c r="S8" t="s">
        <v>21</v>
      </c>
      <c r="T8" t="s">
        <v>46</v>
      </c>
      <c r="U8" t="s">
        <v>47</v>
      </c>
      <c r="V8" t="s">
        <v>25</v>
      </c>
      <c r="W8" t="s">
        <v>26</v>
      </c>
    </row>
    <row r="9" spans="1:23" hidden="1" x14ac:dyDescent="0.35">
      <c r="A9" s="2">
        <v>341722773</v>
      </c>
      <c r="B9" t="s">
        <v>15</v>
      </c>
      <c r="C9" t="s">
        <v>48</v>
      </c>
      <c r="D9" t="s">
        <v>17</v>
      </c>
      <c r="F9" t="s">
        <v>20</v>
      </c>
      <c r="G9" s="2">
        <v>19027453</v>
      </c>
      <c r="H9" s="2">
        <v>510</v>
      </c>
      <c r="I9" s="2">
        <v>1</v>
      </c>
      <c r="J9" s="3">
        <v>44404</v>
      </c>
      <c r="K9" t="s">
        <v>594</v>
      </c>
      <c r="L9" s="3"/>
      <c r="M9" s="2">
        <v>55</v>
      </c>
      <c r="N9" s="2">
        <v>80</v>
      </c>
      <c r="O9" t="s">
        <v>22</v>
      </c>
      <c r="P9" t="s">
        <v>22</v>
      </c>
      <c r="Q9" t="s">
        <v>22</v>
      </c>
      <c r="R9" t="s">
        <v>22</v>
      </c>
      <c r="S9" t="s">
        <v>21</v>
      </c>
      <c r="T9" t="s">
        <v>29</v>
      </c>
      <c r="U9" t="s">
        <v>49</v>
      </c>
      <c r="V9" t="s">
        <v>25</v>
      </c>
      <c r="W9" t="s">
        <v>26</v>
      </c>
    </row>
    <row r="10" spans="1:23" hidden="1" x14ac:dyDescent="0.35">
      <c r="A10" s="2">
        <v>341746218</v>
      </c>
      <c r="B10" t="s">
        <v>15</v>
      </c>
      <c r="C10" t="s">
        <v>52</v>
      </c>
      <c r="D10" t="s">
        <v>17</v>
      </c>
      <c r="E10" t="s">
        <v>53</v>
      </c>
      <c r="F10" t="s">
        <v>20</v>
      </c>
      <c r="G10" s="2">
        <v>19466639</v>
      </c>
      <c r="H10" s="2">
        <v>512</v>
      </c>
      <c r="I10" s="2">
        <v>1</v>
      </c>
      <c r="J10" s="3">
        <v>43999</v>
      </c>
      <c r="K10" t="s">
        <v>594</v>
      </c>
      <c r="L10" s="3"/>
      <c r="M10" s="2">
        <v>55</v>
      </c>
      <c r="N10" s="2">
        <v>80</v>
      </c>
      <c r="O10" t="s">
        <v>22</v>
      </c>
      <c r="P10" t="s">
        <v>21</v>
      </c>
      <c r="Q10" t="s">
        <v>22</v>
      </c>
      <c r="R10" t="s">
        <v>22</v>
      </c>
      <c r="S10" t="s">
        <v>21</v>
      </c>
      <c r="T10" t="s">
        <v>29</v>
      </c>
      <c r="U10" t="s">
        <v>54</v>
      </c>
      <c r="V10" t="s">
        <v>25</v>
      </c>
      <c r="W10" t="s">
        <v>26</v>
      </c>
    </row>
    <row r="11" spans="1:23" x14ac:dyDescent="0.35">
      <c r="A11" s="2">
        <v>341746945</v>
      </c>
      <c r="B11" t="s">
        <v>15</v>
      </c>
      <c r="C11" t="s">
        <v>55</v>
      </c>
      <c r="D11" t="s">
        <v>17</v>
      </c>
      <c r="E11" t="s">
        <v>56</v>
      </c>
      <c r="F11" t="s">
        <v>20</v>
      </c>
      <c r="G11" s="2">
        <v>19028869</v>
      </c>
      <c r="H11" s="2">
        <v>510</v>
      </c>
      <c r="I11" s="2">
        <v>1</v>
      </c>
      <c r="J11" s="3">
        <v>44192</v>
      </c>
      <c r="K11" t="s">
        <v>594</v>
      </c>
      <c r="L11" s="3"/>
      <c r="M11" s="2">
        <v>28</v>
      </c>
      <c r="N11" s="2">
        <v>40</v>
      </c>
      <c r="O11" t="s">
        <v>21</v>
      </c>
      <c r="P11" t="s">
        <v>22</v>
      </c>
      <c r="Q11" t="s">
        <v>22</v>
      </c>
      <c r="R11" t="s">
        <v>22</v>
      </c>
      <c r="S11" t="s">
        <v>21</v>
      </c>
      <c r="T11" t="s">
        <v>57</v>
      </c>
      <c r="U11" t="s">
        <v>30</v>
      </c>
      <c r="V11" t="s">
        <v>25</v>
      </c>
      <c r="W11" t="s">
        <v>26</v>
      </c>
    </row>
    <row r="12" spans="1:23" hidden="1" x14ac:dyDescent="0.35">
      <c r="A12" s="2">
        <v>341747498</v>
      </c>
      <c r="B12" t="s">
        <v>15</v>
      </c>
      <c r="C12" t="s">
        <v>58</v>
      </c>
      <c r="D12" t="s">
        <v>17</v>
      </c>
      <c r="E12" t="s">
        <v>59</v>
      </c>
      <c r="F12" t="s">
        <v>20</v>
      </c>
      <c r="G12" s="2">
        <v>23017902</v>
      </c>
      <c r="H12" s="2">
        <v>739</v>
      </c>
      <c r="I12" s="2">
        <v>5</v>
      </c>
      <c r="J12" s="3">
        <v>45140</v>
      </c>
      <c r="K12" t="s">
        <v>594</v>
      </c>
      <c r="L12" s="3"/>
      <c r="M12" s="2">
        <v>218</v>
      </c>
      <c r="N12" s="2">
        <v>315</v>
      </c>
      <c r="O12" t="s">
        <v>22</v>
      </c>
      <c r="P12" t="s">
        <v>22</v>
      </c>
      <c r="Q12" t="s">
        <v>22</v>
      </c>
      <c r="R12" t="s">
        <v>22</v>
      </c>
      <c r="S12" t="s">
        <v>21</v>
      </c>
      <c r="T12" t="s">
        <v>60</v>
      </c>
      <c r="U12" t="s">
        <v>41</v>
      </c>
      <c r="V12" t="s">
        <v>25</v>
      </c>
      <c r="W12" t="s">
        <v>26</v>
      </c>
    </row>
    <row r="13" spans="1:23" x14ac:dyDescent="0.35">
      <c r="A13" s="2">
        <v>341779232</v>
      </c>
      <c r="B13" t="s">
        <v>15</v>
      </c>
      <c r="C13" t="s">
        <v>66</v>
      </c>
      <c r="D13" t="s">
        <v>17</v>
      </c>
      <c r="E13" t="s">
        <v>18</v>
      </c>
      <c r="F13" t="s">
        <v>20</v>
      </c>
      <c r="G13" s="2">
        <v>19460255</v>
      </c>
      <c r="H13" s="2">
        <v>512</v>
      </c>
      <c r="I13" s="2">
        <v>1</v>
      </c>
      <c r="J13" s="3">
        <v>43697</v>
      </c>
      <c r="K13" t="s">
        <v>594</v>
      </c>
      <c r="L13" s="3"/>
      <c r="M13" s="2">
        <v>55</v>
      </c>
      <c r="N13" s="2">
        <v>80</v>
      </c>
      <c r="O13" t="s">
        <v>21</v>
      </c>
      <c r="P13" t="s">
        <v>22</v>
      </c>
      <c r="Q13" t="s">
        <v>22</v>
      </c>
      <c r="R13" t="s">
        <v>22</v>
      </c>
      <c r="S13" t="s">
        <v>21</v>
      </c>
      <c r="T13" t="s">
        <v>51</v>
      </c>
      <c r="U13" t="s">
        <v>30</v>
      </c>
      <c r="V13" t="s">
        <v>25</v>
      </c>
      <c r="W13" t="s">
        <v>26</v>
      </c>
    </row>
    <row r="14" spans="1:23" hidden="1" x14ac:dyDescent="0.35">
      <c r="A14" s="2">
        <v>341792305</v>
      </c>
      <c r="B14" t="s">
        <v>15</v>
      </c>
      <c r="C14" t="s">
        <v>69</v>
      </c>
      <c r="D14" t="s">
        <v>17</v>
      </c>
      <c r="E14" t="s">
        <v>29</v>
      </c>
      <c r="F14" t="s">
        <v>20</v>
      </c>
      <c r="G14" s="2">
        <v>19027470</v>
      </c>
      <c r="H14" s="2">
        <v>510</v>
      </c>
      <c r="I14" s="2">
        <v>1</v>
      </c>
      <c r="J14" s="3">
        <v>44404</v>
      </c>
      <c r="K14" t="s">
        <v>594</v>
      </c>
      <c r="L14" s="3"/>
      <c r="M14" s="2">
        <v>55</v>
      </c>
      <c r="N14" s="2">
        <v>80</v>
      </c>
      <c r="O14" t="s">
        <v>22</v>
      </c>
      <c r="P14" t="s">
        <v>22</v>
      </c>
      <c r="Q14" t="s">
        <v>22</v>
      </c>
      <c r="R14" t="s">
        <v>22</v>
      </c>
      <c r="S14" t="s">
        <v>21</v>
      </c>
      <c r="T14" t="s">
        <v>29</v>
      </c>
      <c r="U14" t="s">
        <v>49</v>
      </c>
      <c r="V14" t="s">
        <v>25</v>
      </c>
      <c r="W14" t="s">
        <v>26</v>
      </c>
    </row>
    <row r="15" spans="1:23" hidden="1" x14ac:dyDescent="0.35">
      <c r="A15" s="2">
        <v>341802537</v>
      </c>
      <c r="B15" t="s">
        <v>15</v>
      </c>
      <c r="C15" t="s">
        <v>70</v>
      </c>
      <c r="D15" t="s">
        <v>17</v>
      </c>
      <c r="E15" t="s">
        <v>71</v>
      </c>
      <c r="F15" t="s">
        <v>20</v>
      </c>
      <c r="G15" s="2">
        <v>20003540</v>
      </c>
      <c r="H15" s="2">
        <v>737</v>
      </c>
      <c r="I15" s="2">
        <v>5</v>
      </c>
      <c r="J15" s="3">
        <v>44334</v>
      </c>
      <c r="K15" t="s">
        <v>594</v>
      </c>
      <c r="L15" s="3"/>
      <c r="M15" s="2">
        <v>218</v>
      </c>
      <c r="N15" s="2">
        <v>315</v>
      </c>
      <c r="O15" t="s">
        <v>22</v>
      </c>
      <c r="P15" t="s">
        <v>22</v>
      </c>
      <c r="Q15" t="s">
        <v>22</v>
      </c>
      <c r="R15" t="s">
        <v>22</v>
      </c>
      <c r="S15" t="s">
        <v>21</v>
      </c>
      <c r="T15" t="s">
        <v>29</v>
      </c>
      <c r="U15" t="s">
        <v>47</v>
      </c>
      <c r="V15" t="s">
        <v>25</v>
      </c>
      <c r="W15" t="s">
        <v>26</v>
      </c>
    </row>
    <row r="16" spans="1:23" hidden="1" x14ac:dyDescent="0.35">
      <c r="A16" s="2">
        <v>341804053</v>
      </c>
      <c r="B16" t="s">
        <v>15</v>
      </c>
      <c r="C16" t="s">
        <v>72</v>
      </c>
      <c r="D16" t="s">
        <v>17</v>
      </c>
      <c r="E16" t="s">
        <v>73</v>
      </c>
      <c r="F16" t="s">
        <v>20</v>
      </c>
      <c r="G16" s="2">
        <v>10076707</v>
      </c>
      <c r="H16" s="2">
        <v>735</v>
      </c>
      <c r="I16" s="2">
        <v>5</v>
      </c>
      <c r="J16" s="3">
        <v>42988</v>
      </c>
      <c r="K16" t="s">
        <v>594</v>
      </c>
      <c r="L16" s="3"/>
      <c r="M16" s="2">
        <v>277</v>
      </c>
      <c r="N16" s="2">
        <v>400</v>
      </c>
      <c r="O16" t="s">
        <v>22</v>
      </c>
      <c r="P16" t="s">
        <v>22</v>
      </c>
      <c r="Q16" t="s">
        <v>22</v>
      </c>
      <c r="R16" t="s">
        <v>22</v>
      </c>
      <c r="S16" t="s">
        <v>21</v>
      </c>
      <c r="T16" t="s">
        <v>60</v>
      </c>
      <c r="U16" t="s">
        <v>24</v>
      </c>
      <c r="V16" t="s">
        <v>25</v>
      </c>
      <c r="W16" t="s">
        <v>26</v>
      </c>
    </row>
    <row r="17" spans="1:23" hidden="1" x14ac:dyDescent="0.35">
      <c r="A17" s="2">
        <v>341804053</v>
      </c>
      <c r="B17" t="s">
        <v>15</v>
      </c>
      <c r="C17" t="s">
        <v>72</v>
      </c>
      <c r="D17" t="s">
        <v>17</v>
      </c>
      <c r="E17" t="s">
        <v>73</v>
      </c>
      <c r="F17" t="s">
        <v>20</v>
      </c>
      <c r="G17" s="2">
        <v>22004812</v>
      </c>
      <c r="H17" s="2">
        <v>739</v>
      </c>
      <c r="I17" s="2">
        <v>5</v>
      </c>
      <c r="J17" s="3">
        <v>44826</v>
      </c>
      <c r="K17" t="s">
        <v>594</v>
      </c>
      <c r="L17" s="3"/>
      <c r="M17" s="2"/>
      <c r="N17" s="2"/>
      <c r="O17" t="s">
        <v>22</v>
      </c>
      <c r="P17" t="s">
        <v>22</v>
      </c>
      <c r="Q17" t="s">
        <v>22</v>
      </c>
      <c r="R17" t="s">
        <v>22</v>
      </c>
      <c r="S17" t="s">
        <v>21</v>
      </c>
      <c r="T17" t="s">
        <v>60</v>
      </c>
      <c r="U17" t="s">
        <v>24</v>
      </c>
      <c r="V17" t="s">
        <v>25</v>
      </c>
      <c r="W17" t="s">
        <v>26</v>
      </c>
    </row>
    <row r="18" spans="1:23" x14ac:dyDescent="0.35">
      <c r="A18" s="2">
        <v>341817536</v>
      </c>
      <c r="B18" t="s">
        <v>15</v>
      </c>
      <c r="C18" t="s">
        <v>81</v>
      </c>
      <c r="D18" t="s">
        <v>17</v>
      </c>
      <c r="E18" t="s">
        <v>34</v>
      </c>
      <c r="F18" t="s">
        <v>20</v>
      </c>
      <c r="G18" s="2">
        <v>20128044</v>
      </c>
      <c r="H18" s="2">
        <v>512</v>
      </c>
      <c r="I18" s="2">
        <v>1</v>
      </c>
      <c r="J18" s="3">
        <v>44692</v>
      </c>
      <c r="K18" t="s">
        <v>594</v>
      </c>
      <c r="L18" s="3"/>
      <c r="M18" s="2">
        <v>44</v>
      </c>
      <c r="N18" s="2">
        <v>63</v>
      </c>
      <c r="O18" t="s">
        <v>21</v>
      </c>
      <c r="P18" t="s">
        <v>22</v>
      </c>
      <c r="Q18" t="s">
        <v>22</v>
      </c>
      <c r="R18" t="s">
        <v>22</v>
      </c>
      <c r="S18" t="s">
        <v>21</v>
      </c>
      <c r="T18" t="s">
        <v>35</v>
      </c>
      <c r="U18" t="s">
        <v>41</v>
      </c>
      <c r="V18" t="s">
        <v>25</v>
      </c>
      <c r="W18" t="s">
        <v>26</v>
      </c>
    </row>
    <row r="19" spans="1:23" x14ac:dyDescent="0.35">
      <c r="A19" s="2">
        <v>341831277</v>
      </c>
      <c r="B19" t="s">
        <v>15</v>
      </c>
      <c r="C19" t="s">
        <v>87</v>
      </c>
      <c r="D19" t="s">
        <v>17</v>
      </c>
      <c r="F19" t="s">
        <v>20</v>
      </c>
      <c r="G19" s="2">
        <v>19462119</v>
      </c>
      <c r="H19" s="2">
        <v>512</v>
      </c>
      <c r="I19" s="2">
        <v>1</v>
      </c>
      <c r="J19" s="3">
        <v>43682</v>
      </c>
      <c r="K19" t="s">
        <v>594</v>
      </c>
      <c r="L19" s="3"/>
      <c r="M19" s="2">
        <v>44</v>
      </c>
      <c r="N19" s="2">
        <v>63</v>
      </c>
      <c r="O19" t="s">
        <v>21</v>
      </c>
      <c r="P19" t="s">
        <v>22</v>
      </c>
      <c r="Q19" t="s">
        <v>22</v>
      </c>
      <c r="R19" t="s">
        <v>22</v>
      </c>
      <c r="S19" t="s">
        <v>21</v>
      </c>
      <c r="T19" t="s">
        <v>35</v>
      </c>
      <c r="U19" t="s">
        <v>24</v>
      </c>
      <c r="V19" t="s">
        <v>25</v>
      </c>
      <c r="W19" t="s">
        <v>26</v>
      </c>
    </row>
    <row r="20" spans="1:23" x14ac:dyDescent="0.35">
      <c r="A20" s="2">
        <v>341838450</v>
      </c>
      <c r="B20" t="s">
        <v>15</v>
      </c>
      <c r="C20" t="s">
        <v>91</v>
      </c>
      <c r="D20" t="s">
        <v>17</v>
      </c>
      <c r="F20" t="s">
        <v>20</v>
      </c>
      <c r="G20" s="2">
        <v>19459942</v>
      </c>
      <c r="H20" s="2">
        <v>512</v>
      </c>
      <c r="I20" s="2">
        <v>1</v>
      </c>
      <c r="J20" s="3">
        <v>43689</v>
      </c>
      <c r="K20" t="s">
        <v>594</v>
      </c>
      <c r="L20" s="3"/>
      <c r="M20" s="2">
        <v>55</v>
      </c>
      <c r="N20" s="2">
        <v>80</v>
      </c>
      <c r="O20" t="s">
        <v>21</v>
      </c>
      <c r="P20" t="s">
        <v>22</v>
      </c>
      <c r="Q20" t="s">
        <v>22</v>
      </c>
      <c r="R20" t="s">
        <v>22</v>
      </c>
      <c r="S20" t="s">
        <v>21</v>
      </c>
      <c r="T20" t="s">
        <v>23</v>
      </c>
      <c r="U20" t="s">
        <v>24</v>
      </c>
      <c r="V20" t="s">
        <v>25</v>
      </c>
      <c r="W20" t="s">
        <v>26</v>
      </c>
    </row>
    <row r="21" spans="1:23" hidden="1" x14ac:dyDescent="0.35">
      <c r="A21" s="2">
        <v>341850019</v>
      </c>
      <c r="B21" t="s">
        <v>15</v>
      </c>
      <c r="C21" t="s">
        <v>95</v>
      </c>
      <c r="D21" t="s">
        <v>17</v>
      </c>
      <c r="E21" t="s">
        <v>96</v>
      </c>
      <c r="F21" t="s">
        <v>20</v>
      </c>
      <c r="G21" s="2">
        <v>19017067</v>
      </c>
      <c r="H21" s="2">
        <v>510</v>
      </c>
      <c r="I21" s="2">
        <v>1</v>
      </c>
      <c r="J21" s="3">
        <v>44013</v>
      </c>
      <c r="K21" t="s">
        <v>594</v>
      </c>
      <c r="L21" s="3"/>
      <c r="M21" s="2">
        <v>55</v>
      </c>
      <c r="N21" s="2">
        <v>80</v>
      </c>
      <c r="O21" t="s">
        <v>22</v>
      </c>
      <c r="P21" t="s">
        <v>22</v>
      </c>
      <c r="Q21" t="s">
        <v>22</v>
      </c>
      <c r="R21" t="s">
        <v>22</v>
      </c>
      <c r="S21" t="s">
        <v>21</v>
      </c>
      <c r="T21" t="s">
        <v>29</v>
      </c>
      <c r="U21" t="s">
        <v>30</v>
      </c>
      <c r="V21" t="s">
        <v>25</v>
      </c>
      <c r="W21" t="s">
        <v>26</v>
      </c>
    </row>
    <row r="22" spans="1:23" x14ac:dyDescent="0.35">
      <c r="A22" s="2">
        <v>341862779</v>
      </c>
      <c r="B22" t="s">
        <v>15</v>
      </c>
      <c r="C22" t="s">
        <v>99</v>
      </c>
      <c r="D22" t="s">
        <v>17</v>
      </c>
      <c r="E22" t="s">
        <v>18</v>
      </c>
      <c r="F22" t="s">
        <v>20</v>
      </c>
      <c r="G22" s="2">
        <v>24421591</v>
      </c>
      <c r="H22" s="2">
        <v>503</v>
      </c>
      <c r="I22" s="2">
        <v>1</v>
      </c>
      <c r="J22" s="3">
        <v>45531</v>
      </c>
      <c r="K22" t="s">
        <v>594</v>
      </c>
      <c r="L22" s="3"/>
      <c r="M22" s="2">
        <v>55</v>
      </c>
      <c r="N22" s="2">
        <v>80</v>
      </c>
      <c r="O22" t="s">
        <v>21</v>
      </c>
      <c r="P22" t="s">
        <v>22</v>
      </c>
      <c r="Q22" t="s">
        <v>22</v>
      </c>
      <c r="R22" t="s">
        <v>22</v>
      </c>
      <c r="S22" t="s">
        <v>21</v>
      </c>
      <c r="T22" t="s">
        <v>23</v>
      </c>
      <c r="U22" t="s">
        <v>32</v>
      </c>
      <c r="V22" t="s">
        <v>25</v>
      </c>
      <c r="W22" t="s">
        <v>26</v>
      </c>
    </row>
    <row r="23" spans="1:23" hidden="1" x14ac:dyDescent="0.35">
      <c r="A23" s="2">
        <v>341868019</v>
      </c>
      <c r="B23" t="s">
        <v>15</v>
      </c>
      <c r="C23" t="s">
        <v>101</v>
      </c>
      <c r="D23" t="s">
        <v>17</v>
      </c>
      <c r="F23" t="s">
        <v>20</v>
      </c>
      <c r="G23" s="2">
        <v>19027419</v>
      </c>
      <c r="H23" s="2">
        <v>510</v>
      </c>
      <c r="I23" s="2">
        <v>1</v>
      </c>
      <c r="J23" s="3">
        <v>44409</v>
      </c>
      <c r="K23" t="s">
        <v>594</v>
      </c>
      <c r="L23" s="3"/>
      <c r="M23" s="2">
        <v>55</v>
      </c>
      <c r="N23" s="2">
        <v>80</v>
      </c>
      <c r="O23" t="s">
        <v>22</v>
      </c>
      <c r="P23" t="s">
        <v>22</v>
      </c>
      <c r="Q23" t="s">
        <v>22</v>
      </c>
      <c r="R23" t="s">
        <v>22</v>
      </c>
      <c r="S23" t="s">
        <v>21</v>
      </c>
      <c r="T23" t="s">
        <v>29</v>
      </c>
      <c r="U23" t="s">
        <v>49</v>
      </c>
      <c r="V23" t="s">
        <v>25</v>
      </c>
      <c r="W23" t="s">
        <v>26</v>
      </c>
    </row>
    <row r="24" spans="1:23" x14ac:dyDescent="0.35">
      <c r="A24" s="2">
        <v>341871703</v>
      </c>
      <c r="B24" t="s">
        <v>15</v>
      </c>
      <c r="C24" t="s">
        <v>102</v>
      </c>
      <c r="D24" t="s">
        <v>17</v>
      </c>
      <c r="F24" t="s">
        <v>20</v>
      </c>
      <c r="G24" s="2">
        <v>20046223</v>
      </c>
      <c r="H24" s="2">
        <v>510</v>
      </c>
      <c r="I24" s="2">
        <v>1</v>
      </c>
      <c r="J24" s="3">
        <v>44350</v>
      </c>
      <c r="K24" t="s">
        <v>594</v>
      </c>
      <c r="L24" s="3"/>
      <c r="M24" s="2">
        <v>17</v>
      </c>
      <c r="N24" s="2">
        <v>25</v>
      </c>
      <c r="O24" t="s">
        <v>21</v>
      </c>
      <c r="P24" t="s">
        <v>22</v>
      </c>
      <c r="Q24" t="s">
        <v>22</v>
      </c>
      <c r="R24" t="s">
        <v>22</v>
      </c>
      <c r="S24" t="s">
        <v>21</v>
      </c>
      <c r="T24" t="s">
        <v>29</v>
      </c>
      <c r="U24" t="s">
        <v>103</v>
      </c>
      <c r="V24" t="s">
        <v>25</v>
      </c>
      <c r="W24" t="s">
        <v>26</v>
      </c>
    </row>
    <row r="25" spans="1:23" x14ac:dyDescent="0.35">
      <c r="A25" s="2">
        <v>341873153</v>
      </c>
      <c r="B25" t="s">
        <v>15</v>
      </c>
      <c r="C25" t="s">
        <v>105</v>
      </c>
      <c r="D25" t="s">
        <v>17</v>
      </c>
      <c r="E25" t="s">
        <v>106</v>
      </c>
      <c r="F25" t="s">
        <v>20</v>
      </c>
      <c r="G25" s="2">
        <v>19459529</v>
      </c>
      <c r="H25" s="2">
        <v>512</v>
      </c>
      <c r="I25" s="2">
        <v>1</v>
      </c>
      <c r="J25" s="3">
        <v>43691</v>
      </c>
      <c r="K25" t="s">
        <v>594</v>
      </c>
      <c r="L25" s="3"/>
      <c r="M25" s="2">
        <v>44</v>
      </c>
      <c r="N25" s="2">
        <v>63</v>
      </c>
      <c r="O25" t="s">
        <v>21</v>
      </c>
      <c r="P25" t="s">
        <v>22</v>
      </c>
      <c r="Q25" t="s">
        <v>22</v>
      </c>
      <c r="R25" t="s">
        <v>22</v>
      </c>
      <c r="S25" t="s">
        <v>21</v>
      </c>
      <c r="T25" t="s">
        <v>29</v>
      </c>
      <c r="U25" t="s">
        <v>24</v>
      </c>
      <c r="V25" t="s">
        <v>25</v>
      </c>
      <c r="W25" t="s">
        <v>26</v>
      </c>
    </row>
    <row r="26" spans="1:23" hidden="1" x14ac:dyDescent="0.35">
      <c r="A26" s="2">
        <v>341876337</v>
      </c>
      <c r="B26" t="s">
        <v>15</v>
      </c>
      <c r="C26" t="s">
        <v>107</v>
      </c>
      <c r="D26" t="s">
        <v>17</v>
      </c>
      <c r="E26" t="s">
        <v>23</v>
      </c>
      <c r="F26" t="s">
        <v>20</v>
      </c>
      <c r="G26" s="2">
        <v>19466447</v>
      </c>
      <c r="H26" s="2">
        <v>512</v>
      </c>
      <c r="I26" s="2">
        <v>1</v>
      </c>
      <c r="J26" s="3">
        <v>43965</v>
      </c>
      <c r="K26" t="s">
        <v>594</v>
      </c>
      <c r="L26" s="3"/>
      <c r="M26" s="2">
        <v>55</v>
      </c>
      <c r="N26" s="2">
        <v>80</v>
      </c>
      <c r="O26" t="s">
        <v>22</v>
      </c>
      <c r="P26" t="s">
        <v>22</v>
      </c>
      <c r="Q26" t="s">
        <v>22</v>
      </c>
      <c r="R26" t="s">
        <v>22</v>
      </c>
      <c r="S26" t="s">
        <v>21</v>
      </c>
      <c r="T26" t="s">
        <v>23</v>
      </c>
      <c r="U26" t="s">
        <v>108</v>
      </c>
      <c r="V26" t="s">
        <v>25</v>
      </c>
      <c r="W26" t="s">
        <v>26</v>
      </c>
    </row>
    <row r="27" spans="1:23" x14ac:dyDescent="0.35">
      <c r="A27" s="2">
        <v>341879072</v>
      </c>
      <c r="B27" t="s">
        <v>15</v>
      </c>
      <c r="C27" t="s">
        <v>112</v>
      </c>
      <c r="D27" t="s">
        <v>17</v>
      </c>
      <c r="E27" t="s">
        <v>62</v>
      </c>
      <c r="F27" t="s">
        <v>20</v>
      </c>
      <c r="G27" s="2">
        <v>24757112</v>
      </c>
      <c r="H27" s="2">
        <v>503</v>
      </c>
      <c r="I27" s="2">
        <v>1</v>
      </c>
      <c r="J27" s="3">
        <v>45816</v>
      </c>
      <c r="K27" t="s">
        <v>594</v>
      </c>
      <c r="L27" s="3"/>
      <c r="M27" s="2">
        <v>17</v>
      </c>
      <c r="N27" s="2">
        <v>25</v>
      </c>
      <c r="O27" t="s">
        <v>21</v>
      </c>
      <c r="P27" t="s">
        <v>22</v>
      </c>
      <c r="Q27" t="s">
        <v>22</v>
      </c>
      <c r="R27" t="s">
        <v>22</v>
      </c>
      <c r="S27" t="s">
        <v>21</v>
      </c>
      <c r="T27" t="s">
        <v>63</v>
      </c>
      <c r="U27" t="s">
        <v>80</v>
      </c>
      <c r="V27" t="s">
        <v>25</v>
      </c>
      <c r="W27" t="s">
        <v>26</v>
      </c>
    </row>
    <row r="28" spans="1:23" hidden="1" x14ac:dyDescent="0.35">
      <c r="A28" s="2">
        <v>341884322</v>
      </c>
      <c r="B28" t="s">
        <v>15</v>
      </c>
      <c r="C28" t="s">
        <v>113</v>
      </c>
      <c r="D28" t="s">
        <v>17</v>
      </c>
      <c r="E28" t="s">
        <v>114</v>
      </c>
      <c r="F28" t="s">
        <v>20</v>
      </c>
      <c r="G28" s="2">
        <v>24007740</v>
      </c>
      <c r="H28" s="2">
        <v>747</v>
      </c>
      <c r="I28" s="2">
        <v>5</v>
      </c>
      <c r="J28" s="3">
        <v>45887</v>
      </c>
      <c r="K28" t="s">
        <v>594</v>
      </c>
      <c r="L28" s="3"/>
      <c r="M28" s="2">
        <v>218</v>
      </c>
      <c r="N28" s="2">
        <v>315</v>
      </c>
      <c r="O28" t="s">
        <v>22</v>
      </c>
      <c r="P28" t="s">
        <v>22</v>
      </c>
      <c r="Q28" t="s">
        <v>22</v>
      </c>
      <c r="R28" t="s">
        <v>22</v>
      </c>
      <c r="S28" t="s">
        <v>21</v>
      </c>
      <c r="T28" t="s">
        <v>60</v>
      </c>
      <c r="U28" t="s">
        <v>24</v>
      </c>
      <c r="V28" t="s">
        <v>25</v>
      </c>
      <c r="W28" t="s">
        <v>26</v>
      </c>
    </row>
    <row r="29" spans="1:23" hidden="1" x14ac:dyDescent="0.35">
      <c r="A29" s="2">
        <v>341890063</v>
      </c>
      <c r="B29" t="s">
        <v>15</v>
      </c>
      <c r="C29" t="s">
        <v>115</v>
      </c>
      <c r="D29" t="s">
        <v>17</v>
      </c>
      <c r="E29" t="s">
        <v>110</v>
      </c>
      <c r="F29" t="s">
        <v>20</v>
      </c>
      <c r="G29" s="2">
        <v>19467146</v>
      </c>
      <c r="H29" s="2">
        <v>512</v>
      </c>
      <c r="I29" s="2">
        <v>1</v>
      </c>
      <c r="J29" s="3">
        <v>43966</v>
      </c>
      <c r="K29" t="s">
        <v>594</v>
      </c>
      <c r="L29" s="3"/>
      <c r="M29" s="2">
        <v>55</v>
      </c>
      <c r="N29" s="2">
        <v>80</v>
      </c>
      <c r="O29" t="s">
        <v>22</v>
      </c>
      <c r="P29" t="s">
        <v>22</v>
      </c>
      <c r="Q29" t="s">
        <v>22</v>
      </c>
      <c r="R29" t="s">
        <v>22</v>
      </c>
      <c r="S29" t="s">
        <v>21</v>
      </c>
      <c r="T29" t="s">
        <v>29</v>
      </c>
      <c r="U29" t="s">
        <v>30</v>
      </c>
      <c r="V29" t="s">
        <v>25</v>
      </c>
      <c r="W29" t="s">
        <v>26</v>
      </c>
    </row>
    <row r="30" spans="1:23" x14ac:dyDescent="0.35">
      <c r="A30" s="2">
        <v>341893939</v>
      </c>
      <c r="B30" t="s">
        <v>15</v>
      </c>
      <c r="C30" t="s">
        <v>117</v>
      </c>
      <c r="D30" t="s">
        <v>17</v>
      </c>
      <c r="E30" t="s">
        <v>118</v>
      </c>
      <c r="F30" t="s">
        <v>20</v>
      </c>
      <c r="G30" s="2">
        <v>19027459</v>
      </c>
      <c r="H30" s="2">
        <v>510</v>
      </c>
      <c r="I30" s="2">
        <v>1</v>
      </c>
      <c r="J30" s="3">
        <v>44417</v>
      </c>
      <c r="K30" t="s">
        <v>594</v>
      </c>
      <c r="L30" s="3"/>
      <c r="M30" s="2">
        <v>44</v>
      </c>
      <c r="N30" s="2">
        <v>63</v>
      </c>
      <c r="O30" t="s">
        <v>21</v>
      </c>
      <c r="P30" t="s">
        <v>22</v>
      </c>
      <c r="Q30" t="s">
        <v>22</v>
      </c>
      <c r="R30" t="s">
        <v>22</v>
      </c>
      <c r="S30" t="s">
        <v>21</v>
      </c>
      <c r="T30" t="s">
        <v>23</v>
      </c>
      <c r="U30" t="s">
        <v>64</v>
      </c>
      <c r="V30" t="s">
        <v>25</v>
      </c>
      <c r="W30" t="s">
        <v>26</v>
      </c>
    </row>
    <row r="31" spans="1:23" x14ac:dyDescent="0.35">
      <c r="A31" s="2">
        <v>341895239</v>
      </c>
      <c r="B31" t="s">
        <v>15</v>
      </c>
      <c r="C31" t="s">
        <v>119</v>
      </c>
      <c r="D31" t="s">
        <v>17</v>
      </c>
      <c r="E31" t="s">
        <v>18</v>
      </c>
      <c r="F31" t="s">
        <v>20</v>
      </c>
      <c r="G31" s="2">
        <v>23291889</v>
      </c>
      <c r="H31" s="2">
        <v>503</v>
      </c>
      <c r="I31" s="2">
        <v>1</v>
      </c>
      <c r="J31" s="3">
        <v>45463</v>
      </c>
      <c r="K31" t="s">
        <v>594</v>
      </c>
      <c r="L31" s="3"/>
      <c r="M31" s="2">
        <v>55</v>
      </c>
      <c r="N31" s="2">
        <v>80</v>
      </c>
      <c r="O31" t="s">
        <v>21</v>
      </c>
      <c r="P31" t="s">
        <v>22</v>
      </c>
      <c r="Q31" t="s">
        <v>22</v>
      </c>
      <c r="R31" t="s">
        <v>22</v>
      </c>
      <c r="S31" t="s">
        <v>21</v>
      </c>
      <c r="T31" t="s">
        <v>23</v>
      </c>
      <c r="U31" t="s">
        <v>32</v>
      </c>
      <c r="V31" t="s">
        <v>25</v>
      </c>
      <c r="W31" t="s">
        <v>26</v>
      </c>
    </row>
    <row r="32" spans="1:23" x14ac:dyDescent="0.35">
      <c r="A32" s="2">
        <v>341911086</v>
      </c>
      <c r="B32" t="s">
        <v>15</v>
      </c>
      <c r="C32" t="s">
        <v>121</v>
      </c>
      <c r="D32" t="s">
        <v>17</v>
      </c>
      <c r="E32" t="s">
        <v>23</v>
      </c>
      <c r="F32" t="s">
        <v>20</v>
      </c>
      <c r="G32" s="2">
        <v>24481884</v>
      </c>
      <c r="H32" s="2">
        <v>503</v>
      </c>
      <c r="I32" s="2">
        <v>1</v>
      </c>
      <c r="J32" s="3">
        <v>45769</v>
      </c>
      <c r="K32" t="s">
        <v>594</v>
      </c>
      <c r="L32" s="3"/>
      <c r="M32" s="2">
        <v>55</v>
      </c>
      <c r="N32" s="2">
        <v>80</v>
      </c>
      <c r="O32" t="s">
        <v>21</v>
      </c>
      <c r="P32" t="s">
        <v>22</v>
      </c>
      <c r="Q32" t="s">
        <v>22</v>
      </c>
      <c r="R32" t="s">
        <v>22</v>
      </c>
      <c r="S32" t="s">
        <v>21</v>
      </c>
      <c r="T32" t="s">
        <v>23</v>
      </c>
      <c r="U32" t="s">
        <v>30</v>
      </c>
      <c r="V32" t="s">
        <v>25</v>
      </c>
      <c r="W32" t="s">
        <v>26</v>
      </c>
    </row>
    <row r="33" spans="1:23" x14ac:dyDescent="0.35">
      <c r="A33" s="2">
        <v>341912033</v>
      </c>
      <c r="B33" t="s">
        <v>15</v>
      </c>
      <c r="C33" t="s">
        <v>122</v>
      </c>
      <c r="D33" t="s">
        <v>17</v>
      </c>
      <c r="E33" t="s">
        <v>34</v>
      </c>
      <c r="F33" t="s">
        <v>20</v>
      </c>
      <c r="G33" s="2">
        <v>19461065</v>
      </c>
      <c r="H33" s="2">
        <v>512</v>
      </c>
      <c r="I33" s="2">
        <v>1</v>
      </c>
      <c r="J33" s="3">
        <v>43702</v>
      </c>
      <c r="K33" t="s">
        <v>594</v>
      </c>
      <c r="L33" s="3"/>
      <c r="M33" s="2">
        <v>44</v>
      </c>
      <c r="N33" s="2">
        <v>63</v>
      </c>
      <c r="O33" t="s">
        <v>21</v>
      </c>
      <c r="P33" t="s">
        <v>22</v>
      </c>
      <c r="Q33" t="s">
        <v>22</v>
      </c>
      <c r="R33" t="s">
        <v>22</v>
      </c>
      <c r="S33" t="s">
        <v>21</v>
      </c>
      <c r="T33" t="s">
        <v>35</v>
      </c>
      <c r="U33" t="s">
        <v>108</v>
      </c>
      <c r="V33" t="s">
        <v>25</v>
      </c>
      <c r="W33" t="s">
        <v>26</v>
      </c>
    </row>
    <row r="34" spans="1:23" hidden="1" x14ac:dyDescent="0.35">
      <c r="A34" s="2">
        <v>341919070</v>
      </c>
      <c r="B34" t="s">
        <v>15</v>
      </c>
      <c r="C34" t="s">
        <v>127</v>
      </c>
      <c r="D34" t="s">
        <v>17</v>
      </c>
      <c r="E34" t="s">
        <v>73</v>
      </c>
      <c r="F34" t="s">
        <v>20</v>
      </c>
      <c r="G34" s="2">
        <v>22004778</v>
      </c>
      <c r="H34" s="2">
        <v>739</v>
      </c>
      <c r="I34" s="2">
        <v>5</v>
      </c>
      <c r="J34" s="3">
        <v>44840</v>
      </c>
      <c r="K34" t="s">
        <v>594</v>
      </c>
      <c r="L34" s="3"/>
      <c r="M34" s="2"/>
      <c r="N34" s="2"/>
      <c r="O34" t="s">
        <v>22</v>
      </c>
      <c r="P34" t="s">
        <v>22</v>
      </c>
      <c r="Q34" t="s">
        <v>22</v>
      </c>
      <c r="R34" t="s">
        <v>22</v>
      </c>
      <c r="S34" t="s">
        <v>21</v>
      </c>
      <c r="T34" t="s">
        <v>60</v>
      </c>
      <c r="U34" t="s">
        <v>32</v>
      </c>
      <c r="V34" t="s">
        <v>25</v>
      </c>
      <c r="W34" t="s">
        <v>26</v>
      </c>
    </row>
    <row r="35" spans="1:23" hidden="1" x14ac:dyDescent="0.35">
      <c r="A35" s="2">
        <v>341919070</v>
      </c>
      <c r="B35" t="s">
        <v>15</v>
      </c>
      <c r="C35" t="s">
        <v>127</v>
      </c>
      <c r="D35" t="s">
        <v>17</v>
      </c>
      <c r="E35" t="s">
        <v>73</v>
      </c>
      <c r="F35" t="s">
        <v>20</v>
      </c>
      <c r="G35" s="2">
        <v>22004779</v>
      </c>
      <c r="H35" s="2">
        <v>739</v>
      </c>
      <c r="I35" s="2">
        <v>5</v>
      </c>
      <c r="J35" s="3">
        <v>44840</v>
      </c>
      <c r="K35" t="s">
        <v>594</v>
      </c>
      <c r="L35" s="3"/>
      <c r="M35" s="2">
        <v>277</v>
      </c>
      <c r="N35" s="2">
        <v>400</v>
      </c>
      <c r="O35" t="s">
        <v>22</v>
      </c>
      <c r="P35" t="s">
        <v>22</v>
      </c>
      <c r="Q35" t="s">
        <v>22</v>
      </c>
      <c r="R35" t="s">
        <v>22</v>
      </c>
      <c r="S35" t="s">
        <v>21</v>
      </c>
      <c r="T35" t="s">
        <v>60</v>
      </c>
      <c r="U35" t="s">
        <v>32</v>
      </c>
      <c r="V35" t="s">
        <v>25</v>
      </c>
      <c r="W35" t="s">
        <v>26</v>
      </c>
    </row>
    <row r="36" spans="1:23" x14ac:dyDescent="0.35">
      <c r="A36" s="2">
        <v>341927193</v>
      </c>
      <c r="B36" t="s">
        <v>15</v>
      </c>
      <c r="C36" t="s">
        <v>113</v>
      </c>
      <c r="D36" t="s">
        <v>17</v>
      </c>
      <c r="E36" t="s">
        <v>18</v>
      </c>
      <c r="F36" t="s">
        <v>20</v>
      </c>
      <c r="G36" s="2">
        <v>23226201</v>
      </c>
      <c r="H36" s="2">
        <v>503</v>
      </c>
      <c r="I36" s="2">
        <v>1</v>
      </c>
      <c r="J36" s="3">
        <v>45427</v>
      </c>
      <c r="K36" t="s">
        <v>594</v>
      </c>
      <c r="L36" s="3"/>
      <c r="M36" s="2">
        <v>44</v>
      </c>
      <c r="N36" s="2">
        <v>63</v>
      </c>
      <c r="O36" t="s">
        <v>21</v>
      </c>
      <c r="P36" t="s">
        <v>22</v>
      </c>
      <c r="Q36" t="s">
        <v>22</v>
      </c>
      <c r="R36" t="s">
        <v>22</v>
      </c>
      <c r="S36" t="s">
        <v>21</v>
      </c>
      <c r="T36" t="s">
        <v>35</v>
      </c>
      <c r="U36" t="s">
        <v>24</v>
      </c>
      <c r="V36" t="s">
        <v>25</v>
      </c>
      <c r="W36" t="s">
        <v>26</v>
      </c>
    </row>
    <row r="37" spans="1:23" x14ac:dyDescent="0.35">
      <c r="A37" s="2">
        <v>341927997</v>
      </c>
      <c r="B37" t="s">
        <v>15</v>
      </c>
      <c r="C37" t="s">
        <v>132</v>
      </c>
      <c r="D37" t="s">
        <v>17</v>
      </c>
      <c r="E37" t="s">
        <v>23</v>
      </c>
      <c r="F37" t="s">
        <v>20</v>
      </c>
      <c r="G37" s="2">
        <v>19466057</v>
      </c>
      <c r="H37" s="2">
        <v>512</v>
      </c>
      <c r="I37" s="2">
        <v>1</v>
      </c>
      <c r="J37" s="3">
        <v>43919</v>
      </c>
      <c r="K37" t="s">
        <v>594</v>
      </c>
      <c r="L37" s="3"/>
      <c r="M37" s="2">
        <v>44</v>
      </c>
      <c r="N37" s="2">
        <v>63</v>
      </c>
      <c r="O37" t="s">
        <v>21</v>
      </c>
      <c r="P37" t="s">
        <v>22</v>
      </c>
      <c r="Q37" t="s">
        <v>22</v>
      </c>
      <c r="R37" t="s">
        <v>22</v>
      </c>
      <c r="S37" t="s">
        <v>21</v>
      </c>
      <c r="T37" t="s">
        <v>23</v>
      </c>
      <c r="U37" t="s">
        <v>30</v>
      </c>
      <c r="V37" t="s">
        <v>25</v>
      </c>
      <c r="W37" t="s">
        <v>26</v>
      </c>
    </row>
    <row r="38" spans="1:23" x14ac:dyDescent="0.35">
      <c r="A38" s="2">
        <v>341930615</v>
      </c>
      <c r="B38" t="s">
        <v>15</v>
      </c>
      <c r="C38" t="s">
        <v>133</v>
      </c>
      <c r="D38" t="s">
        <v>17</v>
      </c>
      <c r="E38" t="s">
        <v>23</v>
      </c>
      <c r="F38" t="s">
        <v>20</v>
      </c>
      <c r="G38" s="2">
        <v>24722677</v>
      </c>
      <c r="H38" s="2">
        <v>503</v>
      </c>
      <c r="I38" s="2">
        <v>1</v>
      </c>
      <c r="J38" s="3">
        <v>45728</v>
      </c>
      <c r="K38" t="s">
        <v>594</v>
      </c>
      <c r="L38" s="3"/>
      <c r="M38" s="2">
        <v>55</v>
      </c>
      <c r="N38" s="2">
        <v>80</v>
      </c>
      <c r="O38" t="s">
        <v>21</v>
      </c>
      <c r="P38" t="s">
        <v>22</v>
      </c>
      <c r="Q38" t="s">
        <v>22</v>
      </c>
      <c r="R38" t="s">
        <v>22</v>
      </c>
      <c r="S38" t="s">
        <v>21</v>
      </c>
      <c r="T38" t="s">
        <v>23</v>
      </c>
      <c r="U38" t="s">
        <v>32</v>
      </c>
      <c r="V38" t="s">
        <v>25</v>
      </c>
      <c r="W38" t="s">
        <v>26</v>
      </c>
    </row>
    <row r="39" spans="1:23" hidden="1" x14ac:dyDescent="0.35">
      <c r="A39" s="2">
        <v>341934575</v>
      </c>
      <c r="B39" t="s">
        <v>15</v>
      </c>
      <c r="C39" t="s">
        <v>138</v>
      </c>
      <c r="D39" t="s">
        <v>17</v>
      </c>
      <c r="E39" t="s">
        <v>29</v>
      </c>
      <c r="F39" t="s">
        <v>20</v>
      </c>
      <c r="G39" s="2">
        <v>19019855</v>
      </c>
      <c r="H39" s="2">
        <v>510</v>
      </c>
      <c r="I39" s="2">
        <v>1</v>
      </c>
      <c r="J39" s="3">
        <v>44013</v>
      </c>
      <c r="K39" t="s">
        <v>594</v>
      </c>
      <c r="L39" s="3"/>
      <c r="M39" s="2">
        <v>55</v>
      </c>
      <c r="N39" s="2">
        <v>80</v>
      </c>
      <c r="O39" t="s">
        <v>22</v>
      </c>
      <c r="P39" t="s">
        <v>22</v>
      </c>
      <c r="Q39" t="s">
        <v>22</v>
      </c>
      <c r="R39" t="s">
        <v>22</v>
      </c>
      <c r="S39" t="s">
        <v>21</v>
      </c>
      <c r="T39" t="s">
        <v>29</v>
      </c>
      <c r="U39" t="s">
        <v>24</v>
      </c>
      <c r="V39" t="s">
        <v>25</v>
      </c>
      <c r="W39" t="s">
        <v>26</v>
      </c>
    </row>
    <row r="40" spans="1:23" x14ac:dyDescent="0.35">
      <c r="A40" s="2">
        <v>341935589</v>
      </c>
      <c r="B40" t="s">
        <v>15</v>
      </c>
      <c r="C40" t="s">
        <v>139</v>
      </c>
      <c r="D40" t="s">
        <v>17</v>
      </c>
      <c r="E40" t="s">
        <v>18</v>
      </c>
      <c r="F40" t="s">
        <v>20</v>
      </c>
      <c r="G40" s="2">
        <v>23544363</v>
      </c>
      <c r="H40" s="2">
        <v>503</v>
      </c>
      <c r="I40" s="2">
        <v>1</v>
      </c>
      <c r="J40" s="3">
        <v>45210</v>
      </c>
      <c r="K40" t="s">
        <v>594</v>
      </c>
      <c r="L40" s="3"/>
      <c r="M40" s="2">
        <v>44</v>
      </c>
      <c r="N40" s="2">
        <v>63</v>
      </c>
      <c r="O40" t="s">
        <v>21</v>
      </c>
      <c r="P40" t="s">
        <v>22</v>
      </c>
      <c r="Q40" t="s">
        <v>22</v>
      </c>
      <c r="R40" t="s">
        <v>22</v>
      </c>
      <c r="S40" t="s">
        <v>21</v>
      </c>
      <c r="T40" t="s">
        <v>23</v>
      </c>
      <c r="U40" t="s">
        <v>30</v>
      </c>
      <c r="V40" t="s">
        <v>25</v>
      </c>
      <c r="W40" t="s">
        <v>26</v>
      </c>
    </row>
    <row r="41" spans="1:23" hidden="1" x14ac:dyDescent="0.35">
      <c r="A41" s="2">
        <v>341935830</v>
      </c>
      <c r="B41" t="s">
        <v>15</v>
      </c>
      <c r="C41" t="s">
        <v>140</v>
      </c>
      <c r="D41" t="s">
        <v>17</v>
      </c>
      <c r="E41" t="s">
        <v>141</v>
      </c>
      <c r="F41" t="s">
        <v>20</v>
      </c>
      <c r="G41" s="2">
        <v>14011914</v>
      </c>
      <c r="H41" s="2">
        <v>736</v>
      </c>
      <c r="I41" s="2">
        <v>10</v>
      </c>
      <c r="J41" s="3">
        <v>42988</v>
      </c>
      <c r="K41" t="s">
        <v>594</v>
      </c>
      <c r="L41" s="3"/>
      <c r="M41" s="2">
        <v>436</v>
      </c>
      <c r="N41" s="2">
        <v>630</v>
      </c>
      <c r="O41" t="s">
        <v>22</v>
      </c>
      <c r="P41" t="s">
        <v>22</v>
      </c>
      <c r="Q41" t="s">
        <v>22</v>
      </c>
      <c r="R41" t="s">
        <v>22</v>
      </c>
      <c r="S41" t="s">
        <v>21</v>
      </c>
      <c r="T41" t="s">
        <v>60</v>
      </c>
      <c r="U41" t="s">
        <v>24</v>
      </c>
      <c r="V41" t="s">
        <v>25</v>
      </c>
      <c r="W41" t="s">
        <v>26</v>
      </c>
    </row>
    <row r="42" spans="1:23" hidden="1" x14ac:dyDescent="0.35">
      <c r="A42" s="2">
        <v>341935830</v>
      </c>
      <c r="B42" t="s">
        <v>15</v>
      </c>
      <c r="C42" t="s">
        <v>140</v>
      </c>
      <c r="D42" t="s">
        <v>17</v>
      </c>
      <c r="E42" t="s">
        <v>141</v>
      </c>
      <c r="F42" t="s">
        <v>20</v>
      </c>
      <c r="G42" s="2">
        <v>22007996</v>
      </c>
      <c r="H42" s="2">
        <v>739</v>
      </c>
      <c r="I42" s="2">
        <v>5</v>
      </c>
      <c r="J42" s="3">
        <v>44886</v>
      </c>
      <c r="K42" t="s">
        <v>594</v>
      </c>
      <c r="L42" s="3"/>
      <c r="M42" s="2"/>
      <c r="N42" s="2"/>
      <c r="O42" t="s">
        <v>22</v>
      </c>
      <c r="P42" t="s">
        <v>22</v>
      </c>
      <c r="Q42" t="s">
        <v>22</v>
      </c>
      <c r="R42" t="s">
        <v>22</v>
      </c>
      <c r="S42" t="s">
        <v>21</v>
      </c>
      <c r="T42" t="s">
        <v>60</v>
      </c>
      <c r="U42" t="s">
        <v>24</v>
      </c>
      <c r="V42" t="s">
        <v>25</v>
      </c>
      <c r="W42" t="s">
        <v>26</v>
      </c>
    </row>
    <row r="43" spans="1:23" hidden="1" x14ac:dyDescent="0.35">
      <c r="A43" s="2">
        <v>341941007</v>
      </c>
      <c r="B43" t="s">
        <v>15</v>
      </c>
      <c r="C43" t="s">
        <v>142</v>
      </c>
      <c r="D43" t="s">
        <v>17</v>
      </c>
      <c r="E43" t="s">
        <v>143</v>
      </c>
      <c r="F43" t="s">
        <v>20</v>
      </c>
      <c r="G43" s="2">
        <v>5064268</v>
      </c>
      <c r="H43" s="2">
        <v>735</v>
      </c>
      <c r="I43" s="2">
        <v>10</v>
      </c>
      <c r="J43" s="3">
        <v>42983</v>
      </c>
      <c r="K43" t="s">
        <v>594</v>
      </c>
      <c r="L43" s="3"/>
      <c r="M43" s="2">
        <v>630</v>
      </c>
      <c r="N43" s="2">
        <v>910</v>
      </c>
      <c r="O43" t="s">
        <v>22</v>
      </c>
      <c r="P43" t="s">
        <v>22</v>
      </c>
      <c r="Q43" t="s">
        <v>22</v>
      </c>
      <c r="R43" t="s">
        <v>22</v>
      </c>
      <c r="S43" t="s">
        <v>21</v>
      </c>
      <c r="T43" t="s">
        <v>46</v>
      </c>
      <c r="U43" t="s">
        <v>47</v>
      </c>
      <c r="V43" t="s">
        <v>25</v>
      </c>
      <c r="W43" t="s">
        <v>26</v>
      </c>
    </row>
    <row r="44" spans="1:23" x14ac:dyDescent="0.35">
      <c r="A44" s="2">
        <v>341942919</v>
      </c>
      <c r="B44" t="s">
        <v>15</v>
      </c>
      <c r="C44" t="s">
        <v>144</v>
      </c>
      <c r="D44" t="s">
        <v>17</v>
      </c>
      <c r="E44" t="s">
        <v>29</v>
      </c>
      <c r="F44" t="s">
        <v>20</v>
      </c>
      <c r="G44" s="2">
        <v>19466647</v>
      </c>
      <c r="H44" s="2">
        <v>512</v>
      </c>
      <c r="I44" s="2">
        <v>1</v>
      </c>
      <c r="J44" s="3">
        <v>43993</v>
      </c>
      <c r="K44" t="s">
        <v>594</v>
      </c>
      <c r="L44" s="3"/>
      <c r="M44" s="2">
        <v>55</v>
      </c>
      <c r="N44" s="2">
        <v>80</v>
      </c>
      <c r="O44" t="s">
        <v>21</v>
      </c>
      <c r="P44" t="s">
        <v>22</v>
      </c>
      <c r="Q44" t="s">
        <v>22</v>
      </c>
      <c r="R44" t="s">
        <v>22</v>
      </c>
      <c r="S44" t="s">
        <v>21</v>
      </c>
      <c r="T44" t="s">
        <v>29</v>
      </c>
      <c r="U44" t="s">
        <v>30</v>
      </c>
      <c r="V44" t="s">
        <v>25</v>
      </c>
      <c r="W44" t="s">
        <v>26</v>
      </c>
    </row>
    <row r="45" spans="1:23" x14ac:dyDescent="0.35">
      <c r="A45" s="2">
        <v>341948884</v>
      </c>
      <c r="B45" t="s">
        <v>15</v>
      </c>
      <c r="C45" t="s">
        <v>145</v>
      </c>
      <c r="D45" t="s">
        <v>17</v>
      </c>
      <c r="E45" t="s">
        <v>18</v>
      </c>
      <c r="F45" t="s">
        <v>20</v>
      </c>
      <c r="G45" s="2">
        <v>19913073</v>
      </c>
      <c r="H45" s="2">
        <v>512</v>
      </c>
      <c r="I45" s="2">
        <v>1</v>
      </c>
      <c r="J45" s="3">
        <v>43587</v>
      </c>
      <c r="K45" t="s">
        <v>594</v>
      </c>
      <c r="L45" s="3"/>
      <c r="M45" s="2">
        <v>44</v>
      </c>
      <c r="N45" s="2">
        <v>63</v>
      </c>
      <c r="O45" t="s">
        <v>21</v>
      </c>
      <c r="P45" t="s">
        <v>22</v>
      </c>
      <c r="Q45" t="s">
        <v>22</v>
      </c>
      <c r="R45" t="s">
        <v>22</v>
      </c>
      <c r="S45" t="s">
        <v>21</v>
      </c>
      <c r="T45" t="s">
        <v>23</v>
      </c>
      <c r="U45" t="s">
        <v>32</v>
      </c>
      <c r="V45" t="s">
        <v>25</v>
      </c>
      <c r="W45" t="s">
        <v>26</v>
      </c>
    </row>
    <row r="46" spans="1:23" hidden="1" x14ac:dyDescent="0.35">
      <c r="A46" s="2">
        <v>341951640</v>
      </c>
      <c r="B46" t="s">
        <v>15</v>
      </c>
      <c r="C46" t="s">
        <v>146</v>
      </c>
      <c r="D46" t="s">
        <v>17</v>
      </c>
      <c r="E46" t="s">
        <v>18</v>
      </c>
      <c r="F46" t="s">
        <v>20</v>
      </c>
      <c r="G46" s="2">
        <v>19466899</v>
      </c>
      <c r="H46" s="2">
        <v>512</v>
      </c>
      <c r="I46" s="2">
        <v>1</v>
      </c>
      <c r="J46" s="3">
        <v>43975</v>
      </c>
      <c r="K46" t="s">
        <v>594</v>
      </c>
      <c r="L46" s="3"/>
      <c r="M46" s="2">
        <v>55</v>
      </c>
      <c r="N46" s="2">
        <v>80</v>
      </c>
      <c r="O46" t="s">
        <v>22</v>
      </c>
      <c r="P46" t="s">
        <v>22</v>
      </c>
      <c r="Q46" t="s">
        <v>22</v>
      </c>
      <c r="R46" t="s">
        <v>22</v>
      </c>
      <c r="S46" t="s">
        <v>21</v>
      </c>
      <c r="T46" t="s">
        <v>23</v>
      </c>
      <c r="U46" t="s">
        <v>32</v>
      </c>
      <c r="V46" t="s">
        <v>25</v>
      </c>
      <c r="W46" t="s">
        <v>26</v>
      </c>
    </row>
    <row r="47" spans="1:23" hidden="1" x14ac:dyDescent="0.35">
      <c r="A47" s="2">
        <v>341952322</v>
      </c>
      <c r="B47" t="s">
        <v>15</v>
      </c>
      <c r="C47" t="s">
        <v>147</v>
      </c>
      <c r="D47" t="s">
        <v>17</v>
      </c>
      <c r="E47" t="s">
        <v>148</v>
      </c>
      <c r="F47" t="s">
        <v>20</v>
      </c>
      <c r="G47" s="2">
        <v>24003325</v>
      </c>
      <c r="H47" s="2">
        <v>747</v>
      </c>
      <c r="I47" s="2">
        <v>5</v>
      </c>
      <c r="J47" s="3">
        <v>45492</v>
      </c>
      <c r="K47" t="s">
        <v>594</v>
      </c>
      <c r="L47" s="3"/>
      <c r="M47" s="2">
        <v>218</v>
      </c>
      <c r="N47" s="2">
        <v>315</v>
      </c>
      <c r="O47" t="s">
        <v>22</v>
      </c>
      <c r="P47" t="s">
        <v>22</v>
      </c>
      <c r="Q47" t="s">
        <v>22</v>
      </c>
      <c r="R47" t="s">
        <v>22</v>
      </c>
      <c r="S47" t="s">
        <v>21</v>
      </c>
      <c r="T47" t="s">
        <v>60</v>
      </c>
      <c r="U47" t="s">
        <v>30</v>
      </c>
      <c r="V47" t="s">
        <v>25</v>
      </c>
      <c r="W47" t="s">
        <v>26</v>
      </c>
    </row>
    <row r="48" spans="1:23" hidden="1" x14ac:dyDescent="0.35">
      <c r="A48" s="2">
        <v>341961114</v>
      </c>
      <c r="B48" t="s">
        <v>15</v>
      </c>
      <c r="C48" t="s">
        <v>153</v>
      </c>
      <c r="D48" t="s">
        <v>17</v>
      </c>
      <c r="E48" t="s">
        <v>154</v>
      </c>
      <c r="F48" t="s">
        <v>20</v>
      </c>
      <c r="G48" s="2">
        <v>20007247</v>
      </c>
      <c r="H48" s="2">
        <v>737</v>
      </c>
      <c r="I48" s="2">
        <v>5</v>
      </c>
      <c r="J48" s="3">
        <v>44319</v>
      </c>
      <c r="K48" t="s">
        <v>594</v>
      </c>
      <c r="L48" s="3"/>
      <c r="M48" s="2">
        <v>218</v>
      </c>
      <c r="N48" s="2">
        <v>315</v>
      </c>
      <c r="O48" t="s">
        <v>22</v>
      </c>
      <c r="P48" t="s">
        <v>22</v>
      </c>
      <c r="Q48" t="s">
        <v>22</v>
      </c>
      <c r="R48" t="s">
        <v>22</v>
      </c>
      <c r="S48" t="s">
        <v>21</v>
      </c>
      <c r="T48" t="s">
        <v>29</v>
      </c>
      <c r="U48" t="s">
        <v>30</v>
      </c>
      <c r="V48" t="s">
        <v>25</v>
      </c>
      <c r="W48" t="s">
        <v>26</v>
      </c>
    </row>
    <row r="49" spans="1:23" hidden="1" x14ac:dyDescent="0.35">
      <c r="A49" s="2">
        <v>341964745</v>
      </c>
      <c r="B49" t="s">
        <v>15</v>
      </c>
      <c r="C49" t="s">
        <v>157</v>
      </c>
      <c r="D49" t="s">
        <v>17</v>
      </c>
      <c r="E49" t="s">
        <v>76</v>
      </c>
      <c r="F49" t="s">
        <v>20</v>
      </c>
      <c r="G49" s="2">
        <v>19467251</v>
      </c>
      <c r="H49" s="2">
        <v>512</v>
      </c>
      <c r="I49" s="2">
        <v>1</v>
      </c>
      <c r="J49" s="3">
        <v>43991</v>
      </c>
      <c r="K49" t="s">
        <v>594</v>
      </c>
      <c r="L49" s="3"/>
      <c r="M49" s="2">
        <v>55</v>
      </c>
      <c r="N49" s="2">
        <v>80</v>
      </c>
      <c r="O49" t="s">
        <v>22</v>
      </c>
      <c r="P49" t="s">
        <v>22</v>
      </c>
      <c r="Q49" t="s">
        <v>22</v>
      </c>
      <c r="R49" t="s">
        <v>22</v>
      </c>
      <c r="S49" t="s">
        <v>21</v>
      </c>
      <c r="T49" t="s">
        <v>29</v>
      </c>
      <c r="U49" t="s">
        <v>158</v>
      </c>
      <c r="V49" t="s">
        <v>25</v>
      </c>
      <c r="W49" t="s">
        <v>26</v>
      </c>
    </row>
    <row r="50" spans="1:23" x14ac:dyDescent="0.35">
      <c r="A50" s="2">
        <v>341970624</v>
      </c>
      <c r="B50" t="s">
        <v>15</v>
      </c>
      <c r="C50" t="s">
        <v>159</v>
      </c>
      <c r="D50" t="s">
        <v>17</v>
      </c>
      <c r="E50" t="s">
        <v>160</v>
      </c>
      <c r="F50" t="s">
        <v>20</v>
      </c>
      <c r="G50" s="2">
        <v>19467249</v>
      </c>
      <c r="H50" s="2">
        <v>512</v>
      </c>
      <c r="I50" s="2">
        <v>1</v>
      </c>
      <c r="J50" s="3">
        <v>43991</v>
      </c>
      <c r="K50" t="s">
        <v>594</v>
      </c>
      <c r="L50" s="3"/>
      <c r="M50" s="2">
        <v>55</v>
      </c>
      <c r="N50" s="2">
        <v>80</v>
      </c>
      <c r="O50" t="s">
        <v>21</v>
      </c>
      <c r="P50" t="s">
        <v>22</v>
      </c>
      <c r="Q50" t="s">
        <v>22</v>
      </c>
      <c r="R50" t="s">
        <v>22</v>
      </c>
      <c r="S50" t="s">
        <v>21</v>
      </c>
      <c r="T50" t="s">
        <v>29</v>
      </c>
      <c r="U50" t="s">
        <v>41</v>
      </c>
      <c r="V50" t="s">
        <v>25</v>
      </c>
      <c r="W50" t="s">
        <v>26</v>
      </c>
    </row>
    <row r="51" spans="1:23" x14ac:dyDescent="0.35">
      <c r="A51" s="2">
        <v>341974149</v>
      </c>
      <c r="B51" t="s">
        <v>15</v>
      </c>
      <c r="C51" t="s">
        <v>164</v>
      </c>
      <c r="D51" t="s">
        <v>17</v>
      </c>
      <c r="E51" t="s">
        <v>18</v>
      </c>
      <c r="F51" t="s">
        <v>20</v>
      </c>
      <c r="G51" s="2">
        <v>19461028</v>
      </c>
      <c r="H51" s="2">
        <v>512</v>
      </c>
      <c r="I51" s="2">
        <v>1</v>
      </c>
      <c r="J51" s="3">
        <v>43697</v>
      </c>
      <c r="K51" t="s">
        <v>594</v>
      </c>
      <c r="L51" s="3"/>
      <c r="M51" s="2">
        <v>44</v>
      </c>
      <c r="N51" s="2">
        <v>63</v>
      </c>
      <c r="O51" t="s">
        <v>21</v>
      </c>
      <c r="P51" t="s">
        <v>22</v>
      </c>
      <c r="Q51" t="s">
        <v>22</v>
      </c>
      <c r="R51" t="s">
        <v>22</v>
      </c>
      <c r="S51" t="s">
        <v>21</v>
      </c>
      <c r="T51" t="s">
        <v>23</v>
      </c>
      <c r="U51" t="s">
        <v>30</v>
      </c>
      <c r="V51" t="s">
        <v>25</v>
      </c>
      <c r="W51" t="s">
        <v>26</v>
      </c>
    </row>
    <row r="52" spans="1:23" x14ac:dyDescent="0.35">
      <c r="A52" s="2">
        <v>341978844</v>
      </c>
      <c r="B52" t="s">
        <v>15</v>
      </c>
      <c r="C52" t="s">
        <v>165</v>
      </c>
      <c r="D52" t="s">
        <v>17</v>
      </c>
      <c r="E52" t="s">
        <v>166</v>
      </c>
      <c r="F52" t="s">
        <v>20</v>
      </c>
      <c r="G52" s="2">
        <v>14013741</v>
      </c>
      <c r="H52" s="2">
        <v>736</v>
      </c>
      <c r="I52" s="2">
        <v>5</v>
      </c>
      <c r="J52" s="3">
        <v>42985</v>
      </c>
      <c r="K52" t="s">
        <v>594</v>
      </c>
      <c r="L52" s="3"/>
      <c r="M52" s="2">
        <v>87</v>
      </c>
      <c r="N52" s="2">
        <v>125</v>
      </c>
      <c r="O52" t="s">
        <v>21</v>
      </c>
      <c r="P52" t="s">
        <v>22</v>
      </c>
      <c r="Q52" t="s">
        <v>22</v>
      </c>
      <c r="R52" t="s">
        <v>22</v>
      </c>
      <c r="S52" t="s">
        <v>21</v>
      </c>
      <c r="T52" t="s">
        <v>35</v>
      </c>
      <c r="U52" t="s">
        <v>30</v>
      </c>
      <c r="V52" t="s">
        <v>25</v>
      </c>
      <c r="W52" t="s">
        <v>26</v>
      </c>
    </row>
    <row r="53" spans="1:23" hidden="1" x14ac:dyDescent="0.35">
      <c r="A53" s="2">
        <v>341992046</v>
      </c>
      <c r="B53" t="s">
        <v>15</v>
      </c>
      <c r="C53" t="s">
        <v>172</v>
      </c>
      <c r="D53" t="s">
        <v>17</v>
      </c>
      <c r="F53" t="s">
        <v>20</v>
      </c>
      <c r="G53" s="2">
        <v>19029573</v>
      </c>
      <c r="H53" s="2">
        <v>510</v>
      </c>
      <c r="I53" s="2">
        <v>1</v>
      </c>
      <c r="J53" s="3">
        <v>44046</v>
      </c>
      <c r="K53" t="s">
        <v>594</v>
      </c>
      <c r="L53" s="3"/>
      <c r="M53" s="2">
        <v>44</v>
      </c>
      <c r="N53" s="2">
        <v>63</v>
      </c>
      <c r="O53" t="s">
        <v>22</v>
      </c>
      <c r="P53" t="s">
        <v>22</v>
      </c>
      <c r="Q53" t="s">
        <v>22</v>
      </c>
      <c r="R53" t="s">
        <v>22</v>
      </c>
      <c r="S53" t="s">
        <v>21</v>
      </c>
      <c r="T53" t="s">
        <v>29</v>
      </c>
      <c r="U53" t="s">
        <v>64</v>
      </c>
      <c r="V53" t="s">
        <v>25</v>
      </c>
      <c r="W53" t="s">
        <v>26</v>
      </c>
    </row>
    <row r="54" spans="1:23" hidden="1" x14ac:dyDescent="0.35">
      <c r="A54" s="2">
        <v>342012591</v>
      </c>
      <c r="B54" t="s">
        <v>15</v>
      </c>
      <c r="C54" t="s">
        <v>178</v>
      </c>
      <c r="D54" t="s">
        <v>17</v>
      </c>
      <c r="E54" t="s">
        <v>179</v>
      </c>
      <c r="F54" t="s">
        <v>20</v>
      </c>
      <c r="G54" s="2">
        <v>24013723</v>
      </c>
      <c r="H54" s="2">
        <v>747</v>
      </c>
      <c r="I54" s="2">
        <v>5</v>
      </c>
      <c r="J54" s="3">
        <v>45561</v>
      </c>
      <c r="K54" t="s">
        <v>594</v>
      </c>
      <c r="L54" s="3"/>
      <c r="M54" s="2">
        <v>173</v>
      </c>
      <c r="N54" s="2">
        <v>250</v>
      </c>
      <c r="O54" t="s">
        <v>22</v>
      </c>
      <c r="P54" t="s">
        <v>22</v>
      </c>
      <c r="Q54" t="s">
        <v>22</v>
      </c>
      <c r="R54" t="s">
        <v>22</v>
      </c>
      <c r="S54" t="s">
        <v>21</v>
      </c>
      <c r="T54" t="s">
        <v>29</v>
      </c>
      <c r="U54" t="s">
        <v>30</v>
      </c>
      <c r="V54" t="s">
        <v>25</v>
      </c>
      <c r="W54" t="s">
        <v>26</v>
      </c>
    </row>
    <row r="55" spans="1:23" hidden="1" x14ac:dyDescent="0.35">
      <c r="A55" s="2">
        <v>342025686</v>
      </c>
      <c r="B55" t="s">
        <v>15</v>
      </c>
      <c r="C55" t="s">
        <v>183</v>
      </c>
      <c r="D55" t="s">
        <v>17</v>
      </c>
      <c r="F55" t="s">
        <v>20</v>
      </c>
      <c r="G55" s="2">
        <v>24736678</v>
      </c>
      <c r="H55" s="2">
        <v>503</v>
      </c>
      <c r="I55" s="2">
        <v>1</v>
      </c>
      <c r="J55" s="3">
        <v>45838</v>
      </c>
      <c r="K55" t="s">
        <v>594</v>
      </c>
      <c r="L55" s="3"/>
      <c r="M55" s="2">
        <v>55</v>
      </c>
      <c r="N55" s="2">
        <v>80</v>
      </c>
      <c r="O55" t="s">
        <v>22</v>
      </c>
      <c r="P55" t="s">
        <v>22</v>
      </c>
      <c r="Q55" t="s">
        <v>22</v>
      </c>
      <c r="R55" t="s">
        <v>22</v>
      </c>
      <c r="S55" t="s">
        <v>21</v>
      </c>
      <c r="T55" t="s">
        <v>29</v>
      </c>
      <c r="U55" t="s">
        <v>32</v>
      </c>
      <c r="V55" t="s">
        <v>25</v>
      </c>
      <c r="W55" t="s">
        <v>26</v>
      </c>
    </row>
    <row r="56" spans="1:23" hidden="1" x14ac:dyDescent="0.35">
      <c r="A56" s="2">
        <v>342038571</v>
      </c>
      <c r="B56" t="s">
        <v>15</v>
      </c>
      <c r="C56" t="s">
        <v>191</v>
      </c>
      <c r="D56" t="s">
        <v>17</v>
      </c>
      <c r="E56" t="s">
        <v>192</v>
      </c>
      <c r="F56" t="s">
        <v>20</v>
      </c>
      <c r="G56" s="2">
        <v>19466415</v>
      </c>
      <c r="H56" s="2">
        <v>512</v>
      </c>
      <c r="I56" s="2">
        <v>1</v>
      </c>
      <c r="J56" s="3">
        <v>43969</v>
      </c>
      <c r="K56" t="s">
        <v>594</v>
      </c>
      <c r="L56" s="3"/>
      <c r="M56" s="2">
        <v>55</v>
      </c>
      <c r="N56" s="2">
        <v>80</v>
      </c>
      <c r="O56" t="s">
        <v>22</v>
      </c>
      <c r="P56" t="s">
        <v>22</v>
      </c>
      <c r="Q56" t="s">
        <v>22</v>
      </c>
      <c r="R56" t="s">
        <v>22</v>
      </c>
      <c r="S56" t="s">
        <v>21</v>
      </c>
      <c r="T56" t="s">
        <v>29</v>
      </c>
      <c r="U56" t="s">
        <v>24</v>
      </c>
      <c r="V56" t="s">
        <v>25</v>
      </c>
      <c r="W56" t="s">
        <v>26</v>
      </c>
    </row>
    <row r="57" spans="1:23" x14ac:dyDescent="0.35">
      <c r="A57" s="2">
        <v>342070550</v>
      </c>
      <c r="B57" t="s">
        <v>15</v>
      </c>
      <c r="C57" t="s">
        <v>202</v>
      </c>
      <c r="D57" t="s">
        <v>17</v>
      </c>
      <c r="F57" t="s">
        <v>20</v>
      </c>
      <c r="G57" s="2">
        <v>19466831</v>
      </c>
      <c r="H57" s="2">
        <v>512</v>
      </c>
      <c r="I57" s="2">
        <v>1</v>
      </c>
      <c r="J57" s="3">
        <v>43977</v>
      </c>
      <c r="K57" t="s">
        <v>594</v>
      </c>
      <c r="L57" s="3"/>
      <c r="M57" s="2">
        <v>55</v>
      </c>
      <c r="N57" s="2">
        <v>80</v>
      </c>
      <c r="O57" t="s">
        <v>21</v>
      </c>
      <c r="P57" t="s">
        <v>22</v>
      </c>
      <c r="Q57" t="s">
        <v>22</v>
      </c>
      <c r="R57" t="s">
        <v>22</v>
      </c>
      <c r="S57" t="s">
        <v>21</v>
      </c>
      <c r="T57" t="s">
        <v>29</v>
      </c>
      <c r="U57" t="s">
        <v>201</v>
      </c>
      <c r="V57" t="s">
        <v>25</v>
      </c>
      <c r="W57" t="s">
        <v>26</v>
      </c>
    </row>
    <row r="58" spans="1:23" x14ac:dyDescent="0.35">
      <c r="A58" s="2">
        <v>342071034</v>
      </c>
      <c r="B58" t="s">
        <v>15</v>
      </c>
      <c r="C58" t="s">
        <v>203</v>
      </c>
      <c r="D58" t="s">
        <v>17</v>
      </c>
      <c r="E58" t="s">
        <v>204</v>
      </c>
      <c r="F58" t="s">
        <v>20</v>
      </c>
      <c r="G58" s="2">
        <v>24000302</v>
      </c>
      <c r="H58" s="2">
        <v>747</v>
      </c>
      <c r="I58" s="2">
        <v>5</v>
      </c>
      <c r="J58" s="3">
        <v>45545</v>
      </c>
      <c r="K58" t="s">
        <v>594</v>
      </c>
      <c r="L58" s="3"/>
      <c r="M58" s="2">
        <v>111</v>
      </c>
      <c r="N58" s="2">
        <v>160</v>
      </c>
      <c r="O58" t="s">
        <v>21</v>
      </c>
      <c r="P58" t="s">
        <v>22</v>
      </c>
      <c r="Q58" t="s">
        <v>22</v>
      </c>
      <c r="R58" t="s">
        <v>22</v>
      </c>
      <c r="S58" t="s">
        <v>21</v>
      </c>
      <c r="T58" t="s">
        <v>29</v>
      </c>
      <c r="U58" t="s">
        <v>30</v>
      </c>
      <c r="V58" t="s">
        <v>25</v>
      </c>
      <c r="W58" t="s">
        <v>26</v>
      </c>
    </row>
    <row r="59" spans="1:23" hidden="1" x14ac:dyDescent="0.35">
      <c r="A59" s="2">
        <v>342072442</v>
      </c>
      <c r="B59" t="s">
        <v>15</v>
      </c>
      <c r="C59" t="s">
        <v>208</v>
      </c>
      <c r="D59" t="s">
        <v>17</v>
      </c>
      <c r="E59" t="s">
        <v>209</v>
      </c>
      <c r="F59" t="s">
        <v>20</v>
      </c>
      <c r="G59" s="2">
        <v>14009815</v>
      </c>
      <c r="H59" s="2">
        <v>736</v>
      </c>
      <c r="I59" s="2">
        <v>5</v>
      </c>
      <c r="J59" s="3">
        <v>42988</v>
      </c>
      <c r="K59" t="s">
        <v>594</v>
      </c>
      <c r="L59" s="3"/>
      <c r="M59" s="2">
        <v>218</v>
      </c>
      <c r="N59" s="2">
        <v>315</v>
      </c>
      <c r="O59" t="s">
        <v>22</v>
      </c>
      <c r="P59" t="s">
        <v>22</v>
      </c>
      <c r="Q59" t="s">
        <v>22</v>
      </c>
      <c r="R59" t="s">
        <v>22</v>
      </c>
      <c r="S59" t="s">
        <v>21</v>
      </c>
      <c r="T59" t="s">
        <v>60</v>
      </c>
      <c r="U59" t="s">
        <v>32</v>
      </c>
      <c r="V59" t="s">
        <v>25</v>
      </c>
      <c r="W59" t="s">
        <v>26</v>
      </c>
    </row>
    <row r="60" spans="1:23" hidden="1" x14ac:dyDescent="0.35">
      <c r="A60" s="2">
        <v>342072442</v>
      </c>
      <c r="B60" t="s">
        <v>15</v>
      </c>
      <c r="C60" t="s">
        <v>208</v>
      </c>
      <c r="D60" t="s">
        <v>17</v>
      </c>
      <c r="E60" t="s">
        <v>209</v>
      </c>
      <c r="F60" t="s">
        <v>20</v>
      </c>
      <c r="G60" s="2">
        <v>23116583</v>
      </c>
      <c r="H60" s="2">
        <v>503</v>
      </c>
      <c r="I60" s="2">
        <v>1</v>
      </c>
      <c r="J60" s="3">
        <v>45055</v>
      </c>
      <c r="K60" t="s">
        <v>594</v>
      </c>
      <c r="L60" s="3"/>
      <c r="M60" s="2">
        <v>0</v>
      </c>
      <c r="N60" s="2">
        <v>0</v>
      </c>
      <c r="O60" t="s">
        <v>22</v>
      </c>
      <c r="P60" t="s">
        <v>22</v>
      </c>
      <c r="Q60" t="s">
        <v>22</v>
      </c>
      <c r="R60" t="s">
        <v>22</v>
      </c>
      <c r="S60" t="s">
        <v>21</v>
      </c>
      <c r="T60" t="s">
        <v>60</v>
      </c>
      <c r="U60" t="s">
        <v>32</v>
      </c>
      <c r="V60" t="s">
        <v>25</v>
      </c>
      <c r="W60" t="s">
        <v>26</v>
      </c>
    </row>
    <row r="61" spans="1:23" x14ac:dyDescent="0.35">
      <c r="A61" s="2">
        <v>342097998</v>
      </c>
      <c r="B61" t="s">
        <v>15</v>
      </c>
      <c r="C61" t="s">
        <v>212</v>
      </c>
      <c r="D61" t="s">
        <v>17</v>
      </c>
      <c r="E61" t="s">
        <v>213</v>
      </c>
      <c r="F61" t="s">
        <v>20</v>
      </c>
      <c r="G61" s="2">
        <v>24363581</v>
      </c>
      <c r="H61" s="2">
        <v>503</v>
      </c>
      <c r="I61" s="2">
        <v>1</v>
      </c>
      <c r="J61" s="3">
        <v>45573</v>
      </c>
      <c r="K61" t="s">
        <v>594</v>
      </c>
      <c r="L61" s="3"/>
      <c r="M61" s="2">
        <v>28</v>
      </c>
      <c r="N61" s="2">
        <v>40</v>
      </c>
      <c r="O61" t="s">
        <v>21</v>
      </c>
      <c r="P61" t="s">
        <v>22</v>
      </c>
      <c r="Q61" t="s">
        <v>22</v>
      </c>
      <c r="R61" t="s">
        <v>22</v>
      </c>
      <c r="S61" t="s">
        <v>21</v>
      </c>
      <c r="T61" t="s">
        <v>29</v>
      </c>
      <c r="U61" t="s">
        <v>30</v>
      </c>
      <c r="V61" t="s">
        <v>25</v>
      </c>
      <c r="W61" t="s">
        <v>26</v>
      </c>
    </row>
    <row r="62" spans="1:23" x14ac:dyDescent="0.35">
      <c r="A62" s="2">
        <v>342098916</v>
      </c>
      <c r="B62" t="s">
        <v>15</v>
      </c>
      <c r="C62" t="s">
        <v>214</v>
      </c>
      <c r="D62" t="s">
        <v>17</v>
      </c>
      <c r="E62" t="s">
        <v>18</v>
      </c>
      <c r="F62" t="s">
        <v>20</v>
      </c>
      <c r="G62" s="2">
        <v>18899570</v>
      </c>
      <c r="H62" s="2">
        <v>512</v>
      </c>
      <c r="I62" s="2">
        <v>1</v>
      </c>
      <c r="J62" s="3">
        <v>43402</v>
      </c>
      <c r="K62" t="s">
        <v>594</v>
      </c>
      <c r="L62" s="3"/>
      <c r="M62" s="2">
        <v>44</v>
      </c>
      <c r="N62" s="2">
        <v>63</v>
      </c>
      <c r="O62" t="s">
        <v>21</v>
      </c>
      <c r="P62" t="s">
        <v>22</v>
      </c>
      <c r="Q62" t="s">
        <v>22</v>
      </c>
      <c r="R62" t="s">
        <v>22</v>
      </c>
      <c r="S62" t="s">
        <v>21</v>
      </c>
      <c r="T62" t="s">
        <v>23</v>
      </c>
      <c r="U62" t="s">
        <v>32</v>
      </c>
      <c r="V62" t="s">
        <v>25</v>
      </c>
      <c r="W62" t="s">
        <v>26</v>
      </c>
    </row>
    <row r="63" spans="1:23" hidden="1" x14ac:dyDescent="0.35">
      <c r="A63" s="2">
        <v>342110060</v>
      </c>
      <c r="B63" t="s">
        <v>15</v>
      </c>
      <c r="C63" t="s">
        <v>215</v>
      </c>
      <c r="D63" t="s">
        <v>17</v>
      </c>
      <c r="E63" t="s">
        <v>96</v>
      </c>
      <c r="F63" t="s">
        <v>20</v>
      </c>
      <c r="G63" s="2">
        <v>19467157</v>
      </c>
      <c r="H63" s="2">
        <v>512</v>
      </c>
      <c r="I63" s="2">
        <v>1</v>
      </c>
      <c r="J63" s="3">
        <v>43966</v>
      </c>
      <c r="K63" t="s">
        <v>594</v>
      </c>
      <c r="L63" s="3"/>
      <c r="M63" s="2">
        <v>55</v>
      </c>
      <c r="N63" s="2">
        <v>80</v>
      </c>
      <c r="O63" t="s">
        <v>22</v>
      </c>
      <c r="P63" t="s">
        <v>21</v>
      </c>
      <c r="Q63" t="s">
        <v>22</v>
      </c>
      <c r="R63" t="s">
        <v>22</v>
      </c>
      <c r="S63" t="s">
        <v>21</v>
      </c>
      <c r="T63" t="s">
        <v>29</v>
      </c>
      <c r="U63" t="s">
        <v>30</v>
      </c>
      <c r="V63" t="s">
        <v>25</v>
      </c>
      <c r="W63" t="s">
        <v>26</v>
      </c>
    </row>
    <row r="64" spans="1:23" hidden="1" x14ac:dyDescent="0.35">
      <c r="A64" s="2">
        <v>342115346</v>
      </c>
      <c r="B64" t="s">
        <v>15</v>
      </c>
      <c r="C64" t="s">
        <v>216</v>
      </c>
      <c r="D64" t="s">
        <v>17</v>
      </c>
      <c r="E64" t="s">
        <v>217</v>
      </c>
      <c r="F64" t="s">
        <v>20</v>
      </c>
      <c r="G64" s="2">
        <v>14010112</v>
      </c>
      <c r="H64" s="2">
        <v>736</v>
      </c>
      <c r="I64" s="2">
        <v>5</v>
      </c>
      <c r="J64" s="3">
        <v>42986</v>
      </c>
      <c r="K64" t="s">
        <v>594</v>
      </c>
      <c r="L64" s="3"/>
      <c r="M64" s="2">
        <v>218</v>
      </c>
      <c r="N64" s="2">
        <v>315</v>
      </c>
      <c r="O64" t="s">
        <v>22</v>
      </c>
      <c r="P64" t="s">
        <v>22</v>
      </c>
      <c r="Q64" t="s">
        <v>22</v>
      </c>
      <c r="R64" t="s">
        <v>22</v>
      </c>
      <c r="S64" t="s">
        <v>21</v>
      </c>
      <c r="T64" t="s">
        <v>60</v>
      </c>
      <c r="U64" t="s">
        <v>24</v>
      </c>
      <c r="V64" t="s">
        <v>25</v>
      </c>
      <c r="W64" t="s">
        <v>26</v>
      </c>
    </row>
    <row r="65" spans="1:23" hidden="1" x14ac:dyDescent="0.35">
      <c r="A65" s="2">
        <v>342115346</v>
      </c>
      <c r="B65" t="s">
        <v>15</v>
      </c>
      <c r="C65" t="s">
        <v>216</v>
      </c>
      <c r="D65" t="s">
        <v>17</v>
      </c>
      <c r="E65" t="s">
        <v>217</v>
      </c>
      <c r="F65" t="s">
        <v>20</v>
      </c>
      <c r="G65" s="2">
        <v>22007994</v>
      </c>
      <c r="H65" s="2">
        <v>739</v>
      </c>
      <c r="I65" s="2">
        <v>5</v>
      </c>
      <c r="J65" s="3">
        <v>44886</v>
      </c>
      <c r="K65" t="s">
        <v>594</v>
      </c>
      <c r="L65" s="3"/>
      <c r="M65" s="2"/>
      <c r="N65" s="2"/>
      <c r="O65" t="s">
        <v>22</v>
      </c>
      <c r="P65" t="s">
        <v>22</v>
      </c>
      <c r="Q65" t="s">
        <v>22</v>
      </c>
      <c r="R65" t="s">
        <v>22</v>
      </c>
      <c r="S65" t="s">
        <v>21</v>
      </c>
      <c r="T65" t="s">
        <v>60</v>
      </c>
      <c r="U65" t="s">
        <v>24</v>
      </c>
      <c r="V65" t="s">
        <v>25</v>
      </c>
      <c r="W65" t="s">
        <v>26</v>
      </c>
    </row>
    <row r="66" spans="1:23" hidden="1" x14ac:dyDescent="0.35">
      <c r="A66" s="2">
        <v>342116044</v>
      </c>
      <c r="B66" t="s">
        <v>15</v>
      </c>
      <c r="C66" t="s">
        <v>218</v>
      </c>
      <c r="D66" t="s">
        <v>17</v>
      </c>
      <c r="E66" t="s">
        <v>219</v>
      </c>
      <c r="F66" t="s">
        <v>20</v>
      </c>
      <c r="G66" s="2">
        <v>14012195</v>
      </c>
      <c r="H66" s="2">
        <v>736</v>
      </c>
      <c r="I66" s="2">
        <v>5</v>
      </c>
      <c r="J66" s="3">
        <v>42986</v>
      </c>
      <c r="K66" t="s">
        <v>594</v>
      </c>
      <c r="L66" s="3"/>
      <c r="M66" s="2">
        <v>173</v>
      </c>
      <c r="N66" s="2">
        <v>250</v>
      </c>
      <c r="O66" t="s">
        <v>22</v>
      </c>
      <c r="P66" t="s">
        <v>22</v>
      </c>
      <c r="Q66" t="s">
        <v>22</v>
      </c>
      <c r="R66" t="s">
        <v>22</v>
      </c>
      <c r="S66" t="s">
        <v>21</v>
      </c>
      <c r="T66" t="s">
        <v>60</v>
      </c>
      <c r="U66" t="s">
        <v>41</v>
      </c>
      <c r="V66" t="s">
        <v>25</v>
      </c>
      <c r="W66" t="s">
        <v>26</v>
      </c>
    </row>
    <row r="67" spans="1:23" hidden="1" x14ac:dyDescent="0.35">
      <c r="A67" s="2">
        <v>342116044</v>
      </c>
      <c r="B67" t="s">
        <v>15</v>
      </c>
      <c r="C67" t="s">
        <v>218</v>
      </c>
      <c r="D67" t="s">
        <v>17</v>
      </c>
      <c r="E67" t="s">
        <v>219</v>
      </c>
      <c r="F67" t="s">
        <v>20</v>
      </c>
      <c r="G67" s="2">
        <v>23021866</v>
      </c>
      <c r="H67" s="2">
        <v>739</v>
      </c>
      <c r="I67" s="2">
        <v>5</v>
      </c>
      <c r="J67" s="3">
        <v>45153</v>
      </c>
      <c r="K67" t="s">
        <v>594</v>
      </c>
      <c r="L67" s="3"/>
      <c r="M67" s="2">
        <v>0</v>
      </c>
      <c r="N67" s="2">
        <v>0</v>
      </c>
      <c r="O67" t="s">
        <v>22</v>
      </c>
      <c r="P67" t="s">
        <v>22</v>
      </c>
      <c r="Q67" t="s">
        <v>22</v>
      </c>
      <c r="R67" t="s">
        <v>22</v>
      </c>
      <c r="S67" t="s">
        <v>21</v>
      </c>
      <c r="T67" t="s">
        <v>60</v>
      </c>
      <c r="U67" t="s">
        <v>41</v>
      </c>
      <c r="V67" t="s">
        <v>25</v>
      </c>
      <c r="W67" t="s">
        <v>26</v>
      </c>
    </row>
    <row r="68" spans="1:23" x14ac:dyDescent="0.35">
      <c r="A68" s="2">
        <v>342117207</v>
      </c>
      <c r="B68" t="s">
        <v>15</v>
      </c>
      <c r="C68" t="s">
        <v>212</v>
      </c>
      <c r="D68" t="s">
        <v>17</v>
      </c>
      <c r="E68" t="s">
        <v>220</v>
      </c>
      <c r="F68" t="s">
        <v>20</v>
      </c>
      <c r="G68" s="2">
        <v>24363580</v>
      </c>
      <c r="H68" s="2">
        <v>503</v>
      </c>
      <c r="I68" s="2">
        <v>1</v>
      </c>
      <c r="J68" s="3">
        <v>45573</v>
      </c>
      <c r="K68" t="s">
        <v>594</v>
      </c>
      <c r="L68" s="3"/>
      <c r="M68" s="2">
        <v>28</v>
      </c>
      <c r="N68" s="2">
        <v>40</v>
      </c>
      <c r="O68" t="s">
        <v>21</v>
      </c>
      <c r="P68" t="s">
        <v>22</v>
      </c>
      <c r="Q68" t="s">
        <v>22</v>
      </c>
      <c r="R68" t="s">
        <v>22</v>
      </c>
      <c r="S68" t="s">
        <v>21</v>
      </c>
      <c r="T68" t="s">
        <v>29</v>
      </c>
      <c r="U68" t="s">
        <v>30</v>
      </c>
      <c r="V68" t="s">
        <v>25</v>
      </c>
      <c r="W68" t="s">
        <v>26</v>
      </c>
    </row>
    <row r="69" spans="1:23" x14ac:dyDescent="0.35">
      <c r="A69" s="2">
        <v>342133817</v>
      </c>
      <c r="B69" t="s">
        <v>15</v>
      </c>
      <c r="C69" t="s">
        <v>222</v>
      </c>
      <c r="D69" t="s">
        <v>17</v>
      </c>
      <c r="E69" t="s">
        <v>18</v>
      </c>
      <c r="F69" t="s">
        <v>20</v>
      </c>
      <c r="G69" s="2">
        <v>19452103</v>
      </c>
      <c r="H69" s="2">
        <v>512</v>
      </c>
      <c r="I69" s="2">
        <v>1</v>
      </c>
      <c r="J69" s="3">
        <v>43597</v>
      </c>
      <c r="K69" t="s">
        <v>594</v>
      </c>
      <c r="L69" s="3"/>
      <c r="M69" s="2">
        <v>44</v>
      </c>
      <c r="N69" s="2">
        <v>63</v>
      </c>
      <c r="O69" t="s">
        <v>21</v>
      </c>
      <c r="P69" t="s">
        <v>22</v>
      </c>
      <c r="Q69" t="s">
        <v>22</v>
      </c>
      <c r="R69" t="s">
        <v>22</v>
      </c>
      <c r="S69" t="s">
        <v>21</v>
      </c>
      <c r="T69" t="s">
        <v>23</v>
      </c>
      <c r="U69" t="s">
        <v>32</v>
      </c>
      <c r="V69" t="s">
        <v>25</v>
      </c>
      <c r="W69" t="s">
        <v>26</v>
      </c>
    </row>
    <row r="70" spans="1:23" hidden="1" x14ac:dyDescent="0.35">
      <c r="A70" s="2">
        <v>342147248</v>
      </c>
      <c r="B70" t="s">
        <v>15</v>
      </c>
      <c r="C70" t="s">
        <v>223</v>
      </c>
      <c r="D70" t="s">
        <v>17</v>
      </c>
      <c r="F70" t="s">
        <v>20</v>
      </c>
      <c r="G70" s="2">
        <v>19466805</v>
      </c>
      <c r="H70" s="2">
        <v>512</v>
      </c>
      <c r="I70" s="2">
        <v>1</v>
      </c>
      <c r="J70" s="3">
        <v>43977</v>
      </c>
      <c r="K70" t="s">
        <v>594</v>
      </c>
      <c r="L70" s="3"/>
      <c r="M70" s="2">
        <v>55</v>
      </c>
      <c r="N70" s="2">
        <v>80</v>
      </c>
      <c r="O70" t="s">
        <v>22</v>
      </c>
      <c r="P70" t="s">
        <v>22</v>
      </c>
      <c r="Q70" t="s">
        <v>22</v>
      </c>
      <c r="R70" t="s">
        <v>22</v>
      </c>
      <c r="S70" t="s">
        <v>21</v>
      </c>
      <c r="T70" t="s">
        <v>29</v>
      </c>
      <c r="U70" t="s">
        <v>224</v>
      </c>
      <c r="V70" t="s">
        <v>25</v>
      </c>
      <c r="W70" t="s">
        <v>26</v>
      </c>
    </row>
    <row r="71" spans="1:23" hidden="1" x14ac:dyDescent="0.35">
      <c r="A71" s="2">
        <v>342163187</v>
      </c>
      <c r="B71" t="s">
        <v>15</v>
      </c>
      <c r="C71" t="s">
        <v>225</v>
      </c>
      <c r="D71" t="s">
        <v>17</v>
      </c>
      <c r="F71" t="s">
        <v>20</v>
      </c>
      <c r="G71" s="2">
        <v>19466615</v>
      </c>
      <c r="H71" s="2">
        <v>512</v>
      </c>
      <c r="I71" s="2">
        <v>1</v>
      </c>
      <c r="J71" s="3">
        <v>43997</v>
      </c>
      <c r="K71" t="s">
        <v>594</v>
      </c>
      <c r="L71" s="3"/>
      <c r="M71" s="2">
        <v>55</v>
      </c>
      <c r="N71" s="2">
        <v>80</v>
      </c>
      <c r="O71" t="s">
        <v>22</v>
      </c>
      <c r="P71" t="s">
        <v>22</v>
      </c>
      <c r="Q71" t="s">
        <v>22</v>
      </c>
      <c r="R71" t="s">
        <v>22</v>
      </c>
      <c r="S71" t="s">
        <v>21</v>
      </c>
      <c r="T71" t="s">
        <v>29</v>
      </c>
      <c r="U71" t="s">
        <v>37</v>
      </c>
      <c r="V71" t="s">
        <v>25</v>
      </c>
      <c r="W71" t="s">
        <v>26</v>
      </c>
    </row>
    <row r="72" spans="1:23" x14ac:dyDescent="0.35">
      <c r="A72" s="2">
        <v>342164627</v>
      </c>
      <c r="B72" t="s">
        <v>15</v>
      </c>
      <c r="C72" t="s">
        <v>226</v>
      </c>
      <c r="D72" t="s">
        <v>17</v>
      </c>
      <c r="E72" t="s">
        <v>18</v>
      </c>
      <c r="F72" t="s">
        <v>20</v>
      </c>
      <c r="G72" s="2">
        <v>19460500</v>
      </c>
      <c r="H72" s="2">
        <v>512</v>
      </c>
      <c r="I72" s="2">
        <v>1</v>
      </c>
      <c r="J72" s="3">
        <v>43705</v>
      </c>
      <c r="K72" t="s">
        <v>594</v>
      </c>
      <c r="L72" s="3"/>
      <c r="M72" s="2">
        <v>44</v>
      </c>
      <c r="N72" s="2">
        <v>63</v>
      </c>
      <c r="O72" t="s">
        <v>21</v>
      </c>
      <c r="P72" t="s">
        <v>22</v>
      </c>
      <c r="Q72" t="s">
        <v>22</v>
      </c>
      <c r="R72" t="s">
        <v>22</v>
      </c>
      <c r="S72" t="s">
        <v>21</v>
      </c>
      <c r="T72" t="s">
        <v>23</v>
      </c>
      <c r="U72" t="s">
        <v>30</v>
      </c>
      <c r="V72" t="s">
        <v>25</v>
      </c>
      <c r="W72" t="s">
        <v>26</v>
      </c>
    </row>
    <row r="73" spans="1:23" x14ac:dyDescent="0.35">
      <c r="A73" s="2">
        <v>342167783</v>
      </c>
      <c r="B73" t="s">
        <v>15</v>
      </c>
      <c r="C73" t="s">
        <v>227</v>
      </c>
      <c r="D73" t="s">
        <v>17</v>
      </c>
      <c r="E73" t="s">
        <v>228</v>
      </c>
      <c r="F73" t="s">
        <v>20</v>
      </c>
      <c r="G73" s="2">
        <v>19453919</v>
      </c>
      <c r="H73" s="2">
        <v>512</v>
      </c>
      <c r="I73" s="2">
        <v>1</v>
      </c>
      <c r="J73" s="3">
        <v>43655</v>
      </c>
      <c r="K73" t="s">
        <v>594</v>
      </c>
      <c r="L73" s="3"/>
      <c r="M73" s="2">
        <v>55</v>
      </c>
      <c r="N73" s="2">
        <v>80</v>
      </c>
      <c r="O73" t="s">
        <v>21</v>
      </c>
      <c r="P73" t="s">
        <v>22</v>
      </c>
      <c r="Q73" t="s">
        <v>22</v>
      </c>
      <c r="R73" t="s">
        <v>22</v>
      </c>
      <c r="S73" t="s">
        <v>21</v>
      </c>
      <c r="T73" t="s">
        <v>46</v>
      </c>
      <c r="U73" t="s">
        <v>37</v>
      </c>
      <c r="V73" t="s">
        <v>25</v>
      </c>
      <c r="W73" t="s">
        <v>26</v>
      </c>
    </row>
    <row r="74" spans="1:23" hidden="1" x14ac:dyDescent="0.35">
      <c r="A74" s="2">
        <v>342168527</v>
      </c>
      <c r="B74" t="s">
        <v>15</v>
      </c>
      <c r="C74" t="s">
        <v>229</v>
      </c>
      <c r="D74" t="s">
        <v>17</v>
      </c>
      <c r="F74" t="s">
        <v>20</v>
      </c>
      <c r="G74" s="2">
        <v>19466871</v>
      </c>
      <c r="H74" s="2">
        <v>512</v>
      </c>
      <c r="I74" s="2">
        <v>1</v>
      </c>
      <c r="J74" s="3">
        <v>43978</v>
      </c>
      <c r="K74" t="s">
        <v>594</v>
      </c>
      <c r="L74" s="3"/>
      <c r="M74" s="2">
        <v>55</v>
      </c>
      <c r="N74" s="2">
        <v>80</v>
      </c>
      <c r="O74" t="s">
        <v>22</v>
      </c>
      <c r="P74" t="s">
        <v>22</v>
      </c>
      <c r="Q74" t="s">
        <v>22</v>
      </c>
      <c r="R74" t="s">
        <v>22</v>
      </c>
      <c r="S74" t="s">
        <v>21</v>
      </c>
      <c r="T74" t="s">
        <v>29</v>
      </c>
      <c r="U74" t="s">
        <v>37</v>
      </c>
      <c r="V74" t="s">
        <v>25</v>
      </c>
      <c r="W74" t="s">
        <v>26</v>
      </c>
    </row>
    <row r="75" spans="1:23" hidden="1" x14ac:dyDescent="0.35">
      <c r="A75" s="2">
        <v>342171946</v>
      </c>
      <c r="B75" t="s">
        <v>15</v>
      </c>
      <c r="C75" t="s">
        <v>230</v>
      </c>
      <c r="D75" t="s">
        <v>17</v>
      </c>
      <c r="F75" t="s">
        <v>20</v>
      </c>
      <c r="G75" s="2">
        <v>19466375</v>
      </c>
      <c r="H75" s="2">
        <v>512</v>
      </c>
      <c r="I75" s="2">
        <v>1</v>
      </c>
      <c r="J75" s="3">
        <v>43964</v>
      </c>
      <c r="K75" t="s">
        <v>594</v>
      </c>
      <c r="L75" s="3"/>
      <c r="M75" s="2">
        <v>55</v>
      </c>
      <c r="N75" s="2">
        <v>80</v>
      </c>
      <c r="O75" t="s">
        <v>22</v>
      </c>
      <c r="P75" t="s">
        <v>22</v>
      </c>
      <c r="Q75" t="s">
        <v>22</v>
      </c>
      <c r="R75" t="s">
        <v>22</v>
      </c>
      <c r="S75" t="s">
        <v>21</v>
      </c>
      <c r="T75" t="s">
        <v>29</v>
      </c>
      <c r="U75" t="s">
        <v>37</v>
      </c>
      <c r="V75" t="s">
        <v>25</v>
      </c>
      <c r="W75" t="s">
        <v>26</v>
      </c>
    </row>
    <row r="76" spans="1:23" hidden="1" x14ac:dyDescent="0.35">
      <c r="A76" s="2">
        <v>342175662</v>
      </c>
      <c r="B76" t="s">
        <v>15</v>
      </c>
      <c r="C76" t="s">
        <v>231</v>
      </c>
      <c r="D76" t="s">
        <v>17</v>
      </c>
      <c r="E76" t="s">
        <v>232</v>
      </c>
      <c r="F76" t="s">
        <v>20</v>
      </c>
      <c r="G76" s="2">
        <v>19466906</v>
      </c>
      <c r="H76" s="2">
        <v>512</v>
      </c>
      <c r="I76" s="2">
        <v>1</v>
      </c>
      <c r="J76" s="3">
        <v>43986</v>
      </c>
      <c r="K76" t="s">
        <v>594</v>
      </c>
      <c r="L76" s="3"/>
      <c r="M76" s="2">
        <v>55</v>
      </c>
      <c r="N76" s="2">
        <v>80</v>
      </c>
      <c r="O76" t="s">
        <v>22</v>
      </c>
      <c r="P76" t="s">
        <v>22</v>
      </c>
      <c r="Q76" t="s">
        <v>22</v>
      </c>
      <c r="R76" t="s">
        <v>22</v>
      </c>
      <c r="S76" t="s">
        <v>21</v>
      </c>
      <c r="T76" t="s">
        <v>29</v>
      </c>
      <c r="U76" t="s">
        <v>37</v>
      </c>
      <c r="V76" t="s">
        <v>25</v>
      </c>
      <c r="W76" t="s">
        <v>26</v>
      </c>
    </row>
    <row r="77" spans="1:23" x14ac:dyDescent="0.35">
      <c r="A77" s="2">
        <v>342178406</v>
      </c>
      <c r="B77" t="s">
        <v>15</v>
      </c>
      <c r="C77" t="s">
        <v>233</v>
      </c>
      <c r="D77" t="s">
        <v>17</v>
      </c>
      <c r="E77" t="s">
        <v>18</v>
      </c>
      <c r="F77" t="s">
        <v>20</v>
      </c>
      <c r="G77" s="2">
        <v>18898863</v>
      </c>
      <c r="H77" s="2">
        <v>512</v>
      </c>
      <c r="I77" s="2">
        <v>1</v>
      </c>
      <c r="J77" s="3">
        <v>43419</v>
      </c>
      <c r="K77" t="s">
        <v>594</v>
      </c>
      <c r="L77" s="3"/>
      <c r="M77" s="2">
        <v>44</v>
      </c>
      <c r="N77" s="2">
        <v>63</v>
      </c>
      <c r="O77" t="s">
        <v>21</v>
      </c>
      <c r="P77" t="s">
        <v>22</v>
      </c>
      <c r="Q77" t="s">
        <v>22</v>
      </c>
      <c r="R77" t="s">
        <v>22</v>
      </c>
      <c r="S77" t="s">
        <v>21</v>
      </c>
      <c r="T77" t="s">
        <v>23</v>
      </c>
      <c r="U77" t="s">
        <v>32</v>
      </c>
      <c r="V77" t="s">
        <v>25</v>
      </c>
      <c r="W77" t="s">
        <v>26</v>
      </c>
    </row>
    <row r="78" spans="1:23" x14ac:dyDescent="0.35">
      <c r="A78" s="2">
        <v>342180041</v>
      </c>
      <c r="B78" t="s">
        <v>15</v>
      </c>
      <c r="C78" t="s">
        <v>234</v>
      </c>
      <c r="D78" t="s">
        <v>17</v>
      </c>
      <c r="E78" t="s">
        <v>131</v>
      </c>
      <c r="F78" t="s">
        <v>20</v>
      </c>
      <c r="G78" s="2">
        <v>19466460</v>
      </c>
      <c r="H78" s="2">
        <v>512</v>
      </c>
      <c r="I78" s="2">
        <v>1</v>
      </c>
      <c r="J78" s="3">
        <v>43970</v>
      </c>
      <c r="K78" t="s">
        <v>594</v>
      </c>
      <c r="L78" s="3"/>
      <c r="M78" s="2">
        <v>55</v>
      </c>
      <c r="N78" s="2">
        <v>80</v>
      </c>
      <c r="O78" t="s">
        <v>21</v>
      </c>
      <c r="P78" t="s">
        <v>22</v>
      </c>
      <c r="Q78" t="s">
        <v>22</v>
      </c>
      <c r="R78" t="s">
        <v>22</v>
      </c>
      <c r="S78" t="s">
        <v>21</v>
      </c>
      <c r="T78" t="s">
        <v>29</v>
      </c>
      <c r="U78" t="s">
        <v>32</v>
      </c>
      <c r="V78" t="s">
        <v>25</v>
      </c>
      <c r="W78" t="s">
        <v>26</v>
      </c>
    </row>
    <row r="79" spans="1:23" x14ac:dyDescent="0.35">
      <c r="A79" s="2">
        <v>342200119</v>
      </c>
      <c r="B79" t="s">
        <v>15</v>
      </c>
      <c r="C79" t="s">
        <v>238</v>
      </c>
      <c r="D79" t="s">
        <v>17</v>
      </c>
      <c r="F79" t="s">
        <v>20</v>
      </c>
      <c r="G79" s="2">
        <v>23108103</v>
      </c>
      <c r="H79" s="2">
        <v>67</v>
      </c>
      <c r="I79" s="2">
        <v>1</v>
      </c>
      <c r="J79" s="3">
        <v>45561</v>
      </c>
      <c r="K79" t="s">
        <v>594</v>
      </c>
      <c r="L79" s="3"/>
      <c r="M79" s="2">
        <v>9</v>
      </c>
      <c r="N79" s="2">
        <v>40</v>
      </c>
      <c r="O79" t="s">
        <v>21</v>
      </c>
      <c r="P79" t="s">
        <v>22</v>
      </c>
      <c r="Q79" t="s">
        <v>22</v>
      </c>
      <c r="R79" t="s">
        <v>22</v>
      </c>
      <c r="S79" t="s">
        <v>21</v>
      </c>
      <c r="T79" t="s">
        <v>40</v>
      </c>
      <c r="U79" t="s">
        <v>201</v>
      </c>
      <c r="V79" t="s">
        <v>25</v>
      </c>
      <c r="W79" t="s">
        <v>26</v>
      </c>
    </row>
    <row r="80" spans="1:23" x14ac:dyDescent="0.35">
      <c r="A80" s="2">
        <v>342200181</v>
      </c>
      <c r="B80" t="s">
        <v>15</v>
      </c>
      <c r="C80" t="s">
        <v>239</v>
      </c>
      <c r="D80" t="s">
        <v>17</v>
      </c>
      <c r="F80" t="s">
        <v>20</v>
      </c>
      <c r="G80" s="2">
        <v>18006068</v>
      </c>
      <c r="H80" s="2">
        <v>61</v>
      </c>
      <c r="I80" s="2">
        <v>1</v>
      </c>
      <c r="J80" s="3">
        <v>43717</v>
      </c>
      <c r="K80" t="s">
        <v>594</v>
      </c>
      <c r="L80" s="3"/>
      <c r="M80" s="2">
        <v>9</v>
      </c>
      <c r="N80" s="2">
        <v>40</v>
      </c>
      <c r="O80" t="s">
        <v>21</v>
      </c>
      <c r="P80" t="s">
        <v>22</v>
      </c>
      <c r="Q80" t="s">
        <v>22</v>
      </c>
      <c r="R80" t="s">
        <v>22</v>
      </c>
      <c r="S80" t="s">
        <v>21</v>
      </c>
      <c r="T80" t="s">
        <v>40</v>
      </c>
      <c r="U80" t="s">
        <v>201</v>
      </c>
      <c r="V80" t="s">
        <v>25</v>
      </c>
      <c r="W80" t="s">
        <v>26</v>
      </c>
    </row>
    <row r="81" spans="1:23" x14ac:dyDescent="0.35">
      <c r="A81" s="2">
        <v>342200528</v>
      </c>
      <c r="B81" t="s">
        <v>15</v>
      </c>
      <c r="C81" t="s">
        <v>238</v>
      </c>
      <c r="D81" t="s">
        <v>17</v>
      </c>
      <c r="F81" t="s">
        <v>20</v>
      </c>
      <c r="G81" s="2">
        <v>23108098</v>
      </c>
      <c r="H81" s="2">
        <v>67</v>
      </c>
      <c r="I81" s="2">
        <v>1</v>
      </c>
      <c r="J81" s="3">
        <v>45561</v>
      </c>
      <c r="K81" t="s">
        <v>594</v>
      </c>
      <c r="L81" s="3"/>
      <c r="M81" s="2">
        <v>9</v>
      </c>
      <c r="N81" s="2">
        <v>40</v>
      </c>
      <c r="O81" t="s">
        <v>21</v>
      </c>
      <c r="P81" t="s">
        <v>22</v>
      </c>
      <c r="Q81" t="s">
        <v>22</v>
      </c>
      <c r="R81" t="s">
        <v>22</v>
      </c>
      <c r="S81" t="s">
        <v>21</v>
      </c>
      <c r="T81" t="s">
        <v>40</v>
      </c>
      <c r="U81" t="s">
        <v>201</v>
      </c>
      <c r="V81" t="s">
        <v>25</v>
      </c>
      <c r="W81" t="s">
        <v>26</v>
      </c>
    </row>
    <row r="82" spans="1:23" hidden="1" x14ac:dyDescent="0.35">
      <c r="A82" s="2">
        <v>342203881</v>
      </c>
      <c r="B82" t="s">
        <v>15</v>
      </c>
      <c r="C82" t="s">
        <v>240</v>
      </c>
      <c r="D82" t="s">
        <v>17</v>
      </c>
      <c r="E82" t="s">
        <v>131</v>
      </c>
      <c r="F82" t="s">
        <v>20</v>
      </c>
      <c r="G82" s="2">
        <v>19019607</v>
      </c>
      <c r="H82" s="2">
        <v>510</v>
      </c>
      <c r="I82" s="2">
        <v>1</v>
      </c>
      <c r="J82" s="3">
        <v>44014</v>
      </c>
      <c r="K82" t="s">
        <v>594</v>
      </c>
      <c r="L82" s="3"/>
      <c r="M82" s="2">
        <v>55</v>
      </c>
      <c r="N82" s="2">
        <v>80</v>
      </c>
      <c r="O82" t="s">
        <v>22</v>
      </c>
      <c r="P82" t="s">
        <v>22</v>
      </c>
      <c r="Q82" t="s">
        <v>22</v>
      </c>
      <c r="R82" t="s">
        <v>22</v>
      </c>
      <c r="S82" t="s">
        <v>21</v>
      </c>
      <c r="T82" t="s">
        <v>29</v>
      </c>
      <c r="U82" t="s">
        <v>168</v>
      </c>
      <c r="V82" t="s">
        <v>25</v>
      </c>
      <c r="W82" t="s">
        <v>26</v>
      </c>
    </row>
    <row r="83" spans="1:23" hidden="1" x14ac:dyDescent="0.35">
      <c r="A83" s="2">
        <v>342214265</v>
      </c>
      <c r="B83" t="s">
        <v>15</v>
      </c>
      <c r="C83" t="s">
        <v>244</v>
      </c>
      <c r="D83" t="s">
        <v>17</v>
      </c>
      <c r="F83" t="s">
        <v>20</v>
      </c>
      <c r="G83" s="2">
        <v>24013706</v>
      </c>
      <c r="H83" s="2">
        <v>747</v>
      </c>
      <c r="I83" s="2">
        <v>4</v>
      </c>
      <c r="J83" s="3">
        <v>45609</v>
      </c>
      <c r="K83" t="s">
        <v>594</v>
      </c>
      <c r="L83" s="3"/>
      <c r="M83" s="2">
        <v>218</v>
      </c>
      <c r="N83" s="2">
        <v>315</v>
      </c>
      <c r="O83" t="s">
        <v>22</v>
      </c>
      <c r="P83" t="s">
        <v>22</v>
      </c>
      <c r="Q83" t="s">
        <v>22</v>
      </c>
      <c r="R83" t="s">
        <v>22</v>
      </c>
      <c r="S83" t="s">
        <v>21</v>
      </c>
      <c r="T83" t="s">
        <v>29</v>
      </c>
      <c r="U83" t="s">
        <v>224</v>
      </c>
      <c r="V83" t="s">
        <v>25</v>
      </c>
      <c r="W83" t="s">
        <v>26</v>
      </c>
    </row>
    <row r="84" spans="1:23" hidden="1" x14ac:dyDescent="0.35">
      <c r="A84" s="2">
        <v>342218760</v>
      </c>
      <c r="B84" t="s">
        <v>15</v>
      </c>
      <c r="C84" t="s">
        <v>245</v>
      </c>
      <c r="D84" t="s">
        <v>17</v>
      </c>
      <c r="F84" t="s">
        <v>20</v>
      </c>
      <c r="G84" s="2">
        <v>19466612</v>
      </c>
      <c r="H84" s="2">
        <v>512</v>
      </c>
      <c r="I84" s="2">
        <v>1</v>
      </c>
      <c r="J84" s="3">
        <v>43992</v>
      </c>
      <c r="K84" t="s">
        <v>594</v>
      </c>
      <c r="L84" s="3"/>
      <c r="M84" s="2">
        <v>55</v>
      </c>
      <c r="N84" s="2">
        <v>80</v>
      </c>
      <c r="O84" t="s">
        <v>22</v>
      </c>
      <c r="P84" t="s">
        <v>22</v>
      </c>
      <c r="Q84" t="s">
        <v>22</v>
      </c>
      <c r="R84" t="s">
        <v>22</v>
      </c>
      <c r="S84" t="s">
        <v>21</v>
      </c>
      <c r="T84" t="s">
        <v>29</v>
      </c>
      <c r="U84" t="s">
        <v>224</v>
      </c>
      <c r="V84" t="s">
        <v>25</v>
      </c>
      <c r="W84" t="s">
        <v>26</v>
      </c>
    </row>
    <row r="85" spans="1:23" x14ac:dyDescent="0.35">
      <c r="A85" s="2">
        <v>342223482</v>
      </c>
      <c r="B85" t="s">
        <v>15</v>
      </c>
      <c r="C85" t="s">
        <v>246</v>
      </c>
      <c r="D85" t="s">
        <v>17</v>
      </c>
      <c r="F85" t="s">
        <v>20</v>
      </c>
      <c r="G85" s="2">
        <v>19466457</v>
      </c>
      <c r="H85" s="2">
        <v>512</v>
      </c>
      <c r="I85" s="2">
        <v>1</v>
      </c>
      <c r="J85" s="3">
        <v>43970</v>
      </c>
      <c r="K85" t="s">
        <v>594</v>
      </c>
      <c r="L85" s="3"/>
      <c r="M85" s="2">
        <v>44</v>
      </c>
      <c r="N85" s="2">
        <v>63</v>
      </c>
      <c r="O85" t="s">
        <v>21</v>
      </c>
      <c r="P85" t="s">
        <v>22</v>
      </c>
      <c r="Q85" t="s">
        <v>22</v>
      </c>
      <c r="R85" t="s">
        <v>22</v>
      </c>
      <c r="S85" t="s">
        <v>21</v>
      </c>
      <c r="T85" t="s">
        <v>29</v>
      </c>
      <c r="U85" t="s">
        <v>41</v>
      </c>
      <c r="V85" t="s">
        <v>25</v>
      </c>
      <c r="W85" t="s">
        <v>26</v>
      </c>
    </row>
    <row r="86" spans="1:23" hidden="1" x14ac:dyDescent="0.35">
      <c r="A86" s="2">
        <v>342233101</v>
      </c>
      <c r="B86" t="s">
        <v>15</v>
      </c>
      <c r="C86" t="s">
        <v>247</v>
      </c>
      <c r="D86" t="s">
        <v>17</v>
      </c>
      <c r="F86" t="s">
        <v>20</v>
      </c>
      <c r="G86" s="2">
        <v>19466682</v>
      </c>
      <c r="H86" s="2">
        <v>512</v>
      </c>
      <c r="I86" s="2">
        <v>1</v>
      </c>
      <c r="J86" s="3">
        <v>43977</v>
      </c>
      <c r="K86" t="s">
        <v>594</v>
      </c>
      <c r="L86" s="3"/>
      <c r="M86" s="2">
        <v>55</v>
      </c>
      <c r="N86" s="2">
        <v>80</v>
      </c>
      <c r="O86" t="s">
        <v>22</v>
      </c>
      <c r="P86" t="s">
        <v>22</v>
      </c>
      <c r="Q86" t="s">
        <v>22</v>
      </c>
      <c r="R86" t="s">
        <v>22</v>
      </c>
      <c r="S86" t="s">
        <v>21</v>
      </c>
      <c r="T86" t="s">
        <v>29</v>
      </c>
      <c r="U86" t="s">
        <v>224</v>
      </c>
      <c r="V86" t="s">
        <v>25</v>
      </c>
      <c r="W86" t="s">
        <v>26</v>
      </c>
    </row>
    <row r="87" spans="1:23" hidden="1" x14ac:dyDescent="0.35">
      <c r="A87" s="2">
        <v>342235862</v>
      </c>
      <c r="B87" t="s">
        <v>15</v>
      </c>
      <c r="C87" t="s">
        <v>248</v>
      </c>
      <c r="D87" t="s">
        <v>17</v>
      </c>
      <c r="F87" t="s">
        <v>20</v>
      </c>
      <c r="G87" s="2">
        <v>16000063</v>
      </c>
      <c r="H87" s="2">
        <v>737</v>
      </c>
      <c r="I87" s="2">
        <v>5</v>
      </c>
      <c r="J87" s="3">
        <v>42985</v>
      </c>
      <c r="K87" t="s">
        <v>594</v>
      </c>
      <c r="L87" s="3"/>
      <c r="M87" s="2">
        <v>218</v>
      </c>
      <c r="N87" s="2">
        <v>315</v>
      </c>
      <c r="O87" t="s">
        <v>22</v>
      </c>
      <c r="P87" t="s">
        <v>22</v>
      </c>
      <c r="Q87" t="s">
        <v>22</v>
      </c>
      <c r="R87" t="s">
        <v>22</v>
      </c>
      <c r="S87" t="s">
        <v>21</v>
      </c>
      <c r="T87" t="s">
        <v>51</v>
      </c>
      <c r="U87" t="s">
        <v>32</v>
      </c>
      <c r="V87" t="s">
        <v>25</v>
      </c>
      <c r="W87" t="s">
        <v>26</v>
      </c>
    </row>
    <row r="88" spans="1:23" hidden="1" x14ac:dyDescent="0.35">
      <c r="A88" s="2">
        <v>342235862</v>
      </c>
      <c r="B88" t="s">
        <v>15</v>
      </c>
      <c r="C88" t="s">
        <v>248</v>
      </c>
      <c r="D88" t="s">
        <v>17</v>
      </c>
      <c r="F88" t="s">
        <v>20</v>
      </c>
      <c r="G88" s="2">
        <v>22005234</v>
      </c>
      <c r="H88" s="2">
        <v>739</v>
      </c>
      <c r="I88" s="2">
        <v>5</v>
      </c>
      <c r="J88" s="3">
        <v>44811</v>
      </c>
      <c r="K88" t="s">
        <v>594</v>
      </c>
      <c r="L88" s="3"/>
      <c r="M88" s="2"/>
      <c r="N88" s="2"/>
      <c r="O88" t="s">
        <v>22</v>
      </c>
      <c r="P88" t="s">
        <v>22</v>
      </c>
      <c r="Q88" t="s">
        <v>22</v>
      </c>
      <c r="R88" t="s">
        <v>22</v>
      </c>
      <c r="S88" t="s">
        <v>21</v>
      </c>
      <c r="T88" t="s">
        <v>51</v>
      </c>
      <c r="U88" t="s">
        <v>32</v>
      </c>
      <c r="V88" t="s">
        <v>25</v>
      </c>
      <c r="W88" t="s">
        <v>26</v>
      </c>
    </row>
    <row r="89" spans="1:23" hidden="1" x14ac:dyDescent="0.35">
      <c r="A89" s="2">
        <v>342236389</v>
      </c>
      <c r="B89" t="s">
        <v>15</v>
      </c>
      <c r="C89" t="s">
        <v>249</v>
      </c>
      <c r="D89" t="s">
        <v>17</v>
      </c>
      <c r="F89" t="s">
        <v>20</v>
      </c>
      <c r="G89" s="2">
        <v>19466829</v>
      </c>
      <c r="H89" s="2">
        <v>512</v>
      </c>
      <c r="I89" s="2">
        <v>1</v>
      </c>
      <c r="J89" s="3">
        <v>43977</v>
      </c>
      <c r="K89" t="s">
        <v>594</v>
      </c>
      <c r="L89" s="3"/>
      <c r="M89" s="2">
        <v>55</v>
      </c>
      <c r="N89" s="2">
        <v>80</v>
      </c>
      <c r="O89" t="s">
        <v>22</v>
      </c>
      <c r="P89" t="s">
        <v>22</v>
      </c>
      <c r="Q89" t="s">
        <v>22</v>
      </c>
      <c r="R89" t="s">
        <v>22</v>
      </c>
      <c r="S89" t="s">
        <v>21</v>
      </c>
      <c r="T89" t="s">
        <v>29</v>
      </c>
      <c r="U89" t="s">
        <v>201</v>
      </c>
      <c r="V89" t="s">
        <v>25</v>
      </c>
      <c r="W89" t="s">
        <v>26</v>
      </c>
    </row>
    <row r="90" spans="1:23" hidden="1" x14ac:dyDescent="0.35">
      <c r="A90" s="2">
        <v>342240867</v>
      </c>
      <c r="B90" t="s">
        <v>15</v>
      </c>
      <c r="C90" t="s">
        <v>250</v>
      </c>
      <c r="D90" t="s">
        <v>17</v>
      </c>
      <c r="F90" t="s">
        <v>20</v>
      </c>
      <c r="G90" s="2">
        <v>17001723</v>
      </c>
      <c r="H90" s="2">
        <v>737</v>
      </c>
      <c r="I90" s="2">
        <v>5</v>
      </c>
      <c r="J90" s="3">
        <v>42980</v>
      </c>
      <c r="K90" t="s">
        <v>594</v>
      </c>
      <c r="L90" s="3"/>
      <c r="M90" s="2">
        <v>111</v>
      </c>
      <c r="N90" s="2">
        <v>160</v>
      </c>
      <c r="O90" t="s">
        <v>22</v>
      </c>
      <c r="P90" t="s">
        <v>22</v>
      </c>
      <c r="Q90" t="s">
        <v>22</v>
      </c>
      <c r="R90" t="s">
        <v>22</v>
      </c>
      <c r="S90" t="s">
        <v>21</v>
      </c>
      <c r="T90" t="s">
        <v>23</v>
      </c>
      <c r="U90" t="s">
        <v>201</v>
      </c>
      <c r="V90" t="s">
        <v>25</v>
      </c>
      <c r="W90" t="s">
        <v>26</v>
      </c>
    </row>
    <row r="91" spans="1:23" hidden="1" x14ac:dyDescent="0.35">
      <c r="A91" s="2">
        <v>342247464</v>
      </c>
      <c r="B91" t="s">
        <v>15</v>
      </c>
      <c r="C91" t="s">
        <v>252</v>
      </c>
      <c r="D91" t="s">
        <v>17</v>
      </c>
      <c r="E91" t="s">
        <v>253</v>
      </c>
      <c r="F91" t="s">
        <v>20</v>
      </c>
      <c r="G91" s="2">
        <v>19467275</v>
      </c>
      <c r="H91" s="2">
        <v>512</v>
      </c>
      <c r="I91" s="2">
        <v>1</v>
      </c>
      <c r="J91" s="3">
        <v>43996</v>
      </c>
      <c r="K91" t="s">
        <v>594</v>
      </c>
      <c r="L91" s="3"/>
      <c r="M91" s="2">
        <v>55</v>
      </c>
      <c r="N91" s="2">
        <v>80</v>
      </c>
      <c r="O91" t="s">
        <v>22</v>
      </c>
      <c r="P91" t="s">
        <v>22</v>
      </c>
      <c r="Q91" t="s">
        <v>22</v>
      </c>
      <c r="R91" t="s">
        <v>22</v>
      </c>
      <c r="S91" t="s">
        <v>21</v>
      </c>
      <c r="T91" t="s">
        <v>29</v>
      </c>
      <c r="U91" t="s">
        <v>224</v>
      </c>
      <c r="V91" t="s">
        <v>25</v>
      </c>
      <c r="W91" t="s">
        <v>26</v>
      </c>
    </row>
    <row r="92" spans="1:23" hidden="1" x14ac:dyDescent="0.35">
      <c r="A92" s="2">
        <v>342248473</v>
      </c>
      <c r="B92" t="s">
        <v>15</v>
      </c>
      <c r="C92" t="s">
        <v>254</v>
      </c>
      <c r="D92" t="s">
        <v>17</v>
      </c>
      <c r="E92" t="s">
        <v>255</v>
      </c>
      <c r="F92" t="s">
        <v>20</v>
      </c>
      <c r="G92" s="2">
        <v>19466610</v>
      </c>
      <c r="H92" s="2">
        <v>512</v>
      </c>
      <c r="I92" s="2">
        <v>1</v>
      </c>
      <c r="J92" s="3">
        <v>43992</v>
      </c>
      <c r="K92" t="s">
        <v>594</v>
      </c>
      <c r="L92" s="3"/>
      <c r="M92" s="2">
        <v>55</v>
      </c>
      <c r="N92" s="2">
        <v>80</v>
      </c>
      <c r="O92" t="s">
        <v>22</v>
      </c>
      <c r="P92" t="s">
        <v>21</v>
      </c>
      <c r="Q92" t="s">
        <v>22</v>
      </c>
      <c r="R92" t="s">
        <v>22</v>
      </c>
      <c r="S92" t="s">
        <v>21</v>
      </c>
      <c r="T92" t="s">
        <v>29</v>
      </c>
      <c r="U92" t="s">
        <v>224</v>
      </c>
      <c r="V92" t="s">
        <v>25</v>
      </c>
      <c r="W92" t="s">
        <v>26</v>
      </c>
    </row>
    <row r="93" spans="1:23" hidden="1" x14ac:dyDescent="0.35">
      <c r="A93" s="2">
        <v>342248841</v>
      </c>
      <c r="B93" t="s">
        <v>15</v>
      </c>
      <c r="C93" t="s">
        <v>256</v>
      </c>
      <c r="D93" t="s">
        <v>17</v>
      </c>
      <c r="F93" t="s">
        <v>20</v>
      </c>
      <c r="G93" s="2">
        <v>19017052</v>
      </c>
      <c r="H93" s="2">
        <v>510</v>
      </c>
      <c r="I93" s="2">
        <v>1</v>
      </c>
      <c r="J93" s="3">
        <v>43996</v>
      </c>
      <c r="K93" t="s">
        <v>594</v>
      </c>
      <c r="L93" s="3"/>
      <c r="M93" s="2">
        <v>55</v>
      </c>
      <c r="N93" s="2">
        <v>80</v>
      </c>
      <c r="O93" t="s">
        <v>22</v>
      </c>
      <c r="P93" t="s">
        <v>22</v>
      </c>
      <c r="Q93" t="s">
        <v>22</v>
      </c>
      <c r="R93" t="s">
        <v>22</v>
      </c>
      <c r="S93" t="s">
        <v>21</v>
      </c>
      <c r="T93" t="s">
        <v>29</v>
      </c>
      <c r="U93" t="s">
        <v>32</v>
      </c>
      <c r="V93" t="s">
        <v>25</v>
      </c>
      <c r="W93" t="s">
        <v>26</v>
      </c>
    </row>
    <row r="94" spans="1:23" hidden="1" x14ac:dyDescent="0.35">
      <c r="A94" s="2">
        <v>342249690</v>
      </c>
      <c r="B94" t="s">
        <v>15</v>
      </c>
      <c r="C94" t="s">
        <v>257</v>
      </c>
      <c r="D94" t="s">
        <v>17</v>
      </c>
      <c r="F94" t="s">
        <v>20</v>
      </c>
      <c r="G94" s="2">
        <v>17001814</v>
      </c>
      <c r="H94" s="2">
        <v>737</v>
      </c>
      <c r="I94" s="2">
        <v>10</v>
      </c>
      <c r="J94" s="3">
        <v>42960</v>
      </c>
      <c r="K94" t="s">
        <v>594</v>
      </c>
      <c r="L94" s="3"/>
      <c r="M94" s="2">
        <v>436</v>
      </c>
      <c r="N94" s="2">
        <v>630</v>
      </c>
      <c r="O94" t="s">
        <v>22</v>
      </c>
      <c r="P94" t="s">
        <v>22</v>
      </c>
      <c r="Q94" t="s">
        <v>22</v>
      </c>
      <c r="R94" t="s">
        <v>22</v>
      </c>
      <c r="S94" t="s">
        <v>21</v>
      </c>
      <c r="T94" t="s">
        <v>60</v>
      </c>
      <c r="U94" t="s">
        <v>201</v>
      </c>
      <c r="V94" t="s">
        <v>25</v>
      </c>
      <c r="W94" t="s">
        <v>26</v>
      </c>
    </row>
    <row r="95" spans="1:23" hidden="1" x14ac:dyDescent="0.35">
      <c r="A95" s="2">
        <v>342249690</v>
      </c>
      <c r="B95" t="s">
        <v>15</v>
      </c>
      <c r="C95" t="s">
        <v>257</v>
      </c>
      <c r="D95" t="s">
        <v>17</v>
      </c>
      <c r="F95" t="s">
        <v>20</v>
      </c>
      <c r="G95" s="2">
        <v>23023681</v>
      </c>
      <c r="H95" s="2">
        <v>739</v>
      </c>
      <c r="I95" s="2">
        <v>5</v>
      </c>
      <c r="J95" s="3">
        <v>45180</v>
      </c>
      <c r="K95" t="s">
        <v>594</v>
      </c>
      <c r="L95" s="3"/>
      <c r="M95" s="2">
        <v>0</v>
      </c>
      <c r="N95" s="2">
        <v>0</v>
      </c>
      <c r="O95" t="s">
        <v>22</v>
      </c>
      <c r="P95" t="s">
        <v>22</v>
      </c>
      <c r="Q95" t="s">
        <v>22</v>
      </c>
      <c r="R95" t="s">
        <v>22</v>
      </c>
      <c r="S95" t="s">
        <v>21</v>
      </c>
      <c r="T95" t="s">
        <v>60</v>
      </c>
      <c r="U95" t="s">
        <v>201</v>
      </c>
      <c r="V95" t="s">
        <v>25</v>
      </c>
      <c r="W95" t="s">
        <v>26</v>
      </c>
    </row>
    <row r="96" spans="1:23" x14ac:dyDescent="0.35">
      <c r="A96" s="2">
        <v>342256478</v>
      </c>
      <c r="B96" t="s">
        <v>15</v>
      </c>
      <c r="C96" t="s">
        <v>261</v>
      </c>
      <c r="D96" t="s">
        <v>17</v>
      </c>
      <c r="E96" t="s">
        <v>262</v>
      </c>
      <c r="F96" t="s">
        <v>20</v>
      </c>
      <c r="G96" s="2">
        <v>19453189</v>
      </c>
      <c r="H96" s="2">
        <v>512</v>
      </c>
      <c r="I96" s="2">
        <v>1</v>
      </c>
      <c r="J96" s="3">
        <v>43636</v>
      </c>
      <c r="K96" t="s">
        <v>594</v>
      </c>
      <c r="L96" s="3"/>
      <c r="M96" s="2">
        <v>28</v>
      </c>
      <c r="N96" s="2">
        <v>40</v>
      </c>
      <c r="O96" t="s">
        <v>21</v>
      </c>
      <c r="P96" t="s">
        <v>22</v>
      </c>
      <c r="Q96" t="s">
        <v>22</v>
      </c>
      <c r="R96" t="s">
        <v>22</v>
      </c>
      <c r="S96" t="s">
        <v>21</v>
      </c>
      <c r="T96" t="s">
        <v>23</v>
      </c>
      <c r="U96" t="s">
        <v>37</v>
      </c>
      <c r="V96" t="s">
        <v>25</v>
      </c>
      <c r="W96" t="s">
        <v>26</v>
      </c>
    </row>
    <row r="97" spans="1:23" hidden="1" x14ac:dyDescent="0.35">
      <c r="A97" s="2">
        <v>342257233</v>
      </c>
      <c r="B97" t="s">
        <v>15</v>
      </c>
      <c r="C97" t="s">
        <v>263</v>
      </c>
      <c r="D97" t="s">
        <v>17</v>
      </c>
      <c r="E97" t="s">
        <v>264</v>
      </c>
      <c r="F97" t="s">
        <v>20</v>
      </c>
      <c r="G97" s="2">
        <v>19021692</v>
      </c>
      <c r="H97" s="2">
        <v>510</v>
      </c>
      <c r="I97" s="2">
        <v>1</v>
      </c>
      <c r="J97" s="3">
        <v>44243</v>
      </c>
      <c r="K97" t="s">
        <v>594</v>
      </c>
      <c r="L97" s="3"/>
      <c r="M97" s="2">
        <v>55</v>
      </c>
      <c r="N97" s="2">
        <v>80</v>
      </c>
      <c r="O97" t="s">
        <v>22</v>
      </c>
      <c r="P97" t="s">
        <v>22</v>
      </c>
      <c r="Q97" t="s">
        <v>22</v>
      </c>
      <c r="R97" t="s">
        <v>22</v>
      </c>
      <c r="S97" t="s">
        <v>21</v>
      </c>
      <c r="T97" t="s">
        <v>51</v>
      </c>
      <c r="U97" t="s">
        <v>32</v>
      </c>
      <c r="V97" t="s">
        <v>25</v>
      </c>
      <c r="W97" t="s">
        <v>26</v>
      </c>
    </row>
    <row r="98" spans="1:23" hidden="1" x14ac:dyDescent="0.35">
      <c r="A98" s="2">
        <v>342262053</v>
      </c>
      <c r="B98" t="s">
        <v>15</v>
      </c>
      <c r="C98" t="s">
        <v>265</v>
      </c>
      <c r="D98" t="s">
        <v>17</v>
      </c>
      <c r="F98" t="s">
        <v>20</v>
      </c>
      <c r="G98" s="2">
        <v>16000268</v>
      </c>
      <c r="H98" s="2">
        <v>737</v>
      </c>
      <c r="I98" s="2">
        <v>5</v>
      </c>
      <c r="J98" s="3">
        <v>42985</v>
      </c>
      <c r="K98" t="s">
        <v>594</v>
      </c>
      <c r="L98" s="3"/>
      <c r="M98" s="2">
        <v>277</v>
      </c>
      <c r="N98" s="2">
        <v>400</v>
      </c>
      <c r="O98" t="s">
        <v>22</v>
      </c>
      <c r="P98" t="s">
        <v>22</v>
      </c>
      <c r="Q98" t="s">
        <v>22</v>
      </c>
      <c r="R98" t="s">
        <v>22</v>
      </c>
      <c r="S98" t="s">
        <v>21</v>
      </c>
      <c r="T98" t="s">
        <v>51</v>
      </c>
      <c r="U98" t="s">
        <v>32</v>
      </c>
      <c r="V98" t="s">
        <v>25</v>
      </c>
      <c r="W98" t="s">
        <v>26</v>
      </c>
    </row>
    <row r="99" spans="1:23" hidden="1" x14ac:dyDescent="0.35">
      <c r="A99" s="2">
        <v>342262053</v>
      </c>
      <c r="B99" t="s">
        <v>15</v>
      </c>
      <c r="C99" t="s">
        <v>265</v>
      </c>
      <c r="D99" t="s">
        <v>17</v>
      </c>
      <c r="F99" t="s">
        <v>20</v>
      </c>
      <c r="G99" s="2">
        <v>21064586</v>
      </c>
      <c r="H99" s="2">
        <v>502</v>
      </c>
      <c r="I99" s="2">
        <v>1</v>
      </c>
      <c r="J99" s="3">
        <v>44788</v>
      </c>
      <c r="K99" t="s">
        <v>594</v>
      </c>
      <c r="L99" s="3"/>
      <c r="M99" s="2"/>
      <c r="N99" s="2"/>
      <c r="O99" t="s">
        <v>22</v>
      </c>
      <c r="P99" t="s">
        <v>22</v>
      </c>
      <c r="Q99" t="s">
        <v>22</v>
      </c>
      <c r="R99" t="s">
        <v>22</v>
      </c>
      <c r="S99" t="s">
        <v>21</v>
      </c>
      <c r="T99" t="s">
        <v>51</v>
      </c>
      <c r="U99" t="s">
        <v>32</v>
      </c>
      <c r="V99" t="s">
        <v>25</v>
      </c>
      <c r="W99" t="s">
        <v>26</v>
      </c>
    </row>
    <row r="100" spans="1:23" hidden="1" x14ac:dyDescent="0.35">
      <c r="A100" s="2">
        <v>342272766</v>
      </c>
      <c r="B100" t="s">
        <v>15</v>
      </c>
      <c r="C100" t="s">
        <v>266</v>
      </c>
      <c r="D100" t="s">
        <v>17</v>
      </c>
      <c r="F100" t="s">
        <v>20</v>
      </c>
      <c r="G100" s="2">
        <v>19467278</v>
      </c>
      <c r="H100" s="2">
        <v>512</v>
      </c>
      <c r="I100" s="2">
        <v>1</v>
      </c>
      <c r="J100" s="3">
        <v>43996</v>
      </c>
      <c r="K100" t="s">
        <v>594</v>
      </c>
      <c r="L100" s="3"/>
      <c r="M100" s="2">
        <v>55</v>
      </c>
      <c r="N100" s="2">
        <v>80</v>
      </c>
      <c r="O100" t="s">
        <v>22</v>
      </c>
      <c r="P100" t="s">
        <v>22</v>
      </c>
      <c r="Q100" t="s">
        <v>22</v>
      </c>
      <c r="R100" t="s">
        <v>22</v>
      </c>
      <c r="S100" t="s">
        <v>21</v>
      </c>
      <c r="T100" t="s">
        <v>29</v>
      </c>
      <c r="U100" t="s">
        <v>37</v>
      </c>
      <c r="V100" t="s">
        <v>25</v>
      </c>
      <c r="W100" t="s">
        <v>26</v>
      </c>
    </row>
    <row r="101" spans="1:23" hidden="1" x14ac:dyDescent="0.35">
      <c r="A101" s="2">
        <v>342280580</v>
      </c>
      <c r="B101" t="s">
        <v>15</v>
      </c>
      <c r="C101" t="s">
        <v>267</v>
      </c>
      <c r="D101" t="s">
        <v>17</v>
      </c>
      <c r="F101" t="s">
        <v>20</v>
      </c>
      <c r="G101" s="2">
        <v>19466416</v>
      </c>
      <c r="H101" s="2">
        <v>512</v>
      </c>
      <c r="I101" s="2">
        <v>1</v>
      </c>
      <c r="J101" s="3">
        <v>43969</v>
      </c>
      <c r="K101" t="s">
        <v>594</v>
      </c>
      <c r="L101" s="3"/>
      <c r="M101" s="2">
        <v>55</v>
      </c>
      <c r="N101" s="2">
        <v>80</v>
      </c>
      <c r="O101" t="s">
        <v>22</v>
      </c>
      <c r="P101" t="s">
        <v>22</v>
      </c>
      <c r="Q101" t="s">
        <v>22</v>
      </c>
      <c r="R101" t="s">
        <v>22</v>
      </c>
      <c r="S101" t="s">
        <v>21</v>
      </c>
      <c r="T101" t="s">
        <v>29</v>
      </c>
      <c r="U101" t="s">
        <v>37</v>
      </c>
      <c r="V101" t="s">
        <v>25</v>
      </c>
      <c r="W101" t="s">
        <v>26</v>
      </c>
    </row>
    <row r="102" spans="1:23" hidden="1" x14ac:dyDescent="0.35">
      <c r="A102" s="2">
        <v>342287256</v>
      </c>
      <c r="B102" t="s">
        <v>15</v>
      </c>
      <c r="C102" t="s">
        <v>268</v>
      </c>
      <c r="D102" t="s">
        <v>17</v>
      </c>
      <c r="F102" t="s">
        <v>20</v>
      </c>
      <c r="G102" s="2">
        <v>23022459</v>
      </c>
      <c r="H102" s="2">
        <v>739</v>
      </c>
      <c r="I102" s="2">
        <v>1</v>
      </c>
      <c r="J102" s="3">
        <v>45215</v>
      </c>
      <c r="K102" t="s">
        <v>594</v>
      </c>
      <c r="L102" s="3"/>
      <c r="M102" s="2">
        <v>69</v>
      </c>
      <c r="N102" s="2">
        <v>100</v>
      </c>
      <c r="O102" t="s">
        <v>22</v>
      </c>
      <c r="P102" t="s">
        <v>22</v>
      </c>
      <c r="Q102" t="s">
        <v>22</v>
      </c>
      <c r="R102" t="s">
        <v>22</v>
      </c>
      <c r="S102" t="s">
        <v>21</v>
      </c>
      <c r="T102" t="s">
        <v>29</v>
      </c>
      <c r="U102" t="s">
        <v>80</v>
      </c>
      <c r="V102" t="s">
        <v>25</v>
      </c>
      <c r="W102" t="s">
        <v>26</v>
      </c>
    </row>
    <row r="103" spans="1:23" hidden="1" x14ac:dyDescent="0.35">
      <c r="A103" s="2">
        <v>342288032</v>
      </c>
      <c r="B103" t="s">
        <v>15</v>
      </c>
      <c r="C103" t="s">
        <v>269</v>
      </c>
      <c r="D103" t="s">
        <v>17</v>
      </c>
      <c r="E103" t="s">
        <v>270</v>
      </c>
      <c r="F103" t="s">
        <v>20</v>
      </c>
      <c r="G103" s="2">
        <v>24008018</v>
      </c>
      <c r="H103" s="2">
        <v>747</v>
      </c>
      <c r="I103" s="2">
        <v>4</v>
      </c>
      <c r="J103" s="3">
        <v>45956</v>
      </c>
      <c r="K103" t="s">
        <v>594</v>
      </c>
      <c r="L103" s="3"/>
      <c r="M103" s="2">
        <v>277</v>
      </c>
      <c r="N103" s="2">
        <v>400</v>
      </c>
      <c r="O103" t="s">
        <v>22</v>
      </c>
      <c r="P103" t="s">
        <v>22</v>
      </c>
      <c r="Q103" t="s">
        <v>22</v>
      </c>
      <c r="R103" t="s">
        <v>22</v>
      </c>
      <c r="S103" t="s">
        <v>21</v>
      </c>
      <c r="T103" t="s">
        <v>60</v>
      </c>
      <c r="U103" t="s">
        <v>80</v>
      </c>
      <c r="V103" t="s">
        <v>25</v>
      </c>
      <c r="W103" t="s">
        <v>26</v>
      </c>
    </row>
    <row r="104" spans="1:23" hidden="1" x14ac:dyDescent="0.35">
      <c r="A104" s="2">
        <v>342288242</v>
      </c>
      <c r="B104" t="s">
        <v>15</v>
      </c>
      <c r="C104" t="s">
        <v>271</v>
      </c>
      <c r="D104" t="s">
        <v>17</v>
      </c>
      <c r="E104" t="s">
        <v>110</v>
      </c>
      <c r="F104" t="s">
        <v>20</v>
      </c>
      <c r="G104" s="2">
        <v>19466876</v>
      </c>
      <c r="H104" s="2">
        <v>512</v>
      </c>
      <c r="I104" s="2">
        <v>1</v>
      </c>
      <c r="J104" s="3">
        <v>43978</v>
      </c>
      <c r="K104" t="s">
        <v>594</v>
      </c>
      <c r="L104" s="3"/>
      <c r="M104" s="2">
        <v>55</v>
      </c>
      <c r="N104" s="2">
        <v>80</v>
      </c>
      <c r="O104" t="s">
        <v>22</v>
      </c>
      <c r="P104" t="s">
        <v>21</v>
      </c>
      <c r="Q104" t="s">
        <v>22</v>
      </c>
      <c r="R104" t="s">
        <v>22</v>
      </c>
      <c r="S104" t="s">
        <v>21</v>
      </c>
      <c r="T104" t="s">
        <v>29</v>
      </c>
      <c r="U104" t="s">
        <v>272</v>
      </c>
      <c r="V104" t="s">
        <v>25</v>
      </c>
      <c r="W104" t="s">
        <v>26</v>
      </c>
    </row>
    <row r="105" spans="1:23" hidden="1" x14ac:dyDescent="0.35">
      <c r="A105" s="2">
        <v>342291984</v>
      </c>
      <c r="B105" t="s">
        <v>15</v>
      </c>
      <c r="C105" t="s">
        <v>273</v>
      </c>
      <c r="D105" t="s">
        <v>17</v>
      </c>
      <c r="F105" t="s">
        <v>20</v>
      </c>
      <c r="G105" s="2">
        <v>19467276</v>
      </c>
      <c r="H105" s="2">
        <v>512</v>
      </c>
      <c r="I105" s="2">
        <v>1</v>
      </c>
      <c r="J105" s="3">
        <v>43996</v>
      </c>
      <c r="K105" t="s">
        <v>594</v>
      </c>
      <c r="L105" s="3"/>
      <c r="M105" s="2">
        <v>55</v>
      </c>
      <c r="N105" s="2">
        <v>80</v>
      </c>
      <c r="O105" t="s">
        <v>22</v>
      </c>
      <c r="P105" t="s">
        <v>22</v>
      </c>
      <c r="Q105" t="s">
        <v>22</v>
      </c>
      <c r="R105" t="s">
        <v>22</v>
      </c>
      <c r="S105" t="s">
        <v>21</v>
      </c>
      <c r="T105" t="s">
        <v>29</v>
      </c>
      <c r="U105" t="s">
        <v>37</v>
      </c>
      <c r="V105" t="s">
        <v>25</v>
      </c>
      <c r="W105" t="s">
        <v>26</v>
      </c>
    </row>
    <row r="106" spans="1:23" hidden="1" x14ac:dyDescent="0.35">
      <c r="A106" s="2">
        <v>342294243</v>
      </c>
      <c r="B106" t="s">
        <v>15</v>
      </c>
      <c r="C106" t="s">
        <v>274</v>
      </c>
      <c r="D106" t="s">
        <v>17</v>
      </c>
      <c r="F106" t="s">
        <v>20</v>
      </c>
      <c r="G106" s="2">
        <v>19466583</v>
      </c>
      <c r="H106" s="2">
        <v>512</v>
      </c>
      <c r="I106" s="2">
        <v>1</v>
      </c>
      <c r="J106" s="3">
        <v>43987</v>
      </c>
      <c r="K106" t="s">
        <v>594</v>
      </c>
      <c r="L106" s="3"/>
      <c r="M106" s="2">
        <v>55</v>
      </c>
      <c r="N106" s="2">
        <v>80</v>
      </c>
      <c r="O106" t="s">
        <v>22</v>
      </c>
      <c r="P106" t="s">
        <v>22</v>
      </c>
      <c r="Q106" t="s">
        <v>22</v>
      </c>
      <c r="R106" t="s">
        <v>22</v>
      </c>
      <c r="S106" t="s">
        <v>21</v>
      </c>
      <c r="T106" t="s">
        <v>29</v>
      </c>
      <c r="U106" t="s">
        <v>37</v>
      </c>
      <c r="V106" t="s">
        <v>25</v>
      </c>
      <c r="W106" t="s">
        <v>26</v>
      </c>
    </row>
    <row r="107" spans="1:23" x14ac:dyDescent="0.35">
      <c r="A107" s="2">
        <v>342299957</v>
      </c>
      <c r="B107" t="s">
        <v>15</v>
      </c>
      <c r="C107" t="s">
        <v>275</v>
      </c>
      <c r="D107" t="s">
        <v>17</v>
      </c>
      <c r="E107" t="s">
        <v>18</v>
      </c>
      <c r="F107" t="s">
        <v>20</v>
      </c>
      <c r="G107" s="2">
        <v>19452542</v>
      </c>
      <c r="H107" s="2">
        <v>512</v>
      </c>
      <c r="I107" s="2">
        <v>1</v>
      </c>
      <c r="J107" s="3">
        <v>43639</v>
      </c>
      <c r="K107" t="s">
        <v>594</v>
      </c>
      <c r="L107" s="3"/>
      <c r="M107" s="2">
        <v>44</v>
      </c>
      <c r="N107" s="2">
        <v>63</v>
      </c>
      <c r="O107" t="s">
        <v>21</v>
      </c>
      <c r="P107" t="s">
        <v>22</v>
      </c>
      <c r="Q107" t="s">
        <v>22</v>
      </c>
      <c r="R107" t="s">
        <v>22</v>
      </c>
      <c r="S107" t="s">
        <v>21</v>
      </c>
      <c r="T107" t="s">
        <v>23</v>
      </c>
      <c r="U107" t="s">
        <v>37</v>
      </c>
      <c r="V107" t="s">
        <v>25</v>
      </c>
      <c r="W107" t="s">
        <v>26</v>
      </c>
    </row>
    <row r="108" spans="1:23" x14ac:dyDescent="0.35">
      <c r="A108" s="2">
        <v>342305047</v>
      </c>
      <c r="B108" t="s">
        <v>15</v>
      </c>
      <c r="C108" t="s">
        <v>276</v>
      </c>
      <c r="D108" t="s">
        <v>17</v>
      </c>
      <c r="E108" t="s">
        <v>18</v>
      </c>
      <c r="F108" t="s">
        <v>20</v>
      </c>
      <c r="G108" s="2">
        <v>19455495</v>
      </c>
      <c r="H108" s="2">
        <v>512</v>
      </c>
      <c r="I108" s="2">
        <v>1</v>
      </c>
      <c r="J108" s="3">
        <v>43656</v>
      </c>
      <c r="K108" t="s">
        <v>594</v>
      </c>
      <c r="L108" s="3"/>
      <c r="M108" s="2">
        <v>44</v>
      </c>
      <c r="N108" s="2">
        <v>63</v>
      </c>
      <c r="O108" t="s">
        <v>21</v>
      </c>
      <c r="P108" t="s">
        <v>22</v>
      </c>
      <c r="Q108" t="s">
        <v>22</v>
      </c>
      <c r="R108" t="s">
        <v>22</v>
      </c>
      <c r="S108" t="s">
        <v>21</v>
      </c>
      <c r="T108" t="s">
        <v>23</v>
      </c>
      <c r="U108" t="s">
        <v>224</v>
      </c>
      <c r="V108" t="s">
        <v>25</v>
      </c>
      <c r="W108" t="s">
        <v>26</v>
      </c>
    </row>
    <row r="109" spans="1:23" hidden="1" x14ac:dyDescent="0.35">
      <c r="A109" s="2">
        <v>342312833</v>
      </c>
      <c r="B109" t="s">
        <v>15</v>
      </c>
      <c r="C109" t="s">
        <v>278</v>
      </c>
      <c r="D109" t="s">
        <v>17</v>
      </c>
      <c r="E109" t="s">
        <v>279</v>
      </c>
      <c r="F109" t="s">
        <v>20</v>
      </c>
      <c r="G109" s="2">
        <v>19023596</v>
      </c>
      <c r="H109" s="2">
        <v>510</v>
      </c>
      <c r="I109" s="2">
        <v>1</v>
      </c>
      <c r="J109" s="3">
        <v>44068</v>
      </c>
      <c r="K109" t="s">
        <v>594</v>
      </c>
      <c r="L109" s="3"/>
      <c r="M109" s="2">
        <v>44</v>
      </c>
      <c r="N109" s="2">
        <v>63</v>
      </c>
      <c r="O109" t="s">
        <v>22</v>
      </c>
      <c r="P109" t="s">
        <v>22</v>
      </c>
      <c r="Q109" t="s">
        <v>22</v>
      </c>
      <c r="R109" t="s">
        <v>22</v>
      </c>
      <c r="S109" t="s">
        <v>21</v>
      </c>
      <c r="T109" t="s">
        <v>29</v>
      </c>
      <c r="U109" t="s">
        <v>64</v>
      </c>
      <c r="V109" t="s">
        <v>25</v>
      </c>
      <c r="W109" t="s">
        <v>26</v>
      </c>
    </row>
    <row r="110" spans="1:23" hidden="1" x14ac:dyDescent="0.35">
      <c r="A110" s="2">
        <v>342316466</v>
      </c>
      <c r="B110" t="s">
        <v>15</v>
      </c>
      <c r="C110" t="s">
        <v>280</v>
      </c>
      <c r="D110" t="s">
        <v>17</v>
      </c>
      <c r="E110" t="s">
        <v>281</v>
      </c>
      <c r="F110" t="s">
        <v>20</v>
      </c>
      <c r="G110" s="2">
        <v>14016198</v>
      </c>
      <c r="H110" s="2">
        <v>736</v>
      </c>
      <c r="I110" s="2">
        <v>10</v>
      </c>
      <c r="J110" s="3">
        <v>42983</v>
      </c>
      <c r="K110" t="s">
        <v>594</v>
      </c>
      <c r="L110" s="3"/>
      <c r="M110" s="2">
        <v>630</v>
      </c>
      <c r="N110" s="2">
        <v>910</v>
      </c>
      <c r="O110" t="s">
        <v>22</v>
      </c>
      <c r="P110" t="s">
        <v>22</v>
      </c>
      <c r="Q110" t="s">
        <v>22</v>
      </c>
      <c r="R110" t="s">
        <v>22</v>
      </c>
      <c r="S110" t="s">
        <v>21</v>
      </c>
      <c r="T110" t="s">
        <v>60</v>
      </c>
      <c r="U110" t="s">
        <v>80</v>
      </c>
      <c r="V110" t="s">
        <v>25</v>
      </c>
      <c r="W110" t="s">
        <v>26</v>
      </c>
    </row>
    <row r="111" spans="1:23" hidden="1" x14ac:dyDescent="0.35">
      <c r="A111" s="2">
        <v>342316466</v>
      </c>
      <c r="B111" t="s">
        <v>15</v>
      </c>
      <c r="C111" t="s">
        <v>280</v>
      </c>
      <c r="D111" t="s">
        <v>17</v>
      </c>
      <c r="E111" t="s">
        <v>281</v>
      </c>
      <c r="F111" t="s">
        <v>20</v>
      </c>
      <c r="G111" s="2">
        <v>22004252</v>
      </c>
      <c r="H111" s="2">
        <v>739</v>
      </c>
      <c r="I111" s="2">
        <v>5</v>
      </c>
      <c r="J111" s="3">
        <v>44878</v>
      </c>
      <c r="K111" t="s">
        <v>594</v>
      </c>
      <c r="L111" s="3"/>
      <c r="M111" s="2"/>
      <c r="N111" s="2"/>
      <c r="O111" t="s">
        <v>22</v>
      </c>
      <c r="P111" t="s">
        <v>22</v>
      </c>
      <c r="Q111" t="s">
        <v>22</v>
      </c>
      <c r="R111" t="s">
        <v>22</v>
      </c>
      <c r="S111" t="s">
        <v>21</v>
      </c>
      <c r="T111" t="s">
        <v>60</v>
      </c>
      <c r="U111" t="s">
        <v>80</v>
      </c>
      <c r="V111" t="s">
        <v>25</v>
      </c>
      <c r="W111" t="s">
        <v>26</v>
      </c>
    </row>
    <row r="112" spans="1:23" hidden="1" x14ac:dyDescent="0.35">
      <c r="A112" s="2">
        <v>342317167</v>
      </c>
      <c r="B112" t="s">
        <v>15</v>
      </c>
      <c r="C112" t="s">
        <v>282</v>
      </c>
      <c r="D112" t="s">
        <v>17</v>
      </c>
      <c r="F112" t="s">
        <v>20</v>
      </c>
      <c r="G112" s="2">
        <v>24022869</v>
      </c>
      <c r="H112" s="2">
        <v>747</v>
      </c>
      <c r="I112" s="2">
        <v>4</v>
      </c>
      <c r="J112" s="3">
        <v>45974</v>
      </c>
      <c r="K112" t="s">
        <v>594</v>
      </c>
      <c r="L112" s="3"/>
      <c r="M112" s="2">
        <v>218</v>
      </c>
      <c r="N112" s="2">
        <v>315</v>
      </c>
      <c r="O112" t="s">
        <v>22</v>
      </c>
      <c r="P112" t="s">
        <v>22</v>
      </c>
      <c r="Q112" t="s">
        <v>22</v>
      </c>
      <c r="R112" t="s">
        <v>22</v>
      </c>
      <c r="S112" t="s">
        <v>21</v>
      </c>
      <c r="T112" t="s">
        <v>60</v>
      </c>
      <c r="U112" t="s">
        <v>80</v>
      </c>
      <c r="V112" t="s">
        <v>25</v>
      </c>
      <c r="W112" t="s">
        <v>26</v>
      </c>
    </row>
    <row r="113" spans="1:23" hidden="1" x14ac:dyDescent="0.35">
      <c r="A113" s="2">
        <v>342323458</v>
      </c>
      <c r="B113" t="s">
        <v>15</v>
      </c>
      <c r="C113" t="s">
        <v>283</v>
      </c>
      <c r="D113" t="s">
        <v>17</v>
      </c>
      <c r="E113" t="s">
        <v>284</v>
      </c>
      <c r="F113" t="s">
        <v>20</v>
      </c>
      <c r="G113" s="2">
        <v>19466618</v>
      </c>
      <c r="H113" s="2">
        <v>512</v>
      </c>
      <c r="I113" s="2">
        <v>1</v>
      </c>
      <c r="J113" s="3">
        <v>43997</v>
      </c>
      <c r="K113" t="s">
        <v>594</v>
      </c>
      <c r="L113" s="3"/>
      <c r="M113" s="2">
        <v>44</v>
      </c>
      <c r="N113" s="2">
        <v>63</v>
      </c>
      <c r="O113" t="s">
        <v>22</v>
      </c>
      <c r="P113" t="s">
        <v>22</v>
      </c>
      <c r="Q113" t="s">
        <v>22</v>
      </c>
      <c r="R113" t="s">
        <v>22</v>
      </c>
      <c r="S113" t="s">
        <v>21</v>
      </c>
      <c r="T113" t="s">
        <v>51</v>
      </c>
      <c r="U113" t="s">
        <v>32</v>
      </c>
      <c r="V113" t="s">
        <v>25</v>
      </c>
      <c r="W113" t="s">
        <v>26</v>
      </c>
    </row>
    <row r="114" spans="1:23" x14ac:dyDescent="0.35">
      <c r="A114" s="2">
        <v>342326971</v>
      </c>
      <c r="B114" t="s">
        <v>15</v>
      </c>
      <c r="C114" t="s">
        <v>285</v>
      </c>
      <c r="D114" t="s">
        <v>17</v>
      </c>
      <c r="E114" t="s">
        <v>18</v>
      </c>
      <c r="F114" t="s">
        <v>20</v>
      </c>
      <c r="G114" s="2">
        <v>19454007</v>
      </c>
      <c r="H114" s="2">
        <v>512</v>
      </c>
      <c r="I114" s="2">
        <v>1</v>
      </c>
      <c r="J114" s="3">
        <v>43648</v>
      </c>
      <c r="K114" t="s">
        <v>594</v>
      </c>
      <c r="L114" s="3"/>
      <c r="M114" s="2">
        <v>55</v>
      </c>
      <c r="N114" s="2">
        <v>80</v>
      </c>
      <c r="O114" t="s">
        <v>21</v>
      </c>
      <c r="P114" t="s">
        <v>22</v>
      </c>
      <c r="Q114" t="s">
        <v>22</v>
      </c>
      <c r="R114" t="s">
        <v>22</v>
      </c>
      <c r="S114" t="s">
        <v>21</v>
      </c>
      <c r="T114" t="s">
        <v>23</v>
      </c>
      <c r="U114" t="s">
        <v>37</v>
      </c>
      <c r="V114" t="s">
        <v>25</v>
      </c>
      <c r="W114" t="s">
        <v>26</v>
      </c>
    </row>
    <row r="115" spans="1:23" hidden="1" x14ac:dyDescent="0.35">
      <c r="A115" s="2">
        <v>342329615</v>
      </c>
      <c r="B115" t="s">
        <v>15</v>
      </c>
      <c r="C115" t="s">
        <v>286</v>
      </c>
      <c r="D115" t="s">
        <v>17</v>
      </c>
      <c r="F115" t="s">
        <v>20</v>
      </c>
      <c r="G115" s="2">
        <v>24009665</v>
      </c>
      <c r="H115" s="2">
        <v>747</v>
      </c>
      <c r="I115" s="2">
        <v>5</v>
      </c>
      <c r="J115" s="3">
        <v>45678</v>
      </c>
      <c r="K115" t="s">
        <v>594</v>
      </c>
      <c r="L115" s="3"/>
      <c r="M115" s="2">
        <v>346</v>
      </c>
      <c r="N115" s="2">
        <v>500</v>
      </c>
      <c r="O115" t="s">
        <v>22</v>
      </c>
      <c r="P115" t="s">
        <v>22</v>
      </c>
      <c r="Q115" t="s">
        <v>22</v>
      </c>
      <c r="R115" t="s">
        <v>22</v>
      </c>
      <c r="S115" t="s">
        <v>21</v>
      </c>
      <c r="T115" t="s">
        <v>51</v>
      </c>
      <c r="U115" t="s">
        <v>224</v>
      </c>
      <c r="V115" t="s">
        <v>25</v>
      </c>
      <c r="W115" t="s">
        <v>26</v>
      </c>
    </row>
    <row r="116" spans="1:23" hidden="1" x14ac:dyDescent="0.35">
      <c r="A116" s="2">
        <v>342330819</v>
      </c>
      <c r="B116" t="s">
        <v>15</v>
      </c>
      <c r="C116" t="s">
        <v>287</v>
      </c>
      <c r="D116" t="s">
        <v>17</v>
      </c>
      <c r="E116" t="s">
        <v>131</v>
      </c>
      <c r="F116" t="s">
        <v>20</v>
      </c>
      <c r="G116" s="2">
        <v>19023593</v>
      </c>
      <c r="H116" s="2">
        <v>510</v>
      </c>
      <c r="I116" s="2">
        <v>1</v>
      </c>
      <c r="J116" s="3">
        <v>44068</v>
      </c>
      <c r="K116" t="s">
        <v>594</v>
      </c>
      <c r="L116" s="3"/>
      <c r="M116" s="2">
        <v>44</v>
      </c>
      <c r="N116" s="2">
        <v>63</v>
      </c>
      <c r="O116" t="s">
        <v>22</v>
      </c>
      <c r="P116" t="s">
        <v>22</v>
      </c>
      <c r="Q116" t="s">
        <v>22</v>
      </c>
      <c r="R116" t="s">
        <v>22</v>
      </c>
      <c r="S116" t="s">
        <v>21</v>
      </c>
      <c r="T116" t="s">
        <v>29</v>
      </c>
      <c r="U116" t="s">
        <v>64</v>
      </c>
      <c r="V116" t="s">
        <v>25</v>
      </c>
      <c r="W116" t="s">
        <v>26</v>
      </c>
    </row>
    <row r="117" spans="1:23" x14ac:dyDescent="0.35">
      <c r="A117" s="2">
        <v>342331002</v>
      </c>
      <c r="B117" t="s">
        <v>15</v>
      </c>
      <c r="C117" t="s">
        <v>288</v>
      </c>
      <c r="D117" t="s">
        <v>17</v>
      </c>
      <c r="E117" t="s">
        <v>289</v>
      </c>
      <c r="F117" t="s">
        <v>20</v>
      </c>
      <c r="G117" s="2">
        <v>19451173</v>
      </c>
      <c r="H117" s="2">
        <v>512</v>
      </c>
      <c r="I117" s="2">
        <v>1</v>
      </c>
      <c r="J117" s="3">
        <v>43601</v>
      </c>
      <c r="K117" t="s">
        <v>594</v>
      </c>
      <c r="L117" s="3"/>
      <c r="M117" s="2">
        <v>55</v>
      </c>
      <c r="N117" s="2">
        <v>80</v>
      </c>
      <c r="O117" t="s">
        <v>21</v>
      </c>
      <c r="P117" t="s">
        <v>22</v>
      </c>
      <c r="Q117" t="s">
        <v>22</v>
      </c>
      <c r="R117" t="s">
        <v>22</v>
      </c>
      <c r="S117" t="s">
        <v>21</v>
      </c>
      <c r="T117" t="s">
        <v>51</v>
      </c>
      <c r="U117" t="s">
        <v>224</v>
      </c>
      <c r="V117" t="s">
        <v>25</v>
      </c>
      <c r="W117" t="s">
        <v>26</v>
      </c>
    </row>
    <row r="118" spans="1:23" x14ac:dyDescent="0.35">
      <c r="A118" s="2">
        <v>342338226</v>
      </c>
      <c r="B118" t="s">
        <v>15</v>
      </c>
      <c r="C118" t="s">
        <v>290</v>
      </c>
      <c r="D118" t="s">
        <v>17</v>
      </c>
      <c r="E118" t="s">
        <v>291</v>
      </c>
      <c r="F118" t="s">
        <v>20</v>
      </c>
      <c r="G118" s="2">
        <v>24672379</v>
      </c>
      <c r="H118" s="2">
        <v>503</v>
      </c>
      <c r="I118" s="2">
        <v>1</v>
      </c>
      <c r="J118" s="3">
        <v>45659</v>
      </c>
      <c r="K118" t="s">
        <v>594</v>
      </c>
      <c r="L118" s="3"/>
      <c r="M118" s="2">
        <v>44</v>
      </c>
      <c r="N118" s="2">
        <v>63</v>
      </c>
      <c r="O118" t="s">
        <v>21</v>
      </c>
      <c r="P118" t="s">
        <v>22</v>
      </c>
      <c r="Q118" t="s">
        <v>22</v>
      </c>
      <c r="R118" t="s">
        <v>22</v>
      </c>
      <c r="S118" t="s">
        <v>21</v>
      </c>
      <c r="T118" t="s">
        <v>23</v>
      </c>
      <c r="U118" t="s">
        <v>37</v>
      </c>
      <c r="V118" t="s">
        <v>25</v>
      </c>
      <c r="W118" t="s">
        <v>26</v>
      </c>
    </row>
    <row r="119" spans="1:23" x14ac:dyDescent="0.35">
      <c r="A119" s="2">
        <v>342344979</v>
      </c>
      <c r="B119" t="s">
        <v>15</v>
      </c>
      <c r="C119" t="s">
        <v>292</v>
      </c>
      <c r="D119" t="s">
        <v>17</v>
      </c>
      <c r="F119" t="s">
        <v>20</v>
      </c>
      <c r="G119" s="2">
        <v>19454447</v>
      </c>
      <c r="H119" s="2">
        <v>512</v>
      </c>
      <c r="I119" s="2">
        <v>1</v>
      </c>
      <c r="J119" s="3">
        <v>43648</v>
      </c>
      <c r="K119" t="s">
        <v>594</v>
      </c>
      <c r="L119" s="3"/>
      <c r="M119" s="2">
        <v>55</v>
      </c>
      <c r="N119" s="2">
        <v>80</v>
      </c>
      <c r="O119" t="s">
        <v>21</v>
      </c>
      <c r="P119" t="s">
        <v>22</v>
      </c>
      <c r="Q119" t="s">
        <v>22</v>
      </c>
      <c r="R119" t="s">
        <v>22</v>
      </c>
      <c r="S119" t="s">
        <v>21</v>
      </c>
      <c r="T119" t="s">
        <v>35</v>
      </c>
      <c r="U119" t="s">
        <v>37</v>
      </c>
      <c r="V119" t="s">
        <v>25</v>
      </c>
      <c r="W119" t="s">
        <v>26</v>
      </c>
    </row>
    <row r="120" spans="1:23" x14ac:dyDescent="0.35">
      <c r="A120" s="2">
        <v>342351592</v>
      </c>
      <c r="B120" t="s">
        <v>15</v>
      </c>
      <c r="C120" t="s">
        <v>293</v>
      </c>
      <c r="D120" t="s">
        <v>17</v>
      </c>
      <c r="E120" t="s">
        <v>294</v>
      </c>
      <c r="F120" t="s">
        <v>20</v>
      </c>
      <c r="G120" s="2">
        <v>19017075</v>
      </c>
      <c r="H120" s="2">
        <v>510</v>
      </c>
      <c r="I120" s="2">
        <v>1</v>
      </c>
      <c r="J120" s="3">
        <v>43997</v>
      </c>
      <c r="K120" t="s">
        <v>594</v>
      </c>
      <c r="L120" s="3"/>
      <c r="M120" s="2">
        <v>44</v>
      </c>
      <c r="N120" s="2">
        <v>63</v>
      </c>
      <c r="O120" t="s">
        <v>21</v>
      </c>
      <c r="P120" t="s">
        <v>22</v>
      </c>
      <c r="Q120" t="s">
        <v>22</v>
      </c>
      <c r="R120" t="s">
        <v>22</v>
      </c>
      <c r="S120" t="s">
        <v>21</v>
      </c>
      <c r="T120" t="s">
        <v>23</v>
      </c>
      <c r="U120" t="s">
        <v>224</v>
      </c>
      <c r="V120" t="s">
        <v>25</v>
      </c>
      <c r="W120" t="s">
        <v>26</v>
      </c>
    </row>
    <row r="121" spans="1:23" hidden="1" x14ac:dyDescent="0.35">
      <c r="A121" s="2">
        <v>342363542</v>
      </c>
      <c r="B121" t="s">
        <v>15</v>
      </c>
      <c r="C121" t="s">
        <v>295</v>
      </c>
      <c r="D121" t="s">
        <v>17</v>
      </c>
      <c r="F121" t="s">
        <v>20</v>
      </c>
      <c r="G121" s="2">
        <v>19466432</v>
      </c>
      <c r="H121" s="2">
        <v>512</v>
      </c>
      <c r="I121" s="2">
        <v>1</v>
      </c>
      <c r="J121" s="3">
        <v>43969</v>
      </c>
      <c r="K121" t="s">
        <v>594</v>
      </c>
      <c r="L121" s="3"/>
      <c r="M121" s="2">
        <v>55</v>
      </c>
      <c r="N121" s="2">
        <v>80</v>
      </c>
      <c r="O121" t="s">
        <v>22</v>
      </c>
      <c r="P121" t="s">
        <v>22</v>
      </c>
      <c r="Q121" t="s">
        <v>22</v>
      </c>
      <c r="R121" t="s">
        <v>22</v>
      </c>
      <c r="S121" t="s">
        <v>21</v>
      </c>
      <c r="T121" t="s">
        <v>29</v>
      </c>
      <c r="U121" t="s">
        <v>37</v>
      </c>
      <c r="V121" t="s">
        <v>25</v>
      </c>
      <c r="W121" t="s">
        <v>26</v>
      </c>
    </row>
    <row r="122" spans="1:23" x14ac:dyDescent="0.35">
      <c r="A122" s="2">
        <v>342371063</v>
      </c>
      <c r="B122" t="s">
        <v>15</v>
      </c>
      <c r="C122" t="s">
        <v>296</v>
      </c>
      <c r="D122" t="s">
        <v>17</v>
      </c>
      <c r="E122" t="s">
        <v>297</v>
      </c>
      <c r="F122" t="s">
        <v>20</v>
      </c>
      <c r="G122" s="2">
        <v>19467423</v>
      </c>
      <c r="H122" s="2">
        <v>512</v>
      </c>
      <c r="I122" s="2">
        <v>1</v>
      </c>
      <c r="J122" s="3">
        <v>44104</v>
      </c>
      <c r="K122" t="s">
        <v>594</v>
      </c>
      <c r="L122" s="3"/>
      <c r="M122" s="2">
        <v>55</v>
      </c>
      <c r="N122" s="2">
        <v>80</v>
      </c>
      <c r="O122" t="s">
        <v>21</v>
      </c>
      <c r="P122" t="s">
        <v>22</v>
      </c>
      <c r="Q122" t="s">
        <v>22</v>
      </c>
      <c r="R122" t="s">
        <v>22</v>
      </c>
      <c r="S122" t="s">
        <v>21</v>
      </c>
      <c r="T122" t="s">
        <v>57</v>
      </c>
      <c r="U122" t="s">
        <v>37</v>
      </c>
      <c r="V122" t="s">
        <v>25</v>
      </c>
      <c r="W122" t="s">
        <v>26</v>
      </c>
    </row>
    <row r="123" spans="1:23" x14ac:dyDescent="0.35">
      <c r="A123" s="2">
        <v>342371463</v>
      </c>
      <c r="B123" t="s">
        <v>15</v>
      </c>
      <c r="C123" t="s">
        <v>298</v>
      </c>
      <c r="D123" t="s">
        <v>17</v>
      </c>
      <c r="F123" t="s">
        <v>20</v>
      </c>
      <c r="G123" s="2">
        <v>19453098</v>
      </c>
      <c r="H123" s="2">
        <v>512</v>
      </c>
      <c r="I123" s="2">
        <v>1</v>
      </c>
      <c r="J123" s="3">
        <v>43636</v>
      </c>
      <c r="K123" t="s">
        <v>594</v>
      </c>
      <c r="L123" s="3"/>
      <c r="M123" s="2">
        <v>28</v>
      </c>
      <c r="N123" s="2">
        <v>40</v>
      </c>
      <c r="O123" t="s">
        <v>21</v>
      </c>
      <c r="P123" t="s">
        <v>22</v>
      </c>
      <c r="Q123" t="s">
        <v>22</v>
      </c>
      <c r="R123" t="s">
        <v>22</v>
      </c>
      <c r="S123" t="s">
        <v>21</v>
      </c>
      <c r="T123" t="s">
        <v>57</v>
      </c>
      <c r="U123" t="s">
        <v>37</v>
      </c>
      <c r="V123" t="s">
        <v>25</v>
      </c>
      <c r="W123" t="s">
        <v>26</v>
      </c>
    </row>
    <row r="124" spans="1:23" hidden="1" x14ac:dyDescent="0.35">
      <c r="A124" s="2">
        <v>342373390</v>
      </c>
      <c r="B124" t="s">
        <v>15</v>
      </c>
      <c r="C124" t="s">
        <v>299</v>
      </c>
      <c r="D124" t="s">
        <v>17</v>
      </c>
      <c r="E124" t="s">
        <v>300</v>
      </c>
      <c r="F124" t="s">
        <v>20</v>
      </c>
      <c r="G124" s="2">
        <v>24012161</v>
      </c>
      <c r="H124" s="2">
        <v>747</v>
      </c>
      <c r="I124" s="2">
        <v>4</v>
      </c>
      <c r="J124" s="3">
        <v>45788</v>
      </c>
      <c r="K124" t="s">
        <v>594</v>
      </c>
      <c r="L124" s="3"/>
      <c r="M124" s="2">
        <v>277</v>
      </c>
      <c r="N124" s="2">
        <v>400</v>
      </c>
      <c r="O124" t="s">
        <v>22</v>
      </c>
      <c r="P124" t="s">
        <v>22</v>
      </c>
      <c r="Q124" t="s">
        <v>22</v>
      </c>
      <c r="R124" t="s">
        <v>22</v>
      </c>
      <c r="S124" t="s">
        <v>21</v>
      </c>
      <c r="T124" t="s">
        <v>60</v>
      </c>
      <c r="U124" t="s">
        <v>64</v>
      </c>
      <c r="V124" t="s">
        <v>25</v>
      </c>
      <c r="W124" t="s">
        <v>26</v>
      </c>
    </row>
    <row r="125" spans="1:23" hidden="1" x14ac:dyDescent="0.35">
      <c r="A125" s="2">
        <v>342376694</v>
      </c>
      <c r="B125" t="s">
        <v>15</v>
      </c>
      <c r="C125" t="s">
        <v>301</v>
      </c>
      <c r="D125" t="s">
        <v>17</v>
      </c>
      <c r="E125" t="s">
        <v>110</v>
      </c>
      <c r="F125" t="s">
        <v>20</v>
      </c>
      <c r="G125" s="2">
        <v>19020722</v>
      </c>
      <c r="H125" s="2">
        <v>510</v>
      </c>
      <c r="I125" s="2">
        <v>1</v>
      </c>
      <c r="J125" s="3">
        <v>44550</v>
      </c>
      <c r="K125" t="s">
        <v>594</v>
      </c>
      <c r="L125" s="3"/>
      <c r="M125" s="2">
        <v>55</v>
      </c>
      <c r="N125" s="2">
        <v>80</v>
      </c>
      <c r="O125" t="s">
        <v>22</v>
      </c>
      <c r="P125" t="s">
        <v>22</v>
      </c>
      <c r="Q125" t="s">
        <v>22</v>
      </c>
      <c r="R125" t="s">
        <v>22</v>
      </c>
      <c r="S125" t="s">
        <v>21</v>
      </c>
      <c r="T125" t="s">
        <v>29</v>
      </c>
      <c r="U125" t="s">
        <v>224</v>
      </c>
      <c r="V125" t="s">
        <v>25</v>
      </c>
      <c r="W125" t="s">
        <v>26</v>
      </c>
    </row>
    <row r="126" spans="1:23" x14ac:dyDescent="0.35">
      <c r="A126" s="2">
        <v>342386224</v>
      </c>
      <c r="B126" t="s">
        <v>15</v>
      </c>
      <c r="C126" t="s">
        <v>308</v>
      </c>
      <c r="D126" t="s">
        <v>17</v>
      </c>
      <c r="F126" t="s">
        <v>20</v>
      </c>
      <c r="G126" s="2">
        <v>19912707</v>
      </c>
      <c r="H126" s="2">
        <v>512</v>
      </c>
      <c r="I126" s="2">
        <v>1</v>
      </c>
      <c r="J126" s="3">
        <v>43599</v>
      </c>
      <c r="K126" t="s">
        <v>594</v>
      </c>
      <c r="L126" s="3"/>
      <c r="M126" s="2">
        <v>28</v>
      </c>
      <c r="N126" s="2">
        <v>40</v>
      </c>
      <c r="O126" t="s">
        <v>21</v>
      </c>
      <c r="P126" t="s">
        <v>22</v>
      </c>
      <c r="Q126" t="s">
        <v>22</v>
      </c>
      <c r="R126" t="s">
        <v>22</v>
      </c>
      <c r="S126" t="s">
        <v>21</v>
      </c>
      <c r="T126" t="s">
        <v>51</v>
      </c>
      <c r="U126" t="s">
        <v>224</v>
      </c>
      <c r="V126" t="s">
        <v>25</v>
      </c>
      <c r="W126" t="s">
        <v>26</v>
      </c>
    </row>
    <row r="127" spans="1:23" hidden="1" x14ac:dyDescent="0.35">
      <c r="A127" s="2">
        <v>342388385</v>
      </c>
      <c r="B127" t="s">
        <v>15</v>
      </c>
      <c r="C127" t="s">
        <v>309</v>
      </c>
      <c r="D127" t="s">
        <v>17</v>
      </c>
      <c r="F127" t="s">
        <v>20</v>
      </c>
      <c r="G127" s="2">
        <v>19466652</v>
      </c>
      <c r="H127" s="2">
        <v>512</v>
      </c>
      <c r="I127" s="2">
        <v>1</v>
      </c>
      <c r="J127" s="3">
        <v>43989</v>
      </c>
      <c r="K127" t="s">
        <v>594</v>
      </c>
      <c r="L127" s="3"/>
      <c r="M127" s="2">
        <v>55</v>
      </c>
      <c r="N127" s="2">
        <v>80</v>
      </c>
      <c r="O127" t="s">
        <v>22</v>
      </c>
      <c r="P127" t="s">
        <v>22</v>
      </c>
      <c r="Q127" t="s">
        <v>22</v>
      </c>
      <c r="R127" t="s">
        <v>22</v>
      </c>
      <c r="S127" t="s">
        <v>21</v>
      </c>
      <c r="T127" t="s">
        <v>29</v>
      </c>
      <c r="U127" t="s">
        <v>224</v>
      </c>
      <c r="V127" t="s">
        <v>25</v>
      </c>
      <c r="W127" t="s">
        <v>26</v>
      </c>
    </row>
    <row r="128" spans="1:23" hidden="1" x14ac:dyDescent="0.35">
      <c r="A128" s="2">
        <v>342388774</v>
      </c>
      <c r="B128" t="s">
        <v>15</v>
      </c>
      <c r="C128" t="s">
        <v>310</v>
      </c>
      <c r="D128" t="s">
        <v>17</v>
      </c>
      <c r="E128" t="s">
        <v>110</v>
      </c>
      <c r="F128" t="s">
        <v>20</v>
      </c>
      <c r="G128" s="2">
        <v>19466382</v>
      </c>
      <c r="H128" s="2">
        <v>512</v>
      </c>
      <c r="I128" s="2">
        <v>1</v>
      </c>
      <c r="J128" s="3">
        <v>43963</v>
      </c>
      <c r="K128" t="s">
        <v>594</v>
      </c>
      <c r="L128" s="3"/>
      <c r="M128" s="2">
        <v>55</v>
      </c>
      <c r="N128" s="2">
        <v>80</v>
      </c>
      <c r="O128" t="s">
        <v>22</v>
      </c>
      <c r="P128" t="s">
        <v>22</v>
      </c>
      <c r="Q128" t="s">
        <v>22</v>
      </c>
      <c r="R128" t="s">
        <v>22</v>
      </c>
      <c r="S128" t="s">
        <v>21</v>
      </c>
      <c r="T128" t="s">
        <v>29</v>
      </c>
      <c r="U128" t="s">
        <v>224</v>
      </c>
      <c r="V128" t="s">
        <v>25</v>
      </c>
      <c r="W128" t="s">
        <v>26</v>
      </c>
    </row>
    <row r="129" spans="1:23" x14ac:dyDescent="0.35">
      <c r="A129" s="2">
        <v>342398151</v>
      </c>
      <c r="B129" t="s">
        <v>15</v>
      </c>
      <c r="C129" t="s">
        <v>311</v>
      </c>
      <c r="D129" t="s">
        <v>17</v>
      </c>
      <c r="E129" t="s">
        <v>312</v>
      </c>
      <c r="F129" t="s">
        <v>20</v>
      </c>
      <c r="G129" s="2">
        <v>19454003</v>
      </c>
      <c r="H129" s="2">
        <v>512</v>
      </c>
      <c r="I129" s="2">
        <v>1</v>
      </c>
      <c r="J129" s="3">
        <v>43648</v>
      </c>
      <c r="K129" t="s">
        <v>594</v>
      </c>
      <c r="L129" s="3"/>
      <c r="M129" s="2">
        <v>44</v>
      </c>
      <c r="N129" s="2">
        <v>63</v>
      </c>
      <c r="O129" t="s">
        <v>21</v>
      </c>
      <c r="P129" t="s">
        <v>22</v>
      </c>
      <c r="Q129" t="s">
        <v>22</v>
      </c>
      <c r="R129" t="s">
        <v>22</v>
      </c>
      <c r="S129" t="s">
        <v>21</v>
      </c>
      <c r="T129" t="s">
        <v>23</v>
      </c>
      <c r="U129" t="s">
        <v>37</v>
      </c>
      <c r="V129" t="s">
        <v>25</v>
      </c>
      <c r="W129" t="s">
        <v>26</v>
      </c>
    </row>
    <row r="130" spans="1:23" hidden="1" x14ac:dyDescent="0.35">
      <c r="A130" s="2">
        <v>342400034</v>
      </c>
      <c r="B130" t="s">
        <v>15</v>
      </c>
      <c r="C130" t="s">
        <v>313</v>
      </c>
      <c r="D130" t="s">
        <v>17</v>
      </c>
      <c r="F130" t="s">
        <v>20</v>
      </c>
      <c r="G130" s="2">
        <v>19466588</v>
      </c>
      <c r="H130" s="2">
        <v>512</v>
      </c>
      <c r="I130" s="2">
        <v>1</v>
      </c>
      <c r="J130" s="3">
        <v>43987</v>
      </c>
      <c r="K130" t="s">
        <v>594</v>
      </c>
      <c r="L130" s="3"/>
      <c r="M130" s="2">
        <v>69</v>
      </c>
      <c r="N130" s="2">
        <v>100</v>
      </c>
      <c r="O130" t="s">
        <v>22</v>
      </c>
      <c r="P130" t="s">
        <v>22</v>
      </c>
      <c r="Q130" t="s">
        <v>22</v>
      </c>
      <c r="R130" t="s">
        <v>22</v>
      </c>
      <c r="S130" t="s">
        <v>21</v>
      </c>
      <c r="T130" t="s">
        <v>29</v>
      </c>
      <c r="U130" t="s">
        <v>272</v>
      </c>
      <c r="V130" t="s">
        <v>25</v>
      </c>
      <c r="W130" t="s">
        <v>26</v>
      </c>
    </row>
    <row r="131" spans="1:23" hidden="1" x14ac:dyDescent="0.35">
      <c r="A131" s="2">
        <v>342406130</v>
      </c>
      <c r="B131" t="s">
        <v>15</v>
      </c>
      <c r="C131" t="s">
        <v>314</v>
      </c>
      <c r="D131" t="s">
        <v>17</v>
      </c>
      <c r="F131" t="s">
        <v>20</v>
      </c>
      <c r="G131" s="2">
        <v>19467134</v>
      </c>
      <c r="H131" s="2">
        <v>512</v>
      </c>
      <c r="I131" s="2">
        <v>1</v>
      </c>
      <c r="J131" s="3">
        <v>43997</v>
      </c>
      <c r="K131" t="s">
        <v>594</v>
      </c>
      <c r="L131" s="3"/>
      <c r="M131" s="2">
        <v>55</v>
      </c>
      <c r="N131" s="2">
        <v>80</v>
      </c>
      <c r="O131" t="s">
        <v>22</v>
      </c>
      <c r="P131" t="s">
        <v>22</v>
      </c>
      <c r="Q131" t="s">
        <v>22</v>
      </c>
      <c r="R131" t="s">
        <v>22</v>
      </c>
      <c r="S131" t="s">
        <v>21</v>
      </c>
      <c r="T131" t="s">
        <v>29</v>
      </c>
      <c r="U131" t="s">
        <v>37</v>
      </c>
      <c r="V131" t="s">
        <v>25</v>
      </c>
      <c r="W131" t="s">
        <v>26</v>
      </c>
    </row>
    <row r="132" spans="1:23" hidden="1" x14ac:dyDescent="0.35">
      <c r="A132" s="2">
        <v>342417964</v>
      </c>
      <c r="B132" t="s">
        <v>15</v>
      </c>
      <c r="C132" t="s">
        <v>315</v>
      </c>
      <c r="D132" t="s">
        <v>17</v>
      </c>
      <c r="E132" t="s">
        <v>316</v>
      </c>
      <c r="F132" t="s">
        <v>20</v>
      </c>
      <c r="G132" s="2">
        <v>24002398</v>
      </c>
      <c r="H132" s="2">
        <v>747</v>
      </c>
      <c r="I132" s="2">
        <v>4</v>
      </c>
      <c r="J132" s="3">
        <v>45673</v>
      </c>
      <c r="K132" t="s">
        <v>594</v>
      </c>
      <c r="L132" s="3"/>
      <c r="M132" s="2">
        <v>218</v>
      </c>
      <c r="N132" s="2">
        <v>315</v>
      </c>
      <c r="O132" t="s">
        <v>22</v>
      </c>
      <c r="P132" t="s">
        <v>22</v>
      </c>
      <c r="Q132" t="s">
        <v>22</v>
      </c>
      <c r="R132" t="s">
        <v>22</v>
      </c>
      <c r="S132" t="s">
        <v>21</v>
      </c>
      <c r="T132" t="s">
        <v>60</v>
      </c>
      <c r="U132" t="s">
        <v>37</v>
      </c>
      <c r="V132" t="s">
        <v>25</v>
      </c>
      <c r="W132" t="s">
        <v>26</v>
      </c>
    </row>
    <row r="133" spans="1:23" x14ac:dyDescent="0.35">
      <c r="A133" s="2">
        <v>342427707</v>
      </c>
      <c r="B133" t="s">
        <v>15</v>
      </c>
      <c r="C133" t="s">
        <v>317</v>
      </c>
      <c r="D133" t="s">
        <v>17</v>
      </c>
      <c r="F133" t="s">
        <v>20</v>
      </c>
      <c r="G133" s="2">
        <v>19452206</v>
      </c>
      <c r="H133" s="2">
        <v>512</v>
      </c>
      <c r="I133" s="2">
        <v>1</v>
      </c>
      <c r="J133" s="3">
        <v>43590</v>
      </c>
      <c r="K133" t="s">
        <v>594</v>
      </c>
      <c r="L133" s="3"/>
      <c r="M133" s="2">
        <v>44</v>
      </c>
      <c r="N133" s="2">
        <v>63</v>
      </c>
      <c r="O133" t="s">
        <v>21</v>
      </c>
      <c r="P133" t="s">
        <v>22</v>
      </c>
      <c r="Q133" t="s">
        <v>22</v>
      </c>
      <c r="R133" t="s">
        <v>22</v>
      </c>
      <c r="S133" t="s">
        <v>21</v>
      </c>
      <c r="T133" t="s">
        <v>23</v>
      </c>
      <c r="U133" t="s">
        <v>108</v>
      </c>
      <c r="V133" t="s">
        <v>25</v>
      </c>
      <c r="W133" t="s">
        <v>26</v>
      </c>
    </row>
    <row r="134" spans="1:23" hidden="1" x14ac:dyDescent="0.35">
      <c r="A134" s="2">
        <v>342433188</v>
      </c>
      <c r="B134" t="s">
        <v>15</v>
      </c>
      <c r="C134" t="s">
        <v>318</v>
      </c>
      <c r="D134" t="s">
        <v>17</v>
      </c>
      <c r="F134" t="s">
        <v>20</v>
      </c>
      <c r="G134" s="2">
        <v>19017042</v>
      </c>
      <c r="H134" s="2">
        <v>510</v>
      </c>
      <c r="I134" s="2">
        <v>1</v>
      </c>
      <c r="J134" s="3">
        <v>44013</v>
      </c>
      <c r="K134" t="s">
        <v>594</v>
      </c>
      <c r="L134" s="3"/>
      <c r="M134" s="2">
        <v>69</v>
      </c>
      <c r="N134" s="2">
        <v>100</v>
      </c>
      <c r="O134" t="s">
        <v>22</v>
      </c>
      <c r="P134" t="s">
        <v>22</v>
      </c>
      <c r="Q134" t="s">
        <v>22</v>
      </c>
      <c r="R134" t="s">
        <v>22</v>
      </c>
      <c r="S134" t="s">
        <v>21</v>
      </c>
      <c r="T134" t="s">
        <v>29</v>
      </c>
      <c r="U134" t="s">
        <v>319</v>
      </c>
      <c r="V134" t="s">
        <v>25</v>
      </c>
      <c r="W134" t="s">
        <v>26</v>
      </c>
    </row>
    <row r="135" spans="1:23" hidden="1" x14ac:dyDescent="0.35">
      <c r="A135" s="2">
        <v>342438395</v>
      </c>
      <c r="B135" t="s">
        <v>15</v>
      </c>
      <c r="C135" t="s">
        <v>320</v>
      </c>
      <c r="D135" t="s">
        <v>17</v>
      </c>
      <c r="F135" t="s">
        <v>20</v>
      </c>
      <c r="G135" s="2">
        <v>24008510</v>
      </c>
      <c r="H135" s="2">
        <v>747</v>
      </c>
      <c r="I135" s="2">
        <v>1</v>
      </c>
      <c r="J135" s="3">
        <v>45958</v>
      </c>
      <c r="K135" t="s">
        <v>594</v>
      </c>
      <c r="L135" s="3"/>
      <c r="M135" s="2">
        <v>69</v>
      </c>
      <c r="N135" s="2">
        <v>100</v>
      </c>
      <c r="O135" t="s">
        <v>22</v>
      </c>
      <c r="P135" t="s">
        <v>22</v>
      </c>
      <c r="Q135" t="s">
        <v>22</v>
      </c>
      <c r="R135" t="s">
        <v>22</v>
      </c>
      <c r="S135" t="s">
        <v>21</v>
      </c>
      <c r="T135" t="s">
        <v>51</v>
      </c>
      <c r="U135" t="s">
        <v>272</v>
      </c>
      <c r="V135" t="s">
        <v>25</v>
      </c>
      <c r="W135" t="s">
        <v>26</v>
      </c>
    </row>
    <row r="136" spans="1:23" x14ac:dyDescent="0.35">
      <c r="A136" s="2">
        <v>342440376</v>
      </c>
      <c r="B136" t="s">
        <v>15</v>
      </c>
      <c r="C136" t="s">
        <v>321</v>
      </c>
      <c r="D136" t="s">
        <v>17</v>
      </c>
      <c r="F136" t="s">
        <v>20</v>
      </c>
      <c r="G136" s="2">
        <v>19458066</v>
      </c>
      <c r="H136" s="2">
        <v>512</v>
      </c>
      <c r="I136" s="2">
        <v>1</v>
      </c>
      <c r="J136" s="3">
        <v>43676</v>
      </c>
      <c r="K136" t="s">
        <v>594</v>
      </c>
      <c r="L136" s="3"/>
      <c r="M136" s="2">
        <v>28</v>
      </c>
      <c r="N136" s="2">
        <v>40</v>
      </c>
      <c r="O136" t="s">
        <v>21</v>
      </c>
      <c r="P136" t="s">
        <v>22</v>
      </c>
      <c r="Q136" t="s">
        <v>22</v>
      </c>
      <c r="R136" t="s">
        <v>22</v>
      </c>
      <c r="S136" t="s">
        <v>21</v>
      </c>
      <c r="T136" t="s">
        <v>23</v>
      </c>
      <c r="U136" t="s">
        <v>37</v>
      </c>
      <c r="V136" t="s">
        <v>25</v>
      </c>
      <c r="W136" t="s">
        <v>26</v>
      </c>
    </row>
    <row r="137" spans="1:23" hidden="1" x14ac:dyDescent="0.35">
      <c r="A137" s="2">
        <v>342442593</v>
      </c>
      <c r="B137" t="s">
        <v>15</v>
      </c>
      <c r="C137" t="s">
        <v>322</v>
      </c>
      <c r="D137" t="s">
        <v>17</v>
      </c>
      <c r="E137" t="s">
        <v>323</v>
      </c>
      <c r="F137" t="s">
        <v>20</v>
      </c>
      <c r="G137" s="2">
        <v>19466467</v>
      </c>
      <c r="H137" s="2">
        <v>512</v>
      </c>
      <c r="I137" s="2">
        <v>1</v>
      </c>
      <c r="J137" s="3">
        <v>43963</v>
      </c>
      <c r="K137" t="s">
        <v>594</v>
      </c>
      <c r="L137" s="3"/>
      <c r="M137" s="2">
        <v>55</v>
      </c>
      <c r="N137" s="2">
        <v>80</v>
      </c>
      <c r="O137" t="s">
        <v>22</v>
      </c>
      <c r="P137" t="s">
        <v>22</v>
      </c>
      <c r="Q137" t="s">
        <v>22</v>
      </c>
      <c r="R137" t="s">
        <v>22</v>
      </c>
      <c r="S137" t="s">
        <v>21</v>
      </c>
      <c r="T137" t="s">
        <v>51</v>
      </c>
      <c r="U137" t="s">
        <v>37</v>
      </c>
      <c r="V137" t="s">
        <v>25</v>
      </c>
      <c r="W137" t="s">
        <v>26</v>
      </c>
    </row>
    <row r="138" spans="1:23" x14ac:dyDescent="0.35">
      <c r="A138" s="2">
        <v>342457811</v>
      </c>
      <c r="B138" t="s">
        <v>15</v>
      </c>
      <c r="C138" t="s">
        <v>324</v>
      </c>
      <c r="D138" t="s">
        <v>17</v>
      </c>
      <c r="E138" t="s">
        <v>18</v>
      </c>
      <c r="F138" t="s">
        <v>20</v>
      </c>
      <c r="G138" s="2">
        <v>19462224</v>
      </c>
      <c r="H138" s="2">
        <v>512</v>
      </c>
      <c r="I138" s="2">
        <v>1</v>
      </c>
      <c r="J138" s="3">
        <v>43675</v>
      </c>
      <c r="K138" t="s">
        <v>594</v>
      </c>
      <c r="L138" s="3"/>
      <c r="M138" s="2">
        <v>28</v>
      </c>
      <c r="N138" s="2">
        <v>40</v>
      </c>
      <c r="O138" t="s">
        <v>21</v>
      </c>
      <c r="P138" t="s">
        <v>22</v>
      </c>
      <c r="Q138" t="s">
        <v>22</v>
      </c>
      <c r="R138" t="s">
        <v>22</v>
      </c>
      <c r="S138" t="s">
        <v>21</v>
      </c>
      <c r="T138" t="s">
        <v>23</v>
      </c>
      <c r="U138" t="s">
        <v>224</v>
      </c>
      <c r="V138" t="s">
        <v>25</v>
      </c>
      <c r="W138" t="s">
        <v>26</v>
      </c>
    </row>
    <row r="139" spans="1:23" hidden="1" x14ac:dyDescent="0.35">
      <c r="A139" s="2">
        <v>342459998</v>
      </c>
      <c r="B139" t="s">
        <v>15</v>
      </c>
      <c r="C139" t="s">
        <v>325</v>
      </c>
      <c r="D139" t="s">
        <v>17</v>
      </c>
      <c r="F139" t="s">
        <v>20</v>
      </c>
      <c r="G139" s="2">
        <v>19467215</v>
      </c>
      <c r="H139" s="2">
        <v>512</v>
      </c>
      <c r="I139" s="2">
        <v>1</v>
      </c>
      <c r="J139" s="3">
        <v>43985</v>
      </c>
      <c r="K139" t="s">
        <v>594</v>
      </c>
      <c r="L139" s="3"/>
      <c r="M139" s="2">
        <v>55</v>
      </c>
      <c r="N139" s="2">
        <v>80</v>
      </c>
      <c r="O139" t="s">
        <v>22</v>
      </c>
      <c r="P139" t="s">
        <v>22</v>
      </c>
      <c r="Q139" t="s">
        <v>22</v>
      </c>
      <c r="R139" t="s">
        <v>22</v>
      </c>
      <c r="S139" t="s">
        <v>21</v>
      </c>
      <c r="T139" t="s">
        <v>29</v>
      </c>
      <c r="U139" t="s">
        <v>108</v>
      </c>
      <c r="V139" t="s">
        <v>25</v>
      </c>
      <c r="W139" t="s">
        <v>26</v>
      </c>
    </row>
    <row r="140" spans="1:23" x14ac:dyDescent="0.35">
      <c r="A140" s="2">
        <v>342467838</v>
      </c>
      <c r="B140" t="s">
        <v>15</v>
      </c>
      <c r="C140" t="s">
        <v>326</v>
      </c>
      <c r="D140" t="s">
        <v>17</v>
      </c>
      <c r="F140" t="s">
        <v>20</v>
      </c>
      <c r="G140" s="2">
        <v>19465180</v>
      </c>
      <c r="H140" s="2">
        <v>512</v>
      </c>
      <c r="I140" s="2">
        <v>1</v>
      </c>
      <c r="J140" s="3">
        <v>43794</v>
      </c>
      <c r="K140" t="s">
        <v>594</v>
      </c>
      <c r="L140" s="3"/>
      <c r="M140" s="2">
        <v>44</v>
      </c>
      <c r="N140" s="2">
        <v>63</v>
      </c>
      <c r="O140" t="s">
        <v>21</v>
      </c>
      <c r="P140" t="s">
        <v>22</v>
      </c>
      <c r="Q140" t="s">
        <v>22</v>
      </c>
      <c r="R140" t="s">
        <v>22</v>
      </c>
      <c r="S140" t="s">
        <v>21</v>
      </c>
      <c r="T140" t="s">
        <v>23</v>
      </c>
      <c r="U140" t="s">
        <v>272</v>
      </c>
      <c r="V140" t="s">
        <v>25</v>
      </c>
      <c r="W140" t="s">
        <v>26</v>
      </c>
    </row>
    <row r="141" spans="1:23" hidden="1" x14ac:dyDescent="0.35">
      <c r="A141" s="2">
        <v>342470230</v>
      </c>
      <c r="B141" t="s">
        <v>15</v>
      </c>
      <c r="C141" t="s">
        <v>327</v>
      </c>
      <c r="D141" t="s">
        <v>17</v>
      </c>
      <c r="E141" t="s">
        <v>328</v>
      </c>
      <c r="F141" t="s">
        <v>20</v>
      </c>
      <c r="G141" s="2">
        <v>19467217</v>
      </c>
      <c r="H141" s="2">
        <v>512</v>
      </c>
      <c r="I141" s="2">
        <v>1</v>
      </c>
      <c r="J141" s="3">
        <v>43986</v>
      </c>
      <c r="K141" t="s">
        <v>594</v>
      </c>
      <c r="L141" s="3"/>
      <c r="M141" s="2">
        <v>55</v>
      </c>
      <c r="N141" s="2">
        <v>80</v>
      </c>
      <c r="O141" t="s">
        <v>22</v>
      </c>
      <c r="P141" t="s">
        <v>22</v>
      </c>
      <c r="Q141" t="s">
        <v>22</v>
      </c>
      <c r="R141" t="s">
        <v>22</v>
      </c>
      <c r="S141" t="s">
        <v>21</v>
      </c>
      <c r="T141" t="s">
        <v>29</v>
      </c>
      <c r="U141" t="s">
        <v>108</v>
      </c>
      <c r="V141" t="s">
        <v>25</v>
      </c>
      <c r="W141" t="s">
        <v>26</v>
      </c>
    </row>
    <row r="142" spans="1:23" x14ac:dyDescent="0.35">
      <c r="A142" s="2">
        <v>342471616</v>
      </c>
      <c r="B142" t="s">
        <v>15</v>
      </c>
      <c r="C142" t="s">
        <v>329</v>
      </c>
      <c r="D142" t="s">
        <v>17</v>
      </c>
      <c r="E142" t="s">
        <v>18</v>
      </c>
      <c r="F142" t="s">
        <v>20</v>
      </c>
      <c r="G142" s="2">
        <v>19450130</v>
      </c>
      <c r="H142" s="2">
        <v>512</v>
      </c>
      <c r="I142" s="2">
        <v>1</v>
      </c>
      <c r="J142" s="3">
        <v>43598</v>
      </c>
      <c r="K142" t="s">
        <v>594</v>
      </c>
      <c r="L142" s="3"/>
      <c r="M142" s="2">
        <v>28</v>
      </c>
      <c r="N142" s="2">
        <v>40</v>
      </c>
      <c r="O142" t="s">
        <v>21</v>
      </c>
      <c r="P142" t="s">
        <v>22</v>
      </c>
      <c r="Q142" t="s">
        <v>22</v>
      </c>
      <c r="R142" t="s">
        <v>22</v>
      </c>
      <c r="S142" t="s">
        <v>21</v>
      </c>
      <c r="T142" t="s">
        <v>23</v>
      </c>
      <c r="U142" t="s">
        <v>108</v>
      </c>
      <c r="V142" t="s">
        <v>25</v>
      </c>
      <c r="W142" t="s">
        <v>26</v>
      </c>
    </row>
    <row r="143" spans="1:23" x14ac:dyDescent="0.35">
      <c r="A143" s="2">
        <v>342474100</v>
      </c>
      <c r="B143" t="s">
        <v>15</v>
      </c>
      <c r="C143" t="s">
        <v>330</v>
      </c>
      <c r="D143" t="s">
        <v>17</v>
      </c>
      <c r="F143" t="s">
        <v>20</v>
      </c>
      <c r="G143" s="2">
        <v>17290052</v>
      </c>
      <c r="H143" s="2">
        <v>512</v>
      </c>
      <c r="I143" s="2">
        <v>1</v>
      </c>
      <c r="J143" s="3">
        <v>43097</v>
      </c>
      <c r="K143" t="s">
        <v>594</v>
      </c>
      <c r="L143" s="3"/>
      <c r="M143" s="2">
        <v>28</v>
      </c>
      <c r="N143" s="2">
        <v>40</v>
      </c>
      <c r="O143" t="s">
        <v>21</v>
      </c>
      <c r="P143" t="s">
        <v>22</v>
      </c>
      <c r="Q143" t="s">
        <v>22</v>
      </c>
      <c r="R143" t="s">
        <v>22</v>
      </c>
      <c r="S143" t="s">
        <v>21</v>
      </c>
      <c r="T143" t="s">
        <v>57</v>
      </c>
      <c r="U143" t="s">
        <v>108</v>
      </c>
      <c r="V143" t="s">
        <v>25</v>
      </c>
      <c r="W143" t="s">
        <v>26</v>
      </c>
    </row>
    <row r="144" spans="1:23" hidden="1" x14ac:dyDescent="0.35">
      <c r="A144" s="2">
        <v>342482857</v>
      </c>
      <c r="B144" t="s">
        <v>15</v>
      </c>
      <c r="C144" t="s">
        <v>331</v>
      </c>
      <c r="D144" t="s">
        <v>17</v>
      </c>
      <c r="E144" t="s">
        <v>332</v>
      </c>
      <c r="F144" t="s">
        <v>20</v>
      </c>
      <c r="G144" s="2">
        <v>20009688</v>
      </c>
      <c r="H144" s="2">
        <v>737</v>
      </c>
      <c r="I144" s="2">
        <v>4</v>
      </c>
      <c r="J144" s="3">
        <v>44341</v>
      </c>
      <c r="K144" t="s">
        <v>594</v>
      </c>
      <c r="L144" s="3"/>
      <c r="M144" s="2">
        <v>218</v>
      </c>
      <c r="N144" s="2">
        <v>315</v>
      </c>
      <c r="O144" t="s">
        <v>22</v>
      </c>
      <c r="P144" t="s">
        <v>22</v>
      </c>
      <c r="Q144" t="s">
        <v>22</v>
      </c>
      <c r="R144" t="s">
        <v>22</v>
      </c>
      <c r="S144" t="s">
        <v>21</v>
      </c>
      <c r="T144" t="s">
        <v>60</v>
      </c>
      <c r="U144" t="s">
        <v>30</v>
      </c>
      <c r="V144" t="s">
        <v>25</v>
      </c>
      <c r="W144" t="s">
        <v>26</v>
      </c>
    </row>
    <row r="145" spans="1:23" x14ac:dyDescent="0.35">
      <c r="A145" s="2">
        <v>342483852</v>
      </c>
      <c r="B145" t="s">
        <v>15</v>
      </c>
      <c r="C145" t="s">
        <v>333</v>
      </c>
      <c r="D145" t="s">
        <v>17</v>
      </c>
      <c r="E145" t="s">
        <v>334</v>
      </c>
      <c r="F145" t="s">
        <v>20</v>
      </c>
      <c r="G145" s="2">
        <v>19453605</v>
      </c>
      <c r="H145" s="2">
        <v>512</v>
      </c>
      <c r="I145" s="2">
        <v>1</v>
      </c>
      <c r="J145" s="3">
        <v>43642</v>
      </c>
      <c r="K145" t="s">
        <v>594</v>
      </c>
      <c r="L145" s="3"/>
      <c r="M145" s="2">
        <v>44</v>
      </c>
      <c r="N145" s="2">
        <v>63</v>
      </c>
      <c r="O145" t="s">
        <v>21</v>
      </c>
      <c r="P145" t="s">
        <v>22</v>
      </c>
      <c r="Q145" t="s">
        <v>22</v>
      </c>
      <c r="R145" t="s">
        <v>22</v>
      </c>
      <c r="S145" t="s">
        <v>21</v>
      </c>
      <c r="T145" t="s">
        <v>23</v>
      </c>
      <c r="U145" t="s">
        <v>37</v>
      </c>
      <c r="V145" t="s">
        <v>25</v>
      </c>
      <c r="W145" t="s">
        <v>26</v>
      </c>
    </row>
    <row r="146" spans="1:23" hidden="1" x14ac:dyDescent="0.35">
      <c r="A146" s="2">
        <v>342485106</v>
      </c>
      <c r="B146" t="s">
        <v>15</v>
      </c>
      <c r="C146" t="s">
        <v>335</v>
      </c>
      <c r="D146" t="s">
        <v>17</v>
      </c>
      <c r="F146" t="s">
        <v>20</v>
      </c>
      <c r="G146" s="2">
        <v>19467210</v>
      </c>
      <c r="H146" s="2">
        <v>512</v>
      </c>
      <c r="I146" s="2">
        <v>1</v>
      </c>
      <c r="J146" s="3">
        <v>43986</v>
      </c>
      <c r="K146" t="s">
        <v>594</v>
      </c>
      <c r="L146" s="3"/>
      <c r="M146" s="2">
        <v>55</v>
      </c>
      <c r="N146" s="2">
        <v>80</v>
      </c>
      <c r="O146" t="s">
        <v>22</v>
      </c>
      <c r="P146" t="s">
        <v>22</v>
      </c>
      <c r="Q146" t="s">
        <v>22</v>
      </c>
      <c r="R146" t="s">
        <v>22</v>
      </c>
      <c r="S146" t="s">
        <v>21</v>
      </c>
      <c r="T146" t="s">
        <v>29</v>
      </c>
      <c r="U146" t="s">
        <v>41</v>
      </c>
      <c r="V146" t="s">
        <v>25</v>
      </c>
      <c r="W146" t="s">
        <v>26</v>
      </c>
    </row>
    <row r="147" spans="1:23" hidden="1" x14ac:dyDescent="0.35">
      <c r="A147" s="2">
        <v>342486462</v>
      </c>
      <c r="B147" t="s">
        <v>15</v>
      </c>
      <c r="C147" t="s">
        <v>336</v>
      </c>
      <c r="D147" t="s">
        <v>17</v>
      </c>
      <c r="F147" t="s">
        <v>337</v>
      </c>
      <c r="G147" s="2">
        <v>6152161</v>
      </c>
      <c r="H147" s="2">
        <v>853</v>
      </c>
      <c r="I147" s="2">
        <v>20</v>
      </c>
      <c r="J147" s="3">
        <v>42984</v>
      </c>
      <c r="K147" t="s">
        <v>594</v>
      </c>
      <c r="L147" s="3"/>
      <c r="M147" s="2">
        <v>953</v>
      </c>
      <c r="N147" s="2">
        <v>25</v>
      </c>
      <c r="O147" t="s">
        <v>22</v>
      </c>
      <c r="P147" t="s">
        <v>22</v>
      </c>
      <c r="Q147" t="s">
        <v>22</v>
      </c>
      <c r="R147" t="s">
        <v>22</v>
      </c>
      <c r="S147" t="s">
        <v>21</v>
      </c>
      <c r="T147" t="s">
        <v>60</v>
      </c>
      <c r="U147" t="s">
        <v>37</v>
      </c>
      <c r="V147" t="s">
        <v>25</v>
      </c>
      <c r="W147" t="s">
        <v>26</v>
      </c>
    </row>
    <row r="148" spans="1:23" hidden="1" x14ac:dyDescent="0.35">
      <c r="A148" s="2">
        <v>342491709</v>
      </c>
      <c r="B148" t="s">
        <v>15</v>
      </c>
      <c r="C148" t="s">
        <v>338</v>
      </c>
      <c r="D148" t="s">
        <v>17</v>
      </c>
      <c r="F148" t="s">
        <v>20</v>
      </c>
      <c r="G148" s="2">
        <v>19467168</v>
      </c>
      <c r="H148" s="2">
        <v>512</v>
      </c>
      <c r="I148" s="2">
        <v>1</v>
      </c>
      <c r="J148" s="3">
        <v>43985</v>
      </c>
      <c r="K148" t="s">
        <v>594</v>
      </c>
      <c r="L148" s="3"/>
      <c r="M148" s="2">
        <v>55</v>
      </c>
      <c r="N148" s="2">
        <v>80</v>
      </c>
      <c r="O148" t="s">
        <v>22</v>
      </c>
      <c r="P148" t="s">
        <v>22</v>
      </c>
      <c r="Q148" t="s">
        <v>22</v>
      </c>
      <c r="R148" t="s">
        <v>22</v>
      </c>
      <c r="S148" t="s">
        <v>21</v>
      </c>
      <c r="T148" t="s">
        <v>29</v>
      </c>
      <c r="U148" t="s">
        <v>41</v>
      </c>
      <c r="V148" t="s">
        <v>25</v>
      </c>
      <c r="W148" t="s">
        <v>26</v>
      </c>
    </row>
    <row r="149" spans="1:23" x14ac:dyDescent="0.35">
      <c r="A149" s="2">
        <v>342497379</v>
      </c>
      <c r="B149" t="s">
        <v>15</v>
      </c>
      <c r="C149" t="s">
        <v>341</v>
      </c>
      <c r="D149" t="s">
        <v>17</v>
      </c>
      <c r="F149" t="s">
        <v>20</v>
      </c>
      <c r="G149" s="2">
        <v>19453190</v>
      </c>
      <c r="H149" s="2">
        <v>512</v>
      </c>
      <c r="I149" s="2">
        <v>1</v>
      </c>
      <c r="J149" s="3">
        <v>43636</v>
      </c>
      <c r="K149" t="s">
        <v>594</v>
      </c>
      <c r="L149" s="3"/>
      <c r="M149" s="2">
        <v>28</v>
      </c>
      <c r="N149" s="2">
        <v>40</v>
      </c>
      <c r="O149" t="s">
        <v>21</v>
      </c>
      <c r="P149" t="s">
        <v>22</v>
      </c>
      <c r="Q149" t="s">
        <v>22</v>
      </c>
      <c r="R149" t="s">
        <v>22</v>
      </c>
      <c r="S149" t="s">
        <v>21</v>
      </c>
      <c r="T149" t="s">
        <v>51</v>
      </c>
      <c r="U149" t="s">
        <v>37</v>
      </c>
      <c r="V149" t="s">
        <v>25</v>
      </c>
      <c r="W149" t="s">
        <v>26</v>
      </c>
    </row>
    <row r="150" spans="1:23" hidden="1" x14ac:dyDescent="0.35">
      <c r="A150" s="2">
        <v>342497554</v>
      </c>
      <c r="B150" t="s">
        <v>15</v>
      </c>
      <c r="C150" t="s">
        <v>342</v>
      </c>
      <c r="D150" t="s">
        <v>17</v>
      </c>
      <c r="F150" t="s">
        <v>20</v>
      </c>
      <c r="G150" s="2">
        <v>21002444</v>
      </c>
      <c r="H150" s="2">
        <v>739</v>
      </c>
      <c r="I150" s="2">
        <v>4</v>
      </c>
      <c r="J150" s="3">
        <v>44620</v>
      </c>
      <c r="K150" t="s">
        <v>594</v>
      </c>
      <c r="L150" s="3"/>
      <c r="M150" s="2">
        <v>218</v>
      </c>
      <c r="N150" s="2">
        <v>315</v>
      </c>
      <c r="O150" t="s">
        <v>22</v>
      </c>
      <c r="P150" t="s">
        <v>22</v>
      </c>
      <c r="Q150" t="s">
        <v>22</v>
      </c>
      <c r="R150" t="s">
        <v>22</v>
      </c>
      <c r="S150" t="s">
        <v>21</v>
      </c>
      <c r="T150" t="s">
        <v>60</v>
      </c>
      <c r="U150" t="s">
        <v>41</v>
      </c>
      <c r="V150" t="s">
        <v>25</v>
      </c>
      <c r="W150" t="s">
        <v>26</v>
      </c>
    </row>
    <row r="151" spans="1:23" x14ac:dyDescent="0.35">
      <c r="A151" s="2">
        <v>342503346</v>
      </c>
      <c r="B151" t="s">
        <v>15</v>
      </c>
      <c r="C151" t="s">
        <v>343</v>
      </c>
      <c r="D151" t="s">
        <v>17</v>
      </c>
      <c r="E151" t="s">
        <v>344</v>
      </c>
      <c r="F151" t="s">
        <v>20</v>
      </c>
      <c r="G151" s="2">
        <v>19453801</v>
      </c>
      <c r="H151" s="2">
        <v>512</v>
      </c>
      <c r="I151" s="2">
        <v>1</v>
      </c>
      <c r="J151" s="3">
        <v>43647</v>
      </c>
      <c r="K151" t="s">
        <v>594</v>
      </c>
      <c r="L151" s="3"/>
      <c r="M151" s="2">
        <v>44</v>
      </c>
      <c r="N151" s="2">
        <v>63</v>
      </c>
      <c r="O151" t="s">
        <v>21</v>
      </c>
      <c r="P151" t="s">
        <v>22</v>
      </c>
      <c r="Q151" t="s">
        <v>22</v>
      </c>
      <c r="R151" t="s">
        <v>22</v>
      </c>
      <c r="S151" t="s">
        <v>21</v>
      </c>
      <c r="T151" t="s">
        <v>345</v>
      </c>
      <c r="U151" t="s">
        <v>37</v>
      </c>
      <c r="V151" t="s">
        <v>25</v>
      </c>
      <c r="W151" t="s">
        <v>26</v>
      </c>
    </row>
    <row r="152" spans="1:23" hidden="1" x14ac:dyDescent="0.35">
      <c r="A152" s="2">
        <v>342523233</v>
      </c>
      <c r="B152" t="s">
        <v>15</v>
      </c>
      <c r="C152" t="s">
        <v>346</v>
      </c>
      <c r="D152" t="s">
        <v>17</v>
      </c>
      <c r="E152" t="s">
        <v>347</v>
      </c>
      <c r="F152" t="s">
        <v>20</v>
      </c>
      <c r="G152" s="2">
        <v>23017894</v>
      </c>
      <c r="H152" s="2">
        <v>739</v>
      </c>
      <c r="I152" s="2">
        <v>5</v>
      </c>
      <c r="J152" s="3">
        <v>45137</v>
      </c>
      <c r="K152" t="s">
        <v>594</v>
      </c>
      <c r="L152" s="3"/>
      <c r="M152" s="2">
        <v>173</v>
      </c>
      <c r="N152" s="2">
        <v>250</v>
      </c>
      <c r="O152" t="s">
        <v>22</v>
      </c>
      <c r="P152" t="s">
        <v>22</v>
      </c>
      <c r="Q152" t="s">
        <v>22</v>
      </c>
      <c r="R152" t="s">
        <v>22</v>
      </c>
      <c r="S152" t="s">
        <v>21</v>
      </c>
      <c r="T152" t="s">
        <v>60</v>
      </c>
      <c r="U152" t="s">
        <v>41</v>
      </c>
      <c r="V152" t="s">
        <v>25</v>
      </c>
      <c r="W152" t="s">
        <v>26</v>
      </c>
    </row>
    <row r="153" spans="1:23" hidden="1" x14ac:dyDescent="0.35">
      <c r="A153" s="2">
        <v>342524132</v>
      </c>
      <c r="B153" t="s">
        <v>15</v>
      </c>
      <c r="C153" t="s">
        <v>348</v>
      </c>
      <c r="D153" t="s">
        <v>17</v>
      </c>
      <c r="E153" t="s">
        <v>18</v>
      </c>
      <c r="F153" t="s">
        <v>20</v>
      </c>
      <c r="G153" s="2">
        <v>19467170</v>
      </c>
      <c r="H153" s="2">
        <v>512</v>
      </c>
      <c r="I153" s="2">
        <v>1</v>
      </c>
      <c r="J153" s="3">
        <v>43985</v>
      </c>
      <c r="K153" t="s">
        <v>594</v>
      </c>
      <c r="L153" s="3"/>
      <c r="M153" s="2">
        <v>55</v>
      </c>
      <c r="N153" s="2">
        <v>80</v>
      </c>
      <c r="O153" t="s">
        <v>22</v>
      </c>
      <c r="P153" t="s">
        <v>22</v>
      </c>
      <c r="Q153" t="s">
        <v>22</v>
      </c>
      <c r="R153" t="s">
        <v>22</v>
      </c>
      <c r="S153" t="s">
        <v>21</v>
      </c>
      <c r="T153" t="s">
        <v>23</v>
      </c>
      <c r="U153" t="s">
        <v>41</v>
      </c>
      <c r="V153" t="s">
        <v>25</v>
      </c>
      <c r="W153" t="s">
        <v>26</v>
      </c>
    </row>
    <row r="154" spans="1:23" hidden="1" x14ac:dyDescent="0.35">
      <c r="A154" s="2">
        <v>342531079</v>
      </c>
      <c r="B154" t="s">
        <v>15</v>
      </c>
      <c r="C154" t="s">
        <v>349</v>
      </c>
      <c r="D154" t="s">
        <v>17</v>
      </c>
      <c r="F154" t="s">
        <v>20</v>
      </c>
      <c r="G154" s="2">
        <v>19467218</v>
      </c>
      <c r="H154" s="2">
        <v>512</v>
      </c>
      <c r="I154" s="2">
        <v>1</v>
      </c>
      <c r="J154" s="3">
        <v>43984</v>
      </c>
      <c r="K154" t="s">
        <v>594</v>
      </c>
      <c r="L154" s="3"/>
      <c r="M154" s="2">
        <v>55</v>
      </c>
      <c r="N154" s="2">
        <v>80</v>
      </c>
      <c r="O154" t="s">
        <v>22</v>
      </c>
      <c r="P154" t="s">
        <v>22</v>
      </c>
      <c r="Q154" t="s">
        <v>22</v>
      </c>
      <c r="R154" t="s">
        <v>22</v>
      </c>
      <c r="S154" t="s">
        <v>21</v>
      </c>
      <c r="T154" t="s">
        <v>29</v>
      </c>
      <c r="U154" t="s">
        <v>41</v>
      </c>
      <c r="V154" t="s">
        <v>25</v>
      </c>
      <c r="W154" t="s">
        <v>26</v>
      </c>
    </row>
    <row r="155" spans="1:23" hidden="1" x14ac:dyDescent="0.35">
      <c r="A155" s="2">
        <v>342531992</v>
      </c>
      <c r="B155" t="s">
        <v>15</v>
      </c>
      <c r="C155" t="s">
        <v>350</v>
      </c>
      <c r="D155" t="s">
        <v>17</v>
      </c>
      <c r="E155" t="s">
        <v>18</v>
      </c>
      <c r="F155" t="s">
        <v>20</v>
      </c>
      <c r="G155" s="2">
        <v>19466896</v>
      </c>
      <c r="H155" s="2">
        <v>512</v>
      </c>
      <c r="I155" s="2">
        <v>1</v>
      </c>
      <c r="J155" s="3">
        <v>43975</v>
      </c>
      <c r="K155" t="s">
        <v>594</v>
      </c>
      <c r="L155" s="3"/>
      <c r="M155" s="2">
        <v>55</v>
      </c>
      <c r="N155" s="2">
        <v>80</v>
      </c>
      <c r="O155" t="s">
        <v>22</v>
      </c>
      <c r="P155" t="s">
        <v>22</v>
      </c>
      <c r="Q155" t="s">
        <v>22</v>
      </c>
      <c r="R155" t="s">
        <v>22</v>
      </c>
      <c r="S155" t="s">
        <v>21</v>
      </c>
      <c r="T155" t="s">
        <v>23</v>
      </c>
      <c r="U155" t="s">
        <v>108</v>
      </c>
      <c r="V155" t="s">
        <v>25</v>
      </c>
      <c r="W155" t="s">
        <v>26</v>
      </c>
    </row>
    <row r="156" spans="1:23" x14ac:dyDescent="0.35">
      <c r="A156" s="2">
        <v>342532976</v>
      </c>
      <c r="B156" t="s">
        <v>15</v>
      </c>
      <c r="C156" t="s">
        <v>351</v>
      </c>
      <c r="D156" t="s">
        <v>17</v>
      </c>
      <c r="E156" t="s">
        <v>352</v>
      </c>
      <c r="F156" t="s">
        <v>20</v>
      </c>
      <c r="G156" s="2">
        <v>19450153</v>
      </c>
      <c r="H156" s="2">
        <v>512</v>
      </c>
      <c r="I156" s="2">
        <v>1</v>
      </c>
      <c r="J156" s="3">
        <v>43587</v>
      </c>
      <c r="K156" t="s">
        <v>594</v>
      </c>
      <c r="L156" s="3"/>
      <c r="M156" s="2">
        <v>28</v>
      </c>
      <c r="N156" s="2">
        <v>40</v>
      </c>
      <c r="O156" t="s">
        <v>21</v>
      </c>
      <c r="P156" t="s">
        <v>22</v>
      </c>
      <c r="Q156" t="s">
        <v>22</v>
      </c>
      <c r="R156" t="s">
        <v>22</v>
      </c>
      <c r="S156" t="s">
        <v>21</v>
      </c>
      <c r="T156" t="s">
        <v>29</v>
      </c>
      <c r="U156" t="s">
        <v>32</v>
      </c>
      <c r="V156" t="s">
        <v>25</v>
      </c>
      <c r="W156" t="s">
        <v>26</v>
      </c>
    </row>
    <row r="157" spans="1:23" x14ac:dyDescent="0.35">
      <c r="A157" s="2">
        <v>342533356</v>
      </c>
      <c r="B157" t="s">
        <v>15</v>
      </c>
      <c r="C157" t="s">
        <v>353</v>
      </c>
      <c r="D157" t="s">
        <v>17</v>
      </c>
      <c r="E157" t="s">
        <v>34</v>
      </c>
      <c r="F157" t="s">
        <v>20</v>
      </c>
      <c r="G157" s="2">
        <v>19452833</v>
      </c>
      <c r="H157" s="2">
        <v>512</v>
      </c>
      <c r="I157" s="2">
        <v>1</v>
      </c>
      <c r="J157" s="3">
        <v>43642</v>
      </c>
      <c r="K157" t="s">
        <v>594</v>
      </c>
      <c r="L157" s="3"/>
      <c r="M157" s="2">
        <v>44</v>
      </c>
      <c r="N157" s="2">
        <v>63</v>
      </c>
      <c r="O157" t="s">
        <v>21</v>
      </c>
      <c r="P157" t="s">
        <v>22</v>
      </c>
      <c r="Q157" t="s">
        <v>22</v>
      </c>
      <c r="R157" t="s">
        <v>22</v>
      </c>
      <c r="S157" t="s">
        <v>21</v>
      </c>
      <c r="T157" t="s">
        <v>35</v>
      </c>
      <c r="U157" t="s">
        <v>37</v>
      </c>
      <c r="V157" t="s">
        <v>25</v>
      </c>
      <c r="W157" t="s">
        <v>26</v>
      </c>
    </row>
    <row r="158" spans="1:23" x14ac:dyDescent="0.35">
      <c r="A158" s="2">
        <v>342534910</v>
      </c>
      <c r="B158" t="s">
        <v>15</v>
      </c>
      <c r="C158" t="s">
        <v>354</v>
      </c>
      <c r="D158" t="s">
        <v>17</v>
      </c>
      <c r="F158" t="s">
        <v>20</v>
      </c>
      <c r="G158" s="2">
        <v>19452837</v>
      </c>
      <c r="H158" s="2">
        <v>512</v>
      </c>
      <c r="I158" s="2">
        <v>1</v>
      </c>
      <c r="J158" s="3">
        <v>43642</v>
      </c>
      <c r="K158" t="s">
        <v>594</v>
      </c>
      <c r="L158" s="3"/>
      <c r="M158" s="2">
        <v>28</v>
      </c>
      <c r="N158" s="2">
        <v>40</v>
      </c>
      <c r="O158" t="s">
        <v>21</v>
      </c>
      <c r="P158" t="s">
        <v>22</v>
      </c>
      <c r="Q158" t="s">
        <v>22</v>
      </c>
      <c r="R158" t="s">
        <v>22</v>
      </c>
      <c r="S158" t="s">
        <v>21</v>
      </c>
      <c r="T158" t="s">
        <v>29</v>
      </c>
      <c r="U158" t="s">
        <v>37</v>
      </c>
      <c r="V158" t="s">
        <v>25</v>
      </c>
      <c r="W158" t="s">
        <v>26</v>
      </c>
    </row>
    <row r="159" spans="1:23" x14ac:dyDescent="0.35">
      <c r="A159" s="2">
        <v>342539669</v>
      </c>
      <c r="B159" t="s">
        <v>15</v>
      </c>
      <c r="C159" t="s">
        <v>355</v>
      </c>
      <c r="D159" t="s">
        <v>17</v>
      </c>
      <c r="E159" t="s">
        <v>18</v>
      </c>
      <c r="F159" t="s">
        <v>20</v>
      </c>
      <c r="G159" s="2">
        <v>18905601</v>
      </c>
      <c r="H159" s="2">
        <v>512</v>
      </c>
      <c r="I159" s="2">
        <v>1</v>
      </c>
      <c r="J159" s="3">
        <v>43345</v>
      </c>
      <c r="K159" t="s">
        <v>594</v>
      </c>
      <c r="L159" s="3"/>
      <c r="M159" s="2">
        <v>44</v>
      </c>
      <c r="N159" s="2">
        <v>63</v>
      </c>
      <c r="O159" t="s">
        <v>21</v>
      </c>
      <c r="P159" t="s">
        <v>22</v>
      </c>
      <c r="Q159" t="s">
        <v>22</v>
      </c>
      <c r="R159" t="s">
        <v>22</v>
      </c>
      <c r="S159" t="s">
        <v>21</v>
      </c>
      <c r="T159" t="s">
        <v>23</v>
      </c>
      <c r="U159" t="s">
        <v>41</v>
      </c>
      <c r="V159" t="s">
        <v>25</v>
      </c>
      <c r="W159" t="s">
        <v>26</v>
      </c>
    </row>
    <row r="160" spans="1:23" hidden="1" x14ac:dyDescent="0.35">
      <c r="A160" s="2">
        <v>342539834</v>
      </c>
      <c r="B160" t="s">
        <v>15</v>
      </c>
      <c r="C160" t="s">
        <v>356</v>
      </c>
      <c r="D160" t="s">
        <v>17</v>
      </c>
      <c r="F160" t="s">
        <v>20</v>
      </c>
      <c r="G160" s="2">
        <v>19467213</v>
      </c>
      <c r="H160" s="2">
        <v>512</v>
      </c>
      <c r="I160" s="2">
        <v>1</v>
      </c>
      <c r="J160" s="3">
        <v>43985</v>
      </c>
      <c r="K160" t="s">
        <v>594</v>
      </c>
      <c r="L160" s="3"/>
      <c r="M160" s="2">
        <v>55</v>
      </c>
      <c r="N160" s="2">
        <v>80</v>
      </c>
      <c r="O160" t="s">
        <v>22</v>
      </c>
      <c r="P160" t="s">
        <v>22</v>
      </c>
      <c r="Q160" t="s">
        <v>22</v>
      </c>
      <c r="R160" t="s">
        <v>22</v>
      </c>
      <c r="S160" t="s">
        <v>21</v>
      </c>
      <c r="T160" t="s">
        <v>29</v>
      </c>
      <c r="U160" t="s">
        <v>108</v>
      </c>
      <c r="V160" t="s">
        <v>25</v>
      </c>
      <c r="W160" t="s">
        <v>26</v>
      </c>
    </row>
    <row r="161" spans="1:23" hidden="1" x14ac:dyDescent="0.35">
      <c r="A161" s="2">
        <v>342542036</v>
      </c>
      <c r="B161" t="s">
        <v>15</v>
      </c>
      <c r="C161" t="s">
        <v>357</v>
      </c>
      <c r="D161" t="s">
        <v>17</v>
      </c>
      <c r="F161" t="s">
        <v>20</v>
      </c>
      <c r="G161" s="2">
        <v>17290048</v>
      </c>
      <c r="H161" s="2">
        <v>512</v>
      </c>
      <c r="I161" s="2">
        <v>1</v>
      </c>
      <c r="J161" s="3">
        <v>43100</v>
      </c>
      <c r="K161" t="s">
        <v>594</v>
      </c>
      <c r="L161" s="3"/>
      <c r="M161" s="2">
        <v>44</v>
      </c>
      <c r="N161" s="2">
        <v>63</v>
      </c>
      <c r="O161" t="s">
        <v>22</v>
      </c>
      <c r="P161" t="s">
        <v>22</v>
      </c>
      <c r="Q161" t="s">
        <v>22</v>
      </c>
      <c r="R161" t="s">
        <v>22</v>
      </c>
      <c r="S161" t="s">
        <v>21</v>
      </c>
      <c r="T161" t="s">
        <v>57</v>
      </c>
      <c r="U161" t="s">
        <v>108</v>
      </c>
      <c r="V161" t="s">
        <v>25</v>
      </c>
      <c r="W161" t="s">
        <v>26</v>
      </c>
    </row>
    <row r="162" spans="1:23" hidden="1" x14ac:dyDescent="0.35">
      <c r="A162" s="2">
        <v>342546771</v>
      </c>
      <c r="B162" t="s">
        <v>15</v>
      </c>
      <c r="C162" t="s">
        <v>358</v>
      </c>
      <c r="D162" t="s">
        <v>17</v>
      </c>
      <c r="F162" t="s">
        <v>20</v>
      </c>
      <c r="G162" s="2">
        <v>19466651</v>
      </c>
      <c r="H162" s="2">
        <v>512</v>
      </c>
      <c r="I162" s="2">
        <v>1</v>
      </c>
      <c r="J162" s="3">
        <v>43989</v>
      </c>
      <c r="K162" t="s">
        <v>594</v>
      </c>
      <c r="L162" s="3"/>
      <c r="M162" s="2">
        <v>44</v>
      </c>
      <c r="N162" s="2">
        <v>63</v>
      </c>
      <c r="O162" t="s">
        <v>22</v>
      </c>
      <c r="P162" t="s">
        <v>22</v>
      </c>
      <c r="Q162" t="s">
        <v>22</v>
      </c>
      <c r="R162" t="s">
        <v>22</v>
      </c>
      <c r="S162" t="s">
        <v>21</v>
      </c>
      <c r="T162" t="s">
        <v>23</v>
      </c>
      <c r="U162" t="s">
        <v>41</v>
      </c>
      <c r="V162" t="s">
        <v>25</v>
      </c>
      <c r="W162" t="s">
        <v>26</v>
      </c>
    </row>
    <row r="163" spans="1:23" hidden="1" x14ac:dyDescent="0.35">
      <c r="A163" s="2">
        <v>342549452</v>
      </c>
      <c r="B163" t="s">
        <v>15</v>
      </c>
      <c r="C163" t="s">
        <v>359</v>
      </c>
      <c r="D163" t="s">
        <v>17</v>
      </c>
      <c r="E163" t="s">
        <v>360</v>
      </c>
      <c r="F163" t="s">
        <v>20</v>
      </c>
      <c r="G163" s="2">
        <v>19467214</v>
      </c>
      <c r="H163" s="2">
        <v>512</v>
      </c>
      <c r="I163" s="2">
        <v>1</v>
      </c>
      <c r="J163" s="3">
        <v>43986</v>
      </c>
      <c r="K163" t="s">
        <v>594</v>
      </c>
      <c r="L163" s="3"/>
      <c r="M163" s="2">
        <v>55</v>
      </c>
      <c r="N163" s="2">
        <v>80</v>
      </c>
      <c r="O163" t="s">
        <v>22</v>
      </c>
      <c r="P163" t="s">
        <v>22</v>
      </c>
      <c r="Q163" t="s">
        <v>22</v>
      </c>
      <c r="R163" t="s">
        <v>22</v>
      </c>
      <c r="S163" t="s">
        <v>21</v>
      </c>
      <c r="T163" t="s">
        <v>29</v>
      </c>
      <c r="U163" t="s">
        <v>108</v>
      </c>
      <c r="V163" t="s">
        <v>25</v>
      </c>
      <c r="W163" t="s">
        <v>26</v>
      </c>
    </row>
    <row r="164" spans="1:23" hidden="1" x14ac:dyDescent="0.35">
      <c r="A164" s="2">
        <v>342553040</v>
      </c>
      <c r="B164" t="s">
        <v>15</v>
      </c>
      <c r="C164" t="s">
        <v>361</v>
      </c>
      <c r="D164" t="s">
        <v>17</v>
      </c>
      <c r="E164" t="s">
        <v>362</v>
      </c>
      <c r="F164" t="s">
        <v>20</v>
      </c>
      <c r="G164" s="2">
        <v>23022586</v>
      </c>
      <c r="H164" s="2">
        <v>739</v>
      </c>
      <c r="I164" s="2">
        <v>4</v>
      </c>
      <c r="J164" s="3">
        <v>45362</v>
      </c>
      <c r="K164" t="s">
        <v>594</v>
      </c>
      <c r="L164" s="3"/>
      <c r="M164" s="2">
        <v>218</v>
      </c>
      <c r="N164" s="2">
        <v>315</v>
      </c>
      <c r="O164" t="s">
        <v>22</v>
      </c>
      <c r="P164" t="s">
        <v>22</v>
      </c>
      <c r="Q164" t="s">
        <v>22</v>
      </c>
      <c r="R164" t="s">
        <v>22</v>
      </c>
      <c r="S164" t="s">
        <v>21</v>
      </c>
      <c r="T164" t="s">
        <v>60</v>
      </c>
      <c r="U164" t="s">
        <v>37</v>
      </c>
      <c r="V164" t="s">
        <v>25</v>
      </c>
      <c r="W164" t="s">
        <v>26</v>
      </c>
    </row>
    <row r="165" spans="1:23" x14ac:dyDescent="0.35">
      <c r="A165" s="2">
        <v>342553488</v>
      </c>
      <c r="B165" t="s">
        <v>15</v>
      </c>
      <c r="C165" t="s">
        <v>363</v>
      </c>
      <c r="D165" t="s">
        <v>17</v>
      </c>
      <c r="E165" t="s">
        <v>364</v>
      </c>
      <c r="F165" t="s">
        <v>20</v>
      </c>
      <c r="G165" s="2">
        <v>19016992</v>
      </c>
      <c r="H165" s="2">
        <v>510</v>
      </c>
      <c r="I165" s="2">
        <v>1</v>
      </c>
      <c r="J165" s="3">
        <v>43996</v>
      </c>
      <c r="K165" t="s">
        <v>594</v>
      </c>
      <c r="L165" s="3"/>
      <c r="M165" s="2">
        <v>55</v>
      </c>
      <c r="N165" s="2">
        <v>80</v>
      </c>
      <c r="O165" t="s">
        <v>21</v>
      </c>
      <c r="P165" t="s">
        <v>22</v>
      </c>
      <c r="Q165" t="s">
        <v>22</v>
      </c>
      <c r="R165" t="s">
        <v>22</v>
      </c>
      <c r="S165" t="s">
        <v>21</v>
      </c>
      <c r="T165" t="s">
        <v>23</v>
      </c>
      <c r="U165" t="s">
        <v>224</v>
      </c>
      <c r="V165" t="s">
        <v>25</v>
      </c>
      <c r="W165" t="s">
        <v>26</v>
      </c>
    </row>
    <row r="166" spans="1:23" hidden="1" x14ac:dyDescent="0.35">
      <c r="A166" s="2">
        <v>342563188</v>
      </c>
      <c r="B166" t="s">
        <v>15</v>
      </c>
      <c r="C166" t="s">
        <v>365</v>
      </c>
      <c r="D166" t="s">
        <v>17</v>
      </c>
      <c r="F166" t="s">
        <v>20</v>
      </c>
      <c r="G166" s="2">
        <v>19028872</v>
      </c>
      <c r="H166" s="2">
        <v>510</v>
      </c>
      <c r="I166" s="2">
        <v>1</v>
      </c>
      <c r="J166" s="3">
        <v>44193</v>
      </c>
      <c r="K166" t="s">
        <v>594</v>
      </c>
      <c r="L166" s="3"/>
      <c r="M166" s="2">
        <v>55</v>
      </c>
      <c r="N166" s="2">
        <v>80</v>
      </c>
      <c r="O166" t="s">
        <v>22</v>
      </c>
      <c r="P166" t="s">
        <v>22</v>
      </c>
      <c r="Q166" t="s">
        <v>22</v>
      </c>
      <c r="R166" t="s">
        <v>22</v>
      </c>
      <c r="S166" t="s">
        <v>21</v>
      </c>
      <c r="T166" t="s">
        <v>29</v>
      </c>
      <c r="U166" t="s">
        <v>168</v>
      </c>
      <c r="V166" t="s">
        <v>25</v>
      </c>
      <c r="W166" t="s">
        <v>26</v>
      </c>
    </row>
    <row r="167" spans="1:23" x14ac:dyDescent="0.35">
      <c r="A167" s="2">
        <v>342567496</v>
      </c>
      <c r="B167" t="s">
        <v>15</v>
      </c>
      <c r="C167" t="s">
        <v>366</v>
      </c>
      <c r="D167" t="s">
        <v>17</v>
      </c>
      <c r="E167" t="s">
        <v>34</v>
      </c>
      <c r="F167" t="s">
        <v>20</v>
      </c>
      <c r="G167" s="2">
        <v>18903840</v>
      </c>
      <c r="H167" s="2">
        <v>512</v>
      </c>
      <c r="I167" s="2">
        <v>1</v>
      </c>
      <c r="J167" s="3">
        <v>43415</v>
      </c>
      <c r="K167" t="s">
        <v>594</v>
      </c>
      <c r="L167" s="3"/>
      <c r="M167" s="2">
        <v>44</v>
      </c>
      <c r="N167" s="2">
        <v>63</v>
      </c>
      <c r="O167" t="s">
        <v>21</v>
      </c>
      <c r="P167" t="s">
        <v>22</v>
      </c>
      <c r="Q167" t="s">
        <v>22</v>
      </c>
      <c r="R167" t="s">
        <v>22</v>
      </c>
      <c r="S167" t="s">
        <v>21</v>
      </c>
      <c r="T167" t="s">
        <v>51</v>
      </c>
      <c r="U167" t="s">
        <v>108</v>
      </c>
      <c r="V167" t="s">
        <v>25</v>
      </c>
      <c r="W167" t="s">
        <v>26</v>
      </c>
    </row>
    <row r="168" spans="1:23" hidden="1" x14ac:dyDescent="0.35">
      <c r="A168" s="2">
        <v>342572071</v>
      </c>
      <c r="B168" t="s">
        <v>15</v>
      </c>
      <c r="C168" t="s">
        <v>367</v>
      </c>
      <c r="D168" t="s">
        <v>17</v>
      </c>
      <c r="F168" t="s">
        <v>20</v>
      </c>
      <c r="G168" s="2">
        <v>19466384</v>
      </c>
      <c r="H168" s="2">
        <v>512</v>
      </c>
      <c r="I168" s="2">
        <v>1</v>
      </c>
      <c r="J168" s="3">
        <v>43963</v>
      </c>
      <c r="K168" t="s">
        <v>594</v>
      </c>
      <c r="L168" s="3"/>
      <c r="M168" s="2">
        <v>55</v>
      </c>
      <c r="N168" s="2">
        <v>80</v>
      </c>
      <c r="O168" t="s">
        <v>22</v>
      </c>
      <c r="P168" t="s">
        <v>22</v>
      </c>
      <c r="Q168" t="s">
        <v>22</v>
      </c>
      <c r="R168" t="s">
        <v>22</v>
      </c>
      <c r="S168" t="s">
        <v>21</v>
      </c>
      <c r="T168" t="s">
        <v>29</v>
      </c>
      <c r="U168" t="s">
        <v>108</v>
      </c>
      <c r="V168" t="s">
        <v>25</v>
      </c>
      <c r="W168" t="s">
        <v>26</v>
      </c>
    </row>
    <row r="169" spans="1:23" hidden="1" x14ac:dyDescent="0.35">
      <c r="A169" s="2">
        <v>342573537</v>
      </c>
      <c r="B169" t="s">
        <v>15</v>
      </c>
      <c r="C169" t="s">
        <v>368</v>
      </c>
      <c r="D169" t="s">
        <v>17</v>
      </c>
      <c r="E169" t="s">
        <v>131</v>
      </c>
      <c r="F169" t="s">
        <v>20</v>
      </c>
      <c r="G169" s="2">
        <v>23544380</v>
      </c>
      <c r="H169" s="2">
        <v>503</v>
      </c>
      <c r="I169" s="2">
        <v>1</v>
      </c>
      <c r="J169" s="3">
        <v>45221</v>
      </c>
      <c r="K169" t="s">
        <v>594</v>
      </c>
      <c r="L169" s="3"/>
      <c r="M169" s="2">
        <v>69</v>
      </c>
      <c r="N169" s="2">
        <v>100</v>
      </c>
      <c r="O169" t="s">
        <v>22</v>
      </c>
      <c r="P169" t="s">
        <v>22</v>
      </c>
      <c r="Q169" t="s">
        <v>22</v>
      </c>
      <c r="R169" t="s">
        <v>22</v>
      </c>
      <c r="S169" t="s">
        <v>21</v>
      </c>
      <c r="T169" t="s">
        <v>29</v>
      </c>
      <c r="U169" t="s">
        <v>319</v>
      </c>
      <c r="V169" t="s">
        <v>25</v>
      </c>
      <c r="W169" t="s">
        <v>26</v>
      </c>
    </row>
    <row r="170" spans="1:23" hidden="1" x14ac:dyDescent="0.35">
      <c r="A170" s="2">
        <v>342581419</v>
      </c>
      <c r="B170" t="s">
        <v>15</v>
      </c>
      <c r="C170" t="s">
        <v>369</v>
      </c>
      <c r="D170" t="s">
        <v>17</v>
      </c>
      <c r="E170" t="s">
        <v>131</v>
      </c>
      <c r="F170" t="s">
        <v>20</v>
      </c>
      <c r="G170" s="2">
        <v>19466848</v>
      </c>
      <c r="H170" s="2">
        <v>512</v>
      </c>
      <c r="I170" s="2">
        <v>1</v>
      </c>
      <c r="J170" s="3">
        <v>43972</v>
      </c>
      <c r="K170" t="s">
        <v>594</v>
      </c>
      <c r="L170" s="3"/>
      <c r="M170" s="2">
        <v>55</v>
      </c>
      <c r="N170" s="2">
        <v>80</v>
      </c>
      <c r="O170" t="s">
        <v>22</v>
      </c>
      <c r="P170" t="s">
        <v>22</v>
      </c>
      <c r="Q170" t="s">
        <v>22</v>
      </c>
      <c r="R170" t="s">
        <v>22</v>
      </c>
      <c r="S170" t="s">
        <v>21</v>
      </c>
      <c r="T170" t="s">
        <v>29</v>
      </c>
      <c r="U170" t="s">
        <v>30</v>
      </c>
      <c r="V170" t="s">
        <v>25</v>
      </c>
      <c r="W170" t="s">
        <v>26</v>
      </c>
    </row>
    <row r="171" spans="1:23" hidden="1" x14ac:dyDescent="0.35">
      <c r="A171" s="2">
        <v>342588153</v>
      </c>
      <c r="B171" t="s">
        <v>15</v>
      </c>
      <c r="C171" t="s">
        <v>371</v>
      </c>
      <c r="D171" t="s">
        <v>17</v>
      </c>
      <c r="E171" t="s">
        <v>18</v>
      </c>
      <c r="F171" t="s">
        <v>20</v>
      </c>
      <c r="G171" s="2">
        <v>19461002</v>
      </c>
      <c r="H171" s="2">
        <v>512</v>
      </c>
      <c r="I171" s="2">
        <v>1</v>
      </c>
      <c r="J171" s="3">
        <v>43699</v>
      </c>
      <c r="K171" t="s">
        <v>594</v>
      </c>
      <c r="L171" s="3"/>
      <c r="M171" s="2">
        <v>55</v>
      </c>
      <c r="N171" s="2">
        <v>80</v>
      </c>
      <c r="O171" t="s">
        <v>22</v>
      </c>
      <c r="P171" t="s">
        <v>22</v>
      </c>
      <c r="Q171" t="s">
        <v>22</v>
      </c>
      <c r="R171" t="s">
        <v>22</v>
      </c>
      <c r="S171" t="s">
        <v>21</v>
      </c>
      <c r="T171" t="s">
        <v>23</v>
      </c>
      <c r="U171" t="s">
        <v>108</v>
      </c>
      <c r="V171" t="s">
        <v>25</v>
      </c>
      <c r="W171" t="s">
        <v>26</v>
      </c>
    </row>
    <row r="172" spans="1:23" hidden="1" x14ac:dyDescent="0.35">
      <c r="A172" s="2">
        <v>342588608</v>
      </c>
      <c r="B172" t="s">
        <v>15</v>
      </c>
      <c r="C172" t="s">
        <v>372</v>
      </c>
      <c r="D172" t="s">
        <v>17</v>
      </c>
      <c r="E172" t="s">
        <v>53</v>
      </c>
      <c r="F172" t="s">
        <v>20</v>
      </c>
      <c r="G172" s="2">
        <v>19467169</v>
      </c>
      <c r="H172" s="2">
        <v>512</v>
      </c>
      <c r="I172" s="2">
        <v>1</v>
      </c>
      <c r="J172" s="3">
        <v>43985</v>
      </c>
      <c r="K172" t="s">
        <v>594</v>
      </c>
      <c r="L172" s="3"/>
      <c r="M172" s="2">
        <v>55</v>
      </c>
      <c r="N172" s="2">
        <v>80</v>
      </c>
      <c r="O172" t="s">
        <v>22</v>
      </c>
      <c r="P172" t="s">
        <v>22</v>
      </c>
      <c r="Q172" t="s">
        <v>22</v>
      </c>
      <c r="R172" t="s">
        <v>22</v>
      </c>
      <c r="S172" t="s">
        <v>21</v>
      </c>
      <c r="T172" t="s">
        <v>29</v>
      </c>
      <c r="U172" t="s">
        <v>41</v>
      </c>
      <c r="V172" t="s">
        <v>25</v>
      </c>
      <c r="W172" t="s">
        <v>26</v>
      </c>
    </row>
    <row r="173" spans="1:23" hidden="1" x14ac:dyDescent="0.35">
      <c r="A173" s="2">
        <v>342589019</v>
      </c>
      <c r="B173" t="s">
        <v>15</v>
      </c>
      <c r="C173" t="s">
        <v>373</v>
      </c>
      <c r="D173" t="s">
        <v>17</v>
      </c>
      <c r="F173" t="s">
        <v>20</v>
      </c>
      <c r="G173" s="2">
        <v>19466646</v>
      </c>
      <c r="H173" s="2">
        <v>512</v>
      </c>
      <c r="I173" s="2">
        <v>1</v>
      </c>
      <c r="J173" s="3">
        <v>43993</v>
      </c>
      <c r="K173" t="s">
        <v>594</v>
      </c>
      <c r="L173" s="3"/>
      <c r="M173" s="2">
        <v>55</v>
      </c>
      <c r="N173" s="2">
        <v>80</v>
      </c>
      <c r="O173" t="s">
        <v>22</v>
      </c>
      <c r="P173" t="s">
        <v>22</v>
      </c>
      <c r="Q173" t="s">
        <v>22</v>
      </c>
      <c r="R173" t="s">
        <v>22</v>
      </c>
      <c r="S173" t="s">
        <v>21</v>
      </c>
      <c r="T173" t="s">
        <v>29</v>
      </c>
      <c r="U173" t="s">
        <v>30</v>
      </c>
      <c r="V173" t="s">
        <v>25</v>
      </c>
      <c r="W173" t="s">
        <v>26</v>
      </c>
    </row>
    <row r="174" spans="1:23" hidden="1" x14ac:dyDescent="0.35">
      <c r="A174" s="2">
        <v>342597726</v>
      </c>
      <c r="B174" t="s">
        <v>15</v>
      </c>
      <c r="C174" t="s">
        <v>374</v>
      </c>
      <c r="D174" t="s">
        <v>17</v>
      </c>
      <c r="F174" t="s">
        <v>20</v>
      </c>
      <c r="G174" s="2">
        <v>19466814</v>
      </c>
      <c r="H174" s="2">
        <v>512</v>
      </c>
      <c r="I174" s="2">
        <v>1</v>
      </c>
      <c r="J174" s="3">
        <v>43982</v>
      </c>
      <c r="K174" t="s">
        <v>594</v>
      </c>
      <c r="L174" s="3"/>
      <c r="M174" s="2">
        <v>55</v>
      </c>
      <c r="N174" s="2">
        <v>80</v>
      </c>
      <c r="O174" t="s">
        <v>22</v>
      </c>
      <c r="P174" t="s">
        <v>21</v>
      </c>
      <c r="Q174" t="s">
        <v>22</v>
      </c>
      <c r="R174" t="s">
        <v>22</v>
      </c>
      <c r="S174" t="s">
        <v>21</v>
      </c>
      <c r="T174" t="s">
        <v>29</v>
      </c>
      <c r="U174" t="s">
        <v>108</v>
      </c>
      <c r="V174" t="s">
        <v>25</v>
      </c>
      <c r="W174" t="s">
        <v>26</v>
      </c>
    </row>
    <row r="175" spans="1:23" hidden="1" x14ac:dyDescent="0.35">
      <c r="A175" s="2">
        <v>342601077</v>
      </c>
      <c r="B175" t="s">
        <v>15</v>
      </c>
      <c r="C175" t="s">
        <v>375</v>
      </c>
      <c r="D175" t="s">
        <v>17</v>
      </c>
      <c r="E175" t="s">
        <v>96</v>
      </c>
      <c r="F175" t="s">
        <v>20</v>
      </c>
      <c r="G175" s="2">
        <v>19016995</v>
      </c>
      <c r="H175" s="2">
        <v>510</v>
      </c>
      <c r="I175" s="2">
        <v>1</v>
      </c>
      <c r="J175" s="3">
        <v>44013</v>
      </c>
      <c r="K175" t="s">
        <v>594</v>
      </c>
      <c r="L175" s="3"/>
      <c r="M175" s="2">
        <v>55</v>
      </c>
      <c r="N175" s="2">
        <v>80</v>
      </c>
      <c r="O175" t="s">
        <v>22</v>
      </c>
      <c r="P175" t="s">
        <v>22</v>
      </c>
      <c r="Q175" t="s">
        <v>22</v>
      </c>
      <c r="R175" t="s">
        <v>22</v>
      </c>
      <c r="S175" t="s">
        <v>21</v>
      </c>
      <c r="T175" t="s">
        <v>29</v>
      </c>
      <c r="U175" t="s">
        <v>30</v>
      </c>
      <c r="V175" t="s">
        <v>25</v>
      </c>
      <c r="W175" t="s">
        <v>26</v>
      </c>
    </row>
    <row r="176" spans="1:23" hidden="1" x14ac:dyDescent="0.35">
      <c r="A176" s="2">
        <v>342604992</v>
      </c>
      <c r="B176" t="s">
        <v>15</v>
      </c>
      <c r="C176" t="s">
        <v>376</v>
      </c>
      <c r="D176" t="s">
        <v>17</v>
      </c>
      <c r="E176" t="s">
        <v>360</v>
      </c>
      <c r="F176" t="s">
        <v>20</v>
      </c>
      <c r="G176" s="2">
        <v>19466590</v>
      </c>
      <c r="H176" s="2">
        <v>512</v>
      </c>
      <c r="I176" s="2">
        <v>1</v>
      </c>
      <c r="J176" s="3">
        <v>43998</v>
      </c>
      <c r="K176" t="s">
        <v>594</v>
      </c>
      <c r="L176" s="3"/>
      <c r="M176" s="2">
        <v>55</v>
      </c>
      <c r="N176" s="2">
        <v>80</v>
      </c>
      <c r="O176" t="s">
        <v>22</v>
      </c>
      <c r="P176" t="s">
        <v>22</v>
      </c>
      <c r="Q176" t="s">
        <v>22</v>
      </c>
      <c r="R176" t="s">
        <v>22</v>
      </c>
      <c r="S176" t="s">
        <v>21</v>
      </c>
      <c r="T176" t="s">
        <v>29</v>
      </c>
      <c r="U176" t="s">
        <v>30</v>
      </c>
      <c r="V176" t="s">
        <v>25</v>
      </c>
      <c r="W176" t="s">
        <v>26</v>
      </c>
    </row>
    <row r="177" spans="1:23" hidden="1" x14ac:dyDescent="0.35">
      <c r="A177" s="2">
        <v>342624578</v>
      </c>
      <c r="B177" t="s">
        <v>15</v>
      </c>
      <c r="C177" t="s">
        <v>379</v>
      </c>
      <c r="D177" t="s">
        <v>17</v>
      </c>
      <c r="F177" t="s">
        <v>20</v>
      </c>
      <c r="G177" s="2">
        <v>19466638</v>
      </c>
      <c r="H177" s="2">
        <v>512</v>
      </c>
      <c r="I177" s="2">
        <v>1</v>
      </c>
      <c r="J177" s="3">
        <v>43999</v>
      </c>
      <c r="K177" t="s">
        <v>594</v>
      </c>
      <c r="L177" s="3"/>
      <c r="M177" s="2">
        <v>55</v>
      </c>
      <c r="N177" s="2">
        <v>80</v>
      </c>
      <c r="O177" t="s">
        <v>22</v>
      </c>
      <c r="P177" t="s">
        <v>22</v>
      </c>
      <c r="Q177" t="s">
        <v>22</v>
      </c>
      <c r="R177" t="s">
        <v>22</v>
      </c>
      <c r="S177" t="s">
        <v>21</v>
      </c>
      <c r="T177" t="s">
        <v>29</v>
      </c>
      <c r="U177" t="s">
        <v>32</v>
      </c>
      <c r="V177" t="s">
        <v>25</v>
      </c>
      <c r="W177" t="s">
        <v>26</v>
      </c>
    </row>
    <row r="178" spans="1:23" hidden="1" x14ac:dyDescent="0.35">
      <c r="A178" s="2">
        <v>342626291</v>
      </c>
      <c r="B178" t="s">
        <v>15</v>
      </c>
      <c r="C178" t="s">
        <v>380</v>
      </c>
      <c r="D178" t="s">
        <v>17</v>
      </c>
      <c r="E178" t="s">
        <v>328</v>
      </c>
      <c r="F178" t="s">
        <v>20</v>
      </c>
      <c r="G178" s="2">
        <v>19466383</v>
      </c>
      <c r="H178" s="2">
        <v>512</v>
      </c>
      <c r="I178" s="2">
        <v>1</v>
      </c>
      <c r="J178" s="3">
        <v>43963</v>
      </c>
      <c r="K178" t="s">
        <v>594</v>
      </c>
      <c r="L178" s="3"/>
      <c r="M178" s="2">
        <v>55</v>
      </c>
      <c r="N178" s="2">
        <v>80</v>
      </c>
      <c r="O178" t="s">
        <v>22</v>
      </c>
      <c r="P178" t="s">
        <v>22</v>
      </c>
      <c r="Q178" t="s">
        <v>22</v>
      </c>
      <c r="R178" t="s">
        <v>22</v>
      </c>
      <c r="S178" t="s">
        <v>21</v>
      </c>
      <c r="T178" t="s">
        <v>29</v>
      </c>
      <c r="U178" t="s">
        <v>108</v>
      </c>
      <c r="V178" t="s">
        <v>25</v>
      </c>
      <c r="W178" t="s">
        <v>26</v>
      </c>
    </row>
    <row r="179" spans="1:23" hidden="1" x14ac:dyDescent="0.35">
      <c r="A179" s="2">
        <v>342630848</v>
      </c>
      <c r="B179" t="s">
        <v>15</v>
      </c>
      <c r="C179" t="s">
        <v>381</v>
      </c>
      <c r="D179" t="s">
        <v>17</v>
      </c>
      <c r="E179" t="s">
        <v>360</v>
      </c>
      <c r="F179" t="s">
        <v>20</v>
      </c>
      <c r="G179" s="2">
        <v>19019839</v>
      </c>
      <c r="H179" s="2">
        <v>510</v>
      </c>
      <c r="I179" s="2">
        <v>1</v>
      </c>
      <c r="J179" s="3">
        <v>44025</v>
      </c>
      <c r="K179" t="s">
        <v>594</v>
      </c>
      <c r="L179" s="3"/>
      <c r="M179" s="2">
        <v>55</v>
      </c>
      <c r="N179" s="2">
        <v>80</v>
      </c>
      <c r="O179" t="s">
        <v>22</v>
      </c>
      <c r="P179" t="s">
        <v>22</v>
      </c>
      <c r="Q179" t="s">
        <v>22</v>
      </c>
      <c r="R179" t="s">
        <v>22</v>
      </c>
      <c r="S179" t="s">
        <v>21</v>
      </c>
      <c r="T179" t="s">
        <v>29</v>
      </c>
      <c r="U179" t="s">
        <v>30</v>
      </c>
      <c r="V179" t="s">
        <v>25</v>
      </c>
      <c r="W179" t="s">
        <v>26</v>
      </c>
    </row>
    <row r="180" spans="1:23" hidden="1" x14ac:dyDescent="0.35">
      <c r="A180" s="2">
        <v>342636894</v>
      </c>
      <c r="B180" t="s">
        <v>15</v>
      </c>
      <c r="C180" t="s">
        <v>382</v>
      </c>
      <c r="D180" t="s">
        <v>17</v>
      </c>
      <c r="E180" t="s">
        <v>110</v>
      </c>
      <c r="F180" t="s">
        <v>20</v>
      </c>
      <c r="G180" s="2">
        <v>19466689</v>
      </c>
      <c r="H180" s="2">
        <v>512</v>
      </c>
      <c r="I180" s="2">
        <v>1</v>
      </c>
      <c r="J180" s="3">
        <v>43976</v>
      </c>
      <c r="K180" t="s">
        <v>594</v>
      </c>
      <c r="L180" s="3"/>
      <c r="M180" s="2">
        <v>55</v>
      </c>
      <c r="N180" s="2">
        <v>80</v>
      </c>
      <c r="O180" t="s">
        <v>22</v>
      </c>
      <c r="P180" t="s">
        <v>22</v>
      </c>
      <c r="Q180" t="s">
        <v>22</v>
      </c>
      <c r="R180" t="s">
        <v>22</v>
      </c>
      <c r="S180" t="s">
        <v>21</v>
      </c>
      <c r="T180" t="s">
        <v>29</v>
      </c>
      <c r="U180" t="s">
        <v>24</v>
      </c>
      <c r="V180" t="s">
        <v>25</v>
      </c>
      <c r="W180" t="s">
        <v>26</v>
      </c>
    </row>
    <row r="181" spans="1:23" x14ac:dyDescent="0.35">
      <c r="A181" s="2">
        <v>342637467</v>
      </c>
      <c r="B181" t="s">
        <v>15</v>
      </c>
      <c r="C181" t="s">
        <v>383</v>
      </c>
      <c r="D181" t="s">
        <v>17</v>
      </c>
      <c r="F181" t="s">
        <v>20</v>
      </c>
      <c r="G181" s="2">
        <v>18903843</v>
      </c>
      <c r="H181" s="2">
        <v>512</v>
      </c>
      <c r="I181" s="2">
        <v>1</v>
      </c>
      <c r="J181" s="3">
        <v>43411</v>
      </c>
      <c r="K181" t="s">
        <v>594</v>
      </c>
      <c r="L181" s="3"/>
      <c r="M181" s="2">
        <v>44</v>
      </c>
      <c r="N181" s="2">
        <v>63</v>
      </c>
      <c r="O181" t="s">
        <v>21</v>
      </c>
      <c r="P181" t="s">
        <v>22</v>
      </c>
      <c r="Q181" t="s">
        <v>22</v>
      </c>
      <c r="R181" t="s">
        <v>22</v>
      </c>
      <c r="S181" t="s">
        <v>21</v>
      </c>
      <c r="T181" t="s">
        <v>23</v>
      </c>
      <c r="U181" t="s">
        <v>41</v>
      </c>
      <c r="V181" t="s">
        <v>25</v>
      </c>
      <c r="W181" t="s">
        <v>26</v>
      </c>
    </row>
    <row r="182" spans="1:23" hidden="1" x14ac:dyDescent="0.35">
      <c r="A182" s="2">
        <v>342646485</v>
      </c>
      <c r="B182" t="s">
        <v>15</v>
      </c>
      <c r="C182" t="s">
        <v>384</v>
      </c>
      <c r="D182" t="s">
        <v>17</v>
      </c>
      <c r="E182" t="s">
        <v>110</v>
      </c>
      <c r="F182" t="s">
        <v>20</v>
      </c>
      <c r="G182" s="2">
        <v>19467139</v>
      </c>
      <c r="H182" s="2">
        <v>512</v>
      </c>
      <c r="I182" s="2">
        <v>1</v>
      </c>
      <c r="J182" s="3">
        <v>43990</v>
      </c>
      <c r="K182" t="s">
        <v>594</v>
      </c>
      <c r="L182" s="3"/>
      <c r="M182" s="2">
        <v>55</v>
      </c>
      <c r="N182" s="2">
        <v>80</v>
      </c>
      <c r="O182" t="s">
        <v>22</v>
      </c>
      <c r="P182" t="s">
        <v>22</v>
      </c>
      <c r="Q182" t="s">
        <v>22</v>
      </c>
      <c r="R182" t="s">
        <v>22</v>
      </c>
      <c r="S182" t="s">
        <v>21</v>
      </c>
      <c r="T182" t="s">
        <v>29</v>
      </c>
      <c r="U182" t="s">
        <v>24</v>
      </c>
      <c r="V182" t="s">
        <v>25</v>
      </c>
      <c r="W182" t="s">
        <v>26</v>
      </c>
    </row>
    <row r="183" spans="1:23" hidden="1" x14ac:dyDescent="0.35">
      <c r="A183" s="2">
        <v>342649874</v>
      </c>
      <c r="B183" t="s">
        <v>15</v>
      </c>
      <c r="C183" t="s">
        <v>385</v>
      </c>
      <c r="D183" t="s">
        <v>17</v>
      </c>
      <c r="E183" t="s">
        <v>253</v>
      </c>
      <c r="F183" t="s">
        <v>20</v>
      </c>
      <c r="G183" s="2">
        <v>19016994</v>
      </c>
      <c r="H183" s="2">
        <v>510</v>
      </c>
      <c r="I183" s="2">
        <v>1</v>
      </c>
      <c r="J183" s="3">
        <v>43992</v>
      </c>
      <c r="K183" t="s">
        <v>594</v>
      </c>
      <c r="L183" s="3"/>
      <c r="M183" s="2">
        <v>55</v>
      </c>
      <c r="N183" s="2">
        <v>80</v>
      </c>
      <c r="O183" t="s">
        <v>22</v>
      </c>
      <c r="P183" t="s">
        <v>22</v>
      </c>
      <c r="Q183" t="s">
        <v>22</v>
      </c>
      <c r="R183" t="s">
        <v>22</v>
      </c>
      <c r="S183" t="s">
        <v>21</v>
      </c>
      <c r="T183" t="s">
        <v>29</v>
      </c>
      <c r="U183" t="s">
        <v>201</v>
      </c>
      <c r="V183" t="s">
        <v>25</v>
      </c>
      <c r="W183" t="s">
        <v>26</v>
      </c>
    </row>
    <row r="184" spans="1:23" x14ac:dyDescent="0.35">
      <c r="A184" s="2">
        <v>342650419</v>
      </c>
      <c r="B184" t="s">
        <v>15</v>
      </c>
      <c r="C184" t="s">
        <v>386</v>
      </c>
      <c r="D184" t="s">
        <v>17</v>
      </c>
      <c r="E184" t="s">
        <v>40</v>
      </c>
      <c r="F184" t="s">
        <v>20</v>
      </c>
      <c r="G184" s="2">
        <v>18000051</v>
      </c>
      <c r="H184" s="2">
        <v>62</v>
      </c>
      <c r="I184" s="2">
        <v>1</v>
      </c>
      <c r="J184" s="3">
        <v>43478</v>
      </c>
      <c r="K184" t="s">
        <v>594</v>
      </c>
      <c r="L184" s="3"/>
      <c r="M184" s="2">
        <v>9</v>
      </c>
      <c r="N184" s="2">
        <v>40</v>
      </c>
      <c r="O184" t="s">
        <v>21</v>
      </c>
      <c r="P184" t="s">
        <v>22</v>
      </c>
      <c r="Q184" t="s">
        <v>22</v>
      </c>
      <c r="R184" t="s">
        <v>22</v>
      </c>
      <c r="S184" t="s">
        <v>21</v>
      </c>
      <c r="T184" t="s">
        <v>40</v>
      </c>
      <c r="U184" t="s">
        <v>108</v>
      </c>
      <c r="V184" t="s">
        <v>25</v>
      </c>
      <c r="W184" t="s">
        <v>26</v>
      </c>
    </row>
    <row r="185" spans="1:23" hidden="1" x14ac:dyDescent="0.35">
      <c r="A185" s="2">
        <v>342655063</v>
      </c>
      <c r="B185" t="s">
        <v>15</v>
      </c>
      <c r="C185" t="s">
        <v>387</v>
      </c>
      <c r="D185" t="s">
        <v>17</v>
      </c>
      <c r="F185" t="s">
        <v>20</v>
      </c>
      <c r="G185" s="2">
        <v>17004638</v>
      </c>
      <c r="H185" s="2">
        <v>737</v>
      </c>
      <c r="I185" s="2">
        <v>6</v>
      </c>
      <c r="J185" s="3">
        <v>43110</v>
      </c>
      <c r="K185" t="s">
        <v>594</v>
      </c>
      <c r="L185" s="3"/>
      <c r="M185" s="2">
        <v>346</v>
      </c>
      <c r="N185" s="2">
        <v>500</v>
      </c>
      <c r="O185" t="s">
        <v>22</v>
      </c>
      <c r="P185" t="s">
        <v>22</v>
      </c>
      <c r="Q185" t="s">
        <v>22</v>
      </c>
      <c r="R185" t="s">
        <v>22</v>
      </c>
      <c r="S185" t="s">
        <v>21</v>
      </c>
      <c r="T185" t="s">
        <v>60</v>
      </c>
      <c r="U185" t="s">
        <v>108</v>
      </c>
      <c r="V185" t="s">
        <v>25</v>
      </c>
      <c r="W185" t="s">
        <v>26</v>
      </c>
    </row>
    <row r="186" spans="1:23" hidden="1" x14ac:dyDescent="0.35">
      <c r="A186" s="2">
        <v>342656775</v>
      </c>
      <c r="B186" t="s">
        <v>15</v>
      </c>
      <c r="C186" t="s">
        <v>388</v>
      </c>
      <c r="D186" t="s">
        <v>17</v>
      </c>
      <c r="E186" t="s">
        <v>131</v>
      </c>
      <c r="F186" t="s">
        <v>20</v>
      </c>
      <c r="G186" s="2">
        <v>19017061</v>
      </c>
      <c r="H186" s="2">
        <v>510</v>
      </c>
      <c r="I186" s="2">
        <v>1</v>
      </c>
      <c r="J186" s="3">
        <v>44014</v>
      </c>
      <c r="K186" t="s">
        <v>594</v>
      </c>
      <c r="L186" s="3"/>
      <c r="M186" s="2">
        <v>55</v>
      </c>
      <c r="N186" s="2">
        <v>80</v>
      </c>
      <c r="O186" t="s">
        <v>22</v>
      </c>
      <c r="P186" t="s">
        <v>22</v>
      </c>
      <c r="Q186" t="s">
        <v>22</v>
      </c>
      <c r="R186" t="s">
        <v>22</v>
      </c>
      <c r="S186" t="s">
        <v>21</v>
      </c>
      <c r="T186" t="s">
        <v>29</v>
      </c>
      <c r="U186" t="s">
        <v>32</v>
      </c>
      <c r="V186" t="s">
        <v>25</v>
      </c>
      <c r="W186" t="s">
        <v>26</v>
      </c>
    </row>
    <row r="187" spans="1:23" hidden="1" x14ac:dyDescent="0.35">
      <c r="A187" s="2">
        <v>342661432</v>
      </c>
      <c r="B187" t="s">
        <v>15</v>
      </c>
      <c r="C187" t="s">
        <v>389</v>
      </c>
      <c r="D187" t="s">
        <v>17</v>
      </c>
      <c r="E187" t="s">
        <v>131</v>
      </c>
      <c r="F187" t="s">
        <v>20</v>
      </c>
      <c r="G187" s="2">
        <v>19466883</v>
      </c>
      <c r="H187" s="2">
        <v>512</v>
      </c>
      <c r="I187" s="2">
        <v>1</v>
      </c>
      <c r="J187" s="3">
        <v>43978</v>
      </c>
      <c r="K187" t="s">
        <v>594</v>
      </c>
      <c r="L187" s="3"/>
      <c r="M187" s="2">
        <v>55</v>
      </c>
      <c r="N187" s="2">
        <v>80</v>
      </c>
      <c r="O187" t="s">
        <v>22</v>
      </c>
      <c r="P187" t="s">
        <v>22</v>
      </c>
      <c r="Q187" t="s">
        <v>22</v>
      </c>
      <c r="R187" t="s">
        <v>22</v>
      </c>
      <c r="S187" t="s">
        <v>21</v>
      </c>
      <c r="T187" t="s">
        <v>29</v>
      </c>
      <c r="U187" t="s">
        <v>32</v>
      </c>
      <c r="V187" t="s">
        <v>25</v>
      </c>
      <c r="W187" t="s">
        <v>26</v>
      </c>
    </row>
    <row r="188" spans="1:23" x14ac:dyDescent="0.35">
      <c r="A188" s="2">
        <v>342664311</v>
      </c>
      <c r="B188" t="s">
        <v>15</v>
      </c>
      <c r="C188" t="s">
        <v>390</v>
      </c>
      <c r="D188" t="s">
        <v>17</v>
      </c>
      <c r="E188" t="s">
        <v>253</v>
      </c>
      <c r="F188" t="s">
        <v>20</v>
      </c>
      <c r="G188" s="2">
        <v>24363589</v>
      </c>
      <c r="H188" s="2">
        <v>503</v>
      </c>
      <c r="I188" s="2">
        <v>1</v>
      </c>
      <c r="J188" s="3">
        <v>45561</v>
      </c>
      <c r="K188" t="s">
        <v>594</v>
      </c>
      <c r="L188" s="3"/>
      <c r="M188" s="2">
        <v>55</v>
      </c>
      <c r="N188" s="2">
        <v>80</v>
      </c>
      <c r="O188" t="s">
        <v>21</v>
      </c>
      <c r="P188" t="s">
        <v>22</v>
      </c>
      <c r="Q188" t="s">
        <v>22</v>
      </c>
      <c r="R188" t="s">
        <v>22</v>
      </c>
      <c r="S188" t="s">
        <v>21</v>
      </c>
      <c r="T188" t="s">
        <v>29</v>
      </c>
      <c r="U188" t="s">
        <v>201</v>
      </c>
      <c r="V188" t="s">
        <v>25</v>
      </c>
      <c r="W188" t="s">
        <v>26</v>
      </c>
    </row>
    <row r="189" spans="1:23" hidden="1" x14ac:dyDescent="0.35">
      <c r="A189" s="2">
        <v>342664351</v>
      </c>
      <c r="B189" t="s">
        <v>15</v>
      </c>
      <c r="C189" t="s">
        <v>391</v>
      </c>
      <c r="D189" t="s">
        <v>17</v>
      </c>
      <c r="E189" t="s">
        <v>392</v>
      </c>
      <c r="F189" t="s">
        <v>20</v>
      </c>
      <c r="G189" s="2">
        <v>24005147</v>
      </c>
      <c r="H189" s="2">
        <v>747</v>
      </c>
      <c r="I189" s="2">
        <v>2</v>
      </c>
      <c r="J189" s="3">
        <v>45881</v>
      </c>
      <c r="K189" t="s">
        <v>594</v>
      </c>
      <c r="L189" s="3"/>
      <c r="M189" s="2">
        <v>87</v>
      </c>
      <c r="N189" s="2">
        <v>125</v>
      </c>
      <c r="O189" t="s">
        <v>22</v>
      </c>
      <c r="P189" t="s">
        <v>22</v>
      </c>
      <c r="Q189" t="s">
        <v>22</v>
      </c>
      <c r="R189" t="s">
        <v>22</v>
      </c>
      <c r="S189" t="s">
        <v>21</v>
      </c>
      <c r="T189" t="s">
        <v>29</v>
      </c>
      <c r="U189" t="s">
        <v>201</v>
      </c>
      <c r="V189" t="s">
        <v>25</v>
      </c>
      <c r="W189" t="s">
        <v>26</v>
      </c>
    </row>
    <row r="190" spans="1:23" x14ac:dyDescent="0.35">
      <c r="A190" s="2">
        <v>342669647</v>
      </c>
      <c r="B190" t="s">
        <v>15</v>
      </c>
      <c r="C190" t="s">
        <v>393</v>
      </c>
      <c r="D190" t="s">
        <v>17</v>
      </c>
      <c r="E190" t="s">
        <v>18</v>
      </c>
      <c r="F190" t="s">
        <v>20</v>
      </c>
      <c r="G190" s="2">
        <v>19450551</v>
      </c>
      <c r="H190" s="2">
        <v>512</v>
      </c>
      <c r="I190" s="2">
        <v>1</v>
      </c>
      <c r="J190" s="3">
        <v>43598</v>
      </c>
      <c r="K190" t="s">
        <v>594</v>
      </c>
      <c r="L190" s="3"/>
      <c r="M190" s="2">
        <v>55</v>
      </c>
      <c r="N190" s="2">
        <v>80</v>
      </c>
      <c r="O190" t="s">
        <v>21</v>
      </c>
      <c r="P190" t="s">
        <v>22</v>
      </c>
      <c r="Q190" t="s">
        <v>22</v>
      </c>
      <c r="R190" t="s">
        <v>22</v>
      </c>
      <c r="S190" t="s">
        <v>21</v>
      </c>
      <c r="T190" t="s">
        <v>23</v>
      </c>
      <c r="U190" t="s">
        <v>108</v>
      </c>
      <c r="V190" t="s">
        <v>25</v>
      </c>
      <c r="W190" t="s">
        <v>26</v>
      </c>
    </row>
    <row r="191" spans="1:23" hidden="1" x14ac:dyDescent="0.35">
      <c r="A191" s="2">
        <v>342671750</v>
      </c>
      <c r="B191" t="s">
        <v>15</v>
      </c>
      <c r="C191" t="s">
        <v>394</v>
      </c>
      <c r="D191" t="s">
        <v>17</v>
      </c>
      <c r="E191" t="s">
        <v>40</v>
      </c>
      <c r="F191" t="s">
        <v>20</v>
      </c>
      <c r="G191" s="2">
        <v>23125010</v>
      </c>
      <c r="H191" s="2">
        <v>67</v>
      </c>
      <c r="I191" s="2">
        <v>1</v>
      </c>
      <c r="J191" s="3">
        <v>45848</v>
      </c>
      <c r="K191" t="s">
        <v>594</v>
      </c>
      <c r="L191" s="3"/>
      <c r="M191" s="2">
        <v>9</v>
      </c>
      <c r="N191" s="2">
        <v>40</v>
      </c>
      <c r="O191" t="s">
        <v>22</v>
      </c>
      <c r="P191" t="s">
        <v>22</v>
      </c>
      <c r="Q191" t="s">
        <v>22</v>
      </c>
      <c r="R191" t="s">
        <v>22</v>
      </c>
      <c r="S191" t="s">
        <v>21</v>
      </c>
      <c r="T191" t="s">
        <v>40</v>
      </c>
      <c r="U191" t="s">
        <v>47</v>
      </c>
      <c r="V191" t="s">
        <v>25</v>
      </c>
      <c r="W191" t="s">
        <v>26</v>
      </c>
    </row>
    <row r="192" spans="1:23" hidden="1" x14ac:dyDescent="0.35">
      <c r="A192" s="2">
        <v>342671776</v>
      </c>
      <c r="B192" t="s">
        <v>15</v>
      </c>
      <c r="C192" t="s">
        <v>395</v>
      </c>
      <c r="D192" t="s">
        <v>17</v>
      </c>
      <c r="F192" t="s">
        <v>20</v>
      </c>
      <c r="G192" s="2">
        <v>19017063</v>
      </c>
      <c r="H192" s="2">
        <v>510</v>
      </c>
      <c r="I192" s="2">
        <v>1</v>
      </c>
      <c r="J192" s="3">
        <v>44014</v>
      </c>
      <c r="K192" t="s">
        <v>594</v>
      </c>
      <c r="L192" s="3"/>
      <c r="M192" s="2">
        <v>55</v>
      </c>
      <c r="N192" s="2">
        <v>80</v>
      </c>
      <c r="O192" t="s">
        <v>22</v>
      </c>
      <c r="P192" t="s">
        <v>22</v>
      </c>
      <c r="Q192" t="s">
        <v>22</v>
      </c>
      <c r="R192" t="s">
        <v>22</v>
      </c>
      <c r="S192" t="s">
        <v>21</v>
      </c>
      <c r="T192" t="s">
        <v>29</v>
      </c>
      <c r="U192" t="s">
        <v>32</v>
      </c>
      <c r="V192" t="s">
        <v>25</v>
      </c>
      <c r="W192" t="s">
        <v>26</v>
      </c>
    </row>
    <row r="193" spans="1:23" hidden="1" x14ac:dyDescent="0.35">
      <c r="A193" s="2">
        <v>342672120</v>
      </c>
      <c r="B193" t="s">
        <v>15</v>
      </c>
      <c r="C193" t="s">
        <v>396</v>
      </c>
      <c r="D193" t="s">
        <v>17</v>
      </c>
      <c r="E193" t="s">
        <v>53</v>
      </c>
      <c r="F193" t="s">
        <v>20</v>
      </c>
      <c r="G193" s="2">
        <v>19467160</v>
      </c>
      <c r="H193" s="2">
        <v>512</v>
      </c>
      <c r="I193" s="2">
        <v>1</v>
      </c>
      <c r="J193" s="3">
        <v>43965</v>
      </c>
      <c r="K193" t="s">
        <v>594</v>
      </c>
      <c r="L193" s="3"/>
      <c r="M193" s="2">
        <v>55</v>
      </c>
      <c r="N193" s="2">
        <v>80</v>
      </c>
      <c r="O193" t="s">
        <v>22</v>
      </c>
      <c r="P193" t="s">
        <v>22</v>
      </c>
      <c r="Q193" t="s">
        <v>22</v>
      </c>
      <c r="R193" t="s">
        <v>22</v>
      </c>
      <c r="S193" t="s">
        <v>21</v>
      </c>
      <c r="T193" t="s">
        <v>29</v>
      </c>
      <c r="U193" t="s">
        <v>24</v>
      </c>
      <c r="V193" t="s">
        <v>25</v>
      </c>
      <c r="W193" t="s">
        <v>26</v>
      </c>
    </row>
    <row r="194" spans="1:23" hidden="1" x14ac:dyDescent="0.35">
      <c r="A194" s="2">
        <v>342674342</v>
      </c>
      <c r="B194" t="s">
        <v>15</v>
      </c>
      <c r="C194" t="s">
        <v>397</v>
      </c>
      <c r="D194" t="s">
        <v>17</v>
      </c>
      <c r="F194" t="s">
        <v>20</v>
      </c>
      <c r="G194" s="2">
        <v>24011604</v>
      </c>
      <c r="H194" s="2">
        <v>747</v>
      </c>
      <c r="I194" s="2">
        <v>2</v>
      </c>
      <c r="J194" s="3">
        <v>45865</v>
      </c>
      <c r="K194" t="s">
        <v>594</v>
      </c>
      <c r="L194" s="3"/>
      <c r="M194" s="2">
        <v>69</v>
      </c>
      <c r="N194" s="2">
        <v>100</v>
      </c>
      <c r="O194" t="s">
        <v>22</v>
      </c>
      <c r="P194" t="s">
        <v>22</v>
      </c>
      <c r="Q194" t="s">
        <v>22</v>
      </c>
      <c r="R194" t="s">
        <v>22</v>
      </c>
      <c r="S194" t="s">
        <v>21</v>
      </c>
      <c r="T194" t="s">
        <v>29</v>
      </c>
      <c r="U194" t="s">
        <v>168</v>
      </c>
      <c r="V194" t="s">
        <v>25</v>
      </c>
      <c r="W194" t="s">
        <v>26</v>
      </c>
    </row>
    <row r="195" spans="1:23" x14ac:dyDescent="0.35">
      <c r="A195" s="2">
        <v>342682202</v>
      </c>
      <c r="B195" t="s">
        <v>15</v>
      </c>
      <c r="C195" t="s">
        <v>398</v>
      </c>
      <c r="D195" t="s">
        <v>17</v>
      </c>
      <c r="E195" t="s">
        <v>18</v>
      </c>
      <c r="F195" t="s">
        <v>20</v>
      </c>
      <c r="G195" s="2">
        <v>19459448</v>
      </c>
      <c r="H195" s="2">
        <v>512</v>
      </c>
      <c r="I195" s="2">
        <v>1</v>
      </c>
      <c r="J195" s="3">
        <v>43691</v>
      </c>
      <c r="K195" t="s">
        <v>594</v>
      </c>
      <c r="L195" s="3"/>
      <c r="M195" s="2">
        <v>44</v>
      </c>
      <c r="N195" s="2">
        <v>63</v>
      </c>
      <c r="O195" t="s">
        <v>21</v>
      </c>
      <c r="P195" t="s">
        <v>22</v>
      </c>
      <c r="Q195" t="s">
        <v>22</v>
      </c>
      <c r="R195" t="s">
        <v>22</v>
      </c>
      <c r="S195" t="s">
        <v>21</v>
      </c>
      <c r="T195" t="s">
        <v>23</v>
      </c>
      <c r="U195" t="s">
        <v>30</v>
      </c>
      <c r="V195" t="s">
        <v>25</v>
      </c>
      <c r="W195" t="s">
        <v>26</v>
      </c>
    </row>
    <row r="196" spans="1:23" hidden="1" x14ac:dyDescent="0.35">
      <c r="A196" s="2">
        <v>342692667</v>
      </c>
      <c r="B196" t="s">
        <v>15</v>
      </c>
      <c r="C196" t="s">
        <v>399</v>
      </c>
      <c r="D196" t="s">
        <v>17</v>
      </c>
      <c r="F196" t="s">
        <v>20</v>
      </c>
      <c r="G196" s="2">
        <v>19017002</v>
      </c>
      <c r="H196" s="2">
        <v>510</v>
      </c>
      <c r="I196" s="2">
        <v>1</v>
      </c>
      <c r="J196" s="3">
        <v>44014</v>
      </c>
      <c r="K196" t="s">
        <v>594</v>
      </c>
      <c r="L196" s="3"/>
      <c r="M196" s="2">
        <v>55</v>
      </c>
      <c r="N196" s="2">
        <v>80</v>
      </c>
      <c r="O196" t="s">
        <v>22</v>
      </c>
      <c r="P196" t="s">
        <v>22</v>
      </c>
      <c r="Q196" t="s">
        <v>22</v>
      </c>
      <c r="R196" t="s">
        <v>22</v>
      </c>
      <c r="S196" t="s">
        <v>21</v>
      </c>
      <c r="T196" t="s">
        <v>29</v>
      </c>
      <c r="U196" t="s">
        <v>168</v>
      </c>
      <c r="V196" t="s">
        <v>25</v>
      </c>
      <c r="W196" t="s">
        <v>26</v>
      </c>
    </row>
    <row r="197" spans="1:23" hidden="1" x14ac:dyDescent="0.35">
      <c r="A197" s="2">
        <v>342694125</v>
      </c>
      <c r="B197" t="s">
        <v>15</v>
      </c>
      <c r="C197" t="s">
        <v>400</v>
      </c>
      <c r="D197" t="s">
        <v>17</v>
      </c>
      <c r="E197" t="s">
        <v>131</v>
      </c>
      <c r="F197" t="s">
        <v>20</v>
      </c>
      <c r="G197" s="2">
        <v>19467273</v>
      </c>
      <c r="H197" s="2">
        <v>512</v>
      </c>
      <c r="I197" s="2">
        <v>1</v>
      </c>
      <c r="J197" s="3">
        <v>43996</v>
      </c>
      <c r="K197" t="s">
        <v>594</v>
      </c>
      <c r="L197" s="3"/>
      <c r="M197" s="2">
        <v>44</v>
      </c>
      <c r="N197" s="2">
        <v>63</v>
      </c>
      <c r="O197" t="s">
        <v>22</v>
      </c>
      <c r="P197" t="s">
        <v>22</v>
      </c>
      <c r="Q197" t="s">
        <v>22</v>
      </c>
      <c r="R197" t="s">
        <v>22</v>
      </c>
      <c r="S197" t="s">
        <v>21</v>
      </c>
      <c r="T197" t="s">
        <v>29</v>
      </c>
      <c r="U197" t="s">
        <v>37</v>
      </c>
      <c r="V197" t="s">
        <v>25</v>
      </c>
      <c r="W197" t="s">
        <v>26</v>
      </c>
    </row>
    <row r="198" spans="1:23" hidden="1" x14ac:dyDescent="0.35">
      <c r="A198" s="2">
        <v>342698051</v>
      </c>
      <c r="B198" t="s">
        <v>15</v>
      </c>
      <c r="C198" t="s">
        <v>401</v>
      </c>
      <c r="D198" t="s">
        <v>17</v>
      </c>
      <c r="E198" t="s">
        <v>131</v>
      </c>
      <c r="F198" t="s">
        <v>20</v>
      </c>
      <c r="G198" s="2">
        <v>19466454</v>
      </c>
      <c r="H198" s="2">
        <v>512</v>
      </c>
      <c r="I198" s="2">
        <v>1</v>
      </c>
      <c r="J198" s="3">
        <v>43962</v>
      </c>
      <c r="K198" t="s">
        <v>594</v>
      </c>
      <c r="L198" s="3"/>
      <c r="M198" s="2">
        <v>55</v>
      </c>
      <c r="N198" s="2">
        <v>80</v>
      </c>
      <c r="O198" t="s">
        <v>22</v>
      </c>
      <c r="P198" t="s">
        <v>22</v>
      </c>
      <c r="Q198" t="s">
        <v>22</v>
      </c>
      <c r="R198" t="s">
        <v>22</v>
      </c>
      <c r="S198" t="s">
        <v>21</v>
      </c>
      <c r="T198" t="s">
        <v>29</v>
      </c>
      <c r="U198" t="s">
        <v>32</v>
      </c>
      <c r="V198" t="s">
        <v>25</v>
      </c>
      <c r="W198" t="s">
        <v>26</v>
      </c>
    </row>
    <row r="199" spans="1:23" x14ac:dyDescent="0.35">
      <c r="A199" s="2">
        <v>342702452</v>
      </c>
      <c r="B199" t="s">
        <v>15</v>
      </c>
      <c r="C199" t="s">
        <v>402</v>
      </c>
      <c r="D199" t="s">
        <v>17</v>
      </c>
      <c r="E199" t="s">
        <v>18</v>
      </c>
      <c r="F199" t="s">
        <v>20</v>
      </c>
      <c r="G199" s="2">
        <v>19460900</v>
      </c>
      <c r="H199" s="2">
        <v>512</v>
      </c>
      <c r="I199" s="2">
        <v>1</v>
      </c>
      <c r="J199" s="3">
        <v>43683</v>
      </c>
      <c r="K199" t="s">
        <v>594</v>
      </c>
      <c r="L199" s="3"/>
      <c r="M199" s="2">
        <v>55</v>
      </c>
      <c r="N199" s="2">
        <v>80</v>
      </c>
      <c r="O199" t="s">
        <v>21</v>
      </c>
      <c r="P199" t="s">
        <v>22</v>
      </c>
      <c r="Q199" t="s">
        <v>22</v>
      </c>
      <c r="R199" t="s">
        <v>22</v>
      </c>
      <c r="S199" t="s">
        <v>21</v>
      </c>
      <c r="T199" t="s">
        <v>23</v>
      </c>
      <c r="U199" t="s">
        <v>54</v>
      </c>
      <c r="V199" t="s">
        <v>25</v>
      </c>
      <c r="W199" t="s">
        <v>26</v>
      </c>
    </row>
    <row r="200" spans="1:23" hidden="1" x14ac:dyDescent="0.35">
      <c r="A200" s="2">
        <v>342707784</v>
      </c>
      <c r="B200" t="s">
        <v>15</v>
      </c>
      <c r="C200" t="s">
        <v>403</v>
      </c>
      <c r="D200" t="s">
        <v>17</v>
      </c>
      <c r="E200" t="s">
        <v>131</v>
      </c>
      <c r="F200" t="s">
        <v>20</v>
      </c>
      <c r="G200" s="2">
        <v>19466642</v>
      </c>
      <c r="H200" s="2">
        <v>512</v>
      </c>
      <c r="I200" s="2">
        <v>1</v>
      </c>
      <c r="J200" s="3">
        <v>44006</v>
      </c>
      <c r="K200" t="s">
        <v>594</v>
      </c>
      <c r="L200" s="3"/>
      <c r="M200" s="2">
        <v>55</v>
      </c>
      <c r="N200" s="2">
        <v>80</v>
      </c>
      <c r="O200" t="s">
        <v>22</v>
      </c>
      <c r="P200" t="s">
        <v>22</v>
      </c>
      <c r="Q200" t="s">
        <v>22</v>
      </c>
      <c r="R200" t="s">
        <v>22</v>
      </c>
      <c r="S200" t="s">
        <v>21</v>
      </c>
      <c r="T200" t="s">
        <v>29</v>
      </c>
      <c r="U200" t="s">
        <v>30</v>
      </c>
      <c r="V200" t="s">
        <v>25</v>
      </c>
      <c r="W200" t="s">
        <v>26</v>
      </c>
    </row>
    <row r="201" spans="1:23" hidden="1" x14ac:dyDescent="0.35">
      <c r="A201" s="2">
        <v>342707935</v>
      </c>
      <c r="B201" t="s">
        <v>15</v>
      </c>
      <c r="C201" t="s">
        <v>404</v>
      </c>
      <c r="D201" t="s">
        <v>17</v>
      </c>
      <c r="E201" t="s">
        <v>53</v>
      </c>
      <c r="F201" t="s">
        <v>20</v>
      </c>
      <c r="G201" s="2">
        <v>19466819</v>
      </c>
      <c r="H201" s="2">
        <v>512</v>
      </c>
      <c r="I201" s="2">
        <v>1</v>
      </c>
      <c r="J201" s="3">
        <v>43972</v>
      </c>
      <c r="K201" t="s">
        <v>594</v>
      </c>
      <c r="L201" s="3"/>
      <c r="M201" s="2">
        <v>55</v>
      </c>
      <c r="N201" s="2">
        <v>80</v>
      </c>
      <c r="O201" t="s">
        <v>22</v>
      </c>
      <c r="P201" t="s">
        <v>22</v>
      </c>
      <c r="Q201" t="s">
        <v>22</v>
      </c>
      <c r="R201" t="s">
        <v>22</v>
      </c>
      <c r="S201" t="s">
        <v>21</v>
      </c>
      <c r="T201" t="s">
        <v>29</v>
      </c>
      <c r="U201" t="s">
        <v>30</v>
      </c>
      <c r="V201" t="s">
        <v>25</v>
      </c>
      <c r="W201" t="s">
        <v>26</v>
      </c>
    </row>
    <row r="202" spans="1:23" hidden="1" x14ac:dyDescent="0.35">
      <c r="A202" s="2">
        <v>342708930</v>
      </c>
      <c r="B202" t="s">
        <v>15</v>
      </c>
      <c r="C202" t="s">
        <v>405</v>
      </c>
      <c r="D202" t="s">
        <v>17</v>
      </c>
      <c r="E202" t="s">
        <v>406</v>
      </c>
      <c r="F202" t="s">
        <v>20</v>
      </c>
      <c r="G202" s="2">
        <v>19467133</v>
      </c>
      <c r="H202" s="2">
        <v>512</v>
      </c>
      <c r="I202" s="2">
        <v>1</v>
      </c>
      <c r="J202" s="3">
        <v>43998</v>
      </c>
      <c r="K202" t="s">
        <v>594</v>
      </c>
      <c r="L202" s="3"/>
      <c r="M202" s="2">
        <v>55</v>
      </c>
      <c r="N202" s="2">
        <v>80</v>
      </c>
      <c r="O202" t="s">
        <v>22</v>
      </c>
      <c r="P202" t="s">
        <v>22</v>
      </c>
      <c r="Q202" t="s">
        <v>22</v>
      </c>
      <c r="R202" t="s">
        <v>22</v>
      </c>
      <c r="S202" t="s">
        <v>21</v>
      </c>
      <c r="T202" t="s">
        <v>29</v>
      </c>
      <c r="U202" t="s">
        <v>30</v>
      </c>
      <c r="V202" t="s">
        <v>25</v>
      </c>
      <c r="W202" t="s">
        <v>26</v>
      </c>
    </row>
    <row r="203" spans="1:23" hidden="1" x14ac:dyDescent="0.35">
      <c r="A203" s="2">
        <v>342717179</v>
      </c>
      <c r="B203" t="s">
        <v>15</v>
      </c>
      <c r="C203" t="s">
        <v>407</v>
      </c>
      <c r="D203" t="s">
        <v>17</v>
      </c>
      <c r="E203" t="s">
        <v>131</v>
      </c>
      <c r="F203" t="s">
        <v>20</v>
      </c>
      <c r="G203" s="2">
        <v>19466448</v>
      </c>
      <c r="H203" s="2">
        <v>512</v>
      </c>
      <c r="I203" s="2">
        <v>1</v>
      </c>
      <c r="J203" s="3">
        <v>43965</v>
      </c>
      <c r="K203" t="s">
        <v>594</v>
      </c>
      <c r="L203" s="3"/>
      <c r="M203" s="2">
        <v>55</v>
      </c>
      <c r="N203" s="2">
        <v>80</v>
      </c>
      <c r="O203" t="s">
        <v>22</v>
      </c>
      <c r="P203" t="s">
        <v>22</v>
      </c>
      <c r="Q203" t="s">
        <v>22</v>
      </c>
      <c r="R203" t="s">
        <v>22</v>
      </c>
      <c r="S203" t="s">
        <v>21</v>
      </c>
      <c r="T203" t="s">
        <v>29</v>
      </c>
      <c r="U203" t="s">
        <v>32</v>
      </c>
      <c r="V203" t="s">
        <v>25</v>
      </c>
      <c r="W203" t="s">
        <v>26</v>
      </c>
    </row>
    <row r="204" spans="1:23" hidden="1" x14ac:dyDescent="0.35">
      <c r="A204" s="2">
        <v>342726870</v>
      </c>
      <c r="B204" t="s">
        <v>15</v>
      </c>
      <c r="C204" t="s">
        <v>408</v>
      </c>
      <c r="D204" t="s">
        <v>17</v>
      </c>
      <c r="E204" t="s">
        <v>406</v>
      </c>
      <c r="F204" t="s">
        <v>20</v>
      </c>
      <c r="G204" s="2">
        <v>19466847</v>
      </c>
      <c r="H204" s="2">
        <v>512</v>
      </c>
      <c r="I204" s="2">
        <v>1</v>
      </c>
      <c r="J204" s="3">
        <v>43972</v>
      </c>
      <c r="K204" t="s">
        <v>594</v>
      </c>
      <c r="L204" s="3"/>
      <c r="M204" s="2">
        <v>55</v>
      </c>
      <c r="N204" s="2">
        <v>80</v>
      </c>
      <c r="O204" t="s">
        <v>22</v>
      </c>
      <c r="P204" t="s">
        <v>22</v>
      </c>
      <c r="Q204" t="s">
        <v>22</v>
      </c>
      <c r="R204" t="s">
        <v>22</v>
      </c>
      <c r="S204" t="s">
        <v>21</v>
      </c>
      <c r="T204" t="s">
        <v>29</v>
      </c>
      <c r="U204" t="s">
        <v>30</v>
      </c>
      <c r="V204" t="s">
        <v>25</v>
      </c>
      <c r="W204" t="s">
        <v>26</v>
      </c>
    </row>
    <row r="205" spans="1:23" hidden="1" x14ac:dyDescent="0.35">
      <c r="A205" s="2">
        <v>342730054</v>
      </c>
      <c r="B205" t="s">
        <v>15</v>
      </c>
      <c r="C205" t="s">
        <v>409</v>
      </c>
      <c r="D205" t="s">
        <v>17</v>
      </c>
      <c r="F205" t="s">
        <v>20</v>
      </c>
      <c r="G205" s="2">
        <v>22006227</v>
      </c>
      <c r="H205" s="2">
        <v>739</v>
      </c>
      <c r="I205" s="2">
        <v>4</v>
      </c>
      <c r="J205" s="3">
        <v>44915</v>
      </c>
      <c r="K205" t="s">
        <v>594</v>
      </c>
      <c r="L205" s="3"/>
      <c r="M205" s="2">
        <v>87</v>
      </c>
      <c r="N205" s="2">
        <v>125</v>
      </c>
      <c r="O205" t="s">
        <v>22</v>
      </c>
      <c r="P205" t="s">
        <v>22</v>
      </c>
      <c r="Q205" t="s">
        <v>22</v>
      </c>
      <c r="R205" t="s">
        <v>22</v>
      </c>
      <c r="S205" t="s">
        <v>21</v>
      </c>
      <c r="T205" t="s">
        <v>29</v>
      </c>
      <c r="U205" t="s">
        <v>168</v>
      </c>
      <c r="V205" t="s">
        <v>25</v>
      </c>
      <c r="W205" t="s">
        <v>26</v>
      </c>
    </row>
    <row r="206" spans="1:23" x14ac:dyDescent="0.35">
      <c r="A206" s="2">
        <v>342736265</v>
      </c>
      <c r="B206" t="s">
        <v>15</v>
      </c>
      <c r="C206" t="s">
        <v>410</v>
      </c>
      <c r="D206" t="s">
        <v>17</v>
      </c>
      <c r="E206" t="s">
        <v>18</v>
      </c>
      <c r="F206" t="s">
        <v>20</v>
      </c>
      <c r="G206" s="2">
        <v>19460281</v>
      </c>
      <c r="H206" s="2">
        <v>512</v>
      </c>
      <c r="I206" s="2">
        <v>1</v>
      </c>
      <c r="J206" s="3">
        <v>43682</v>
      </c>
      <c r="K206" t="s">
        <v>594</v>
      </c>
      <c r="L206" s="3"/>
      <c r="M206" s="2">
        <v>55</v>
      </c>
      <c r="N206" s="2">
        <v>80</v>
      </c>
      <c r="O206" t="s">
        <v>21</v>
      </c>
      <c r="P206" t="s">
        <v>22</v>
      </c>
      <c r="Q206" t="s">
        <v>22</v>
      </c>
      <c r="R206" t="s">
        <v>22</v>
      </c>
      <c r="S206" t="s">
        <v>21</v>
      </c>
      <c r="T206" t="s">
        <v>23</v>
      </c>
      <c r="U206" t="s">
        <v>30</v>
      </c>
      <c r="V206" t="s">
        <v>25</v>
      </c>
      <c r="W206" t="s">
        <v>26</v>
      </c>
    </row>
    <row r="207" spans="1:23" hidden="1" x14ac:dyDescent="0.35">
      <c r="A207" s="2">
        <v>342737601</v>
      </c>
      <c r="B207" t="s">
        <v>15</v>
      </c>
      <c r="C207" t="s">
        <v>411</v>
      </c>
      <c r="D207" t="s">
        <v>17</v>
      </c>
      <c r="E207" t="s">
        <v>412</v>
      </c>
      <c r="F207" t="s">
        <v>20</v>
      </c>
      <c r="G207" s="2">
        <v>20046179</v>
      </c>
      <c r="H207" s="2">
        <v>510</v>
      </c>
      <c r="I207" s="2">
        <v>1</v>
      </c>
      <c r="J207" s="3">
        <v>44361</v>
      </c>
      <c r="K207" t="s">
        <v>594</v>
      </c>
      <c r="L207" s="3"/>
      <c r="M207" s="2">
        <v>55</v>
      </c>
      <c r="N207" s="2">
        <v>80</v>
      </c>
      <c r="O207" t="s">
        <v>22</v>
      </c>
      <c r="P207" t="s">
        <v>22</v>
      </c>
      <c r="Q207" t="s">
        <v>22</v>
      </c>
      <c r="R207" t="s">
        <v>22</v>
      </c>
      <c r="S207" t="s">
        <v>21</v>
      </c>
      <c r="T207" t="s">
        <v>29</v>
      </c>
      <c r="U207" t="s">
        <v>49</v>
      </c>
      <c r="V207" t="s">
        <v>25</v>
      </c>
      <c r="W207" t="s">
        <v>26</v>
      </c>
    </row>
    <row r="208" spans="1:23" x14ac:dyDescent="0.35">
      <c r="A208" s="2">
        <v>342745910</v>
      </c>
      <c r="B208" t="s">
        <v>15</v>
      </c>
      <c r="C208" t="s">
        <v>398</v>
      </c>
      <c r="D208" t="s">
        <v>17</v>
      </c>
      <c r="E208" t="s">
        <v>18</v>
      </c>
      <c r="F208" t="s">
        <v>20</v>
      </c>
      <c r="G208" s="2">
        <v>19459449</v>
      </c>
      <c r="H208" s="2">
        <v>512</v>
      </c>
      <c r="I208" s="2">
        <v>1</v>
      </c>
      <c r="J208" s="3">
        <v>43691</v>
      </c>
      <c r="K208" t="s">
        <v>594</v>
      </c>
      <c r="L208" s="3"/>
      <c r="M208" s="2">
        <v>44</v>
      </c>
      <c r="N208" s="2">
        <v>63</v>
      </c>
      <c r="O208" t="s">
        <v>21</v>
      </c>
      <c r="P208" t="s">
        <v>22</v>
      </c>
      <c r="Q208" t="s">
        <v>22</v>
      </c>
      <c r="R208" t="s">
        <v>22</v>
      </c>
      <c r="S208" t="s">
        <v>21</v>
      </c>
      <c r="T208" t="s">
        <v>23</v>
      </c>
      <c r="U208" t="s">
        <v>30</v>
      </c>
      <c r="V208" t="s">
        <v>25</v>
      </c>
      <c r="W208" t="s">
        <v>26</v>
      </c>
    </row>
    <row r="209" spans="1:23" hidden="1" x14ac:dyDescent="0.35">
      <c r="A209" s="2">
        <v>342747117</v>
      </c>
      <c r="B209" t="s">
        <v>15</v>
      </c>
      <c r="C209" t="s">
        <v>413</v>
      </c>
      <c r="D209" t="s">
        <v>17</v>
      </c>
      <c r="F209" t="s">
        <v>20</v>
      </c>
      <c r="G209" s="2">
        <v>19466653</v>
      </c>
      <c r="H209" s="2">
        <v>512</v>
      </c>
      <c r="I209" s="2">
        <v>1</v>
      </c>
      <c r="J209" s="3">
        <v>43990</v>
      </c>
      <c r="K209" t="s">
        <v>594</v>
      </c>
      <c r="L209" s="3"/>
      <c r="M209" s="2">
        <v>55</v>
      </c>
      <c r="N209" s="2">
        <v>80</v>
      </c>
      <c r="O209" t="s">
        <v>22</v>
      </c>
      <c r="P209" t="s">
        <v>22</v>
      </c>
      <c r="Q209" t="s">
        <v>22</v>
      </c>
      <c r="R209" t="s">
        <v>22</v>
      </c>
      <c r="S209" t="s">
        <v>21</v>
      </c>
      <c r="T209" t="s">
        <v>29</v>
      </c>
      <c r="U209" t="s">
        <v>24</v>
      </c>
      <c r="V209" t="s">
        <v>25</v>
      </c>
      <c r="W209" t="s">
        <v>26</v>
      </c>
    </row>
    <row r="210" spans="1:23" hidden="1" x14ac:dyDescent="0.35">
      <c r="A210" s="2">
        <v>342750567</v>
      </c>
      <c r="B210" t="s">
        <v>15</v>
      </c>
      <c r="C210" t="s">
        <v>414</v>
      </c>
      <c r="D210" t="s">
        <v>17</v>
      </c>
      <c r="E210" t="s">
        <v>253</v>
      </c>
      <c r="F210" t="s">
        <v>20</v>
      </c>
      <c r="G210" s="2">
        <v>19466609</v>
      </c>
      <c r="H210" s="2">
        <v>512</v>
      </c>
      <c r="I210" s="2">
        <v>1</v>
      </c>
      <c r="J210" s="3">
        <v>43992</v>
      </c>
      <c r="K210" t="s">
        <v>594</v>
      </c>
      <c r="L210" s="3"/>
      <c r="M210" s="2">
        <v>55</v>
      </c>
      <c r="N210" s="2">
        <v>80</v>
      </c>
      <c r="O210" t="s">
        <v>22</v>
      </c>
      <c r="P210" t="s">
        <v>22</v>
      </c>
      <c r="Q210" t="s">
        <v>22</v>
      </c>
      <c r="R210" t="s">
        <v>22</v>
      </c>
      <c r="S210" t="s">
        <v>21</v>
      </c>
      <c r="T210" t="s">
        <v>29</v>
      </c>
      <c r="U210" t="s">
        <v>32</v>
      </c>
      <c r="V210" t="s">
        <v>25</v>
      </c>
      <c r="W210" t="s">
        <v>26</v>
      </c>
    </row>
    <row r="211" spans="1:23" hidden="1" x14ac:dyDescent="0.35">
      <c r="A211" s="2">
        <v>342753396</v>
      </c>
      <c r="B211" t="s">
        <v>15</v>
      </c>
      <c r="C211" t="s">
        <v>416</v>
      </c>
      <c r="D211" t="s">
        <v>17</v>
      </c>
      <c r="E211" t="s">
        <v>131</v>
      </c>
      <c r="F211" t="s">
        <v>20</v>
      </c>
      <c r="G211" s="2">
        <v>19466890</v>
      </c>
      <c r="H211" s="2">
        <v>512</v>
      </c>
      <c r="I211" s="2">
        <v>1</v>
      </c>
      <c r="J211" s="3">
        <v>43976</v>
      </c>
      <c r="K211" t="s">
        <v>594</v>
      </c>
      <c r="L211" s="3"/>
      <c r="M211" s="2">
        <v>55</v>
      </c>
      <c r="N211" s="2">
        <v>80</v>
      </c>
      <c r="O211" t="s">
        <v>22</v>
      </c>
      <c r="P211" t="s">
        <v>22</v>
      </c>
      <c r="Q211" t="s">
        <v>22</v>
      </c>
      <c r="R211" t="s">
        <v>22</v>
      </c>
      <c r="S211" t="s">
        <v>21</v>
      </c>
      <c r="T211" t="s">
        <v>29</v>
      </c>
      <c r="U211" t="s">
        <v>30</v>
      </c>
      <c r="V211" t="s">
        <v>25</v>
      </c>
      <c r="W211" t="s">
        <v>26</v>
      </c>
    </row>
    <row r="212" spans="1:23" hidden="1" x14ac:dyDescent="0.35">
      <c r="A212" s="2">
        <v>342766985</v>
      </c>
      <c r="B212" t="s">
        <v>15</v>
      </c>
      <c r="C212" t="s">
        <v>417</v>
      </c>
      <c r="D212" t="s">
        <v>17</v>
      </c>
      <c r="E212" t="s">
        <v>131</v>
      </c>
      <c r="F212" t="s">
        <v>20</v>
      </c>
      <c r="G212" s="2">
        <v>19466417</v>
      </c>
      <c r="H212" s="2">
        <v>512</v>
      </c>
      <c r="I212" s="2">
        <v>1</v>
      </c>
      <c r="J212" s="3">
        <v>43969</v>
      </c>
      <c r="K212" t="s">
        <v>594</v>
      </c>
      <c r="L212" s="3"/>
      <c r="M212" s="2">
        <v>55</v>
      </c>
      <c r="N212" s="2">
        <v>80</v>
      </c>
      <c r="O212" t="s">
        <v>22</v>
      </c>
      <c r="P212" t="s">
        <v>22</v>
      </c>
      <c r="Q212" t="s">
        <v>22</v>
      </c>
      <c r="R212" t="s">
        <v>22</v>
      </c>
      <c r="S212" t="s">
        <v>21</v>
      </c>
      <c r="T212" t="s">
        <v>29</v>
      </c>
      <c r="U212" t="s">
        <v>24</v>
      </c>
      <c r="V212" t="s">
        <v>25</v>
      </c>
      <c r="W212" t="s">
        <v>26</v>
      </c>
    </row>
    <row r="213" spans="1:23" x14ac:dyDescent="0.35">
      <c r="A213" s="2">
        <v>342768418</v>
      </c>
      <c r="B213" t="s">
        <v>15</v>
      </c>
      <c r="C213" t="s">
        <v>418</v>
      </c>
      <c r="D213" t="s">
        <v>17</v>
      </c>
      <c r="E213" t="s">
        <v>18</v>
      </c>
      <c r="F213" t="s">
        <v>20</v>
      </c>
      <c r="G213" s="2">
        <v>19460254</v>
      </c>
      <c r="H213" s="2">
        <v>512</v>
      </c>
      <c r="I213" s="2">
        <v>1</v>
      </c>
      <c r="J213" s="3">
        <v>43697</v>
      </c>
      <c r="K213" t="s">
        <v>594</v>
      </c>
      <c r="L213" s="3"/>
      <c r="M213" s="2">
        <v>28</v>
      </c>
      <c r="N213" s="2">
        <v>40</v>
      </c>
      <c r="O213" t="s">
        <v>21</v>
      </c>
      <c r="P213" t="s">
        <v>22</v>
      </c>
      <c r="Q213" t="s">
        <v>22</v>
      </c>
      <c r="R213" t="s">
        <v>22</v>
      </c>
      <c r="S213" t="s">
        <v>21</v>
      </c>
      <c r="T213" t="s">
        <v>23</v>
      </c>
      <c r="U213" t="s">
        <v>30</v>
      </c>
      <c r="V213" t="s">
        <v>25</v>
      </c>
      <c r="W213" t="s">
        <v>26</v>
      </c>
    </row>
    <row r="214" spans="1:23" x14ac:dyDescent="0.35">
      <c r="A214" s="2">
        <v>342772029</v>
      </c>
      <c r="B214" t="s">
        <v>15</v>
      </c>
      <c r="C214" t="s">
        <v>419</v>
      </c>
      <c r="D214" t="s">
        <v>17</v>
      </c>
      <c r="F214" t="s">
        <v>20</v>
      </c>
      <c r="G214" s="2">
        <v>22002817</v>
      </c>
      <c r="H214" s="2">
        <v>67</v>
      </c>
      <c r="I214" s="2">
        <v>1</v>
      </c>
      <c r="J214" s="3">
        <v>45242</v>
      </c>
      <c r="K214" t="s">
        <v>594</v>
      </c>
      <c r="L214" s="3"/>
      <c r="M214" s="2">
        <v>9</v>
      </c>
      <c r="N214" s="2">
        <v>40</v>
      </c>
      <c r="O214" t="s">
        <v>21</v>
      </c>
      <c r="P214" t="s">
        <v>22</v>
      </c>
      <c r="Q214" t="s">
        <v>22</v>
      </c>
      <c r="R214" t="s">
        <v>22</v>
      </c>
      <c r="S214" t="s">
        <v>21</v>
      </c>
      <c r="T214" t="s">
        <v>40</v>
      </c>
      <c r="U214" t="s">
        <v>224</v>
      </c>
      <c r="V214" t="s">
        <v>25</v>
      </c>
      <c r="W214" t="s">
        <v>26</v>
      </c>
    </row>
    <row r="215" spans="1:23" hidden="1" x14ac:dyDescent="0.35">
      <c r="A215" s="2">
        <v>342775516</v>
      </c>
      <c r="B215" t="s">
        <v>15</v>
      </c>
      <c r="C215" t="s">
        <v>420</v>
      </c>
      <c r="D215" t="s">
        <v>17</v>
      </c>
      <c r="E215" t="s">
        <v>421</v>
      </c>
      <c r="F215" t="s">
        <v>20</v>
      </c>
      <c r="G215" s="2">
        <v>19466419</v>
      </c>
      <c r="H215" s="2">
        <v>512</v>
      </c>
      <c r="I215" s="2">
        <v>1</v>
      </c>
      <c r="J215" s="3">
        <v>43969</v>
      </c>
      <c r="K215" t="s">
        <v>594</v>
      </c>
      <c r="L215" s="3"/>
      <c r="M215" s="2">
        <v>55</v>
      </c>
      <c r="N215" s="2">
        <v>80</v>
      </c>
      <c r="O215" t="s">
        <v>22</v>
      </c>
      <c r="P215" t="s">
        <v>22</v>
      </c>
      <c r="Q215" t="s">
        <v>22</v>
      </c>
      <c r="R215" t="s">
        <v>22</v>
      </c>
      <c r="S215" t="s">
        <v>21</v>
      </c>
      <c r="T215" t="s">
        <v>29</v>
      </c>
      <c r="U215" t="s">
        <v>24</v>
      </c>
      <c r="V215" t="s">
        <v>25</v>
      </c>
      <c r="W215" t="s">
        <v>26</v>
      </c>
    </row>
    <row r="216" spans="1:23" x14ac:dyDescent="0.35">
      <c r="A216" s="2">
        <v>342777935</v>
      </c>
      <c r="B216" t="s">
        <v>15</v>
      </c>
      <c r="C216" t="s">
        <v>422</v>
      </c>
      <c r="D216" t="s">
        <v>17</v>
      </c>
      <c r="F216" t="s">
        <v>20</v>
      </c>
      <c r="G216" s="2">
        <v>18003564</v>
      </c>
      <c r="H216" s="2">
        <v>61</v>
      </c>
      <c r="I216" s="2">
        <v>1</v>
      </c>
      <c r="J216" s="3">
        <v>43654</v>
      </c>
      <c r="K216" t="s">
        <v>594</v>
      </c>
      <c r="L216" s="3"/>
      <c r="M216" s="2">
        <v>9</v>
      </c>
      <c r="N216" s="2">
        <v>40</v>
      </c>
      <c r="O216" t="s">
        <v>21</v>
      </c>
      <c r="P216" t="s">
        <v>21</v>
      </c>
      <c r="Q216" t="s">
        <v>22</v>
      </c>
      <c r="R216" t="s">
        <v>22</v>
      </c>
      <c r="S216" t="s">
        <v>21</v>
      </c>
      <c r="T216" t="s">
        <v>40</v>
      </c>
      <c r="U216" t="s">
        <v>37</v>
      </c>
      <c r="V216" t="s">
        <v>25</v>
      </c>
      <c r="W216" t="s">
        <v>26</v>
      </c>
    </row>
    <row r="217" spans="1:23" hidden="1" x14ac:dyDescent="0.35">
      <c r="A217" s="2">
        <v>342779281</v>
      </c>
      <c r="B217" t="s">
        <v>15</v>
      </c>
      <c r="C217" t="s">
        <v>423</v>
      </c>
      <c r="D217" t="s">
        <v>17</v>
      </c>
      <c r="F217" t="s">
        <v>20</v>
      </c>
      <c r="G217" s="2">
        <v>19467152</v>
      </c>
      <c r="H217" s="2">
        <v>512</v>
      </c>
      <c r="I217" s="2">
        <v>1</v>
      </c>
      <c r="J217" s="3">
        <v>43964</v>
      </c>
      <c r="K217" t="s">
        <v>594</v>
      </c>
      <c r="L217" s="3"/>
      <c r="M217" s="2">
        <v>55</v>
      </c>
      <c r="N217" s="2">
        <v>80</v>
      </c>
      <c r="O217" t="s">
        <v>22</v>
      </c>
      <c r="P217" t="s">
        <v>22</v>
      </c>
      <c r="Q217" t="s">
        <v>22</v>
      </c>
      <c r="R217" t="s">
        <v>22</v>
      </c>
      <c r="S217" t="s">
        <v>21</v>
      </c>
      <c r="T217" t="s">
        <v>29</v>
      </c>
      <c r="U217" t="s">
        <v>24</v>
      </c>
      <c r="V217" t="s">
        <v>25</v>
      </c>
      <c r="W217" t="s">
        <v>26</v>
      </c>
    </row>
    <row r="218" spans="1:23" x14ac:dyDescent="0.35">
      <c r="A218" s="2">
        <v>342783337</v>
      </c>
      <c r="B218" t="s">
        <v>15</v>
      </c>
      <c r="C218" t="s">
        <v>424</v>
      </c>
      <c r="D218" t="s">
        <v>17</v>
      </c>
      <c r="E218" t="s">
        <v>18</v>
      </c>
      <c r="F218" t="s">
        <v>20</v>
      </c>
      <c r="G218" s="2">
        <v>19450778</v>
      </c>
      <c r="H218" s="2">
        <v>512</v>
      </c>
      <c r="I218" s="2">
        <v>1</v>
      </c>
      <c r="J218" s="3">
        <v>43577</v>
      </c>
      <c r="K218" t="s">
        <v>594</v>
      </c>
      <c r="L218" s="3"/>
      <c r="M218" s="2">
        <v>55</v>
      </c>
      <c r="N218" s="2">
        <v>80</v>
      </c>
      <c r="O218" t="s">
        <v>21</v>
      </c>
      <c r="P218" t="s">
        <v>22</v>
      </c>
      <c r="Q218" t="s">
        <v>22</v>
      </c>
      <c r="R218" t="s">
        <v>22</v>
      </c>
      <c r="S218" t="s">
        <v>21</v>
      </c>
      <c r="T218" t="s">
        <v>23</v>
      </c>
      <c r="U218" t="s">
        <v>41</v>
      </c>
      <c r="V218" t="s">
        <v>25</v>
      </c>
      <c r="W218" t="s">
        <v>26</v>
      </c>
    </row>
    <row r="219" spans="1:23" hidden="1" x14ac:dyDescent="0.35">
      <c r="A219" s="2">
        <v>342788421</v>
      </c>
      <c r="B219" t="s">
        <v>15</v>
      </c>
      <c r="C219" t="s">
        <v>425</v>
      </c>
      <c r="D219" t="s">
        <v>17</v>
      </c>
      <c r="E219" t="s">
        <v>253</v>
      </c>
      <c r="F219" t="s">
        <v>20</v>
      </c>
      <c r="G219" s="2">
        <v>19466449</v>
      </c>
      <c r="H219" s="2">
        <v>512</v>
      </c>
      <c r="I219" s="2">
        <v>1</v>
      </c>
      <c r="J219" s="3">
        <v>43965</v>
      </c>
      <c r="K219" t="s">
        <v>594</v>
      </c>
      <c r="L219" s="3"/>
      <c r="M219" s="2">
        <v>55</v>
      </c>
      <c r="N219" s="2">
        <v>80</v>
      </c>
      <c r="O219" t="s">
        <v>22</v>
      </c>
      <c r="P219" t="s">
        <v>22</v>
      </c>
      <c r="Q219" t="s">
        <v>22</v>
      </c>
      <c r="R219" t="s">
        <v>22</v>
      </c>
      <c r="S219" t="s">
        <v>21</v>
      </c>
      <c r="T219" t="s">
        <v>29</v>
      </c>
      <c r="U219" t="s">
        <v>32</v>
      </c>
      <c r="V219" t="s">
        <v>25</v>
      </c>
      <c r="W219" t="s">
        <v>26</v>
      </c>
    </row>
    <row r="220" spans="1:23" hidden="1" x14ac:dyDescent="0.35">
      <c r="A220" s="2">
        <v>342793801</v>
      </c>
      <c r="B220" t="s">
        <v>15</v>
      </c>
      <c r="C220" t="s">
        <v>426</v>
      </c>
      <c r="D220" t="s">
        <v>17</v>
      </c>
      <c r="E220" t="s">
        <v>297</v>
      </c>
      <c r="F220" t="s">
        <v>20</v>
      </c>
      <c r="G220" s="2">
        <v>19019834</v>
      </c>
      <c r="H220" s="2">
        <v>510</v>
      </c>
      <c r="I220" s="2">
        <v>1</v>
      </c>
      <c r="J220" s="3">
        <v>44180</v>
      </c>
      <c r="K220" t="s">
        <v>594</v>
      </c>
      <c r="L220" s="3"/>
      <c r="M220" s="2">
        <v>55</v>
      </c>
      <c r="N220" s="2">
        <v>80</v>
      </c>
      <c r="O220" t="s">
        <v>22</v>
      </c>
      <c r="P220" t="s">
        <v>22</v>
      </c>
      <c r="Q220" t="s">
        <v>22</v>
      </c>
      <c r="R220" t="s">
        <v>22</v>
      </c>
      <c r="S220" t="s">
        <v>21</v>
      </c>
      <c r="T220" t="s">
        <v>57</v>
      </c>
      <c r="U220" t="s">
        <v>24</v>
      </c>
      <c r="V220" t="s">
        <v>25</v>
      </c>
      <c r="W220" t="s">
        <v>26</v>
      </c>
    </row>
    <row r="221" spans="1:23" hidden="1" x14ac:dyDescent="0.35">
      <c r="A221" s="2">
        <v>342794528</v>
      </c>
      <c r="B221" t="s">
        <v>15</v>
      </c>
      <c r="C221" t="s">
        <v>427</v>
      </c>
      <c r="D221" t="s">
        <v>17</v>
      </c>
      <c r="E221" t="s">
        <v>18</v>
      </c>
      <c r="F221" t="s">
        <v>20</v>
      </c>
      <c r="G221" s="2">
        <v>19466431</v>
      </c>
      <c r="H221" s="2">
        <v>512</v>
      </c>
      <c r="I221" s="2">
        <v>1</v>
      </c>
      <c r="J221" s="3">
        <v>43971</v>
      </c>
      <c r="K221" t="s">
        <v>594</v>
      </c>
      <c r="L221" s="3"/>
      <c r="M221" s="2">
        <v>44</v>
      </c>
      <c r="N221" s="2">
        <v>63</v>
      </c>
      <c r="O221" t="s">
        <v>22</v>
      </c>
      <c r="P221" t="s">
        <v>21</v>
      </c>
      <c r="Q221" t="s">
        <v>22</v>
      </c>
      <c r="R221" t="s">
        <v>22</v>
      </c>
      <c r="S221" t="s">
        <v>21</v>
      </c>
      <c r="T221" t="s">
        <v>23</v>
      </c>
      <c r="U221" t="s">
        <v>24</v>
      </c>
      <c r="V221" t="s">
        <v>25</v>
      </c>
      <c r="W221" t="s">
        <v>26</v>
      </c>
    </row>
    <row r="222" spans="1:23" hidden="1" x14ac:dyDescent="0.35">
      <c r="A222" s="2">
        <v>342794831</v>
      </c>
      <c r="B222" t="s">
        <v>15</v>
      </c>
      <c r="C222" t="s">
        <v>428</v>
      </c>
      <c r="D222" t="s">
        <v>17</v>
      </c>
      <c r="E222" t="s">
        <v>429</v>
      </c>
      <c r="F222" t="s">
        <v>20</v>
      </c>
      <c r="G222" s="2">
        <v>22014174</v>
      </c>
      <c r="H222" s="2">
        <v>739</v>
      </c>
      <c r="I222" s="2">
        <v>4</v>
      </c>
      <c r="J222" s="3">
        <v>45285</v>
      </c>
      <c r="K222" t="s">
        <v>594</v>
      </c>
      <c r="L222" s="3"/>
      <c r="M222" s="2">
        <v>218</v>
      </c>
      <c r="N222" s="2">
        <v>315</v>
      </c>
      <c r="O222" t="s">
        <v>22</v>
      </c>
      <c r="P222" t="s">
        <v>22</v>
      </c>
      <c r="Q222" t="s">
        <v>22</v>
      </c>
      <c r="R222" t="s">
        <v>22</v>
      </c>
      <c r="S222" t="s">
        <v>21</v>
      </c>
      <c r="T222" t="s">
        <v>260</v>
      </c>
      <c r="U222" t="s">
        <v>30</v>
      </c>
      <c r="V222" t="s">
        <v>25</v>
      </c>
      <c r="W222" t="s">
        <v>26</v>
      </c>
    </row>
    <row r="223" spans="1:23" x14ac:dyDescent="0.35">
      <c r="A223" s="2">
        <v>342799823</v>
      </c>
      <c r="B223" t="s">
        <v>15</v>
      </c>
      <c r="C223" t="s">
        <v>432</v>
      </c>
      <c r="D223" t="s">
        <v>17</v>
      </c>
      <c r="E223" t="s">
        <v>23</v>
      </c>
      <c r="F223" t="s">
        <v>20</v>
      </c>
      <c r="G223" s="2">
        <v>19461027</v>
      </c>
      <c r="H223" s="2">
        <v>512</v>
      </c>
      <c r="I223" s="2">
        <v>1</v>
      </c>
      <c r="J223" s="3">
        <v>43697</v>
      </c>
      <c r="K223" t="s">
        <v>594</v>
      </c>
      <c r="L223" s="3"/>
      <c r="M223" s="2">
        <v>55</v>
      </c>
      <c r="N223" s="2">
        <v>80</v>
      </c>
      <c r="O223" t="s">
        <v>21</v>
      </c>
      <c r="P223" t="s">
        <v>22</v>
      </c>
      <c r="Q223" t="s">
        <v>22</v>
      </c>
      <c r="R223" t="s">
        <v>22</v>
      </c>
      <c r="S223" t="s">
        <v>21</v>
      </c>
      <c r="T223" t="s">
        <v>23</v>
      </c>
      <c r="U223" t="s">
        <v>30</v>
      </c>
      <c r="V223" t="s">
        <v>25</v>
      </c>
      <c r="W223" t="s">
        <v>26</v>
      </c>
    </row>
    <row r="224" spans="1:23" hidden="1" x14ac:dyDescent="0.35">
      <c r="A224" s="2">
        <v>342802758</v>
      </c>
      <c r="B224" t="s">
        <v>15</v>
      </c>
      <c r="C224" t="s">
        <v>434</v>
      </c>
      <c r="D224" t="s">
        <v>17</v>
      </c>
      <c r="E224" t="s">
        <v>435</v>
      </c>
      <c r="F224" t="s">
        <v>20</v>
      </c>
      <c r="G224" s="2">
        <v>19467153</v>
      </c>
      <c r="H224" s="2">
        <v>512</v>
      </c>
      <c r="I224" s="2">
        <v>1</v>
      </c>
      <c r="J224" s="3">
        <v>43966</v>
      </c>
      <c r="K224" t="s">
        <v>594</v>
      </c>
      <c r="L224" s="3"/>
      <c r="M224" s="2">
        <v>55</v>
      </c>
      <c r="N224" s="2">
        <v>80</v>
      </c>
      <c r="O224" t="s">
        <v>22</v>
      </c>
      <c r="P224" t="s">
        <v>22</v>
      </c>
      <c r="Q224" t="s">
        <v>22</v>
      </c>
      <c r="R224" t="s">
        <v>22</v>
      </c>
      <c r="S224" t="s">
        <v>21</v>
      </c>
      <c r="T224" t="s">
        <v>29</v>
      </c>
      <c r="U224" t="s">
        <v>30</v>
      </c>
      <c r="V224" t="s">
        <v>25</v>
      </c>
      <c r="W224" t="s">
        <v>26</v>
      </c>
    </row>
    <row r="225" spans="1:23" hidden="1" x14ac:dyDescent="0.35">
      <c r="A225" s="2">
        <v>342802941</v>
      </c>
      <c r="B225" t="s">
        <v>15</v>
      </c>
      <c r="C225" t="s">
        <v>436</v>
      </c>
      <c r="D225" t="s">
        <v>17</v>
      </c>
      <c r="E225" t="s">
        <v>437</v>
      </c>
      <c r="F225" t="s">
        <v>20</v>
      </c>
      <c r="G225" s="2">
        <v>19466420</v>
      </c>
      <c r="H225" s="2">
        <v>512</v>
      </c>
      <c r="I225" s="2">
        <v>1</v>
      </c>
      <c r="J225" s="3">
        <v>43969</v>
      </c>
      <c r="K225" t="s">
        <v>594</v>
      </c>
      <c r="L225" s="3"/>
      <c r="M225" s="2">
        <v>55</v>
      </c>
      <c r="N225" s="2">
        <v>80</v>
      </c>
      <c r="O225" t="s">
        <v>22</v>
      </c>
      <c r="P225" t="s">
        <v>22</v>
      </c>
      <c r="Q225" t="s">
        <v>22</v>
      </c>
      <c r="R225" t="s">
        <v>22</v>
      </c>
      <c r="S225" t="s">
        <v>21</v>
      </c>
      <c r="T225" t="s">
        <v>29</v>
      </c>
      <c r="U225" t="s">
        <v>24</v>
      </c>
      <c r="V225" t="s">
        <v>25</v>
      </c>
      <c r="W225" t="s">
        <v>26</v>
      </c>
    </row>
    <row r="226" spans="1:23" hidden="1" x14ac:dyDescent="0.35">
      <c r="A226" s="2">
        <v>342815832</v>
      </c>
      <c r="B226" t="s">
        <v>15</v>
      </c>
      <c r="C226" t="s">
        <v>439</v>
      </c>
      <c r="D226" t="s">
        <v>17</v>
      </c>
      <c r="F226" t="s">
        <v>20</v>
      </c>
      <c r="G226" s="2">
        <v>24363588</v>
      </c>
      <c r="H226" s="2">
        <v>503</v>
      </c>
      <c r="I226" s="2">
        <v>1</v>
      </c>
      <c r="J226" s="3">
        <v>45561</v>
      </c>
      <c r="K226" t="s">
        <v>594</v>
      </c>
      <c r="L226" s="3"/>
      <c r="M226" s="2">
        <v>69</v>
      </c>
      <c r="N226" s="2">
        <v>100</v>
      </c>
      <c r="O226" t="s">
        <v>22</v>
      </c>
      <c r="P226" t="s">
        <v>22</v>
      </c>
      <c r="Q226" t="s">
        <v>22</v>
      </c>
      <c r="R226" t="s">
        <v>22</v>
      </c>
      <c r="S226" t="s">
        <v>21</v>
      </c>
      <c r="T226" t="s">
        <v>29</v>
      </c>
      <c r="U226" t="s">
        <v>201</v>
      </c>
      <c r="V226" t="s">
        <v>25</v>
      </c>
      <c r="W226" t="s">
        <v>26</v>
      </c>
    </row>
    <row r="227" spans="1:23" hidden="1" x14ac:dyDescent="0.35">
      <c r="A227" s="2">
        <v>342815844</v>
      </c>
      <c r="B227" t="s">
        <v>15</v>
      </c>
      <c r="C227" t="s">
        <v>440</v>
      </c>
      <c r="D227" t="s">
        <v>17</v>
      </c>
      <c r="E227" t="s">
        <v>181</v>
      </c>
      <c r="F227" t="s">
        <v>20</v>
      </c>
      <c r="G227" s="2">
        <v>17001321</v>
      </c>
      <c r="H227" s="2">
        <v>738</v>
      </c>
      <c r="I227" s="2">
        <v>5</v>
      </c>
      <c r="J227" s="3">
        <v>42981</v>
      </c>
      <c r="K227" t="s">
        <v>594</v>
      </c>
      <c r="L227" s="3"/>
      <c r="M227" s="2">
        <v>111</v>
      </c>
      <c r="N227" s="2">
        <v>160</v>
      </c>
      <c r="O227" t="s">
        <v>22</v>
      </c>
      <c r="P227" t="s">
        <v>22</v>
      </c>
      <c r="Q227" t="s">
        <v>22</v>
      </c>
      <c r="R227" t="s">
        <v>22</v>
      </c>
      <c r="S227" t="s">
        <v>21</v>
      </c>
      <c r="T227" t="s">
        <v>29</v>
      </c>
      <c r="U227" t="s">
        <v>49</v>
      </c>
      <c r="V227" t="s">
        <v>25</v>
      </c>
      <c r="W227" t="s">
        <v>26</v>
      </c>
    </row>
    <row r="228" spans="1:23" x14ac:dyDescent="0.35">
      <c r="A228" s="2">
        <v>342819018</v>
      </c>
      <c r="B228" t="s">
        <v>15</v>
      </c>
      <c r="C228" t="s">
        <v>444</v>
      </c>
      <c r="D228" t="s">
        <v>17</v>
      </c>
      <c r="E228" t="s">
        <v>56</v>
      </c>
      <c r="F228" t="s">
        <v>20</v>
      </c>
      <c r="G228" s="2">
        <v>19019826</v>
      </c>
      <c r="H228" s="2">
        <v>510</v>
      </c>
      <c r="I228" s="2">
        <v>1</v>
      </c>
      <c r="J228" s="3">
        <v>44181</v>
      </c>
      <c r="K228" t="s">
        <v>594</v>
      </c>
      <c r="L228" s="3"/>
      <c r="M228" s="2">
        <v>44</v>
      </c>
      <c r="N228" s="2">
        <v>63</v>
      </c>
      <c r="O228" t="s">
        <v>21</v>
      </c>
      <c r="P228" t="s">
        <v>22</v>
      </c>
      <c r="Q228" t="s">
        <v>22</v>
      </c>
      <c r="R228" t="s">
        <v>22</v>
      </c>
      <c r="S228" t="s">
        <v>21</v>
      </c>
      <c r="T228" t="s">
        <v>57</v>
      </c>
      <c r="U228" t="s">
        <v>24</v>
      </c>
      <c r="V228" t="s">
        <v>25</v>
      </c>
      <c r="W228" t="s">
        <v>26</v>
      </c>
    </row>
    <row r="229" spans="1:23" x14ac:dyDescent="0.35">
      <c r="A229" s="2">
        <v>342820690</v>
      </c>
      <c r="B229" t="s">
        <v>15</v>
      </c>
      <c r="C229" t="s">
        <v>445</v>
      </c>
      <c r="D229" t="s">
        <v>17</v>
      </c>
      <c r="E229" t="s">
        <v>18</v>
      </c>
      <c r="F229" t="s">
        <v>20</v>
      </c>
      <c r="G229" s="2">
        <v>18901330</v>
      </c>
      <c r="H229" s="2">
        <v>512</v>
      </c>
      <c r="I229" s="2">
        <v>1</v>
      </c>
      <c r="J229" s="3">
        <v>43412</v>
      </c>
      <c r="K229" t="s">
        <v>594</v>
      </c>
      <c r="L229" s="3"/>
      <c r="M229" s="2">
        <v>55</v>
      </c>
      <c r="N229" s="2">
        <v>80</v>
      </c>
      <c r="O229" t="s">
        <v>21</v>
      </c>
      <c r="P229" t="s">
        <v>22</v>
      </c>
      <c r="Q229" t="s">
        <v>22</v>
      </c>
      <c r="R229" t="s">
        <v>22</v>
      </c>
      <c r="S229" t="s">
        <v>21</v>
      </c>
      <c r="T229" t="s">
        <v>23</v>
      </c>
      <c r="U229" t="s">
        <v>32</v>
      </c>
      <c r="V229" t="s">
        <v>25</v>
      </c>
      <c r="W229" t="s">
        <v>26</v>
      </c>
    </row>
    <row r="230" spans="1:23" hidden="1" x14ac:dyDescent="0.35">
      <c r="A230" s="2">
        <v>342825388</v>
      </c>
      <c r="B230" t="s">
        <v>15</v>
      </c>
      <c r="C230" t="s">
        <v>447</v>
      </c>
      <c r="D230" t="s">
        <v>17</v>
      </c>
      <c r="E230" t="s">
        <v>29</v>
      </c>
      <c r="F230" t="s">
        <v>20</v>
      </c>
      <c r="G230" s="2">
        <v>19467159</v>
      </c>
      <c r="H230" s="2">
        <v>512</v>
      </c>
      <c r="I230" s="2">
        <v>1</v>
      </c>
      <c r="J230" s="3">
        <v>43964</v>
      </c>
      <c r="K230" t="s">
        <v>594</v>
      </c>
      <c r="L230" s="3"/>
      <c r="M230" s="2">
        <v>55</v>
      </c>
      <c r="N230" s="2">
        <v>80</v>
      </c>
      <c r="O230" t="s">
        <v>22</v>
      </c>
      <c r="P230" t="s">
        <v>22</v>
      </c>
      <c r="Q230" t="s">
        <v>22</v>
      </c>
      <c r="R230" t="s">
        <v>22</v>
      </c>
      <c r="S230" t="s">
        <v>21</v>
      </c>
      <c r="T230" t="s">
        <v>29</v>
      </c>
      <c r="U230" t="s">
        <v>24</v>
      </c>
      <c r="V230" t="s">
        <v>25</v>
      </c>
      <c r="W230" t="s">
        <v>26</v>
      </c>
    </row>
    <row r="231" spans="1:23" x14ac:dyDescent="0.35">
      <c r="A231" s="2">
        <v>342827611</v>
      </c>
      <c r="B231" t="s">
        <v>15</v>
      </c>
      <c r="C231" t="s">
        <v>448</v>
      </c>
      <c r="D231" t="s">
        <v>17</v>
      </c>
      <c r="E231" t="s">
        <v>18</v>
      </c>
      <c r="F231" t="s">
        <v>20</v>
      </c>
      <c r="G231" s="2">
        <v>19461948</v>
      </c>
      <c r="H231" s="2">
        <v>512</v>
      </c>
      <c r="I231" s="2">
        <v>1</v>
      </c>
      <c r="J231" s="3">
        <v>43683</v>
      </c>
      <c r="K231" t="s">
        <v>594</v>
      </c>
      <c r="L231" s="3"/>
      <c r="M231" s="2">
        <v>55</v>
      </c>
      <c r="N231" s="2">
        <v>80</v>
      </c>
      <c r="O231" t="s">
        <v>21</v>
      </c>
      <c r="P231" t="s">
        <v>22</v>
      </c>
      <c r="Q231" t="s">
        <v>22</v>
      </c>
      <c r="R231" t="s">
        <v>22</v>
      </c>
      <c r="S231" t="s">
        <v>21</v>
      </c>
      <c r="T231" t="s">
        <v>23</v>
      </c>
      <c r="U231" t="s">
        <v>24</v>
      </c>
      <c r="V231" t="s">
        <v>25</v>
      </c>
      <c r="W231" t="s">
        <v>26</v>
      </c>
    </row>
    <row r="232" spans="1:23" x14ac:dyDescent="0.35">
      <c r="A232" s="2">
        <v>342829124</v>
      </c>
      <c r="B232" t="s">
        <v>15</v>
      </c>
      <c r="C232" t="s">
        <v>449</v>
      </c>
      <c r="D232" t="s">
        <v>17</v>
      </c>
      <c r="E232" t="s">
        <v>39</v>
      </c>
      <c r="F232" t="s">
        <v>20</v>
      </c>
      <c r="G232" s="2">
        <v>23108104</v>
      </c>
      <c r="H232" s="2">
        <v>67</v>
      </c>
      <c r="I232" s="2">
        <v>1</v>
      </c>
      <c r="J232" s="3">
        <v>45561</v>
      </c>
      <c r="K232" t="s">
        <v>594</v>
      </c>
      <c r="L232" s="3"/>
      <c r="M232" s="2">
        <v>9</v>
      </c>
      <c r="N232" s="2">
        <v>40</v>
      </c>
      <c r="O232" t="s">
        <v>21</v>
      </c>
      <c r="P232" t="s">
        <v>22</v>
      </c>
      <c r="Q232" t="s">
        <v>22</v>
      </c>
      <c r="R232" t="s">
        <v>22</v>
      </c>
      <c r="S232" t="s">
        <v>21</v>
      </c>
      <c r="T232" t="s">
        <v>40</v>
      </c>
      <c r="U232" t="s">
        <v>30</v>
      </c>
      <c r="V232" t="s">
        <v>25</v>
      </c>
      <c r="W232" t="s">
        <v>26</v>
      </c>
    </row>
    <row r="233" spans="1:23" hidden="1" x14ac:dyDescent="0.35">
      <c r="A233" s="2">
        <v>342830865</v>
      </c>
      <c r="B233" t="s">
        <v>15</v>
      </c>
      <c r="C233" t="s">
        <v>450</v>
      </c>
      <c r="D233" t="s">
        <v>17</v>
      </c>
      <c r="E233" t="s">
        <v>451</v>
      </c>
      <c r="F233" t="s">
        <v>20</v>
      </c>
      <c r="G233" s="2">
        <v>19466421</v>
      </c>
      <c r="H233" s="2">
        <v>512</v>
      </c>
      <c r="I233" s="2">
        <v>1</v>
      </c>
      <c r="J233" s="3">
        <v>43971</v>
      </c>
      <c r="K233" t="s">
        <v>594</v>
      </c>
      <c r="L233" s="3"/>
      <c r="M233" s="2">
        <v>55</v>
      </c>
      <c r="N233" s="2">
        <v>80</v>
      </c>
      <c r="O233" t="s">
        <v>22</v>
      </c>
      <c r="P233" t="s">
        <v>22</v>
      </c>
      <c r="Q233" t="s">
        <v>22</v>
      </c>
      <c r="R233" t="s">
        <v>22</v>
      </c>
      <c r="S233" t="s">
        <v>21</v>
      </c>
      <c r="T233" t="s">
        <v>29</v>
      </c>
      <c r="U233" t="s">
        <v>24</v>
      </c>
      <c r="V233" t="s">
        <v>25</v>
      </c>
      <c r="W233" t="s">
        <v>26</v>
      </c>
    </row>
    <row r="234" spans="1:23" x14ac:dyDescent="0.35">
      <c r="A234" s="2">
        <v>342832891</v>
      </c>
      <c r="B234" t="s">
        <v>15</v>
      </c>
      <c r="C234" t="s">
        <v>452</v>
      </c>
      <c r="D234" t="s">
        <v>17</v>
      </c>
      <c r="E234" t="s">
        <v>453</v>
      </c>
      <c r="F234" t="s">
        <v>20</v>
      </c>
      <c r="G234" s="2">
        <v>23081948</v>
      </c>
      <c r="H234" s="2">
        <v>67</v>
      </c>
      <c r="I234" s="2">
        <v>1</v>
      </c>
      <c r="J234" s="3">
        <v>45439</v>
      </c>
      <c r="K234" t="s">
        <v>594</v>
      </c>
      <c r="L234" s="3"/>
      <c r="M234" s="2">
        <v>9</v>
      </c>
      <c r="N234" s="2">
        <v>40</v>
      </c>
      <c r="O234" t="s">
        <v>21</v>
      </c>
      <c r="P234" t="s">
        <v>22</v>
      </c>
      <c r="Q234" t="s">
        <v>22</v>
      </c>
      <c r="R234" t="s">
        <v>22</v>
      </c>
      <c r="S234" t="s">
        <v>21</v>
      </c>
      <c r="T234" t="s">
        <v>40</v>
      </c>
      <c r="U234" t="s">
        <v>37</v>
      </c>
      <c r="V234" t="s">
        <v>25</v>
      </c>
      <c r="W234" t="s">
        <v>26</v>
      </c>
    </row>
    <row r="235" spans="1:23" x14ac:dyDescent="0.35">
      <c r="A235" s="2">
        <v>342833305</v>
      </c>
      <c r="B235" t="s">
        <v>15</v>
      </c>
      <c r="C235" t="s">
        <v>455</v>
      </c>
      <c r="D235" t="s">
        <v>17</v>
      </c>
      <c r="E235" t="s">
        <v>18</v>
      </c>
      <c r="F235" t="s">
        <v>20</v>
      </c>
      <c r="G235" s="2">
        <v>21060054</v>
      </c>
      <c r="H235" s="2">
        <v>502</v>
      </c>
      <c r="I235" s="2">
        <v>1</v>
      </c>
      <c r="J235" s="3">
        <v>44935</v>
      </c>
      <c r="K235" t="s">
        <v>594</v>
      </c>
      <c r="L235" s="3"/>
      <c r="M235" s="2">
        <v>55</v>
      </c>
      <c r="N235" s="2">
        <v>80</v>
      </c>
      <c r="O235" t="s">
        <v>21</v>
      </c>
      <c r="P235" t="s">
        <v>22</v>
      </c>
      <c r="Q235" t="s">
        <v>22</v>
      </c>
      <c r="R235" t="s">
        <v>22</v>
      </c>
      <c r="S235" t="s">
        <v>21</v>
      </c>
      <c r="T235" t="s">
        <v>23</v>
      </c>
      <c r="U235" t="s">
        <v>30</v>
      </c>
      <c r="V235" t="s">
        <v>25</v>
      </c>
      <c r="W235" t="s">
        <v>26</v>
      </c>
    </row>
    <row r="236" spans="1:23" hidden="1" x14ac:dyDescent="0.35">
      <c r="A236" s="2">
        <v>342833320</v>
      </c>
      <c r="B236" t="s">
        <v>15</v>
      </c>
      <c r="C236" t="s">
        <v>455</v>
      </c>
      <c r="D236" t="s">
        <v>17</v>
      </c>
      <c r="E236" t="s">
        <v>456</v>
      </c>
      <c r="F236" t="s">
        <v>20</v>
      </c>
      <c r="G236" s="2">
        <v>24012163</v>
      </c>
      <c r="H236" s="2">
        <v>747</v>
      </c>
      <c r="I236" s="2">
        <v>5</v>
      </c>
      <c r="J236" s="3">
        <v>45783</v>
      </c>
      <c r="K236" t="s">
        <v>594</v>
      </c>
      <c r="L236" s="3"/>
      <c r="M236" s="2">
        <v>218</v>
      </c>
      <c r="N236" s="2">
        <v>315</v>
      </c>
      <c r="O236" t="s">
        <v>22</v>
      </c>
      <c r="P236" t="s">
        <v>22</v>
      </c>
      <c r="Q236" t="s">
        <v>22</v>
      </c>
      <c r="R236" t="s">
        <v>22</v>
      </c>
      <c r="S236" t="s">
        <v>21</v>
      </c>
      <c r="T236" t="s">
        <v>60</v>
      </c>
      <c r="U236" t="s">
        <v>30</v>
      </c>
      <c r="V236" t="s">
        <v>25</v>
      </c>
      <c r="W236" t="s">
        <v>26</v>
      </c>
    </row>
    <row r="237" spans="1:23" x14ac:dyDescent="0.35">
      <c r="A237" s="2">
        <v>342834743</v>
      </c>
      <c r="B237" t="s">
        <v>15</v>
      </c>
      <c r="C237" t="s">
        <v>461</v>
      </c>
      <c r="D237" t="s">
        <v>17</v>
      </c>
      <c r="E237" t="s">
        <v>462</v>
      </c>
      <c r="F237" t="s">
        <v>20</v>
      </c>
      <c r="G237" s="2">
        <v>19461305</v>
      </c>
      <c r="H237" s="2">
        <v>512</v>
      </c>
      <c r="I237" s="2">
        <v>1</v>
      </c>
      <c r="J237" s="3">
        <v>43686</v>
      </c>
      <c r="K237" t="s">
        <v>594</v>
      </c>
      <c r="L237" s="3"/>
      <c r="M237" s="2">
        <v>44</v>
      </c>
      <c r="N237" s="2">
        <v>63</v>
      </c>
      <c r="O237" t="s">
        <v>21</v>
      </c>
      <c r="P237" t="s">
        <v>22</v>
      </c>
      <c r="Q237" t="s">
        <v>22</v>
      </c>
      <c r="R237" t="s">
        <v>22</v>
      </c>
      <c r="S237" t="s">
        <v>21</v>
      </c>
      <c r="T237" t="s">
        <v>23</v>
      </c>
      <c r="U237" t="s">
        <v>24</v>
      </c>
      <c r="V237" t="s">
        <v>25</v>
      </c>
      <c r="W237" t="s">
        <v>26</v>
      </c>
    </row>
    <row r="238" spans="1:23" hidden="1" x14ac:dyDescent="0.35">
      <c r="A238" s="2">
        <v>342838925</v>
      </c>
      <c r="B238" t="s">
        <v>15</v>
      </c>
      <c r="C238" t="s">
        <v>463</v>
      </c>
      <c r="D238" t="s">
        <v>17</v>
      </c>
      <c r="E238" t="s">
        <v>406</v>
      </c>
      <c r="F238" t="s">
        <v>20</v>
      </c>
      <c r="G238" s="2">
        <v>19467125</v>
      </c>
      <c r="H238" s="2">
        <v>512</v>
      </c>
      <c r="I238" s="2">
        <v>1</v>
      </c>
      <c r="J238" s="3">
        <v>43970</v>
      </c>
      <c r="K238" t="s">
        <v>594</v>
      </c>
      <c r="L238" s="3"/>
      <c r="M238" s="2">
        <v>55</v>
      </c>
      <c r="N238" s="2">
        <v>80</v>
      </c>
      <c r="O238" t="s">
        <v>22</v>
      </c>
      <c r="P238" t="s">
        <v>22</v>
      </c>
      <c r="Q238" t="s">
        <v>22</v>
      </c>
      <c r="R238" t="s">
        <v>22</v>
      </c>
      <c r="S238" t="s">
        <v>21</v>
      </c>
      <c r="T238" t="s">
        <v>29</v>
      </c>
      <c r="U238" t="s">
        <v>30</v>
      </c>
      <c r="V238" t="s">
        <v>25</v>
      </c>
      <c r="W238" t="s">
        <v>26</v>
      </c>
    </row>
    <row r="239" spans="1:23" x14ac:dyDescent="0.35">
      <c r="A239" s="2">
        <v>342839149</v>
      </c>
      <c r="B239" t="s">
        <v>15</v>
      </c>
      <c r="C239" t="s">
        <v>464</v>
      </c>
      <c r="D239" t="s">
        <v>17</v>
      </c>
      <c r="E239" t="s">
        <v>40</v>
      </c>
      <c r="F239" t="s">
        <v>20</v>
      </c>
      <c r="G239" s="2">
        <v>24275748</v>
      </c>
      <c r="H239" s="2">
        <v>67</v>
      </c>
      <c r="I239" s="2">
        <v>1</v>
      </c>
      <c r="J239" s="3">
        <v>45573</v>
      </c>
      <c r="K239" t="s">
        <v>594</v>
      </c>
      <c r="L239" s="3"/>
      <c r="M239" s="2">
        <v>9</v>
      </c>
      <c r="N239" s="2">
        <v>40</v>
      </c>
      <c r="O239" t="s">
        <v>21</v>
      </c>
      <c r="P239" t="s">
        <v>22</v>
      </c>
      <c r="Q239" t="s">
        <v>22</v>
      </c>
      <c r="R239" t="s">
        <v>22</v>
      </c>
      <c r="S239" t="s">
        <v>21</v>
      </c>
      <c r="T239" t="s">
        <v>40</v>
      </c>
      <c r="U239" t="s">
        <v>30</v>
      </c>
      <c r="V239" t="s">
        <v>25</v>
      </c>
      <c r="W239" t="s">
        <v>26</v>
      </c>
    </row>
    <row r="240" spans="1:23" hidden="1" x14ac:dyDescent="0.35">
      <c r="A240" s="2">
        <v>342842593</v>
      </c>
      <c r="B240" t="s">
        <v>15</v>
      </c>
      <c r="C240" t="s">
        <v>465</v>
      </c>
      <c r="D240" t="s">
        <v>17</v>
      </c>
      <c r="E240" t="s">
        <v>466</v>
      </c>
      <c r="F240" t="s">
        <v>20</v>
      </c>
      <c r="G240" s="2">
        <v>19027469</v>
      </c>
      <c r="H240" s="2">
        <v>510</v>
      </c>
      <c r="I240" s="2">
        <v>1</v>
      </c>
      <c r="J240" s="3">
        <v>44404</v>
      </c>
      <c r="K240" t="s">
        <v>594</v>
      </c>
      <c r="L240" s="3"/>
      <c r="M240" s="2">
        <v>55</v>
      </c>
      <c r="N240" s="2">
        <v>80</v>
      </c>
      <c r="O240" t="s">
        <v>22</v>
      </c>
      <c r="P240" t="s">
        <v>22</v>
      </c>
      <c r="Q240" t="s">
        <v>22</v>
      </c>
      <c r="R240" t="s">
        <v>22</v>
      </c>
      <c r="S240" t="s">
        <v>21</v>
      </c>
      <c r="T240" t="s">
        <v>29</v>
      </c>
      <c r="U240" t="s">
        <v>49</v>
      </c>
      <c r="V240" t="s">
        <v>25</v>
      </c>
      <c r="W240" t="s">
        <v>26</v>
      </c>
    </row>
    <row r="241" spans="1:23" hidden="1" x14ac:dyDescent="0.35">
      <c r="A241" s="2">
        <v>345295178</v>
      </c>
      <c r="B241" t="s">
        <v>15</v>
      </c>
      <c r="C241" t="s">
        <v>467</v>
      </c>
      <c r="D241" t="s">
        <v>17</v>
      </c>
      <c r="F241" t="s">
        <v>20</v>
      </c>
      <c r="G241" s="2">
        <v>23527803</v>
      </c>
      <c r="H241" s="2">
        <v>503</v>
      </c>
      <c r="I241" s="2">
        <v>1</v>
      </c>
      <c r="J241" s="3">
        <v>45154</v>
      </c>
      <c r="K241" t="s">
        <v>594</v>
      </c>
      <c r="L241" s="3"/>
      <c r="M241" s="2">
        <v>55</v>
      </c>
      <c r="N241" s="2">
        <v>80</v>
      </c>
      <c r="O241" t="s">
        <v>22</v>
      </c>
      <c r="P241" t="s">
        <v>22</v>
      </c>
      <c r="Q241" t="s">
        <v>22</v>
      </c>
      <c r="R241" t="s">
        <v>22</v>
      </c>
      <c r="S241" t="s">
        <v>21</v>
      </c>
      <c r="V241" t="s">
        <v>25</v>
      </c>
      <c r="W241" t="s">
        <v>26</v>
      </c>
    </row>
    <row r="242" spans="1:23" x14ac:dyDescent="0.35">
      <c r="A242" s="2">
        <v>345317260</v>
      </c>
      <c r="B242" t="s">
        <v>15</v>
      </c>
      <c r="C242" t="s">
        <v>468</v>
      </c>
      <c r="D242" t="s">
        <v>17</v>
      </c>
      <c r="F242" t="s">
        <v>20</v>
      </c>
      <c r="G242" s="2">
        <v>25507333</v>
      </c>
      <c r="H242" s="2">
        <v>503</v>
      </c>
      <c r="I242" s="2">
        <v>1</v>
      </c>
      <c r="J242" s="3">
        <v>45825</v>
      </c>
      <c r="K242" t="s">
        <v>594</v>
      </c>
      <c r="L242" s="3"/>
      <c r="M242" s="2">
        <v>28</v>
      </c>
      <c r="N242" s="2">
        <v>40</v>
      </c>
      <c r="O242" t="s">
        <v>21</v>
      </c>
      <c r="P242" t="s">
        <v>22</v>
      </c>
      <c r="Q242" t="s">
        <v>22</v>
      </c>
      <c r="R242" t="s">
        <v>22</v>
      </c>
      <c r="S242" t="s">
        <v>21</v>
      </c>
      <c r="V242" t="s">
        <v>25</v>
      </c>
      <c r="W242" t="s">
        <v>26</v>
      </c>
    </row>
    <row r="243" spans="1:23" x14ac:dyDescent="0.35">
      <c r="A243" s="2">
        <v>345408117</v>
      </c>
      <c r="B243" t="s">
        <v>15</v>
      </c>
      <c r="C243" t="s">
        <v>469</v>
      </c>
      <c r="D243" t="s">
        <v>17</v>
      </c>
      <c r="E243" t="s">
        <v>29</v>
      </c>
      <c r="F243" t="s">
        <v>20</v>
      </c>
      <c r="G243" s="2">
        <v>19466452</v>
      </c>
      <c r="H243" s="2">
        <v>512</v>
      </c>
      <c r="I243" s="2">
        <v>1</v>
      </c>
      <c r="J243" s="3">
        <v>43962</v>
      </c>
      <c r="K243" t="s">
        <v>594</v>
      </c>
      <c r="L243" s="3"/>
      <c r="M243" s="2">
        <v>55</v>
      </c>
      <c r="N243" s="2">
        <v>80</v>
      </c>
      <c r="O243" t="s">
        <v>21</v>
      </c>
      <c r="P243" t="s">
        <v>22</v>
      </c>
      <c r="Q243" t="s">
        <v>22</v>
      </c>
      <c r="R243" t="s">
        <v>22</v>
      </c>
      <c r="S243" t="s">
        <v>21</v>
      </c>
      <c r="T243" t="s">
        <v>29</v>
      </c>
      <c r="U243" t="s">
        <v>201</v>
      </c>
      <c r="V243" t="s">
        <v>25</v>
      </c>
      <c r="W243" t="s">
        <v>26</v>
      </c>
    </row>
    <row r="244" spans="1:23" x14ac:dyDescent="0.35">
      <c r="A244" s="2">
        <v>345565178</v>
      </c>
      <c r="B244" t="s">
        <v>15</v>
      </c>
      <c r="C244" t="s">
        <v>470</v>
      </c>
      <c r="D244" t="s">
        <v>17</v>
      </c>
      <c r="F244" t="s">
        <v>20</v>
      </c>
      <c r="G244" s="2">
        <v>19466445</v>
      </c>
      <c r="H244" s="2">
        <v>512</v>
      </c>
      <c r="I244" s="2">
        <v>1</v>
      </c>
      <c r="J244" s="3">
        <v>43964</v>
      </c>
      <c r="K244" t="s">
        <v>594</v>
      </c>
      <c r="L244" s="3"/>
      <c r="M244" s="2">
        <v>69</v>
      </c>
      <c r="N244" s="2">
        <v>100</v>
      </c>
      <c r="O244" t="s">
        <v>21</v>
      </c>
      <c r="P244" t="s">
        <v>22</v>
      </c>
      <c r="Q244" t="s">
        <v>22</v>
      </c>
      <c r="R244" t="s">
        <v>22</v>
      </c>
      <c r="S244" t="s">
        <v>21</v>
      </c>
      <c r="T244" t="s">
        <v>29</v>
      </c>
      <c r="U244" t="s">
        <v>37</v>
      </c>
      <c r="V244" t="s">
        <v>25</v>
      </c>
      <c r="W244" t="s">
        <v>26</v>
      </c>
    </row>
    <row r="245" spans="1:23" hidden="1" x14ac:dyDescent="0.35">
      <c r="A245" s="2">
        <v>345585483</v>
      </c>
      <c r="B245" t="s">
        <v>15</v>
      </c>
      <c r="C245" t="s">
        <v>471</v>
      </c>
      <c r="D245" t="s">
        <v>17</v>
      </c>
      <c r="E245" t="s">
        <v>429</v>
      </c>
      <c r="F245" t="s">
        <v>20</v>
      </c>
      <c r="G245" s="2">
        <v>19466373</v>
      </c>
      <c r="H245" s="2">
        <v>512</v>
      </c>
      <c r="I245" s="2">
        <v>1</v>
      </c>
      <c r="J245" s="3">
        <v>43963</v>
      </c>
      <c r="K245" t="s">
        <v>594</v>
      </c>
      <c r="L245" s="3"/>
      <c r="M245" s="2">
        <v>69</v>
      </c>
      <c r="N245" s="2">
        <v>100</v>
      </c>
      <c r="O245" t="s">
        <v>22</v>
      </c>
      <c r="P245" t="s">
        <v>22</v>
      </c>
      <c r="Q245" t="s">
        <v>22</v>
      </c>
      <c r="R245" t="s">
        <v>22</v>
      </c>
      <c r="S245" t="s">
        <v>21</v>
      </c>
      <c r="T245" t="s">
        <v>260</v>
      </c>
      <c r="U245" t="s">
        <v>108</v>
      </c>
      <c r="V245" t="s">
        <v>25</v>
      </c>
      <c r="W245" t="s">
        <v>26</v>
      </c>
    </row>
    <row r="246" spans="1:23" x14ac:dyDescent="0.35">
      <c r="A246" s="2">
        <v>345595400</v>
      </c>
      <c r="B246" t="s">
        <v>15</v>
      </c>
      <c r="C246" t="s">
        <v>472</v>
      </c>
      <c r="D246" t="s">
        <v>17</v>
      </c>
      <c r="E246" t="s">
        <v>473</v>
      </c>
      <c r="F246" t="s">
        <v>20</v>
      </c>
      <c r="G246" s="2">
        <v>19466380</v>
      </c>
      <c r="H246" s="2">
        <v>512</v>
      </c>
      <c r="I246" s="2">
        <v>1</v>
      </c>
      <c r="J246" s="3">
        <v>43963</v>
      </c>
      <c r="K246" t="s">
        <v>594</v>
      </c>
      <c r="L246" s="3"/>
      <c r="M246" s="2">
        <v>69</v>
      </c>
      <c r="N246" s="2">
        <v>100</v>
      </c>
      <c r="O246" t="s">
        <v>21</v>
      </c>
      <c r="P246" t="s">
        <v>22</v>
      </c>
      <c r="Q246" t="s">
        <v>22</v>
      </c>
      <c r="R246" t="s">
        <v>22</v>
      </c>
      <c r="S246" t="s">
        <v>21</v>
      </c>
      <c r="T246" t="s">
        <v>46</v>
      </c>
      <c r="U246" t="s">
        <v>224</v>
      </c>
      <c r="V246" t="s">
        <v>25</v>
      </c>
      <c r="W246" t="s">
        <v>26</v>
      </c>
    </row>
    <row r="247" spans="1:23" hidden="1" x14ac:dyDescent="0.35">
      <c r="A247" s="2">
        <v>345732801</v>
      </c>
      <c r="B247" t="s">
        <v>15</v>
      </c>
      <c r="C247" t="s">
        <v>474</v>
      </c>
      <c r="D247" t="s">
        <v>17</v>
      </c>
      <c r="F247" t="s">
        <v>20</v>
      </c>
      <c r="G247" s="2">
        <v>19017056</v>
      </c>
      <c r="H247" s="2">
        <v>510</v>
      </c>
      <c r="I247" s="2">
        <v>1</v>
      </c>
      <c r="J247" s="3">
        <v>43997</v>
      </c>
      <c r="K247" t="s">
        <v>594</v>
      </c>
      <c r="L247" s="3"/>
      <c r="M247" s="2">
        <v>55</v>
      </c>
      <c r="N247" s="2">
        <v>80</v>
      </c>
      <c r="O247" t="s">
        <v>22</v>
      </c>
      <c r="P247" t="s">
        <v>22</v>
      </c>
      <c r="Q247" t="s">
        <v>22</v>
      </c>
      <c r="R247" t="s">
        <v>22</v>
      </c>
      <c r="S247" t="s">
        <v>21</v>
      </c>
      <c r="T247" t="s">
        <v>46</v>
      </c>
      <c r="U247" t="s">
        <v>47</v>
      </c>
      <c r="V247" t="s">
        <v>25</v>
      </c>
      <c r="W247" t="s">
        <v>26</v>
      </c>
    </row>
    <row r="248" spans="1:23" x14ac:dyDescent="0.35">
      <c r="A248" s="2">
        <v>345768084</v>
      </c>
      <c r="B248" t="s">
        <v>15</v>
      </c>
      <c r="C248" t="s">
        <v>475</v>
      </c>
      <c r="D248" t="s">
        <v>17</v>
      </c>
      <c r="F248" t="s">
        <v>20</v>
      </c>
      <c r="G248" s="2">
        <v>19466455</v>
      </c>
      <c r="H248" s="2">
        <v>512</v>
      </c>
      <c r="I248" s="2">
        <v>1</v>
      </c>
      <c r="J248" s="3">
        <v>43962</v>
      </c>
      <c r="K248" t="s">
        <v>594</v>
      </c>
      <c r="L248" s="3"/>
      <c r="M248" s="2">
        <v>55</v>
      </c>
      <c r="N248" s="2">
        <v>80</v>
      </c>
      <c r="O248" t="s">
        <v>21</v>
      </c>
      <c r="P248" t="s">
        <v>22</v>
      </c>
      <c r="Q248" t="s">
        <v>22</v>
      </c>
      <c r="R248" t="s">
        <v>22</v>
      </c>
      <c r="S248" t="s">
        <v>21</v>
      </c>
      <c r="T248" t="s">
        <v>29</v>
      </c>
      <c r="U248" t="s">
        <v>32</v>
      </c>
      <c r="V248" t="s">
        <v>25</v>
      </c>
      <c r="W248" t="s">
        <v>26</v>
      </c>
    </row>
    <row r="249" spans="1:23" x14ac:dyDescent="0.35">
      <c r="A249" s="2">
        <v>345768089</v>
      </c>
      <c r="B249" t="s">
        <v>15</v>
      </c>
      <c r="C249" t="s">
        <v>476</v>
      </c>
      <c r="D249" t="s">
        <v>17</v>
      </c>
      <c r="E249" t="s">
        <v>18</v>
      </c>
      <c r="F249" t="s">
        <v>20</v>
      </c>
      <c r="G249" s="2">
        <v>24683154</v>
      </c>
      <c r="H249" s="2">
        <v>503</v>
      </c>
      <c r="I249" s="2">
        <v>1</v>
      </c>
      <c r="J249" s="3">
        <v>45631</v>
      </c>
      <c r="K249" t="s">
        <v>594</v>
      </c>
      <c r="L249" s="3"/>
      <c r="M249" s="2">
        <v>44</v>
      </c>
      <c r="N249" s="2">
        <v>63</v>
      </c>
      <c r="O249" t="s">
        <v>21</v>
      </c>
      <c r="P249" t="s">
        <v>22</v>
      </c>
      <c r="Q249" t="s">
        <v>22</v>
      </c>
      <c r="R249" t="s">
        <v>22</v>
      </c>
      <c r="S249" t="s">
        <v>21</v>
      </c>
      <c r="T249" t="s">
        <v>23</v>
      </c>
      <c r="U249" t="s">
        <v>201</v>
      </c>
      <c r="V249" t="s">
        <v>25</v>
      </c>
      <c r="W249" t="s">
        <v>26</v>
      </c>
    </row>
    <row r="250" spans="1:23" hidden="1" x14ac:dyDescent="0.35">
      <c r="A250" s="2">
        <v>345793246</v>
      </c>
      <c r="B250" t="s">
        <v>15</v>
      </c>
      <c r="C250" t="s">
        <v>475</v>
      </c>
      <c r="D250" t="s">
        <v>17</v>
      </c>
      <c r="F250" t="s">
        <v>20</v>
      </c>
      <c r="G250" s="2">
        <v>19466812</v>
      </c>
      <c r="H250" s="2">
        <v>512</v>
      </c>
      <c r="I250" s="2">
        <v>1</v>
      </c>
      <c r="J250" s="3">
        <v>43982</v>
      </c>
      <c r="K250" t="s">
        <v>594</v>
      </c>
      <c r="L250" s="3"/>
      <c r="M250" s="2">
        <v>55</v>
      </c>
      <c r="N250" s="2">
        <v>80</v>
      </c>
      <c r="O250" t="s">
        <v>22</v>
      </c>
      <c r="P250" t="s">
        <v>22</v>
      </c>
      <c r="Q250" t="s">
        <v>22</v>
      </c>
      <c r="R250" t="s">
        <v>22</v>
      </c>
      <c r="S250" t="s">
        <v>21</v>
      </c>
      <c r="T250" t="s">
        <v>35</v>
      </c>
      <c r="U250" t="s">
        <v>32</v>
      </c>
      <c r="V250" t="s">
        <v>25</v>
      </c>
      <c r="W250" t="s">
        <v>26</v>
      </c>
    </row>
    <row r="251" spans="1:23" x14ac:dyDescent="0.35">
      <c r="A251" s="2">
        <v>345837999</v>
      </c>
      <c r="B251" t="s">
        <v>15</v>
      </c>
      <c r="C251" t="s">
        <v>477</v>
      </c>
      <c r="D251" t="s">
        <v>17</v>
      </c>
      <c r="F251" t="s">
        <v>20</v>
      </c>
      <c r="G251" s="2">
        <v>19017029</v>
      </c>
      <c r="H251" s="2">
        <v>510</v>
      </c>
      <c r="I251" s="2">
        <v>1</v>
      </c>
      <c r="J251" s="3">
        <v>44221</v>
      </c>
      <c r="K251" t="s">
        <v>594</v>
      </c>
      <c r="L251" s="3"/>
      <c r="M251" s="2">
        <v>28</v>
      </c>
      <c r="N251" s="2">
        <v>40</v>
      </c>
      <c r="O251" t="s">
        <v>21</v>
      </c>
      <c r="P251" t="s">
        <v>22</v>
      </c>
      <c r="Q251" t="s">
        <v>22</v>
      </c>
      <c r="R251" t="s">
        <v>22</v>
      </c>
      <c r="S251" t="s">
        <v>21</v>
      </c>
      <c r="T251" t="s">
        <v>46</v>
      </c>
      <c r="U251" t="s">
        <v>224</v>
      </c>
      <c r="V251" t="s">
        <v>25</v>
      </c>
      <c r="W251" t="s">
        <v>26</v>
      </c>
    </row>
    <row r="252" spans="1:23" hidden="1" x14ac:dyDescent="0.35">
      <c r="A252" s="2">
        <v>345875456</v>
      </c>
      <c r="B252" t="s">
        <v>15</v>
      </c>
      <c r="C252" t="s">
        <v>479</v>
      </c>
      <c r="D252" t="s">
        <v>17</v>
      </c>
      <c r="F252" t="s">
        <v>20</v>
      </c>
      <c r="G252" s="2">
        <v>19017050</v>
      </c>
      <c r="H252" s="2">
        <v>510</v>
      </c>
      <c r="I252" s="2">
        <v>1</v>
      </c>
      <c r="J252" s="3">
        <v>43997</v>
      </c>
      <c r="K252" t="s">
        <v>594</v>
      </c>
      <c r="L252" s="3"/>
      <c r="M252" s="2">
        <v>69</v>
      </c>
      <c r="N252" s="2">
        <v>100</v>
      </c>
      <c r="O252" t="s">
        <v>22</v>
      </c>
      <c r="P252" t="s">
        <v>22</v>
      </c>
      <c r="Q252" t="s">
        <v>22</v>
      </c>
      <c r="R252" t="s">
        <v>22</v>
      </c>
      <c r="S252" t="s">
        <v>21</v>
      </c>
      <c r="T252" t="s">
        <v>29</v>
      </c>
      <c r="U252" t="s">
        <v>474</v>
      </c>
      <c r="V252" t="s">
        <v>25</v>
      </c>
      <c r="W252" t="s">
        <v>26</v>
      </c>
    </row>
    <row r="253" spans="1:23" hidden="1" x14ac:dyDescent="0.35">
      <c r="A253" s="2">
        <v>345891139</v>
      </c>
      <c r="B253" t="s">
        <v>15</v>
      </c>
      <c r="C253" t="s">
        <v>244</v>
      </c>
      <c r="D253" t="s">
        <v>17</v>
      </c>
      <c r="F253" t="s">
        <v>20</v>
      </c>
      <c r="G253" s="2">
        <v>18003765</v>
      </c>
      <c r="H253" s="2">
        <v>737</v>
      </c>
      <c r="I253" s="2">
        <v>10</v>
      </c>
      <c r="J253" s="3">
        <v>43487</v>
      </c>
      <c r="K253" t="s">
        <v>594</v>
      </c>
      <c r="L253" s="3"/>
      <c r="M253" s="2">
        <v>436</v>
      </c>
      <c r="N253" s="2">
        <v>630</v>
      </c>
      <c r="O253" t="s">
        <v>22</v>
      </c>
      <c r="P253" t="s">
        <v>22</v>
      </c>
      <c r="Q253" t="s">
        <v>22</v>
      </c>
      <c r="R253" t="s">
        <v>22</v>
      </c>
      <c r="S253" t="s">
        <v>21</v>
      </c>
      <c r="T253" t="s">
        <v>29</v>
      </c>
      <c r="U253" t="s">
        <v>47</v>
      </c>
      <c r="V253" t="s">
        <v>25</v>
      </c>
      <c r="W253" t="s">
        <v>26</v>
      </c>
    </row>
    <row r="254" spans="1:23" hidden="1" x14ac:dyDescent="0.35">
      <c r="A254" s="2">
        <v>346212394</v>
      </c>
      <c r="B254" t="s">
        <v>15</v>
      </c>
      <c r="C254" t="s">
        <v>484</v>
      </c>
      <c r="D254" t="s">
        <v>17</v>
      </c>
      <c r="F254" t="s">
        <v>20</v>
      </c>
      <c r="G254" s="2">
        <v>19003129</v>
      </c>
      <c r="H254" s="2">
        <v>737</v>
      </c>
      <c r="I254" s="2">
        <v>5</v>
      </c>
      <c r="J254" s="3">
        <v>43830</v>
      </c>
      <c r="K254" t="s">
        <v>594</v>
      </c>
      <c r="L254" s="3"/>
      <c r="M254" s="2">
        <v>277</v>
      </c>
      <c r="N254" s="2">
        <v>400</v>
      </c>
      <c r="O254" t="s">
        <v>22</v>
      </c>
      <c r="P254" t="s">
        <v>22</v>
      </c>
      <c r="Q254" t="s">
        <v>22</v>
      </c>
      <c r="R254" t="s">
        <v>22</v>
      </c>
      <c r="S254" t="s">
        <v>21</v>
      </c>
      <c r="T254" t="s">
        <v>51</v>
      </c>
      <c r="U254" t="s">
        <v>30</v>
      </c>
      <c r="V254" t="s">
        <v>25</v>
      </c>
      <c r="W254" t="s">
        <v>26</v>
      </c>
    </row>
    <row r="255" spans="1:23" hidden="1" x14ac:dyDescent="0.35">
      <c r="A255" s="2">
        <v>346323269</v>
      </c>
      <c r="B255" t="s">
        <v>15</v>
      </c>
      <c r="C255" t="s">
        <v>486</v>
      </c>
      <c r="D255" t="s">
        <v>17</v>
      </c>
      <c r="F255" t="s">
        <v>20</v>
      </c>
      <c r="G255" s="2">
        <v>17005944</v>
      </c>
      <c r="H255" s="2">
        <v>737</v>
      </c>
      <c r="I255" s="2">
        <v>5</v>
      </c>
      <c r="J255" s="3">
        <v>43291</v>
      </c>
      <c r="K255" t="s">
        <v>594</v>
      </c>
      <c r="L255" s="3"/>
      <c r="M255" s="2">
        <v>277</v>
      </c>
      <c r="N255" s="2">
        <v>400</v>
      </c>
      <c r="O255" t="s">
        <v>22</v>
      </c>
      <c r="P255" t="s">
        <v>22</v>
      </c>
      <c r="Q255" t="s">
        <v>22</v>
      </c>
      <c r="R255" t="s">
        <v>22</v>
      </c>
      <c r="S255" t="s">
        <v>21</v>
      </c>
      <c r="T255" t="s">
        <v>60</v>
      </c>
      <c r="U255" t="s">
        <v>32</v>
      </c>
      <c r="V255" t="s">
        <v>25</v>
      </c>
      <c r="W255" t="s">
        <v>26</v>
      </c>
    </row>
    <row r="256" spans="1:23" x14ac:dyDescent="0.35">
      <c r="A256" s="2">
        <v>346500039</v>
      </c>
      <c r="B256" t="s">
        <v>15</v>
      </c>
      <c r="C256" t="s">
        <v>492</v>
      </c>
      <c r="D256" t="s">
        <v>17</v>
      </c>
      <c r="E256" t="s">
        <v>18</v>
      </c>
      <c r="F256" t="s">
        <v>20</v>
      </c>
      <c r="G256" s="2">
        <v>19453889</v>
      </c>
      <c r="H256" s="2">
        <v>512</v>
      </c>
      <c r="I256" s="2">
        <v>1</v>
      </c>
      <c r="J256" s="3">
        <v>43648</v>
      </c>
      <c r="K256" t="s">
        <v>594</v>
      </c>
      <c r="L256" s="3"/>
      <c r="M256" s="2">
        <v>44</v>
      </c>
      <c r="N256" s="2">
        <v>63</v>
      </c>
      <c r="O256" t="s">
        <v>21</v>
      </c>
      <c r="P256" t="s">
        <v>22</v>
      </c>
      <c r="Q256" t="s">
        <v>22</v>
      </c>
      <c r="R256" t="s">
        <v>22</v>
      </c>
      <c r="S256" t="s">
        <v>21</v>
      </c>
      <c r="T256" t="s">
        <v>23</v>
      </c>
      <c r="U256" t="s">
        <v>224</v>
      </c>
      <c r="V256" t="s">
        <v>25</v>
      </c>
      <c r="W256" t="s">
        <v>26</v>
      </c>
    </row>
    <row r="257" spans="1:23" hidden="1" x14ac:dyDescent="0.35">
      <c r="A257" s="2">
        <v>346501794</v>
      </c>
      <c r="B257" t="s">
        <v>15</v>
      </c>
      <c r="C257" t="s">
        <v>493</v>
      </c>
      <c r="D257" t="s">
        <v>17</v>
      </c>
      <c r="E257" t="s">
        <v>494</v>
      </c>
      <c r="F257" t="s">
        <v>20</v>
      </c>
      <c r="G257" s="2">
        <v>24012735</v>
      </c>
      <c r="H257" s="2">
        <v>747</v>
      </c>
      <c r="I257" s="2">
        <v>5</v>
      </c>
      <c r="J257" s="3">
        <v>45851</v>
      </c>
      <c r="K257" t="s">
        <v>594</v>
      </c>
      <c r="L257" s="3"/>
      <c r="M257" s="2">
        <v>111</v>
      </c>
      <c r="N257" s="2">
        <v>160</v>
      </c>
      <c r="O257" t="s">
        <v>22</v>
      </c>
      <c r="P257" t="s">
        <v>22</v>
      </c>
      <c r="Q257" t="s">
        <v>22</v>
      </c>
      <c r="R257" t="s">
        <v>22</v>
      </c>
      <c r="S257" t="s">
        <v>21</v>
      </c>
      <c r="T257" t="s">
        <v>260</v>
      </c>
      <c r="U257" t="s">
        <v>168</v>
      </c>
      <c r="V257" t="s">
        <v>25</v>
      </c>
      <c r="W257" t="s">
        <v>26</v>
      </c>
    </row>
    <row r="258" spans="1:23" x14ac:dyDescent="0.35">
      <c r="A258" s="2">
        <v>346514671</v>
      </c>
      <c r="B258" t="s">
        <v>15</v>
      </c>
      <c r="C258" t="s">
        <v>495</v>
      </c>
      <c r="D258" t="s">
        <v>17</v>
      </c>
      <c r="F258" t="s">
        <v>20</v>
      </c>
      <c r="G258" s="2">
        <v>19007201</v>
      </c>
      <c r="H258" s="2">
        <v>737</v>
      </c>
      <c r="I258" s="2">
        <v>5</v>
      </c>
      <c r="J258" s="3">
        <v>44033</v>
      </c>
      <c r="K258" t="s">
        <v>594</v>
      </c>
      <c r="L258" s="3"/>
      <c r="M258" s="2">
        <v>87</v>
      </c>
      <c r="N258" s="2">
        <v>125</v>
      </c>
      <c r="O258" t="s">
        <v>21</v>
      </c>
      <c r="P258" t="s">
        <v>22</v>
      </c>
      <c r="Q258" t="s">
        <v>22</v>
      </c>
      <c r="R258" t="s">
        <v>22</v>
      </c>
      <c r="S258" t="s">
        <v>21</v>
      </c>
      <c r="T258" t="s">
        <v>23</v>
      </c>
      <c r="U258" t="s">
        <v>482</v>
      </c>
      <c r="V258" t="s">
        <v>25</v>
      </c>
      <c r="W258" t="s">
        <v>26</v>
      </c>
    </row>
    <row r="259" spans="1:23" hidden="1" x14ac:dyDescent="0.35">
      <c r="A259" s="2">
        <v>346514673</v>
      </c>
      <c r="B259" t="s">
        <v>15</v>
      </c>
      <c r="C259" t="s">
        <v>496</v>
      </c>
      <c r="D259" t="s">
        <v>17</v>
      </c>
      <c r="F259" t="s">
        <v>20</v>
      </c>
      <c r="G259" s="2">
        <v>12589920</v>
      </c>
      <c r="H259" s="2">
        <v>736</v>
      </c>
      <c r="I259" s="2">
        <v>10</v>
      </c>
      <c r="J259" s="3">
        <v>44019</v>
      </c>
      <c r="K259" t="s">
        <v>594</v>
      </c>
      <c r="L259" s="3"/>
      <c r="M259" s="2">
        <v>436</v>
      </c>
      <c r="N259" s="2">
        <v>630</v>
      </c>
      <c r="O259" t="s">
        <v>22</v>
      </c>
      <c r="P259" t="s">
        <v>22</v>
      </c>
      <c r="Q259" t="s">
        <v>22</v>
      </c>
      <c r="R259" t="s">
        <v>22</v>
      </c>
      <c r="S259" t="s">
        <v>21</v>
      </c>
      <c r="T259" t="s">
        <v>60</v>
      </c>
      <c r="U259" t="s">
        <v>482</v>
      </c>
      <c r="V259" t="s">
        <v>25</v>
      </c>
      <c r="W259" t="s">
        <v>26</v>
      </c>
    </row>
    <row r="260" spans="1:23" hidden="1" x14ac:dyDescent="0.35">
      <c r="A260" s="2">
        <v>346514673</v>
      </c>
      <c r="B260" t="s">
        <v>15</v>
      </c>
      <c r="C260" t="s">
        <v>496</v>
      </c>
      <c r="D260" t="s">
        <v>17</v>
      </c>
      <c r="F260" t="s">
        <v>20</v>
      </c>
      <c r="G260" s="2">
        <v>22010445</v>
      </c>
      <c r="H260" s="2">
        <v>739</v>
      </c>
      <c r="I260" s="2">
        <v>5</v>
      </c>
      <c r="J260" s="3">
        <v>44819</v>
      </c>
      <c r="K260" t="s">
        <v>594</v>
      </c>
      <c r="L260" s="3"/>
      <c r="M260" s="2"/>
      <c r="N260" s="2"/>
      <c r="O260" t="s">
        <v>22</v>
      </c>
      <c r="P260" t="s">
        <v>22</v>
      </c>
      <c r="Q260" t="s">
        <v>22</v>
      </c>
      <c r="R260" t="s">
        <v>22</v>
      </c>
      <c r="S260" t="s">
        <v>21</v>
      </c>
      <c r="T260" t="s">
        <v>60</v>
      </c>
      <c r="U260" t="s">
        <v>482</v>
      </c>
      <c r="V260" t="s">
        <v>25</v>
      </c>
      <c r="W260" t="s">
        <v>26</v>
      </c>
    </row>
    <row r="261" spans="1:23" x14ac:dyDescent="0.35">
      <c r="A261" s="2">
        <v>346523758</v>
      </c>
      <c r="B261" t="s">
        <v>15</v>
      </c>
      <c r="C261" t="s">
        <v>497</v>
      </c>
      <c r="D261" t="s">
        <v>17</v>
      </c>
      <c r="E261" t="s">
        <v>498</v>
      </c>
      <c r="F261" t="s">
        <v>20</v>
      </c>
      <c r="G261" s="2">
        <v>19467156</v>
      </c>
      <c r="H261" s="2">
        <v>512</v>
      </c>
      <c r="I261" s="2">
        <v>1</v>
      </c>
      <c r="J261" s="3">
        <v>43966</v>
      </c>
      <c r="K261" t="s">
        <v>594</v>
      </c>
      <c r="L261" s="3"/>
      <c r="M261" s="2">
        <v>69</v>
      </c>
      <c r="N261" s="2">
        <v>100</v>
      </c>
      <c r="O261" t="s">
        <v>21</v>
      </c>
      <c r="P261" t="s">
        <v>22</v>
      </c>
      <c r="Q261" t="s">
        <v>22</v>
      </c>
      <c r="R261" t="s">
        <v>22</v>
      </c>
      <c r="S261" t="s">
        <v>21</v>
      </c>
      <c r="T261" t="s">
        <v>51</v>
      </c>
      <c r="U261" t="s">
        <v>30</v>
      </c>
      <c r="V261" t="s">
        <v>25</v>
      </c>
      <c r="W261" t="s">
        <v>26</v>
      </c>
    </row>
    <row r="262" spans="1:23" hidden="1" x14ac:dyDescent="0.35">
      <c r="A262" s="2">
        <v>346726476</v>
      </c>
      <c r="B262" t="s">
        <v>15</v>
      </c>
      <c r="C262" t="s">
        <v>505</v>
      </c>
      <c r="D262" t="s">
        <v>17</v>
      </c>
      <c r="E262" t="s">
        <v>494</v>
      </c>
      <c r="F262" t="s">
        <v>20</v>
      </c>
      <c r="G262" s="2">
        <v>24012770</v>
      </c>
      <c r="H262" s="2">
        <v>747</v>
      </c>
      <c r="I262" s="2">
        <v>5</v>
      </c>
      <c r="J262" s="3">
        <v>45851</v>
      </c>
      <c r="K262" t="s">
        <v>594</v>
      </c>
      <c r="L262" s="3"/>
      <c r="M262" s="2">
        <v>87</v>
      </c>
      <c r="N262" s="2">
        <v>125</v>
      </c>
      <c r="O262" t="s">
        <v>22</v>
      </c>
      <c r="P262" t="s">
        <v>22</v>
      </c>
      <c r="Q262" t="s">
        <v>22</v>
      </c>
      <c r="R262" t="s">
        <v>22</v>
      </c>
      <c r="S262" t="s">
        <v>21</v>
      </c>
      <c r="T262" t="s">
        <v>260</v>
      </c>
      <c r="U262" t="s">
        <v>108</v>
      </c>
      <c r="V262" t="s">
        <v>25</v>
      </c>
      <c r="W262" t="s">
        <v>26</v>
      </c>
    </row>
    <row r="263" spans="1:23" hidden="1" x14ac:dyDescent="0.35">
      <c r="A263" s="2">
        <v>346760443</v>
      </c>
      <c r="B263" t="s">
        <v>15</v>
      </c>
      <c r="C263" t="s">
        <v>506</v>
      </c>
      <c r="D263" t="s">
        <v>17</v>
      </c>
      <c r="E263" t="s">
        <v>507</v>
      </c>
      <c r="F263" t="s">
        <v>20</v>
      </c>
      <c r="G263" s="2">
        <v>10075352</v>
      </c>
      <c r="H263" s="2">
        <v>735</v>
      </c>
      <c r="I263" s="2">
        <v>5</v>
      </c>
      <c r="J263" s="3">
        <v>42985</v>
      </c>
      <c r="K263" t="s">
        <v>594</v>
      </c>
      <c r="L263" s="3"/>
      <c r="M263" s="2">
        <v>277</v>
      </c>
      <c r="N263" s="2">
        <v>400</v>
      </c>
      <c r="O263" t="s">
        <v>22</v>
      </c>
      <c r="P263" t="s">
        <v>22</v>
      </c>
      <c r="Q263" t="s">
        <v>22</v>
      </c>
      <c r="R263" t="s">
        <v>22</v>
      </c>
      <c r="S263" t="s">
        <v>21</v>
      </c>
      <c r="T263" t="s">
        <v>60</v>
      </c>
      <c r="U263" t="s">
        <v>32</v>
      </c>
      <c r="V263" t="s">
        <v>25</v>
      </c>
      <c r="W263" t="s">
        <v>26</v>
      </c>
    </row>
    <row r="264" spans="1:23" hidden="1" x14ac:dyDescent="0.35">
      <c r="A264" s="2">
        <v>346760443</v>
      </c>
      <c r="B264" t="s">
        <v>15</v>
      </c>
      <c r="C264" t="s">
        <v>506</v>
      </c>
      <c r="D264" t="s">
        <v>17</v>
      </c>
      <c r="E264" t="s">
        <v>507</v>
      </c>
      <c r="F264" t="s">
        <v>20</v>
      </c>
      <c r="G264" s="2">
        <v>22004258</v>
      </c>
      <c r="H264" s="2">
        <v>739</v>
      </c>
      <c r="I264" s="2">
        <v>5</v>
      </c>
      <c r="J264" s="3">
        <v>44826</v>
      </c>
      <c r="K264" t="s">
        <v>594</v>
      </c>
      <c r="L264" s="3"/>
      <c r="M264" s="2"/>
      <c r="N264" s="2"/>
      <c r="O264" t="s">
        <v>22</v>
      </c>
      <c r="P264" t="s">
        <v>22</v>
      </c>
      <c r="Q264" t="s">
        <v>22</v>
      </c>
      <c r="R264" t="s">
        <v>22</v>
      </c>
      <c r="S264" t="s">
        <v>21</v>
      </c>
      <c r="T264" t="s">
        <v>60</v>
      </c>
      <c r="U264" t="s">
        <v>32</v>
      </c>
      <c r="V264" t="s">
        <v>25</v>
      </c>
      <c r="W264" t="s">
        <v>26</v>
      </c>
    </row>
    <row r="265" spans="1:23" x14ac:dyDescent="0.35">
      <c r="A265" s="2">
        <v>346778759</v>
      </c>
      <c r="B265" t="s">
        <v>15</v>
      </c>
      <c r="C265" t="s">
        <v>509</v>
      </c>
      <c r="D265" t="s">
        <v>17</v>
      </c>
      <c r="F265" t="s">
        <v>20</v>
      </c>
      <c r="G265" s="2">
        <v>24758622</v>
      </c>
      <c r="H265" s="2">
        <v>503</v>
      </c>
      <c r="I265" s="2">
        <v>1</v>
      </c>
      <c r="J265" s="3">
        <v>45790</v>
      </c>
      <c r="K265" t="s">
        <v>594</v>
      </c>
      <c r="L265" s="3"/>
      <c r="M265" s="2">
        <v>55</v>
      </c>
      <c r="N265" s="2">
        <v>80</v>
      </c>
      <c r="O265" t="s">
        <v>21</v>
      </c>
      <c r="P265" t="s">
        <v>22</v>
      </c>
      <c r="Q265" t="s">
        <v>22</v>
      </c>
      <c r="R265" t="s">
        <v>22</v>
      </c>
      <c r="S265" t="s">
        <v>21</v>
      </c>
      <c r="T265" t="s">
        <v>29</v>
      </c>
      <c r="U265" t="s">
        <v>168</v>
      </c>
      <c r="V265" t="s">
        <v>25</v>
      </c>
      <c r="W265" t="s">
        <v>26</v>
      </c>
    </row>
    <row r="266" spans="1:23" hidden="1" x14ac:dyDescent="0.35">
      <c r="A266" s="2">
        <v>346812868</v>
      </c>
      <c r="B266" t="s">
        <v>15</v>
      </c>
      <c r="C266" t="s">
        <v>510</v>
      </c>
      <c r="D266" t="s">
        <v>17</v>
      </c>
      <c r="F266" t="s">
        <v>20</v>
      </c>
      <c r="G266" s="2">
        <v>20005641</v>
      </c>
      <c r="H266" s="2">
        <v>737</v>
      </c>
      <c r="I266" s="2">
        <v>5</v>
      </c>
      <c r="J266" s="3">
        <v>44238</v>
      </c>
      <c r="K266" t="s">
        <v>594</v>
      </c>
      <c r="L266" s="3"/>
      <c r="M266" s="2">
        <v>218</v>
      </c>
      <c r="N266" s="2">
        <v>315</v>
      </c>
      <c r="O266" t="s">
        <v>22</v>
      </c>
      <c r="P266" t="s">
        <v>22</v>
      </c>
      <c r="Q266" t="s">
        <v>22</v>
      </c>
      <c r="R266" t="s">
        <v>22</v>
      </c>
      <c r="S266" t="s">
        <v>21</v>
      </c>
      <c r="T266" t="s">
        <v>51</v>
      </c>
      <c r="U266" t="s">
        <v>49</v>
      </c>
      <c r="V266" t="s">
        <v>25</v>
      </c>
      <c r="W266" t="s">
        <v>26</v>
      </c>
    </row>
    <row r="267" spans="1:23" x14ac:dyDescent="0.35">
      <c r="A267" s="2">
        <v>346838433</v>
      </c>
      <c r="B267" t="s">
        <v>15</v>
      </c>
      <c r="C267" t="s">
        <v>511</v>
      </c>
      <c r="D267" t="s">
        <v>17</v>
      </c>
      <c r="F267" t="s">
        <v>20</v>
      </c>
      <c r="G267" s="2">
        <v>24735519</v>
      </c>
      <c r="H267" s="2">
        <v>503</v>
      </c>
      <c r="I267" s="2">
        <v>1</v>
      </c>
      <c r="J267" s="3">
        <v>45785</v>
      </c>
      <c r="K267" t="s">
        <v>594</v>
      </c>
      <c r="L267" s="3"/>
      <c r="M267" s="2">
        <v>55</v>
      </c>
      <c r="N267" s="2">
        <v>80</v>
      </c>
      <c r="O267" t="s">
        <v>21</v>
      </c>
      <c r="P267" t="s">
        <v>22</v>
      </c>
      <c r="Q267" t="s">
        <v>22</v>
      </c>
      <c r="R267" t="s">
        <v>22</v>
      </c>
      <c r="S267" t="s">
        <v>21</v>
      </c>
      <c r="T267" t="s">
        <v>29</v>
      </c>
      <c r="U267" t="s">
        <v>482</v>
      </c>
      <c r="V267" t="s">
        <v>25</v>
      </c>
      <c r="W267" t="s">
        <v>26</v>
      </c>
    </row>
    <row r="268" spans="1:23" hidden="1" x14ac:dyDescent="0.35">
      <c r="A268" s="2">
        <v>346869670</v>
      </c>
      <c r="B268" t="s">
        <v>15</v>
      </c>
      <c r="C268" t="s">
        <v>512</v>
      </c>
      <c r="D268" t="s">
        <v>17</v>
      </c>
      <c r="F268" t="s">
        <v>20</v>
      </c>
      <c r="G268" s="2">
        <v>23147312</v>
      </c>
      <c r="H268" s="2">
        <v>503</v>
      </c>
      <c r="I268" s="2">
        <v>1</v>
      </c>
      <c r="J268" s="3">
        <v>45118</v>
      </c>
      <c r="K268" t="s">
        <v>594</v>
      </c>
      <c r="L268" s="3"/>
      <c r="M268" s="2">
        <v>55</v>
      </c>
      <c r="N268" s="2">
        <v>80</v>
      </c>
      <c r="O268" t="s">
        <v>22</v>
      </c>
      <c r="P268" t="s">
        <v>22</v>
      </c>
      <c r="Q268" t="s">
        <v>22</v>
      </c>
      <c r="R268" t="s">
        <v>22</v>
      </c>
      <c r="S268" t="s">
        <v>21</v>
      </c>
      <c r="T268" t="s">
        <v>29</v>
      </c>
      <c r="U268" t="s">
        <v>168</v>
      </c>
      <c r="V268" t="s">
        <v>25</v>
      </c>
      <c r="W268" t="s">
        <v>26</v>
      </c>
    </row>
    <row r="269" spans="1:23" x14ac:dyDescent="0.35">
      <c r="A269" s="2">
        <v>346869810</v>
      </c>
      <c r="B269" t="s">
        <v>15</v>
      </c>
      <c r="C269" t="s">
        <v>513</v>
      </c>
      <c r="D269" t="s">
        <v>17</v>
      </c>
      <c r="E269" t="s">
        <v>514</v>
      </c>
      <c r="F269" t="s">
        <v>20</v>
      </c>
      <c r="G269" s="2">
        <v>25511535</v>
      </c>
      <c r="H269" s="2">
        <v>503</v>
      </c>
      <c r="I269" s="2">
        <v>1</v>
      </c>
      <c r="J269" s="3">
        <v>45835</v>
      </c>
      <c r="K269" t="s">
        <v>594</v>
      </c>
      <c r="L269" s="3"/>
      <c r="M269" s="2">
        <v>55</v>
      </c>
      <c r="N269" s="2">
        <v>80</v>
      </c>
      <c r="O269" t="s">
        <v>21</v>
      </c>
      <c r="P269" t="s">
        <v>22</v>
      </c>
      <c r="Q269" t="s">
        <v>22</v>
      </c>
      <c r="R269" t="s">
        <v>22</v>
      </c>
      <c r="S269" t="s">
        <v>21</v>
      </c>
      <c r="T269" t="s">
        <v>35</v>
      </c>
      <c r="U269" t="s">
        <v>272</v>
      </c>
      <c r="V269" t="s">
        <v>25</v>
      </c>
      <c r="W269" t="s">
        <v>26</v>
      </c>
    </row>
    <row r="270" spans="1:23" hidden="1" x14ac:dyDescent="0.35">
      <c r="A270" s="2">
        <v>346872942</v>
      </c>
      <c r="B270" t="s">
        <v>15</v>
      </c>
      <c r="C270" t="s">
        <v>515</v>
      </c>
      <c r="D270" t="s">
        <v>17</v>
      </c>
      <c r="F270" t="s">
        <v>337</v>
      </c>
      <c r="G270" s="2">
        <v>18002216</v>
      </c>
      <c r="H270" s="2">
        <v>860</v>
      </c>
      <c r="I270" s="2">
        <v>20</v>
      </c>
      <c r="J270" s="3">
        <v>43667</v>
      </c>
      <c r="K270" t="s">
        <v>594</v>
      </c>
      <c r="L270" s="3"/>
      <c r="M270" s="2">
        <v>1250</v>
      </c>
      <c r="N270" s="2">
        <v>0</v>
      </c>
      <c r="O270" t="s">
        <v>22</v>
      </c>
      <c r="P270" t="s">
        <v>22</v>
      </c>
      <c r="Q270" t="s">
        <v>22</v>
      </c>
      <c r="R270" t="s">
        <v>22</v>
      </c>
      <c r="S270" t="s">
        <v>21</v>
      </c>
      <c r="T270" t="s">
        <v>51</v>
      </c>
      <c r="U270" t="s">
        <v>47</v>
      </c>
      <c r="V270" t="s">
        <v>25</v>
      </c>
      <c r="W270" t="s">
        <v>26</v>
      </c>
    </row>
    <row r="271" spans="1:23" hidden="1" x14ac:dyDescent="0.35">
      <c r="A271" s="2">
        <v>346985226</v>
      </c>
      <c r="B271" t="s">
        <v>15</v>
      </c>
      <c r="C271" t="s">
        <v>516</v>
      </c>
      <c r="D271" t="s">
        <v>17</v>
      </c>
      <c r="F271" t="s">
        <v>20</v>
      </c>
      <c r="G271" s="2">
        <v>24735401</v>
      </c>
      <c r="H271" s="2">
        <v>503</v>
      </c>
      <c r="I271" s="2">
        <v>1</v>
      </c>
      <c r="J271" s="3">
        <v>45799</v>
      </c>
      <c r="K271" t="s">
        <v>594</v>
      </c>
      <c r="L271" s="3"/>
      <c r="M271" s="2">
        <v>55</v>
      </c>
      <c r="N271" s="2">
        <v>80</v>
      </c>
      <c r="O271" t="s">
        <v>22</v>
      </c>
      <c r="P271" t="s">
        <v>22</v>
      </c>
      <c r="Q271" t="s">
        <v>22</v>
      </c>
      <c r="R271" t="s">
        <v>22</v>
      </c>
      <c r="S271" t="s">
        <v>21</v>
      </c>
      <c r="T271" t="s">
        <v>29</v>
      </c>
      <c r="U271" t="s">
        <v>517</v>
      </c>
      <c r="V271" t="s">
        <v>25</v>
      </c>
      <c r="W271" t="s">
        <v>26</v>
      </c>
    </row>
    <row r="272" spans="1:23" hidden="1" x14ac:dyDescent="0.35">
      <c r="A272" s="2">
        <v>347005434</v>
      </c>
      <c r="B272" t="s">
        <v>15</v>
      </c>
      <c r="C272" t="s">
        <v>518</v>
      </c>
      <c r="D272" t="s">
        <v>17</v>
      </c>
      <c r="F272" t="s">
        <v>20</v>
      </c>
      <c r="G272" s="2">
        <v>20007852</v>
      </c>
      <c r="H272" s="2">
        <v>737</v>
      </c>
      <c r="I272" s="2">
        <v>5</v>
      </c>
      <c r="J272" s="3">
        <v>44405</v>
      </c>
      <c r="K272" t="s">
        <v>594</v>
      </c>
      <c r="L272" s="3"/>
      <c r="M272" s="2">
        <v>277</v>
      </c>
      <c r="N272" s="2">
        <v>400</v>
      </c>
      <c r="O272" t="s">
        <v>22</v>
      </c>
      <c r="P272" t="s">
        <v>22</v>
      </c>
      <c r="Q272" t="s">
        <v>22</v>
      </c>
      <c r="R272" t="s">
        <v>22</v>
      </c>
      <c r="S272" t="s">
        <v>21</v>
      </c>
      <c r="T272" t="s">
        <v>51</v>
      </c>
      <c r="U272" t="s">
        <v>47</v>
      </c>
      <c r="V272" t="s">
        <v>25</v>
      </c>
      <c r="W272" t="s">
        <v>26</v>
      </c>
    </row>
    <row r="273" spans="1:23" x14ac:dyDescent="0.35">
      <c r="A273" s="2">
        <v>347031715</v>
      </c>
      <c r="B273" t="s">
        <v>15</v>
      </c>
      <c r="C273" t="s">
        <v>519</v>
      </c>
      <c r="D273" t="s">
        <v>17</v>
      </c>
      <c r="F273" t="s">
        <v>20</v>
      </c>
      <c r="G273" s="2">
        <v>20121347</v>
      </c>
      <c r="H273" s="2">
        <v>512</v>
      </c>
      <c r="I273" s="2">
        <v>1</v>
      </c>
      <c r="J273" s="3">
        <v>44423</v>
      </c>
      <c r="K273" t="s">
        <v>594</v>
      </c>
      <c r="L273" s="3"/>
      <c r="M273" s="2">
        <v>55</v>
      </c>
      <c r="N273" s="2">
        <v>80</v>
      </c>
      <c r="O273" t="s">
        <v>21</v>
      </c>
      <c r="P273" t="s">
        <v>22</v>
      </c>
      <c r="Q273" t="s">
        <v>22</v>
      </c>
      <c r="R273" t="s">
        <v>22</v>
      </c>
      <c r="S273" t="s">
        <v>21</v>
      </c>
      <c r="T273" t="s">
        <v>23</v>
      </c>
      <c r="U273" t="s">
        <v>482</v>
      </c>
      <c r="V273" t="s">
        <v>25</v>
      </c>
      <c r="W273" t="s">
        <v>26</v>
      </c>
    </row>
    <row r="274" spans="1:23" hidden="1" x14ac:dyDescent="0.35">
      <c r="A274" s="2">
        <v>347037710</v>
      </c>
      <c r="B274" t="s">
        <v>15</v>
      </c>
      <c r="C274" t="s">
        <v>520</v>
      </c>
      <c r="D274" t="s">
        <v>17</v>
      </c>
      <c r="F274" t="s">
        <v>20</v>
      </c>
      <c r="G274" s="2">
        <v>20008413</v>
      </c>
      <c r="H274" s="2">
        <v>737</v>
      </c>
      <c r="I274" s="2">
        <v>5</v>
      </c>
      <c r="J274" s="3">
        <v>44416</v>
      </c>
      <c r="K274" t="s">
        <v>594</v>
      </c>
      <c r="L274" s="3"/>
      <c r="M274" s="2">
        <v>346</v>
      </c>
      <c r="N274" s="2">
        <v>500</v>
      </c>
      <c r="O274" t="s">
        <v>22</v>
      </c>
      <c r="P274" t="s">
        <v>22</v>
      </c>
      <c r="Q274" t="s">
        <v>22</v>
      </c>
      <c r="R274" t="s">
        <v>22</v>
      </c>
      <c r="S274" t="s">
        <v>21</v>
      </c>
      <c r="V274" t="s">
        <v>25</v>
      </c>
      <c r="W274" t="s">
        <v>26</v>
      </c>
    </row>
    <row r="275" spans="1:23" x14ac:dyDescent="0.35">
      <c r="A275" s="2">
        <v>347043956</v>
      </c>
      <c r="B275" t="s">
        <v>15</v>
      </c>
      <c r="C275" t="s">
        <v>521</v>
      </c>
      <c r="D275" t="s">
        <v>17</v>
      </c>
      <c r="F275" t="s">
        <v>20</v>
      </c>
      <c r="G275" s="2">
        <v>20469551</v>
      </c>
      <c r="H275" s="2">
        <v>512</v>
      </c>
      <c r="I275" s="2">
        <v>1</v>
      </c>
      <c r="J275" s="3">
        <v>44510</v>
      </c>
      <c r="K275" t="s">
        <v>594</v>
      </c>
      <c r="L275" s="3"/>
      <c r="M275" s="2">
        <v>28</v>
      </c>
      <c r="N275" s="2">
        <v>40</v>
      </c>
      <c r="O275" t="s">
        <v>21</v>
      </c>
      <c r="P275" t="s">
        <v>21</v>
      </c>
      <c r="Q275" t="s">
        <v>22</v>
      </c>
      <c r="R275" t="s">
        <v>22</v>
      </c>
      <c r="S275" t="s">
        <v>21</v>
      </c>
      <c r="T275" t="s">
        <v>57</v>
      </c>
      <c r="U275" t="s">
        <v>482</v>
      </c>
      <c r="V275" t="s">
        <v>25</v>
      </c>
      <c r="W275" t="s">
        <v>26</v>
      </c>
    </row>
    <row r="276" spans="1:23" x14ac:dyDescent="0.35">
      <c r="A276" s="2">
        <v>347044053</v>
      </c>
      <c r="B276" t="s">
        <v>15</v>
      </c>
      <c r="C276" t="s">
        <v>522</v>
      </c>
      <c r="D276" t="s">
        <v>17</v>
      </c>
      <c r="F276" t="s">
        <v>20</v>
      </c>
      <c r="G276" s="2">
        <v>19022555</v>
      </c>
      <c r="H276" s="2">
        <v>510</v>
      </c>
      <c r="I276" s="2">
        <v>1</v>
      </c>
      <c r="J276" s="3">
        <v>44518</v>
      </c>
      <c r="K276" t="s">
        <v>594</v>
      </c>
      <c r="L276" s="3"/>
      <c r="M276" s="2">
        <v>44</v>
      </c>
      <c r="N276" s="2">
        <v>63</v>
      </c>
      <c r="O276" t="s">
        <v>21</v>
      </c>
      <c r="P276" t="s">
        <v>22</v>
      </c>
      <c r="Q276" t="s">
        <v>22</v>
      </c>
      <c r="R276" t="s">
        <v>22</v>
      </c>
      <c r="S276" t="s">
        <v>21</v>
      </c>
      <c r="T276" t="s">
        <v>60</v>
      </c>
      <c r="U276" t="s">
        <v>482</v>
      </c>
      <c r="V276" t="s">
        <v>25</v>
      </c>
      <c r="W276" t="s">
        <v>26</v>
      </c>
    </row>
    <row r="277" spans="1:23" hidden="1" x14ac:dyDescent="0.35">
      <c r="A277" s="2">
        <v>347147910</v>
      </c>
      <c r="B277" t="s">
        <v>15</v>
      </c>
      <c r="C277" t="s">
        <v>524</v>
      </c>
      <c r="D277" t="s">
        <v>17</v>
      </c>
      <c r="F277" t="s">
        <v>20</v>
      </c>
      <c r="G277" s="2">
        <v>20001304</v>
      </c>
      <c r="H277" s="2">
        <v>737</v>
      </c>
      <c r="I277" s="2">
        <v>5</v>
      </c>
      <c r="J277" s="3">
        <v>44179</v>
      </c>
      <c r="K277" t="s">
        <v>594</v>
      </c>
      <c r="L277" s="3"/>
      <c r="M277" s="2">
        <v>218</v>
      </c>
      <c r="N277" s="2">
        <v>315</v>
      </c>
      <c r="O277" t="s">
        <v>22</v>
      </c>
      <c r="P277" t="s">
        <v>22</v>
      </c>
      <c r="Q277" t="s">
        <v>22</v>
      </c>
      <c r="R277" t="s">
        <v>22</v>
      </c>
      <c r="S277" t="s">
        <v>21</v>
      </c>
      <c r="T277" t="s">
        <v>51</v>
      </c>
      <c r="U277" t="s">
        <v>47</v>
      </c>
      <c r="V277" t="s">
        <v>25</v>
      </c>
      <c r="W277" t="s">
        <v>26</v>
      </c>
    </row>
    <row r="278" spans="1:23" x14ac:dyDescent="0.35">
      <c r="A278" s="2">
        <v>347159936</v>
      </c>
      <c r="B278" t="s">
        <v>15</v>
      </c>
      <c r="C278" t="s">
        <v>525</v>
      </c>
      <c r="D278" t="s">
        <v>17</v>
      </c>
      <c r="F278" t="s">
        <v>20</v>
      </c>
      <c r="G278" s="2">
        <v>19022556</v>
      </c>
      <c r="H278" s="2">
        <v>510</v>
      </c>
      <c r="I278" s="2">
        <v>1</v>
      </c>
      <c r="J278" s="3">
        <v>44518</v>
      </c>
      <c r="K278" t="s">
        <v>594</v>
      </c>
      <c r="L278" s="3"/>
      <c r="M278" s="2">
        <v>55</v>
      </c>
      <c r="N278" s="2">
        <v>80</v>
      </c>
      <c r="O278" t="s">
        <v>21</v>
      </c>
      <c r="P278" t="s">
        <v>22</v>
      </c>
      <c r="Q278" t="s">
        <v>22</v>
      </c>
      <c r="R278" t="s">
        <v>22</v>
      </c>
      <c r="S278" t="s">
        <v>21</v>
      </c>
      <c r="T278" t="s">
        <v>29</v>
      </c>
      <c r="U278" t="s">
        <v>482</v>
      </c>
      <c r="V278" t="s">
        <v>25</v>
      </c>
      <c r="W278" t="s">
        <v>26</v>
      </c>
    </row>
    <row r="279" spans="1:23" hidden="1" x14ac:dyDescent="0.35">
      <c r="A279" s="2">
        <v>347198649</v>
      </c>
      <c r="B279" t="s">
        <v>15</v>
      </c>
      <c r="C279" t="s">
        <v>528</v>
      </c>
      <c r="D279" t="s">
        <v>17</v>
      </c>
      <c r="E279" t="s">
        <v>529</v>
      </c>
      <c r="F279" t="s">
        <v>20</v>
      </c>
      <c r="G279" s="2">
        <v>19467163</v>
      </c>
      <c r="H279" s="2">
        <v>512</v>
      </c>
      <c r="I279" s="2">
        <v>1</v>
      </c>
      <c r="J279" s="3">
        <v>43965</v>
      </c>
      <c r="K279" t="s">
        <v>594</v>
      </c>
      <c r="L279" s="3"/>
      <c r="M279" s="2">
        <v>55</v>
      </c>
      <c r="N279" s="2">
        <v>80</v>
      </c>
      <c r="O279" t="s">
        <v>22</v>
      </c>
      <c r="P279" t="s">
        <v>22</v>
      </c>
      <c r="Q279" t="s">
        <v>22</v>
      </c>
      <c r="R279" t="s">
        <v>22</v>
      </c>
      <c r="S279" t="s">
        <v>21</v>
      </c>
      <c r="T279" t="s">
        <v>23</v>
      </c>
      <c r="U279" t="s">
        <v>24</v>
      </c>
      <c r="V279" t="s">
        <v>25</v>
      </c>
      <c r="W279" t="s">
        <v>26</v>
      </c>
    </row>
    <row r="280" spans="1:23" hidden="1" x14ac:dyDescent="0.35">
      <c r="A280" s="2">
        <v>347216805</v>
      </c>
      <c r="B280" t="s">
        <v>15</v>
      </c>
      <c r="C280" t="s">
        <v>531</v>
      </c>
      <c r="D280" t="s">
        <v>17</v>
      </c>
      <c r="F280" t="s">
        <v>20</v>
      </c>
      <c r="G280" s="2">
        <v>21003203</v>
      </c>
      <c r="H280" s="2">
        <v>738</v>
      </c>
      <c r="I280" s="2">
        <v>5</v>
      </c>
      <c r="J280" s="3">
        <v>44543</v>
      </c>
      <c r="K280" t="s">
        <v>594</v>
      </c>
      <c r="L280" s="3"/>
      <c r="M280" s="2">
        <v>173</v>
      </c>
      <c r="N280" s="2">
        <v>250</v>
      </c>
      <c r="O280" t="s">
        <v>22</v>
      </c>
      <c r="P280" t="s">
        <v>22</v>
      </c>
      <c r="Q280" t="s">
        <v>22</v>
      </c>
      <c r="R280" t="s">
        <v>22</v>
      </c>
      <c r="S280" t="s">
        <v>21</v>
      </c>
      <c r="T280" t="s">
        <v>51</v>
      </c>
      <c r="U280" t="s">
        <v>517</v>
      </c>
      <c r="V280" t="s">
        <v>25</v>
      </c>
      <c r="W280" t="s">
        <v>26</v>
      </c>
    </row>
    <row r="281" spans="1:23" x14ac:dyDescent="0.35">
      <c r="A281" s="2">
        <v>347269255</v>
      </c>
      <c r="B281" t="s">
        <v>15</v>
      </c>
      <c r="C281" t="s">
        <v>532</v>
      </c>
      <c r="D281" t="s">
        <v>17</v>
      </c>
      <c r="F281" t="s">
        <v>20</v>
      </c>
      <c r="G281" s="2">
        <v>20034377</v>
      </c>
      <c r="H281" s="2">
        <v>510</v>
      </c>
      <c r="I281" s="2">
        <v>1</v>
      </c>
      <c r="J281" s="3">
        <v>44587</v>
      </c>
      <c r="K281" t="s">
        <v>594</v>
      </c>
      <c r="L281" s="3"/>
      <c r="M281" s="2">
        <v>55</v>
      </c>
      <c r="N281" s="2">
        <v>80</v>
      </c>
      <c r="O281" t="s">
        <v>21</v>
      </c>
      <c r="P281" t="s">
        <v>22</v>
      </c>
      <c r="Q281" t="s">
        <v>22</v>
      </c>
      <c r="R281" t="s">
        <v>22</v>
      </c>
      <c r="S281" t="s">
        <v>21</v>
      </c>
      <c r="T281" t="s">
        <v>29</v>
      </c>
      <c r="U281" t="s">
        <v>517</v>
      </c>
      <c r="V281" t="s">
        <v>25</v>
      </c>
      <c r="W281" t="s">
        <v>26</v>
      </c>
    </row>
    <row r="282" spans="1:23" x14ac:dyDescent="0.35">
      <c r="A282" s="2">
        <v>347341022</v>
      </c>
      <c r="B282" t="s">
        <v>15</v>
      </c>
      <c r="C282" t="s">
        <v>533</v>
      </c>
      <c r="D282" t="s">
        <v>17</v>
      </c>
      <c r="E282" t="s">
        <v>534</v>
      </c>
      <c r="F282" t="s">
        <v>20</v>
      </c>
      <c r="G282" s="2">
        <v>23189807</v>
      </c>
      <c r="H282" s="2">
        <v>503</v>
      </c>
      <c r="I282" s="2">
        <v>1</v>
      </c>
      <c r="J282" s="3">
        <v>45321</v>
      </c>
      <c r="K282" t="s">
        <v>594</v>
      </c>
      <c r="L282" s="3"/>
      <c r="M282" s="2">
        <v>55</v>
      </c>
      <c r="N282" s="2">
        <v>80</v>
      </c>
      <c r="O282" t="s">
        <v>21</v>
      </c>
      <c r="P282" t="s">
        <v>22</v>
      </c>
      <c r="Q282" t="s">
        <v>22</v>
      </c>
      <c r="R282" t="s">
        <v>22</v>
      </c>
      <c r="S282" t="s">
        <v>21</v>
      </c>
      <c r="T282" t="s">
        <v>29</v>
      </c>
      <c r="V282" t="s">
        <v>25</v>
      </c>
      <c r="W282" t="s">
        <v>26</v>
      </c>
    </row>
    <row r="283" spans="1:23" x14ac:dyDescent="0.35">
      <c r="A283" s="2">
        <v>347365829</v>
      </c>
      <c r="B283" t="s">
        <v>15</v>
      </c>
      <c r="C283" t="s">
        <v>535</v>
      </c>
      <c r="D283" t="s">
        <v>17</v>
      </c>
      <c r="F283" t="s">
        <v>20</v>
      </c>
      <c r="G283" s="2">
        <v>18899155</v>
      </c>
      <c r="H283" s="2">
        <v>512</v>
      </c>
      <c r="I283" s="2">
        <v>1</v>
      </c>
      <c r="J283" s="3">
        <v>44326</v>
      </c>
      <c r="K283" t="s">
        <v>594</v>
      </c>
      <c r="L283" s="3"/>
      <c r="M283" s="2">
        <v>55</v>
      </c>
      <c r="N283" s="2">
        <v>80</v>
      </c>
      <c r="O283" t="s">
        <v>21</v>
      </c>
      <c r="P283" t="s">
        <v>22</v>
      </c>
      <c r="Q283" t="s">
        <v>22</v>
      </c>
      <c r="R283" t="s">
        <v>22</v>
      </c>
      <c r="S283" t="s">
        <v>21</v>
      </c>
      <c r="T283" t="s">
        <v>57</v>
      </c>
      <c r="U283" t="s">
        <v>32</v>
      </c>
      <c r="V283" t="s">
        <v>25</v>
      </c>
      <c r="W283" t="s">
        <v>26</v>
      </c>
    </row>
    <row r="284" spans="1:23" x14ac:dyDescent="0.35">
      <c r="A284" s="2">
        <v>347392521</v>
      </c>
      <c r="B284" t="s">
        <v>15</v>
      </c>
      <c r="C284" t="s">
        <v>536</v>
      </c>
      <c r="D284" t="s">
        <v>17</v>
      </c>
      <c r="F284" t="s">
        <v>20</v>
      </c>
      <c r="G284" s="2">
        <v>21133070</v>
      </c>
      <c r="H284" s="2">
        <v>512</v>
      </c>
      <c r="I284" s="2">
        <v>1</v>
      </c>
      <c r="J284" s="3">
        <v>44691</v>
      </c>
      <c r="K284" t="s">
        <v>594</v>
      </c>
      <c r="L284" s="3"/>
      <c r="M284" s="2">
        <v>55</v>
      </c>
      <c r="N284" s="2">
        <v>80</v>
      </c>
      <c r="O284" t="s">
        <v>21</v>
      </c>
      <c r="P284" t="s">
        <v>22</v>
      </c>
      <c r="Q284" t="s">
        <v>22</v>
      </c>
      <c r="R284" t="s">
        <v>22</v>
      </c>
      <c r="S284" t="s">
        <v>21</v>
      </c>
      <c r="T284" t="s">
        <v>29</v>
      </c>
      <c r="U284" t="s">
        <v>482</v>
      </c>
      <c r="V284" t="s">
        <v>25</v>
      </c>
      <c r="W284" t="s">
        <v>26</v>
      </c>
    </row>
    <row r="285" spans="1:23" hidden="1" x14ac:dyDescent="0.35">
      <c r="A285" s="2">
        <v>347471738</v>
      </c>
      <c r="B285" t="s">
        <v>15</v>
      </c>
      <c r="C285" t="s">
        <v>538</v>
      </c>
      <c r="D285" t="s">
        <v>17</v>
      </c>
      <c r="F285" t="s">
        <v>20</v>
      </c>
      <c r="G285" s="2">
        <v>21063882</v>
      </c>
      <c r="H285" s="2">
        <v>502</v>
      </c>
      <c r="I285" s="2">
        <v>1</v>
      </c>
      <c r="J285" s="3">
        <v>44752</v>
      </c>
      <c r="K285" t="s">
        <v>594</v>
      </c>
      <c r="L285" s="3"/>
      <c r="M285" s="2">
        <v>55</v>
      </c>
      <c r="N285" s="2">
        <v>80</v>
      </c>
      <c r="O285" t="s">
        <v>22</v>
      </c>
      <c r="P285" t="s">
        <v>22</v>
      </c>
      <c r="Q285" t="s">
        <v>22</v>
      </c>
      <c r="R285" t="s">
        <v>22</v>
      </c>
      <c r="S285" t="s">
        <v>21</v>
      </c>
      <c r="T285" t="s">
        <v>29</v>
      </c>
      <c r="U285" t="s">
        <v>94</v>
      </c>
      <c r="V285" t="s">
        <v>25</v>
      </c>
      <c r="W285" t="s">
        <v>26</v>
      </c>
    </row>
    <row r="286" spans="1:23" x14ac:dyDescent="0.35">
      <c r="A286" s="2">
        <v>347478376</v>
      </c>
      <c r="B286" t="s">
        <v>15</v>
      </c>
      <c r="C286" t="s">
        <v>539</v>
      </c>
      <c r="D286" t="s">
        <v>17</v>
      </c>
      <c r="F286" t="s">
        <v>20</v>
      </c>
      <c r="G286" s="2">
        <v>21064688</v>
      </c>
      <c r="H286" s="2">
        <v>502</v>
      </c>
      <c r="I286" s="2">
        <v>1</v>
      </c>
      <c r="J286" s="3">
        <v>44755</v>
      </c>
      <c r="K286" t="s">
        <v>594</v>
      </c>
      <c r="L286" s="3"/>
      <c r="M286" s="2">
        <v>44</v>
      </c>
      <c r="N286" s="2">
        <v>63</v>
      </c>
      <c r="O286" t="s">
        <v>21</v>
      </c>
      <c r="P286" t="s">
        <v>22</v>
      </c>
      <c r="Q286" t="s">
        <v>22</v>
      </c>
      <c r="R286" t="s">
        <v>22</v>
      </c>
      <c r="S286" t="s">
        <v>21</v>
      </c>
      <c r="T286" t="s">
        <v>29</v>
      </c>
      <c r="U286" t="s">
        <v>482</v>
      </c>
      <c r="V286" t="s">
        <v>25</v>
      </c>
      <c r="W286" t="s">
        <v>26</v>
      </c>
    </row>
    <row r="287" spans="1:23" hidden="1" x14ac:dyDescent="0.35">
      <c r="A287" s="2">
        <v>347519664</v>
      </c>
      <c r="B287" t="s">
        <v>15</v>
      </c>
      <c r="C287" t="s">
        <v>540</v>
      </c>
      <c r="D287" t="s">
        <v>17</v>
      </c>
      <c r="E287" t="s">
        <v>541</v>
      </c>
      <c r="F287" t="s">
        <v>20</v>
      </c>
      <c r="G287" s="2">
        <v>22001851</v>
      </c>
      <c r="H287" s="2">
        <v>738</v>
      </c>
      <c r="I287" s="2">
        <v>5</v>
      </c>
      <c r="J287" s="3">
        <v>44789</v>
      </c>
      <c r="K287" t="s">
        <v>594</v>
      </c>
      <c r="L287" s="3"/>
      <c r="M287" s="2">
        <v>87</v>
      </c>
      <c r="N287" s="2">
        <v>125</v>
      </c>
      <c r="O287" t="s">
        <v>22</v>
      </c>
      <c r="P287" t="s">
        <v>22</v>
      </c>
      <c r="Q287" t="s">
        <v>22</v>
      </c>
      <c r="R287" t="s">
        <v>22</v>
      </c>
      <c r="S287" t="s">
        <v>21</v>
      </c>
      <c r="T287" t="s">
        <v>23</v>
      </c>
      <c r="U287" t="s">
        <v>517</v>
      </c>
      <c r="V287" t="s">
        <v>25</v>
      </c>
      <c r="W287" t="s">
        <v>26</v>
      </c>
    </row>
    <row r="288" spans="1:23" hidden="1" x14ac:dyDescent="0.35">
      <c r="A288" s="2">
        <v>347544369</v>
      </c>
      <c r="B288" t="s">
        <v>15</v>
      </c>
      <c r="C288" t="s">
        <v>544</v>
      </c>
      <c r="D288" t="s">
        <v>17</v>
      </c>
      <c r="F288" t="s">
        <v>20</v>
      </c>
      <c r="G288" s="2">
        <v>22005242</v>
      </c>
      <c r="H288" s="2">
        <v>739</v>
      </c>
      <c r="I288" s="2">
        <v>10</v>
      </c>
      <c r="J288" s="3">
        <v>44803</v>
      </c>
      <c r="K288" t="s">
        <v>594</v>
      </c>
      <c r="L288" s="3"/>
      <c r="M288" s="2">
        <v>436</v>
      </c>
      <c r="N288" s="2">
        <v>630</v>
      </c>
      <c r="O288" t="s">
        <v>22</v>
      </c>
      <c r="P288" t="s">
        <v>22</v>
      </c>
      <c r="Q288" t="s">
        <v>22</v>
      </c>
      <c r="R288" t="s">
        <v>22</v>
      </c>
      <c r="S288" t="s">
        <v>21</v>
      </c>
      <c r="T288" t="s">
        <v>60</v>
      </c>
      <c r="U288" t="s">
        <v>517</v>
      </c>
      <c r="V288" t="s">
        <v>25</v>
      </c>
      <c r="W288" t="s">
        <v>26</v>
      </c>
    </row>
    <row r="289" spans="1:23" hidden="1" x14ac:dyDescent="0.35">
      <c r="A289" s="2">
        <v>347546800</v>
      </c>
      <c r="B289" t="s">
        <v>15</v>
      </c>
      <c r="C289" t="s">
        <v>544</v>
      </c>
      <c r="D289" t="s">
        <v>17</v>
      </c>
      <c r="F289" t="s">
        <v>20</v>
      </c>
      <c r="G289" s="2">
        <v>22005240</v>
      </c>
      <c r="H289" s="2">
        <v>739</v>
      </c>
      <c r="I289" s="2">
        <v>5</v>
      </c>
      <c r="J289" s="3">
        <v>44803</v>
      </c>
      <c r="K289" t="s">
        <v>594</v>
      </c>
      <c r="L289" s="3"/>
      <c r="M289" s="2">
        <v>111</v>
      </c>
      <c r="N289" s="2">
        <v>160</v>
      </c>
      <c r="O289" t="s">
        <v>22</v>
      </c>
      <c r="P289" t="s">
        <v>22</v>
      </c>
      <c r="Q289" t="s">
        <v>22</v>
      </c>
      <c r="R289" t="s">
        <v>22</v>
      </c>
      <c r="S289" t="s">
        <v>21</v>
      </c>
      <c r="T289" t="s">
        <v>23</v>
      </c>
      <c r="U289" t="s">
        <v>517</v>
      </c>
      <c r="V289" t="s">
        <v>25</v>
      </c>
      <c r="W289" t="s">
        <v>26</v>
      </c>
    </row>
    <row r="290" spans="1:23" x14ac:dyDescent="0.35">
      <c r="A290" s="2">
        <v>347555174</v>
      </c>
      <c r="B290" t="s">
        <v>15</v>
      </c>
      <c r="C290" t="s">
        <v>545</v>
      </c>
      <c r="D290" t="s">
        <v>17</v>
      </c>
      <c r="F290" t="s">
        <v>20</v>
      </c>
      <c r="G290" s="2">
        <v>23130242</v>
      </c>
      <c r="H290" s="2">
        <v>503</v>
      </c>
      <c r="I290" s="2">
        <v>1</v>
      </c>
      <c r="J290" s="3">
        <v>45102</v>
      </c>
      <c r="K290" t="s">
        <v>594</v>
      </c>
      <c r="L290" s="3"/>
      <c r="M290" s="2">
        <v>55</v>
      </c>
      <c r="N290" s="2">
        <v>80</v>
      </c>
      <c r="O290" t="s">
        <v>21</v>
      </c>
      <c r="P290" t="s">
        <v>22</v>
      </c>
      <c r="Q290" t="s">
        <v>22</v>
      </c>
      <c r="R290" t="s">
        <v>22</v>
      </c>
      <c r="S290" t="s">
        <v>21</v>
      </c>
      <c r="T290" t="s">
        <v>29</v>
      </c>
      <c r="U290" t="s">
        <v>319</v>
      </c>
      <c r="V290" t="s">
        <v>25</v>
      </c>
      <c r="W290" t="s">
        <v>26</v>
      </c>
    </row>
    <row r="291" spans="1:23" x14ac:dyDescent="0.35">
      <c r="A291" s="2">
        <v>347559727</v>
      </c>
      <c r="B291" t="s">
        <v>15</v>
      </c>
      <c r="C291" t="s">
        <v>546</v>
      </c>
      <c r="D291" t="s">
        <v>17</v>
      </c>
      <c r="F291" t="s">
        <v>20</v>
      </c>
      <c r="G291" s="2">
        <v>21038157</v>
      </c>
      <c r="H291" s="2">
        <v>502</v>
      </c>
      <c r="I291" s="2">
        <v>1</v>
      </c>
      <c r="J291" s="3">
        <v>44815</v>
      </c>
      <c r="K291" t="s">
        <v>594</v>
      </c>
      <c r="L291" s="3"/>
      <c r="M291" s="2">
        <v>55</v>
      </c>
      <c r="N291" s="2">
        <v>80</v>
      </c>
      <c r="O291" t="s">
        <v>21</v>
      </c>
      <c r="P291" t="s">
        <v>22</v>
      </c>
      <c r="Q291" t="s">
        <v>22</v>
      </c>
      <c r="R291" t="s">
        <v>22</v>
      </c>
      <c r="S291" t="s">
        <v>21</v>
      </c>
      <c r="T291" t="s">
        <v>29</v>
      </c>
      <c r="U291" t="s">
        <v>482</v>
      </c>
      <c r="V291" t="s">
        <v>25</v>
      </c>
      <c r="W291" t="s">
        <v>26</v>
      </c>
    </row>
    <row r="292" spans="1:23" x14ac:dyDescent="0.35">
      <c r="A292" s="2">
        <v>347582847</v>
      </c>
      <c r="B292" t="s">
        <v>15</v>
      </c>
      <c r="C292" t="s">
        <v>547</v>
      </c>
      <c r="D292" t="s">
        <v>17</v>
      </c>
      <c r="F292" t="s">
        <v>20</v>
      </c>
      <c r="G292" s="2">
        <v>22007600</v>
      </c>
      <c r="H292" s="2">
        <v>509</v>
      </c>
      <c r="I292" s="2">
        <v>1</v>
      </c>
      <c r="J292" s="3">
        <v>44834</v>
      </c>
      <c r="K292" t="s">
        <v>594</v>
      </c>
      <c r="L292" s="3"/>
      <c r="M292" s="2">
        <v>55</v>
      </c>
      <c r="N292" s="2">
        <v>80</v>
      </c>
      <c r="O292" t="s">
        <v>21</v>
      </c>
      <c r="P292" t="s">
        <v>22</v>
      </c>
      <c r="Q292" t="s">
        <v>22</v>
      </c>
      <c r="R292" t="s">
        <v>22</v>
      </c>
      <c r="S292" t="s">
        <v>21</v>
      </c>
      <c r="T292" t="s">
        <v>29</v>
      </c>
      <c r="U292" t="s">
        <v>517</v>
      </c>
      <c r="V292" t="s">
        <v>25</v>
      </c>
      <c r="W292" t="s">
        <v>26</v>
      </c>
    </row>
    <row r="293" spans="1:23" hidden="1" x14ac:dyDescent="0.35">
      <c r="A293" s="2">
        <v>347645188</v>
      </c>
      <c r="B293" t="s">
        <v>15</v>
      </c>
      <c r="C293" t="s">
        <v>550</v>
      </c>
      <c r="D293" t="s">
        <v>17</v>
      </c>
      <c r="F293" t="s">
        <v>20</v>
      </c>
      <c r="G293" s="2">
        <v>22006268</v>
      </c>
      <c r="H293" s="2">
        <v>739</v>
      </c>
      <c r="I293" s="2">
        <v>5</v>
      </c>
      <c r="J293" s="3">
        <v>44920</v>
      </c>
      <c r="K293" t="s">
        <v>594</v>
      </c>
      <c r="L293" s="3"/>
      <c r="M293" s="2">
        <v>277</v>
      </c>
      <c r="N293" s="2">
        <v>400</v>
      </c>
      <c r="O293" t="s">
        <v>22</v>
      </c>
      <c r="P293" t="s">
        <v>22</v>
      </c>
      <c r="Q293" t="s">
        <v>22</v>
      </c>
      <c r="R293" t="s">
        <v>22</v>
      </c>
      <c r="S293" t="s">
        <v>21</v>
      </c>
      <c r="U293" t="s">
        <v>80</v>
      </c>
      <c r="V293" t="s">
        <v>25</v>
      </c>
      <c r="W293" t="s">
        <v>26</v>
      </c>
    </row>
    <row r="294" spans="1:23" hidden="1" x14ac:dyDescent="0.35">
      <c r="A294" s="2">
        <v>347698990</v>
      </c>
      <c r="B294" t="s">
        <v>15</v>
      </c>
      <c r="C294" t="s">
        <v>553</v>
      </c>
      <c r="D294" t="s">
        <v>17</v>
      </c>
      <c r="F294" t="s">
        <v>20</v>
      </c>
      <c r="G294" s="2">
        <v>22013190</v>
      </c>
      <c r="H294" s="2">
        <v>503</v>
      </c>
      <c r="I294" s="2">
        <v>1</v>
      </c>
      <c r="J294" s="3">
        <v>44930</v>
      </c>
      <c r="K294" t="s">
        <v>594</v>
      </c>
      <c r="L294" s="3"/>
      <c r="M294" s="2">
        <v>55</v>
      </c>
      <c r="N294" s="2">
        <v>80</v>
      </c>
      <c r="O294" t="s">
        <v>22</v>
      </c>
      <c r="P294" t="s">
        <v>22</v>
      </c>
      <c r="Q294" t="s">
        <v>22</v>
      </c>
      <c r="R294" t="s">
        <v>22</v>
      </c>
      <c r="S294" t="s">
        <v>21</v>
      </c>
      <c r="V294" t="s">
        <v>25</v>
      </c>
      <c r="W294" t="s">
        <v>26</v>
      </c>
    </row>
    <row r="295" spans="1:23" hidden="1" x14ac:dyDescent="0.35">
      <c r="A295" s="2">
        <v>347739314</v>
      </c>
      <c r="B295" t="s">
        <v>15</v>
      </c>
      <c r="C295" t="s">
        <v>554</v>
      </c>
      <c r="D295" t="s">
        <v>17</v>
      </c>
      <c r="F295" t="s">
        <v>20</v>
      </c>
      <c r="G295" s="2">
        <v>22059801</v>
      </c>
      <c r="H295" s="2">
        <v>503</v>
      </c>
      <c r="I295" s="2">
        <v>1</v>
      </c>
      <c r="J295" s="3">
        <v>45035</v>
      </c>
      <c r="K295" t="s">
        <v>594</v>
      </c>
      <c r="L295" s="3"/>
      <c r="M295" s="2">
        <v>55</v>
      </c>
      <c r="N295" s="2">
        <v>80</v>
      </c>
      <c r="O295" t="s">
        <v>22</v>
      </c>
      <c r="P295" t="s">
        <v>22</v>
      </c>
      <c r="Q295" t="s">
        <v>22</v>
      </c>
      <c r="R295" t="s">
        <v>22</v>
      </c>
      <c r="S295" t="s">
        <v>21</v>
      </c>
      <c r="V295" t="s">
        <v>25</v>
      </c>
      <c r="W295" t="s">
        <v>26</v>
      </c>
    </row>
    <row r="296" spans="1:23" hidden="1" x14ac:dyDescent="0.35">
      <c r="A296" s="2">
        <v>347778760</v>
      </c>
      <c r="B296" t="s">
        <v>15</v>
      </c>
      <c r="C296" t="s">
        <v>555</v>
      </c>
      <c r="D296" t="s">
        <v>17</v>
      </c>
      <c r="F296" t="s">
        <v>20</v>
      </c>
      <c r="G296" s="2">
        <v>18000125</v>
      </c>
      <c r="H296" s="2">
        <v>737</v>
      </c>
      <c r="I296" s="2">
        <v>5</v>
      </c>
      <c r="J296" s="3">
        <v>43334</v>
      </c>
      <c r="K296" t="s">
        <v>594</v>
      </c>
      <c r="L296" s="3"/>
      <c r="M296" s="2">
        <v>277</v>
      </c>
      <c r="N296" s="2">
        <v>400</v>
      </c>
      <c r="O296" t="s">
        <v>22</v>
      </c>
      <c r="P296" t="s">
        <v>22</v>
      </c>
      <c r="Q296" t="s">
        <v>22</v>
      </c>
      <c r="R296" t="s">
        <v>22</v>
      </c>
      <c r="S296" t="s">
        <v>21</v>
      </c>
      <c r="V296" t="s">
        <v>25</v>
      </c>
      <c r="W296" t="s">
        <v>26</v>
      </c>
    </row>
    <row r="297" spans="1:23" hidden="1" x14ac:dyDescent="0.35">
      <c r="A297" s="2">
        <v>347778760</v>
      </c>
      <c r="B297" t="s">
        <v>15</v>
      </c>
      <c r="C297" t="s">
        <v>555</v>
      </c>
      <c r="D297" t="s">
        <v>17</v>
      </c>
      <c r="F297" t="s">
        <v>20</v>
      </c>
      <c r="G297" s="2">
        <v>22016366</v>
      </c>
      <c r="H297" s="2">
        <v>739</v>
      </c>
      <c r="I297" s="2">
        <v>5</v>
      </c>
      <c r="J297" s="3">
        <v>45075</v>
      </c>
      <c r="K297" t="s">
        <v>594</v>
      </c>
      <c r="L297" s="3"/>
      <c r="M297" s="2">
        <v>0</v>
      </c>
      <c r="N297" s="2">
        <v>0</v>
      </c>
      <c r="O297" t="s">
        <v>22</v>
      </c>
      <c r="P297" t="s">
        <v>22</v>
      </c>
      <c r="Q297" t="s">
        <v>22</v>
      </c>
      <c r="R297" t="s">
        <v>22</v>
      </c>
      <c r="S297" t="s">
        <v>21</v>
      </c>
      <c r="V297" t="s">
        <v>25</v>
      </c>
      <c r="W297" t="s">
        <v>26</v>
      </c>
    </row>
    <row r="298" spans="1:23" x14ac:dyDescent="0.35">
      <c r="A298" s="2">
        <v>347841901</v>
      </c>
      <c r="B298" t="s">
        <v>15</v>
      </c>
      <c r="C298" t="s">
        <v>556</v>
      </c>
      <c r="D298" t="s">
        <v>17</v>
      </c>
      <c r="E298" t="s">
        <v>557</v>
      </c>
      <c r="F298" t="s">
        <v>20</v>
      </c>
      <c r="G298" s="2">
        <v>19455088</v>
      </c>
      <c r="H298" s="2">
        <v>512</v>
      </c>
      <c r="I298" s="2">
        <v>1</v>
      </c>
      <c r="J298" s="3">
        <v>43653</v>
      </c>
      <c r="K298" t="s">
        <v>594</v>
      </c>
      <c r="L298" s="3"/>
      <c r="M298" s="2">
        <v>44</v>
      </c>
      <c r="N298" s="2">
        <v>63</v>
      </c>
      <c r="O298" t="s">
        <v>21</v>
      </c>
      <c r="P298" t="s">
        <v>22</v>
      </c>
      <c r="Q298" t="s">
        <v>22</v>
      </c>
      <c r="R298" t="s">
        <v>22</v>
      </c>
      <c r="S298" t="s">
        <v>21</v>
      </c>
      <c r="V298" t="s">
        <v>25</v>
      </c>
      <c r="W298" t="s">
        <v>26</v>
      </c>
    </row>
    <row r="299" spans="1:23" x14ac:dyDescent="0.35">
      <c r="A299" s="2">
        <v>347841908</v>
      </c>
      <c r="B299" t="s">
        <v>15</v>
      </c>
      <c r="C299" t="s">
        <v>558</v>
      </c>
      <c r="D299" t="s">
        <v>17</v>
      </c>
      <c r="E299" t="s">
        <v>18</v>
      </c>
      <c r="F299" t="s">
        <v>20</v>
      </c>
      <c r="G299" s="2">
        <v>18901390</v>
      </c>
      <c r="H299" s="2">
        <v>512</v>
      </c>
      <c r="I299" s="2">
        <v>1</v>
      </c>
      <c r="J299" s="3">
        <v>43412</v>
      </c>
      <c r="K299" t="s">
        <v>594</v>
      </c>
      <c r="L299" s="3"/>
      <c r="M299" s="2">
        <v>44</v>
      </c>
      <c r="N299" s="2">
        <v>63</v>
      </c>
      <c r="O299" t="s">
        <v>21</v>
      </c>
      <c r="P299" t="s">
        <v>22</v>
      </c>
      <c r="Q299" t="s">
        <v>22</v>
      </c>
      <c r="R299" t="s">
        <v>22</v>
      </c>
      <c r="S299" t="s">
        <v>21</v>
      </c>
      <c r="V299" t="s">
        <v>25</v>
      </c>
      <c r="W299" t="s">
        <v>26</v>
      </c>
    </row>
    <row r="300" spans="1:23" x14ac:dyDescent="0.35">
      <c r="A300" s="2">
        <v>347951504</v>
      </c>
      <c r="B300" t="s">
        <v>15</v>
      </c>
      <c r="C300" t="s">
        <v>560</v>
      </c>
      <c r="D300" t="s">
        <v>17</v>
      </c>
      <c r="F300" t="s">
        <v>20</v>
      </c>
      <c r="G300" s="2">
        <v>22003900</v>
      </c>
      <c r="H300" s="2">
        <v>67</v>
      </c>
      <c r="I300" s="2">
        <v>1</v>
      </c>
      <c r="J300" s="3">
        <v>45174</v>
      </c>
      <c r="K300" t="s">
        <v>594</v>
      </c>
      <c r="L300" s="3"/>
      <c r="M300" s="2">
        <v>9</v>
      </c>
      <c r="N300" s="2">
        <v>40</v>
      </c>
      <c r="O300" t="s">
        <v>21</v>
      </c>
      <c r="P300" t="s">
        <v>22</v>
      </c>
      <c r="Q300" t="s">
        <v>22</v>
      </c>
      <c r="R300" t="s">
        <v>22</v>
      </c>
      <c r="S300" t="s">
        <v>21</v>
      </c>
      <c r="V300" t="s">
        <v>25</v>
      </c>
      <c r="W300" t="s">
        <v>26</v>
      </c>
    </row>
    <row r="301" spans="1:23" hidden="1" x14ac:dyDescent="0.35">
      <c r="A301" s="2">
        <v>348031790</v>
      </c>
      <c r="B301" t="s">
        <v>15</v>
      </c>
      <c r="C301" t="s">
        <v>561</v>
      </c>
      <c r="D301" t="s">
        <v>17</v>
      </c>
      <c r="E301" t="s">
        <v>562</v>
      </c>
      <c r="F301" t="s">
        <v>20</v>
      </c>
      <c r="G301" s="2">
        <v>22014267</v>
      </c>
      <c r="H301" s="2">
        <v>739</v>
      </c>
      <c r="I301" s="2">
        <v>5</v>
      </c>
      <c r="J301" s="3">
        <v>45167</v>
      </c>
      <c r="K301" t="s">
        <v>594</v>
      </c>
      <c r="L301" s="3"/>
      <c r="M301" s="2">
        <v>111</v>
      </c>
      <c r="N301" s="2">
        <v>160</v>
      </c>
      <c r="O301" t="s">
        <v>22</v>
      </c>
      <c r="P301" t="s">
        <v>22</v>
      </c>
      <c r="Q301" t="s">
        <v>22</v>
      </c>
      <c r="R301" t="s">
        <v>22</v>
      </c>
      <c r="S301" t="s">
        <v>21</v>
      </c>
      <c r="V301" t="s">
        <v>25</v>
      </c>
      <c r="W301" t="s">
        <v>26</v>
      </c>
    </row>
    <row r="302" spans="1:23" hidden="1" x14ac:dyDescent="0.35">
      <c r="A302" s="2">
        <v>348031804</v>
      </c>
      <c r="B302" t="s">
        <v>15</v>
      </c>
      <c r="C302" t="s">
        <v>563</v>
      </c>
      <c r="D302" t="s">
        <v>17</v>
      </c>
      <c r="E302" t="s">
        <v>73</v>
      </c>
      <c r="F302" t="s">
        <v>20</v>
      </c>
      <c r="G302" s="2">
        <v>23023672</v>
      </c>
      <c r="H302" s="2">
        <v>739</v>
      </c>
      <c r="I302" s="2">
        <v>10</v>
      </c>
      <c r="J302" s="3">
        <v>45168</v>
      </c>
      <c r="K302" t="s">
        <v>594</v>
      </c>
      <c r="L302" s="3"/>
      <c r="M302" s="2">
        <v>554</v>
      </c>
      <c r="N302" s="2">
        <v>800</v>
      </c>
      <c r="O302" t="s">
        <v>22</v>
      </c>
      <c r="P302" t="s">
        <v>22</v>
      </c>
      <c r="Q302" t="s">
        <v>22</v>
      </c>
      <c r="R302" t="s">
        <v>22</v>
      </c>
      <c r="S302" t="s">
        <v>21</v>
      </c>
      <c r="V302" t="s">
        <v>25</v>
      </c>
      <c r="W302" t="s">
        <v>26</v>
      </c>
    </row>
    <row r="303" spans="1:23" hidden="1" x14ac:dyDescent="0.35">
      <c r="A303" s="2">
        <v>348134516</v>
      </c>
      <c r="B303" t="s">
        <v>15</v>
      </c>
      <c r="C303" t="s">
        <v>564</v>
      </c>
      <c r="D303" t="s">
        <v>17</v>
      </c>
      <c r="F303" t="s">
        <v>20</v>
      </c>
      <c r="G303" s="2">
        <v>23000841</v>
      </c>
      <c r="H303" s="2">
        <v>738</v>
      </c>
      <c r="I303" s="2">
        <v>4</v>
      </c>
      <c r="J303" s="3">
        <v>45445</v>
      </c>
      <c r="K303" t="s">
        <v>594</v>
      </c>
      <c r="L303" s="3"/>
      <c r="M303" s="2">
        <v>277</v>
      </c>
      <c r="N303" s="2">
        <v>400</v>
      </c>
      <c r="O303" t="s">
        <v>22</v>
      </c>
      <c r="P303" t="s">
        <v>22</v>
      </c>
      <c r="Q303" t="s">
        <v>22</v>
      </c>
      <c r="R303" t="s">
        <v>22</v>
      </c>
      <c r="S303" t="s">
        <v>21</v>
      </c>
      <c r="V303" t="s">
        <v>25</v>
      </c>
      <c r="W303" t="s">
        <v>26</v>
      </c>
    </row>
    <row r="304" spans="1:23" x14ac:dyDescent="0.35">
      <c r="A304" s="2">
        <v>348145646</v>
      </c>
      <c r="B304" t="s">
        <v>15</v>
      </c>
      <c r="C304" t="s">
        <v>565</v>
      </c>
      <c r="D304" t="s">
        <v>17</v>
      </c>
      <c r="E304" t="s">
        <v>566</v>
      </c>
      <c r="F304" t="s">
        <v>20</v>
      </c>
      <c r="G304" s="2">
        <v>23177024</v>
      </c>
      <c r="H304" s="2">
        <v>503</v>
      </c>
      <c r="I304" s="2">
        <v>1</v>
      </c>
      <c r="J304" s="3">
        <v>45260</v>
      </c>
      <c r="K304" t="s">
        <v>594</v>
      </c>
      <c r="L304" s="3"/>
      <c r="M304" s="2">
        <v>55</v>
      </c>
      <c r="N304" s="2">
        <v>80</v>
      </c>
      <c r="O304" t="s">
        <v>21</v>
      </c>
      <c r="P304" t="s">
        <v>22</v>
      </c>
      <c r="Q304" t="s">
        <v>22</v>
      </c>
      <c r="R304" t="s">
        <v>22</v>
      </c>
      <c r="S304" t="s">
        <v>21</v>
      </c>
      <c r="V304" t="s">
        <v>25</v>
      </c>
      <c r="W304" t="s">
        <v>26</v>
      </c>
    </row>
    <row r="305" spans="1:23" x14ac:dyDescent="0.35">
      <c r="A305" s="2">
        <v>348370933</v>
      </c>
      <c r="B305" t="s">
        <v>15</v>
      </c>
      <c r="C305" t="s">
        <v>567</v>
      </c>
      <c r="D305" t="s">
        <v>17</v>
      </c>
      <c r="E305" t="s">
        <v>568</v>
      </c>
      <c r="F305" t="s">
        <v>20</v>
      </c>
      <c r="G305" s="2">
        <v>24418494</v>
      </c>
      <c r="H305" s="2">
        <v>503</v>
      </c>
      <c r="I305" s="2">
        <v>1</v>
      </c>
      <c r="J305" s="3">
        <v>45685</v>
      </c>
      <c r="K305" t="s">
        <v>594</v>
      </c>
      <c r="L305" s="3"/>
      <c r="M305" s="2">
        <v>55</v>
      </c>
      <c r="N305" s="2">
        <v>80</v>
      </c>
      <c r="O305" t="s">
        <v>21</v>
      </c>
      <c r="P305" t="s">
        <v>22</v>
      </c>
      <c r="Q305" t="s">
        <v>22</v>
      </c>
      <c r="R305" t="s">
        <v>22</v>
      </c>
      <c r="S305" t="s">
        <v>21</v>
      </c>
      <c r="V305" t="s">
        <v>25</v>
      </c>
      <c r="W305" t="s">
        <v>26</v>
      </c>
    </row>
    <row r="306" spans="1:23" x14ac:dyDescent="0.35">
      <c r="A306" s="2">
        <v>348641555</v>
      </c>
      <c r="B306" t="s">
        <v>15</v>
      </c>
      <c r="C306" t="s">
        <v>572</v>
      </c>
      <c r="D306" t="s">
        <v>17</v>
      </c>
      <c r="E306" t="s">
        <v>96</v>
      </c>
      <c r="F306" t="s">
        <v>20</v>
      </c>
      <c r="G306" s="2">
        <v>24689090</v>
      </c>
      <c r="H306" s="2">
        <v>503</v>
      </c>
      <c r="I306" s="2">
        <v>1</v>
      </c>
      <c r="J306" s="3">
        <v>45643</v>
      </c>
      <c r="K306" t="s">
        <v>594</v>
      </c>
      <c r="L306" s="3"/>
      <c r="M306" s="2">
        <v>55</v>
      </c>
      <c r="N306" s="2">
        <v>80</v>
      </c>
      <c r="O306" t="s">
        <v>21</v>
      </c>
      <c r="P306" t="s">
        <v>22</v>
      </c>
      <c r="Q306" t="s">
        <v>22</v>
      </c>
      <c r="R306" t="s">
        <v>22</v>
      </c>
      <c r="S306" t="s">
        <v>21</v>
      </c>
      <c r="V306" t="s">
        <v>25</v>
      </c>
      <c r="W306" t="s">
        <v>26</v>
      </c>
    </row>
    <row r="307" spans="1:23" hidden="1" x14ac:dyDescent="0.35">
      <c r="A307" s="2">
        <v>348940053</v>
      </c>
      <c r="B307" t="s">
        <v>15</v>
      </c>
      <c r="C307" t="s">
        <v>574</v>
      </c>
      <c r="D307" t="s">
        <v>17</v>
      </c>
      <c r="F307" t="s">
        <v>20</v>
      </c>
      <c r="G307" s="2">
        <v>24005109</v>
      </c>
      <c r="H307" s="2">
        <v>747</v>
      </c>
      <c r="I307" s="2">
        <v>5</v>
      </c>
      <c r="J307" s="3">
        <v>45888</v>
      </c>
      <c r="K307" t="s">
        <v>594</v>
      </c>
      <c r="L307" s="3"/>
      <c r="M307" s="2">
        <v>111</v>
      </c>
      <c r="N307" s="2">
        <v>160</v>
      </c>
      <c r="O307" t="s">
        <v>22</v>
      </c>
      <c r="P307" t="s">
        <v>22</v>
      </c>
      <c r="Q307" t="s">
        <v>22</v>
      </c>
      <c r="R307" t="s">
        <v>22</v>
      </c>
      <c r="S307" t="s">
        <v>21</v>
      </c>
      <c r="V307" t="s">
        <v>25</v>
      </c>
      <c r="W307" t="s">
        <v>26</v>
      </c>
    </row>
    <row r="308" spans="1:23" hidden="1" x14ac:dyDescent="0.35">
      <c r="A308" s="2">
        <v>348963608</v>
      </c>
      <c r="B308" t="s">
        <v>15</v>
      </c>
      <c r="C308" t="s">
        <v>575</v>
      </c>
      <c r="D308" t="s">
        <v>17</v>
      </c>
      <c r="F308" t="s">
        <v>20</v>
      </c>
      <c r="G308" s="2">
        <v>24007739</v>
      </c>
      <c r="H308" s="2">
        <v>747</v>
      </c>
      <c r="I308" s="2">
        <v>10</v>
      </c>
      <c r="J308" s="3">
        <v>45887</v>
      </c>
      <c r="K308" t="s">
        <v>594</v>
      </c>
      <c r="L308" s="3"/>
      <c r="M308" s="2">
        <v>630</v>
      </c>
      <c r="N308" s="2">
        <v>910</v>
      </c>
      <c r="O308" t="s">
        <v>22</v>
      </c>
      <c r="P308" t="s">
        <v>22</v>
      </c>
      <c r="Q308" t="s">
        <v>22</v>
      </c>
      <c r="R308" t="s">
        <v>22</v>
      </c>
      <c r="S308" t="s">
        <v>21</v>
      </c>
      <c r="V308" t="s">
        <v>25</v>
      </c>
      <c r="W308" t="s">
        <v>26</v>
      </c>
    </row>
    <row r="309" spans="1:23" x14ac:dyDescent="0.35">
      <c r="A309" s="2">
        <v>341706206</v>
      </c>
      <c r="B309" t="s">
        <v>15</v>
      </c>
      <c r="C309" t="s">
        <v>38</v>
      </c>
      <c r="D309" t="s">
        <v>17</v>
      </c>
      <c r="E309" t="s">
        <v>39</v>
      </c>
      <c r="F309" t="s">
        <v>20</v>
      </c>
      <c r="G309" s="2">
        <v>6063854</v>
      </c>
      <c r="H309" s="2">
        <v>148</v>
      </c>
      <c r="I309" s="2">
        <v>1</v>
      </c>
      <c r="J309" s="3">
        <v>43002</v>
      </c>
      <c r="K309" t="s">
        <v>594</v>
      </c>
      <c r="L309" s="3"/>
      <c r="M309" s="2">
        <v>9</v>
      </c>
      <c r="N309" s="2">
        <v>40</v>
      </c>
      <c r="O309" t="s">
        <v>21</v>
      </c>
      <c r="P309" t="s">
        <v>21</v>
      </c>
      <c r="Q309" t="s">
        <v>21</v>
      </c>
      <c r="R309" t="s">
        <v>21</v>
      </c>
      <c r="S309" t="s">
        <v>21</v>
      </c>
      <c r="T309" t="s">
        <v>40</v>
      </c>
      <c r="U309" t="s">
        <v>41</v>
      </c>
      <c r="V309" t="s">
        <v>25</v>
      </c>
      <c r="W309" t="s">
        <v>26</v>
      </c>
    </row>
    <row r="310" spans="1:23" x14ac:dyDescent="0.35">
      <c r="A310" s="2">
        <v>341740277</v>
      </c>
      <c r="B310" t="s">
        <v>15</v>
      </c>
      <c r="C310" t="s">
        <v>50</v>
      </c>
      <c r="D310" t="s">
        <v>17</v>
      </c>
      <c r="E310" t="s">
        <v>18</v>
      </c>
      <c r="F310" t="s">
        <v>20</v>
      </c>
      <c r="G310" s="2">
        <v>11153546</v>
      </c>
      <c r="H310" s="2">
        <v>491</v>
      </c>
      <c r="I310" s="2">
        <v>1</v>
      </c>
      <c r="J310" s="3">
        <v>43006</v>
      </c>
      <c r="K310" t="s">
        <v>594</v>
      </c>
      <c r="L310" s="3"/>
      <c r="M310" s="2">
        <v>44</v>
      </c>
      <c r="N310" s="2">
        <v>63</v>
      </c>
      <c r="O310" t="s">
        <v>21</v>
      </c>
      <c r="P310" t="s">
        <v>21</v>
      </c>
      <c r="Q310" t="s">
        <v>21</v>
      </c>
      <c r="R310" t="s">
        <v>21</v>
      </c>
      <c r="S310" t="s">
        <v>21</v>
      </c>
      <c r="T310" t="s">
        <v>51</v>
      </c>
      <c r="U310" t="s">
        <v>30</v>
      </c>
      <c r="V310" t="s">
        <v>25</v>
      </c>
      <c r="W310" t="s">
        <v>26</v>
      </c>
    </row>
    <row r="311" spans="1:23" x14ac:dyDescent="0.35">
      <c r="A311" s="2">
        <v>341769747</v>
      </c>
      <c r="B311" t="s">
        <v>15</v>
      </c>
      <c r="C311" t="s">
        <v>61</v>
      </c>
      <c r="D311" t="s">
        <v>17</v>
      </c>
      <c r="E311" t="s">
        <v>62</v>
      </c>
      <c r="F311" t="s">
        <v>20</v>
      </c>
      <c r="G311" s="2">
        <v>1464941</v>
      </c>
      <c r="H311" s="2">
        <v>74</v>
      </c>
      <c r="I311" s="2">
        <v>1</v>
      </c>
      <c r="J311" s="3">
        <v>43009</v>
      </c>
      <c r="K311" t="s">
        <v>594</v>
      </c>
      <c r="L311" s="3"/>
      <c r="M311" s="2">
        <v>17</v>
      </c>
      <c r="N311" s="2">
        <v>25</v>
      </c>
      <c r="O311" t="s">
        <v>21</v>
      </c>
      <c r="P311" t="s">
        <v>21</v>
      </c>
      <c r="Q311" t="s">
        <v>21</v>
      </c>
      <c r="R311" t="s">
        <v>21</v>
      </c>
      <c r="S311" t="s">
        <v>21</v>
      </c>
      <c r="T311" t="s">
        <v>63</v>
      </c>
      <c r="U311" t="s">
        <v>64</v>
      </c>
      <c r="V311" t="s">
        <v>25</v>
      </c>
      <c r="W311" t="s">
        <v>26</v>
      </c>
    </row>
    <row r="312" spans="1:23" x14ac:dyDescent="0.35">
      <c r="A312" s="2">
        <v>341773437</v>
      </c>
      <c r="B312" t="s">
        <v>15</v>
      </c>
      <c r="C312" t="s">
        <v>65</v>
      </c>
      <c r="D312" t="s">
        <v>17</v>
      </c>
      <c r="F312" t="s">
        <v>20</v>
      </c>
      <c r="G312" s="2">
        <v>18007291</v>
      </c>
      <c r="H312" s="2">
        <v>61</v>
      </c>
      <c r="I312" s="2">
        <v>1</v>
      </c>
      <c r="J312" s="3">
        <v>43635</v>
      </c>
      <c r="K312" t="s">
        <v>594</v>
      </c>
      <c r="L312" s="3"/>
      <c r="M312" s="2">
        <v>9</v>
      </c>
      <c r="N312" s="2">
        <v>40</v>
      </c>
      <c r="O312" t="s">
        <v>21</v>
      </c>
      <c r="P312" t="s">
        <v>21</v>
      </c>
      <c r="Q312" t="s">
        <v>21</v>
      </c>
      <c r="R312" t="s">
        <v>22</v>
      </c>
      <c r="S312" t="s">
        <v>21</v>
      </c>
      <c r="T312" t="s">
        <v>40</v>
      </c>
      <c r="U312" t="s">
        <v>37</v>
      </c>
      <c r="V312" t="s">
        <v>25</v>
      </c>
      <c r="W312" t="s">
        <v>26</v>
      </c>
    </row>
    <row r="313" spans="1:23" x14ac:dyDescent="0.35">
      <c r="A313" s="2">
        <v>341780789</v>
      </c>
      <c r="B313" t="s">
        <v>15</v>
      </c>
      <c r="C313" t="s">
        <v>67</v>
      </c>
      <c r="D313" t="s">
        <v>17</v>
      </c>
      <c r="E313" t="s">
        <v>62</v>
      </c>
      <c r="F313" t="s">
        <v>20</v>
      </c>
      <c r="G313" s="2">
        <v>1784506</v>
      </c>
      <c r="H313" s="2">
        <v>102</v>
      </c>
      <c r="I313" s="2">
        <v>1</v>
      </c>
      <c r="J313" s="3">
        <v>43009</v>
      </c>
      <c r="K313" t="s">
        <v>594</v>
      </c>
      <c r="L313" s="3"/>
      <c r="M313" s="2">
        <v>9</v>
      </c>
      <c r="N313" s="2">
        <v>40</v>
      </c>
      <c r="O313" t="s">
        <v>21</v>
      </c>
      <c r="P313" t="s">
        <v>21</v>
      </c>
      <c r="Q313" t="s">
        <v>21</v>
      </c>
      <c r="R313" t="s">
        <v>21</v>
      </c>
      <c r="S313" t="s">
        <v>21</v>
      </c>
      <c r="T313" t="s">
        <v>63</v>
      </c>
      <c r="U313" t="s">
        <v>64</v>
      </c>
      <c r="V313" t="s">
        <v>25</v>
      </c>
      <c r="W313" t="s">
        <v>26</v>
      </c>
    </row>
    <row r="314" spans="1:23" x14ac:dyDescent="0.35">
      <c r="A314" s="2">
        <v>341781291</v>
      </c>
      <c r="B314" t="s">
        <v>15</v>
      </c>
      <c r="C314" t="s">
        <v>68</v>
      </c>
      <c r="D314" t="s">
        <v>17</v>
      </c>
      <c r="E314" t="s">
        <v>62</v>
      </c>
      <c r="F314" t="s">
        <v>20</v>
      </c>
      <c r="G314" s="2">
        <v>1335801</v>
      </c>
      <c r="H314" s="2">
        <v>74</v>
      </c>
      <c r="I314" s="2">
        <v>1</v>
      </c>
      <c r="J314" s="3">
        <v>43009</v>
      </c>
      <c r="K314" t="s">
        <v>594</v>
      </c>
      <c r="L314" s="3"/>
      <c r="M314" s="2">
        <v>17</v>
      </c>
      <c r="N314" s="2">
        <v>25</v>
      </c>
      <c r="O314" t="s">
        <v>21</v>
      </c>
      <c r="P314" t="s">
        <v>21</v>
      </c>
      <c r="Q314" t="s">
        <v>21</v>
      </c>
      <c r="R314" t="s">
        <v>21</v>
      </c>
      <c r="S314" t="s">
        <v>21</v>
      </c>
      <c r="T314" t="s">
        <v>63</v>
      </c>
      <c r="U314" t="s">
        <v>64</v>
      </c>
      <c r="V314" t="s">
        <v>25</v>
      </c>
      <c r="W314" t="s">
        <v>26</v>
      </c>
    </row>
    <row r="315" spans="1:23" hidden="1" x14ac:dyDescent="0.35">
      <c r="A315" s="2">
        <v>341806615</v>
      </c>
      <c r="B315" t="s">
        <v>15</v>
      </c>
      <c r="C315" t="s">
        <v>75</v>
      </c>
      <c r="D315" t="s">
        <v>17</v>
      </c>
      <c r="E315" t="s">
        <v>76</v>
      </c>
      <c r="F315" t="s">
        <v>20</v>
      </c>
      <c r="G315" s="2">
        <v>19467124</v>
      </c>
      <c r="H315" s="2">
        <v>512</v>
      </c>
      <c r="I315" s="2">
        <v>1</v>
      </c>
      <c r="J315" s="3">
        <v>43968</v>
      </c>
      <c r="K315" t="s">
        <v>594</v>
      </c>
      <c r="L315" s="3"/>
      <c r="M315" s="2">
        <v>55</v>
      </c>
      <c r="N315" s="2">
        <v>80</v>
      </c>
      <c r="O315" t="s">
        <v>22</v>
      </c>
      <c r="P315" t="s">
        <v>22</v>
      </c>
      <c r="Q315" t="s">
        <v>21</v>
      </c>
      <c r="R315" t="s">
        <v>22</v>
      </c>
      <c r="S315" t="s">
        <v>21</v>
      </c>
      <c r="T315" t="s">
        <v>29</v>
      </c>
      <c r="U315" t="s">
        <v>32</v>
      </c>
      <c r="V315" t="s">
        <v>25</v>
      </c>
      <c r="W315" t="s">
        <v>26</v>
      </c>
    </row>
    <row r="316" spans="1:23" x14ac:dyDescent="0.35">
      <c r="A316" s="2">
        <v>341812790</v>
      </c>
      <c r="B316" t="s">
        <v>15</v>
      </c>
      <c r="C316" t="s">
        <v>77</v>
      </c>
      <c r="D316" t="s">
        <v>17</v>
      </c>
      <c r="E316" t="s">
        <v>78</v>
      </c>
      <c r="F316" t="s">
        <v>20</v>
      </c>
      <c r="G316" s="2">
        <v>13251654</v>
      </c>
      <c r="H316" s="2">
        <v>491</v>
      </c>
      <c r="I316" s="2">
        <v>1</v>
      </c>
      <c r="J316" s="3">
        <v>43002</v>
      </c>
      <c r="K316" t="s">
        <v>594</v>
      </c>
      <c r="L316" s="3"/>
      <c r="M316" s="2">
        <v>28</v>
      </c>
      <c r="N316" s="2">
        <v>40</v>
      </c>
      <c r="O316" t="s">
        <v>21</v>
      </c>
      <c r="P316" t="s">
        <v>21</v>
      </c>
      <c r="Q316" t="s">
        <v>21</v>
      </c>
      <c r="R316" t="s">
        <v>21</v>
      </c>
      <c r="S316" t="s">
        <v>21</v>
      </c>
      <c r="T316" t="s">
        <v>40</v>
      </c>
      <c r="U316" t="s">
        <v>41</v>
      </c>
      <c r="V316" t="s">
        <v>25</v>
      </c>
      <c r="W316" t="s">
        <v>26</v>
      </c>
    </row>
    <row r="317" spans="1:23" x14ac:dyDescent="0.35">
      <c r="A317" s="2">
        <v>341817462</v>
      </c>
      <c r="B317" t="s">
        <v>15</v>
      </c>
      <c r="C317" t="s">
        <v>79</v>
      </c>
      <c r="D317" t="s">
        <v>17</v>
      </c>
      <c r="F317" t="s">
        <v>20</v>
      </c>
      <c r="G317" s="2">
        <v>36088922</v>
      </c>
      <c r="H317" s="2">
        <v>442</v>
      </c>
      <c r="I317" s="2">
        <v>1</v>
      </c>
      <c r="J317" s="3">
        <v>42989</v>
      </c>
      <c r="K317" t="s">
        <v>594</v>
      </c>
      <c r="L317" s="3"/>
      <c r="M317" s="2">
        <v>55</v>
      </c>
      <c r="N317" s="2">
        <v>80</v>
      </c>
      <c r="O317" t="s">
        <v>21</v>
      </c>
      <c r="P317" t="s">
        <v>21</v>
      </c>
      <c r="Q317" t="s">
        <v>21</v>
      </c>
      <c r="R317" t="s">
        <v>21</v>
      </c>
      <c r="S317" t="s">
        <v>21</v>
      </c>
      <c r="T317" t="s">
        <v>29</v>
      </c>
      <c r="U317" t="s">
        <v>80</v>
      </c>
      <c r="V317" t="s">
        <v>25</v>
      </c>
      <c r="W317" t="s">
        <v>26</v>
      </c>
    </row>
    <row r="318" spans="1:23" x14ac:dyDescent="0.35">
      <c r="A318" s="2">
        <v>341818241</v>
      </c>
      <c r="B318" t="s">
        <v>15</v>
      </c>
      <c r="C318" t="s">
        <v>82</v>
      </c>
      <c r="D318" t="s">
        <v>17</v>
      </c>
      <c r="F318" t="s">
        <v>20</v>
      </c>
      <c r="G318" s="2">
        <v>36088920</v>
      </c>
      <c r="H318" s="2">
        <v>442</v>
      </c>
      <c r="I318" s="2">
        <v>1</v>
      </c>
      <c r="J318" s="3">
        <v>42989</v>
      </c>
      <c r="K318" t="s">
        <v>594</v>
      </c>
      <c r="L318" s="3"/>
      <c r="M318" s="2">
        <v>44</v>
      </c>
      <c r="N318" s="2">
        <v>63</v>
      </c>
      <c r="O318" t="s">
        <v>21</v>
      </c>
      <c r="P318" t="s">
        <v>21</v>
      </c>
      <c r="Q318" t="s">
        <v>21</v>
      </c>
      <c r="R318" t="s">
        <v>21</v>
      </c>
      <c r="S318" t="s">
        <v>21</v>
      </c>
      <c r="T318" t="s">
        <v>29</v>
      </c>
      <c r="U318" t="s">
        <v>80</v>
      </c>
      <c r="V318" t="s">
        <v>25</v>
      </c>
      <c r="W318" t="s">
        <v>26</v>
      </c>
    </row>
    <row r="319" spans="1:23" x14ac:dyDescent="0.35">
      <c r="A319" s="2">
        <v>341819456</v>
      </c>
      <c r="B319" t="s">
        <v>15</v>
      </c>
      <c r="C319" t="s">
        <v>83</v>
      </c>
      <c r="D319" t="s">
        <v>17</v>
      </c>
      <c r="E319" t="s">
        <v>18</v>
      </c>
      <c r="F319" t="s">
        <v>20</v>
      </c>
      <c r="G319" s="2">
        <v>140944</v>
      </c>
      <c r="H319" s="2">
        <v>373</v>
      </c>
      <c r="I319" s="2">
        <v>1</v>
      </c>
      <c r="J319" s="3">
        <v>42989</v>
      </c>
      <c r="K319" t="s">
        <v>594</v>
      </c>
      <c r="L319" s="3"/>
      <c r="M319" s="2">
        <v>28</v>
      </c>
      <c r="N319" s="2">
        <v>40</v>
      </c>
      <c r="O319" t="s">
        <v>21</v>
      </c>
      <c r="P319" t="s">
        <v>21</v>
      </c>
      <c r="Q319" t="s">
        <v>21</v>
      </c>
      <c r="R319" t="s">
        <v>21</v>
      </c>
      <c r="S319" t="s">
        <v>21</v>
      </c>
      <c r="T319" t="s">
        <v>51</v>
      </c>
      <c r="U319" t="s">
        <v>80</v>
      </c>
      <c r="V319" t="s">
        <v>25</v>
      </c>
      <c r="W319" t="s">
        <v>26</v>
      </c>
    </row>
    <row r="320" spans="1:23" x14ac:dyDescent="0.35">
      <c r="A320" s="2">
        <v>341821265</v>
      </c>
      <c r="B320" t="s">
        <v>15</v>
      </c>
      <c r="C320" t="s">
        <v>84</v>
      </c>
      <c r="D320" t="s">
        <v>17</v>
      </c>
      <c r="E320" t="s">
        <v>62</v>
      </c>
      <c r="F320" t="s">
        <v>20</v>
      </c>
      <c r="G320" s="2">
        <v>60384397</v>
      </c>
      <c r="H320" s="2">
        <v>374</v>
      </c>
      <c r="I320" s="2">
        <v>1</v>
      </c>
      <c r="J320" s="3">
        <v>43009</v>
      </c>
      <c r="K320" t="s">
        <v>594</v>
      </c>
      <c r="L320" s="3"/>
      <c r="M320" s="2">
        <v>17</v>
      </c>
      <c r="N320" s="2">
        <v>25</v>
      </c>
      <c r="O320" t="s">
        <v>21</v>
      </c>
      <c r="P320" t="s">
        <v>21</v>
      </c>
      <c r="Q320" t="s">
        <v>21</v>
      </c>
      <c r="R320" t="s">
        <v>21</v>
      </c>
      <c r="S320" t="s">
        <v>21</v>
      </c>
      <c r="T320" t="s">
        <v>63</v>
      </c>
      <c r="U320" t="s">
        <v>64</v>
      </c>
      <c r="V320" t="s">
        <v>25</v>
      </c>
      <c r="W320" t="s">
        <v>26</v>
      </c>
    </row>
    <row r="321" spans="1:23" x14ac:dyDescent="0.35">
      <c r="A321" s="2">
        <v>341827275</v>
      </c>
      <c r="B321" t="s">
        <v>15</v>
      </c>
      <c r="C321" t="s">
        <v>85</v>
      </c>
      <c r="D321" t="s">
        <v>17</v>
      </c>
      <c r="E321" t="s">
        <v>62</v>
      </c>
      <c r="F321" t="s">
        <v>20</v>
      </c>
      <c r="G321" s="2">
        <v>138883</v>
      </c>
      <c r="H321" s="2">
        <v>373</v>
      </c>
      <c r="I321" s="2">
        <v>1</v>
      </c>
      <c r="J321" s="3">
        <v>43009</v>
      </c>
      <c r="K321" t="s">
        <v>594</v>
      </c>
      <c r="L321" s="3"/>
      <c r="M321" s="2">
        <v>17</v>
      </c>
      <c r="N321" s="2">
        <v>25</v>
      </c>
      <c r="O321" t="s">
        <v>21</v>
      </c>
      <c r="P321" t="s">
        <v>21</v>
      </c>
      <c r="Q321" t="s">
        <v>21</v>
      </c>
      <c r="R321" t="s">
        <v>21</v>
      </c>
      <c r="S321" t="s">
        <v>21</v>
      </c>
      <c r="T321" t="s">
        <v>63</v>
      </c>
      <c r="U321" t="s">
        <v>80</v>
      </c>
      <c r="V321" t="s">
        <v>25</v>
      </c>
      <c r="W321" t="s">
        <v>26</v>
      </c>
    </row>
    <row r="322" spans="1:23" x14ac:dyDescent="0.35">
      <c r="A322" s="2">
        <v>341828674</v>
      </c>
      <c r="B322" t="s">
        <v>15</v>
      </c>
      <c r="C322" t="s">
        <v>86</v>
      </c>
      <c r="D322" t="s">
        <v>17</v>
      </c>
      <c r="E322" t="s">
        <v>62</v>
      </c>
      <c r="F322" t="s">
        <v>20</v>
      </c>
      <c r="G322" s="2">
        <v>62577524</v>
      </c>
      <c r="H322" s="2">
        <v>374</v>
      </c>
      <c r="I322" s="2">
        <v>1</v>
      </c>
      <c r="J322" s="3">
        <v>42990</v>
      </c>
      <c r="K322" t="s">
        <v>594</v>
      </c>
      <c r="L322" s="3"/>
      <c r="M322" s="2">
        <v>17</v>
      </c>
      <c r="N322" s="2">
        <v>25</v>
      </c>
      <c r="O322" t="s">
        <v>21</v>
      </c>
      <c r="P322" t="s">
        <v>21</v>
      </c>
      <c r="Q322" t="s">
        <v>21</v>
      </c>
      <c r="R322" t="s">
        <v>21</v>
      </c>
      <c r="S322" t="s">
        <v>21</v>
      </c>
      <c r="T322" t="s">
        <v>63</v>
      </c>
      <c r="U322" t="s">
        <v>80</v>
      </c>
      <c r="V322" t="s">
        <v>25</v>
      </c>
      <c r="W322" t="s">
        <v>26</v>
      </c>
    </row>
    <row r="323" spans="1:23" x14ac:dyDescent="0.35">
      <c r="A323" s="2">
        <v>341833654</v>
      </c>
      <c r="B323" t="s">
        <v>15</v>
      </c>
      <c r="C323" t="s">
        <v>88</v>
      </c>
      <c r="D323" t="s">
        <v>17</v>
      </c>
      <c r="E323" t="s">
        <v>18</v>
      </c>
      <c r="F323" t="s">
        <v>20</v>
      </c>
      <c r="G323" s="2">
        <v>19462281</v>
      </c>
      <c r="H323" s="2">
        <v>512</v>
      </c>
      <c r="I323" s="2">
        <v>1</v>
      </c>
      <c r="J323" s="3">
        <v>43683</v>
      </c>
      <c r="K323" t="s">
        <v>594</v>
      </c>
      <c r="L323" s="3"/>
      <c r="M323" s="2">
        <v>44</v>
      </c>
      <c r="N323" s="2">
        <v>63</v>
      </c>
      <c r="O323" t="s">
        <v>21</v>
      </c>
      <c r="P323" t="s">
        <v>21</v>
      </c>
      <c r="Q323" t="s">
        <v>21</v>
      </c>
      <c r="R323" t="s">
        <v>22</v>
      </c>
      <c r="S323" t="s">
        <v>21</v>
      </c>
      <c r="T323" t="s">
        <v>23</v>
      </c>
      <c r="U323" t="s">
        <v>24</v>
      </c>
      <c r="V323" t="s">
        <v>25</v>
      </c>
      <c r="W323" t="s">
        <v>26</v>
      </c>
    </row>
    <row r="324" spans="1:23" x14ac:dyDescent="0.35">
      <c r="A324" s="2">
        <v>341836505</v>
      </c>
      <c r="B324" t="s">
        <v>15</v>
      </c>
      <c r="C324" t="s">
        <v>89</v>
      </c>
      <c r="D324" t="s">
        <v>17</v>
      </c>
      <c r="E324" t="s">
        <v>18</v>
      </c>
      <c r="F324" t="s">
        <v>20</v>
      </c>
      <c r="G324" s="2">
        <v>19465118</v>
      </c>
      <c r="H324" s="2">
        <v>512</v>
      </c>
      <c r="I324" s="2">
        <v>1</v>
      </c>
      <c r="J324" s="3">
        <v>43788</v>
      </c>
      <c r="K324" t="s">
        <v>594</v>
      </c>
      <c r="L324" s="3"/>
      <c r="M324" s="2">
        <v>28</v>
      </c>
      <c r="N324" s="2">
        <v>40</v>
      </c>
      <c r="O324" t="s">
        <v>21</v>
      </c>
      <c r="P324" t="s">
        <v>21</v>
      </c>
      <c r="Q324" t="s">
        <v>21</v>
      </c>
      <c r="R324" t="s">
        <v>22</v>
      </c>
      <c r="S324" t="s">
        <v>21</v>
      </c>
      <c r="T324" t="s">
        <v>23</v>
      </c>
      <c r="U324" t="s">
        <v>30</v>
      </c>
      <c r="V324" t="s">
        <v>25</v>
      </c>
      <c r="W324" t="s">
        <v>26</v>
      </c>
    </row>
    <row r="325" spans="1:23" x14ac:dyDescent="0.35">
      <c r="A325" s="2">
        <v>341837853</v>
      </c>
      <c r="B325" t="s">
        <v>15</v>
      </c>
      <c r="C325" t="s">
        <v>90</v>
      </c>
      <c r="D325" t="s">
        <v>17</v>
      </c>
      <c r="F325" t="s">
        <v>20</v>
      </c>
      <c r="G325" s="2">
        <v>96269</v>
      </c>
      <c r="H325" s="2">
        <v>373</v>
      </c>
      <c r="I325" s="2">
        <v>1</v>
      </c>
      <c r="J325" s="3">
        <v>43009</v>
      </c>
      <c r="K325" t="s">
        <v>594</v>
      </c>
      <c r="L325" s="3"/>
      <c r="M325" s="2">
        <v>17</v>
      </c>
      <c r="N325" s="2">
        <v>25</v>
      </c>
      <c r="O325" t="s">
        <v>21</v>
      </c>
      <c r="P325" t="s">
        <v>21</v>
      </c>
      <c r="Q325" t="s">
        <v>21</v>
      </c>
      <c r="R325" t="s">
        <v>21</v>
      </c>
      <c r="S325" t="s">
        <v>21</v>
      </c>
      <c r="T325" t="s">
        <v>63</v>
      </c>
      <c r="U325" t="s">
        <v>64</v>
      </c>
      <c r="V325" t="s">
        <v>25</v>
      </c>
      <c r="W325" t="s">
        <v>26</v>
      </c>
    </row>
    <row r="326" spans="1:23" x14ac:dyDescent="0.35">
      <c r="A326" s="2">
        <v>341846098</v>
      </c>
      <c r="B326" t="s">
        <v>15</v>
      </c>
      <c r="C326" t="s">
        <v>92</v>
      </c>
      <c r="D326" t="s">
        <v>17</v>
      </c>
      <c r="E326" t="s">
        <v>62</v>
      </c>
      <c r="F326" t="s">
        <v>20</v>
      </c>
      <c r="G326" s="2">
        <v>141063</v>
      </c>
      <c r="H326" s="2">
        <v>373</v>
      </c>
      <c r="I326" s="2">
        <v>1</v>
      </c>
      <c r="J326" s="3">
        <v>43009</v>
      </c>
      <c r="K326" t="s">
        <v>594</v>
      </c>
      <c r="L326" s="3"/>
      <c r="M326" s="2">
        <v>17</v>
      </c>
      <c r="N326" s="2">
        <v>25</v>
      </c>
      <c r="O326" t="s">
        <v>21</v>
      </c>
      <c r="P326" t="s">
        <v>21</v>
      </c>
      <c r="Q326" t="s">
        <v>21</v>
      </c>
      <c r="R326" t="s">
        <v>21</v>
      </c>
      <c r="S326" t="s">
        <v>21</v>
      </c>
      <c r="T326" t="s">
        <v>63</v>
      </c>
      <c r="U326" t="s">
        <v>80</v>
      </c>
      <c r="V326" t="s">
        <v>25</v>
      </c>
      <c r="W326" t="s">
        <v>26</v>
      </c>
    </row>
    <row r="327" spans="1:23" x14ac:dyDescent="0.35">
      <c r="A327" s="2">
        <v>341847567</v>
      </c>
      <c r="B327" t="s">
        <v>15</v>
      </c>
      <c r="C327" t="s">
        <v>93</v>
      </c>
      <c r="D327" t="s">
        <v>17</v>
      </c>
      <c r="E327" t="s">
        <v>39</v>
      </c>
      <c r="F327" t="s">
        <v>20</v>
      </c>
      <c r="G327" s="2">
        <v>10094537</v>
      </c>
      <c r="H327" s="2">
        <v>25</v>
      </c>
      <c r="I327" s="2">
        <v>1</v>
      </c>
      <c r="J327" s="3">
        <v>42984</v>
      </c>
      <c r="K327" t="s">
        <v>594</v>
      </c>
      <c r="L327" s="3"/>
      <c r="M327" s="2">
        <v>9</v>
      </c>
      <c r="N327" s="2">
        <v>40</v>
      </c>
      <c r="O327" t="s">
        <v>21</v>
      </c>
      <c r="P327" t="s">
        <v>21</v>
      </c>
      <c r="Q327" t="s">
        <v>21</v>
      </c>
      <c r="R327" t="s">
        <v>21</v>
      </c>
      <c r="S327" t="s">
        <v>21</v>
      </c>
      <c r="T327" t="s">
        <v>40</v>
      </c>
      <c r="U327" t="s">
        <v>94</v>
      </c>
      <c r="V327" t="s">
        <v>25</v>
      </c>
      <c r="W327" t="s">
        <v>26</v>
      </c>
    </row>
    <row r="328" spans="1:23" x14ac:dyDescent="0.35">
      <c r="A328" s="2">
        <v>341861619</v>
      </c>
      <c r="B328" t="s">
        <v>15</v>
      </c>
      <c r="C328" t="s">
        <v>97</v>
      </c>
      <c r="D328" t="s">
        <v>17</v>
      </c>
      <c r="E328" t="s">
        <v>98</v>
      </c>
      <c r="F328" t="s">
        <v>20</v>
      </c>
      <c r="G328" s="2">
        <v>38715351</v>
      </c>
      <c r="H328" s="2">
        <v>490</v>
      </c>
      <c r="I328" s="2">
        <v>1</v>
      </c>
      <c r="J328" s="3">
        <v>43009</v>
      </c>
      <c r="K328" t="s">
        <v>594</v>
      </c>
      <c r="L328" s="3"/>
      <c r="M328" s="2">
        <v>17</v>
      </c>
      <c r="N328" s="2">
        <v>25</v>
      </c>
      <c r="O328" t="s">
        <v>21</v>
      </c>
      <c r="P328" t="s">
        <v>21</v>
      </c>
      <c r="Q328" t="s">
        <v>21</v>
      </c>
      <c r="R328" t="s">
        <v>21</v>
      </c>
      <c r="S328" t="s">
        <v>21</v>
      </c>
      <c r="T328" t="s">
        <v>63</v>
      </c>
      <c r="U328" t="s">
        <v>64</v>
      </c>
      <c r="V328" t="s">
        <v>25</v>
      </c>
      <c r="W328" t="s">
        <v>26</v>
      </c>
    </row>
    <row r="329" spans="1:23" x14ac:dyDescent="0.35">
      <c r="A329" s="2">
        <v>341863614</v>
      </c>
      <c r="B329" t="s">
        <v>15</v>
      </c>
      <c r="C329" t="s">
        <v>100</v>
      </c>
      <c r="D329" t="s">
        <v>17</v>
      </c>
      <c r="E329" t="s">
        <v>62</v>
      </c>
      <c r="F329" t="s">
        <v>20</v>
      </c>
      <c r="G329" s="2">
        <v>1784502</v>
      </c>
      <c r="H329" s="2">
        <v>102</v>
      </c>
      <c r="I329" s="2">
        <v>1</v>
      </c>
      <c r="J329" s="3">
        <v>43009</v>
      </c>
      <c r="K329" t="s">
        <v>594</v>
      </c>
      <c r="L329" s="3"/>
      <c r="M329" s="2">
        <v>9</v>
      </c>
      <c r="N329" s="2">
        <v>40</v>
      </c>
      <c r="O329" t="s">
        <v>21</v>
      </c>
      <c r="P329" t="s">
        <v>21</v>
      </c>
      <c r="Q329" t="s">
        <v>21</v>
      </c>
      <c r="R329" t="s">
        <v>21</v>
      </c>
      <c r="S329" t="s">
        <v>21</v>
      </c>
      <c r="T329" t="s">
        <v>63</v>
      </c>
      <c r="U329" t="s">
        <v>64</v>
      </c>
      <c r="V329" t="s">
        <v>25</v>
      </c>
      <c r="W329" t="s">
        <v>26</v>
      </c>
    </row>
    <row r="330" spans="1:23" x14ac:dyDescent="0.35">
      <c r="A330" s="2">
        <v>341871883</v>
      </c>
      <c r="B330" t="s">
        <v>15</v>
      </c>
      <c r="C330" t="s">
        <v>104</v>
      </c>
      <c r="D330" t="s">
        <v>17</v>
      </c>
      <c r="F330" t="s">
        <v>20</v>
      </c>
      <c r="G330" s="2">
        <v>1784501</v>
      </c>
      <c r="H330" s="2">
        <v>102</v>
      </c>
      <c r="I330" s="2">
        <v>1</v>
      </c>
      <c r="J330" s="3">
        <v>43009</v>
      </c>
      <c r="K330" t="s">
        <v>594</v>
      </c>
      <c r="L330" s="3"/>
      <c r="M330" s="2">
        <v>9</v>
      </c>
      <c r="N330" s="2">
        <v>40</v>
      </c>
      <c r="O330" t="s">
        <v>21</v>
      </c>
      <c r="P330" t="s">
        <v>21</v>
      </c>
      <c r="Q330" t="s">
        <v>21</v>
      </c>
      <c r="R330" t="s">
        <v>21</v>
      </c>
      <c r="S330" t="s">
        <v>21</v>
      </c>
      <c r="T330" t="s">
        <v>63</v>
      </c>
      <c r="U330" t="s">
        <v>64</v>
      </c>
      <c r="V330" t="s">
        <v>25</v>
      </c>
      <c r="W330" t="s">
        <v>26</v>
      </c>
    </row>
    <row r="331" spans="1:23" x14ac:dyDescent="0.35">
      <c r="A331" s="2">
        <v>341876916</v>
      </c>
      <c r="B331" t="s">
        <v>15</v>
      </c>
      <c r="C331" t="s">
        <v>109</v>
      </c>
      <c r="D331" t="s">
        <v>17</v>
      </c>
      <c r="E331" t="s">
        <v>110</v>
      </c>
      <c r="F331" t="s">
        <v>20</v>
      </c>
      <c r="G331" s="2">
        <v>186056</v>
      </c>
      <c r="H331" s="2">
        <v>373</v>
      </c>
      <c r="I331" s="2">
        <v>1</v>
      </c>
      <c r="J331" s="3">
        <v>42989</v>
      </c>
      <c r="K331" t="s">
        <v>594</v>
      </c>
      <c r="L331" s="3"/>
      <c r="M331" s="2">
        <v>17</v>
      </c>
      <c r="N331" s="2">
        <v>25</v>
      </c>
      <c r="O331" t="s">
        <v>21</v>
      </c>
      <c r="P331" t="s">
        <v>21</v>
      </c>
      <c r="Q331" t="s">
        <v>21</v>
      </c>
      <c r="R331" t="s">
        <v>21</v>
      </c>
      <c r="S331" t="s">
        <v>21</v>
      </c>
      <c r="T331" t="s">
        <v>29</v>
      </c>
      <c r="U331" t="s">
        <v>80</v>
      </c>
      <c r="V331" t="s">
        <v>25</v>
      </c>
      <c r="W331" t="s">
        <v>26</v>
      </c>
    </row>
    <row r="332" spans="1:23" x14ac:dyDescent="0.35">
      <c r="A332" s="2">
        <v>341878533</v>
      </c>
      <c r="B332" t="s">
        <v>15</v>
      </c>
      <c r="C332" t="s">
        <v>111</v>
      </c>
      <c r="D332" t="s">
        <v>17</v>
      </c>
      <c r="E332" t="s">
        <v>29</v>
      </c>
      <c r="F332" t="s">
        <v>20</v>
      </c>
      <c r="G332" s="2">
        <v>183783</v>
      </c>
      <c r="H332" s="2">
        <v>373</v>
      </c>
      <c r="I332" s="2">
        <v>1</v>
      </c>
      <c r="J332" s="3">
        <v>42990</v>
      </c>
      <c r="K332" t="s">
        <v>594</v>
      </c>
      <c r="L332" s="3"/>
      <c r="M332" s="2">
        <v>28</v>
      </c>
      <c r="N332" s="2">
        <v>40</v>
      </c>
      <c r="O332" t="s">
        <v>21</v>
      </c>
      <c r="P332" t="s">
        <v>21</v>
      </c>
      <c r="Q332" t="s">
        <v>21</v>
      </c>
      <c r="R332" t="s">
        <v>21</v>
      </c>
      <c r="S332" t="s">
        <v>21</v>
      </c>
      <c r="T332" t="s">
        <v>29</v>
      </c>
      <c r="U332" t="s">
        <v>80</v>
      </c>
      <c r="V332" t="s">
        <v>25</v>
      </c>
      <c r="W332" t="s">
        <v>26</v>
      </c>
    </row>
    <row r="333" spans="1:23" x14ac:dyDescent="0.35">
      <c r="A333" s="2">
        <v>341891765</v>
      </c>
      <c r="B333" t="s">
        <v>15</v>
      </c>
      <c r="C333" t="s">
        <v>116</v>
      </c>
      <c r="D333" t="s">
        <v>17</v>
      </c>
      <c r="E333" t="s">
        <v>62</v>
      </c>
      <c r="F333" t="s">
        <v>20</v>
      </c>
      <c r="G333" s="2">
        <v>1804333</v>
      </c>
      <c r="H333" s="2">
        <v>102</v>
      </c>
      <c r="I333" s="2">
        <v>1</v>
      </c>
      <c r="J333" s="3">
        <v>43009</v>
      </c>
      <c r="K333" t="s">
        <v>594</v>
      </c>
      <c r="L333" s="3"/>
      <c r="M333" s="2">
        <v>9</v>
      </c>
      <c r="N333" s="2">
        <v>40</v>
      </c>
      <c r="O333" t="s">
        <v>21</v>
      </c>
      <c r="P333" t="s">
        <v>21</v>
      </c>
      <c r="Q333" t="s">
        <v>21</v>
      </c>
      <c r="R333" t="s">
        <v>21</v>
      </c>
      <c r="S333" t="s">
        <v>21</v>
      </c>
      <c r="T333" t="s">
        <v>63</v>
      </c>
      <c r="U333" t="s">
        <v>64</v>
      </c>
      <c r="V333" t="s">
        <v>25</v>
      </c>
      <c r="W333" t="s">
        <v>26</v>
      </c>
    </row>
    <row r="334" spans="1:23" x14ac:dyDescent="0.35">
      <c r="A334" s="2">
        <v>341895351</v>
      </c>
      <c r="B334" t="s">
        <v>15</v>
      </c>
      <c r="C334" t="s">
        <v>120</v>
      </c>
      <c r="D334" t="s">
        <v>17</v>
      </c>
      <c r="E334" t="s">
        <v>62</v>
      </c>
      <c r="F334" t="s">
        <v>20</v>
      </c>
      <c r="G334" s="2">
        <v>1783456</v>
      </c>
      <c r="H334" s="2">
        <v>102</v>
      </c>
      <c r="I334" s="2">
        <v>1</v>
      </c>
      <c r="J334" s="3">
        <v>43009</v>
      </c>
      <c r="K334" t="s">
        <v>594</v>
      </c>
      <c r="L334" s="3"/>
      <c r="M334" s="2">
        <v>9</v>
      </c>
      <c r="N334" s="2">
        <v>40</v>
      </c>
      <c r="O334" t="s">
        <v>21</v>
      </c>
      <c r="P334" t="s">
        <v>21</v>
      </c>
      <c r="Q334" t="s">
        <v>21</v>
      </c>
      <c r="R334" t="s">
        <v>21</v>
      </c>
      <c r="S334" t="s">
        <v>21</v>
      </c>
      <c r="T334" t="s">
        <v>63</v>
      </c>
      <c r="U334" t="s">
        <v>64</v>
      </c>
      <c r="V334" t="s">
        <v>25</v>
      </c>
      <c r="W334" t="s">
        <v>26</v>
      </c>
    </row>
    <row r="335" spans="1:23" x14ac:dyDescent="0.35">
      <c r="A335" s="2">
        <v>341912613</v>
      </c>
      <c r="B335" t="s">
        <v>15</v>
      </c>
      <c r="C335" t="s">
        <v>123</v>
      </c>
      <c r="D335" t="s">
        <v>17</v>
      </c>
      <c r="F335" t="s">
        <v>20</v>
      </c>
      <c r="G335" s="2">
        <v>141095</v>
      </c>
      <c r="H335" s="2">
        <v>373</v>
      </c>
      <c r="I335" s="2">
        <v>1</v>
      </c>
      <c r="J335" s="3">
        <v>42990</v>
      </c>
      <c r="K335" t="s">
        <v>594</v>
      </c>
      <c r="L335" s="3"/>
      <c r="M335" s="2">
        <v>28</v>
      </c>
      <c r="N335" s="2">
        <v>40</v>
      </c>
      <c r="O335" t="s">
        <v>21</v>
      </c>
      <c r="P335" t="s">
        <v>21</v>
      </c>
      <c r="Q335" t="s">
        <v>21</v>
      </c>
      <c r="R335" t="s">
        <v>21</v>
      </c>
      <c r="S335" t="s">
        <v>21</v>
      </c>
      <c r="T335" t="s">
        <v>35</v>
      </c>
      <c r="U335" t="s">
        <v>64</v>
      </c>
      <c r="V335" t="s">
        <v>25</v>
      </c>
      <c r="W335" t="s">
        <v>26</v>
      </c>
    </row>
    <row r="336" spans="1:23" x14ac:dyDescent="0.35">
      <c r="A336" s="2">
        <v>341914431</v>
      </c>
      <c r="B336" t="s">
        <v>15</v>
      </c>
      <c r="C336" t="s">
        <v>124</v>
      </c>
      <c r="D336" t="s">
        <v>17</v>
      </c>
      <c r="E336" t="s">
        <v>62</v>
      </c>
      <c r="F336" t="s">
        <v>20</v>
      </c>
      <c r="G336" s="2">
        <v>1253724</v>
      </c>
      <c r="H336" s="2">
        <v>74</v>
      </c>
      <c r="I336" s="2">
        <v>1</v>
      </c>
      <c r="J336" s="3">
        <v>43009</v>
      </c>
      <c r="K336" t="s">
        <v>594</v>
      </c>
      <c r="L336" s="3"/>
      <c r="M336" s="2">
        <v>17</v>
      </c>
      <c r="N336" s="2">
        <v>25</v>
      </c>
      <c r="O336" t="s">
        <v>21</v>
      </c>
      <c r="P336" t="s">
        <v>21</v>
      </c>
      <c r="Q336" t="s">
        <v>21</v>
      </c>
      <c r="R336" t="s">
        <v>21</v>
      </c>
      <c r="S336" t="s">
        <v>21</v>
      </c>
      <c r="T336" t="s">
        <v>63</v>
      </c>
      <c r="U336" t="s">
        <v>64</v>
      </c>
      <c r="V336" t="s">
        <v>25</v>
      </c>
      <c r="W336" t="s">
        <v>26</v>
      </c>
    </row>
    <row r="337" spans="1:23" x14ac:dyDescent="0.35">
      <c r="A337" s="2">
        <v>341917405</v>
      </c>
      <c r="B337" t="s">
        <v>15</v>
      </c>
      <c r="C337" t="s">
        <v>125</v>
      </c>
      <c r="D337" t="s">
        <v>17</v>
      </c>
      <c r="E337" t="s">
        <v>62</v>
      </c>
      <c r="F337" t="s">
        <v>20</v>
      </c>
      <c r="G337" s="2">
        <v>1595820</v>
      </c>
      <c r="H337" s="2">
        <v>100</v>
      </c>
      <c r="I337" s="2">
        <v>1</v>
      </c>
      <c r="J337" s="3">
        <v>43009</v>
      </c>
      <c r="K337" t="s">
        <v>594</v>
      </c>
      <c r="L337" s="3"/>
      <c r="M337" s="2">
        <v>17</v>
      </c>
      <c r="N337" s="2">
        <v>25</v>
      </c>
      <c r="O337" t="s">
        <v>21</v>
      </c>
      <c r="P337" t="s">
        <v>21</v>
      </c>
      <c r="Q337" t="s">
        <v>21</v>
      </c>
      <c r="R337" t="s">
        <v>21</v>
      </c>
      <c r="S337" t="s">
        <v>21</v>
      </c>
      <c r="T337" t="s">
        <v>63</v>
      </c>
      <c r="U337" t="s">
        <v>64</v>
      </c>
      <c r="V337" t="s">
        <v>25</v>
      </c>
      <c r="W337" t="s">
        <v>26</v>
      </c>
    </row>
    <row r="338" spans="1:23" x14ac:dyDescent="0.35">
      <c r="A338" s="2">
        <v>341918517</v>
      </c>
      <c r="B338" t="s">
        <v>15</v>
      </c>
      <c r="C338" t="s">
        <v>126</v>
      </c>
      <c r="D338" t="s">
        <v>17</v>
      </c>
      <c r="E338" t="s">
        <v>62</v>
      </c>
      <c r="F338" t="s">
        <v>20</v>
      </c>
      <c r="G338" s="2">
        <v>147077</v>
      </c>
      <c r="H338" s="2">
        <v>373</v>
      </c>
      <c r="I338" s="2">
        <v>1</v>
      </c>
      <c r="J338" s="3">
        <v>43009</v>
      </c>
      <c r="K338" t="s">
        <v>594</v>
      </c>
      <c r="L338" s="3"/>
      <c r="M338" s="2">
        <v>17</v>
      </c>
      <c r="N338" s="2">
        <v>25</v>
      </c>
      <c r="O338" t="s">
        <v>21</v>
      </c>
      <c r="P338" t="s">
        <v>21</v>
      </c>
      <c r="Q338" t="s">
        <v>21</v>
      </c>
      <c r="R338" t="s">
        <v>21</v>
      </c>
      <c r="S338" t="s">
        <v>21</v>
      </c>
      <c r="T338" t="s">
        <v>63</v>
      </c>
      <c r="U338" t="s">
        <v>80</v>
      </c>
      <c r="V338" t="s">
        <v>25</v>
      </c>
      <c r="W338" t="s">
        <v>26</v>
      </c>
    </row>
    <row r="339" spans="1:23" x14ac:dyDescent="0.35">
      <c r="A339" s="2">
        <v>341919317</v>
      </c>
      <c r="B339" t="s">
        <v>15</v>
      </c>
      <c r="C339" t="s">
        <v>128</v>
      </c>
      <c r="D339" t="s">
        <v>17</v>
      </c>
      <c r="E339" t="s">
        <v>62</v>
      </c>
      <c r="F339" t="s">
        <v>20</v>
      </c>
      <c r="G339" s="2">
        <v>1200596</v>
      </c>
      <c r="H339" s="2">
        <v>74</v>
      </c>
      <c r="I339" s="2">
        <v>1</v>
      </c>
      <c r="J339" s="3">
        <v>43009</v>
      </c>
      <c r="K339" t="s">
        <v>594</v>
      </c>
      <c r="L339" s="3"/>
      <c r="M339" s="2">
        <v>17</v>
      </c>
      <c r="N339" s="2">
        <v>25</v>
      </c>
      <c r="O339" t="s">
        <v>21</v>
      </c>
      <c r="P339" t="s">
        <v>21</v>
      </c>
      <c r="Q339" t="s">
        <v>21</v>
      </c>
      <c r="R339" t="s">
        <v>21</v>
      </c>
      <c r="S339" t="s">
        <v>21</v>
      </c>
      <c r="T339" t="s">
        <v>63</v>
      </c>
      <c r="U339" t="s">
        <v>64</v>
      </c>
      <c r="V339" t="s">
        <v>25</v>
      </c>
      <c r="W339" t="s">
        <v>26</v>
      </c>
    </row>
    <row r="340" spans="1:23" x14ac:dyDescent="0.35">
      <c r="A340" s="2">
        <v>341924227</v>
      </c>
      <c r="B340" t="s">
        <v>15</v>
      </c>
      <c r="C340" t="s">
        <v>129</v>
      </c>
      <c r="D340" t="s">
        <v>17</v>
      </c>
      <c r="E340" t="s">
        <v>110</v>
      </c>
      <c r="F340" t="s">
        <v>20</v>
      </c>
      <c r="G340" s="2">
        <v>171803</v>
      </c>
      <c r="H340" s="2">
        <v>373</v>
      </c>
      <c r="I340" s="2">
        <v>1</v>
      </c>
      <c r="J340" s="3">
        <v>42990</v>
      </c>
      <c r="K340" t="s">
        <v>594</v>
      </c>
      <c r="L340" s="3"/>
      <c r="M340" s="2">
        <v>17</v>
      </c>
      <c r="N340" s="2">
        <v>25</v>
      </c>
      <c r="O340" t="s">
        <v>21</v>
      </c>
      <c r="P340" t="s">
        <v>21</v>
      </c>
      <c r="Q340" t="s">
        <v>21</v>
      </c>
      <c r="R340" t="s">
        <v>21</v>
      </c>
      <c r="S340" t="s">
        <v>21</v>
      </c>
      <c r="T340" t="s">
        <v>29</v>
      </c>
      <c r="U340" t="s">
        <v>80</v>
      </c>
      <c r="V340" t="s">
        <v>25</v>
      </c>
      <c r="W340" t="s">
        <v>26</v>
      </c>
    </row>
    <row r="341" spans="1:23" x14ac:dyDescent="0.35">
      <c r="A341" s="2">
        <v>341924989</v>
      </c>
      <c r="B341" t="s">
        <v>15</v>
      </c>
      <c r="C341" t="s">
        <v>130</v>
      </c>
      <c r="D341" t="s">
        <v>17</v>
      </c>
      <c r="E341" t="s">
        <v>131</v>
      </c>
      <c r="F341" t="s">
        <v>20</v>
      </c>
      <c r="G341" s="2">
        <v>63373925</v>
      </c>
      <c r="H341" s="2">
        <v>454</v>
      </c>
      <c r="I341" s="2">
        <v>1</v>
      </c>
      <c r="J341" s="3">
        <v>42990</v>
      </c>
      <c r="K341" t="s">
        <v>594</v>
      </c>
      <c r="L341" s="3"/>
      <c r="M341" s="2">
        <v>44</v>
      </c>
      <c r="N341" s="2">
        <v>63</v>
      </c>
      <c r="O341" t="s">
        <v>21</v>
      </c>
      <c r="P341" t="s">
        <v>21</v>
      </c>
      <c r="Q341" t="s">
        <v>21</v>
      </c>
      <c r="R341" t="s">
        <v>21</v>
      </c>
      <c r="S341" t="s">
        <v>21</v>
      </c>
      <c r="T341" t="s">
        <v>29</v>
      </c>
      <c r="U341" t="s">
        <v>80</v>
      </c>
      <c r="V341" t="s">
        <v>25</v>
      </c>
      <c r="W341" t="s">
        <v>26</v>
      </c>
    </row>
    <row r="342" spans="1:23" x14ac:dyDescent="0.35">
      <c r="A342" s="2">
        <v>341931236</v>
      </c>
      <c r="B342" t="s">
        <v>15</v>
      </c>
      <c r="C342" t="s">
        <v>134</v>
      </c>
      <c r="D342" t="s">
        <v>17</v>
      </c>
      <c r="E342" t="s">
        <v>18</v>
      </c>
      <c r="F342" t="s">
        <v>20</v>
      </c>
      <c r="G342" s="2">
        <v>3031857</v>
      </c>
      <c r="H342" s="2">
        <v>443</v>
      </c>
      <c r="I342" s="2">
        <v>1</v>
      </c>
      <c r="J342" s="3">
        <v>42964</v>
      </c>
      <c r="K342" t="s">
        <v>594</v>
      </c>
      <c r="L342" s="3"/>
      <c r="M342" s="2">
        <v>55</v>
      </c>
      <c r="N342" s="2">
        <v>80</v>
      </c>
      <c r="O342" t="s">
        <v>21</v>
      </c>
      <c r="P342" t="s">
        <v>21</v>
      </c>
      <c r="Q342" t="s">
        <v>21</v>
      </c>
      <c r="R342" t="s">
        <v>21</v>
      </c>
      <c r="S342" t="s">
        <v>21</v>
      </c>
      <c r="T342" t="s">
        <v>51</v>
      </c>
      <c r="U342" t="s">
        <v>64</v>
      </c>
      <c r="V342" t="s">
        <v>25</v>
      </c>
      <c r="W342" t="s">
        <v>26</v>
      </c>
    </row>
    <row r="343" spans="1:23" x14ac:dyDescent="0.35">
      <c r="A343" s="2">
        <v>341932953</v>
      </c>
      <c r="B343" t="s">
        <v>15</v>
      </c>
      <c r="C343" t="s">
        <v>135</v>
      </c>
      <c r="D343" t="s">
        <v>17</v>
      </c>
      <c r="E343" t="s">
        <v>62</v>
      </c>
      <c r="F343" t="s">
        <v>20</v>
      </c>
      <c r="G343" s="2">
        <v>1308477</v>
      </c>
      <c r="H343" s="2">
        <v>74</v>
      </c>
      <c r="I343" s="2">
        <v>1</v>
      </c>
      <c r="J343" s="3">
        <v>43010</v>
      </c>
      <c r="K343" t="s">
        <v>594</v>
      </c>
      <c r="L343" s="3"/>
      <c r="M343" s="2">
        <v>6</v>
      </c>
      <c r="N343" s="2">
        <v>25</v>
      </c>
      <c r="O343" t="s">
        <v>21</v>
      </c>
      <c r="P343" t="s">
        <v>21</v>
      </c>
      <c r="Q343" t="s">
        <v>21</v>
      </c>
      <c r="R343" t="s">
        <v>21</v>
      </c>
      <c r="S343" t="s">
        <v>21</v>
      </c>
      <c r="T343" t="s">
        <v>63</v>
      </c>
      <c r="U343" t="s">
        <v>64</v>
      </c>
      <c r="V343" t="s">
        <v>25</v>
      </c>
      <c r="W343" t="s">
        <v>26</v>
      </c>
    </row>
    <row r="344" spans="1:23" x14ac:dyDescent="0.35">
      <c r="A344" s="2">
        <v>341933390</v>
      </c>
      <c r="B344" t="s">
        <v>15</v>
      </c>
      <c r="C344" t="s">
        <v>136</v>
      </c>
      <c r="D344" t="s">
        <v>17</v>
      </c>
      <c r="E344" t="s">
        <v>62</v>
      </c>
      <c r="F344" t="s">
        <v>20</v>
      </c>
      <c r="G344" s="2">
        <v>1199481</v>
      </c>
      <c r="H344" s="2">
        <v>74</v>
      </c>
      <c r="I344" s="2">
        <v>1</v>
      </c>
      <c r="J344" s="3">
        <v>43009</v>
      </c>
      <c r="K344" t="s">
        <v>594</v>
      </c>
      <c r="L344" s="3"/>
      <c r="M344" s="2">
        <v>6</v>
      </c>
      <c r="N344" s="2">
        <v>25</v>
      </c>
      <c r="O344" t="s">
        <v>21</v>
      </c>
      <c r="P344" t="s">
        <v>21</v>
      </c>
      <c r="Q344" t="s">
        <v>21</v>
      </c>
      <c r="R344" t="s">
        <v>21</v>
      </c>
      <c r="S344" t="s">
        <v>21</v>
      </c>
      <c r="T344" t="s">
        <v>63</v>
      </c>
      <c r="U344" t="s">
        <v>64</v>
      </c>
      <c r="V344" t="s">
        <v>25</v>
      </c>
      <c r="W344" t="s">
        <v>26</v>
      </c>
    </row>
    <row r="345" spans="1:23" x14ac:dyDescent="0.35">
      <c r="A345" s="2">
        <v>341933797</v>
      </c>
      <c r="B345" t="s">
        <v>15</v>
      </c>
      <c r="C345" t="s">
        <v>137</v>
      </c>
      <c r="D345" t="s">
        <v>17</v>
      </c>
      <c r="F345" t="s">
        <v>20</v>
      </c>
      <c r="G345" s="2">
        <v>179952</v>
      </c>
      <c r="H345" s="2">
        <v>373</v>
      </c>
      <c r="I345" s="2">
        <v>1</v>
      </c>
      <c r="J345" s="3">
        <v>42964</v>
      </c>
      <c r="K345" t="s">
        <v>594</v>
      </c>
      <c r="L345" s="3"/>
      <c r="M345" s="2">
        <v>28</v>
      </c>
      <c r="N345" s="2">
        <v>40</v>
      </c>
      <c r="O345" t="s">
        <v>21</v>
      </c>
      <c r="P345" t="s">
        <v>21</v>
      </c>
      <c r="Q345" t="s">
        <v>21</v>
      </c>
      <c r="R345" t="s">
        <v>21</v>
      </c>
      <c r="S345" t="s">
        <v>21</v>
      </c>
      <c r="T345" t="s">
        <v>29</v>
      </c>
      <c r="U345" t="s">
        <v>64</v>
      </c>
      <c r="V345" t="s">
        <v>25</v>
      </c>
      <c r="W345" t="s">
        <v>26</v>
      </c>
    </row>
    <row r="346" spans="1:23" x14ac:dyDescent="0.35">
      <c r="A346" s="2">
        <v>341957584</v>
      </c>
      <c r="B346" t="s">
        <v>15</v>
      </c>
      <c r="C346" t="s">
        <v>149</v>
      </c>
      <c r="D346" t="s">
        <v>17</v>
      </c>
      <c r="E346" t="s">
        <v>150</v>
      </c>
      <c r="F346" t="s">
        <v>20</v>
      </c>
      <c r="G346" s="2">
        <v>199437</v>
      </c>
      <c r="H346" s="2">
        <v>380</v>
      </c>
      <c r="I346" s="2">
        <v>1</v>
      </c>
      <c r="J346" s="3">
        <v>42989</v>
      </c>
      <c r="K346" t="s">
        <v>594</v>
      </c>
      <c r="L346" s="3"/>
      <c r="M346" s="2">
        <v>28</v>
      </c>
      <c r="N346" s="2">
        <v>40</v>
      </c>
      <c r="O346" t="s">
        <v>21</v>
      </c>
      <c r="P346" t="s">
        <v>21</v>
      </c>
      <c r="Q346" t="s">
        <v>21</v>
      </c>
      <c r="R346" t="s">
        <v>21</v>
      </c>
      <c r="S346" t="s">
        <v>21</v>
      </c>
      <c r="T346" t="s">
        <v>57</v>
      </c>
      <c r="U346" t="s">
        <v>80</v>
      </c>
      <c r="V346" t="s">
        <v>25</v>
      </c>
      <c r="W346" t="s">
        <v>26</v>
      </c>
    </row>
    <row r="347" spans="1:23" x14ac:dyDescent="0.35">
      <c r="A347" s="2">
        <v>341958404</v>
      </c>
      <c r="B347" t="s">
        <v>15</v>
      </c>
      <c r="C347" t="s">
        <v>151</v>
      </c>
      <c r="D347" t="s">
        <v>17</v>
      </c>
      <c r="E347" t="s">
        <v>152</v>
      </c>
      <c r="F347" t="s">
        <v>20</v>
      </c>
      <c r="G347" s="2">
        <v>1739730</v>
      </c>
      <c r="H347" s="2">
        <v>100</v>
      </c>
      <c r="I347" s="2">
        <v>1</v>
      </c>
      <c r="J347" s="3">
        <v>43009</v>
      </c>
      <c r="K347" t="s">
        <v>594</v>
      </c>
      <c r="L347" s="3"/>
      <c r="M347" s="2">
        <v>9</v>
      </c>
      <c r="N347" s="2">
        <v>40</v>
      </c>
      <c r="O347" t="s">
        <v>21</v>
      </c>
      <c r="P347" t="s">
        <v>21</v>
      </c>
      <c r="Q347" t="s">
        <v>21</v>
      </c>
      <c r="R347" t="s">
        <v>21</v>
      </c>
      <c r="S347" t="s">
        <v>21</v>
      </c>
      <c r="T347" t="s">
        <v>63</v>
      </c>
      <c r="U347" t="s">
        <v>64</v>
      </c>
      <c r="V347" t="s">
        <v>25</v>
      </c>
      <c r="W347" t="s">
        <v>26</v>
      </c>
    </row>
    <row r="348" spans="1:23" x14ac:dyDescent="0.35">
      <c r="A348" s="2">
        <v>341961764</v>
      </c>
      <c r="B348" t="s">
        <v>15</v>
      </c>
      <c r="C348" t="s">
        <v>155</v>
      </c>
      <c r="D348" t="s">
        <v>17</v>
      </c>
      <c r="E348" t="s">
        <v>156</v>
      </c>
      <c r="F348" t="s">
        <v>20</v>
      </c>
      <c r="G348" s="2">
        <v>1783498</v>
      </c>
      <c r="H348" s="2">
        <v>102</v>
      </c>
      <c r="I348" s="2">
        <v>1</v>
      </c>
      <c r="J348" s="3">
        <v>43009</v>
      </c>
      <c r="K348" t="s">
        <v>594</v>
      </c>
      <c r="L348" s="3"/>
      <c r="M348" s="2">
        <v>9</v>
      </c>
      <c r="N348" s="2">
        <v>40</v>
      </c>
      <c r="O348" t="s">
        <v>21</v>
      </c>
      <c r="P348" t="s">
        <v>21</v>
      </c>
      <c r="Q348" t="s">
        <v>21</v>
      </c>
      <c r="R348" t="s">
        <v>21</v>
      </c>
      <c r="S348" t="s">
        <v>21</v>
      </c>
      <c r="T348" t="s">
        <v>63</v>
      </c>
      <c r="U348" t="s">
        <v>64</v>
      </c>
      <c r="V348" t="s">
        <v>25</v>
      </c>
      <c r="W348" t="s">
        <v>26</v>
      </c>
    </row>
    <row r="349" spans="1:23" x14ac:dyDescent="0.35">
      <c r="A349" s="2">
        <v>341970720</v>
      </c>
      <c r="B349" t="s">
        <v>15</v>
      </c>
      <c r="C349" t="s">
        <v>161</v>
      </c>
      <c r="D349" t="s">
        <v>17</v>
      </c>
      <c r="E349" t="s">
        <v>162</v>
      </c>
      <c r="F349" t="s">
        <v>20</v>
      </c>
      <c r="G349" s="2">
        <v>1799146</v>
      </c>
      <c r="H349" s="2">
        <v>102</v>
      </c>
      <c r="I349" s="2">
        <v>1</v>
      </c>
      <c r="J349" s="3">
        <v>43009</v>
      </c>
      <c r="K349" t="s">
        <v>594</v>
      </c>
      <c r="L349" s="3"/>
      <c r="M349" s="2">
        <v>9</v>
      </c>
      <c r="N349" s="2">
        <v>40</v>
      </c>
      <c r="O349" t="s">
        <v>21</v>
      </c>
      <c r="P349" t="s">
        <v>21</v>
      </c>
      <c r="Q349" t="s">
        <v>21</v>
      </c>
      <c r="R349" t="s">
        <v>21</v>
      </c>
      <c r="S349" t="s">
        <v>21</v>
      </c>
      <c r="T349" t="s">
        <v>63</v>
      </c>
      <c r="U349" t="s">
        <v>64</v>
      </c>
      <c r="V349" t="s">
        <v>25</v>
      </c>
      <c r="W349" t="s">
        <v>26</v>
      </c>
    </row>
    <row r="350" spans="1:23" x14ac:dyDescent="0.35">
      <c r="A350" s="2">
        <v>341973664</v>
      </c>
      <c r="B350" t="s">
        <v>15</v>
      </c>
      <c r="C350" t="s">
        <v>163</v>
      </c>
      <c r="D350" t="s">
        <v>17</v>
      </c>
      <c r="E350" t="s">
        <v>62</v>
      </c>
      <c r="F350" t="s">
        <v>20</v>
      </c>
      <c r="G350" s="2">
        <v>138744</v>
      </c>
      <c r="H350" s="2">
        <v>373</v>
      </c>
      <c r="I350" s="2">
        <v>1</v>
      </c>
      <c r="J350" s="3">
        <v>43009</v>
      </c>
      <c r="K350" t="s">
        <v>594</v>
      </c>
      <c r="L350" s="3"/>
      <c r="M350" s="2">
        <v>17</v>
      </c>
      <c r="N350" s="2">
        <v>25</v>
      </c>
      <c r="O350" t="s">
        <v>21</v>
      </c>
      <c r="P350" t="s">
        <v>21</v>
      </c>
      <c r="Q350" t="s">
        <v>21</v>
      </c>
      <c r="R350" t="s">
        <v>21</v>
      </c>
      <c r="S350" t="s">
        <v>21</v>
      </c>
      <c r="T350" t="s">
        <v>63</v>
      </c>
      <c r="U350" t="s">
        <v>80</v>
      </c>
      <c r="V350" t="s">
        <v>25</v>
      </c>
      <c r="W350" t="s">
        <v>26</v>
      </c>
    </row>
    <row r="351" spans="1:23" hidden="1" x14ac:dyDescent="0.35">
      <c r="A351" s="2">
        <v>341987165</v>
      </c>
      <c r="B351" t="s">
        <v>15</v>
      </c>
      <c r="C351" t="s">
        <v>167</v>
      </c>
      <c r="D351" t="s">
        <v>17</v>
      </c>
      <c r="F351" t="s">
        <v>20</v>
      </c>
      <c r="G351" s="2">
        <v>24735399</v>
      </c>
      <c r="H351" s="2">
        <v>503</v>
      </c>
      <c r="I351" s="2">
        <v>1</v>
      </c>
      <c r="J351" s="3">
        <v>45799</v>
      </c>
      <c r="K351" t="s">
        <v>594</v>
      </c>
      <c r="L351" s="3"/>
      <c r="M351" s="2">
        <v>69</v>
      </c>
      <c r="N351" s="2">
        <v>100</v>
      </c>
      <c r="O351" t="s">
        <v>22</v>
      </c>
      <c r="P351" t="s">
        <v>21</v>
      </c>
      <c r="Q351" t="s">
        <v>21</v>
      </c>
      <c r="R351" t="s">
        <v>22</v>
      </c>
      <c r="S351" t="s">
        <v>21</v>
      </c>
      <c r="T351" t="s">
        <v>29</v>
      </c>
      <c r="U351" t="s">
        <v>168</v>
      </c>
      <c r="V351" t="s">
        <v>25</v>
      </c>
      <c r="W351" t="s">
        <v>26</v>
      </c>
    </row>
    <row r="352" spans="1:23" x14ac:dyDescent="0.35">
      <c r="A352" s="2">
        <v>341989044</v>
      </c>
      <c r="B352" t="s">
        <v>15</v>
      </c>
      <c r="C352" t="s">
        <v>169</v>
      </c>
      <c r="D352" t="s">
        <v>17</v>
      </c>
      <c r="E352" t="s">
        <v>170</v>
      </c>
      <c r="F352" t="s">
        <v>20</v>
      </c>
      <c r="G352" s="2">
        <v>135575</v>
      </c>
      <c r="H352" s="2">
        <v>373</v>
      </c>
      <c r="I352" s="2">
        <v>1</v>
      </c>
      <c r="J352" s="3">
        <v>43009</v>
      </c>
      <c r="K352" t="s">
        <v>594</v>
      </c>
      <c r="L352" s="3"/>
      <c r="M352" s="2">
        <v>17</v>
      </c>
      <c r="N352" s="2">
        <v>25</v>
      </c>
      <c r="O352" t="s">
        <v>21</v>
      </c>
      <c r="P352" t="s">
        <v>21</v>
      </c>
      <c r="Q352" t="s">
        <v>21</v>
      </c>
      <c r="R352" t="s">
        <v>21</v>
      </c>
      <c r="S352" t="s">
        <v>21</v>
      </c>
      <c r="T352" t="s">
        <v>63</v>
      </c>
      <c r="U352" t="s">
        <v>80</v>
      </c>
      <c r="V352" t="s">
        <v>25</v>
      </c>
      <c r="W352" t="s">
        <v>26</v>
      </c>
    </row>
    <row r="353" spans="1:23" x14ac:dyDescent="0.35">
      <c r="A353" s="2">
        <v>341989487</v>
      </c>
      <c r="B353" t="s">
        <v>15</v>
      </c>
      <c r="C353" t="s">
        <v>171</v>
      </c>
      <c r="D353" t="s">
        <v>17</v>
      </c>
      <c r="E353" t="s">
        <v>62</v>
      </c>
      <c r="F353" t="s">
        <v>20</v>
      </c>
      <c r="G353" s="2">
        <v>1778187</v>
      </c>
      <c r="H353" s="2">
        <v>102</v>
      </c>
      <c r="I353" s="2">
        <v>1</v>
      </c>
      <c r="J353" s="3">
        <v>43009</v>
      </c>
      <c r="K353" t="s">
        <v>594</v>
      </c>
      <c r="L353" s="3"/>
      <c r="M353" s="2">
        <v>9</v>
      </c>
      <c r="N353" s="2">
        <v>40</v>
      </c>
      <c r="O353" t="s">
        <v>21</v>
      </c>
      <c r="P353" t="s">
        <v>21</v>
      </c>
      <c r="Q353" t="s">
        <v>21</v>
      </c>
      <c r="R353" t="s">
        <v>21</v>
      </c>
      <c r="S353" t="s">
        <v>21</v>
      </c>
      <c r="T353" t="s">
        <v>63</v>
      </c>
      <c r="U353" t="s">
        <v>64</v>
      </c>
      <c r="V353" t="s">
        <v>25</v>
      </c>
      <c r="W353" t="s">
        <v>26</v>
      </c>
    </row>
    <row r="354" spans="1:23" hidden="1" x14ac:dyDescent="0.35">
      <c r="A354" s="2">
        <v>341993023</v>
      </c>
      <c r="B354" t="s">
        <v>15</v>
      </c>
      <c r="C354" t="s">
        <v>173</v>
      </c>
      <c r="D354" t="s">
        <v>17</v>
      </c>
      <c r="E354" t="s">
        <v>174</v>
      </c>
      <c r="F354" t="s">
        <v>20</v>
      </c>
      <c r="G354" s="2">
        <v>12574955</v>
      </c>
      <c r="H354" s="2">
        <v>467</v>
      </c>
      <c r="I354" s="2">
        <v>1</v>
      </c>
      <c r="J354" s="3">
        <v>42985</v>
      </c>
      <c r="K354" t="s">
        <v>594</v>
      </c>
      <c r="L354" s="3"/>
      <c r="M354" s="2">
        <v>55</v>
      </c>
      <c r="N354" s="2">
        <v>80</v>
      </c>
      <c r="O354" t="s">
        <v>22</v>
      </c>
      <c r="P354" t="s">
        <v>21</v>
      </c>
      <c r="Q354" t="s">
        <v>21</v>
      </c>
      <c r="R354" t="s">
        <v>21</v>
      </c>
      <c r="S354" t="s">
        <v>21</v>
      </c>
      <c r="T354" t="s">
        <v>29</v>
      </c>
      <c r="U354" t="s">
        <v>168</v>
      </c>
      <c r="V354" t="s">
        <v>25</v>
      </c>
      <c r="W354" t="s">
        <v>26</v>
      </c>
    </row>
    <row r="355" spans="1:23" x14ac:dyDescent="0.35">
      <c r="A355" s="2">
        <v>341998169</v>
      </c>
      <c r="B355" t="s">
        <v>15</v>
      </c>
      <c r="C355" t="s">
        <v>175</v>
      </c>
      <c r="D355" t="s">
        <v>17</v>
      </c>
      <c r="F355" t="s">
        <v>20</v>
      </c>
      <c r="G355" s="2">
        <v>1784460</v>
      </c>
      <c r="H355" s="2">
        <v>102</v>
      </c>
      <c r="I355" s="2">
        <v>1</v>
      </c>
      <c r="J355" s="3">
        <v>43009</v>
      </c>
      <c r="K355" t="s">
        <v>594</v>
      </c>
      <c r="L355" s="3"/>
      <c r="M355" s="2">
        <v>9</v>
      </c>
      <c r="N355" s="2">
        <v>40</v>
      </c>
      <c r="O355" t="s">
        <v>21</v>
      </c>
      <c r="P355" t="s">
        <v>21</v>
      </c>
      <c r="Q355" t="s">
        <v>21</v>
      </c>
      <c r="R355" t="s">
        <v>21</v>
      </c>
      <c r="S355" t="s">
        <v>21</v>
      </c>
      <c r="T355" t="s">
        <v>63</v>
      </c>
      <c r="U355" t="s">
        <v>64</v>
      </c>
      <c r="V355" t="s">
        <v>25</v>
      </c>
      <c r="W355" t="s">
        <v>26</v>
      </c>
    </row>
    <row r="356" spans="1:23" x14ac:dyDescent="0.35">
      <c r="A356" s="2">
        <v>342002445</v>
      </c>
      <c r="B356" t="s">
        <v>15</v>
      </c>
      <c r="C356" t="s">
        <v>176</v>
      </c>
      <c r="D356" t="s">
        <v>17</v>
      </c>
      <c r="F356" t="s">
        <v>20</v>
      </c>
      <c r="G356" s="2">
        <v>1799298</v>
      </c>
      <c r="H356" s="2">
        <v>102</v>
      </c>
      <c r="I356" s="2">
        <v>1</v>
      </c>
      <c r="J356" s="3">
        <v>43009</v>
      </c>
      <c r="K356" t="s">
        <v>594</v>
      </c>
      <c r="L356" s="3"/>
      <c r="M356" s="2">
        <v>9</v>
      </c>
      <c r="N356" s="2">
        <v>40</v>
      </c>
      <c r="O356" t="s">
        <v>21</v>
      </c>
      <c r="P356" t="s">
        <v>21</v>
      </c>
      <c r="Q356" t="s">
        <v>21</v>
      </c>
      <c r="R356" t="s">
        <v>21</v>
      </c>
      <c r="S356" t="s">
        <v>21</v>
      </c>
      <c r="T356" t="s">
        <v>63</v>
      </c>
      <c r="U356" t="s">
        <v>64</v>
      </c>
      <c r="V356" t="s">
        <v>25</v>
      </c>
      <c r="W356" t="s">
        <v>26</v>
      </c>
    </row>
    <row r="357" spans="1:23" x14ac:dyDescent="0.35">
      <c r="A357" s="2">
        <v>342002814</v>
      </c>
      <c r="B357" t="s">
        <v>15</v>
      </c>
      <c r="C357" t="s">
        <v>177</v>
      </c>
      <c r="D357" t="s">
        <v>17</v>
      </c>
      <c r="E357" t="s">
        <v>62</v>
      </c>
      <c r="F357" t="s">
        <v>20</v>
      </c>
      <c r="G357" s="2">
        <v>138797</v>
      </c>
      <c r="H357" s="2">
        <v>373</v>
      </c>
      <c r="I357" s="2">
        <v>1</v>
      </c>
      <c r="J357" s="3">
        <v>43009</v>
      </c>
      <c r="K357" t="s">
        <v>594</v>
      </c>
      <c r="L357" s="3"/>
      <c r="M357" s="2">
        <v>17</v>
      </c>
      <c r="N357" s="2">
        <v>25</v>
      </c>
      <c r="O357" t="s">
        <v>21</v>
      </c>
      <c r="P357" t="s">
        <v>21</v>
      </c>
      <c r="Q357" t="s">
        <v>21</v>
      </c>
      <c r="R357" t="s">
        <v>21</v>
      </c>
      <c r="S357" t="s">
        <v>21</v>
      </c>
      <c r="T357" t="s">
        <v>63</v>
      </c>
      <c r="U357" t="s">
        <v>80</v>
      </c>
      <c r="V357" t="s">
        <v>25</v>
      </c>
      <c r="W357" t="s">
        <v>26</v>
      </c>
    </row>
    <row r="358" spans="1:23" hidden="1" x14ac:dyDescent="0.35">
      <c r="A358" s="2">
        <v>342022797</v>
      </c>
      <c r="B358" t="s">
        <v>15</v>
      </c>
      <c r="C358" t="s">
        <v>180</v>
      </c>
      <c r="D358" t="s">
        <v>17</v>
      </c>
      <c r="E358" t="s">
        <v>181</v>
      </c>
      <c r="F358" t="s">
        <v>20</v>
      </c>
      <c r="G358" s="2">
        <v>19466880</v>
      </c>
      <c r="H358" s="2">
        <v>512</v>
      </c>
      <c r="I358" s="2">
        <v>1</v>
      </c>
      <c r="J358" s="3">
        <v>43975</v>
      </c>
      <c r="K358" t="s">
        <v>594</v>
      </c>
      <c r="L358" s="3"/>
      <c r="M358" s="2">
        <v>55</v>
      </c>
      <c r="N358" s="2">
        <v>80</v>
      </c>
      <c r="O358" t="s">
        <v>22</v>
      </c>
      <c r="P358" t="s">
        <v>21</v>
      </c>
      <c r="Q358" t="s">
        <v>21</v>
      </c>
      <c r="R358" t="s">
        <v>22</v>
      </c>
      <c r="S358" t="s">
        <v>21</v>
      </c>
      <c r="T358" t="s">
        <v>29</v>
      </c>
      <c r="U358" t="s">
        <v>24</v>
      </c>
      <c r="V358" t="s">
        <v>25</v>
      </c>
      <c r="W358" t="s">
        <v>26</v>
      </c>
    </row>
    <row r="359" spans="1:23" x14ac:dyDescent="0.35">
      <c r="A359" s="2">
        <v>342023186</v>
      </c>
      <c r="B359" t="s">
        <v>15</v>
      </c>
      <c r="C359" t="s">
        <v>182</v>
      </c>
      <c r="D359" t="s">
        <v>17</v>
      </c>
      <c r="F359" t="s">
        <v>20</v>
      </c>
      <c r="G359" s="2">
        <v>183604</v>
      </c>
      <c r="H359" s="2">
        <v>373</v>
      </c>
      <c r="I359" s="2">
        <v>1</v>
      </c>
      <c r="J359" s="3">
        <v>42989</v>
      </c>
      <c r="K359" t="s">
        <v>594</v>
      </c>
      <c r="L359" s="3"/>
      <c r="M359" s="2">
        <v>28</v>
      </c>
      <c r="N359" s="2">
        <v>40</v>
      </c>
      <c r="O359" t="s">
        <v>21</v>
      </c>
      <c r="P359" t="s">
        <v>21</v>
      </c>
      <c r="Q359" t="s">
        <v>21</v>
      </c>
      <c r="R359" t="s">
        <v>21</v>
      </c>
      <c r="S359" t="s">
        <v>21</v>
      </c>
      <c r="T359" t="s">
        <v>29</v>
      </c>
      <c r="U359" t="s">
        <v>80</v>
      </c>
      <c r="V359" t="s">
        <v>25</v>
      </c>
      <c r="W359" t="s">
        <v>26</v>
      </c>
    </row>
    <row r="360" spans="1:23" x14ac:dyDescent="0.35">
      <c r="A360" s="2">
        <v>342026746</v>
      </c>
      <c r="B360" t="s">
        <v>15</v>
      </c>
      <c r="C360" t="s">
        <v>184</v>
      </c>
      <c r="D360" t="s">
        <v>17</v>
      </c>
      <c r="E360" t="s">
        <v>185</v>
      </c>
      <c r="F360" t="s">
        <v>20</v>
      </c>
      <c r="G360" s="2">
        <v>135523</v>
      </c>
      <c r="H360" s="2">
        <v>373</v>
      </c>
      <c r="I360" s="2">
        <v>1</v>
      </c>
      <c r="J360" s="3">
        <v>43009</v>
      </c>
      <c r="K360" t="s">
        <v>594</v>
      </c>
      <c r="L360" s="3"/>
      <c r="M360" s="2">
        <v>17</v>
      </c>
      <c r="N360" s="2">
        <v>25</v>
      </c>
      <c r="O360" t="s">
        <v>21</v>
      </c>
      <c r="P360" t="s">
        <v>21</v>
      </c>
      <c r="Q360" t="s">
        <v>21</v>
      </c>
      <c r="R360" t="s">
        <v>21</v>
      </c>
      <c r="S360" t="s">
        <v>21</v>
      </c>
      <c r="T360" t="s">
        <v>63</v>
      </c>
      <c r="U360" t="s">
        <v>80</v>
      </c>
      <c r="V360" t="s">
        <v>25</v>
      </c>
      <c r="W360" t="s">
        <v>26</v>
      </c>
    </row>
    <row r="361" spans="1:23" hidden="1" x14ac:dyDescent="0.35">
      <c r="A361" s="2">
        <v>342032782</v>
      </c>
      <c r="B361" t="s">
        <v>15</v>
      </c>
      <c r="C361" t="s">
        <v>186</v>
      </c>
      <c r="D361" t="s">
        <v>17</v>
      </c>
      <c r="E361" t="s">
        <v>110</v>
      </c>
      <c r="F361" t="s">
        <v>20</v>
      </c>
      <c r="G361" s="2">
        <v>12573890</v>
      </c>
      <c r="H361" s="2">
        <v>467</v>
      </c>
      <c r="I361" s="2">
        <v>1</v>
      </c>
      <c r="J361" s="3">
        <v>42990</v>
      </c>
      <c r="K361" t="s">
        <v>594</v>
      </c>
      <c r="L361" s="3"/>
      <c r="M361" s="2">
        <v>28</v>
      </c>
      <c r="N361" s="2">
        <v>40</v>
      </c>
      <c r="O361" t="s">
        <v>22</v>
      </c>
      <c r="P361" t="s">
        <v>21</v>
      </c>
      <c r="Q361" t="s">
        <v>21</v>
      </c>
      <c r="R361" t="s">
        <v>21</v>
      </c>
      <c r="S361" t="s">
        <v>21</v>
      </c>
      <c r="T361" t="s">
        <v>29</v>
      </c>
      <c r="U361" t="s">
        <v>80</v>
      </c>
      <c r="V361" t="s">
        <v>25</v>
      </c>
      <c r="W361" t="s">
        <v>26</v>
      </c>
    </row>
    <row r="362" spans="1:23" x14ac:dyDescent="0.35">
      <c r="A362" s="2">
        <v>342033839</v>
      </c>
      <c r="B362" t="s">
        <v>15</v>
      </c>
      <c r="C362" t="s">
        <v>187</v>
      </c>
      <c r="D362" t="s">
        <v>17</v>
      </c>
      <c r="E362" t="s">
        <v>131</v>
      </c>
      <c r="F362" t="s">
        <v>20</v>
      </c>
      <c r="G362" s="2">
        <v>63373901</v>
      </c>
      <c r="H362" s="2">
        <v>454</v>
      </c>
      <c r="I362" s="2">
        <v>1</v>
      </c>
      <c r="J362" s="3">
        <v>42990</v>
      </c>
      <c r="K362" t="s">
        <v>594</v>
      </c>
      <c r="L362" s="3"/>
      <c r="M362" s="2">
        <v>44</v>
      </c>
      <c r="N362" s="2">
        <v>63</v>
      </c>
      <c r="O362" t="s">
        <v>21</v>
      </c>
      <c r="P362" t="s">
        <v>21</v>
      </c>
      <c r="Q362" t="s">
        <v>21</v>
      </c>
      <c r="R362" t="s">
        <v>21</v>
      </c>
      <c r="S362" t="s">
        <v>21</v>
      </c>
      <c r="T362" t="s">
        <v>29</v>
      </c>
      <c r="U362" t="s">
        <v>80</v>
      </c>
      <c r="V362" t="s">
        <v>25</v>
      </c>
      <c r="W362" t="s">
        <v>26</v>
      </c>
    </row>
    <row r="363" spans="1:23" hidden="1" x14ac:dyDescent="0.35">
      <c r="A363" s="2">
        <v>342035271</v>
      </c>
      <c r="B363" t="s">
        <v>15</v>
      </c>
      <c r="C363" t="s">
        <v>188</v>
      </c>
      <c r="D363" t="s">
        <v>17</v>
      </c>
      <c r="E363" t="s">
        <v>110</v>
      </c>
      <c r="F363" t="s">
        <v>20</v>
      </c>
      <c r="G363" s="2">
        <v>11501559</v>
      </c>
      <c r="H363" s="2">
        <v>467</v>
      </c>
      <c r="I363" s="2">
        <v>1</v>
      </c>
      <c r="J363" s="3">
        <v>42990</v>
      </c>
      <c r="K363" t="s">
        <v>594</v>
      </c>
      <c r="L363" s="3"/>
      <c r="M363" s="2">
        <v>44</v>
      </c>
      <c r="N363" s="2">
        <v>63</v>
      </c>
      <c r="O363" t="s">
        <v>22</v>
      </c>
      <c r="P363" t="s">
        <v>21</v>
      </c>
      <c r="Q363" t="s">
        <v>21</v>
      </c>
      <c r="R363" t="s">
        <v>21</v>
      </c>
      <c r="S363" t="s">
        <v>21</v>
      </c>
      <c r="T363" t="s">
        <v>29</v>
      </c>
      <c r="U363" t="s">
        <v>80</v>
      </c>
      <c r="V363" t="s">
        <v>25</v>
      </c>
      <c r="W363" t="s">
        <v>26</v>
      </c>
    </row>
    <row r="364" spans="1:23" x14ac:dyDescent="0.35">
      <c r="A364" s="2">
        <v>342036037</v>
      </c>
      <c r="B364" t="s">
        <v>15</v>
      </c>
      <c r="C364" t="s">
        <v>189</v>
      </c>
      <c r="D364" t="s">
        <v>17</v>
      </c>
      <c r="E364" t="s">
        <v>62</v>
      </c>
      <c r="F364" t="s">
        <v>20</v>
      </c>
      <c r="G364" s="2">
        <v>62578118</v>
      </c>
      <c r="H364" s="2">
        <v>374</v>
      </c>
      <c r="I364" s="2">
        <v>1</v>
      </c>
      <c r="J364" s="3">
        <v>43009</v>
      </c>
      <c r="K364" t="s">
        <v>594</v>
      </c>
      <c r="L364" s="3"/>
      <c r="M364" s="2">
        <v>17</v>
      </c>
      <c r="N364" s="2">
        <v>25</v>
      </c>
      <c r="O364" t="s">
        <v>21</v>
      </c>
      <c r="P364" t="s">
        <v>21</v>
      </c>
      <c r="Q364" t="s">
        <v>21</v>
      </c>
      <c r="R364" t="s">
        <v>21</v>
      </c>
      <c r="S364" t="s">
        <v>21</v>
      </c>
      <c r="T364" t="s">
        <v>63</v>
      </c>
      <c r="U364" t="s">
        <v>80</v>
      </c>
      <c r="V364" t="s">
        <v>25</v>
      </c>
      <c r="W364" t="s">
        <v>26</v>
      </c>
    </row>
    <row r="365" spans="1:23" x14ac:dyDescent="0.35">
      <c r="A365" s="2">
        <v>342036441</v>
      </c>
      <c r="B365" t="s">
        <v>15</v>
      </c>
      <c r="C365" t="s">
        <v>190</v>
      </c>
      <c r="D365" t="s">
        <v>17</v>
      </c>
      <c r="E365" t="s">
        <v>110</v>
      </c>
      <c r="F365" t="s">
        <v>20</v>
      </c>
      <c r="G365" s="2">
        <v>63374092</v>
      </c>
      <c r="H365" s="2">
        <v>454</v>
      </c>
      <c r="I365" s="2">
        <v>1</v>
      </c>
      <c r="J365" s="3">
        <v>42990</v>
      </c>
      <c r="K365" t="s">
        <v>594</v>
      </c>
      <c r="L365" s="3"/>
      <c r="M365" s="2">
        <v>55</v>
      </c>
      <c r="N365" s="2">
        <v>80</v>
      </c>
      <c r="O365" t="s">
        <v>21</v>
      </c>
      <c r="P365" t="s">
        <v>21</v>
      </c>
      <c r="Q365" t="s">
        <v>21</v>
      </c>
      <c r="R365" t="s">
        <v>21</v>
      </c>
      <c r="S365" t="s">
        <v>21</v>
      </c>
      <c r="T365" t="s">
        <v>29</v>
      </c>
      <c r="U365" t="s">
        <v>80</v>
      </c>
      <c r="V365" t="s">
        <v>25</v>
      </c>
      <c r="W365" t="s">
        <v>26</v>
      </c>
    </row>
    <row r="366" spans="1:23" x14ac:dyDescent="0.35">
      <c r="A366" s="2">
        <v>342041536</v>
      </c>
      <c r="B366" t="s">
        <v>15</v>
      </c>
      <c r="C366" t="s">
        <v>193</v>
      </c>
      <c r="D366" t="s">
        <v>17</v>
      </c>
      <c r="E366" t="s">
        <v>18</v>
      </c>
      <c r="F366" t="s">
        <v>20</v>
      </c>
      <c r="G366" s="2">
        <v>185514</v>
      </c>
      <c r="H366" s="2">
        <v>373</v>
      </c>
      <c r="I366" s="2">
        <v>1</v>
      </c>
      <c r="J366" s="3">
        <v>42989</v>
      </c>
      <c r="K366" t="s">
        <v>594</v>
      </c>
      <c r="L366" s="3"/>
      <c r="M366" s="2">
        <v>28</v>
      </c>
      <c r="N366" s="2">
        <v>40</v>
      </c>
      <c r="O366" t="s">
        <v>21</v>
      </c>
      <c r="P366" t="s">
        <v>21</v>
      </c>
      <c r="Q366" t="s">
        <v>21</v>
      </c>
      <c r="R366" t="s">
        <v>21</v>
      </c>
      <c r="S366" t="s">
        <v>21</v>
      </c>
      <c r="T366" t="s">
        <v>23</v>
      </c>
      <c r="U366" t="s">
        <v>80</v>
      </c>
      <c r="V366" t="s">
        <v>25</v>
      </c>
      <c r="W366" t="s">
        <v>26</v>
      </c>
    </row>
    <row r="367" spans="1:23" hidden="1" x14ac:dyDescent="0.35">
      <c r="A367" s="2">
        <v>342042706</v>
      </c>
      <c r="B367" t="s">
        <v>15</v>
      </c>
      <c r="C367" t="s">
        <v>194</v>
      </c>
      <c r="D367" t="s">
        <v>17</v>
      </c>
      <c r="E367" t="s">
        <v>110</v>
      </c>
      <c r="F367" t="s">
        <v>20</v>
      </c>
      <c r="G367" s="2">
        <v>6181577</v>
      </c>
      <c r="H367" s="2">
        <v>464</v>
      </c>
      <c r="I367" s="2">
        <v>1</v>
      </c>
      <c r="J367" s="3">
        <v>42989</v>
      </c>
      <c r="K367" t="s">
        <v>594</v>
      </c>
      <c r="L367" s="3"/>
      <c r="M367" s="2">
        <v>55</v>
      </c>
      <c r="N367" s="2">
        <v>80</v>
      </c>
      <c r="O367" t="s">
        <v>22</v>
      </c>
      <c r="P367" t="s">
        <v>21</v>
      </c>
      <c r="Q367" t="s">
        <v>21</v>
      </c>
      <c r="R367" t="s">
        <v>21</v>
      </c>
      <c r="S367" t="s">
        <v>21</v>
      </c>
      <c r="T367" t="s">
        <v>29</v>
      </c>
      <c r="U367" t="s">
        <v>80</v>
      </c>
      <c r="V367" t="s">
        <v>25</v>
      </c>
      <c r="W367" t="s">
        <v>26</v>
      </c>
    </row>
    <row r="368" spans="1:23" x14ac:dyDescent="0.35">
      <c r="A368" s="2">
        <v>342044088</v>
      </c>
      <c r="B368" t="s">
        <v>15</v>
      </c>
      <c r="C368" t="s">
        <v>195</v>
      </c>
      <c r="D368" t="s">
        <v>17</v>
      </c>
      <c r="E368" t="s">
        <v>196</v>
      </c>
      <c r="F368" t="s">
        <v>20</v>
      </c>
      <c r="G368" s="2">
        <v>139881</v>
      </c>
      <c r="H368" s="2">
        <v>373</v>
      </c>
      <c r="I368" s="2">
        <v>1</v>
      </c>
      <c r="J368" s="3">
        <v>43009</v>
      </c>
      <c r="K368" t="s">
        <v>594</v>
      </c>
      <c r="L368" s="3"/>
      <c r="M368" s="2">
        <v>17</v>
      </c>
      <c r="N368" s="2">
        <v>25</v>
      </c>
      <c r="O368" t="s">
        <v>21</v>
      </c>
      <c r="P368" t="s">
        <v>21</v>
      </c>
      <c r="Q368" t="s">
        <v>21</v>
      </c>
      <c r="R368" t="s">
        <v>21</v>
      </c>
      <c r="S368" t="s">
        <v>21</v>
      </c>
      <c r="T368" t="s">
        <v>63</v>
      </c>
      <c r="U368" t="s">
        <v>80</v>
      </c>
      <c r="V368" t="s">
        <v>25</v>
      </c>
      <c r="W368" t="s">
        <v>26</v>
      </c>
    </row>
    <row r="369" spans="1:23" x14ac:dyDescent="0.35">
      <c r="A369" s="2">
        <v>342044809</v>
      </c>
      <c r="B369" t="s">
        <v>15</v>
      </c>
      <c r="C369" t="s">
        <v>197</v>
      </c>
      <c r="D369" t="s">
        <v>17</v>
      </c>
      <c r="E369" t="s">
        <v>198</v>
      </c>
      <c r="F369" t="s">
        <v>20</v>
      </c>
      <c r="G369" s="2">
        <v>147025</v>
      </c>
      <c r="H369" s="2">
        <v>373</v>
      </c>
      <c r="I369" s="2">
        <v>1</v>
      </c>
      <c r="J369" s="3">
        <v>43009</v>
      </c>
      <c r="K369" t="s">
        <v>594</v>
      </c>
      <c r="L369" s="3"/>
      <c r="M369" s="2">
        <v>17</v>
      </c>
      <c r="N369" s="2">
        <v>25</v>
      </c>
      <c r="O369" t="s">
        <v>21</v>
      </c>
      <c r="P369" t="s">
        <v>21</v>
      </c>
      <c r="Q369" t="s">
        <v>21</v>
      </c>
      <c r="R369" t="s">
        <v>21</v>
      </c>
      <c r="S369" t="s">
        <v>21</v>
      </c>
      <c r="T369" t="s">
        <v>63</v>
      </c>
      <c r="U369" t="s">
        <v>80</v>
      </c>
      <c r="V369" t="s">
        <v>25</v>
      </c>
      <c r="W369" t="s">
        <v>26</v>
      </c>
    </row>
    <row r="370" spans="1:23" x14ac:dyDescent="0.35">
      <c r="A370" s="2">
        <v>342048651</v>
      </c>
      <c r="B370" t="s">
        <v>15</v>
      </c>
      <c r="C370" t="s">
        <v>85</v>
      </c>
      <c r="D370" t="s">
        <v>17</v>
      </c>
      <c r="E370" t="s">
        <v>62</v>
      </c>
      <c r="F370" t="s">
        <v>20</v>
      </c>
      <c r="G370" s="2">
        <v>36092083</v>
      </c>
      <c r="H370" s="2">
        <v>442</v>
      </c>
      <c r="I370" s="2">
        <v>1</v>
      </c>
      <c r="J370" s="3">
        <v>42990</v>
      </c>
      <c r="K370" t="s">
        <v>594</v>
      </c>
      <c r="L370" s="3"/>
      <c r="M370" s="2">
        <v>44</v>
      </c>
      <c r="N370" s="2">
        <v>63</v>
      </c>
      <c r="O370" t="s">
        <v>21</v>
      </c>
      <c r="P370" t="s">
        <v>21</v>
      </c>
      <c r="Q370" t="s">
        <v>21</v>
      </c>
      <c r="R370" t="s">
        <v>21</v>
      </c>
      <c r="S370" t="s">
        <v>21</v>
      </c>
      <c r="T370" t="s">
        <v>51</v>
      </c>
      <c r="U370" t="s">
        <v>80</v>
      </c>
      <c r="V370" t="s">
        <v>25</v>
      </c>
      <c r="W370" t="s">
        <v>26</v>
      </c>
    </row>
    <row r="371" spans="1:23" x14ac:dyDescent="0.35">
      <c r="A371" s="2">
        <v>342049773</v>
      </c>
      <c r="B371" t="s">
        <v>15</v>
      </c>
      <c r="C371" t="s">
        <v>199</v>
      </c>
      <c r="D371" t="s">
        <v>17</v>
      </c>
      <c r="E371" t="s">
        <v>62</v>
      </c>
      <c r="F371" t="s">
        <v>20</v>
      </c>
      <c r="G371" s="2">
        <v>62578108</v>
      </c>
      <c r="H371" s="2">
        <v>374</v>
      </c>
      <c r="I371" s="2">
        <v>1</v>
      </c>
      <c r="J371" s="3">
        <v>43009</v>
      </c>
      <c r="K371" t="s">
        <v>594</v>
      </c>
      <c r="L371" s="3"/>
      <c r="M371" s="2">
        <v>17</v>
      </c>
      <c r="N371" s="2">
        <v>25</v>
      </c>
      <c r="O371" t="s">
        <v>21</v>
      </c>
      <c r="P371" t="s">
        <v>21</v>
      </c>
      <c r="Q371" t="s">
        <v>21</v>
      </c>
      <c r="R371" t="s">
        <v>21</v>
      </c>
      <c r="S371" t="s">
        <v>21</v>
      </c>
      <c r="T371" t="s">
        <v>63</v>
      </c>
      <c r="U371" t="s">
        <v>80</v>
      </c>
      <c r="V371" t="s">
        <v>25</v>
      </c>
      <c r="W371" t="s">
        <v>26</v>
      </c>
    </row>
    <row r="372" spans="1:23" hidden="1" x14ac:dyDescent="0.35">
      <c r="A372" s="2">
        <v>342069718</v>
      </c>
      <c r="B372" t="s">
        <v>15</v>
      </c>
      <c r="C372" t="s">
        <v>200</v>
      </c>
      <c r="D372" t="s">
        <v>17</v>
      </c>
      <c r="F372" t="s">
        <v>20</v>
      </c>
      <c r="G372" s="2">
        <v>6181204</v>
      </c>
      <c r="H372" s="2">
        <v>464</v>
      </c>
      <c r="I372" s="2">
        <v>1</v>
      </c>
      <c r="J372" s="3">
        <v>43006</v>
      </c>
      <c r="K372" t="s">
        <v>594</v>
      </c>
      <c r="L372" s="3"/>
      <c r="M372" s="2">
        <v>55</v>
      </c>
      <c r="N372" s="2">
        <v>80</v>
      </c>
      <c r="O372" t="s">
        <v>22</v>
      </c>
      <c r="P372" t="s">
        <v>21</v>
      </c>
      <c r="Q372" t="s">
        <v>21</v>
      </c>
      <c r="R372" t="s">
        <v>21</v>
      </c>
      <c r="S372" t="s">
        <v>21</v>
      </c>
      <c r="T372" t="s">
        <v>29</v>
      </c>
      <c r="U372" t="s">
        <v>201</v>
      </c>
      <c r="V372" t="s">
        <v>25</v>
      </c>
      <c r="W372" t="s">
        <v>26</v>
      </c>
    </row>
    <row r="373" spans="1:23" x14ac:dyDescent="0.35">
      <c r="A373" s="2">
        <v>342071413</v>
      </c>
      <c r="B373" t="s">
        <v>15</v>
      </c>
      <c r="C373" t="s">
        <v>207</v>
      </c>
      <c r="D373" t="s">
        <v>17</v>
      </c>
      <c r="E373" t="s">
        <v>62</v>
      </c>
      <c r="F373" t="s">
        <v>20</v>
      </c>
      <c r="G373" s="2">
        <v>138802</v>
      </c>
      <c r="H373" s="2">
        <v>373</v>
      </c>
      <c r="I373" s="2">
        <v>1</v>
      </c>
      <c r="J373" s="3">
        <v>43009</v>
      </c>
      <c r="K373" t="s">
        <v>594</v>
      </c>
      <c r="L373" s="3"/>
      <c r="M373" s="2">
        <v>17</v>
      </c>
      <c r="N373" s="2">
        <v>25</v>
      </c>
      <c r="O373" t="s">
        <v>21</v>
      </c>
      <c r="P373" t="s">
        <v>21</v>
      </c>
      <c r="Q373" t="s">
        <v>21</v>
      </c>
      <c r="R373" t="s">
        <v>21</v>
      </c>
      <c r="S373" t="s">
        <v>21</v>
      </c>
      <c r="T373" t="s">
        <v>63</v>
      </c>
      <c r="U373" t="s">
        <v>80</v>
      </c>
      <c r="V373" t="s">
        <v>25</v>
      </c>
      <c r="W373" t="s">
        <v>26</v>
      </c>
    </row>
    <row r="374" spans="1:23" x14ac:dyDescent="0.35">
      <c r="A374" s="2">
        <v>342087719</v>
      </c>
      <c r="B374" t="s">
        <v>15</v>
      </c>
      <c r="C374" t="s">
        <v>210</v>
      </c>
      <c r="D374" t="s">
        <v>17</v>
      </c>
      <c r="E374" t="s">
        <v>62</v>
      </c>
      <c r="F374" t="s">
        <v>20</v>
      </c>
      <c r="G374" s="2">
        <v>138771</v>
      </c>
      <c r="H374" s="2">
        <v>373</v>
      </c>
      <c r="I374" s="2">
        <v>1</v>
      </c>
      <c r="J374" s="3">
        <v>43009</v>
      </c>
      <c r="K374" t="s">
        <v>594</v>
      </c>
      <c r="L374" s="3"/>
      <c r="M374" s="2">
        <v>17</v>
      </c>
      <c r="N374" s="2">
        <v>25</v>
      </c>
      <c r="O374" t="s">
        <v>21</v>
      </c>
      <c r="P374" t="s">
        <v>21</v>
      </c>
      <c r="Q374" t="s">
        <v>21</v>
      </c>
      <c r="R374" t="s">
        <v>21</v>
      </c>
      <c r="S374" t="s">
        <v>21</v>
      </c>
      <c r="T374" t="s">
        <v>63</v>
      </c>
      <c r="U374" t="s">
        <v>80</v>
      </c>
      <c r="V374" t="s">
        <v>25</v>
      </c>
      <c r="W374" t="s">
        <v>26</v>
      </c>
    </row>
    <row r="375" spans="1:23" x14ac:dyDescent="0.35">
      <c r="A375" s="2">
        <v>342095555</v>
      </c>
      <c r="B375" t="s">
        <v>15</v>
      </c>
      <c r="C375" t="s">
        <v>211</v>
      </c>
      <c r="D375" t="s">
        <v>17</v>
      </c>
      <c r="E375" t="s">
        <v>62</v>
      </c>
      <c r="F375" t="s">
        <v>20</v>
      </c>
      <c r="G375" s="2">
        <v>138775</v>
      </c>
      <c r="H375" s="2">
        <v>373</v>
      </c>
      <c r="I375" s="2">
        <v>1</v>
      </c>
      <c r="J375" s="3">
        <v>43009</v>
      </c>
      <c r="K375" t="s">
        <v>594</v>
      </c>
      <c r="L375" s="3"/>
      <c r="M375" s="2">
        <v>17</v>
      </c>
      <c r="N375" s="2">
        <v>25</v>
      </c>
      <c r="O375" t="s">
        <v>21</v>
      </c>
      <c r="P375" t="s">
        <v>21</v>
      </c>
      <c r="Q375" t="s">
        <v>21</v>
      </c>
      <c r="R375" t="s">
        <v>21</v>
      </c>
      <c r="S375" t="s">
        <v>21</v>
      </c>
      <c r="T375" t="s">
        <v>63</v>
      </c>
      <c r="U375" t="s">
        <v>80</v>
      </c>
      <c r="V375" t="s">
        <v>25</v>
      </c>
      <c r="W375" t="s">
        <v>26</v>
      </c>
    </row>
    <row r="376" spans="1:23" hidden="1" x14ac:dyDescent="0.35">
      <c r="A376" s="2">
        <v>342117800</v>
      </c>
      <c r="B376" t="s">
        <v>15</v>
      </c>
      <c r="C376" t="s">
        <v>221</v>
      </c>
      <c r="D376" t="s">
        <v>17</v>
      </c>
      <c r="F376" t="s">
        <v>20</v>
      </c>
      <c r="G376" s="2">
        <v>12588250</v>
      </c>
      <c r="H376" s="2">
        <v>467</v>
      </c>
      <c r="I376" s="2">
        <v>1</v>
      </c>
      <c r="J376" s="3">
        <v>42983</v>
      </c>
      <c r="K376" t="s">
        <v>594</v>
      </c>
      <c r="L376" s="3"/>
      <c r="M376" s="2">
        <v>69</v>
      </c>
      <c r="N376" s="2">
        <v>100</v>
      </c>
      <c r="O376" t="s">
        <v>22</v>
      </c>
      <c r="P376" t="s">
        <v>21</v>
      </c>
      <c r="Q376" t="s">
        <v>21</v>
      </c>
      <c r="R376" t="s">
        <v>21</v>
      </c>
      <c r="S376" t="s">
        <v>21</v>
      </c>
      <c r="T376" t="s">
        <v>29</v>
      </c>
      <c r="U376" t="s">
        <v>168</v>
      </c>
      <c r="V376" t="s">
        <v>25</v>
      </c>
      <c r="W376" t="s">
        <v>26</v>
      </c>
    </row>
    <row r="377" spans="1:23" x14ac:dyDescent="0.35">
      <c r="A377" s="2">
        <v>342181683</v>
      </c>
      <c r="B377" t="s">
        <v>15</v>
      </c>
      <c r="C377" t="s">
        <v>235</v>
      </c>
      <c r="D377" t="s">
        <v>17</v>
      </c>
      <c r="E377" t="s">
        <v>236</v>
      </c>
      <c r="F377" t="s">
        <v>20</v>
      </c>
      <c r="G377" s="2">
        <v>238876</v>
      </c>
      <c r="H377" s="2">
        <v>380</v>
      </c>
      <c r="I377" s="2">
        <v>1</v>
      </c>
      <c r="J377" s="3">
        <v>42996</v>
      </c>
      <c r="K377" t="s">
        <v>594</v>
      </c>
      <c r="L377" s="3"/>
      <c r="M377" s="2">
        <v>17</v>
      </c>
      <c r="N377" s="2">
        <v>25</v>
      </c>
      <c r="O377" t="s">
        <v>21</v>
      </c>
      <c r="P377" t="s">
        <v>21</v>
      </c>
      <c r="Q377" t="s">
        <v>21</v>
      </c>
      <c r="R377" t="s">
        <v>21</v>
      </c>
      <c r="S377" t="s">
        <v>21</v>
      </c>
      <c r="T377" t="s">
        <v>29</v>
      </c>
      <c r="U377" t="s">
        <v>80</v>
      </c>
      <c r="V377" t="s">
        <v>25</v>
      </c>
      <c r="W377" t="s">
        <v>26</v>
      </c>
    </row>
    <row r="378" spans="1:23" x14ac:dyDescent="0.35">
      <c r="A378" s="2">
        <v>342188888</v>
      </c>
      <c r="B378" t="s">
        <v>15</v>
      </c>
      <c r="C378" t="s">
        <v>237</v>
      </c>
      <c r="D378" t="s">
        <v>17</v>
      </c>
      <c r="F378" t="s">
        <v>20</v>
      </c>
      <c r="G378" s="2">
        <v>17002946</v>
      </c>
      <c r="H378" s="2">
        <v>473</v>
      </c>
      <c r="I378" s="2">
        <v>1</v>
      </c>
      <c r="J378" s="3">
        <v>43006</v>
      </c>
      <c r="K378" t="s">
        <v>594</v>
      </c>
      <c r="L378" s="3"/>
      <c r="M378" s="2">
        <v>55</v>
      </c>
      <c r="N378" s="2">
        <v>80</v>
      </c>
      <c r="O378" t="s">
        <v>21</v>
      </c>
      <c r="P378" t="s">
        <v>21</v>
      </c>
      <c r="Q378" t="s">
        <v>21</v>
      </c>
      <c r="R378" t="s">
        <v>21</v>
      </c>
      <c r="S378" t="s">
        <v>21</v>
      </c>
      <c r="T378" t="s">
        <v>23</v>
      </c>
      <c r="U378" t="s">
        <v>201</v>
      </c>
      <c r="V378" t="s">
        <v>25</v>
      </c>
      <c r="W378" t="s">
        <v>26</v>
      </c>
    </row>
    <row r="379" spans="1:23" hidden="1" x14ac:dyDescent="0.35">
      <c r="A379" s="2">
        <v>342208590</v>
      </c>
      <c r="B379" t="s">
        <v>15</v>
      </c>
      <c r="C379" t="s">
        <v>241</v>
      </c>
      <c r="D379" t="s">
        <v>17</v>
      </c>
      <c r="E379" t="s">
        <v>242</v>
      </c>
      <c r="F379" t="s">
        <v>20</v>
      </c>
      <c r="G379" s="2">
        <v>8185529</v>
      </c>
      <c r="H379" s="2">
        <v>464</v>
      </c>
      <c r="I379" s="2">
        <v>1</v>
      </c>
      <c r="J379" s="3">
        <v>42996</v>
      </c>
      <c r="K379" t="s">
        <v>594</v>
      </c>
      <c r="L379" s="3"/>
      <c r="M379" s="2">
        <v>44</v>
      </c>
      <c r="N379" s="2">
        <v>63</v>
      </c>
      <c r="O379" t="s">
        <v>22</v>
      </c>
      <c r="P379" t="s">
        <v>21</v>
      </c>
      <c r="Q379" t="s">
        <v>21</v>
      </c>
      <c r="R379" t="s">
        <v>21</v>
      </c>
      <c r="S379" t="s">
        <v>21</v>
      </c>
      <c r="T379" t="s">
        <v>29</v>
      </c>
      <c r="U379" t="s">
        <v>64</v>
      </c>
      <c r="V379" t="s">
        <v>25</v>
      </c>
      <c r="W379" t="s">
        <v>26</v>
      </c>
    </row>
    <row r="380" spans="1:23" x14ac:dyDescent="0.35">
      <c r="A380" s="2">
        <v>342209861</v>
      </c>
      <c r="B380" t="s">
        <v>15</v>
      </c>
      <c r="C380" t="s">
        <v>243</v>
      </c>
      <c r="D380" t="s">
        <v>17</v>
      </c>
      <c r="F380" t="s">
        <v>20</v>
      </c>
      <c r="G380" s="2">
        <v>18001892</v>
      </c>
      <c r="H380" s="2">
        <v>61</v>
      </c>
      <c r="I380" s="2">
        <v>1</v>
      </c>
      <c r="J380" s="3">
        <v>43726</v>
      </c>
      <c r="K380" t="s">
        <v>594</v>
      </c>
      <c r="L380" s="3"/>
      <c r="M380" s="2">
        <v>9</v>
      </c>
      <c r="N380" s="2">
        <v>40</v>
      </c>
      <c r="O380" t="s">
        <v>21</v>
      </c>
      <c r="P380" t="s">
        <v>21</v>
      </c>
      <c r="Q380" t="s">
        <v>21</v>
      </c>
      <c r="R380" t="s">
        <v>22</v>
      </c>
      <c r="S380" t="s">
        <v>21</v>
      </c>
      <c r="T380" t="s">
        <v>40</v>
      </c>
      <c r="U380" t="s">
        <v>201</v>
      </c>
      <c r="V380" t="s">
        <v>25</v>
      </c>
      <c r="W380" t="s">
        <v>26</v>
      </c>
    </row>
    <row r="381" spans="1:23" hidden="1" x14ac:dyDescent="0.35">
      <c r="A381" s="2">
        <v>342245434</v>
      </c>
      <c r="B381" t="s">
        <v>15</v>
      </c>
      <c r="C381" t="s">
        <v>251</v>
      </c>
      <c r="D381" t="s">
        <v>17</v>
      </c>
      <c r="F381" t="s">
        <v>20</v>
      </c>
      <c r="G381" s="2">
        <v>8183483</v>
      </c>
      <c r="H381" s="2">
        <v>464</v>
      </c>
      <c r="I381" s="2">
        <v>1</v>
      </c>
      <c r="J381" s="3">
        <v>42964</v>
      </c>
      <c r="K381" t="s">
        <v>594</v>
      </c>
      <c r="L381" s="3"/>
      <c r="M381" s="2">
        <v>55</v>
      </c>
      <c r="N381" s="2">
        <v>80</v>
      </c>
      <c r="O381" t="s">
        <v>22</v>
      </c>
      <c r="P381" t="s">
        <v>21</v>
      </c>
      <c r="Q381" t="s">
        <v>21</v>
      </c>
      <c r="R381" t="s">
        <v>21</v>
      </c>
      <c r="S381" t="s">
        <v>21</v>
      </c>
      <c r="T381" t="s">
        <v>29</v>
      </c>
      <c r="U381" t="s">
        <v>64</v>
      </c>
      <c r="V381" t="s">
        <v>25</v>
      </c>
      <c r="W381" t="s">
        <v>26</v>
      </c>
    </row>
    <row r="382" spans="1:23" x14ac:dyDescent="0.35">
      <c r="A382" s="2">
        <v>342252102</v>
      </c>
      <c r="B382" t="s">
        <v>15</v>
      </c>
      <c r="C382" t="s">
        <v>258</v>
      </c>
      <c r="D382" t="s">
        <v>17</v>
      </c>
      <c r="E382" t="s">
        <v>259</v>
      </c>
      <c r="F382" t="s">
        <v>20</v>
      </c>
      <c r="G382" s="2">
        <v>19462258</v>
      </c>
      <c r="H382" s="2">
        <v>512</v>
      </c>
      <c r="I382" s="2">
        <v>1</v>
      </c>
      <c r="J382" s="3">
        <v>43683</v>
      </c>
      <c r="K382" t="s">
        <v>594</v>
      </c>
      <c r="L382" s="3"/>
      <c r="M382" s="2">
        <v>44</v>
      </c>
      <c r="N382" s="2">
        <v>63</v>
      </c>
      <c r="O382" t="s">
        <v>21</v>
      </c>
      <c r="P382" t="s">
        <v>21</v>
      </c>
      <c r="Q382" t="s">
        <v>21</v>
      </c>
      <c r="R382" t="s">
        <v>22</v>
      </c>
      <c r="S382" t="s">
        <v>21</v>
      </c>
      <c r="T382" t="s">
        <v>260</v>
      </c>
      <c r="U382" t="s">
        <v>24</v>
      </c>
      <c r="V382" t="s">
        <v>25</v>
      </c>
      <c r="W382" t="s">
        <v>26</v>
      </c>
    </row>
    <row r="383" spans="1:23" hidden="1" x14ac:dyDescent="0.35">
      <c r="A383" s="2">
        <v>342309836</v>
      </c>
      <c r="B383" t="s">
        <v>15</v>
      </c>
      <c r="C383" t="s">
        <v>277</v>
      </c>
      <c r="D383" t="s">
        <v>17</v>
      </c>
      <c r="F383" t="s">
        <v>20</v>
      </c>
      <c r="G383" s="2">
        <v>24010635</v>
      </c>
      <c r="H383" s="2">
        <v>747</v>
      </c>
      <c r="I383" s="2">
        <v>5</v>
      </c>
      <c r="J383" s="3">
        <v>45979</v>
      </c>
      <c r="K383" t="s">
        <v>594</v>
      </c>
      <c r="L383" s="3"/>
      <c r="M383" s="2">
        <v>87</v>
      </c>
      <c r="N383" s="2">
        <v>125</v>
      </c>
      <c r="O383" t="s">
        <v>22</v>
      </c>
      <c r="P383" t="s">
        <v>22</v>
      </c>
      <c r="Q383" t="s">
        <v>21</v>
      </c>
      <c r="R383" t="s">
        <v>22</v>
      </c>
      <c r="S383" t="s">
        <v>21</v>
      </c>
      <c r="T383" t="s">
        <v>29</v>
      </c>
      <c r="U383" t="s">
        <v>32</v>
      </c>
      <c r="V383" t="s">
        <v>25</v>
      </c>
      <c r="W383" t="s">
        <v>26</v>
      </c>
    </row>
    <row r="384" spans="1:23" x14ac:dyDescent="0.35">
      <c r="A384" s="2">
        <v>342379752</v>
      </c>
      <c r="B384" t="s">
        <v>15</v>
      </c>
      <c r="C384" t="s">
        <v>302</v>
      </c>
      <c r="D384" t="s">
        <v>17</v>
      </c>
      <c r="F384" t="s">
        <v>20</v>
      </c>
      <c r="G384" s="2">
        <v>19910869</v>
      </c>
      <c r="H384" s="2">
        <v>512</v>
      </c>
      <c r="I384" s="2">
        <v>1</v>
      </c>
      <c r="J384" s="3">
        <v>43584</v>
      </c>
      <c r="K384" t="s">
        <v>594</v>
      </c>
      <c r="L384" s="3"/>
      <c r="M384" s="2">
        <v>28</v>
      </c>
      <c r="N384" s="2">
        <v>40</v>
      </c>
      <c r="O384" t="s">
        <v>21</v>
      </c>
      <c r="P384" t="s">
        <v>21</v>
      </c>
      <c r="Q384" t="s">
        <v>21</v>
      </c>
      <c r="R384" t="s">
        <v>22</v>
      </c>
      <c r="S384" t="s">
        <v>21</v>
      </c>
      <c r="T384" t="s">
        <v>23</v>
      </c>
      <c r="U384" t="s">
        <v>41</v>
      </c>
      <c r="V384" t="s">
        <v>25</v>
      </c>
      <c r="W384" t="s">
        <v>26</v>
      </c>
    </row>
    <row r="385" spans="1:23" hidden="1" x14ac:dyDescent="0.35">
      <c r="A385" s="2">
        <v>342381364</v>
      </c>
      <c r="B385" t="s">
        <v>15</v>
      </c>
      <c r="C385" t="s">
        <v>303</v>
      </c>
      <c r="D385" t="s">
        <v>17</v>
      </c>
      <c r="F385" t="s">
        <v>20</v>
      </c>
      <c r="G385" s="2">
        <v>6182205</v>
      </c>
      <c r="H385" s="2">
        <v>464</v>
      </c>
      <c r="I385" s="2">
        <v>1</v>
      </c>
      <c r="J385" s="3">
        <v>42964</v>
      </c>
      <c r="K385" t="s">
        <v>594</v>
      </c>
      <c r="L385" s="3"/>
      <c r="M385" s="2">
        <v>55</v>
      </c>
      <c r="N385" s="2">
        <v>80</v>
      </c>
      <c r="O385" t="s">
        <v>22</v>
      </c>
      <c r="P385" t="s">
        <v>21</v>
      </c>
      <c r="Q385" t="s">
        <v>21</v>
      </c>
      <c r="R385" t="s">
        <v>21</v>
      </c>
      <c r="S385" t="s">
        <v>21</v>
      </c>
      <c r="T385" t="s">
        <v>29</v>
      </c>
      <c r="U385" t="s">
        <v>64</v>
      </c>
      <c r="V385" t="s">
        <v>25</v>
      </c>
      <c r="W385" t="s">
        <v>26</v>
      </c>
    </row>
    <row r="386" spans="1:23" x14ac:dyDescent="0.35">
      <c r="A386" s="2">
        <v>342381724</v>
      </c>
      <c r="B386" t="s">
        <v>15</v>
      </c>
      <c r="C386" t="s">
        <v>304</v>
      </c>
      <c r="D386" t="s">
        <v>17</v>
      </c>
      <c r="E386" t="s">
        <v>305</v>
      </c>
      <c r="F386" t="s">
        <v>20</v>
      </c>
      <c r="G386" s="2">
        <v>3018427</v>
      </c>
      <c r="H386" s="2">
        <v>443</v>
      </c>
      <c r="I386" s="2">
        <v>1</v>
      </c>
      <c r="J386" s="3">
        <v>43009</v>
      </c>
      <c r="K386" t="s">
        <v>594</v>
      </c>
      <c r="L386" s="3"/>
      <c r="M386" s="2">
        <v>55</v>
      </c>
      <c r="N386" s="2">
        <v>80</v>
      </c>
      <c r="O386" t="s">
        <v>21</v>
      </c>
      <c r="P386" t="s">
        <v>21</v>
      </c>
      <c r="Q386" t="s">
        <v>21</v>
      </c>
      <c r="R386" t="s">
        <v>21</v>
      </c>
      <c r="S386" t="s">
        <v>21</v>
      </c>
      <c r="V386" t="s">
        <v>25</v>
      </c>
      <c r="W386" t="s">
        <v>26</v>
      </c>
    </row>
    <row r="387" spans="1:23" x14ac:dyDescent="0.35">
      <c r="A387" s="2">
        <v>342384326</v>
      </c>
      <c r="B387" t="s">
        <v>15</v>
      </c>
      <c r="C387" t="s">
        <v>306</v>
      </c>
      <c r="D387" t="s">
        <v>17</v>
      </c>
      <c r="E387" t="s">
        <v>307</v>
      </c>
      <c r="F387" t="s">
        <v>20</v>
      </c>
      <c r="G387" s="2">
        <v>19467404</v>
      </c>
      <c r="H387" s="2">
        <v>512</v>
      </c>
      <c r="I387" s="2">
        <v>1</v>
      </c>
      <c r="J387" s="3">
        <v>44104</v>
      </c>
      <c r="K387" t="s">
        <v>594</v>
      </c>
      <c r="L387" s="3"/>
      <c r="M387" s="2">
        <v>44</v>
      </c>
      <c r="N387" s="2">
        <v>63</v>
      </c>
      <c r="O387" t="s">
        <v>21</v>
      </c>
      <c r="P387" t="s">
        <v>21</v>
      </c>
      <c r="Q387" t="s">
        <v>21</v>
      </c>
      <c r="R387" t="s">
        <v>21</v>
      </c>
      <c r="S387" t="s">
        <v>21</v>
      </c>
      <c r="T387" t="s">
        <v>46</v>
      </c>
      <c r="U387" t="s">
        <v>37</v>
      </c>
      <c r="V387" t="s">
        <v>25</v>
      </c>
      <c r="W387" t="s">
        <v>26</v>
      </c>
    </row>
    <row r="388" spans="1:23" x14ac:dyDescent="0.35">
      <c r="A388" s="2">
        <v>342492027</v>
      </c>
      <c r="B388" t="s">
        <v>15</v>
      </c>
      <c r="C388" t="s">
        <v>339</v>
      </c>
      <c r="D388" t="s">
        <v>17</v>
      </c>
      <c r="E388" t="s">
        <v>340</v>
      </c>
      <c r="F388" t="s">
        <v>20</v>
      </c>
      <c r="G388" s="2">
        <v>19455658</v>
      </c>
      <c r="H388" s="2">
        <v>512</v>
      </c>
      <c r="I388" s="2">
        <v>1</v>
      </c>
      <c r="J388" s="3">
        <v>43661</v>
      </c>
      <c r="K388" t="s">
        <v>594</v>
      </c>
      <c r="L388" s="3"/>
      <c r="M388" s="2">
        <v>44</v>
      </c>
      <c r="N388" s="2">
        <v>63</v>
      </c>
      <c r="O388" t="s">
        <v>21</v>
      </c>
      <c r="P388" t="s">
        <v>21</v>
      </c>
      <c r="Q388" t="s">
        <v>21</v>
      </c>
      <c r="R388" t="s">
        <v>22</v>
      </c>
      <c r="S388" t="s">
        <v>21</v>
      </c>
      <c r="T388" t="s">
        <v>23</v>
      </c>
      <c r="U388" t="s">
        <v>37</v>
      </c>
      <c r="V388" t="s">
        <v>25</v>
      </c>
      <c r="W388" t="s">
        <v>26</v>
      </c>
    </row>
    <row r="389" spans="1:23" x14ac:dyDescent="0.35">
      <c r="A389" s="2">
        <v>342588001</v>
      </c>
      <c r="B389" t="s">
        <v>15</v>
      </c>
      <c r="C389" t="s">
        <v>339</v>
      </c>
      <c r="D389" t="s">
        <v>17</v>
      </c>
      <c r="E389" t="s">
        <v>370</v>
      </c>
      <c r="F389" t="s">
        <v>20</v>
      </c>
      <c r="G389" s="2">
        <v>19456126</v>
      </c>
      <c r="H389" s="2">
        <v>512</v>
      </c>
      <c r="I389" s="2">
        <v>1</v>
      </c>
      <c r="J389" s="3">
        <v>43661</v>
      </c>
      <c r="K389" t="s">
        <v>594</v>
      </c>
      <c r="L389" s="3"/>
      <c r="M389" s="2">
        <v>44</v>
      </c>
      <c r="N389" s="2">
        <v>63</v>
      </c>
      <c r="O389" t="s">
        <v>21</v>
      </c>
      <c r="P389" t="s">
        <v>21</v>
      </c>
      <c r="Q389" t="s">
        <v>21</v>
      </c>
      <c r="R389" t="s">
        <v>22</v>
      </c>
      <c r="S389" t="s">
        <v>21</v>
      </c>
      <c r="T389" t="s">
        <v>23</v>
      </c>
      <c r="U389" t="s">
        <v>37</v>
      </c>
      <c r="V389" t="s">
        <v>25</v>
      </c>
      <c r="W389" t="s">
        <v>26</v>
      </c>
    </row>
    <row r="390" spans="1:23" x14ac:dyDescent="0.35">
      <c r="A390" s="2">
        <v>342615555</v>
      </c>
      <c r="B390" t="s">
        <v>15</v>
      </c>
      <c r="C390" t="s">
        <v>377</v>
      </c>
      <c r="D390" t="s">
        <v>17</v>
      </c>
      <c r="E390" t="s">
        <v>378</v>
      </c>
      <c r="F390" t="s">
        <v>20</v>
      </c>
      <c r="G390" s="2">
        <v>468722</v>
      </c>
      <c r="H390" s="2">
        <v>441</v>
      </c>
      <c r="I390" s="2">
        <v>1</v>
      </c>
      <c r="J390" s="3">
        <v>43004</v>
      </c>
      <c r="K390" t="s">
        <v>594</v>
      </c>
      <c r="L390" s="3"/>
      <c r="M390" s="2">
        <v>55</v>
      </c>
      <c r="N390" s="2">
        <v>80</v>
      </c>
      <c r="O390" t="s">
        <v>21</v>
      </c>
      <c r="P390" t="s">
        <v>21</v>
      </c>
      <c r="Q390" t="s">
        <v>21</v>
      </c>
      <c r="R390" t="s">
        <v>21</v>
      </c>
      <c r="S390" t="s">
        <v>21</v>
      </c>
      <c r="T390" t="s">
        <v>51</v>
      </c>
      <c r="U390" t="s">
        <v>37</v>
      </c>
      <c r="V390" t="s">
        <v>25</v>
      </c>
      <c r="W390" t="s">
        <v>26</v>
      </c>
    </row>
    <row r="391" spans="1:23" hidden="1" x14ac:dyDescent="0.35">
      <c r="A391" s="2">
        <v>342751019</v>
      </c>
      <c r="B391" t="s">
        <v>15</v>
      </c>
      <c r="C391" t="s">
        <v>415</v>
      </c>
      <c r="D391" t="s">
        <v>17</v>
      </c>
      <c r="E391" t="s">
        <v>360</v>
      </c>
      <c r="F391" t="s">
        <v>20</v>
      </c>
      <c r="G391" s="2">
        <v>6170656</v>
      </c>
      <c r="H391" s="2">
        <v>464</v>
      </c>
      <c r="I391" s="2">
        <v>1</v>
      </c>
      <c r="J391" s="3">
        <v>42984</v>
      </c>
      <c r="K391" t="s">
        <v>594</v>
      </c>
      <c r="L391" s="3"/>
      <c r="M391" s="2">
        <v>44</v>
      </c>
      <c r="N391" s="2">
        <v>63</v>
      </c>
      <c r="O391" t="s">
        <v>22</v>
      </c>
      <c r="P391" t="s">
        <v>21</v>
      </c>
      <c r="Q391" t="s">
        <v>21</v>
      </c>
      <c r="R391" t="s">
        <v>21</v>
      </c>
      <c r="S391" t="s">
        <v>21</v>
      </c>
      <c r="T391" t="s">
        <v>29</v>
      </c>
      <c r="U391" t="s">
        <v>64</v>
      </c>
      <c r="V391" t="s">
        <v>25</v>
      </c>
      <c r="W391" t="s">
        <v>26</v>
      </c>
    </row>
    <row r="392" spans="1:23" x14ac:dyDescent="0.35">
      <c r="A392" s="2">
        <v>342785687</v>
      </c>
      <c r="B392" t="s">
        <v>15</v>
      </c>
      <c r="C392" t="s">
        <v>113</v>
      </c>
      <c r="D392" t="s">
        <v>17</v>
      </c>
      <c r="E392" t="s">
        <v>18</v>
      </c>
      <c r="F392" t="s">
        <v>20</v>
      </c>
      <c r="G392" s="2">
        <v>9022118</v>
      </c>
      <c r="H392" s="2">
        <v>439</v>
      </c>
      <c r="I392" s="2">
        <v>1</v>
      </c>
      <c r="J392" s="3">
        <v>43006</v>
      </c>
      <c r="K392" t="s">
        <v>594</v>
      </c>
      <c r="L392" s="3"/>
      <c r="M392" s="2">
        <v>55</v>
      </c>
      <c r="N392" s="2">
        <v>80</v>
      </c>
      <c r="O392" t="s">
        <v>21</v>
      </c>
      <c r="P392" t="s">
        <v>21</v>
      </c>
      <c r="Q392" t="s">
        <v>21</v>
      </c>
      <c r="R392" t="s">
        <v>21</v>
      </c>
      <c r="S392" t="s">
        <v>21</v>
      </c>
      <c r="T392" t="s">
        <v>23</v>
      </c>
      <c r="U392" t="s">
        <v>24</v>
      </c>
      <c r="V392" t="s">
        <v>25</v>
      </c>
      <c r="W392" t="s">
        <v>26</v>
      </c>
    </row>
    <row r="393" spans="1:23" hidden="1" x14ac:dyDescent="0.35">
      <c r="A393" s="2">
        <v>342795817</v>
      </c>
      <c r="B393" t="s">
        <v>15</v>
      </c>
      <c r="C393" t="s">
        <v>430</v>
      </c>
      <c r="D393" t="s">
        <v>17</v>
      </c>
      <c r="E393" t="s">
        <v>431</v>
      </c>
      <c r="F393" t="s">
        <v>20</v>
      </c>
      <c r="G393" s="2">
        <v>10186686</v>
      </c>
      <c r="H393" s="2">
        <v>464</v>
      </c>
      <c r="I393" s="2">
        <v>1</v>
      </c>
      <c r="J393" s="3">
        <v>42996</v>
      </c>
      <c r="K393" t="s">
        <v>594</v>
      </c>
      <c r="L393" s="3"/>
      <c r="M393" s="2">
        <v>55</v>
      </c>
      <c r="N393" s="2">
        <v>80</v>
      </c>
      <c r="O393" t="s">
        <v>22</v>
      </c>
      <c r="P393" t="s">
        <v>21</v>
      </c>
      <c r="Q393" t="s">
        <v>21</v>
      </c>
      <c r="R393" t="s">
        <v>21</v>
      </c>
      <c r="S393" t="s">
        <v>21</v>
      </c>
      <c r="T393" t="s">
        <v>29</v>
      </c>
      <c r="U393" t="s">
        <v>30</v>
      </c>
      <c r="V393" t="s">
        <v>25</v>
      </c>
      <c r="W393" t="s">
        <v>26</v>
      </c>
    </row>
    <row r="394" spans="1:23" x14ac:dyDescent="0.35">
      <c r="A394" s="2">
        <v>342802617</v>
      </c>
      <c r="B394" t="s">
        <v>15</v>
      </c>
      <c r="C394" t="s">
        <v>433</v>
      </c>
      <c r="D394" t="s">
        <v>17</v>
      </c>
      <c r="F394" t="s">
        <v>20</v>
      </c>
      <c r="G394" s="2">
        <v>19460919</v>
      </c>
      <c r="H394" s="2">
        <v>512</v>
      </c>
      <c r="I394" s="2">
        <v>1</v>
      </c>
      <c r="J394" s="3">
        <v>43689</v>
      </c>
      <c r="K394" t="s">
        <v>594</v>
      </c>
      <c r="L394" s="3"/>
      <c r="M394" s="2">
        <v>44</v>
      </c>
      <c r="N394" s="2">
        <v>63</v>
      </c>
      <c r="O394" t="s">
        <v>21</v>
      </c>
      <c r="P394" t="s">
        <v>22</v>
      </c>
      <c r="Q394" t="s">
        <v>21</v>
      </c>
      <c r="R394" t="s">
        <v>22</v>
      </c>
      <c r="S394" t="s">
        <v>21</v>
      </c>
      <c r="T394" t="s">
        <v>23</v>
      </c>
      <c r="U394" t="s">
        <v>24</v>
      </c>
      <c r="V394" t="s">
        <v>25</v>
      </c>
      <c r="W394" t="s">
        <v>26</v>
      </c>
    </row>
    <row r="395" spans="1:23" hidden="1" x14ac:dyDescent="0.35">
      <c r="A395" s="2">
        <v>342809794</v>
      </c>
      <c r="B395" t="s">
        <v>15</v>
      </c>
      <c r="C395" t="s">
        <v>438</v>
      </c>
      <c r="D395" t="s">
        <v>17</v>
      </c>
      <c r="E395" t="s">
        <v>131</v>
      </c>
      <c r="F395" t="s">
        <v>20</v>
      </c>
      <c r="G395" s="2">
        <v>10193668</v>
      </c>
      <c r="H395" s="2">
        <v>464</v>
      </c>
      <c r="I395" s="2">
        <v>1</v>
      </c>
      <c r="J395" s="3">
        <v>42997</v>
      </c>
      <c r="K395" t="s">
        <v>594</v>
      </c>
      <c r="L395" s="3"/>
      <c r="M395" s="2">
        <v>55</v>
      </c>
      <c r="N395" s="2">
        <v>80</v>
      </c>
      <c r="O395" t="s">
        <v>22</v>
      </c>
      <c r="P395" t="s">
        <v>21</v>
      </c>
      <c r="Q395" t="s">
        <v>21</v>
      </c>
      <c r="R395" t="s">
        <v>21</v>
      </c>
      <c r="S395" t="s">
        <v>21</v>
      </c>
      <c r="T395" t="s">
        <v>29</v>
      </c>
      <c r="U395" t="s">
        <v>47</v>
      </c>
      <c r="V395" t="s">
        <v>25</v>
      </c>
      <c r="W395" t="s">
        <v>26</v>
      </c>
    </row>
    <row r="396" spans="1:23" hidden="1" x14ac:dyDescent="0.35">
      <c r="A396" s="2">
        <v>342818229</v>
      </c>
      <c r="B396" t="s">
        <v>15</v>
      </c>
      <c r="C396" t="s">
        <v>441</v>
      </c>
      <c r="D396" t="s">
        <v>17</v>
      </c>
      <c r="E396" t="s">
        <v>442</v>
      </c>
      <c r="F396" t="s">
        <v>20</v>
      </c>
      <c r="G396" s="2">
        <v>24010583</v>
      </c>
      <c r="H396" s="2">
        <v>747</v>
      </c>
      <c r="I396" s="2">
        <v>5</v>
      </c>
      <c r="J396" s="3">
        <v>45979</v>
      </c>
      <c r="K396" t="s">
        <v>594</v>
      </c>
      <c r="L396" s="3"/>
      <c r="M396" s="2">
        <v>218</v>
      </c>
      <c r="N396" s="2">
        <v>315</v>
      </c>
      <c r="O396" t="s">
        <v>22</v>
      </c>
      <c r="P396" t="s">
        <v>22</v>
      </c>
      <c r="Q396" t="s">
        <v>21</v>
      </c>
      <c r="R396" t="s">
        <v>22</v>
      </c>
      <c r="S396" t="s">
        <v>21</v>
      </c>
      <c r="T396" t="s">
        <v>60</v>
      </c>
      <c r="U396" t="s">
        <v>30</v>
      </c>
      <c r="V396" t="s">
        <v>25</v>
      </c>
      <c r="W396" t="s">
        <v>26</v>
      </c>
    </row>
    <row r="397" spans="1:23" x14ac:dyDescent="0.35">
      <c r="A397" s="2">
        <v>342818265</v>
      </c>
      <c r="B397" t="s">
        <v>15</v>
      </c>
      <c r="C397" t="s">
        <v>443</v>
      </c>
      <c r="D397" t="s">
        <v>17</v>
      </c>
      <c r="F397" t="s">
        <v>20</v>
      </c>
      <c r="G397" s="2">
        <v>38709379</v>
      </c>
      <c r="H397" s="2">
        <v>490</v>
      </c>
      <c r="I397" s="2">
        <v>1</v>
      </c>
      <c r="J397" s="3">
        <v>43005</v>
      </c>
      <c r="K397" t="s">
        <v>594</v>
      </c>
      <c r="L397" s="3"/>
      <c r="M397" s="2">
        <v>55</v>
      </c>
      <c r="N397" s="2">
        <v>80</v>
      </c>
      <c r="O397" t="s">
        <v>21</v>
      </c>
      <c r="P397" t="s">
        <v>21</v>
      </c>
      <c r="Q397" t="s">
        <v>21</v>
      </c>
      <c r="R397" t="s">
        <v>21</v>
      </c>
      <c r="S397" t="s">
        <v>21</v>
      </c>
      <c r="T397" t="s">
        <v>23</v>
      </c>
      <c r="U397" t="s">
        <v>30</v>
      </c>
      <c r="V397" t="s">
        <v>25</v>
      </c>
      <c r="W397" t="s">
        <v>26</v>
      </c>
    </row>
    <row r="398" spans="1:23" hidden="1" x14ac:dyDescent="0.35">
      <c r="A398" s="2">
        <v>342821977</v>
      </c>
      <c r="B398" t="s">
        <v>15</v>
      </c>
      <c r="C398" t="s">
        <v>446</v>
      </c>
      <c r="D398" t="s">
        <v>17</v>
      </c>
      <c r="F398" t="s">
        <v>20</v>
      </c>
      <c r="G398" s="2">
        <v>6181588</v>
      </c>
      <c r="H398" s="2">
        <v>464</v>
      </c>
      <c r="I398" s="2">
        <v>1</v>
      </c>
      <c r="J398" s="3">
        <v>42986</v>
      </c>
      <c r="K398" t="s">
        <v>594</v>
      </c>
      <c r="L398" s="3"/>
      <c r="M398" s="2">
        <v>55</v>
      </c>
      <c r="N398" s="2">
        <v>80</v>
      </c>
      <c r="O398" t="s">
        <v>22</v>
      </c>
      <c r="P398" t="s">
        <v>21</v>
      </c>
      <c r="Q398" t="s">
        <v>21</v>
      </c>
      <c r="R398" t="s">
        <v>21</v>
      </c>
      <c r="S398" t="s">
        <v>21</v>
      </c>
      <c r="T398" t="s">
        <v>29</v>
      </c>
      <c r="U398" t="s">
        <v>49</v>
      </c>
      <c r="V398" t="s">
        <v>25</v>
      </c>
      <c r="W398" t="s">
        <v>26</v>
      </c>
    </row>
    <row r="399" spans="1:23" hidden="1" x14ac:dyDescent="0.35">
      <c r="A399" s="2">
        <v>342833072</v>
      </c>
      <c r="B399" t="s">
        <v>15</v>
      </c>
      <c r="C399" t="s">
        <v>454</v>
      </c>
      <c r="D399" t="s">
        <v>17</v>
      </c>
      <c r="F399" t="s">
        <v>20</v>
      </c>
      <c r="G399" s="2">
        <v>6176911</v>
      </c>
      <c r="H399" s="2">
        <v>464</v>
      </c>
      <c r="I399" s="2">
        <v>1</v>
      </c>
      <c r="J399" s="3">
        <v>42986</v>
      </c>
      <c r="K399" t="s">
        <v>594</v>
      </c>
      <c r="L399" s="3"/>
      <c r="M399" s="2">
        <v>55</v>
      </c>
      <c r="N399" s="2">
        <v>80</v>
      </c>
      <c r="O399" t="s">
        <v>22</v>
      </c>
      <c r="P399" t="s">
        <v>21</v>
      </c>
      <c r="Q399" t="s">
        <v>21</v>
      </c>
      <c r="R399" t="s">
        <v>21</v>
      </c>
      <c r="S399" t="s">
        <v>21</v>
      </c>
      <c r="T399" t="s">
        <v>29</v>
      </c>
      <c r="U399" t="s">
        <v>49</v>
      </c>
      <c r="V399" t="s">
        <v>25</v>
      </c>
      <c r="W399" t="s">
        <v>26</v>
      </c>
    </row>
    <row r="400" spans="1:23" hidden="1" x14ac:dyDescent="0.35">
      <c r="A400" s="2">
        <v>342833557</v>
      </c>
      <c r="B400" t="s">
        <v>15</v>
      </c>
      <c r="C400" t="s">
        <v>457</v>
      </c>
      <c r="D400" t="s">
        <v>17</v>
      </c>
      <c r="E400" t="s">
        <v>458</v>
      </c>
      <c r="F400" t="s">
        <v>20</v>
      </c>
      <c r="G400" s="2">
        <v>12510258</v>
      </c>
      <c r="H400" s="2">
        <v>467</v>
      </c>
      <c r="I400" s="2">
        <v>1</v>
      </c>
      <c r="J400" s="3">
        <v>42996</v>
      </c>
      <c r="K400" t="s">
        <v>594</v>
      </c>
      <c r="L400" s="3"/>
      <c r="M400" s="2">
        <v>55</v>
      </c>
      <c r="N400" s="2">
        <v>80</v>
      </c>
      <c r="O400" t="s">
        <v>22</v>
      </c>
      <c r="P400" t="s">
        <v>21</v>
      </c>
      <c r="Q400" t="s">
        <v>21</v>
      </c>
      <c r="R400" t="s">
        <v>21</v>
      </c>
      <c r="S400" t="s">
        <v>21</v>
      </c>
      <c r="T400" t="s">
        <v>29</v>
      </c>
      <c r="U400" t="s">
        <v>30</v>
      </c>
      <c r="V400" t="s">
        <v>25</v>
      </c>
      <c r="W400" t="s">
        <v>26</v>
      </c>
    </row>
    <row r="401" spans="1:23" hidden="1" x14ac:dyDescent="0.35">
      <c r="A401" s="2">
        <v>342833573</v>
      </c>
      <c r="B401" t="s">
        <v>15</v>
      </c>
      <c r="C401" t="s">
        <v>459</v>
      </c>
      <c r="D401" t="s">
        <v>17</v>
      </c>
      <c r="E401" t="s">
        <v>460</v>
      </c>
      <c r="F401" t="s">
        <v>20</v>
      </c>
      <c r="G401" s="2">
        <v>19026447</v>
      </c>
      <c r="H401" s="2">
        <v>510</v>
      </c>
      <c r="I401" s="2">
        <v>1</v>
      </c>
      <c r="J401" s="3">
        <v>44375</v>
      </c>
      <c r="K401" t="s">
        <v>594</v>
      </c>
      <c r="L401" s="3"/>
      <c r="M401" s="2">
        <v>55</v>
      </c>
      <c r="N401" s="2">
        <v>80</v>
      </c>
      <c r="O401" t="s">
        <v>22</v>
      </c>
      <c r="P401" t="s">
        <v>21</v>
      </c>
      <c r="Q401" t="s">
        <v>21</v>
      </c>
      <c r="R401" t="s">
        <v>22</v>
      </c>
      <c r="S401" t="s">
        <v>21</v>
      </c>
      <c r="T401" t="s">
        <v>29</v>
      </c>
      <c r="U401" t="s">
        <v>30</v>
      </c>
      <c r="V401" t="s">
        <v>25</v>
      </c>
      <c r="W401" t="s">
        <v>26</v>
      </c>
    </row>
    <row r="402" spans="1:23" hidden="1" x14ac:dyDescent="0.35">
      <c r="A402" s="2">
        <v>345899990</v>
      </c>
      <c r="B402" t="s">
        <v>15</v>
      </c>
      <c r="C402" t="s">
        <v>480</v>
      </c>
      <c r="D402" t="s">
        <v>17</v>
      </c>
      <c r="F402" t="s">
        <v>20</v>
      </c>
      <c r="G402" s="2">
        <v>17007101</v>
      </c>
      <c r="H402" s="2">
        <v>473</v>
      </c>
      <c r="I402" s="2">
        <v>1</v>
      </c>
      <c r="J402" s="3">
        <v>43486</v>
      </c>
      <c r="K402" t="s">
        <v>594</v>
      </c>
      <c r="L402" s="3"/>
      <c r="M402" s="2">
        <v>69</v>
      </c>
      <c r="N402" s="2">
        <v>100</v>
      </c>
      <c r="O402" t="s">
        <v>22</v>
      </c>
      <c r="P402" t="s">
        <v>21</v>
      </c>
      <c r="Q402" t="s">
        <v>21</v>
      </c>
      <c r="R402" t="s">
        <v>21</v>
      </c>
      <c r="S402" t="s">
        <v>21</v>
      </c>
      <c r="T402" t="s">
        <v>29</v>
      </c>
      <c r="U402" t="s">
        <v>64</v>
      </c>
      <c r="V402" t="s">
        <v>25</v>
      </c>
      <c r="W402" t="s">
        <v>26</v>
      </c>
    </row>
    <row r="403" spans="1:23" x14ac:dyDescent="0.35">
      <c r="A403" s="2">
        <v>346073773</v>
      </c>
      <c r="B403" t="s">
        <v>15</v>
      </c>
      <c r="C403" t="s">
        <v>481</v>
      </c>
      <c r="D403" t="s">
        <v>17</v>
      </c>
      <c r="F403" t="s">
        <v>20</v>
      </c>
      <c r="G403" s="2">
        <v>19001796</v>
      </c>
      <c r="H403" s="2">
        <v>473</v>
      </c>
      <c r="I403" s="2">
        <v>1</v>
      </c>
      <c r="J403" s="3">
        <v>43592</v>
      </c>
      <c r="K403" t="s">
        <v>594</v>
      </c>
      <c r="L403" s="3"/>
      <c r="M403" s="2">
        <v>55</v>
      </c>
      <c r="N403" s="2">
        <v>80</v>
      </c>
      <c r="O403" t="s">
        <v>21</v>
      </c>
      <c r="P403" t="s">
        <v>21</v>
      </c>
      <c r="Q403" t="s">
        <v>21</v>
      </c>
      <c r="R403" t="s">
        <v>21</v>
      </c>
      <c r="S403" t="s">
        <v>21</v>
      </c>
      <c r="T403" t="s">
        <v>29</v>
      </c>
      <c r="U403" t="s">
        <v>482</v>
      </c>
      <c r="V403" t="s">
        <v>25</v>
      </c>
      <c r="W403" t="s">
        <v>26</v>
      </c>
    </row>
    <row r="404" spans="1:23" hidden="1" x14ac:dyDescent="0.35">
      <c r="A404" s="2">
        <v>346073774</v>
      </c>
      <c r="B404" t="s">
        <v>15</v>
      </c>
      <c r="C404" t="s">
        <v>483</v>
      </c>
      <c r="D404" t="s">
        <v>17</v>
      </c>
      <c r="F404" t="s">
        <v>20</v>
      </c>
      <c r="G404" s="2">
        <v>19001786</v>
      </c>
      <c r="H404" s="2">
        <v>473</v>
      </c>
      <c r="I404" s="2">
        <v>1</v>
      </c>
      <c r="J404" s="3">
        <v>43592</v>
      </c>
      <c r="K404" t="s">
        <v>594</v>
      </c>
      <c r="L404" s="3"/>
      <c r="M404" s="2">
        <v>55</v>
      </c>
      <c r="N404" s="2">
        <v>80</v>
      </c>
      <c r="O404" t="s">
        <v>22</v>
      </c>
      <c r="P404" t="s">
        <v>21</v>
      </c>
      <c r="Q404" t="s">
        <v>21</v>
      </c>
      <c r="R404" t="s">
        <v>21</v>
      </c>
      <c r="S404" t="s">
        <v>21</v>
      </c>
      <c r="T404" t="s">
        <v>29</v>
      </c>
      <c r="U404" t="s">
        <v>482</v>
      </c>
      <c r="V404" t="s">
        <v>25</v>
      </c>
      <c r="W404" t="s">
        <v>26</v>
      </c>
    </row>
    <row r="405" spans="1:23" x14ac:dyDescent="0.35">
      <c r="A405" s="2">
        <v>346284742</v>
      </c>
      <c r="B405" t="s">
        <v>15</v>
      </c>
      <c r="C405" t="s">
        <v>485</v>
      </c>
      <c r="D405" t="s">
        <v>17</v>
      </c>
      <c r="F405" t="s">
        <v>20</v>
      </c>
      <c r="G405" s="2">
        <v>19014920</v>
      </c>
      <c r="H405" s="2">
        <v>494</v>
      </c>
      <c r="I405" s="2">
        <v>1</v>
      </c>
      <c r="J405" s="3">
        <v>43730</v>
      </c>
      <c r="K405" t="s">
        <v>594</v>
      </c>
      <c r="L405" s="3"/>
      <c r="M405" s="2">
        <v>44</v>
      </c>
      <c r="N405" s="2">
        <v>63</v>
      </c>
      <c r="O405" t="s">
        <v>21</v>
      </c>
      <c r="P405" t="s">
        <v>21</v>
      </c>
      <c r="Q405" t="s">
        <v>21</v>
      </c>
      <c r="R405" t="s">
        <v>21</v>
      </c>
      <c r="S405" t="s">
        <v>21</v>
      </c>
      <c r="T405" t="s">
        <v>29</v>
      </c>
      <c r="U405" t="s">
        <v>201</v>
      </c>
      <c r="V405" t="s">
        <v>25</v>
      </c>
      <c r="W405" t="s">
        <v>26</v>
      </c>
    </row>
    <row r="406" spans="1:23" hidden="1" x14ac:dyDescent="0.35">
      <c r="A406" s="2">
        <v>346332170</v>
      </c>
      <c r="B406" t="s">
        <v>15</v>
      </c>
      <c r="C406" t="s">
        <v>487</v>
      </c>
      <c r="D406" t="s">
        <v>17</v>
      </c>
      <c r="F406" t="s">
        <v>20</v>
      </c>
      <c r="G406" s="2">
        <v>19001523</v>
      </c>
      <c r="H406" s="2">
        <v>472</v>
      </c>
      <c r="I406" s="2">
        <v>1</v>
      </c>
      <c r="J406" s="3">
        <v>43821</v>
      </c>
      <c r="K406" t="s">
        <v>594</v>
      </c>
      <c r="L406" s="3"/>
      <c r="M406" s="2">
        <v>55</v>
      </c>
      <c r="N406" s="2">
        <v>80</v>
      </c>
      <c r="O406" t="s">
        <v>22</v>
      </c>
      <c r="P406" t="s">
        <v>21</v>
      </c>
      <c r="Q406" t="s">
        <v>21</v>
      </c>
      <c r="R406" t="s">
        <v>21</v>
      </c>
      <c r="S406" t="s">
        <v>21</v>
      </c>
      <c r="T406" t="s">
        <v>23</v>
      </c>
      <c r="U406" t="s">
        <v>482</v>
      </c>
      <c r="V406" t="s">
        <v>25</v>
      </c>
      <c r="W406" t="s">
        <v>26</v>
      </c>
    </row>
    <row r="407" spans="1:23" hidden="1" x14ac:dyDescent="0.35">
      <c r="A407" s="2">
        <v>346374525</v>
      </c>
      <c r="B407" t="s">
        <v>15</v>
      </c>
      <c r="C407" t="s">
        <v>488</v>
      </c>
      <c r="D407" t="s">
        <v>17</v>
      </c>
      <c r="F407" t="s">
        <v>20</v>
      </c>
      <c r="G407" s="2">
        <v>19001418</v>
      </c>
      <c r="H407" s="2">
        <v>472</v>
      </c>
      <c r="I407" s="2">
        <v>1</v>
      </c>
      <c r="J407" s="3">
        <v>43853</v>
      </c>
      <c r="K407" t="s">
        <v>594</v>
      </c>
      <c r="L407" s="3"/>
      <c r="M407" s="2">
        <v>55</v>
      </c>
      <c r="N407" s="2">
        <v>80</v>
      </c>
      <c r="O407" t="s">
        <v>22</v>
      </c>
      <c r="P407" t="s">
        <v>21</v>
      </c>
      <c r="Q407" t="s">
        <v>21</v>
      </c>
      <c r="R407" t="s">
        <v>21</v>
      </c>
      <c r="S407" t="s">
        <v>21</v>
      </c>
      <c r="T407" t="s">
        <v>29</v>
      </c>
      <c r="U407" t="s">
        <v>482</v>
      </c>
      <c r="V407" t="s">
        <v>25</v>
      </c>
      <c r="W407" t="s">
        <v>26</v>
      </c>
    </row>
    <row r="408" spans="1:23" x14ac:dyDescent="0.35">
      <c r="A408" s="2">
        <v>346424732</v>
      </c>
      <c r="B408" t="s">
        <v>15</v>
      </c>
      <c r="C408" t="s">
        <v>489</v>
      </c>
      <c r="D408" t="s">
        <v>17</v>
      </c>
      <c r="E408" t="s">
        <v>34</v>
      </c>
      <c r="F408" t="s">
        <v>20</v>
      </c>
      <c r="G408" s="2">
        <v>19001072</v>
      </c>
      <c r="H408" s="2">
        <v>473</v>
      </c>
      <c r="I408" s="2">
        <v>1</v>
      </c>
      <c r="J408" s="3">
        <v>43905</v>
      </c>
      <c r="K408" t="s">
        <v>594</v>
      </c>
      <c r="L408" s="3"/>
      <c r="M408" s="2">
        <v>55</v>
      </c>
      <c r="N408" s="2">
        <v>80</v>
      </c>
      <c r="O408" t="s">
        <v>21</v>
      </c>
      <c r="P408" t="s">
        <v>21</v>
      </c>
      <c r="Q408" t="s">
        <v>21</v>
      </c>
      <c r="R408" t="s">
        <v>21</v>
      </c>
      <c r="S408" t="s">
        <v>21</v>
      </c>
      <c r="T408" t="s">
        <v>35</v>
      </c>
      <c r="U408" t="s">
        <v>64</v>
      </c>
      <c r="V408" t="s">
        <v>25</v>
      </c>
      <c r="W408" t="s">
        <v>26</v>
      </c>
    </row>
    <row r="409" spans="1:23" hidden="1" x14ac:dyDescent="0.35">
      <c r="A409" s="2">
        <v>346448000</v>
      </c>
      <c r="B409" t="s">
        <v>15</v>
      </c>
      <c r="C409" t="s">
        <v>490</v>
      </c>
      <c r="D409" t="s">
        <v>17</v>
      </c>
      <c r="F409" t="s">
        <v>20</v>
      </c>
      <c r="G409" s="2">
        <v>19003595</v>
      </c>
      <c r="H409" s="2">
        <v>472</v>
      </c>
      <c r="I409" s="2">
        <v>1</v>
      </c>
      <c r="J409" s="3">
        <v>43926</v>
      </c>
      <c r="K409" t="s">
        <v>594</v>
      </c>
      <c r="L409" s="3"/>
      <c r="M409" s="2">
        <v>55</v>
      </c>
      <c r="N409" s="2">
        <v>80</v>
      </c>
      <c r="O409" t="s">
        <v>22</v>
      </c>
      <c r="P409" t="s">
        <v>21</v>
      </c>
      <c r="Q409" t="s">
        <v>21</v>
      </c>
      <c r="R409" t="s">
        <v>21</v>
      </c>
      <c r="S409" t="s">
        <v>21</v>
      </c>
      <c r="T409" t="s">
        <v>29</v>
      </c>
      <c r="U409" t="s">
        <v>168</v>
      </c>
      <c r="V409" t="s">
        <v>25</v>
      </c>
      <c r="W409" t="s">
        <v>26</v>
      </c>
    </row>
    <row r="410" spans="1:23" hidden="1" x14ac:dyDescent="0.35">
      <c r="A410" s="2">
        <v>346457469</v>
      </c>
      <c r="B410" t="s">
        <v>15</v>
      </c>
      <c r="C410" t="s">
        <v>491</v>
      </c>
      <c r="D410" t="s">
        <v>17</v>
      </c>
      <c r="F410" t="s">
        <v>20</v>
      </c>
      <c r="G410" s="2">
        <v>19004406</v>
      </c>
      <c r="H410" s="2">
        <v>737</v>
      </c>
      <c r="I410" s="2">
        <v>5</v>
      </c>
      <c r="J410" s="3">
        <v>43947</v>
      </c>
      <c r="K410" t="s">
        <v>594</v>
      </c>
      <c r="L410" s="3"/>
      <c r="M410" s="2">
        <v>218</v>
      </c>
      <c r="N410" s="2">
        <v>315</v>
      </c>
      <c r="O410" t="s">
        <v>22</v>
      </c>
      <c r="P410" t="s">
        <v>21</v>
      </c>
      <c r="Q410" t="s">
        <v>21</v>
      </c>
      <c r="R410" t="s">
        <v>21</v>
      </c>
      <c r="S410" t="s">
        <v>21</v>
      </c>
      <c r="T410" t="s">
        <v>29</v>
      </c>
      <c r="U410" t="s">
        <v>168</v>
      </c>
      <c r="V410" t="s">
        <v>25</v>
      </c>
      <c r="W410" t="s">
        <v>26</v>
      </c>
    </row>
    <row r="411" spans="1:23" x14ac:dyDescent="0.35">
      <c r="A411" s="2">
        <v>346523808</v>
      </c>
      <c r="B411" t="s">
        <v>15</v>
      </c>
      <c r="C411" t="s">
        <v>499</v>
      </c>
      <c r="D411" t="s">
        <v>17</v>
      </c>
      <c r="F411" t="s">
        <v>20</v>
      </c>
      <c r="G411" s="2">
        <v>19454015</v>
      </c>
      <c r="H411" s="2">
        <v>512</v>
      </c>
      <c r="I411" s="2">
        <v>1</v>
      </c>
      <c r="J411" s="3">
        <v>43642</v>
      </c>
      <c r="K411" t="s">
        <v>594</v>
      </c>
      <c r="L411" s="3"/>
      <c r="M411" s="2">
        <v>44</v>
      </c>
      <c r="N411" s="2">
        <v>63</v>
      </c>
      <c r="O411" t="s">
        <v>21</v>
      </c>
      <c r="P411" t="s">
        <v>21</v>
      </c>
      <c r="Q411" t="s">
        <v>21</v>
      </c>
      <c r="R411" t="s">
        <v>22</v>
      </c>
      <c r="S411" t="s">
        <v>21</v>
      </c>
      <c r="T411" t="s">
        <v>35</v>
      </c>
      <c r="U411" t="s">
        <v>32</v>
      </c>
      <c r="V411" t="s">
        <v>25</v>
      </c>
      <c r="W411" t="s">
        <v>26</v>
      </c>
    </row>
    <row r="412" spans="1:23" x14ac:dyDescent="0.35">
      <c r="A412" s="2">
        <v>346559522</v>
      </c>
      <c r="B412" t="s">
        <v>15</v>
      </c>
      <c r="C412" t="s">
        <v>500</v>
      </c>
      <c r="D412" t="s">
        <v>17</v>
      </c>
      <c r="F412" t="s">
        <v>20</v>
      </c>
      <c r="G412" s="2">
        <v>19007200</v>
      </c>
      <c r="H412" s="2">
        <v>473</v>
      </c>
      <c r="I412" s="2">
        <v>1</v>
      </c>
      <c r="J412" s="3">
        <v>44062</v>
      </c>
      <c r="K412" t="s">
        <v>594</v>
      </c>
      <c r="L412" s="3"/>
      <c r="M412" s="2">
        <v>69</v>
      </c>
      <c r="N412" s="2">
        <v>100</v>
      </c>
      <c r="O412" t="s">
        <v>21</v>
      </c>
      <c r="P412" t="s">
        <v>21</v>
      </c>
      <c r="Q412" t="s">
        <v>21</v>
      </c>
      <c r="R412" t="s">
        <v>21</v>
      </c>
      <c r="S412" t="s">
        <v>21</v>
      </c>
      <c r="T412" t="s">
        <v>35</v>
      </c>
      <c r="U412" t="s">
        <v>201</v>
      </c>
      <c r="V412" t="s">
        <v>25</v>
      </c>
      <c r="W412" t="s">
        <v>26</v>
      </c>
    </row>
    <row r="413" spans="1:23" x14ac:dyDescent="0.35">
      <c r="A413" s="2">
        <v>346572147</v>
      </c>
      <c r="B413" t="s">
        <v>15</v>
      </c>
      <c r="C413" t="s">
        <v>501</v>
      </c>
      <c r="D413" t="s">
        <v>17</v>
      </c>
      <c r="F413" t="s">
        <v>20</v>
      </c>
      <c r="G413" s="2">
        <v>19001810</v>
      </c>
      <c r="H413" s="2">
        <v>473</v>
      </c>
      <c r="I413" s="2">
        <v>1</v>
      </c>
      <c r="J413" s="3">
        <v>44046</v>
      </c>
      <c r="K413" t="s">
        <v>594</v>
      </c>
      <c r="L413" s="3"/>
      <c r="M413" s="2">
        <v>69</v>
      </c>
      <c r="N413" s="2">
        <v>100</v>
      </c>
      <c r="O413" t="s">
        <v>21</v>
      </c>
      <c r="P413" t="s">
        <v>21</v>
      </c>
      <c r="Q413" t="s">
        <v>21</v>
      </c>
      <c r="R413" t="s">
        <v>21</v>
      </c>
      <c r="S413" t="s">
        <v>21</v>
      </c>
      <c r="T413" t="s">
        <v>23</v>
      </c>
      <c r="U413" t="s">
        <v>482</v>
      </c>
      <c r="V413" t="s">
        <v>25</v>
      </c>
      <c r="W413" t="s">
        <v>26</v>
      </c>
    </row>
    <row r="414" spans="1:23" x14ac:dyDescent="0.35">
      <c r="A414" s="2">
        <v>346572409</v>
      </c>
      <c r="B414" t="s">
        <v>15</v>
      </c>
      <c r="C414" t="s">
        <v>502</v>
      </c>
      <c r="D414" t="s">
        <v>17</v>
      </c>
      <c r="F414" t="s">
        <v>20</v>
      </c>
      <c r="G414" s="2">
        <v>19003585</v>
      </c>
      <c r="H414" s="2">
        <v>473</v>
      </c>
      <c r="I414" s="2">
        <v>1</v>
      </c>
      <c r="J414" s="3">
        <v>44041</v>
      </c>
      <c r="K414" t="s">
        <v>594</v>
      </c>
      <c r="L414" s="3"/>
      <c r="M414" s="2">
        <v>69</v>
      </c>
      <c r="N414" s="2">
        <v>100</v>
      </c>
      <c r="O414" t="s">
        <v>21</v>
      </c>
      <c r="P414" t="s">
        <v>21</v>
      </c>
      <c r="Q414" t="s">
        <v>21</v>
      </c>
      <c r="R414" t="s">
        <v>21</v>
      </c>
      <c r="S414" t="s">
        <v>21</v>
      </c>
      <c r="T414" t="s">
        <v>29</v>
      </c>
      <c r="U414" t="s">
        <v>482</v>
      </c>
      <c r="V414" t="s">
        <v>25</v>
      </c>
      <c r="W414" t="s">
        <v>26</v>
      </c>
    </row>
    <row r="415" spans="1:23" hidden="1" x14ac:dyDescent="0.35">
      <c r="A415" s="2">
        <v>346591544</v>
      </c>
      <c r="B415" t="s">
        <v>15</v>
      </c>
      <c r="C415" t="s">
        <v>503</v>
      </c>
      <c r="D415" t="s">
        <v>17</v>
      </c>
      <c r="F415" t="s">
        <v>20</v>
      </c>
      <c r="G415" s="2">
        <v>19007203</v>
      </c>
      <c r="H415" s="2">
        <v>473</v>
      </c>
      <c r="I415" s="2">
        <v>1</v>
      </c>
      <c r="J415" s="3">
        <v>44062</v>
      </c>
      <c r="K415" t="s">
        <v>594</v>
      </c>
      <c r="L415" s="3"/>
      <c r="M415" s="2">
        <v>55</v>
      </c>
      <c r="N415" s="2">
        <v>80</v>
      </c>
      <c r="O415" t="s">
        <v>22</v>
      </c>
      <c r="P415" t="s">
        <v>21</v>
      </c>
      <c r="Q415" t="s">
        <v>21</v>
      </c>
      <c r="R415" t="s">
        <v>21</v>
      </c>
      <c r="S415" t="s">
        <v>21</v>
      </c>
      <c r="T415" t="s">
        <v>29</v>
      </c>
      <c r="U415" t="s">
        <v>482</v>
      </c>
      <c r="V415" t="s">
        <v>25</v>
      </c>
      <c r="W415" t="s">
        <v>26</v>
      </c>
    </row>
    <row r="416" spans="1:23" x14ac:dyDescent="0.35">
      <c r="A416" s="2">
        <v>346697407</v>
      </c>
      <c r="B416" t="s">
        <v>15</v>
      </c>
      <c r="C416" t="s">
        <v>504</v>
      </c>
      <c r="D416" t="s">
        <v>17</v>
      </c>
      <c r="F416" t="s">
        <v>20</v>
      </c>
      <c r="G416" s="2">
        <v>18002073</v>
      </c>
      <c r="H416" s="2">
        <v>473</v>
      </c>
      <c r="I416" s="2">
        <v>1</v>
      </c>
      <c r="J416" s="3">
        <v>44136</v>
      </c>
      <c r="K416" t="s">
        <v>594</v>
      </c>
      <c r="L416" s="3"/>
      <c r="M416" s="2">
        <v>55</v>
      </c>
      <c r="N416" s="2">
        <v>80</v>
      </c>
      <c r="O416" t="s">
        <v>21</v>
      </c>
      <c r="P416" t="s">
        <v>21</v>
      </c>
      <c r="Q416" t="s">
        <v>21</v>
      </c>
      <c r="R416" t="s">
        <v>21</v>
      </c>
      <c r="S416" t="s">
        <v>21</v>
      </c>
      <c r="T416" t="s">
        <v>29</v>
      </c>
      <c r="U416" t="s">
        <v>201</v>
      </c>
      <c r="V416" t="s">
        <v>25</v>
      </c>
      <c r="W416" t="s">
        <v>26</v>
      </c>
    </row>
    <row r="417" spans="1:23" hidden="1" x14ac:dyDescent="0.35">
      <c r="A417" s="2">
        <v>346760447</v>
      </c>
      <c r="B417" t="s">
        <v>15</v>
      </c>
      <c r="C417" t="s">
        <v>508</v>
      </c>
      <c r="D417" t="s">
        <v>17</v>
      </c>
      <c r="F417" t="s">
        <v>20</v>
      </c>
      <c r="G417" s="2">
        <v>22004315</v>
      </c>
      <c r="H417" s="2">
        <v>739</v>
      </c>
      <c r="I417" s="2">
        <v>5</v>
      </c>
      <c r="J417" s="3">
        <v>44811</v>
      </c>
      <c r="K417" t="s">
        <v>594</v>
      </c>
      <c r="L417" s="3"/>
      <c r="M417" s="2"/>
      <c r="N417" s="2"/>
      <c r="O417" t="s">
        <v>22</v>
      </c>
      <c r="P417" t="s">
        <v>21</v>
      </c>
      <c r="Q417" t="s">
        <v>21</v>
      </c>
      <c r="R417" t="s">
        <v>21</v>
      </c>
      <c r="S417" t="s">
        <v>21</v>
      </c>
      <c r="T417" t="s">
        <v>60</v>
      </c>
      <c r="U417" t="s">
        <v>32</v>
      </c>
      <c r="V417" t="s">
        <v>25</v>
      </c>
      <c r="W417" t="s">
        <v>26</v>
      </c>
    </row>
    <row r="418" spans="1:23" hidden="1" x14ac:dyDescent="0.35">
      <c r="A418" s="2">
        <v>346760447</v>
      </c>
      <c r="B418" t="s">
        <v>15</v>
      </c>
      <c r="C418" t="s">
        <v>508</v>
      </c>
      <c r="D418" t="s">
        <v>17</v>
      </c>
      <c r="F418" t="s">
        <v>20</v>
      </c>
      <c r="G418" s="2">
        <v>22005224</v>
      </c>
      <c r="H418" s="2">
        <v>739</v>
      </c>
      <c r="I418" s="2">
        <v>4</v>
      </c>
      <c r="J418" s="3">
        <v>44811</v>
      </c>
      <c r="K418" t="s">
        <v>594</v>
      </c>
      <c r="L418" s="3"/>
      <c r="M418" s="2">
        <v>173</v>
      </c>
      <c r="N418" s="2">
        <v>250</v>
      </c>
      <c r="O418" t="s">
        <v>22</v>
      </c>
      <c r="P418" t="s">
        <v>21</v>
      </c>
      <c r="Q418" t="s">
        <v>21</v>
      </c>
      <c r="R418" t="s">
        <v>21</v>
      </c>
      <c r="S418" t="s">
        <v>21</v>
      </c>
      <c r="T418" t="s">
        <v>60</v>
      </c>
      <c r="U418" t="s">
        <v>32</v>
      </c>
      <c r="V418" t="s">
        <v>25</v>
      </c>
      <c r="W418" t="s">
        <v>26</v>
      </c>
    </row>
    <row r="419" spans="1:23" x14ac:dyDescent="0.35">
      <c r="A419" s="2">
        <v>347077725</v>
      </c>
      <c r="B419" t="s">
        <v>15</v>
      </c>
      <c r="C419" t="s">
        <v>523</v>
      </c>
      <c r="D419" t="s">
        <v>17</v>
      </c>
      <c r="F419" t="s">
        <v>20</v>
      </c>
      <c r="G419" s="2">
        <v>20469477</v>
      </c>
      <c r="H419" s="2">
        <v>512</v>
      </c>
      <c r="I419" s="2">
        <v>1</v>
      </c>
      <c r="J419" s="3">
        <v>44510</v>
      </c>
      <c r="K419" t="s">
        <v>594</v>
      </c>
      <c r="L419" s="3"/>
      <c r="M419" s="2">
        <v>55</v>
      </c>
      <c r="N419" s="2">
        <v>80</v>
      </c>
      <c r="O419" t="s">
        <v>21</v>
      </c>
      <c r="P419" t="s">
        <v>21</v>
      </c>
      <c r="Q419" t="s">
        <v>21</v>
      </c>
      <c r="R419" t="s">
        <v>22</v>
      </c>
      <c r="S419" t="s">
        <v>21</v>
      </c>
      <c r="T419" t="s">
        <v>29</v>
      </c>
      <c r="U419" t="s">
        <v>168</v>
      </c>
      <c r="V419" t="s">
        <v>25</v>
      </c>
      <c r="W419" t="s">
        <v>26</v>
      </c>
    </row>
    <row r="420" spans="1:23" x14ac:dyDescent="0.35">
      <c r="A420" s="2">
        <v>347193066</v>
      </c>
      <c r="B420" t="s">
        <v>15</v>
      </c>
      <c r="C420" t="s">
        <v>526</v>
      </c>
      <c r="D420" t="s">
        <v>17</v>
      </c>
      <c r="E420" t="s">
        <v>527</v>
      </c>
      <c r="F420" t="s">
        <v>20</v>
      </c>
      <c r="G420" s="2">
        <v>176106</v>
      </c>
      <c r="H420" s="2">
        <v>373</v>
      </c>
      <c r="I420" s="2">
        <v>1</v>
      </c>
      <c r="J420" s="3">
        <v>42990</v>
      </c>
      <c r="K420" t="s">
        <v>594</v>
      </c>
      <c r="L420" s="3"/>
      <c r="M420" s="2">
        <v>28</v>
      </c>
      <c r="N420" s="2">
        <v>40</v>
      </c>
      <c r="O420" t="s">
        <v>21</v>
      </c>
      <c r="P420" t="s">
        <v>21</v>
      </c>
      <c r="Q420" t="s">
        <v>21</v>
      </c>
      <c r="R420" t="s">
        <v>21</v>
      </c>
      <c r="S420" t="s">
        <v>21</v>
      </c>
      <c r="T420" t="s">
        <v>23</v>
      </c>
      <c r="U420" t="s">
        <v>80</v>
      </c>
      <c r="V420" t="s">
        <v>25</v>
      </c>
      <c r="W420" t="s">
        <v>26</v>
      </c>
    </row>
    <row r="421" spans="1:23" hidden="1" x14ac:dyDescent="0.35">
      <c r="A421" s="2">
        <v>347216167</v>
      </c>
      <c r="B421" t="s">
        <v>15</v>
      </c>
      <c r="C421" t="s">
        <v>530</v>
      </c>
      <c r="D421" t="s">
        <v>17</v>
      </c>
      <c r="F421" t="s">
        <v>20</v>
      </c>
      <c r="G421" s="2">
        <v>24010638</v>
      </c>
      <c r="H421" s="2">
        <v>747</v>
      </c>
      <c r="I421" s="2">
        <v>2</v>
      </c>
      <c r="J421" s="3">
        <v>45979</v>
      </c>
      <c r="K421" t="s">
        <v>594</v>
      </c>
      <c r="L421" s="3"/>
      <c r="M421" s="2">
        <v>87</v>
      </c>
      <c r="N421" s="2">
        <v>125</v>
      </c>
      <c r="O421" t="s">
        <v>22</v>
      </c>
      <c r="P421" t="s">
        <v>22</v>
      </c>
      <c r="Q421" t="s">
        <v>21</v>
      </c>
      <c r="R421" t="s">
        <v>22</v>
      </c>
      <c r="S421" t="s">
        <v>21</v>
      </c>
      <c r="T421" t="s">
        <v>51</v>
      </c>
      <c r="U421" t="s">
        <v>64</v>
      </c>
      <c r="V421" t="s">
        <v>25</v>
      </c>
      <c r="W421" t="s">
        <v>26</v>
      </c>
    </row>
    <row r="422" spans="1:23" x14ac:dyDescent="0.35">
      <c r="A422" s="2">
        <v>347398260</v>
      </c>
      <c r="B422" t="s">
        <v>15</v>
      </c>
      <c r="C422" t="s">
        <v>537</v>
      </c>
      <c r="D422" t="s">
        <v>17</v>
      </c>
      <c r="F422" t="s">
        <v>20</v>
      </c>
      <c r="G422" s="2">
        <v>18896282</v>
      </c>
      <c r="H422" s="2">
        <v>512</v>
      </c>
      <c r="I422" s="2">
        <v>1</v>
      </c>
      <c r="J422" s="3">
        <v>45879</v>
      </c>
      <c r="K422" t="s">
        <v>594</v>
      </c>
      <c r="L422" s="3"/>
      <c r="M422" s="2">
        <v>44</v>
      </c>
      <c r="N422" s="2">
        <v>63</v>
      </c>
      <c r="O422" t="s">
        <v>21</v>
      </c>
      <c r="P422" t="s">
        <v>21</v>
      </c>
      <c r="Q422" t="s">
        <v>21</v>
      </c>
      <c r="R422" t="s">
        <v>22</v>
      </c>
      <c r="S422" t="s">
        <v>21</v>
      </c>
      <c r="T422" t="s">
        <v>35</v>
      </c>
      <c r="U422" t="s">
        <v>482</v>
      </c>
      <c r="V422" t="s">
        <v>25</v>
      </c>
      <c r="W422" t="s">
        <v>26</v>
      </c>
    </row>
    <row r="423" spans="1:23" x14ac:dyDescent="0.35">
      <c r="A423" s="2">
        <v>347594382</v>
      </c>
      <c r="B423" t="s">
        <v>15</v>
      </c>
      <c r="C423" t="s">
        <v>548</v>
      </c>
      <c r="D423" t="s">
        <v>17</v>
      </c>
      <c r="E423" t="s">
        <v>549</v>
      </c>
      <c r="F423" t="s">
        <v>20</v>
      </c>
      <c r="G423" s="2">
        <v>63373754</v>
      </c>
      <c r="H423" s="2">
        <v>454</v>
      </c>
      <c r="I423" s="2">
        <v>1</v>
      </c>
      <c r="J423" s="3">
        <v>42964</v>
      </c>
      <c r="K423" t="s">
        <v>594</v>
      </c>
      <c r="L423" s="3"/>
      <c r="M423" s="2">
        <v>44</v>
      </c>
      <c r="N423" s="2">
        <v>63</v>
      </c>
      <c r="O423" t="s">
        <v>21</v>
      </c>
      <c r="P423" t="s">
        <v>21</v>
      </c>
      <c r="Q423" t="s">
        <v>21</v>
      </c>
      <c r="R423" t="s">
        <v>21</v>
      </c>
      <c r="S423" t="s">
        <v>21</v>
      </c>
      <c r="T423" t="s">
        <v>51</v>
      </c>
      <c r="U423" t="s">
        <v>64</v>
      </c>
      <c r="V423" t="s">
        <v>25</v>
      </c>
      <c r="W423" t="s">
        <v>26</v>
      </c>
    </row>
    <row r="424" spans="1:23" hidden="1" x14ac:dyDescent="0.35">
      <c r="A424" s="2">
        <v>347691209</v>
      </c>
      <c r="B424" t="s">
        <v>15</v>
      </c>
      <c r="C424" t="s">
        <v>551</v>
      </c>
      <c r="D424" t="s">
        <v>17</v>
      </c>
      <c r="E424" t="s">
        <v>552</v>
      </c>
      <c r="F424" t="s">
        <v>20</v>
      </c>
      <c r="G424" s="2">
        <v>24022867</v>
      </c>
      <c r="H424" s="2">
        <v>747</v>
      </c>
      <c r="I424" s="2">
        <v>4</v>
      </c>
      <c r="J424" s="3">
        <v>45977</v>
      </c>
      <c r="K424" t="s">
        <v>594</v>
      </c>
      <c r="L424" s="3"/>
      <c r="M424" s="2">
        <v>218</v>
      </c>
      <c r="N424" s="2">
        <v>315</v>
      </c>
      <c r="O424" t="s">
        <v>22</v>
      </c>
      <c r="P424" t="s">
        <v>22</v>
      </c>
      <c r="Q424" t="s">
        <v>21</v>
      </c>
      <c r="R424" t="s">
        <v>22</v>
      </c>
      <c r="S424" t="s">
        <v>21</v>
      </c>
      <c r="V424" t="s">
        <v>25</v>
      </c>
      <c r="W424" t="s">
        <v>26</v>
      </c>
    </row>
    <row r="425" spans="1:23" hidden="1" x14ac:dyDescent="0.35">
      <c r="A425" s="2">
        <v>347869178</v>
      </c>
      <c r="B425" t="s">
        <v>15</v>
      </c>
      <c r="C425" t="s">
        <v>559</v>
      </c>
      <c r="D425" t="s">
        <v>17</v>
      </c>
      <c r="F425" t="s">
        <v>20</v>
      </c>
      <c r="G425" s="2">
        <v>19007747</v>
      </c>
      <c r="H425" s="2">
        <v>737</v>
      </c>
      <c r="I425" s="2">
        <v>4</v>
      </c>
      <c r="J425" s="3">
        <v>43970</v>
      </c>
      <c r="K425" t="s">
        <v>594</v>
      </c>
      <c r="L425" s="3"/>
      <c r="M425" s="2">
        <v>173</v>
      </c>
      <c r="N425" s="2">
        <v>250</v>
      </c>
      <c r="O425" t="s">
        <v>22</v>
      </c>
      <c r="P425" t="s">
        <v>21</v>
      </c>
      <c r="Q425" t="s">
        <v>21</v>
      </c>
      <c r="R425" t="s">
        <v>21</v>
      </c>
      <c r="S425" t="s">
        <v>21</v>
      </c>
      <c r="V425" t="s">
        <v>25</v>
      </c>
      <c r="W425" t="s">
        <v>26</v>
      </c>
    </row>
    <row r="426" spans="1:23" x14ac:dyDescent="0.35">
      <c r="A426" s="2">
        <v>348422315</v>
      </c>
      <c r="B426" t="s">
        <v>15</v>
      </c>
      <c r="C426" t="s">
        <v>570</v>
      </c>
      <c r="D426" t="s">
        <v>17</v>
      </c>
      <c r="F426" t="s">
        <v>20</v>
      </c>
      <c r="G426" s="2">
        <v>21008082</v>
      </c>
      <c r="H426" s="2">
        <v>473</v>
      </c>
      <c r="I426" s="2">
        <v>1</v>
      </c>
      <c r="J426" s="3">
        <v>45421</v>
      </c>
      <c r="K426" t="s">
        <v>594</v>
      </c>
      <c r="L426" s="3"/>
      <c r="M426" s="2">
        <v>69</v>
      </c>
      <c r="N426" s="2">
        <v>100</v>
      </c>
      <c r="O426" t="s">
        <v>21</v>
      </c>
      <c r="P426" t="s">
        <v>21</v>
      </c>
      <c r="Q426" t="s">
        <v>21</v>
      </c>
      <c r="R426" t="s">
        <v>21</v>
      </c>
      <c r="S426" t="s">
        <v>21</v>
      </c>
      <c r="V426" t="s">
        <v>25</v>
      </c>
      <c r="W426" t="s">
        <v>26</v>
      </c>
    </row>
    <row r="427" spans="1:23" x14ac:dyDescent="0.35">
      <c r="A427" s="2">
        <v>348497128</v>
      </c>
      <c r="B427" t="s">
        <v>15</v>
      </c>
      <c r="C427" t="s">
        <v>571</v>
      </c>
      <c r="D427" t="s">
        <v>17</v>
      </c>
      <c r="E427" t="s">
        <v>18</v>
      </c>
      <c r="F427" t="s">
        <v>20</v>
      </c>
      <c r="G427" s="2">
        <v>21007609</v>
      </c>
      <c r="H427" s="2">
        <v>473</v>
      </c>
      <c r="I427" s="2">
        <v>1</v>
      </c>
      <c r="J427" s="3">
        <v>45530</v>
      </c>
      <c r="K427" t="s">
        <v>594</v>
      </c>
      <c r="L427" s="3"/>
      <c r="M427" s="2">
        <v>69</v>
      </c>
      <c r="N427" s="2">
        <v>100</v>
      </c>
      <c r="O427" t="s">
        <v>21</v>
      </c>
      <c r="P427" t="s">
        <v>21</v>
      </c>
      <c r="Q427" t="s">
        <v>21</v>
      </c>
      <c r="R427" t="s">
        <v>21</v>
      </c>
      <c r="S427" t="s">
        <v>21</v>
      </c>
      <c r="V427" t="s">
        <v>25</v>
      </c>
      <c r="W427" t="s">
        <v>26</v>
      </c>
    </row>
    <row r="428" spans="1:23" x14ac:dyDescent="0.35">
      <c r="A428" s="2">
        <v>348754019</v>
      </c>
      <c r="B428" t="s">
        <v>15</v>
      </c>
      <c r="C428" t="s">
        <v>573</v>
      </c>
      <c r="D428" t="s">
        <v>17</v>
      </c>
      <c r="F428" t="s">
        <v>20</v>
      </c>
      <c r="G428" s="2">
        <v>20005223</v>
      </c>
      <c r="H428" s="2">
        <v>473</v>
      </c>
      <c r="I428" s="2">
        <v>1</v>
      </c>
      <c r="J428" s="3">
        <v>45795</v>
      </c>
      <c r="K428" t="s">
        <v>594</v>
      </c>
      <c r="L428" s="3"/>
      <c r="M428" s="2">
        <v>69</v>
      </c>
      <c r="N428" s="2">
        <v>100</v>
      </c>
      <c r="O428" t="s">
        <v>21</v>
      </c>
      <c r="P428" t="s">
        <v>21</v>
      </c>
      <c r="Q428" t="s">
        <v>21</v>
      </c>
      <c r="R428" t="s">
        <v>21</v>
      </c>
      <c r="S428" t="s">
        <v>21</v>
      </c>
      <c r="V428" t="s">
        <v>25</v>
      </c>
      <c r="W428" t="s">
        <v>26</v>
      </c>
    </row>
    <row r="429" spans="1:23" hidden="1" x14ac:dyDescent="0.35">
      <c r="A429" s="2">
        <v>349118943</v>
      </c>
      <c r="B429" t="s">
        <v>15</v>
      </c>
      <c r="C429" t="s">
        <v>579</v>
      </c>
      <c r="D429" t="s">
        <v>17</v>
      </c>
      <c r="E429" t="s">
        <v>580</v>
      </c>
      <c r="F429" t="s">
        <v>20</v>
      </c>
      <c r="G429" s="2">
        <v>8069978</v>
      </c>
      <c r="H429" s="2">
        <v>735</v>
      </c>
      <c r="I429" s="2">
        <v>4</v>
      </c>
      <c r="J429" s="3">
        <v>42983</v>
      </c>
      <c r="K429" t="s">
        <v>594</v>
      </c>
      <c r="L429" s="3"/>
      <c r="M429" s="2">
        <v>173</v>
      </c>
      <c r="N429" s="2">
        <v>250</v>
      </c>
      <c r="O429" t="s">
        <v>22</v>
      </c>
      <c r="P429" t="s">
        <v>21</v>
      </c>
      <c r="Q429" t="s">
        <v>21</v>
      </c>
      <c r="R429" t="s">
        <v>21</v>
      </c>
      <c r="S429" t="s">
        <v>21</v>
      </c>
      <c r="V429" t="s">
        <v>25</v>
      </c>
      <c r="W429" t="s">
        <v>26</v>
      </c>
    </row>
    <row r="431" spans="1:23" x14ac:dyDescent="0.35">
      <c r="A431" t="s">
        <v>595</v>
      </c>
    </row>
  </sheetData>
  <autoFilter ref="A1:W429" xr:uid="{80467428-1457-4035-AD68-308D29B2136A}">
    <filterColumn colId="14">
      <filters>
        <filter val="לא"/>
      </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24C40-C56B-4774-A685-D98B0EBB29B4}">
  <dimension ref="A1:E424"/>
  <sheetViews>
    <sheetView rightToLeft="1" workbookViewId="0">
      <selection activeCell="B21" sqref="B21"/>
    </sheetView>
  </sheetViews>
  <sheetFormatPr defaultRowHeight="13.5" x14ac:dyDescent="0.35"/>
  <cols>
    <col min="1" max="1" width="11.5625" bestFit="1" customWidth="1"/>
    <col min="2" max="2" width="28.1875" bestFit="1" customWidth="1"/>
    <col min="3" max="3" width="23.8125" bestFit="1" customWidth="1"/>
    <col min="4" max="4" width="21.25" bestFit="1" customWidth="1"/>
    <col min="5" max="5" width="22.1875" bestFit="1" customWidth="1"/>
  </cols>
  <sheetData>
    <row r="1" spans="1:5" x14ac:dyDescent="0.35">
      <c r="A1" s="8" t="s">
        <v>596</v>
      </c>
      <c r="B1" s="9" t="s">
        <v>1043</v>
      </c>
    </row>
    <row r="2" spans="1:5" x14ac:dyDescent="0.35">
      <c r="A2" s="8" t="s">
        <v>600</v>
      </c>
      <c r="B2" s="9" t="s">
        <v>1043</v>
      </c>
    </row>
    <row r="4" spans="1:5" x14ac:dyDescent="0.35">
      <c r="A4" s="8" t="s">
        <v>1040</v>
      </c>
      <c r="B4" t="s">
        <v>1047</v>
      </c>
      <c r="C4" t="s">
        <v>1046</v>
      </c>
      <c r="D4" t="s">
        <v>1045</v>
      </c>
      <c r="E4" t="s">
        <v>1044</v>
      </c>
    </row>
    <row r="5" spans="1:5" x14ac:dyDescent="0.35">
      <c r="A5" s="9" t="s">
        <v>609</v>
      </c>
      <c r="B5" s="4">
        <v>5836.23</v>
      </c>
      <c r="C5">
        <v>5836.23</v>
      </c>
      <c r="D5">
        <v>0</v>
      </c>
      <c r="E5">
        <v>0</v>
      </c>
    </row>
    <row r="6" spans="1:5" x14ac:dyDescent="0.35">
      <c r="A6" s="9" t="s">
        <v>657</v>
      </c>
      <c r="B6" s="4">
        <v>69738.559999999998</v>
      </c>
      <c r="C6">
        <v>69738.559999999998</v>
      </c>
      <c r="D6">
        <v>0</v>
      </c>
      <c r="E6">
        <v>0</v>
      </c>
    </row>
    <row r="7" spans="1:5" x14ac:dyDescent="0.35">
      <c r="A7" s="9" t="s">
        <v>1005</v>
      </c>
      <c r="B7" s="4">
        <v>247858</v>
      </c>
      <c r="C7">
        <v>0</v>
      </c>
      <c r="D7">
        <v>186918</v>
      </c>
      <c r="E7">
        <v>60940</v>
      </c>
    </row>
    <row r="8" spans="1:5" x14ac:dyDescent="0.35">
      <c r="A8" s="9" t="s">
        <v>933</v>
      </c>
      <c r="B8" s="4">
        <v>40348.43</v>
      </c>
      <c r="C8">
        <v>40348.43</v>
      </c>
      <c r="D8">
        <v>0</v>
      </c>
      <c r="E8">
        <v>0</v>
      </c>
    </row>
    <row r="9" spans="1:5" x14ac:dyDescent="0.35">
      <c r="A9" s="9" t="s">
        <v>653</v>
      </c>
      <c r="B9" s="4">
        <v>6836.7900000000009</v>
      </c>
      <c r="C9">
        <v>6836.7900000000009</v>
      </c>
      <c r="D9">
        <v>0</v>
      </c>
      <c r="E9">
        <v>0</v>
      </c>
    </row>
    <row r="10" spans="1:5" x14ac:dyDescent="0.35">
      <c r="A10" s="9" t="s">
        <v>851</v>
      </c>
      <c r="B10" s="4">
        <v>29328.590000000004</v>
      </c>
      <c r="C10">
        <v>29328.590000000004</v>
      </c>
      <c r="D10">
        <v>0</v>
      </c>
      <c r="E10">
        <v>0</v>
      </c>
    </row>
    <row r="11" spans="1:5" x14ac:dyDescent="0.35">
      <c r="A11" s="9" t="s">
        <v>957</v>
      </c>
      <c r="B11" s="4">
        <v>9899.5600000000013</v>
      </c>
      <c r="C11">
        <v>9899.5600000000013</v>
      </c>
      <c r="D11">
        <v>0</v>
      </c>
      <c r="E11">
        <v>0</v>
      </c>
    </row>
    <row r="12" spans="1:5" x14ac:dyDescent="0.35">
      <c r="A12" s="9" t="s">
        <v>954</v>
      </c>
      <c r="B12" s="4">
        <v>37068.820000000007</v>
      </c>
      <c r="C12">
        <v>37068.820000000007</v>
      </c>
      <c r="D12">
        <v>0</v>
      </c>
      <c r="E12">
        <v>0</v>
      </c>
    </row>
    <row r="13" spans="1:5" x14ac:dyDescent="0.35">
      <c r="A13" s="9" t="s">
        <v>821</v>
      </c>
      <c r="B13" s="4">
        <v>73120</v>
      </c>
      <c r="C13">
        <v>0</v>
      </c>
      <c r="D13">
        <v>53725</v>
      </c>
      <c r="E13">
        <v>19395</v>
      </c>
    </row>
    <row r="14" spans="1:5" x14ac:dyDescent="0.35">
      <c r="A14" s="9" t="s">
        <v>1007</v>
      </c>
      <c r="B14" s="4">
        <v>92424</v>
      </c>
      <c r="C14">
        <v>0</v>
      </c>
      <c r="D14">
        <v>69685</v>
      </c>
      <c r="E14">
        <v>22739</v>
      </c>
    </row>
    <row r="15" spans="1:5" x14ac:dyDescent="0.35">
      <c r="A15" s="9" t="s">
        <v>688</v>
      </c>
      <c r="B15" s="4">
        <v>57697.229999999989</v>
      </c>
      <c r="C15">
        <v>57697.229999999989</v>
      </c>
      <c r="D15">
        <v>0</v>
      </c>
      <c r="E15">
        <v>0</v>
      </c>
    </row>
    <row r="16" spans="1:5" x14ac:dyDescent="0.35">
      <c r="A16" s="9" t="s">
        <v>1016</v>
      </c>
      <c r="B16" s="4">
        <v>159784</v>
      </c>
      <c r="C16">
        <v>0</v>
      </c>
      <c r="D16">
        <v>120605</v>
      </c>
      <c r="E16">
        <v>39179</v>
      </c>
    </row>
    <row r="17" spans="1:5" x14ac:dyDescent="0.35">
      <c r="A17" s="9" t="s">
        <v>783</v>
      </c>
      <c r="B17" s="4">
        <v>23223.689999999991</v>
      </c>
      <c r="C17">
        <v>23223.689999999991</v>
      </c>
      <c r="D17">
        <v>0</v>
      </c>
      <c r="E17">
        <v>0</v>
      </c>
    </row>
    <row r="18" spans="1:5" x14ac:dyDescent="0.35">
      <c r="A18" s="9" t="s">
        <v>898</v>
      </c>
      <c r="B18" s="4">
        <v>362490</v>
      </c>
      <c r="C18">
        <v>0</v>
      </c>
      <c r="D18">
        <v>309995</v>
      </c>
      <c r="E18">
        <v>52495</v>
      </c>
    </row>
    <row r="19" spans="1:5" x14ac:dyDescent="0.35">
      <c r="A19" s="9" t="s">
        <v>674</v>
      </c>
      <c r="B19" s="4">
        <v>926.89</v>
      </c>
      <c r="C19">
        <v>926.89</v>
      </c>
      <c r="D19">
        <v>0</v>
      </c>
      <c r="E19">
        <v>0</v>
      </c>
    </row>
    <row r="20" spans="1:5" x14ac:dyDescent="0.35">
      <c r="A20" s="9" t="s">
        <v>903</v>
      </c>
      <c r="B20" s="4">
        <v>7952.8300000000008</v>
      </c>
      <c r="C20">
        <v>7952.8300000000008</v>
      </c>
      <c r="D20">
        <v>0</v>
      </c>
      <c r="E20">
        <v>0</v>
      </c>
    </row>
    <row r="21" spans="1:5" x14ac:dyDescent="0.35">
      <c r="A21" s="9" t="s">
        <v>698</v>
      </c>
      <c r="B21" s="4">
        <v>26100.779999999995</v>
      </c>
      <c r="C21">
        <v>26100.779999999995</v>
      </c>
      <c r="D21">
        <v>0</v>
      </c>
      <c r="E21">
        <v>0</v>
      </c>
    </row>
    <row r="22" spans="1:5" x14ac:dyDescent="0.35">
      <c r="A22" s="9" t="s">
        <v>759</v>
      </c>
      <c r="B22" s="4">
        <v>2783.8799999999992</v>
      </c>
      <c r="C22">
        <v>2783.8799999999992</v>
      </c>
      <c r="D22">
        <v>0</v>
      </c>
      <c r="E22">
        <v>0</v>
      </c>
    </row>
    <row r="23" spans="1:5" x14ac:dyDescent="0.35">
      <c r="A23" s="9" t="s">
        <v>701</v>
      </c>
      <c r="B23" s="4">
        <v>1325.3</v>
      </c>
      <c r="C23">
        <v>1325.3</v>
      </c>
      <c r="D23">
        <v>0</v>
      </c>
      <c r="E23">
        <v>0</v>
      </c>
    </row>
    <row r="24" spans="1:5" x14ac:dyDescent="0.35">
      <c r="A24" s="9" t="s">
        <v>627</v>
      </c>
      <c r="B24" s="4">
        <v>97104</v>
      </c>
      <c r="C24">
        <v>0</v>
      </c>
      <c r="D24">
        <v>73394</v>
      </c>
      <c r="E24">
        <v>23710</v>
      </c>
    </row>
    <row r="25" spans="1:5" x14ac:dyDescent="0.35">
      <c r="A25" s="9" t="s">
        <v>922</v>
      </c>
      <c r="B25" s="4">
        <v>336300</v>
      </c>
      <c r="C25">
        <v>0</v>
      </c>
      <c r="D25">
        <v>264760</v>
      </c>
      <c r="E25">
        <v>71540</v>
      </c>
    </row>
    <row r="26" spans="1:5" x14ac:dyDescent="0.35">
      <c r="A26" s="9" t="s">
        <v>649</v>
      </c>
      <c r="B26" s="4">
        <v>48470</v>
      </c>
      <c r="C26">
        <v>0</v>
      </c>
      <c r="D26">
        <v>35740</v>
      </c>
      <c r="E26">
        <v>12730</v>
      </c>
    </row>
    <row r="27" spans="1:5" x14ac:dyDescent="0.35">
      <c r="A27" s="9" t="s">
        <v>660</v>
      </c>
      <c r="B27" s="4">
        <v>134976</v>
      </c>
      <c r="C27">
        <v>0</v>
      </c>
      <c r="D27">
        <v>101750</v>
      </c>
      <c r="E27">
        <v>33226</v>
      </c>
    </row>
    <row r="28" spans="1:5" x14ac:dyDescent="0.35">
      <c r="A28" s="9" t="s">
        <v>979</v>
      </c>
      <c r="B28" s="4">
        <v>25401.630000000008</v>
      </c>
      <c r="C28">
        <v>25401.630000000008</v>
      </c>
      <c r="D28">
        <v>0</v>
      </c>
      <c r="E28">
        <v>0</v>
      </c>
    </row>
    <row r="29" spans="1:5" x14ac:dyDescent="0.35">
      <c r="A29" s="9" t="s">
        <v>977</v>
      </c>
      <c r="B29" s="4">
        <v>51847.69</v>
      </c>
      <c r="C29">
        <v>51847.69</v>
      </c>
      <c r="D29">
        <v>0</v>
      </c>
      <c r="E29">
        <v>0</v>
      </c>
    </row>
    <row r="30" spans="1:5" x14ac:dyDescent="0.35">
      <c r="A30" s="9" t="s">
        <v>939</v>
      </c>
      <c r="B30" s="4">
        <v>34018.31</v>
      </c>
      <c r="C30">
        <v>34018.31</v>
      </c>
      <c r="D30">
        <v>0</v>
      </c>
      <c r="E30">
        <v>0</v>
      </c>
    </row>
    <row r="31" spans="1:5" x14ac:dyDescent="0.35">
      <c r="A31" s="9" t="s">
        <v>976</v>
      </c>
      <c r="B31" s="4">
        <v>38527.57</v>
      </c>
      <c r="C31">
        <v>38527.57</v>
      </c>
      <c r="D31">
        <v>0</v>
      </c>
      <c r="E31">
        <v>0</v>
      </c>
    </row>
    <row r="32" spans="1:5" x14ac:dyDescent="0.35">
      <c r="A32" s="9" t="s">
        <v>741</v>
      </c>
      <c r="B32" s="4">
        <v>28933.420000000002</v>
      </c>
      <c r="C32">
        <v>28933.420000000002</v>
      </c>
      <c r="D32">
        <v>0</v>
      </c>
      <c r="E32">
        <v>0</v>
      </c>
    </row>
    <row r="33" spans="1:5" x14ac:dyDescent="0.35">
      <c r="A33" s="9" t="s">
        <v>888</v>
      </c>
      <c r="B33" s="4">
        <v>585.91</v>
      </c>
      <c r="C33">
        <v>585.91</v>
      </c>
      <c r="D33">
        <v>0</v>
      </c>
      <c r="E33">
        <v>0</v>
      </c>
    </row>
    <row r="34" spans="1:5" x14ac:dyDescent="0.35">
      <c r="A34" s="9" t="s">
        <v>667</v>
      </c>
      <c r="B34" s="4">
        <v>9546.8799999999992</v>
      </c>
      <c r="C34">
        <v>9546.8799999999992</v>
      </c>
      <c r="D34">
        <v>0</v>
      </c>
      <c r="E34">
        <v>0</v>
      </c>
    </row>
    <row r="35" spans="1:5" x14ac:dyDescent="0.35">
      <c r="A35" s="9" t="s">
        <v>950</v>
      </c>
      <c r="B35" s="4">
        <v>17324.91</v>
      </c>
      <c r="C35">
        <v>17324.91</v>
      </c>
      <c r="D35">
        <v>0</v>
      </c>
      <c r="E35">
        <v>0</v>
      </c>
    </row>
    <row r="36" spans="1:5" x14ac:dyDescent="0.35">
      <c r="A36" s="9" t="s">
        <v>651</v>
      </c>
      <c r="B36" s="4">
        <v>50367.6</v>
      </c>
      <c r="C36">
        <v>50367.6</v>
      </c>
      <c r="D36">
        <v>0</v>
      </c>
      <c r="E36">
        <v>0</v>
      </c>
    </row>
    <row r="37" spans="1:5" x14ac:dyDescent="0.35">
      <c r="A37" s="9" t="s">
        <v>648</v>
      </c>
      <c r="B37" s="4">
        <v>45159.83</v>
      </c>
      <c r="C37">
        <v>45159.83</v>
      </c>
      <c r="D37">
        <v>0</v>
      </c>
      <c r="E37">
        <v>0</v>
      </c>
    </row>
    <row r="38" spans="1:5" x14ac:dyDescent="0.35">
      <c r="A38" s="9" t="s">
        <v>966</v>
      </c>
      <c r="B38" s="4">
        <v>20529.310000000001</v>
      </c>
      <c r="C38">
        <v>20529.310000000001</v>
      </c>
      <c r="D38">
        <v>0</v>
      </c>
      <c r="E38">
        <v>0</v>
      </c>
    </row>
    <row r="39" spans="1:5" x14ac:dyDescent="0.35">
      <c r="A39" s="9" t="s">
        <v>745</v>
      </c>
      <c r="B39" s="4">
        <v>7519.0900000000011</v>
      </c>
      <c r="C39">
        <v>7519.0900000000011</v>
      </c>
      <c r="D39">
        <v>0</v>
      </c>
      <c r="E39">
        <v>0</v>
      </c>
    </row>
    <row r="40" spans="1:5" x14ac:dyDescent="0.35">
      <c r="A40" s="9" t="s">
        <v>1017</v>
      </c>
      <c r="B40" s="4">
        <v>45148.2</v>
      </c>
      <c r="C40">
        <v>45148.2</v>
      </c>
      <c r="D40">
        <v>0</v>
      </c>
      <c r="E40">
        <v>0</v>
      </c>
    </row>
    <row r="41" spans="1:5" x14ac:dyDescent="0.35">
      <c r="A41" s="9" t="s">
        <v>769</v>
      </c>
      <c r="B41" s="4">
        <v>12919.089999999998</v>
      </c>
      <c r="C41">
        <v>12919.089999999998</v>
      </c>
      <c r="D41">
        <v>0</v>
      </c>
      <c r="E41">
        <v>0</v>
      </c>
    </row>
    <row r="42" spans="1:5" x14ac:dyDescent="0.35">
      <c r="A42" s="9" t="s">
        <v>811</v>
      </c>
      <c r="B42" s="4">
        <v>11630.750000000002</v>
      </c>
      <c r="C42">
        <v>11630.750000000002</v>
      </c>
      <c r="D42">
        <v>0</v>
      </c>
      <c r="E42">
        <v>0</v>
      </c>
    </row>
    <row r="43" spans="1:5" x14ac:dyDescent="0.35">
      <c r="A43" s="9" t="s">
        <v>687</v>
      </c>
      <c r="B43" s="4">
        <v>33735</v>
      </c>
      <c r="C43">
        <v>0</v>
      </c>
      <c r="D43">
        <v>25910</v>
      </c>
      <c r="E43">
        <v>7825</v>
      </c>
    </row>
    <row r="44" spans="1:5" x14ac:dyDescent="0.35">
      <c r="A44" s="9" t="s">
        <v>757</v>
      </c>
      <c r="B44" s="4">
        <v>10342.9</v>
      </c>
      <c r="C44">
        <v>10342.9</v>
      </c>
      <c r="D44">
        <v>0</v>
      </c>
      <c r="E44">
        <v>0</v>
      </c>
    </row>
    <row r="45" spans="1:5" x14ac:dyDescent="0.35">
      <c r="A45" s="9" t="s">
        <v>773</v>
      </c>
      <c r="B45" s="4">
        <v>48050.290000000008</v>
      </c>
      <c r="C45">
        <v>48050.290000000008</v>
      </c>
      <c r="D45">
        <v>0</v>
      </c>
      <c r="E45">
        <v>0</v>
      </c>
    </row>
    <row r="46" spans="1:5" x14ac:dyDescent="0.35">
      <c r="A46" s="9" t="s">
        <v>756</v>
      </c>
      <c r="B46" s="4">
        <v>1931.8899999999999</v>
      </c>
      <c r="C46">
        <v>1931.8899999999999</v>
      </c>
      <c r="D46">
        <v>0</v>
      </c>
      <c r="E46">
        <v>0</v>
      </c>
    </row>
    <row r="47" spans="1:5" x14ac:dyDescent="0.35">
      <c r="A47" s="9" t="s">
        <v>625</v>
      </c>
      <c r="B47" s="4">
        <v>160404</v>
      </c>
      <c r="C47">
        <v>0</v>
      </c>
      <c r="D47">
        <v>120907</v>
      </c>
      <c r="E47">
        <v>39497</v>
      </c>
    </row>
    <row r="48" spans="1:5" x14ac:dyDescent="0.35">
      <c r="A48" s="9" t="s">
        <v>620</v>
      </c>
      <c r="B48" s="4">
        <v>1904.2</v>
      </c>
      <c r="C48">
        <v>1904.2</v>
      </c>
      <c r="D48">
        <v>0</v>
      </c>
      <c r="E48">
        <v>0</v>
      </c>
    </row>
    <row r="49" spans="1:5" x14ac:dyDescent="0.35">
      <c r="A49" s="9" t="s">
        <v>755</v>
      </c>
      <c r="B49" s="4">
        <v>7164.9000000000005</v>
      </c>
      <c r="C49">
        <v>7164.9000000000005</v>
      </c>
      <c r="D49">
        <v>0</v>
      </c>
      <c r="E49">
        <v>0</v>
      </c>
    </row>
    <row r="50" spans="1:5" x14ac:dyDescent="0.35">
      <c r="A50" s="9" t="s">
        <v>1001</v>
      </c>
      <c r="B50" s="4">
        <v>4364.5899999999992</v>
      </c>
      <c r="C50">
        <v>4364.5899999999992</v>
      </c>
      <c r="D50">
        <v>0</v>
      </c>
      <c r="E50">
        <v>0</v>
      </c>
    </row>
    <row r="51" spans="1:5" x14ac:dyDescent="0.35">
      <c r="A51" s="9" t="s">
        <v>900</v>
      </c>
      <c r="B51" s="4">
        <v>63193</v>
      </c>
      <c r="C51">
        <v>0</v>
      </c>
      <c r="D51">
        <v>60051</v>
      </c>
      <c r="E51">
        <v>3142</v>
      </c>
    </row>
    <row r="52" spans="1:5" x14ac:dyDescent="0.35">
      <c r="A52" s="9" t="s">
        <v>643</v>
      </c>
      <c r="B52" s="4">
        <v>46893.960000000014</v>
      </c>
      <c r="C52">
        <v>46893.960000000014</v>
      </c>
      <c r="D52">
        <v>0</v>
      </c>
      <c r="E52">
        <v>0</v>
      </c>
    </row>
    <row r="53" spans="1:5" x14ac:dyDescent="0.35">
      <c r="A53" s="9" t="s">
        <v>724</v>
      </c>
      <c r="B53" s="4">
        <v>34190.549999999996</v>
      </c>
      <c r="C53">
        <v>34190.549999999996</v>
      </c>
      <c r="D53">
        <v>0</v>
      </c>
      <c r="E53">
        <v>0</v>
      </c>
    </row>
    <row r="54" spans="1:5" x14ac:dyDescent="0.35">
      <c r="A54" s="9" t="s">
        <v>967</v>
      </c>
      <c r="B54" s="4">
        <v>17088.009999999998</v>
      </c>
      <c r="C54">
        <v>17088.009999999998</v>
      </c>
      <c r="D54">
        <v>0</v>
      </c>
      <c r="E54">
        <v>0</v>
      </c>
    </row>
    <row r="55" spans="1:5" x14ac:dyDescent="0.35">
      <c r="A55" s="9" t="s">
        <v>778</v>
      </c>
      <c r="B55" s="4">
        <v>250980</v>
      </c>
      <c r="C55">
        <v>0</v>
      </c>
      <c r="D55">
        <v>218345</v>
      </c>
      <c r="E55">
        <v>32635</v>
      </c>
    </row>
    <row r="56" spans="1:5" x14ac:dyDescent="0.35">
      <c r="A56" s="9" t="s">
        <v>686</v>
      </c>
      <c r="B56" s="4">
        <v>72973</v>
      </c>
      <c r="C56">
        <v>0</v>
      </c>
      <c r="D56">
        <v>55270</v>
      </c>
      <c r="E56">
        <v>17703</v>
      </c>
    </row>
    <row r="57" spans="1:5" x14ac:dyDescent="0.35">
      <c r="A57" s="9" t="s">
        <v>859</v>
      </c>
      <c r="B57" s="4">
        <v>1883.5000000000002</v>
      </c>
      <c r="C57">
        <v>1883.5000000000002</v>
      </c>
      <c r="D57">
        <v>0</v>
      </c>
      <c r="E57">
        <v>0</v>
      </c>
    </row>
    <row r="58" spans="1:5" x14ac:dyDescent="0.35">
      <c r="A58" s="9" t="s">
        <v>761</v>
      </c>
      <c r="B58" s="4">
        <v>8932.17</v>
      </c>
      <c r="C58">
        <v>8932.17</v>
      </c>
      <c r="D58">
        <v>0</v>
      </c>
      <c r="E58">
        <v>0</v>
      </c>
    </row>
    <row r="59" spans="1:5" x14ac:dyDescent="0.35">
      <c r="A59" s="9" t="s">
        <v>882</v>
      </c>
      <c r="B59" s="4">
        <v>45969.090000000004</v>
      </c>
      <c r="C59">
        <v>45969.090000000004</v>
      </c>
      <c r="D59">
        <v>0</v>
      </c>
      <c r="E59">
        <v>0</v>
      </c>
    </row>
    <row r="60" spans="1:5" x14ac:dyDescent="0.35">
      <c r="A60" s="9" t="s">
        <v>781</v>
      </c>
      <c r="B60" s="4">
        <v>6155.2999999999993</v>
      </c>
      <c r="C60">
        <v>6155.2999999999993</v>
      </c>
      <c r="D60">
        <v>0</v>
      </c>
      <c r="E60">
        <v>0</v>
      </c>
    </row>
    <row r="61" spans="1:5" x14ac:dyDescent="0.35">
      <c r="A61" s="9" t="s">
        <v>969</v>
      </c>
      <c r="B61" s="4">
        <v>51247.65</v>
      </c>
      <c r="C61">
        <v>51247.65</v>
      </c>
      <c r="D61">
        <v>0</v>
      </c>
      <c r="E61">
        <v>0</v>
      </c>
    </row>
    <row r="62" spans="1:5" x14ac:dyDescent="0.35">
      <c r="A62" s="9" t="s">
        <v>718</v>
      </c>
      <c r="B62" s="4">
        <v>24609.64</v>
      </c>
      <c r="C62">
        <v>24609.64</v>
      </c>
      <c r="D62">
        <v>0</v>
      </c>
      <c r="E62">
        <v>0</v>
      </c>
    </row>
    <row r="63" spans="1:5" x14ac:dyDescent="0.35">
      <c r="A63" s="9" t="s">
        <v>655</v>
      </c>
      <c r="B63" s="4">
        <v>23420.81</v>
      </c>
      <c r="C63">
        <v>23420.81</v>
      </c>
      <c r="D63">
        <v>0</v>
      </c>
      <c r="E63">
        <v>0</v>
      </c>
    </row>
    <row r="64" spans="1:5" x14ac:dyDescent="0.35">
      <c r="A64" s="9" t="s">
        <v>673</v>
      </c>
      <c r="B64" s="4">
        <v>2226.69</v>
      </c>
      <c r="C64">
        <v>2226.69</v>
      </c>
      <c r="D64">
        <v>0</v>
      </c>
      <c r="E64">
        <v>0</v>
      </c>
    </row>
    <row r="65" spans="1:5" x14ac:dyDescent="0.35">
      <c r="A65" s="9" t="s">
        <v>699</v>
      </c>
      <c r="B65" s="4">
        <v>130.32</v>
      </c>
      <c r="C65">
        <v>130.32</v>
      </c>
      <c r="D65">
        <v>0</v>
      </c>
      <c r="E65">
        <v>0</v>
      </c>
    </row>
    <row r="66" spans="1:5" x14ac:dyDescent="0.35">
      <c r="A66" s="9" t="s">
        <v>607</v>
      </c>
      <c r="B66" s="4">
        <v>3800.58</v>
      </c>
      <c r="C66">
        <v>3800.58</v>
      </c>
      <c r="D66">
        <v>0</v>
      </c>
      <c r="E66">
        <v>0</v>
      </c>
    </row>
    <row r="67" spans="1:5" x14ac:dyDescent="0.35">
      <c r="A67" s="9" t="s">
        <v>1004</v>
      </c>
      <c r="B67" s="4">
        <v>14322.900000000001</v>
      </c>
      <c r="C67">
        <v>14322.900000000001</v>
      </c>
      <c r="D67">
        <v>0</v>
      </c>
      <c r="E67">
        <v>0</v>
      </c>
    </row>
    <row r="68" spans="1:5" x14ac:dyDescent="0.35">
      <c r="A68" s="9" t="s">
        <v>932</v>
      </c>
      <c r="B68" s="4">
        <v>103575</v>
      </c>
      <c r="C68">
        <v>0</v>
      </c>
      <c r="D68">
        <v>78500</v>
      </c>
      <c r="E68">
        <v>25075</v>
      </c>
    </row>
    <row r="69" spans="1:5" x14ac:dyDescent="0.35">
      <c r="A69" s="9" t="s">
        <v>744</v>
      </c>
      <c r="B69" s="4">
        <v>1965.0899999999997</v>
      </c>
      <c r="C69">
        <v>1965.0899999999997</v>
      </c>
      <c r="D69">
        <v>0</v>
      </c>
      <c r="E69">
        <v>0</v>
      </c>
    </row>
    <row r="70" spans="1:5" x14ac:dyDescent="0.35">
      <c r="A70" s="9" t="s">
        <v>825</v>
      </c>
      <c r="B70" s="4">
        <v>64937.26</v>
      </c>
      <c r="C70">
        <v>64937.26</v>
      </c>
      <c r="D70">
        <v>0</v>
      </c>
      <c r="E70">
        <v>0</v>
      </c>
    </row>
    <row r="71" spans="1:5" x14ac:dyDescent="0.35">
      <c r="A71" s="9" t="s">
        <v>742</v>
      </c>
      <c r="B71" s="4">
        <v>57617.80000000001</v>
      </c>
      <c r="C71">
        <v>57617.80000000001</v>
      </c>
      <c r="D71">
        <v>0</v>
      </c>
      <c r="E71">
        <v>0</v>
      </c>
    </row>
    <row r="72" spans="1:5" x14ac:dyDescent="0.35">
      <c r="A72" s="9" t="s">
        <v>613</v>
      </c>
      <c r="B72" s="4">
        <v>7561.24</v>
      </c>
      <c r="C72">
        <v>7561.24</v>
      </c>
      <c r="D72">
        <v>0</v>
      </c>
      <c r="E72">
        <v>0</v>
      </c>
    </row>
    <row r="73" spans="1:5" x14ac:dyDescent="0.35">
      <c r="A73" s="9" t="s">
        <v>612</v>
      </c>
      <c r="B73" s="4">
        <v>9849</v>
      </c>
      <c r="C73">
        <v>0</v>
      </c>
      <c r="D73">
        <v>7140</v>
      </c>
      <c r="E73">
        <v>2709</v>
      </c>
    </row>
    <row r="74" spans="1:5" x14ac:dyDescent="0.35">
      <c r="A74" s="9" t="s">
        <v>780</v>
      </c>
      <c r="B74" s="4">
        <v>50984.17</v>
      </c>
      <c r="C74">
        <v>50984.17</v>
      </c>
      <c r="D74">
        <v>0</v>
      </c>
      <c r="E74">
        <v>0</v>
      </c>
    </row>
    <row r="75" spans="1:5" x14ac:dyDescent="0.35">
      <c r="A75" s="9" t="s">
        <v>820</v>
      </c>
      <c r="B75" s="4">
        <v>63659.519999999997</v>
      </c>
      <c r="C75">
        <v>63659.519999999997</v>
      </c>
      <c r="D75">
        <v>0</v>
      </c>
      <c r="E75">
        <v>0</v>
      </c>
    </row>
    <row r="76" spans="1:5" x14ac:dyDescent="0.35">
      <c r="A76" s="9" t="s">
        <v>661</v>
      </c>
      <c r="B76" s="4">
        <v>40816.049999999996</v>
      </c>
      <c r="C76">
        <v>40816.049999999996</v>
      </c>
      <c r="D76">
        <v>0</v>
      </c>
      <c r="E76">
        <v>0</v>
      </c>
    </row>
    <row r="77" spans="1:5" x14ac:dyDescent="0.35">
      <c r="A77" s="9" t="s">
        <v>737</v>
      </c>
      <c r="B77" s="4">
        <v>27431.760000000006</v>
      </c>
      <c r="C77">
        <v>27431.760000000006</v>
      </c>
      <c r="D77">
        <v>0</v>
      </c>
      <c r="E77">
        <v>0</v>
      </c>
    </row>
    <row r="78" spans="1:5" x14ac:dyDescent="0.35">
      <c r="A78" s="9" t="s">
        <v>886</v>
      </c>
      <c r="B78" s="4">
        <v>1675.89</v>
      </c>
      <c r="C78">
        <v>1675.89</v>
      </c>
      <c r="D78">
        <v>0</v>
      </c>
      <c r="E78">
        <v>0</v>
      </c>
    </row>
    <row r="79" spans="1:5" x14ac:dyDescent="0.35">
      <c r="A79" s="9" t="s">
        <v>889</v>
      </c>
      <c r="B79" s="4">
        <v>1263.3000000000002</v>
      </c>
      <c r="C79">
        <v>1263.3000000000002</v>
      </c>
      <c r="D79">
        <v>0</v>
      </c>
      <c r="E79">
        <v>0</v>
      </c>
    </row>
    <row r="80" spans="1:5" x14ac:dyDescent="0.35">
      <c r="A80" s="9" t="s">
        <v>990</v>
      </c>
      <c r="B80" s="4">
        <v>40214.360000000008</v>
      </c>
      <c r="C80">
        <v>40214.360000000008</v>
      </c>
      <c r="D80">
        <v>0</v>
      </c>
      <c r="E80">
        <v>0</v>
      </c>
    </row>
    <row r="81" spans="1:5" x14ac:dyDescent="0.35">
      <c r="A81" s="9" t="s">
        <v>709</v>
      </c>
      <c r="B81" s="4">
        <v>137541</v>
      </c>
      <c r="C81">
        <v>0</v>
      </c>
      <c r="D81">
        <v>102836</v>
      </c>
      <c r="E81">
        <v>34705</v>
      </c>
    </row>
    <row r="82" spans="1:5" x14ac:dyDescent="0.35">
      <c r="A82" s="9" t="s">
        <v>998</v>
      </c>
      <c r="B82" s="4">
        <v>52508.360000000008</v>
      </c>
      <c r="C82">
        <v>52508.360000000008</v>
      </c>
      <c r="D82">
        <v>0</v>
      </c>
      <c r="E82">
        <v>0</v>
      </c>
    </row>
    <row r="83" spans="1:5" x14ac:dyDescent="0.35">
      <c r="A83" s="9" t="s">
        <v>650</v>
      </c>
      <c r="B83" s="4">
        <v>352050</v>
      </c>
      <c r="C83">
        <v>0</v>
      </c>
      <c r="D83">
        <v>245370</v>
      </c>
      <c r="E83">
        <v>106680</v>
      </c>
    </row>
    <row r="84" spans="1:5" x14ac:dyDescent="0.35">
      <c r="A84" s="9" t="s">
        <v>937</v>
      </c>
      <c r="B84" s="4">
        <v>1832520</v>
      </c>
      <c r="C84">
        <v>0</v>
      </c>
      <c r="D84">
        <v>1443090</v>
      </c>
      <c r="E84">
        <v>389430</v>
      </c>
    </row>
    <row r="85" spans="1:5" x14ac:dyDescent="0.35">
      <c r="A85" s="9" t="s">
        <v>824</v>
      </c>
      <c r="B85" s="4">
        <v>68763.92</v>
      </c>
      <c r="C85">
        <v>68763.92</v>
      </c>
      <c r="D85">
        <v>0</v>
      </c>
      <c r="E85">
        <v>0</v>
      </c>
    </row>
    <row r="86" spans="1:5" x14ac:dyDescent="0.35">
      <c r="A86" s="9" t="s">
        <v>663</v>
      </c>
      <c r="B86" s="4">
        <v>37511.429999999993</v>
      </c>
      <c r="C86">
        <v>37511.429999999993</v>
      </c>
      <c r="D86">
        <v>0</v>
      </c>
      <c r="E86">
        <v>0</v>
      </c>
    </row>
    <row r="87" spans="1:5" x14ac:dyDescent="0.35">
      <c r="A87" s="9" t="s">
        <v>818</v>
      </c>
      <c r="B87" s="4">
        <v>96291</v>
      </c>
      <c r="C87">
        <v>0</v>
      </c>
      <c r="D87">
        <v>82671</v>
      </c>
      <c r="E87">
        <v>13620</v>
      </c>
    </row>
    <row r="88" spans="1:5" x14ac:dyDescent="0.35">
      <c r="A88" s="9" t="s">
        <v>689</v>
      </c>
      <c r="B88" s="4">
        <v>412585</v>
      </c>
      <c r="C88">
        <v>0</v>
      </c>
      <c r="D88">
        <v>364360</v>
      </c>
      <c r="E88">
        <v>48225</v>
      </c>
    </row>
    <row r="89" spans="1:5" x14ac:dyDescent="0.35">
      <c r="A89" s="9" t="s">
        <v>700</v>
      </c>
      <c r="B89" s="4">
        <v>21660.909999999993</v>
      </c>
      <c r="C89">
        <v>21660.909999999993</v>
      </c>
      <c r="D89">
        <v>0</v>
      </c>
      <c r="E89">
        <v>0</v>
      </c>
    </row>
    <row r="90" spans="1:5" x14ac:dyDescent="0.35">
      <c r="A90" s="9" t="s">
        <v>849</v>
      </c>
      <c r="B90" s="4">
        <v>2767.31</v>
      </c>
      <c r="C90">
        <v>2767.31</v>
      </c>
      <c r="D90">
        <v>0</v>
      </c>
      <c r="E90">
        <v>0</v>
      </c>
    </row>
    <row r="91" spans="1:5" x14ac:dyDescent="0.35">
      <c r="A91" s="9" t="s">
        <v>974</v>
      </c>
      <c r="B91" s="4">
        <v>131730</v>
      </c>
      <c r="C91">
        <v>0</v>
      </c>
      <c r="D91">
        <v>82555</v>
      </c>
      <c r="E91">
        <v>49175</v>
      </c>
    </row>
    <row r="92" spans="1:5" x14ac:dyDescent="0.35">
      <c r="A92" s="9" t="s">
        <v>760</v>
      </c>
      <c r="B92" s="4">
        <v>2947.1</v>
      </c>
      <c r="C92">
        <v>2947.1</v>
      </c>
      <c r="D92">
        <v>0</v>
      </c>
      <c r="E92">
        <v>0</v>
      </c>
    </row>
    <row r="93" spans="1:5" x14ac:dyDescent="0.35">
      <c r="A93" s="9" t="s">
        <v>1018</v>
      </c>
      <c r="B93" s="4">
        <v>196698</v>
      </c>
      <c r="C93">
        <v>0</v>
      </c>
      <c r="D93">
        <v>148042</v>
      </c>
      <c r="E93">
        <v>48656</v>
      </c>
    </row>
    <row r="94" spans="1:5" x14ac:dyDescent="0.35">
      <c r="A94" s="9" t="s">
        <v>964</v>
      </c>
      <c r="B94" s="4">
        <v>25718.73</v>
      </c>
      <c r="C94">
        <v>25718.73</v>
      </c>
      <c r="D94">
        <v>0</v>
      </c>
      <c r="E94">
        <v>0</v>
      </c>
    </row>
    <row r="95" spans="1:5" x14ac:dyDescent="0.35">
      <c r="A95" s="9" t="s">
        <v>857</v>
      </c>
      <c r="B95" s="4">
        <v>1033.0800000000002</v>
      </c>
      <c r="C95">
        <v>1033.0800000000002</v>
      </c>
      <c r="D95">
        <v>0</v>
      </c>
      <c r="E95">
        <v>0</v>
      </c>
    </row>
    <row r="96" spans="1:5" x14ac:dyDescent="0.35">
      <c r="A96" s="9" t="s">
        <v>803</v>
      </c>
      <c r="B96" s="4">
        <v>8218.69</v>
      </c>
      <c r="C96">
        <v>8218.69</v>
      </c>
      <c r="D96">
        <v>0</v>
      </c>
      <c r="E96">
        <v>0</v>
      </c>
    </row>
    <row r="97" spans="1:5" x14ac:dyDescent="0.35">
      <c r="A97" s="9" t="s">
        <v>678</v>
      </c>
      <c r="B97" s="4">
        <v>43949.609999999993</v>
      </c>
      <c r="C97">
        <v>43949.609999999993</v>
      </c>
      <c r="D97">
        <v>0</v>
      </c>
      <c r="E97">
        <v>0</v>
      </c>
    </row>
    <row r="98" spans="1:5" x14ac:dyDescent="0.35">
      <c r="A98" s="9" t="s">
        <v>692</v>
      </c>
      <c r="B98" s="4">
        <v>51405</v>
      </c>
      <c r="C98">
        <v>51405</v>
      </c>
      <c r="D98">
        <v>0</v>
      </c>
      <c r="E98">
        <v>0</v>
      </c>
    </row>
    <row r="99" spans="1:5" x14ac:dyDescent="0.35">
      <c r="A99" s="9" t="s">
        <v>748</v>
      </c>
      <c r="B99" s="4">
        <v>96152</v>
      </c>
      <c r="C99">
        <v>0</v>
      </c>
      <c r="D99">
        <v>71660</v>
      </c>
      <c r="E99">
        <v>24492</v>
      </c>
    </row>
    <row r="100" spans="1:5" x14ac:dyDescent="0.35">
      <c r="A100" s="9" t="s">
        <v>947</v>
      </c>
      <c r="B100" s="4">
        <v>4882.3000000000011</v>
      </c>
      <c r="C100">
        <v>4882.3000000000011</v>
      </c>
      <c r="D100">
        <v>0</v>
      </c>
      <c r="E100">
        <v>0</v>
      </c>
    </row>
    <row r="101" spans="1:5" x14ac:dyDescent="0.35">
      <c r="A101" s="9" t="s">
        <v>754</v>
      </c>
      <c r="B101" s="4">
        <v>2122.9</v>
      </c>
      <c r="C101">
        <v>2122.9</v>
      </c>
      <c r="D101">
        <v>0</v>
      </c>
      <c r="E101">
        <v>0</v>
      </c>
    </row>
    <row r="102" spans="1:5" x14ac:dyDescent="0.35">
      <c r="A102" s="9" t="s">
        <v>632</v>
      </c>
      <c r="B102" s="4">
        <v>274878</v>
      </c>
      <c r="C102">
        <v>0</v>
      </c>
      <c r="D102">
        <v>205139</v>
      </c>
      <c r="E102">
        <v>69739</v>
      </c>
    </row>
    <row r="103" spans="1:5" x14ac:dyDescent="0.35">
      <c r="A103" s="9" t="s">
        <v>946</v>
      </c>
      <c r="B103" s="4">
        <v>207221</v>
      </c>
      <c r="C103">
        <v>0</v>
      </c>
      <c r="D103">
        <v>155623</v>
      </c>
      <c r="E103">
        <v>51598</v>
      </c>
    </row>
    <row r="104" spans="1:5" x14ac:dyDescent="0.35">
      <c r="A104" s="9" t="s">
        <v>758</v>
      </c>
      <c r="B104" s="4">
        <v>2609.52</v>
      </c>
      <c r="C104">
        <v>2609.52</v>
      </c>
      <c r="D104">
        <v>0</v>
      </c>
      <c r="E104">
        <v>0</v>
      </c>
    </row>
    <row r="105" spans="1:5" x14ac:dyDescent="0.35">
      <c r="A105" s="9" t="s">
        <v>858</v>
      </c>
      <c r="B105" s="4">
        <v>1613.0999999999997</v>
      </c>
      <c r="C105">
        <v>1613.0999999999997</v>
      </c>
      <c r="D105">
        <v>0</v>
      </c>
      <c r="E105">
        <v>0</v>
      </c>
    </row>
    <row r="106" spans="1:5" x14ac:dyDescent="0.35">
      <c r="A106" s="9" t="s">
        <v>770</v>
      </c>
      <c r="B106" s="4">
        <v>7322.7000000000007</v>
      </c>
      <c r="C106">
        <v>7322.7000000000007</v>
      </c>
      <c r="D106">
        <v>0</v>
      </c>
      <c r="E106">
        <v>0</v>
      </c>
    </row>
    <row r="107" spans="1:5" x14ac:dyDescent="0.35">
      <c r="A107" s="9" t="s">
        <v>685</v>
      </c>
      <c r="B107" s="4">
        <v>162985</v>
      </c>
      <c r="C107">
        <v>0</v>
      </c>
      <c r="D107">
        <v>90625</v>
      </c>
      <c r="E107">
        <v>72360</v>
      </c>
    </row>
    <row r="108" spans="1:5" x14ac:dyDescent="0.35">
      <c r="A108" s="9" t="s">
        <v>775</v>
      </c>
      <c r="B108" s="4">
        <v>154475</v>
      </c>
      <c r="C108">
        <v>0</v>
      </c>
      <c r="D108">
        <v>119680</v>
      </c>
      <c r="E108">
        <v>34795</v>
      </c>
    </row>
    <row r="109" spans="1:5" x14ac:dyDescent="0.35">
      <c r="A109" s="9" t="s">
        <v>644</v>
      </c>
      <c r="B109" s="4">
        <v>38658.14</v>
      </c>
      <c r="C109">
        <v>38658.14</v>
      </c>
      <c r="D109">
        <v>0</v>
      </c>
      <c r="E109">
        <v>0</v>
      </c>
    </row>
    <row r="110" spans="1:5" x14ac:dyDescent="0.35">
      <c r="A110" s="9" t="s">
        <v>669</v>
      </c>
      <c r="B110" s="4">
        <v>105470</v>
      </c>
      <c r="C110">
        <v>0</v>
      </c>
      <c r="D110">
        <v>72452</v>
      </c>
      <c r="E110">
        <v>33018</v>
      </c>
    </row>
    <row r="111" spans="1:5" x14ac:dyDescent="0.35">
      <c r="A111" s="9" t="s">
        <v>654</v>
      </c>
      <c r="B111" s="4">
        <v>13193.500000000002</v>
      </c>
      <c r="C111">
        <v>13193.500000000002</v>
      </c>
      <c r="D111">
        <v>0</v>
      </c>
      <c r="E111">
        <v>0</v>
      </c>
    </row>
    <row r="112" spans="1:5" x14ac:dyDescent="0.35">
      <c r="A112" s="9" t="s">
        <v>826</v>
      </c>
      <c r="B112" s="4">
        <v>79697</v>
      </c>
      <c r="C112">
        <v>0</v>
      </c>
      <c r="D112">
        <v>58604</v>
      </c>
      <c r="E112">
        <v>21093</v>
      </c>
    </row>
    <row r="113" spans="1:5" x14ac:dyDescent="0.35">
      <c r="A113" s="9" t="s">
        <v>668</v>
      </c>
      <c r="B113" s="4">
        <v>46470.879999999997</v>
      </c>
      <c r="C113">
        <v>46470.879999999997</v>
      </c>
      <c r="D113">
        <v>0</v>
      </c>
      <c r="E113">
        <v>0</v>
      </c>
    </row>
    <row r="114" spans="1:5" x14ac:dyDescent="0.35">
      <c r="A114" s="9" t="s">
        <v>840</v>
      </c>
      <c r="B114" s="4">
        <v>80242</v>
      </c>
      <c r="C114">
        <v>0</v>
      </c>
      <c r="D114">
        <v>63267</v>
      </c>
      <c r="E114">
        <v>16975</v>
      </c>
    </row>
    <row r="115" spans="1:5" x14ac:dyDescent="0.35">
      <c r="A115" s="9" t="s">
        <v>993</v>
      </c>
      <c r="B115" s="4">
        <v>39798.699999999997</v>
      </c>
      <c r="C115">
        <v>39798.699999999997</v>
      </c>
      <c r="D115">
        <v>0</v>
      </c>
      <c r="E115">
        <v>0</v>
      </c>
    </row>
    <row r="116" spans="1:5" x14ac:dyDescent="0.35">
      <c r="A116" s="9" t="s">
        <v>836</v>
      </c>
      <c r="B116" s="4">
        <v>28668.76</v>
      </c>
      <c r="C116">
        <v>28668.76</v>
      </c>
      <c r="D116">
        <v>0</v>
      </c>
      <c r="E116">
        <v>0</v>
      </c>
    </row>
    <row r="117" spans="1:5" x14ac:dyDescent="0.35">
      <c r="A117" s="9" t="s">
        <v>924</v>
      </c>
      <c r="B117" s="4">
        <v>53101</v>
      </c>
      <c r="C117">
        <v>0</v>
      </c>
      <c r="D117">
        <v>39719</v>
      </c>
      <c r="E117">
        <v>13382</v>
      </c>
    </row>
    <row r="118" spans="1:5" x14ac:dyDescent="0.35">
      <c r="A118" s="9" t="s">
        <v>642</v>
      </c>
      <c r="B118" s="4">
        <v>22701.409999999996</v>
      </c>
      <c r="C118">
        <v>22701.409999999996</v>
      </c>
      <c r="D118">
        <v>0</v>
      </c>
      <c r="E118">
        <v>0</v>
      </c>
    </row>
    <row r="119" spans="1:5" x14ac:dyDescent="0.35">
      <c r="A119" s="9" t="s">
        <v>935</v>
      </c>
      <c r="B119" s="4">
        <v>117298</v>
      </c>
      <c r="C119">
        <v>0</v>
      </c>
      <c r="D119">
        <v>88189</v>
      </c>
      <c r="E119">
        <v>29109</v>
      </c>
    </row>
    <row r="120" spans="1:5" x14ac:dyDescent="0.35">
      <c r="A120" s="9" t="s">
        <v>968</v>
      </c>
      <c r="B120" s="4">
        <v>6863.29</v>
      </c>
      <c r="C120">
        <v>6863.29</v>
      </c>
      <c r="D120">
        <v>0</v>
      </c>
      <c r="E120">
        <v>0</v>
      </c>
    </row>
    <row r="121" spans="1:5" x14ac:dyDescent="0.35">
      <c r="A121" s="9" t="s">
        <v>994</v>
      </c>
      <c r="B121" s="4">
        <v>6411.4999999999991</v>
      </c>
      <c r="C121">
        <v>6411.4999999999991</v>
      </c>
      <c r="D121">
        <v>0</v>
      </c>
      <c r="E121">
        <v>0</v>
      </c>
    </row>
    <row r="122" spans="1:5" x14ac:dyDescent="0.35">
      <c r="A122" s="9" t="s">
        <v>666</v>
      </c>
      <c r="B122" s="4">
        <v>59149.16</v>
      </c>
      <c r="C122">
        <v>59149.16</v>
      </c>
      <c r="D122">
        <v>0</v>
      </c>
      <c r="E122">
        <v>0</v>
      </c>
    </row>
    <row r="123" spans="1:5" x14ac:dyDescent="0.35">
      <c r="A123" s="9" t="s">
        <v>984</v>
      </c>
      <c r="B123" s="4">
        <v>18355.879999999997</v>
      </c>
      <c r="C123">
        <v>18355.879999999997</v>
      </c>
      <c r="D123">
        <v>0</v>
      </c>
      <c r="E123">
        <v>0</v>
      </c>
    </row>
    <row r="124" spans="1:5" x14ac:dyDescent="0.35">
      <c r="A124" s="9" t="s">
        <v>768</v>
      </c>
      <c r="B124" s="4">
        <v>78260</v>
      </c>
      <c r="C124">
        <v>0</v>
      </c>
      <c r="D124">
        <v>58367</v>
      </c>
      <c r="E124">
        <v>19893</v>
      </c>
    </row>
    <row r="125" spans="1:5" x14ac:dyDescent="0.35">
      <c r="A125" s="9" t="s">
        <v>767</v>
      </c>
      <c r="B125" s="4">
        <v>48003.12</v>
      </c>
      <c r="C125">
        <v>48003.12</v>
      </c>
      <c r="D125">
        <v>0</v>
      </c>
      <c r="E125">
        <v>0</v>
      </c>
    </row>
    <row r="126" spans="1:5" x14ac:dyDescent="0.35">
      <c r="A126" s="9" t="s">
        <v>684</v>
      </c>
      <c r="B126" s="4">
        <v>52041.57</v>
      </c>
      <c r="C126">
        <v>52041.57</v>
      </c>
      <c r="D126">
        <v>0</v>
      </c>
      <c r="E126">
        <v>0</v>
      </c>
    </row>
    <row r="127" spans="1:5" x14ac:dyDescent="0.35">
      <c r="A127" s="9" t="s">
        <v>665</v>
      </c>
      <c r="B127" s="4">
        <v>7225.7000000000007</v>
      </c>
      <c r="C127">
        <v>7225.7000000000007</v>
      </c>
      <c r="D127">
        <v>0</v>
      </c>
      <c r="E127">
        <v>0</v>
      </c>
    </row>
    <row r="128" spans="1:5" x14ac:dyDescent="0.35">
      <c r="A128" s="9" t="s">
        <v>664</v>
      </c>
      <c r="B128" s="4">
        <v>144470</v>
      </c>
      <c r="C128">
        <v>0</v>
      </c>
      <c r="D128">
        <v>123915</v>
      </c>
      <c r="E128">
        <v>20555</v>
      </c>
    </row>
    <row r="129" spans="1:5" x14ac:dyDescent="0.35">
      <c r="A129" s="9" t="s">
        <v>723</v>
      </c>
      <c r="B129" s="4">
        <v>17451.900000000001</v>
      </c>
      <c r="C129">
        <v>17451.900000000001</v>
      </c>
      <c r="D129">
        <v>0</v>
      </c>
      <c r="E129">
        <v>0</v>
      </c>
    </row>
    <row r="130" spans="1:5" x14ac:dyDescent="0.35">
      <c r="A130" s="9" t="s">
        <v>1006</v>
      </c>
      <c r="B130" s="4">
        <v>9405.1</v>
      </c>
      <c r="C130">
        <v>9405.1</v>
      </c>
      <c r="D130">
        <v>0</v>
      </c>
      <c r="E130">
        <v>0</v>
      </c>
    </row>
    <row r="131" spans="1:5" x14ac:dyDescent="0.35">
      <c r="A131" s="9" t="s">
        <v>617</v>
      </c>
      <c r="B131" s="4">
        <v>25002.010000000002</v>
      </c>
      <c r="C131">
        <v>25002.010000000002</v>
      </c>
      <c r="D131">
        <v>0</v>
      </c>
      <c r="E131">
        <v>0</v>
      </c>
    </row>
    <row r="132" spans="1:5" x14ac:dyDescent="0.35">
      <c r="A132" s="9" t="s">
        <v>819</v>
      </c>
      <c r="B132" s="4">
        <v>44777.930000000008</v>
      </c>
      <c r="C132">
        <v>44777.930000000008</v>
      </c>
      <c r="D132">
        <v>0</v>
      </c>
      <c r="E132">
        <v>0</v>
      </c>
    </row>
    <row r="133" spans="1:5" x14ac:dyDescent="0.35">
      <c r="A133" s="9" t="s">
        <v>690</v>
      </c>
      <c r="B133" s="4">
        <v>51187</v>
      </c>
      <c r="C133">
        <v>0</v>
      </c>
      <c r="D133">
        <v>38701</v>
      </c>
      <c r="E133">
        <v>12486</v>
      </c>
    </row>
    <row r="134" spans="1:5" x14ac:dyDescent="0.35">
      <c r="A134" s="9" t="s">
        <v>927</v>
      </c>
      <c r="B134" s="4">
        <v>118875</v>
      </c>
      <c r="C134">
        <v>0</v>
      </c>
      <c r="D134">
        <v>83680</v>
      </c>
      <c r="E134">
        <v>35195</v>
      </c>
    </row>
    <row r="135" spans="1:5" x14ac:dyDescent="0.35">
      <c r="A135" s="9" t="s">
        <v>842</v>
      </c>
      <c r="B135" s="4">
        <v>97755</v>
      </c>
      <c r="C135">
        <v>0</v>
      </c>
      <c r="D135">
        <v>69875</v>
      </c>
      <c r="E135">
        <v>27880</v>
      </c>
    </row>
    <row r="136" spans="1:5" x14ac:dyDescent="0.35">
      <c r="A136" s="9" t="s">
        <v>616</v>
      </c>
      <c r="B136" s="4">
        <v>5430.7199999999993</v>
      </c>
      <c r="C136">
        <v>5430.7199999999993</v>
      </c>
      <c r="D136">
        <v>0</v>
      </c>
      <c r="E136">
        <v>0</v>
      </c>
    </row>
    <row r="137" spans="1:5" x14ac:dyDescent="0.35">
      <c r="A137" s="9" t="s">
        <v>749</v>
      </c>
      <c r="B137" s="4">
        <v>160192</v>
      </c>
      <c r="C137">
        <v>0</v>
      </c>
      <c r="D137">
        <v>122922</v>
      </c>
      <c r="E137">
        <v>37270</v>
      </c>
    </row>
    <row r="138" spans="1:5" x14ac:dyDescent="0.35">
      <c r="A138" s="9" t="s">
        <v>816</v>
      </c>
      <c r="B138" s="4">
        <v>40895.69</v>
      </c>
      <c r="C138">
        <v>40895.69</v>
      </c>
      <c r="D138">
        <v>0</v>
      </c>
      <c r="E138">
        <v>0</v>
      </c>
    </row>
    <row r="139" spans="1:5" x14ac:dyDescent="0.35">
      <c r="A139" s="9" t="s">
        <v>772</v>
      </c>
      <c r="B139" s="4">
        <v>115650</v>
      </c>
      <c r="C139">
        <v>0</v>
      </c>
      <c r="D139">
        <v>87090</v>
      </c>
      <c r="E139">
        <v>28560</v>
      </c>
    </row>
    <row r="140" spans="1:5" x14ac:dyDescent="0.35">
      <c r="A140" s="9" t="s">
        <v>904</v>
      </c>
      <c r="B140" s="4">
        <v>189607</v>
      </c>
      <c r="C140">
        <v>0</v>
      </c>
      <c r="D140">
        <v>140444</v>
      </c>
      <c r="E140">
        <v>49163</v>
      </c>
    </row>
    <row r="141" spans="1:5" x14ac:dyDescent="0.35">
      <c r="A141" s="9" t="s">
        <v>951</v>
      </c>
      <c r="B141" s="4">
        <v>62191.490000000005</v>
      </c>
      <c r="C141">
        <v>62191.490000000005</v>
      </c>
      <c r="D141">
        <v>0</v>
      </c>
      <c r="E141">
        <v>0</v>
      </c>
    </row>
    <row r="142" spans="1:5" x14ac:dyDescent="0.35">
      <c r="A142" s="9" t="s">
        <v>707</v>
      </c>
      <c r="B142" s="4">
        <v>6981.8700000000008</v>
      </c>
      <c r="C142">
        <v>6981.8700000000008</v>
      </c>
      <c r="D142">
        <v>0</v>
      </c>
      <c r="E142">
        <v>0</v>
      </c>
    </row>
    <row r="143" spans="1:5" x14ac:dyDescent="0.35">
      <c r="A143" s="9" t="s">
        <v>822</v>
      </c>
      <c r="B143" s="4">
        <v>180387</v>
      </c>
      <c r="C143">
        <v>0</v>
      </c>
      <c r="D143">
        <v>135208</v>
      </c>
      <c r="E143">
        <v>45179</v>
      </c>
    </row>
    <row r="144" spans="1:5" x14ac:dyDescent="0.35">
      <c r="A144" s="9" t="s">
        <v>902</v>
      </c>
      <c r="B144" s="4">
        <v>65624</v>
      </c>
      <c r="C144">
        <v>0</v>
      </c>
      <c r="D144">
        <v>49519</v>
      </c>
      <c r="E144">
        <v>16105</v>
      </c>
    </row>
    <row r="145" spans="1:5" x14ac:dyDescent="0.35">
      <c r="A145" s="9" t="s">
        <v>830</v>
      </c>
      <c r="B145" s="4">
        <v>155888</v>
      </c>
      <c r="C145">
        <v>0</v>
      </c>
      <c r="D145">
        <v>117908</v>
      </c>
      <c r="E145">
        <v>37980</v>
      </c>
    </row>
    <row r="146" spans="1:5" x14ac:dyDescent="0.35">
      <c r="A146" s="9" t="s">
        <v>746</v>
      </c>
      <c r="B146" s="4">
        <v>33728.590000000004</v>
      </c>
      <c r="C146">
        <v>33728.590000000004</v>
      </c>
      <c r="D146">
        <v>0</v>
      </c>
      <c r="E146">
        <v>0</v>
      </c>
    </row>
    <row r="147" spans="1:5" x14ac:dyDescent="0.35">
      <c r="A147" s="9" t="s">
        <v>879</v>
      </c>
      <c r="B147" s="4">
        <v>53453.639999999992</v>
      </c>
      <c r="C147">
        <v>53453.639999999992</v>
      </c>
      <c r="D147">
        <v>0</v>
      </c>
      <c r="E147">
        <v>0</v>
      </c>
    </row>
    <row r="148" spans="1:5" x14ac:dyDescent="0.35">
      <c r="A148" s="9" t="s">
        <v>631</v>
      </c>
      <c r="B148" s="4">
        <v>0</v>
      </c>
      <c r="C148">
        <v>0</v>
      </c>
      <c r="D148">
        <v>0</v>
      </c>
      <c r="E148">
        <v>0</v>
      </c>
    </row>
    <row r="149" spans="1:5" x14ac:dyDescent="0.35">
      <c r="A149" s="9" t="s">
        <v>874</v>
      </c>
      <c r="B149" s="4">
        <v>35784.289999999994</v>
      </c>
      <c r="C149">
        <v>35784.289999999994</v>
      </c>
      <c r="D149">
        <v>0</v>
      </c>
      <c r="E149">
        <v>0</v>
      </c>
    </row>
    <row r="150" spans="1:5" x14ac:dyDescent="0.35">
      <c r="A150" s="9" t="s">
        <v>623</v>
      </c>
      <c r="B150" s="4">
        <v>4361.32</v>
      </c>
      <c r="C150">
        <v>4361.32</v>
      </c>
      <c r="D150">
        <v>0</v>
      </c>
      <c r="E150">
        <v>0</v>
      </c>
    </row>
    <row r="151" spans="1:5" x14ac:dyDescent="0.35">
      <c r="A151" s="9" t="s">
        <v>944</v>
      </c>
      <c r="B151" s="4">
        <v>5121.0599999999995</v>
      </c>
      <c r="C151">
        <v>5121.0599999999995</v>
      </c>
      <c r="D151">
        <v>0</v>
      </c>
      <c r="E151">
        <v>0</v>
      </c>
    </row>
    <row r="152" spans="1:5" x14ac:dyDescent="0.35">
      <c r="A152" s="9" t="s">
        <v>624</v>
      </c>
      <c r="B152" s="4">
        <v>4502.3100000000004</v>
      </c>
      <c r="C152">
        <v>4502.3100000000004</v>
      </c>
      <c r="D152">
        <v>0</v>
      </c>
      <c r="E152">
        <v>0</v>
      </c>
    </row>
    <row r="153" spans="1:5" x14ac:dyDescent="0.35">
      <c r="A153" s="9" t="s">
        <v>991</v>
      </c>
      <c r="B153" s="4">
        <v>53562</v>
      </c>
      <c r="C153">
        <v>0</v>
      </c>
      <c r="D153">
        <v>40130</v>
      </c>
      <c r="E153">
        <v>13432</v>
      </c>
    </row>
    <row r="154" spans="1:5" x14ac:dyDescent="0.35">
      <c r="A154" s="9" t="s">
        <v>634</v>
      </c>
      <c r="B154" s="4">
        <v>101117</v>
      </c>
      <c r="C154">
        <v>0</v>
      </c>
      <c r="D154">
        <v>78513</v>
      </c>
      <c r="E154">
        <v>22604</v>
      </c>
    </row>
    <row r="155" spans="1:5" x14ac:dyDescent="0.35">
      <c r="A155" s="9" t="s">
        <v>996</v>
      </c>
      <c r="B155" s="4">
        <v>5805.3</v>
      </c>
      <c r="C155">
        <v>5805.3</v>
      </c>
      <c r="D155">
        <v>0</v>
      </c>
      <c r="E155">
        <v>0</v>
      </c>
    </row>
    <row r="156" spans="1:5" x14ac:dyDescent="0.35">
      <c r="A156" s="9" t="s">
        <v>729</v>
      </c>
      <c r="B156" s="4">
        <v>243936</v>
      </c>
      <c r="C156">
        <v>0</v>
      </c>
      <c r="D156">
        <v>195124</v>
      </c>
      <c r="E156">
        <v>48812</v>
      </c>
    </row>
    <row r="157" spans="1:5" x14ac:dyDescent="0.35">
      <c r="A157" s="9" t="s">
        <v>890</v>
      </c>
      <c r="B157" s="4">
        <v>157077</v>
      </c>
      <c r="C157">
        <v>0</v>
      </c>
      <c r="D157">
        <v>117356</v>
      </c>
      <c r="E157">
        <v>39721</v>
      </c>
    </row>
    <row r="158" spans="1:5" x14ac:dyDescent="0.35">
      <c r="A158" s="9" t="s">
        <v>963</v>
      </c>
      <c r="B158" s="4">
        <v>21183.269999999997</v>
      </c>
      <c r="C158">
        <v>21183.269999999997</v>
      </c>
      <c r="D158">
        <v>0</v>
      </c>
      <c r="E158">
        <v>0</v>
      </c>
    </row>
    <row r="159" spans="1:5" x14ac:dyDescent="0.35">
      <c r="A159" s="9" t="s">
        <v>1013</v>
      </c>
      <c r="B159" s="4">
        <v>158511</v>
      </c>
      <c r="C159">
        <v>0</v>
      </c>
      <c r="D159">
        <v>119371</v>
      </c>
      <c r="E159">
        <v>39140</v>
      </c>
    </row>
    <row r="160" spans="1:5" x14ac:dyDescent="0.35">
      <c r="A160" s="9" t="s">
        <v>712</v>
      </c>
      <c r="B160" s="4">
        <v>190340</v>
      </c>
      <c r="C160">
        <v>0</v>
      </c>
      <c r="D160">
        <v>136830</v>
      </c>
      <c r="E160">
        <v>53510</v>
      </c>
    </row>
    <row r="161" spans="1:5" x14ac:dyDescent="0.35">
      <c r="A161" s="9" t="s">
        <v>727</v>
      </c>
      <c r="B161" s="4">
        <v>170467</v>
      </c>
      <c r="C161">
        <v>0</v>
      </c>
      <c r="D161">
        <v>128376</v>
      </c>
      <c r="E161">
        <v>42091</v>
      </c>
    </row>
    <row r="162" spans="1:5" x14ac:dyDescent="0.35">
      <c r="A162" s="9" t="s">
        <v>876</v>
      </c>
      <c r="B162" s="4">
        <v>77550</v>
      </c>
      <c r="C162">
        <v>0</v>
      </c>
      <c r="D162">
        <v>71550</v>
      </c>
      <c r="E162">
        <v>6000</v>
      </c>
    </row>
    <row r="163" spans="1:5" x14ac:dyDescent="0.35">
      <c r="A163" s="9" t="s">
        <v>948</v>
      </c>
      <c r="B163" s="4">
        <v>82295</v>
      </c>
      <c r="C163">
        <v>0</v>
      </c>
      <c r="D163">
        <v>62259</v>
      </c>
      <c r="E163">
        <v>20036</v>
      </c>
    </row>
    <row r="164" spans="1:5" x14ac:dyDescent="0.35">
      <c r="A164" s="9" t="s">
        <v>942</v>
      </c>
      <c r="B164" s="4">
        <v>137883</v>
      </c>
      <c r="C164">
        <v>0</v>
      </c>
      <c r="D164">
        <v>102582</v>
      </c>
      <c r="E164">
        <v>35301</v>
      </c>
    </row>
    <row r="165" spans="1:5" x14ac:dyDescent="0.35">
      <c r="A165" s="9" t="s">
        <v>943</v>
      </c>
      <c r="B165" s="4">
        <v>232727</v>
      </c>
      <c r="C165">
        <v>0</v>
      </c>
      <c r="D165">
        <v>175701</v>
      </c>
      <c r="E165">
        <v>57026</v>
      </c>
    </row>
    <row r="166" spans="1:5" x14ac:dyDescent="0.35">
      <c r="A166" s="9" t="s">
        <v>614</v>
      </c>
      <c r="B166" s="4">
        <v>97955</v>
      </c>
      <c r="C166">
        <v>0</v>
      </c>
      <c r="D166">
        <v>73961</v>
      </c>
      <c r="E166">
        <v>23994</v>
      </c>
    </row>
    <row r="167" spans="1:5" x14ac:dyDescent="0.35">
      <c r="A167" s="9" t="s">
        <v>875</v>
      </c>
      <c r="B167" s="4">
        <v>67140</v>
      </c>
      <c r="C167">
        <v>0</v>
      </c>
      <c r="D167">
        <v>44020</v>
      </c>
      <c r="E167">
        <v>23120</v>
      </c>
    </row>
    <row r="168" spans="1:5" x14ac:dyDescent="0.35">
      <c r="A168" s="9" t="s">
        <v>647</v>
      </c>
      <c r="B168" s="4">
        <v>22412.149999999994</v>
      </c>
      <c r="C168">
        <v>22412.149999999994</v>
      </c>
      <c r="D168">
        <v>0</v>
      </c>
      <c r="E168">
        <v>0</v>
      </c>
    </row>
    <row r="169" spans="1:5" x14ac:dyDescent="0.35">
      <c r="A169" s="9" t="s">
        <v>872</v>
      </c>
      <c r="B169" s="4">
        <v>28754.639999999996</v>
      </c>
      <c r="C169">
        <v>28754.639999999996</v>
      </c>
      <c r="D169">
        <v>0</v>
      </c>
      <c r="E169">
        <v>0</v>
      </c>
    </row>
    <row r="170" spans="1:5" x14ac:dyDescent="0.35">
      <c r="A170" s="9" t="s">
        <v>714</v>
      </c>
      <c r="B170" s="4">
        <v>32560</v>
      </c>
      <c r="C170">
        <v>0</v>
      </c>
      <c r="D170">
        <v>24102</v>
      </c>
      <c r="E170">
        <v>8458</v>
      </c>
    </row>
    <row r="171" spans="1:5" x14ac:dyDescent="0.35">
      <c r="A171" s="9" t="s">
        <v>713</v>
      </c>
      <c r="B171" s="4">
        <v>181650</v>
      </c>
      <c r="C171">
        <v>0</v>
      </c>
      <c r="D171">
        <v>140425</v>
      </c>
      <c r="E171">
        <v>41225</v>
      </c>
    </row>
    <row r="172" spans="1:5" x14ac:dyDescent="0.35">
      <c r="A172" s="9" t="s">
        <v>863</v>
      </c>
      <c r="B172" s="4">
        <v>145212</v>
      </c>
      <c r="C172">
        <v>0</v>
      </c>
      <c r="D172">
        <v>108975</v>
      </c>
      <c r="E172">
        <v>36237</v>
      </c>
    </row>
    <row r="173" spans="1:5" x14ac:dyDescent="0.35">
      <c r="A173" s="9" t="s">
        <v>918</v>
      </c>
      <c r="B173" s="4">
        <v>122484</v>
      </c>
      <c r="C173">
        <v>0</v>
      </c>
      <c r="D173">
        <v>93532</v>
      </c>
      <c r="E173">
        <v>28952</v>
      </c>
    </row>
    <row r="174" spans="1:5" x14ac:dyDescent="0.35">
      <c r="A174" s="9" t="s">
        <v>672</v>
      </c>
      <c r="B174" s="4">
        <v>139874</v>
      </c>
      <c r="C174">
        <v>0</v>
      </c>
      <c r="D174">
        <v>104564</v>
      </c>
      <c r="E174">
        <v>35310</v>
      </c>
    </row>
    <row r="175" spans="1:5" x14ac:dyDescent="0.35">
      <c r="A175" s="9" t="s">
        <v>995</v>
      </c>
      <c r="B175" s="4">
        <v>148972</v>
      </c>
      <c r="C175">
        <v>0</v>
      </c>
      <c r="D175">
        <v>120056</v>
      </c>
      <c r="E175">
        <v>28916</v>
      </c>
    </row>
    <row r="176" spans="1:5" x14ac:dyDescent="0.35">
      <c r="A176" s="9" t="s">
        <v>843</v>
      </c>
      <c r="B176" s="4">
        <v>159063</v>
      </c>
      <c r="C176">
        <v>0</v>
      </c>
      <c r="D176">
        <v>119666</v>
      </c>
      <c r="E176">
        <v>39397</v>
      </c>
    </row>
    <row r="177" spans="1:5" x14ac:dyDescent="0.35">
      <c r="A177" s="9" t="s">
        <v>856</v>
      </c>
      <c r="B177" s="4">
        <v>312724</v>
      </c>
      <c r="C177">
        <v>0</v>
      </c>
      <c r="D177">
        <v>236810</v>
      </c>
      <c r="E177">
        <v>75914</v>
      </c>
    </row>
    <row r="178" spans="1:5" x14ac:dyDescent="0.35">
      <c r="A178" s="9" t="s">
        <v>850</v>
      </c>
      <c r="B178" s="4">
        <v>191944</v>
      </c>
      <c r="C178">
        <v>0</v>
      </c>
      <c r="D178">
        <v>144650</v>
      </c>
      <c r="E178">
        <v>47294</v>
      </c>
    </row>
    <row r="179" spans="1:5" x14ac:dyDescent="0.35">
      <c r="A179" s="9" t="s">
        <v>829</v>
      </c>
      <c r="B179" s="4">
        <v>28661.170000000002</v>
      </c>
      <c r="C179">
        <v>28661.170000000002</v>
      </c>
      <c r="D179">
        <v>0</v>
      </c>
      <c r="E179">
        <v>0</v>
      </c>
    </row>
    <row r="180" spans="1:5" x14ac:dyDescent="0.35">
      <c r="A180" s="9" t="s">
        <v>887</v>
      </c>
      <c r="B180" s="4">
        <v>25533.539999999997</v>
      </c>
      <c r="C180">
        <v>25533.539999999997</v>
      </c>
      <c r="D180">
        <v>0</v>
      </c>
      <c r="E180">
        <v>0</v>
      </c>
    </row>
    <row r="181" spans="1:5" x14ac:dyDescent="0.35">
      <c r="A181" s="9" t="s">
        <v>980</v>
      </c>
      <c r="B181" s="4">
        <v>261710</v>
      </c>
      <c r="C181">
        <v>0</v>
      </c>
      <c r="D181">
        <v>198475</v>
      </c>
      <c r="E181">
        <v>63235</v>
      </c>
    </row>
    <row r="182" spans="1:5" x14ac:dyDescent="0.35">
      <c r="A182" s="9" t="s">
        <v>633</v>
      </c>
      <c r="B182" s="4">
        <v>165419</v>
      </c>
      <c r="C182">
        <v>0</v>
      </c>
      <c r="D182">
        <v>124490</v>
      </c>
      <c r="E182">
        <v>40929</v>
      </c>
    </row>
    <row r="183" spans="1:5" x14ac:dyDescent="0.35">
      <c r="A183" s="9" t="s">
        <v>743</v>
      </c>
      <c r="B183" s="4">
        <v>562100</v>
      </c>
      <c r="C183">
        <v>0</v>
      </c>
      <c r="D183">
        <v>450840</v>
      </c>
      <c r="E183">
        <v>111260</v>
      </c>
    </row>
    <row r="184" spans="1:5" x14ac:dyDescent="0.35">
      <c r="A184" s="9" t="s">
        <v>828</v>
      </c>
      <c r="B184" s="4">
        <v>345320</v>
      </c>
      <c r="C184">
        <v>0</v>
      </c>
      <c r="D184">
        <v>311192</v>
      </c>
      <c r="E184">
        <v>34128</v>
      </c>
    </row>
    <row r="185" spans="1:5" x14ac:dyDescent="0.35">
      <c r="A185" s="9" t="s">
        <v>978</v>
      </c>
      <c r="B185" s="4">
        <v>122694</v>
      </c>
      <c r="C185">
        <v>0</v>
      </c>
      <c r="D185">
        <v>103207</v>
      </c>
      <c r="E185">
        <v>19487</v>
      </c>
    </row>
    <row r="186" spans="1:5" x14ac:dyDescent="0.35">
      <c r="A186" s="9" t="s">
        <v>855</v>
      </c>
      <c r="B186" s="4">
        <v>39300.85</v>
      </c>
      <c r="C186">
        <v>39300.85</v>
      </c>
      <c r="D186">
        <v>0</v>
      </c>
      <c r="E186">
        <v>0</v>
      </c>
    </row>
    <row r="187" spans="1:5" x14ac:dyDescent="0.35">
      <c r="A187" s="9" t="s">
        <v>1012</v>
      </c>
      <c r="B187" s="4">
        <v>1104280</v>
      </c>
      <c r="C187">
        <v>0</v>
      </c>
      <c r="D187">
        <v>934660</v>
      </c>
      <c r="E187">
        <v>169620</v>
      </c>
    </row>
    <row r="188" spans="1:5" x14ac:dyDescent="0.35">
      <c r="A188" s="9" t="s">
        <v>615</v>
      </c>
      <c r="B188" s="4">
        <v>85486</v>
      </c>
      <c r="C188">
        <v>0</v>
      </c>
      <c r="D188">
        <v>64906</v>
      </c>
      <c r="E188">
        <v>20580</v>
      </c>
    </row>
    <row r="189" spans="1:5" x14ac:dyDescent="0.35">
      <c r="A189" s="9" t="s">
        <v>949</v>
      </c>
      <c r="B189" s="4">
        <v>69436.94</v>
      </c>
      <c r="C189">
        <v>69436.94</v>
      </c>
      <c r="D189">
        <v>0</v>
      </c>
      <c r="E189">
        <v>0</v>
      </c>
    </row>
    <row r="190" spans="1:5" x14ac:dyDescent="0.35">
      <c r="A190" s="9" t="s">
        <v>862</v>
      </c>
      <c r="B190" s="4">
        <v>34046.51</v>
      </c>
      <c r="C190">
        <v>34046.51</v>
      </c>
      <c r="D190">
        <v>0</v>
      </c>
      <c r="E190">
        <v>0</v>
      </c>
    </row>
    <row r="191" spans="1:5" x14ac:dyDescent="0.35">
      <c r="A191" s="9" t="s">
        <v>852</v>
      </c>
      <c r="B191" s="4">
        <v>33746.33</v>
      </c>
      <c r="C191">
        <v>33746.33</v>
      </c>
      <c r="D191">
        <v>0</v>
      </c>
      <c r="E191">
        <v>0</v>
      </c>
    </row>
    <row r="192" spans="1:5" x14ac:dyDescent="0.35">
      <c r="A192" s="9" t="s">
        <v>839</v>
      </c>
      <c r="B192" s="4">
        <v>30504.68</v>
      </c>
      <c r="C192">
        <v>30504.68</v>
      </c>
      <c r="D192">
        <v>0</v>
      </c>
      <c r="E192">
        <v>0</v>
      </c>
    </row>
    <row r="193" spans="1:5" x14ac:dyDescent="0.35">
      <c r="A193" s="9" t="s">
        <v>861</v>
      </c>
      <c r="B193" s="4">
        <v>205613</v>
      </c>
      <c r="C193">
        <v>0</v>
      </c>
      <c r="D193">
        <v>155333</v>
      </c>
      <c r="E193">
        <v>50280</v>
      </c>
    </row>
    <row r="194" spans="1:5" x14ac:dyDescent="0.35">
      <c r="A194" s="9" t="s">
        <v>831</v>
      </c>
      <c r="B194" s="4">
        <v>73353.10000000002</v>
      </c>
      <c r="C194">
        <v>73353.10000000002</v>
      </c>
      <c r="D194">
        <v>0</v>
      </c>
      <c r="E194">
        <v>0</v>
      </c>
    </row>
    <row r="195" spans="1:5" x14ac:dyDescent="0.35">
      <c r="A195" s="9" t="s">
        <v>905</v>
      </c>
      <c r="B195" s="4">
        <v>42789.509999999995</v>
      </c>
      <c r="C195">
        <v>42789.509999999995</v>
      </c>
      <c r="D195">
        <v>0</v>
      </c>
      <c r="E195">
        <v>0</v>
      </c>
    </row>
    <row r="196" spans="1:5" x14ac:dyDescent="0.35">
      <c r="A196" s="9" t="s">
        <v>740</v>
      </c>
      <c r="B196" s="4">
        <v>258896</v>
      </c>
      <c r="C196">
        <v>0</v>
      </c>
      <c r="D196">
        <v>228620</v>
      </c>
      <c r="E196">
        <v>30276</v>
      </c>
    </row>
    <row r="197" spans="1:5" x14ac:dyDescent="0.35">
      <c r="A197" s="9" t="s">
        <v>891</v>
      </c>
      <c r="B197" s="4">
        <v>90195</v>
      </c>
      <c r="C197">
        <v>0</v>
      </c>
      <c r="D197">
        <v>67321</v>
      </c>
      <c r="E197">
        <v>22874</v>
      </c>
    </row>
    <row r="198" spans="1:5" x14ac:dyDescent="0.35">
      <c r="A198" s="9" t="s">
        <v>959</v>
      </c>
      <c r="B198" s="4">
        <v>38002.590000000004</v>
      </c>
      <c r="C198">
        <v>38002.590000000004</v>
      </c>
      <c r="D198">
        <v>0</v>
      </c>
      <c r="E198">
        <v>0</v>
      </c>
    </row>
    <row r="199" spans="1:5" x14ac:dyDescent="0.35">
      <c r="A199" s="9" t="s">
        <v>848</v>
      </c>
      <c r="B199" s="4">
        <v>46418</v>
      </c>
      <c r="C199">
        <v>0</v>
      </c>
      <c r="D199">
        <v>34863</v>
      </c>
      <c r="E199">
        <v>11555</v>
      </c>
    </row>
    <row r="200" spans="1:5" x14ac:dyDescent="0.35">
      <c r="A200" s="9" t="s">
        <v>847</v>
      </c>
      <c r="B200" s="4">
        <v>27198.490000000005</v>
      </c>
      <c r="C200">
        <v>27198.490000000005</v>
      </c>
      <c r="D200">
        <v>0</v>
      </c>
      <c r="E200">
        <v>0</v>
      </c>
    </row>
    <row r="201" spans="1:5" x14ac:dyDescent="0.35">
      <c r="A201" s="9" t="s">
        <v>866</v>
      </c>
      <c r="B201" s="4">
        <v>32875.21</v>
      </c>
      <c r="C201">
        <v>32875.21</v>
      </c>
      <c r="D201">
        <v>0</v>
      </c>
      <c r="E201">
        <v>0</v>
      </c>
    </row>
    <row r="202" spans="1:5" x14ac:dyDescent="0.35">
      <c r="A202" s="9" t="s">
        <v>945</v>
      </c>
      <c r="B202" s="4">
        <v>41523.129999999997</v>
      </c>
      <c r="C202">
        <v>41523.129999999997</v>
      </c>
      <c r="D202">
        <v>0</v>
      </c>
      <c r="E202">
        <v>0</v>
      </c>
    </row>
    <row r="203" spans="1:5" x14ac:dyDescent="0.35">
      <c r="A203" s="9" t="s">
        <v>736</v>
      </c>
      <c r="B203" s="4">
        <v>184275</v>
      </c>
      <c r="C203">
        <v>0</v>
      </c>
      <c r="D203">
        <v>138997</v>
      </c>
      <c r="E203">
        <v>45278</v>
      </c>
    </row>
    <row r="204" spans="1:5" x14ac:dyDescent="0.35">
      <c r="A204" s="9" t="s">
        <v>892</v>
      </c>
      <c r="B204" s="4">
        <v>91898</v>
      </c>
      <c r="C204">
        <v>0</v>
      </c>
      <c r="D204">
        <v>68523</v>
      </c>
      <c r="E204">
        <v>23375</v>
      </c>
    </row>
    <row r="205" spans="1:5" x14ac:dyDescent="0.35">
      <c r="A205" s="9" t="s">
        <v>865</v>
      </c>
      <c r="B205" s="4">
        <v>1833.4199999999996</v>
      </c>
      <c r="C205">
        <v>1833.4199999999996</v>
      </c>
      <c r="D205">
        <v>0</v>
      </c>
      <c r="E205">
        <v>0</v>
      </c>
    </row>
    <row r="206" spans="1:5" x14ac:dyDescent="0.35">
      <c r="A206" s="9" t="s">
        <v>845</v>
      </c>
      <c r="B206" s="4">
        <v>311038</v>
      </c>
      <c r="C206">
        <v>0</v>
      </c>
      <c r="D206">
        <v>234927</v>
      </c>
      <c r="E206">
        <v>76111</v>
      </c>
    </row>
    <row r="207" spans="1:5" x14ac:dyDescent="0.35">
      <c r="A207" s="9" t="s">
        <v>920</v>
      </c>
      <c r="B207" s="4">
        <v>156917</v>
      </c>
      <c r="C207">
        <v>0</v>
      </c>
      <c r="D207">
        <v>117976</v>
      </c>
      <c r="E207">
        <v>38941</v>
      </c>
    </row>
    <row r="208" spans="1:5" x14ac:dyDescent="0.35">
      <c r="A208" s="9" t="s">
        <v>708</v>
      </c>
      <c r="B208" s="4">
        <v>307508</v>
      </c>
      <c r="C208">
        <v>0</v>
      </c>
      <c r="D208">
        <v>265072</v>
      </c>
      <c r="E208">
        <v>42436</v>
      </c>
    </row>
    <row r="209" spans="1:5" x14ac:dyDescent="0.35">
      <c r="A209" s="9" t="s">
        <v>752</v>
      </c>
      <c r="B209" s="4">
        <v>38934.03</v>
      </c>
      <c r="C209">
        <v>38934.03</v>
      </c>
      <c r="D209">
        <v>0</v>
      </c>
      <c r="E209">
        <v>0</v>
      </c>
    </row>
    <row r="210" spans="1:5" x14ac:dyDescent="0.35">
      <c r="A210" s="9" t="s">
        <v>635</v>
      </c>
      <c r="B210" s="4">
        <v>214382</v>
      </c>
      <c r="C210">
        <v>0</v>
      </c>
      <c r="D210">
        <v>160729</v>
      </c>
      <c r="E210">
        <v>53653</v>
      </c>
    </row>
    <row r="211" spans="1:5" x14ac:dyDescent="0.35">
      <c r="A211" s="9" t="s">
        <v>917</v>
      </c>
      <c r="B211" s="4">
        <v>45748</v>
      </c>
      <c r="C211">
        <v>0</v>
      </c>
      <c r="D211">
        <v>35198</v>
      </c>
      <c r="E211">
        <v>10550</v>
      </c>
    </row>
    <row r="212" spans="1:5" x14ac:dyDescent="0.35">
      <c r="A212" s="9" t="s">
        <v>864</v>
      </c>
      <c r="B212" s="4">
        <v>26180.709999999995</v>
      </c>
      <c r="C212">
        <v>26180.709999999995</v>
      </c>
      <c r="D212">
        <v>0</v>
      </c>
      <c r="E212">
        <v>0</v>
      </c>
    </row>
    <row r="213" spans="1:5" x14ac:dyDescent="0.35">
      <c r="A213" s="9" t="s">
        <v>868</v>
      </c>
      <c r="B213" s="4">
        <v>54505</v>
      </c>
      <c r="C213">
        <v>0</v>
      </c>
      <c r="D213">
        <v>52087</v>
      </c>
      <c r="E213">
        <v>2418</v>
      </c>
    </row>
    <row r="214" spans="1:5" x14ac:dyDescent="0.35">
      <c r="A214" s="9" t="s">
        <v>938</v>
      </c>
      <c r="B214" s="4">
        <v>22765.659999999993</v>
      </c>
      <c r="C214">
        <v>22765.659999999993</v>
      </c>
      <c r="D214">
        <v>0</v>
      </c>
      <c r="E214">
        <v>0</v>
      </c>
    </row>
    <row r="215" spans="1:5" x14ac:dyDescent="0.35">
      <c r="A215" s="9" t="s">
        <v>805</v>
      </c>
      <c r="B215" s="4">
        <v>181386</v>
      </c>
      <c r="C215">
        <v>0</v>
      </c>
      <c r="D215">
        <v>136637</v>
      </c>
      <c r="E215">
        <v>44749</v>
      </c>
    </row>
    <row r="216" spans="1:5" x14ac:dyDescent="0.35">
      <c r="A216" s="9" t="s">
        <v>844</v>
      </c>
      <c r="B216" s="4">
        <v>23235.14</v>
      </c>
      <c r="C216">
        <v>23235.14</v>
      </c>
      <c r="D216">
        <v>0</v>
      </c>
      <c r="E216">
        <v>0</v>
      </c>
    </row>
    <row r="217" spans="1:5" x14ac:dyDescent="0.35">
      <c r="A217" s="9" t="s">
        <v>717</v>
      </c>
      <c r="B217" s="4">
        <v>13097</v>
      </c>
      <c r="C217">
        <v>0</v>
      </c>
      <c r="D217">
        <v>9828</v>
      </c>
      <c r="E217">
        <v>3269</v>
      </c>
    </row>
    <row r="218" spans="1:5" x14ac:dyDescent="0.35">
      <c r="A218" s="9" t="s">
        <v>804</v>
      </c>
      <c r="B218" s="4">
        <v>34440.600000000006</v>
      </c>
      <c r="C218">
        <v>34440.600000000006</v>
      </c>
      <c r="D218">
        <v>0</v>
      </c>
      <c r="E218">
        <v>0</v>
      </c>
    </row>
    <row r="219" spans="1:5" x14ac:dyDescent="0.35">
      <c r="A219" s="9" t="s">
        <v>670</v>
      </c>
      <c r="B219" s="4">
        <v>35702.100000000006</v>
      </c>
      <c r="C219">
        <v>35702.100000000006</v>
      </c>
      <c r="D219">
        <v>0</v>
      </c>
      <c r="E219">
        <v>0</v>
      </c>
    </row>
    <row r="220" spans="1:5" x14ac:dyDescent="0.35">
      <c r="A220" s="9" t="s">
        <v>985</v>
      </c>
      <c r="B220" s="4">
        <v>266112</v>
      </c>
      <c r="C220">
        <v>0</v>
      </c>
      <c r="D220">
        <v>240480</v>
      </c>
      <c r="E220">
        <v>25632</v>
      </c>
    </row>
    <row r="221" spans="1:5" x14ac:dyDescent="0.35">
      <c r="A221" s="9" t="s">
        <v>705</v>
      </c>
      <c r="B221" s="4">
        <v>30142.12</v>
      </c>
      <c r="C221">
        <v>30142.12</v>
      </c>
      <c r="D221">
        <v>0</v>
      </c>
      <c r="E221">
        <v>0</v>
      </c>
    </row>
    <row r="222" spans="1:5" x14ac:dyDescent="0.35">
      <c r="A222" s="9" t="s">
        <v>955</v>
      </c>
      <c r="B222" s="4">
        <v>237163</v>
      </c>
      <c r="C222">
        <v>0</v>
      </c>
      <c r="D222">
        <v>178643</v>
      </c>
      <c r="E222">
        <v>58520</v>
      </c>
    </row>
    <row r="223" spans="1:5" x14ac:dyDescent="0.35">
      <c r="A223" s="9" t="s">
        <v>860</v>
      </c>
      <c r="B223" s="4">
        <v>2383360</v>
      </c>
      <c r="C223">
        <v>0</v>
      </c>
      <c r="D223">
        <v>1908940</v>
      </c>
      <c r="E223">
        <v>474420</v>
      </c>
    </row>
    <row r="224" spans="1:5" x14ac:dyDescent="0.35">
      <c r="A224" s="9" t="s">
        <v>958</v>
      </c>
      <c r="B224" s="4">
        <v>200996</v>
      </c>
      <c r="C224">
        <v>0</v>
      </c>
      <c r="D224">
        <v>152010</v>
      </c>
      <c r="E224">
        <v>48986</v>
      </c>
    </row>
    <row r="225" spans="1:5" x14ac:dyDescent="0.35">
      <c r="A225" s="9" t="s">
        <v>870</v>
      </c>
      <c r="B225" s="4">
        <v>37033.76999999999</v>
      </c>
      <c r="C225">
        <v>37033.76999999999</v>
      </c>
      <c r="D225">
        <v>0</v>
      </c>
      <c r="E225">
        <v>0</v>
      </c>
    </row>
    <row r="226" spans="1:5" x14ac:dyDescent="0.35">
      <c r="A226" s="9" t="s">
        <v>873</v>
      </c>
      <c r="B226" s="4">
        <v>15962.550000000001</v>
      </c>
      <c r="C226">
        <v>15962.550000000001</v>
      </c>
      <c r="D226">
        <v>0</v>
      </c>
      <c r="E226">
        <v>0</v>
      </c>
    </row>
    <row r="227" spans="1:5" x14ac:dyDescent="0.35">
      <c r="A227" s="9" t="s">
        <v>961</v>
      </c>
      <c r="B227" s="4">
        <v>296692</v>
      </c>
      <c r="C227">
        <v>0</v>
      </c>
      <c r="D227">
        <v>257416</v>
      </c>
      <c r="E227">
        <v>39276</v>
      </c>
    </row>
    <row r="228" spans="1:5" x14ac:dyDescent="0.35">
      <c r="A228" s="9" t="s">
        <v>854</v>
      </c>
      <c r="B228" s="4">
        <v>29258.980000000003</v>
      </c>
      <c r="C228">
        <v>29258.980000000003</v>
      </c>
      <c r="D228">
        <v>0</v>
      </c>
      <c r="E228">
        <v>0</v>
      </c>
    </row>
    <row r="229" spans="1:5" x14ac:dyDescent="0.35">
      <c r="A229" s="9" t="s">
        <v>896</v>
      </c>
      <c r="B229" s="4">
        <v>274145</v>
      </c>
      <c r="C229">
        <v>0</v>
      </c>
      <c r="D229">
        <v>242315</v>
      </c>
      <c r="E229">
        <v>31830</v>
      </c>
    </row>
    <row r="230" spans="1:5" x14ac:dyDescent="0.35">
      <c r="A230" s="9" t="s">
        <v>960</v>
      </c>
      <c r="B230" s="4">
        <v>56086</v>
      </c>
      <c r="C230">
        <v>0</v>
      </c>
      <c r="D230">
        <v>52367</v>
      </c>
      <c r="E230">
        <v>3719</v>
      </c>
    </row>
    <row r="231" spans="1:5" x14ac:dyDescent="0.35">
      <c r="A231" s="9" t="s">
        <v>962</v>
      </c>
      <c r="B231" s="4">
        <v>275739</v>
      </c>
      <c r="C231">
        <v>0</v>
      </c>
      <c r="D231">
        <v>207237</v>
      </c>
      <c r="E231">
        <v>68502</v>
      </c>
    </row>
    <row r="232" spans="1:5" x14ac:dyDescent="0.35">
      <c r="A232" s="9" t="s">
        <v>812</v>
      </c>
      <c r="B232" s="4">
        <v>45918</v>
      </c>
      <c r="C232">
        <v>0</v>
      </c>
      <c r="D232">
        <v>43697</v>
      </c>
      <c r="E232">
        <v>2221</v>
      </c>
    </row>
    <row r="233" spans="1:5" x14ac:dyDescent="0.35">
      <c r="A233" s="9" t="s">
        <v>914</v>
      </c>
      <c r="B233" s="4">
        <v>7353.1999999999989</v>
      </c>
      <c r="C233">
        <v>7353.1999999999989</v>
      </c>
      <c r="D233">
        <v>0</v>
      </c>
      <c r="E233">
        <v>0</v>
      </c>
    </row>
    <row r="234" spans="1:5" x14ac:dyDescent="0.35">
      <c r="A234" s="9" t="s">
        <v>704</v>
      </c>
      <c r="B234" s="4">
        <v>14355.01</v>
      </c>
      <c r="C234">
        <v>14355.01</v>
      </c>
      <c r="D234">
        <v>0</v>
      </c>
      <c r="E234">
        <v>0</v>
      </c>
    </row>
    <row r="235" spans="1:5" x14ac:dyDescent="0.35">
      <c r="A235" s="9" t="s">
        <v>706</v>
      </c>
      <c r="B235" s="4">
        <v>6648.22</v>
      </c>
      <c r="C235">
        <v>6648.22</v>
      </c>
      <c r="D235">
        <v>0</v>
      </c>
      <c r="E235">
        <v>0</v>
      </c>
    </row>
    <row r="236" spans="1:5" x14ac:dyDescent="0.35">
      <c r="A236" s="9" t="s">
        <v>813</v>
      </c>
      <c r="B236" s="4">
        <v>39749.229999999989</v>
      </c>
      <c r="C236">
        <v>39749.229999999989</v>
      </c>
      <c r="D236">
        <v>0</v>
      </c>
      <c r="E236">
        <v>0</v>
      </c>
    </row>
    <row r="237" spans="1:5" x14ac:dyDescent="0.35">
      <c r="A237" s="9" t="s">
        <v>807</v>
      </c>
      <c r="B237" s="4">
        <v>180501</v>
      </c>
      <c r="C237">
        <v>0</v>
      </c>
      <c r="D237">
        <v>135790</v>
      </c>
      <c r="E237">
        <v>44711</v>
      </c>
    </row>
    <row r="238" spans="1:5" x14ac:dyDescent="0.35">
      <c r="A238" s="9" t="s">
        <v>751</v>
      </c>
      <c r="B238" s="4">
        <v>129007.98000000001</v>
      </c>
      <c r="C238">
        <v>79949.98000000001</v>
      </c>
      <c r="D238">
        <v>39512</v>
      </c>
      <c r="E238">
        <v>9546</v>
      </c>
    </row>
    <row r="239" spans="1:5" x14ac:dyDescent="0.35">
      <c r="A239" s="9" t="s">
        <v>764</v>
      </c>
      <c r="B239" s="4">
        <v>48721</v>
      </c>
      <c r="C239">
        <v>0</v>
      </c>
      <c r="D239">
        <v>45890</v>
      </c>
      <c r="E239">
        <v>2831</v>
      </c>
    </row>
    <row r="240" spans="1:5" x14ac:dyDescent="0.35">
      <c r="A240" s="9" t="s">
        <v>716</v>
      </c>
      <c r="B240" s="4">
        <v>28707</v>
      </c>
      <c r="C240">
        <v>0</v>
      </c>
      <c r="D240">
        <v>20319</v>
      </c>
      <c r="E240">
        <v>8388</v>
      </c>
    </row>
    <row r="241" spans="1:5" x14ac:dyDescent="0.35">
      <c r="A241" s="9" t="s">
        <v>869</v>
      </c>
      <c r="B241" s="4">
        <v>578604</v>
      </c>
      <c r="C241">
        <v>0</v>
      </c>
      <c r="D241">
        <v>492140</v>
      </c>
      <c r="E241">
        <v>86464</v>
      </c>
    </row>
    <row r="242" spans="1:5" x14ac:dyDescent="0.35">
      <c r="A242" s="9" t="s">
        <v>1015</v>
      </c>
      <c r="B242" s="4">
        <v>31090.1</v>
      </c>
      <c r="C242">
        <v>31090.1</v>
      </c>
      <c r="D242">
        <v>0</v>
      </c>
      <c r="E242">
        <v>0</v>
      </c>
    </row>
    <row r="243" spans="1:5" x14ac:dyDescent="0.35">
      <c r="A243" s="9" t="s">
        <v>915</v>
      </c>
      <c r="B243" s="4">
        <v>153447</v>
      </c>
      <c r="C243">
        <v>0</v>
      </c>
      <c r="D243">
        <v>118898</v>
      </c>
      <c r="E243">
        <v>34549</v>
      </c>
    </row>
    <row r="244" spans="1:5" x14ac:dyDescent="0.35">
      <c r="A244" s="9" t="s">
        <v>711</v>
      </c>
      <c r="B244" s="4">
        <v>37177.769999999997</v>
      </c>
      <c r="C244">
        <v>37177.769999999997</v>
      </c>
      <c r="D244">
        <v>0</v>
      </c>
      <c r="E244">
        <v>0</v>
      </c>
    </row>
    <row r="245" spans="1:5" x14ac:dyDescent="0.35">
      <c r="A245" s="9" t="s">
        <v>894</v>
      </c>
      <c r="B245" s="4">
        <v>90854</v>
      </c>
      <c r="C245">
        <v>0</v>
      </c>
      <c r="D245">
        <v>68475</v>
      </c>
      <c r="E245">
        <v>22379</v>
      </c>
    </row>
    <row r="246" spans="1:5" x14ac:dyDescent="0.35">
      <c r="A246" s="9" t="s">
        <v>630</v>
      </c>
      <c r="B246" s="4">
        <v>154339</v>
      </c>
      <c r="C246">
        <v>0</v>
      </c>
      <c r="D246">
        <v>115815</v>
      </c>
      <c r="E246">
        <v>38524</v>
      </c>
    </row>
    <row r="247" spans="1:5" x14ac:dyDescent="0.35">
      <c r="A247" s="9" t="s">
        <v>735</v>
      </c>
      <c r="B247" s="4">
        <v>73158</v>
      </c>
      <c r="C247">
        <v>0</v>
      </c>
      <c r="D247">
        <v>55409</v>
      </c>
      <c r="E247">
        <v>17749</v>
      </c>
    </row>
    <row r="248" spans="1:5" x14ac:dyDescent="0.35">
      <c r="A248" s="9" t="s">
        <v>871</v>
      </c>
      <c r="B248" s="4">
        <v>31888.719999999994</v>
      </c>
      <c r="C248">
        <v>31888.719999999994</v>
      </c>
      <c r="D248">
        <v>0</v>
      </c>
      <c r="E248">
        <v>0</v>
      </c>
    </row>
    <row r="249" spans="1:5" x14ac:dyDescent="0.35">
      <c r="A249" s="9" t="s">
        <v>782</v>
      </c>
      <c r="B249" s="4">
        <v>104985</v>
      </c>
      <c r="C249">
        <v>6493</v>
      </c>
      <c r="D249">
        <v>82972</v>
      </c>
      <c r="E249">
        <v>15520</v>
      </c>
    </row>
    <row r="250" spans="1:5" x14ac:dyDescent="0.35">
      <c r="A250" s="9" t="s">
        <v>956</v>
      </c>
      <c r="B250" s="4">
        <v>115692</v>
      </c>
      <c r="C250">
        <v>0</v>
      </c>
      <c r="D250">
        <v>87103</v>
      </c>
      <c r="E250">
        <v>28589</v>
      </c>
    </row>
    <row r="251" spans="1:5" x14ac:dyDescent="0.35">
      <c r="A251" s="9" t="s">
        <v>696</v>
      </c>
      <c r="B251" s="4">
        <v>97013</v>
      </c>
      <c r="C251">
        <v>0</v>
      </c>
      <c r="D251">
        <v>73286</v>
      </c>
      <c r="E251">
        <v>23727</v>
      </c>
    </row>
    <row r="252" spans="1:5" x14ac:dyDescent="0.35">
      <c r="A252" s="9" t="s">
        <v>753</v>
      </c>
      <c r="B252" s="4">
        <v>165185</v>
      </c>
      <c r="C252">
        <v>0</v>
      </c>
      <c r="D252">
        <v>124329</v>
      </c>
      <c r="E252">
        <v>40856</v>
      </c>
    </row>
    <row r="253" spans="1:5" x14ac:dyDescent="0.35">
      <c r="A253" s="9" t="s">
        <v>987</v>
      </c>
      <c r="B253" s="4">
        <v>30938</v>
      </c>
      <c r="C253">
        <v>0</v>
      </c>
      <c r="D253">
        <v>23667</v>
      </c>
      <c r="E253">
        <v>7271</v>
      </c>
    </row>
    <row r="254" spans="1:5" x14ac:dyDescent="0.35">
      <c r="A254" s="9" t="s">
        <v>999</v>
      </c>
      <c r="B254" s="4">
        <v>119517</v>
      </c>
      <c r="C254">
        <v>0</v>
      </c>
      <c r="D254">
        <v>90252</v>
      </c>
      <c r="E254">
        <v>29265</v>
      </c>
    </row>
    <row r="255" spans="1:5" x14ac:dyDescent="0.35">
      <c r="A255" s="9" t="s">
        <v>867</v>
      </c>
      <c r="B255" s="4">
        <v>46984.3</v>
      </c>
      <c r="C255">
        <v>46984.3</v>
      </c>
      <c r="D255">
        <v>0</v>
      </c>
      <c r="E255">
        <v>0</v>
      </c>
    </row>
    <row r="256" spans="1:5" x14ac:dyDescent="0.35">
      <c r="A256" s="9" t="s">
        <v>972</v>
      </c>
      <c r="B256" s="4">
        <v>82665</v>
      </c>
      <c r="C256">
        <v>0</v>
      </c>
      <c r="D256">
        <v>62318</v>
      </c>
      <c r="E256">
        <v>20347</v>
      </c>
    </row>
    <row r="257" spans="1:5" x14ac:dyDescent="0.35">
      <c r="A257" s="9" t="s">
        <v>897</v>
      </c>
      <c r="B257" s="4">
        <v>13308</v>
      </c>
      <c r="C257">
        <v>0</v>
      </c>
      <c r="D257">
        <v>10106</v>
      </c>
      <c r="E257">
        <v>3202</v>
      </c>
    </row>
    <row r="258" spans="1:5" x14ac:dyDescent="0.35">
      <c r="A258" s="9" t="s">
        <v>823</v>
      </c>
      <c r="B258" s="4">
        <v>105026</v>
      </c>
      <c r="C258">
        <v>0</v>
      </c>
      <c r="D258">
        <v>79166</v>
      </c>
      <c r="E258">
        <v>25860</v>
      </c>
    </row>
    <row r="259" spans="1:5" x14ac:dyDescent="0.35">
      <c r="A259" s="9" t="s">
        <v>1010</v>
      </c>
      <c r="B259" s="4">
        <v>68064</v>
      </c>
      <c r="C259">
        <v>0</v>
      </c>
      <c r="D259">
        <v>51420</v>
      </c>
      <c r="E259">
        <v>16644</v>
      </c>
    </row>
    <row r="260" spans="1:5" x14ac:dyDescent="0.35">
      <c r="A260" s="9" t="s">
        <v>763</v>
      </c>
      <c r="B260" s="4">
        <v>31934.350000000002</v>
      </c>
      <c r="C260">
        <v>31934.350000000002</v>
      </c>
      <c r="D260">
        <v>0</v>
      </c>
      <c r="E260">
        <v>0</v>
      </c>
    </row>
    <row r="261" spans="1:5" x14ac:dyDescent="0.35">
      <c r="A261" s="9" t="s">
        <v>926</v>
      </c>
      <c r="B261" s="4">
        <v>59827</v>
      </c>
      <c r="C261">
        <v>0</v>
      </c>
      <c r="D261">
        <v>44710</v>
      </c>
      <c r="E261">
        <v>15117</v>
      </c>
    </row>
    <row r="262" spans="1:5" x14ac:dyDescent="0.35">
      <c r="A262" s="9" t="s">
        <v>636</v>
      </c>
      <c r="B262" s="4">
        <v>138609</v>
      </c>
      <c r="C262">
        <v>0</v>
      </c>
      <c r="D262">
        <v>103906</v>
      </c>
      <c r="E262">
        <v>34703</v>
      </c>
    </row>
    <row r="263" spans="1:5" x14ac:dyDescent="0.35">
      <c r="A263" s="9" t="s">
        <v>895</v>
      </c>
      <c r="B263" s="4">
        <v>14696.369999999999</v>
      </c>
      <c r="C263">
        <v>14696.369999999999</v>
      </c>
      <c r="D263">
        <v>0</v>
      </c>
      <c r="E263">
        <v>0</v>
      </c>
    </row>
    <row r="264" spans="1:5" x14ac:dyDescent="0.35">
      <c r="A264" s="9" t="s">
        <v>671</v>
      </c>
      <c r="B264" s="4">
        <v>278082</v>
      </c>
      <c r="C264">
        <v>0</v>
      </c>
      <c r="D264">
        <v>249090</v>
      </c>
      <c r="E264">
        <v>28992</v>
      </c>
    </row>
    <row r="265" spans="1:5" x14ac:dyDescent="0.35">
      <c r="A265" s="9" t="s">
        <v>910</v>
      </c>
      <c r="B265" s="4">
        <v>228864</v>
      </c>
      <c r="C265">
        <v>0</v>
      </c>
      <c r="D265">
        <v>172615</v>
      </c>
      <c r="E265">
        <v>56249</v>
      </c>
    </row>
    <row r="266" spans="1:5" x14ac:dyDescent="0.35">
      <c r="A266" s="9" t="s">
        <v>817</v>
      </c>
      <c r="B266" s="4">
        <v>246996</v>
      </c>
      <c r="C266">
        <v>0</v>
      </c>
      <c r="D266">
        <v>183785</v>
      </c>
      <c r="E266">
        <v>63211</v>
      </c>
    </row>
    <row r="267" spans="1:5" x14ac:dyDescent="0.35">
      <c r="A267" s="9" t="s">
        <v>638</v>
      </c>
      <c r="B267" s="4">
        <v>68607.399999999994</v>
      </c>
      <c r="C267">
        <v>68607.399999999994</v>
      </c>
      <c r="D267">
        <v>0</v>
      </c>
      <c r="E267">
        <v>0</v>
      </c>
    </row>
    <row r="268" spans="1:5" x14ac:dyDescent="0.35">
      <c r="A268" s="9" t="s">
        <v>639</v>
      </c>
      <c r="B268" s="4">
        <v>201536</v>
      </c>
      <c r="C268">
        <v>0</v>
      </c>
      <c r="D268">
        <v>152978</v>
      </c>
      <c r="E268">
        <v>48558</v>
      </c>
    </row>
    <row r="269" spans="1:5" x14ac:dyDescent="0.35">
      <c r="A269" s="9" t="s">
        <v>835</v>
      </c>
      <c r="B269" s="4">
        <v>41441.340000000004</v>
      </c>
      <c r="C269">
        <v>41441.340000000004</v>
      </c>
      <c r="D269">
        <v>0</v>
      </c>
      <c r="E269">
        <v>0</v>
      </c>
    </row>
    <row r="270" spans="1:5" x14ac:dyDescent="0.35">
      <c r="A270" s="9" t="s">
        <v>916</v>
      </c>
      <c r="B270" s="4">
        <v>66733</v>
      </c>
      <c r="C270">
        <v>0</v>
      </c>
      <c r="D270">
        <v>56287</v>
      </c>
      <c r="E270">
        <v>10446</v>
      </c>
    </row>
    <row r="271" spans="1:5" x14ac:dyDescent="0.35">
      <c r="A271" s="9" t="s">
        <v>909</v>
      </c>
      <c r="B271" s="4">
        <v>14921</v>
      </c>
      <c r="C271">
        <v>0</v>
      </c>
      <c r="D271">
        <v>9581</v>
      </c>
      <c r="E271">
        <v>5340</v>
      </c>
    </row>
    <row r="272" spans="1:5" x14ac:dyDescent="0.35">
      <c r="A272" s="9" t="s">
        <v>656</v>
      </c>
      <c r="B272" s="4">
        <v>121896</v>
      </c>
      <c r="C272">
        <v>0</v>
      </c>
      <c r="D272">
        <v>91933</v>
      </c>
      <c r="E272">
        <v>29963</v>
      </c>
    </row>
    <row r="273" spans="1:5" x14ac:dyDescent="0.35">
      <c r="A273" s="9" t="s">
        <v>621</v>
      </c>
      <c r="B273" s="4">
        <v>131576</v>
      </c>
      <c r="C273">
        <v>0</v>
      </c>
      <c r="D273">
        <v>98770</v>
      </c>
      <c r="E273">
        <v>32806</v>
      </c>
    </row>
    <row r="274" spans="1:5" x14ac:dyDescent="0.35">
      <c r="A274" s="9" t="s">
        <v>733</v>
      </c>
      <c r="B274" s="4">
        <v>6616.8400000000011</v>
      </c>
      <c r="C274">
        <v>6616.8400000000011</v>
      </c>
      <c r="D274">
        <v>0</v>
      </c>
      <c r="E274">
        <v>0</v>
      </c>
    </row>
    <row r="275" spans="1:5" x14ac:dyDescent="0.35">
      <c r="A275" s="9" t="s">
        <v>992</v>
      </c>
      <c r="B275" s="4">
        <v>140876</v>
      </c>
      <c r="C275">
        <v>0</v>
      </c>
      <c r="D275">
        <v>108966</v>
      </c>
      <c r="E275">
        <v>31910</v>
      </c>
    </row>
    <row r="276" spans="1:5" x14ac:dyDescent="0.35">
      <c r="A276" s="9" t="s">
        <v>832</v>
      </c>
      <c r="B276" s="4">
        <v>24411</v>
      </c>
      <c r="C276">
        <v>0</v>
      </c>
      <c r="D276">
        <v>18459</v>
      </c>
      <c r="E276">
        <v>5952</v>
      </c>
    </row>
    <row r="277" spans="1:5" x14ac:dyDescent="0.35">
      <c r="A277" s="9" t="s">
        <v>883</v>
      </c>
      <c r="B277" s="4">
        <v>125353</v>
      </c>
      <c r="C277">
        <v>0</v>
      </c>
      <c r="D277">
        <v>94721</v>
      </c>
      <c r="E277">
        <v>30632</v>
      </c>
    </row>
    <row r="278" spans="1:5" x14ac:dyDescent="0.35">
      <c r="A278" s="9" t="s">
        <v>1009</v>
      </c>
      <c r="B278" s="4">
        <v>63764.13</v>
      </c>
      <c r="C278">
        <v>63764.13</v>
      </c>
      <c r="D278">
        <v>0</v>
      </c>
      <c r="E278">
        <v>0</v>
      </c>
    </row>
    <row r="279" spans="1:5" x14ac:dyDescent="0.35">
      <c r="A279" s="9" t="s">
        <v>719</v>
      </c>
      <c r="B279" s="4">
        <v>108653</v>
      </c>
      <c r="C279">
        <v>0</v>
      </c>
      <c r="D279">
        <v>82074</v>
      </c>
      <c r="E279">
        <v>26579</v>
      </c>
    </row>
    <row r="280" spans="1:5" x14ac:dyDescent="0.35">
      <c r="A280" s="9" t="s">
        <v>774</v>
      </c>
      <c r="B280" s="4">
        <v>99398</v>
      </c>
      <c r="C280">
        <v>0</v>
      </c>
      <c r="D280">
        <v>75304</v>
      </c>
      <c r="E280">
        <v>24094</v>
      </c>
    </row>
    <row r="281" spans="1:5" x14ac:dyDescent="0.35">
      <c r="A281" s="9" t="s">
        <v>841</v>
      </c>
      <c r="B281" s="4">
        <v>211728</v>
      </c>
      <c r="C281">
        <v>0</v>
      </c>
      <c r="D281">
        <v>159827</v>
      </c>
      <c r="E281">
        <v>51901</v>
      </c>
    </row>
    <row r="282" spans="1:5" x14ac:dyDescent="0.35">
      <c r="A282" s="9" t="s">
        <v>908</v>
      </c>
      <c r="B282" s="4">
        <v>5930</v>
      </c>
      <c r="C282">
        <v>0</v>
      </c>
      <c r="D282">
        <v>4485</v>
      </c>
      <c r="E282">
        <v>1445</v>
      </c>
    </row>
    <row r="283" spans="1:5" x14ac:dyDescent="0.35">
      <c r="A283" s="9" t="s">
        <v>683</v>
      </c>
      <c r="B283" s="4">
        <v>101444</v>
      </c>
      <c r="C283">
        <v>0</v>
      </c>
      <c r="D283">
        <v>76209</v>
      </c>
      <c r="E283">
        <v>25235</v>
      </c>
    </row>
    <row r="284" spans="1:5" x14ac:dyDescent="0.35">
      <c r="A284" s="9" t="s">
        <v>762</v>
      </c>
      <c r="B284" s="4">
        <v>427180</v>
      </c>
      <c r="C284">
        <v>0</v>
      </c>
      <c r="D284">
        <v>320788</v>
      </c>
      <c r="E284">
        <v>106392</v>
      </c>
    </row>
    <row r="285" spans="1:5" x14ac:dyDescent="0.35">
      <c r="A285" s="9" t="s">
        <v>722</v>
      </c>
      <c r="B285" s="4">
        <v>36333.93</v>
      </c>
      <c r="C285">
        <v>36333.93</v>
      </c>
      <c r="D285">
        <v>0</v>
      </c>
      <c r="E285">
        <v>0</v>
      </c>
    </row>
    <row r="286" spans="1:5" x14ac:dyDescent="0.35">
      <c r="A286" s="9" t="s">
        <v>747</v>
      </c>
      <c r="B286" s="4">
        <v>148969</v>
      </c>
      <c r="C286">
        <v>0</v>
      </c>
      <c r="D286">
        <v>112695</v>
      </c>
      <c r="E286">
        <v>36274</v>
      </c>
    </row>
    <row r="287" spans="1:5" x14ac:dyDescent="0.35">
      <c r="A287" s="9" t="s">
        <v>734</v>
      </c>
      <c r="B287" s="4">
        <v>10597.509999999998</v>
      </c>
      <c r="C287">
        <v>10597.509999999998</v>
      </c>
      <c r="D287">
        <v>0</v>
      </c>
      <c r="E287">
        <v>0</v>
      </c>
    </row>
    <row r="288" spans="1:5" x14ac:dyDescent="0.35">
      <c r="A288" s="9" t="s">
        <v>1002</v>
      </c>
      <c r="B288" s="4">
        <v>212248</v>
      </c>
      <c r="C288">
        <v>0</v>
      </c>
      <c r="D288">
        <v>159132</v>
      </c>
      <c r="E288">
        <v>53116</v>
      </c>
    </row>
    <row r="289" spans="1:5" x14ac:dyDescent="0.35">
      <c r="A289" s="9" t="s">
        <v>913</v>
      </c>
      <c r="B289" s="4">
        <v>28196</v>
      </c>
      <c r="C289">
        <v>0</v>
      </c>
      <c r="D289">
        <v>20121</v>
      </c>
      <c r="E289">
        <v>8075</v>
      </c>
    </row>
    <row r="290" spans="1:5" x14ac:dyDescent="0.35">
      <c r="A290" s="9" t="s">
        <v>739</v>
      </c>
      <c r="B290" s="4">
        <v>136107</v>
      </c>
      <c r="C290">
        <v>0</v>
      </c>
      <c r="D290">
        <v>102457</v>
      </c>
      <c r="E290">
        <v>33650</v>
      </c>
    </row>
    <row r="291" spans="1:5" x14ac:dyDescent="0.35">
      <c r="A291" s="9" t="s">
        <v>808</v>
      </c>
      <c r="B291" s="4">
        <v>231060</v>
      </c>
      <c r="C291">
        <v>0</v>
      </c>
      <c r="D291">
        <v>174339</v>
      </c>
      <c r="E291">
        <v>56721</v>
      </c>
    </row>
    <row r="292" spans="1:5" x14ac:dyDescent="0.35">
      <c r="A292" s="9" t="s">
        <v>928</v>
      </c>
      <c r="B292" s="4">
        <v>56384</v>
      </c>
      <c r="C292">
        <v>0</v>
      </c>
      <c r="D292">
        <v>42470</v>
      </c>
      <c r="E292">
        <v>13914</v>
      </c>
    </row>
    <row r="293" spans="1:5" x14ac:dyDescent="0.35">
      <c r="A293" s="9" t="s">
        <v>697</v>
      </c>
      <c r="B293" s="4">
        <v>5224.0700000000006</v>
      </c>
      <c r="C293">
        <v>5224.0700000000006</v>
      </c>
      <c r="D293">
        <v>0</v>
      </c>
      <c r="E293">
        <v>0</v>
      </c>
    </row>
    <row r="294" spans="1:5" x14ac:dyDescent="0.35">
      <c r="A294" s="9" t="s">
        <v>941</v>
      </c>
      <c r="B294" s="4">
        <v>7698.2599999999993</v>
      </c>
      <c r="C294">
        <v>7698.2599999999993</v>
      </c>
      <c r="D294">
        <v>0</v>
      </c>
      <c r="E294">
        <v>0</v>
      </c>
    </row>
    <row r="295" spans="1:5" x14ac:dyDescent="0.35">
      <c r="A295" s="9" t="s">
        <v>923</v>
      </c>
      <c r="B295" s="4">
        <v>77182</v>
      </c>
      <c r="C295">
        <v>0</v>
      </c>
      <c r="D295">
        <v>58271</v>
      </c>
      <c r="E295">
        <v>18911</v>
      </c>
    </row>
    <row r="296" spans="1:5" x14ac:dyDescent="0.35">
      <c r="A296" s="9" t="s">
        <v>921</v>
      </c>
      <c r="B296" s="4">
        <v>0</v>
      </c>
      <c r="C296">
        <v>0</v>
      </c>
      <c r="D296">
        <v>0</v>
      </c>
      <c r="E296">
        <v>0</v>
      </c>
    </row>
    <row r="297" spans="1:5" x14ac:dyDescent="0.35">
      <c r="A297" s="9" t="s">
        <v>645</v>
      </c>
      <c r="B297" s="4">
        <v>208923</v>
      </c>
      <c r="C297">
        <v>0</v>
      </c>
      <c r="D297">
        <v>158076</v>
      </c>
      <c r="E297">
        <v>50847</v>
      </c>
    </row>
    <row r="298" spans="1:5" x14ac:dyDescent="0.35">
      <c r="A298" s="9" t="s">
        <v>965</v>
      </c>
      <c r="B298" s="4">
        <v>53373.240000000013</v>
      </c>
      <c r="C298">
        <v>53373.240000000013</v>
      </c>
      <c r="D298">
        <v>0</v>
      </c>
      <c r="E298">
        <v>0</v>
      </c>
    </row>
    <row r="299" spans="1:5" x14ac:dyDescent="0.35">
      <c r="A299" s="9" t="s">
        <v>779</v>
      </c>
      <c r="B299" s="4">
        <v>46996.42</v>
      </c>
      <c r="C299">
        <v>46996.42</v>
      </c>
      <c r="D299">
        <v>0</v>
      </c>
      <c r="E299">
        <v>0</v>
      </c>
    </row>
    <row r="300" spans="1:5" x14ac:dyDescent="0.35">
      <c r="A300" s="9" t="s">
        <v>911</v>
      </c>
      <c r="B300" s="4">
        <v>33500</v>
      </c>
      <c r="C300">
        <v>0</v>
      </c>
      <c r="D300">
        <v>23382</v>
      </c>
      <c r="E300">
        <v>10118</v>
      </c>
    </row>
    <row r="301" spans="1:5" x14ac:dyDescent="0.35">
      <c r="A301" s="9" t="s">
        <v>694</v>
      </c>
      <c r="B301" s="4">
        <v>64285</v>
      </c>
      <c r="C301">
        <v>0</v>
      </c>
      <c r="D301">
        <v>53448</v>
      </c>
      <c r="E301">
        <v>10837</v>
      </c>
    </row>
    <row r="302" spans="1:5" x14ac:dyDescent="0.35">
      <c r="A302" s="9" t="s">
        <v>776</v>
      </c>
      <c r="B302" s="4">
        <v>62575</v>
      </c>
      <c r="C302">
        <v>0</v>
      </c>
      <c r="D302">
        <v>59129</v>
      </c>
      <c r="E302">
        <v>3446</v>
      </c>
    </row>
    <row r="303" spans="1:5" x14ac:dyDescent="0.35">
      <c r="A303" s="9" t="s">
        <v>721</v>
      </c>
      <c r="B303" s="4">
        <v>296820</v>
      </c>
      <c r="C303">
        <v>0</v>
      </c>
      <c r="D303">
        <v>214052</v>
      </c>
      <c r="E303">
        <v>82768</v>
      </c>
    </row>
    <row r="304" spans="1:5" x14ac:dyDescent="0.35">
      <c r="A304" s="9" t="s">
        <v>838</v>
      </c>
      <c r="B304" s="4">
        <v>141527</v>
      </c>
      <c r="C304">
        <v>0</v>
      </c>
      <c r="D304">
        <v>106974</v>
      </c>
      <c r="E304">
        <v>34553</v>
      </c>
    </row>
    <row r="305" spans="1:5" x14ac:dyDescent="0.35">
      <c r="A305" s="9" t="s">
        <v>610</v>
      </c>
      <c r="B305" s="4">
        <v>3755.31</v>
      </c>
      <c r="C305">
        <v>3755.31</v>
      </c>
      <c r="D305">
        <v>0</v>
      </c>
      <c r="E305">
        <v>0</v>
      </c>
    </row>
    <row r="306" spans="1:5" x14ac:dyDescent="0.35">
      <c r="A306" s="9" t="s">
        <v>679</v>
      </c>
      <c r="B306" s="4">
        <v>36671.620000000003</v>
      </c>
      <c r="C306">
        <v>36671.620000000003</v>
      </c>
      <c r="D306">
        <v>0</v>
      </c>
      <c r="E306">
        <v>0</v>
      </c>
    </row>
    <row r="307" spans="1:5" x14ac:dyDescent="0.35">
      <c r="A307" s="9" t="s">
        <v>695</v>
      </c>
      <c r="B307" s="4">
        <v>42326.399999999994</v>
      </c>
      <c r="C307">
        <v>42326.399999999994</v>
      </c>
      <c r="D307">
        <v>0</v>
      </c>
      <c r="E307">
        <v>0</v>
      </c>
    </row>
    <row r="308" spans="1:5" x14ac:dyDescent="0.35">
      <c r="A308" s="9" t="s">
        <v>693</v>
      </c>
      <c r="B308" s="4">
        <v>216607</v>
      </c>
      <c r="C308">
        <v>0</v>
      </c>
      <c r="D308">
        <v>163435</v>
      </c>
      <c r="E308">
        <v>53172</v>
      </c>
    </row>
    <row r="309" spans="1:5" x14ac:dyDescent="0.35">
      <c r="A309" s="9" t="s">
        <v>925</v>
      </c>
      <c r="B309" s="4">
        <v>136291</v>
      </c>
      <c r="C309">
        <v>0</v>
      </c>
      <c r="D309">
        <v>102147</v>
      </c>
      <c r="E309">
        <v>34144</v>
      </c>
    </row>
    <row r="310" spans="1:5" x14ac:dyDescent="0.35">
      <c r="A310" s="9" t="s">
        <v>936</v>
      </c>
      <c r="B310" s="4">
        <v>24884</v>
      </c>
      <c r="C310">
        <v>0</v>
      </c>
      <c r="D310">
        <v>20776</v>
      </c>
      <c r="E310">
        <v>4108</v>
      </c>
    </row>
    <row r="311" spans="1:5" x14ac:dyDescent="0.35">
      <c r="A311" s="9" t="s">
        <v>637</v>
      </c>
      <c r="B311" s="4">
        <v>121357</v>
      </c>
      <c r="C311">
        <v>0</v>
      </c>
      <c r="D311">
        <v>91099</v>
      </c>
      <c r="E311">
        <v>30258</v>
      </c>
    </row>
    <row r="312" spans="1:5" x14ac:dyDescent="0.35">
      <c r="A312" s="9" t="s">
        <v>640</v>
      </c>
      <c r="B312" s="4">
        <v>376020</v>
      </c>
      <c r="C312">
        <v>0</v>
      </c>
      <c r="D312">
        <v>284785</v>
      </c>
      <c r="E312">
        <v>91235</v>
      </c>
    </row>
    <row r="313" spans="1:5" x14ac:dyDescent="0.35">
      <c r="A313" s="9" t="s">
        <v>952</v>
      </c>
      <c r="B313" s="4">
        <v>144995</v>
      </c>
      <c r="C313">
        <v>0</v>
      </c>
      <c r="D313">
        <v>131450</v>
      </c>
      <c r="E313">
        <v>13545</v>
      </c>
    </row>
    <row r="314" spans="1:5" x14ac:dyDescent="0.35">
      <c r="A314" s="9" t="s">
        <v>953</v>
      </c>
      <c r="B314" s="4">
        <v>22257.18</v>
      </c>
      <c r="C314">
        <v>22257.18</v>
      </c>
      <c r="D314">
        <v>0</v>
      </c>
      <c r="E314">
        <v>0</v>
      </c>
    </row>
    <row r="315" spans="1:5" x14ac:dyDescent="0.35">
      <c r="A315" s="9" t="s">
        <v>646</v>
      </c>
      <c r="B315" s="4">
        <v>22256.799999999999</v>
      </c>
      <c r="C315">
        <v>22256.799999999999</v>
      </c>
      <c r="D315">
        <v>0</v>
      </c>
      <c r="E315">
        <v>0</v>
      </c>
    </row>
    <row r="316" spans="1:5" x14ac:dyDescent="0.35">
      <c r="A316" s="9" t="s">
        <v>973</v>
      </c>
      <c r="B316" s="4">
        <v>51026.490000000005</v>
      </c>
      <c r="C316">
        <v>51026.490000000005</v>
      </c>
      <c r="D316">
        <v>0</v>
      </c>
      <c r="E316">
        <v>0</v>
      </c>
    </row>
    <row r="317" spans="1:5" x14ac:dyDescent="0.35">
      <c r="A317" s="9" t="s">
        <v>981</v>
      </c>
      <c r="B317" s="4">
        <v>33421</v>
      </c>
      <c r="C317">
        <v>0</v>
      </c>
      <c r="D317">
        <v>25341</v>
      </c>
      <c r="E317">
        <v>8080</v>
      </c>
    </row>
    <row r="318" spans="1:5" x14ac:dyDescent="0.35">
      <c r="A318" s="9" t="s">
        <v>652</v>
      </c>
      <c r="B318" s="4">
        <v>73791</v>
      </c>
      <c r="C318">
        <v>0</v>
      </c>
      <c r="D318">
        <v>56425</v>
      </c>
      <c r="E318">
        <v>17366</v>
      </c>
    </row>
    <row r="319" spans="1:5" x14ac:dyDescent="0.35">
      <c r="A319" s="9" t="s">
        <v>1011</v>
      </c>
      <c r="B319" s="4">
        <v>63117.19</v>
      </c>
      <c r="C319">
        <v>63117.19</v>
      </c>
      <c r="D319">
        <v>0</v>
      </c>
      <c r="E319">
        <v>0</v>
      </c>
    </row>
    <row r="320" spans="1:5" x14ac:dyDescent="0.35">
      <c r="A320" s="9" t="s">
        <v>988</v>
      </c>
      <c r="B320" s="4">
        <v>12995.29</v>
      </c>
      <c r="C320">
        <v>12995.29</v>
      </c>
      <c r="D320">
        <v>0</v>
      </c>
      <c r="E320">
        <v>0</v>
      </c>
    </row>
    <row r="321" spans="1:5" x14ac:dyDescent="0.35">
      <c r="A321" s="9" t="s">
        <v>777</v>
      </c>
      <c r="B321" s="4">
        <v>98076</v>
      </c>
      <c r="C321">
        <v>0</v>
      </c>
      <c r="D321">
        <v>73918</v>
      </c>
      <c r="E321">
        <v>24158</v>
      </c>
    </row>
    <row r="322" spans="1:5" x14ac:dyDescent="0.35">
      <c r="A322" s="9" t="s">
        <v>919</v>
      </c>
      <c r="B322" s="4">
        <v>11573.02</v>
      </c>
      <c r="C322">
        <v>11573.02</v>
      </c>
      <c r="D322">
        <v>0</v>
      </c>
      <c r="E322">
        <v>0</v>
      </c>
    </row>
    <row r="323" spans="1:5" x14ac:dyDescent="0.35">
      <c r="A323" s="9" t="s">
        <v>982</v>
      </c>
      <c r="B323" s="4">
        <v>76959</v>
      </c>
      <c r="C323">
        <v>0</v>
      </c>
      <c r="D323">
        <v>58574</v>
      </c>
      <c r="E323">
        <v>18385</v>
      </c>
    </row>
    <row r="324" spans="1:5" x14ac:dyDescent="0.35">
      <c r="A324" s="9" t="s">
        <v>676</v>
      </c>
      <c r="B324" s="4">
        <v>40424.890000000007</v>
      </c>
      <c r="C324">
        <v>40424.890000000007</v>
      </c>
      <c r="D324">
        <v>0</v>
      </c>
      <c r="E324">
        <v>0</v>
      </c>
    </row>
    <row r="325" spans="1:5" x14ac:dyDescent="0.35">
      <c r="A325" s="9" t="s">
        <v>675</v>
      </c>
      <c r="B325" s="4">
        <v>337715</v>
      </c>
      <c r="C325">
        <v>0</v>
      </c>
      <c r="D325">
        <v>290330</v>
      </c>
      <c r="E325">
        <v>47385</v>
      </c>
    </row>
    <row r="326" spans="1:5" x14ac:dyDescent="0.35">
      <c r="A326" s="9" t="s">
        <v>837</v>
      </c>
      <c r="B326" s="4">
        <v>140938</v>
      </c>
      <c r="C326">
        <v>0</v>
      </c>
      <c r="D326">
        <v>104196</v>
      </c>
      <c r="E326">
        <v>36742</v>
      </c>
    </row>
    <row r="327" spans="1:5" x14ac:dyDescent="0.35">
      <c r="A327" s="9" t="s">
        <v>809</v>
      </c>
      <c r="B327" s="4">
        <v>48349</v>
      </c>
      <c r="C327">
        <v>0</v>
      </c>
      <c r="D327">
        <v>36327</v>
      </c>
      <c r="E327">
        <v>12022</v>
      </c>
    </row>
    <row r="328" spans="1:5" x14ac:dyDescent="0.35">
      <c r="A328" s="9" t="s">
        <v>827</v>
      </c>
      <c r="B328" s="4">
        <v>35896.199999999997</v>
      </c>
      <c r="C328">
        <v>35896.199999999997</v>
      </c>
      <c r="D328">
        <v>0</v>
      </c>
      <c r="E328">
        <v>0</v>
      </c>
    </row>
    <row r="329" spans="1:5" x14ac:dyDescent="0.35">
      <c r="A329" s="9" t="s">
        <v>677</v>
      </c>
      <c r="B329" s="4">
        <v>203179</v>
      </c>
      <c r="C329">
        <v>0</v>
      </c>
      <c r="D329">
        <v>153581</v>
      </c>
      <c r="E329">
        <v>49598</v>
      </c>
    </row>
    <row r="330" spans="1:5" x14ac:dyDescent="0.35">
      <c r="A330" s="9" t="s">
        <v>986</v>
      </c>
      <c r="B330" s="4">
        <v>13789.310000000001</v>
      </c>
      <c r="C330">
        <v>13789.310000000001</v>
      </c>
      <c r="D330">
        <v>0</v>
      </c>
      <c r="E330">
        <v>0</v>
      </c>
    </row>
    <row r="331" spans="1:5" x14ac:dyDescent="0.35">
      <c r="A331" s="9" t="s">
        <v>626</v>
      </c>
      <c r="B331" s="4">
        <v>103776</v>
      </c>
      <c r="C331">
        <v>0</v>
      </c>
      <c r="D331">
        <v>78302</v>
      </c>
      <c r="E331">
        <v>25474</v>
      </c>
    </row>
    <row r="332" spans="1:5" x14ac:dyDescent="0.35">
      <c r="A332" s="9" t="s">
        <v>1008</v>
      </c>
      <c r="B332" s="4">
        <v>78063</v>
      </c>
      <c r="C332">
        <v>0</v>
      </c>
      <c r="D332">
        <v>58759</v>
      </c>
      <c r="E332">
        <v>19304</v>
      </c>
    </row>
    <row r="333" spans="1:5" x14ac:dyDescent="0.35">
      <c r="A333" s="9" t="s">
        <v>1031</v>
      </c>
      <c r="B333" s="4">
        <v>9337.9600000000009</v>
      </c>
      <c r="C333">
        <v>9337.9600000000009</v>
      </c>
      <c r="D333">
        <v>0</v>
      </c>
      <c r="E333">
        <v>0</v>
      </c>
    </row>
    <row r="334" spans="1:5" x14ac:dyDescent="0.35">
      <c r="A334" s="9" t="s">
        <v>885</v>
      </c>
      <c r="B334" s="4">
        <v>39379.400000000009</v>
      </c>
      <c r="C334">
        <v>39379.400000000009</v>
      </c>
      <c r="D334">
        <v>0</v>
      </c>
      <c r="E334">
        <v>0</v>
      </c>
    </row>
    <row r="335" spans="1:5" x14ac:dyDescent="0.35">
      <c r="A335" s="9" t="s">
        <v>906</v>
      </c>
      <c r="B335" s="4">
        <v>41252.910000000003</v>
      </c>
      <c r="C335">
        <v>41252.910000000003</v>
      </c>
      <c r="D335">
        <v>0</v>
      </c>
      <c r="E335">
        <v>0</v>
      </c>
    </row>
    <row r="336" spans="1:5" x14ac:dyDescent="0.35">
      <c r="A336" s="9" t="s">
        <v>901</v>
      </c>
      <c r="B336" s="4">
        <v>79186</v>
      </c>
      <c r="C336">
        <v>0</v>
      </c>
      <c r="D336">
        <v>50169</v>
      </c>
      <c r="E336">
        <v>29017</v>
      </c>
    </row>
    <row r="337" spans="1:5" x14ac:dyDescent="0.35">
      <c r="A337" s="9" t="s">
        <v>893</v>
      </c>
      <c r="B337" s="4">
        <v>47079.369999999988</v>
      </c>
      <c r="C337">
        <v>47079.369999999988</v>
      </c>
      <c r="D337">
        <v>0</v>
      </c>
      <c r="E337">
        <v>0</v>
      </c>
    </row>
    <row r="338" spans="1:5" x14ac:dyDescent="0.35">
      <c r="A338" s="9" t="s">
        <v>731</v>
      </c>
      <c r="B338" s="4">
        <v>133105</v>
      </c>
      <c r="C338">
        <v>13625</v>
      </c>
      <c r="D338">
        <v>99245</v>
      </c>
      <c r="E338">
        <v>20235</v>
      </c>
    </row>
    <row r="339" spans="1:5" x14ac:dyDescent="0.35">
      <c r="A339" s="9" t="s">
        <v>878</v>
      </c>
      <c r="B339" s="4">
        <v>12352.399999999998</v>
      </c>
      <c r="C339">
        <v>12352.399999999998</v>
      </c>
      <c r="D339">
        <v>0</v>
      </c>
      <c r="E339">
        <v>0</v>
      </c>
    </row>
    <row r="340" spans="1:5" x14ac:dyDescent="0.35">
      <c r="A340" s="9" t="s">
        <v>997</v>
      </c>
      <c r="B340" s="4">
        <v>28819.86</v>
      </c>
      <c r="C340">
        <v>28819.86</v>
      </c>
      <c r="D340">
        <v>0</v>
      </c>
      <c r="E340">
        <v>0</v>
      </c>
    </row>
    <row r="341" spans="1:5" x14ac:dyDescent="0.35">
      <c r="A341" s="9" t="s">
        <v>877</v>
      </c>
      <c r="B341" s="4">
        <v>7855</v>
      </c>
      <c r="C341">
        <v>0</v>
      </c>
      <c r="D341">
        <v>5755</v>
      </c>
      <c r="E341">
        <v>2100</v>
      </c>
    </row>
    <row r="342" spans="1:5" x14ac:dyDescent="0.35">
      <c r="A342" s="9" t="s">
        <v>814</v>
      </c>
      <c r="B342" s="4">
        <v>960.64999999999986</v>
      </c>
      <c r="C342">
        <v>960.64999999999986</v>
      </c>
      <c r="D342">
        <v>0</v>
      </c>
      <c r="E342">
        <v>0</v>
      </c>
    </row>
    <row r="343" spans="1:5" x14ac:dyDescent="0.35">
      <c r="A343" s="9" t="s">
        <v>940</v>
      </c>
      <c r="B343" s="4">
        <v>107514</v>
      </c>
      <c r="C343">
        <v>11050</v>
      </c>
      <c r="D343">
        <v>74549</v>
      </c>
      <c r="E343">
        <v>21915</v>
      </c>
    </row>
    <row r="344" spans="1:5" x14ac:dyDescent="0.35">
      <c r="A344" s="9" t="s">
        <v>728</v>
      </c>
      <c r="B344" s="4">
        <v>358620</v>
      </c>
      <c r="C344">
        <v>0</v>
      </c>
      <c r="D344">
        <v>261870</v>
      </c>
      <c r="E344">
        <v>96750</v>
      </c>
    </row>
    <row r="345" spans="1:5" x14ac:dyDescent="0.35">
      <c r="A345" s="9" t="s">
        <v>738</v>
      </c>
      <c r="B345" s="4">
        <v>5280</v>
      </c>
      <c r="C345">
        <v>0</v>
      </c>
      <c r="D345">
        <v>4429</v>
      </c>
      <c r="E345">
        <v>851</v>
      </c>
    </row>
    <row r="346" spans="1:5" x14ac:dyDescent="0.35">
      <c r="A346" s="9" t="s">
        <v>815</v>
      </c>
      <c r="B346" s="4">
        <v>0</v>
      </c>
      <c r="C346">
        <v>0</v>
      </c>
      <c r="D346">
        <v>0</v>
      </c>
      <c r="E346">
        <v>0</v>
      </c>
    </row>
    <row r="347" spans="1:5" x14ac:dyDescent="0.35">
      <c r="A347" s="9" t="s">
        <v>619</v>
      </c>
      <c r="B347" s="4">
        <v>143070</v>
      </c>
      <c r="C347">
        <v>0</v>
      </c>
      <c r="D347">
        <v>108081</v>
      </c>
      <c r="E347">
        <v>34989</v>
      </c>
    </row>
    <row r="348" spans="1:5" x14ac:dyDescent="0.35">
      <c r="A348" s="9" t="s">
        <v>710</v>
      </c>
      <c r="B348" s="4">
        <v>144850</v>
      </c>
      <c r="C348">
        <v>0</v>
      </c>
      <c r="D348">
        <v>120935</v>
      </c>
      <c r="E348">
        <v>23915</v>
      </c>
    </row>
    <row r="349" spans="1:5" x14ac:dyDescent="0.35">
      <c r="A349" s="9" t="s">
        <v>725</v>
      </c>
      <c r="B349" s="4">
        <v>50772.310000000005</v>
      </c>
      <c r="C349">
        <v>50772.310000000005</v>
      </c>
      <c r="D349">
        <v>0</v>
      </c>
      <c r="E349">
        <v>0</v>
      </c>
    </row>
    <row r="350" spans="1:5" x14ac:dyDescent="0.35">
      <c r="A350" s="9" t="s">
        <v>880</v>
      </c>
      <c r="B350" s="4">
        <v>164025</v>
      </c>
      <c r="C350">
        <v>0</v>
      </c>
      <c r="D350">
        <v>150415</v>
      </c>
      <c r="E350">
        <v>13610</v>
      </c>
    </row>
    <row r="351" spans="1:5" x14ac:dyDescent="0.35">
      <c r="A351" s="9" t="s">
        <v>796</v>
      </c>
      <c r="B351" s="4">
        <v>145977</v>
      </c>
      <c r="C351">
        <v>0</v>
      </c>
      <c r="D351">
        <v>109327</v>
      </c>
      <c r="E351">
        <v>36650</v>
      </c>
    </row>
    <row r="352" spans="1:5" x14ac:dyDescent="0.35">
      <c r="A352" s="9" t="s">
        <v>799</v>
      </c>
      <c r="B352" s="4">
        <v>58241</v>
      </c>
      <c r="C352">
        <v>0</v>
      </c>
      <c r="D352">
        <v>43780</v>
      </c>
      <c r="E352">
        <v>14461</v>
      </c>
    </row>
    <row r="353" spans="1:5" x14ac:dyDescent="0.35">
      <c r="A353" s="9" t="s">
        <v>846</v>
      </c>
      <c r="B353" s="4">
        <v>17757.68</v>
      </c>
      <c r="C353">
        <v>17757.68</v>
      </c>
      <c r="D353">
        <v>0</v>
      </c>
      <c r="E353">
        <v>0</v>
      </c>
    </row>
    <row r="354" spans="1:5" x14ac:dyDescent="0.35">
      <c r="A354" s="9" t="s">
        <v>618</v>
      </c>
      <c r="B354" s="4">
        <v>23004</v>
      </c>
      <c r="C354">
        <v>0</v>
      </c>
      <c r="D354">
        <v>17387</v>
      </c>
      <c r="E354">
        <v>5577</v>
      </c>
    </row>
    <row r="355" spans="1:5" x14ac:dyDescent="0.35">
      <c r="A355" s="9" t="s">
        <v>622</v>
      </c>
      <c r="B355" s="4">
        <v>59825</v>
      </c>
      <c r="C355">
        <v>0</v>
      </c>
      <c r="D355">
        <v>46015</v>
      </c>
      <c r="E355">
        <v>13810</v>
      </c>
    </row>
    <row r="356" spans="1:5" x14ac:dyDescent="0.35">
      <c r="A356" s="9" t="s">
        <v>771</v>
      </c>
      <c r="B356" s="4">
        <v>69083.110000000015</v>
      </c>
      <c r="C356">
        <v>69083.110000000015</v>
      </c>
      <c r="D356">
        <v>0</v>
      </c>
      <c r="E356">
        <v>0</v>
      </c>
    </row>
    <row r="357" spans="1:5" x14ac:dyDescent="0.35">
      <c r="A357" s="9" t="s">
        <v>912</v>
      </c>
      <c r="B357" s="4">
        <v>309750</v>
      </c>
      <c r="C357">
        <v>0</v>
      </c>
      <c r="D357">
        <v>178205</v>
      </c>
      <c r="E357">
        <v>131545</v>
      </c>
    </row>
    <row r="358" spans="1:5" x14ac:dyDescent="0.35">
      <c r="A358" s="9" t="s">
        <v>789</v>
      </c>
      <c r="B358" s="4">
        <v>72810</v>
      </c>
      <c r="C358">
        <v>72810</v>
      </c>
      <c r="D358">
        <v>0</v>
      </c>
      <c r="E358">
        <v>0</v>
      </c>
    </row>
    <row r="359" spans="1:5" x14ac:dyDescent="0.35">
      <c r="A359" s="9" t="s">
        <v>790</v>
      </c>
      <c r="B359" s="4">
        <v>46580</v>
      </c>
      <c r="C359">
        <v>0</v>
      </c>
      <c r="D359">
        <v>34130</v>
      </c>
      <c r="E359">
        <v>12450</v>
      </c>
    </row>
    <row r="360" spans="1:5" x14ac:dyDescent="0.35">
      <c r="A360" s="9" t="s">
        <v>691</v>
      </c>
      <c r="B360" s="4">
        <v>37676.47</v>
      </c>
      <c r="C360">
        <v>37676.47</v>
      </c>
      <c r="D360">
        <v>0</v>
      </c>
      <c r="E360">
        <v>0</v>
      </c>
    </row>
    <row r="361" spans="1:5" x14ac:dyDescent="0.35">
      <c r="A361" s="9" t="s">
        <v>662</v>
      </c>
      <c r="B361" s="4">
        <v>18462.650000000005</v>
      </c>
      <c r="C361">
        <v>18462.650000000005</v>
      </c>
      <c r="D361">
        <v>0</v>
      </c>
      <c r="E361">
        <v>0</v>
      </c>
    </row>
    <row r="362" spans="1:5" x14ac:dyDescent="0.35">
      <c r="A362" s="9" t="s">
        <v>726</v>
      </c>
      <c r="B362" s="4">
        <v>12441.54</v>
      </c>
      <c r="C362">
        <v>12441.54</v>
      </c>
      <c r="D362">
        <v>0</v>
      </c>
      <c r="E362">
        <v>0</v>
      </c>
    </row>
    <row r="363" spans="1:5" x14ac:dyDescent="0.35">
      <c r="A363" s="9" t="s">
        <v>787</v>
      </c>
      <c r="B363" s="4">
        <v>66962.820000000007</v>
      </c>
      <c r="C363">
        <v>66962.820000000007</v>
      </c>
      <c r="D363">
        <v>0</v>
      </c>
      <c r="E363">
        <v>0</v>
      </c>
    </row>
    <row r="364" spans="1:5" x14ac:dyDescent="0.35">
      <c r="A364" s="9" t="s">
        <v>795</v>
      </c>
      <c r="B364" s="4">
        <v>67218.720000000001</v>
      </c>
      <c r="C364">
        <v>67218.720000000001</v>
      </c>
      <c r="D364">
        <v>0</v>
      </c>
      <c r="E364">
        <v>0</v>
      </c>
    </row>
    <row r="365" spans="1:5" x14ac:dyDescent="0.35">
      <c r="A365" s="9" t="s">
        <v>788</v>
      </c>
      <c r="B365" s="4">
        <v>30435</v>
      </c>
      <c r="C365">
        <v>0</v>
      </c>
      <c r="D365">
        <v>22156</v>
      </c>
      <c r="E365">
        <v>8279</v>
      </c>
    </row>
    <row r="366" spans="1:5" x14ac:dyDescent="0.35">
      <c r="A366" s="9" t="s">
        <v>833</v>
      </c>
      <c r="B366" s="4">
        <v>17248.910000000003</v>
      </c>
      <c r="C366">
        <v>17248.910000000003</v>
      </c>
      <c r="D366">
        <v>0</v>
      </c>
      <c r="E366">
        <v>0</v>
      </c>
    </row>
    <row r="367" spans="1:5" x14ac:dyDescent="0.35">
      <c r="A367" s="9" t="s">
        <v>899</v>
      </c>
      <c r="B367" s="4">
        <v>192510</v>
      </c>
      <c r="C367">
        <v>0</v>
      </c>
      <c r="D367">
        <v>73350</v>
      </c>
      <c r="E367">
        <v>119160</v>
      </c>
    </row>
    <row r="368" spans="1:5" x14ac:dyDescent="0.35">
      <c r="A368" s="9" t="s">
        <v>934</v>
      </c>
      <c r="B368" s="4">
        <v>80455</v>
      </c>
      <c r="C368">
        <v>0</v>
      </c>
      <c r="D368">
        <v>61785</v>
      </c>
      <c r="E368">
        <v>18670</v>
      </c>
    </row>
    <row r="369" spans="1:5" x14ac:dyDescent="0.35">
      <c r="A369" s="9" t="s">
        <v>715</v>
      </c>
      <c r="B369" s="4">
        <v>87068</v>
      </c>
      <c r="C369">
        <v>0</v>
      </c>
      <c r="D369">
        <v>61256</v>
      </c>
      <c r="E369">
        <v>22972</v>
      </c>
    </row>
    <row r="370" spans="1:5" x14ac:dyDescent="0.35">
      <c r="A370" s="9" t="s">
        <v>641</v>
      </c>
      <c r="B370" s="4">
        <v>0</v>
      </c>
      <c r="C370">
        <v>0</v>
      </c>
      <c r="D370">
        <v>0</v>
      </c>
      <c r="E370">
        <v>0</v>
      </c>
    </row>
    <row r="371" spans="1:5" x14ac:dyDescent="0.35">
      <c r="A371" s="9" t="s">
        <v>983</v>
      </c>
      <c r="B371" s="4">
        <v>226990</v>
      </c>
      <c r="C371">
        <v>0</v>
      </c>
      <c r="D371">
        <v>201455</v>
      </c>
      <c r="E371">
        <v>25535</v>
      </c>
    </row>
    <row r="372" spans="1:5" x14ac:dyDescent="0.35">
      <c r="A372" s="9" t="s">
        <v>800</v>
      </c>
      <c r="B372" s="4">
        <v>79654.559999999998</v>
      </c>
      <c r="C372">
        <v>79654.559999999998</v>
      </c>
      <c r="D372">
        <v>0</v>
      </c>
      <c r="E372">
        <v>0</v>
      </c>
    </row>
    <row r="373" spans="1:5" x14ac:dyDescent="0.35">
      <c r="A373" s="9" t="s">
        <v>750</v>
      </c>
      <c r="B373" s="4">
        <v>9591</v>
      </c>
      <c r="C373">
        <v>0</v>
      </c>
      <c r="D373">
        <v>7166</v>
      </c>
      <c r="E373">
        <v>2425</v>
      </c>
    </row>
    <row r="374" spans="1:5" x14ac:dyDescent="0.35">
      <c r="A374" s="9" t="s">
        <v>720</v>
      </c>
      <c r="B374" s="4">
        <v>41435.789999999986</v>
      </c>
      <c r="C374">
        <v>41435.789999999986</v>
      </c>
      <c r="D374">
        <v>0</v>
      </c>
      <c r="E374">
        <v>0</v>
      </c>
    </row>
    <row r="375" spans="1:5" x14ac:dyDescent="0.35">
      <c r="A375" s="9" t="s">
        <v>1014</v>
      </c>
      <c r="B375" s="4">
        <v>1245880</v>
      </c>
      <c r="C375">
        <v>0</v>
      </c>
      <c r="D375">
        <v>949760</v>
      </c>
      <c r="E375">
        <v>296120</v>
      </c>
    </row>
    <row r="376" spans="1:5" x14ac:dyDescent="0.35">
      <c r="A376" s="9" t="s">
        <v>989</v>
      </c>
      <c r="B376" s="4">
        <v>61524</v>
      </c>
      <c r="C376">
        <v>0</v>
      </c>
      <c r="D376">
        <v>46156</v>
      </c>
      <c r="E376">
        <v>15368</v>
      </c>
    </row>
    <row r="377" spans="1:5" x14ac:dyDescent="0.35">
      <c r="A377" s="9" t="s">
        <v>732</v>
      </c>
      <c r="B377" s="4">
        <v>535115</v>
      </c>
      <c r="C377">
        <v>0</v>
      </c>
      <c r="D377">
        <v>457790</v>
      </c>
      <c r="E377">
        <v>77325</v>
      </c>
    </row>
    <row r="378" spans="1:5" x14ac:dyDescent="0.35">
      <c r="A378" s="9" t="s">
        <v>793</v>
      </c>
      <c r="B378" s="4">
        <v>57018.869999999995</v>
      </c>
      <c r="C378">
        <v>57018.869999999995</v>
      </c>
      <c r="D378">
        <v>0</v>
      </c>
      <c r="E378">
        <v>0</v>
      </c>
    </row>
    <row r="379" spans="1:5" x14ac:dyDescent="0.35">
      <c r="A379" s="9" t="s">
        <v>794</v>
      </c>
      <c r="B379" s="4">
        <v>279910</v>
      </c>
      <c r="C379">
        <v>0</v>
      </c>
      <c r="D379">
        <v>219740</v>
      </c>
      <c r="E379">
        <v>60170</v>
      </c>
    </row>
    <row r="380" spans="1:5" x14ac:dyDescent="0.35">
      <c r="A380" s="9" t="s">
        <v>797</v>
      </c>
      <c r="B380" s="4">
        <v>52934.869999999981</v>
      </c>
      <c r="C380">
        <v>52934.869999999981</v>
      </c>
      <c r="D380">
        <v>0</v>
      </c>
      <c r="E380">
        <v>0</v>
      </c>
    </row>
    <row r="381" spans="1:5" x14ac:dyDescent="0.35">
      <c r="A381" s="9" t="s">
        <v>792</v>
      </c>
      <c r="B381" s="4">
        <v>40510.99</v>
      </c>
      <c r="C381">
        <v>40510.99</v>
      </c>
      <c r="D381">
        <v>0</v>
      </c>
      <c r="E381">
        <v>0</v>
      </c>
    </row>
    <row r="382" spans="1:5" x14ac:dyDescent="0.35">
      <c r="A382" s="9" t="s">
        <v>907</v>
      </c>
      <c r="B382" s="4">
        <v>32276.73</v>
      </c>
      <c r="C382">
        <v>32276.73</v>
      </c>
      <c r="D382">
        <v>0</v>
      </c>
      <c r="E382">
        <v>0</v>
      </c>
    </row>
    <row r="383" spans="1:5" x14ac:dyDescent="0.35">
      <c r="A383" s="9" t="s">
        <v>730</v>
      </c>
      <c r="B383" s="4">
        <v>151340</v>
      </c>
      <c r="C383">
        <v>0</v>
      </c>
      <c r="D383">
        <v>130825</v>
      </c>
      <c r="E383">
        <v>20515</v>
      </c>
    </row>
    <row r="384" spans="1:5" x14ac:dyDescent="0.35">
      <c r="A384" s="9" t="s">
        <v>798</v>
      </c>
      <c r="B384" s="4">
        <v>105454.95000000001</v>
      </c>
      <c r="C384">
        <v>105454.95000000001</v>
      </c>
      <c r="D384">
        <v>0</v>
      </c>
      <c r="E384">
        <v>0</v>
      </c>
    </row>
    <row r="385" spans="1:5" x14ac:dyDescent="0.35">
      <c r="A385" s="9" t="s">
        <v>881</v>
      </c>
      <c r="B385" s="4">
        <v>23636.929999999997</v>
      </c>
      <c r="C385">
        <v>23636.929999999997</v>
      </c>
      <c r="D385">
        <v>0</v>
      </c>
      <c r="E385">
        <v>0</v>
      </c>
    </row>
    <row r="386" spans="1:5" x14ac:dyDescent="0.35">
      <c r="A386" s="9" t="s">
        <v>658</v>
      </c>
      <c r="B386" s="4">
        <v>77609</v>
      </c>
      <c r="C386">
        <v>0</v>
      </c>
      <c r="D386">
        <v>70387</v>
      </c>
      <c r="E386">
        <v>7222</v>
      </c>
    </row>
    <row r="387" spans="1:5" x14ac:dyDescent="0.35">
      <c r="A387" s="9" t="s">
        <v>970</v>
      </c>
      <c r="B387" s="4">
        <v>52094</v>
      </c>
      <c r="C387">
        <v>0</v>
      </c>
      <c r="D387">
        <v>49270</v>
      </c>
      <c r="E387">
        <v>2824</v>
      </c>
    </row>
    <row r="388" spans="1:5" x14ac:dyDescent="0.35">
      <c r="A388" s="9" t="s">
        <v>682</v>
      </c>
      <c r="B388" s="4">
        <v>144570</v>
      </c>
      <c r="C388">
        <v>0</v>
      </c>
      <c r="D388">
        <v>119420</v>
      </c>
      <c r="E388">
        <v>25150</v>
      </c>
    </row>
    <row r="389" spans="1:5" x14ac:dyDescent="0.35">
      <c r="A389" s="9" t="s">
        <v>629</v>
      </c>
      <c r="B389" s="4">
        <v>69706.930000000008</v>
      </c>
      <c r="C389">
        <v>69706.930000000008</v>
      </c>
      <c r="D389">
        <v>0</v>
      </c>
      <c r="E389">
        <v>0</v>
      </c>
    </row>
    <row r="390" spans="1:5" x14ac:dyDescent="0.35">
      <c r="A390" s="9" t="s">
        <v>628</v>
      </c>
      <c r="B390" s="4">
        <v>47686.609999999993</v>
      </c>
      <c r="C390">
        <v>47686.609999999993</v>
      </c>
      <c r="D390">
        <v>0</v>
      </c>
      <c r="E390">
        <v>0</v>
      </c>
    </row>
    <row r="391" spans="1:5" x14ac:dyDescent="0.35">
      <c r="A391" s="9" t="s">
        <v>884</v>
      </c>
      <c r="B391" s="4">
        <v>67955.51999999999</v>
      </c>
      <c r="C391">
        <v>67955.51999999999</v>
      </c>
      <c r="D391">
        <v>0</v>
      </c>
      <c r="E391">
        <v>0</v>
      </c>
    </row>
    <row r="392" spans="1:5" x14ac:dyDescent="0.35">
      <c r="A392" s="9" t="s">
        <v>786</v>
      </c>
      <c r="B392" s="4">
        <v>28437.930000000008</v>
      </c>
      <c r="C392">
        <v>28437.930000000008</v>
      </c>
      <c r="D392">
        <v>0</v>
      </c>
      <c r="E392">
        <v>0</v>
      </c>
    </row>
    <row r="393" spans="1:5" x14ac:dyDescent="0.35">
      <c r="A393" s="9" t="s">
        <v>785</v>
      </c>
      <c r="B393" s="4">
        <v>7562.739999999998</v>
      </c>
      <c r="C393">
        <v>7562.739999999998</v>
      </c>
      <c r="D393">
        <v>0</v>
      </c>
      <c r="E393">
        <v>0</v>
      </c>
    </row>
    <row r="394" spans="1:5" x14ac:dyDescent="0.35">
      <c r="A394" s="9" t="s">
        <v>834</v>
      </c>
      <c r="B394" s="4">
        <v>119699</v>
      </c>
      <c r="C394">
        <v>18093</v>
      </c>
      <c r="D394">
        <v>77264</v>
      </c>
      <c r="E394">
        <v>24342</v>
      </c>
    </row>
    <row r="395" spans="1:5" x14ac:dyDescent="0.35">
      <c r="A395" s="9" t="s">
        <v>791</v>
      </c>
      <c r="B395" s="4">
        <v>43428.7</v>
      </c>
      <c r="C395">
        <v>43428.7</v>
      </c>
      <c r="D395">
        <v>0</v>
      </c>
      <c r="E395">
        <v>0</v>
      </c>
    </row>
    <row r="396" spans="1:5" x14ac:dyDescent="0.35">
      <c r="A396" s="9" t="s">
        <v>802</v>
      </c>
      <c r="B396" s="4">
        <v>117250</v>
      </c>
      <c r="C396">
        <v>10965</v>
      </c>
      <c r="D396">
        <v>100285</v>
      </c>
      <c r="E396">
        <v>6000</v>
      </c>
    </row>
    <row r="397" spans="1:5" x14ac:dyDescent="0.35">
      <c r="A397" s="9" t="s">
        <v>702</v>
      </c>
      <c r="B397" s="4">
        <v>337870</v>
      </c>
      <c r="C397">
        <v>0</v>
      </c>
      <c r="D397">
        <v>299290</v>
      </c>
      <c r="E397">
        <v>38580</v>
      </c>
    </row>
    <row r="398" spans="1:5" x14ac:dyDescent="0.35">
      <c r="A398" s="9" t="s">
        <v>703</v>
      </c>
      <c r="B398" s="4">
        <v>130025</v>
      </c>
      <c r="C398">
        <v>83835</v>
      </c>
      <c r="D398">
        <v>43740</v>
      </c>
      <c r="E398">
        <v>2450</v>
      </c>
    </row>
    <row r="399" spans="1:5" x14ac:dyDescent="0.35">
      <c r="A399" s="9" t="s">
        <v>810</v>
      </c>
      <c r="B399" s="4">
        <v>94502.02</v>
      </c>
      <c r="C399">
        <v>94502.02</v>
      </c>
      <c r="D399">
        <v>0</v>
      </c>
      <c r="E399">
        <v>0</v>
      </c>
    </row>
    <row r="400" spans="1:5" x14ac:dyDescent="0.35">
      <c r="A400" s="9" t="s">
        <v>784</v>
      </c>
      <c r="B400" s="4">
        <v>34727.930000000008</v>
      </c>
      <c r="C400">
        <v>34727.930000000008</v>
      </c>
      <c r="D400">
        <v>0</v>
      </c>
      <c r="E400">
        <v>0</v>
      </c>
    </row>
    <row r="401" spans="1:5" x14ac:dyDescent="0.35">
      <c r="A401" s="9" t="s">
        <v>801</v>
      </c>
      <c r="B401" s="4">
        <v>106597.95000000001</v>
      </c>
      <c r="C401">
        <v>106597.95000000001</v>
      </c>
      <c r="D401">
        <v>0</v>
      </c>
      <c r="E401">
        <v>0</v>
      </c>
    </row>
    <row r="402" spans="1:5" x14ac:dyDescent="0.35">
      <c r="A402" s="9" t="s">
        <v>971</v>
      </c>
      <c r="B402" s="4">
        <v>24323.949999999997</v>
      </c>
      <c r="C402">
        <v>24323.949999999997</v>
      </c>
      <c r="D402">
        <v>0</v>
      </c>
      <c r="E402">
        <v>0</v>
      </c>
    </row>
    <row r="403" spans="1:5" x14ac:dyDescent="0.35">
      <c r="A403" s="9" t="s">
        <v>975</v>
      </c>
      <c r="B403" s="4">
        <v>129660</v>
      </c>
      <c r="C403">
        <v>0</v>
      </c>
      <c r="D403">
        <v>105345</v>
      </c>
      <c r="E403">
        <v>24315</v>
      </c>
    </row>
    <row r="404" spans="1:5" x14ac:dyDescent="0.35">
      <c r="A404" s="9" t="s">
        <v>1003</v>
      </c>
      <c r="B404" s="4">
        <v>235056</v>
      </c>
      <c r="C404">
        <v>0</v>
      </c>
      <c r="D404">
        <v>213964</v>
      </c>
      <c r="E404">
        <v>21092</v>
      </c>
    </row>
    <row r="405" spans="1:5" x14ac:dyDescent="0.35">
      <c r="A405" s="9" t="s">
        <v>1000</v>
      </c>
      <c r="B405" s="4">
        <v>82515.95</v>
      </c>
      <c r="C405">
        <v>61145.95</v>
      </c>
      <c r="D405">
        <v>16869</v>
      </c>
      <c r="E405">
        <v>4501</v>
      </c>
    </row>
    <row r="406" spans="1:5" x14ac:dyDescent="0.35">
      <c r="A406" s="9" t="s">
        <v>930</v>
      </c>
      <c r="B406" s="4">
        <v>118385.01</v>
      </c>
      <c r="C406">
        <v>72438.009999999995</v>
      </c>
      <c r="D406">
        <v>36704</v>
      </c>
      <c r="E406">
        <v>9243</v>
      </c>
    </row>
    <row r="407" spans="1:5" x14ac:dyDescent="0.35">
      <c r="A407" s="9" t="s">
        <v>929</v>
      </c>
      <c r="B407" s="4">
        <v>162420</v>
      </c>
      <c r="C407">
        <v>0</v>
      </c>
      <c r="D407">
        <v>120445</v>
      </c>
      <c r="E407">
        <v>41975</v>
      </c>
    </row>
    <row r="408" spans="1:5" x14ac:dyDescent="0.35">
      <c r="A408" s="9" t="s">
        <v>853</v>
      </c>
      <c r="B408" s="4">
        <v>14476.689999999999</v>
      </c>
      <c r="C408">
        <v>14476.689999999999</v>
      </c>
      <c r="D408">
        <v>0</v>
      </c>
      <c r="E408">
        <v>0</v>
      </c>
    </row>
    <row r="409" spans="1:5" x14ac:dyDescent="0.35">
      <c r="A409" s="9" t="s">
        <v>659</v>
      </c>
      <c r="B409" s="4">
        <v>48742.36</v>
      </c>
      <c r="C409">
        <v>48742.36</v>
      </c>
      <c r="D409">
        <v>0</v>
      </c>
      <c r="E409">
        <v>0</v>
      </c>
    </row>
    <row r="410" spans="1:5" x14ac:dyDescent="0.35">
      <c r="A410" s="9" t="s">
        <v>765</v>
      </c>
      <c r="B410" s="4">
        <v>356220</v>
      </c>
      <c r="C410">
        <v>0</v>
      </c>
      <c r="D410">
        <v>317832</v>
      </c>
      <c r="E410">
        <v>38388</v>
      </c>
    </row>
    <row r="411" spans="1:5" x14ac:dyDescent="0.35">
      <c r="A411" s="9" t="s">
        <v>931</v>
      </c>
      <c r="B411" s="4">
        <v>5836.3299999999981</v>
      </c>
      <c r="C411">
        <v>5836.3299999999981</v>
      </c>
      <c r="D411">
        <v>0</v>
      </c>
      <c r="E411">
        <v>0</v>
      </c>
    </row>
    <row r="412" spans="1:5" x14ac:dyDescent="0.35">
      <c r="A412" s="9" t="s">
        <v>681</v>
      </c>
      <c r="B412" s="4">
        <v>89025</v>
      </c>
      <c r="C412">
        <v>58090</v>
      </c>
      <c r="D412">
        <v>29645</v>
      </c>
      <c r="E412">
        <v>1290</v>
      </c>
    </row>
    <row r="413" spans="1:5" x14ac:dyDescent="0.35">
      <c r="A413" s="9" t="s">
        <v>680</v>
      </c>
      <c r="B413" s="4">
        <v>502850</v>
      </c>
      <c r="C413">
        <v>0</v>
      </c>
      <c r="D413">
        <v>441940</v>
      </c>
      <c r="E413">
        <v>60910</v>
      </c>
    </row>
    <row r="414" spans="1:5" x14ac:dyDescent="0.35">
      <c r="A414" s="9" t="s">
        <v>806</v>
      </c>
      <c r="B414" s="4">
        <v>411960</v>
      </c>
      <c r="C414">
        <v>0</v>
      </c>
      <c r="D414">
        <v>367480</v>
      </c>
      <c r="E414">
        <v>44480</v>
      </c>
    </row>
    <row r="415" spans="1:5" x14ac:dyDescent="0.35">
      <c r="A415" s="9" t="s">
        <v>766</v>
      </c>
      <c r="B415" s="4">
        <v>84895.899999999965</v>
      </c>
      <c r="C415">
        <v>84895.899999999965</v>
      </c>
      <c r="D415">
        <v>0</v>
      </c>
      <c r="E415">
        <v>0</v>
      </c>
    </row>
    <row r="416" spans="1:5" x14ac:dyDescent="0.35">
      <c r="A416" s="9" t="s">
        <v>1024</v>
      </c>
      <c r="B416" s="4">
        <v>5656</v>
      </c>
      <c r="C416">
        <v>5656</v>
      </c>
      <c r="D416">
        <v>0</v>
      </c>
      <c r="E416">
        <v>0</v>
      </c>
    </row>
    <row r="417" spans="1:5" x14ac:dyDescent="0.35">
      <c r="A417" s="9" t="s">
        <v>1019</v>
      </c>
      <c r="B417" s="4">
        <v>12739.869999999999</v>
      </c>
      <c r="C417">
        <v>12739.869999999999</v>
      </c>
      <c r="D417">
        <v>0</v>
      </c>
      <c r="E417">
        <v>0</v>
      </c>
    </row>
    <row r="418" spans="1:5" x14ac:dyDescent="0.35">
      <c r="A418" s="9" t="s">
        <v>1020</v>
      </c>
      <c r="B418" s="4">
        <v>44406.979999999996</v>
      </c>
      <c r="C418">
        <v>44406.979999999996</v>
      </c>
      <c r="D418">
        <v>0</v>
      </c>
      <c r="E418">
        <v>0</v>
      </c>
    </row>
    <row r="419" spans="1:5" x14ac:dyDescent="0.35">
      <c r="A419" s="9" t="s">
        <v>1022</v>
      </c>
      <c r="B419" s="4">
        <v>12786.96</v>
      </c>
      <c r="C419">
        <v>12786.96</v>
      </c>
      <c r="D419">
        <v>0</v>
      </c>
      <c r="E419">
        <v>0</v>
      </c>
    </row>
    <row r="420" spans="1:5" x14ac:dyDescent="0.35">
      <c r="A420" s="9" t="s">
        <v>1029</v>
      </c>
      <c r="B420" s="4">
        <v>15072.99</v>
      </c>
      <c r="C420">
        <v>15072.99</v>
      </c>
      <c r="D420">
        <v>0</v>
      </c>
      <c r="E420">
        <v>0</v>
      </c>
    </row>
    <row r="421" spans="1:5" x14ac:dyDescent="0.35">
      <c r="A421" s="9" t="s">
        <v>1035</v>
      </c>
      <c r="B421" s="4">
        <v>18330</v>
      </c>
      <c r="C421">
        <v>0</v>
      </c>
      <c r="D421">
        <v>17285</v>
      </c>
      <c r="E421">
        <v>1045</v>
      </c>
    </row>
    <row r="422" spans="1:5" x14ac:dyDescent="0.35">
      <c r="A422" s="9" t="s">
        <v>1034</v>
      </c>
      <c r="B422" s="4">
        <v>134280</v>
      </c>
      <c r="C422">
        <v>0</v>
      </c>
      <c r="D422">
        <v>113430</v>
      </c>
      <c r="E422">
        <v>20850</v>
      </c>
    </row>
    <row r="423" spans="1:5" x14ac:dyDescent="0.35">
      <c r="A423" s="9" t="s">
        <v>1041</v>
      </c>
      <c r="B423" s="4">
        <v>43203933.689999953</v>
      </c>
      <c r="C423">
        <v>6579954.6899999948</v>
      </c>
      <c r="D423">
        <v>28831417</v>
      </c>
      <c r="E423">
        <v>7789682</v>
      </c>
    </row>
    <row r="424" spans="1:5" x14ac:dyDescent="0.35">
      <c r="A424" s="9" t="s">
        <v>1042</v>
      </c>
      <c r="B424" s="4">
        <v>86407867.379999951</v>
      </c>
      <c r="C424">
        <v>13159909.379999999</v>
      </c>
      <c r="D424">
        <v>57662834</v>
      </c>
      <c r="E424">
        <v>15579364</v>
      </c>
    </row>
  </sheetData>
  <sortState xmlns:xlrd2="http://schemas.microsoft.com/office/spreadsheetml/2017/richdata2" columnSort="1" ref="A4:E1262">
    <sortCondition descending="1" ref="B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0D024-30BF-48AC-B9B7-14B747A9463E}">
  <dimension ref="A1:R4931"/>
  <sheetViews>
    <sheetView rightToLeft="1" topLeftCell="A58" workbookViewId="0">
      <selection activeCell="L1" sqref="L1"/>
    </sheetView>
  </sheetViews>
  <sheetFormatPr defaultRowHeight="13.5" x14ac:dyDescent="0.35"/>
  <cols>
    <col min="2" max="2" width="18.5" customWidth="1"/>
    <col min="5" max="5" width="32.3125" bestFit="1" customWidth="1"/>
    <col min="9" max="9" width="26.6875" customWidth="1"/>
    <col min="10" max="10" width="17" customWidth="1"/>
    <col min="12" max="12" width="12.5" customWidth="1"/>
    <col min="13" max="13" width="16.875" customWidth="1"/>
  </cols>
  <sheetData>
    <row r="1" spans="1:18" x14ac:dyDescent="0.35">
      <c r="A1" s="1" t="s">
        <v>596</v>
      </c>
      <c r="B1" s="1" t="s">
        <v>0</v>
      </c>
      <c r="C1" s="1" t="s">
        <v>597</v>
      </c>
      <c r="D1" s="1" t="s">
        <v>598</v>
      </c>
      <c r="E1" s="1" t="s">
        <v>1</v>
      </c>
      <c r="F1" s="1" t="s">
        <v>3</v>
      </c>
      <c r="G1" s="1" t="s">
        <v>599</v>
      </c>
      <c r="H1" s="1" t="s">
        <v>600</v>
      </c>
      <c r="I1" s="1" t="s">
        <v>601</v>
      </c>
      <c r="J1" s="1" t="s">
        <v>602</v>
      </c>
      <c r="K1" s="1" t="s">
        <v>603</v>
      </c>
      <c r="L1" s="1" t="s">
        <v>604</v>
      </c>
      <c r="M1" s="1" t="s">
        <v>605</v>
      </c>
      <c r="N1" s="1" t="s">
        <v>606</v>
      </c>
      <c r="O1" s="1" t="s">
        <v>11</v>
      </c>
      <c r="P1" s="1" t="s">
        <v>12</v>
      </c>
      <c r="Q1" s="1" t="s">
        <v>13</v>
      </c>
      <c r="R1" s="1" t="s">
        <v>14</v>
      </c>
    </row>
    <row r="2" spans="1:18" x14ac:dyDescent="0.35">
      <c r="A2" t="s">
        <v>1021</v>
      </c>
      <c r="B2" t="s">
        <v>610</v>
      </c>
      <c r="C2" t="s">
        <v>608</v>
      </c>
      <c r="D2" t="s">
        <v>17</v>
      </c>
      <c r="E2" t="s">
        <v>611</v>
      </c>
      <c r="G2" t="s">
        <v>20</v>
      </c>
      <c r="H2" t="s">
        <v>21</v>
      </c>
      <c r="I2" s="4">
        <v>112.8</v>
      </c>
      <c r="J2">
        <v>0</v>
      </c>
      <c r="K2">
        <v>0</v>
      </c>
      <c r="L2">
        <v>0</v>
      </c>
      <c r="M2">
        <v>112.8</v>
      </c>
      <c r="N2" s="2">
        <v>31</v>
      </c>
      <c r="O2" t="s">
        <v>35</v>
      </c>
      <c r="P2" t="s">
        <v>37</v>
      </c>
      <c r="Q2" t="s">
        <v>25</v>
      </c>
      <c r="R2" t="s">
        <v>26</v>
      </c>
    </row>
    <row r="3" spans="1:18" x14ac:dyDescent="0.35">
      <c r="A3" t="s">
        <v>1021</v>
      </c>
      <c r="B3" t="s">
        <v>614</v>
      </c>
      <c r="C3" t="s">
        <v>15</v>
      </c>
      <c r="D3" t="s">
        <v>17</v>
      </c>
      <c r="E3" t="s">
        <v>256</v>
      </c>
      <c r="G3" t="s">
        <v>20</v>
      </c>
      <c r="H3" t="s">
        <v>22</v>
      </c>
      <c r="I3" s="4">
        <v>5313</v>
      </c>
      <c r="J3">
        <v>1965</v>
      </c>
      <c r="K3">
        <v>0</v>
      </c>
      <c r="L3">
        <v>3348</v>
      </c>
      <c r="M3">
        <v>0</v>
      </c>
      <c r="N3" s="2">
        <v>31</v>
      </c>
      <c r="O3" t="s">
        <v>29</v>
      </c>
      <c r="P3" t="s">
        <v>32</v>
      </c>
      <c r="Q3" t="s">
        <v>25</v>
      </c>
      <c r="R3" t="s">
        <v>26</v>
      </c>
    </row>
    <row r="4" spans="1:18" x14ac:dyDescent="0.35">
      <c r="A4" t="s">
        <v>1021</v>
      </c>
      <c r="B4" t="s">
        <v>615</v>
      </c>
      <c r="C4" t="s">
        <v>15</v>
      </c>
      <c r="D4" t="s">
        <v>17</v>
      </c>
      <c r="E4" t="s">
        <v>287</v>
      </c>
      <c r="F4" t="s">
        <v>131</v>
      </c>
      <c r="G4" t="s">
        <v>20</v>
      </c>
      <c r="H4" t="s">
        <v>22</v>
      </c>
      <c r="I4" s="4">
        <v>4441</v>
      </c>
      <c r="J4">
        <v>1544</v>
      </c>
      <c r="K4">
        <v>0</v>
      </c>
      <c r="L4">
        <v>2897</v>
      </c>
      <c r="M4">
        <v>0</v>
      </c>
      <c r="N4" s="2">
        <v>31</v>
      </c>
      <c r="O4" t="s">
        <v>29</v>
      </c>
      <c r="P4" t="s">
        <v>64</v>
      </c>
      <c r="Q4" t="s">
        <v>25</v>
      </c>
      <c r="R4" t="s">
        <v>26</v>
      </c>
    </row>
    <row r="5" spans="1:18" x14ac:dyDescent="0.35">
      <c r="A5" t="s">
        <v>1021</v>
      </c>
      <c r="B5" t="s">
        <v>616</v>
      </c>
      <c r="C5" t="s">
        <v>15</v>
      </c>
      <c r="D5" t="s">
        <v>17</v>
      </c>
      <c r="E5" t="s">
        <v>212</v>
      </c>
      <c r="F5" t="s">
        <v>220</v>
      </c>
      <c r="G5" t="s">
        <v>20</v>
      </c>
      <c r="H5" t="s">
        <v>21</v>
      </c>
      <c r="I5" s="4">
        <v>177.38</v>
      </c>
      <c r="J5">
        <v>0</v>
      </c>
      <c r="K5">
        <v>0</v>
      </c>
      <c r="L5">
        <v>0</v>
      </c>
      <c r="M5">
        <v>177.38</v>
      </c>
      <c r="N5" s="2">
        <v>31</v>
      </c>
      <c r="O5" t="s">
        <v>29</v>
      </c>
      <c r="P5" t="s">
        <v>30</v>
      </c>
      <c r="Q5" t="s">
        <v>25</v>
      </c>
      <c r="R5" t="s">
        <v>26</v>
      </c>
    </row>
    <row r="6" spans="1:18" x14ac:dyDescent="0.35">
      <c r="A6" t="s">
        <v>1021</v>
      </c>
      <c r="B6" t="s">
        <v>617</v>
      </c>
      <c r="C6" t="s">
        <v>15</v>
      </c>
      <c r="D6" t="s">
        <v>17</v>
      </c>
      <c r="E6" t="s">
        <v>212</v>
      </c>
      <c r="F6" t="s">
        <v>213</v>
      </c>
      <c r="G6" t="s">
        <v>20</v>
      </c>
      <c r="H6" t="s">
        <v>21</v>
      </c>
      <c r="I6" s="4">
        <v>1263.7</v>
      </c>
      <c r="J6">
        <v>0</v>
      </c>
      <c r="K6">
        <v>0</v>
      </c>
      <c r="L6">
        <v>0</v>
      </c>
      <c r="M6">
        <v>1263.7</v>
      </c>
      <c r="N6" s="2">
        <v>31</v>
      </c>
      <c r="O6" t="s">
        <v>29</v>
      </c>
      <c r="P6" t="s">
        <v>30</v>
      </c>
      <c r="Q6" t="s">
        <v>25</v>
      </c>
      <c r="R6" t="s">
        <v>26</v>
      </c>
    </row>
    <row r="7" spans="1:18" x14ac:dyDescent="0.35">
      <c r="A7" t="s">
        <v>1021</v>
      </c>
      <c r="B7" t="s">
        <v>618</v>
      </c>
      <c r="C7" t="s">
        <v>15</v>
      </c>
      <c r="D7" t="s">
        <v>17</v>
      </c>
      <c r="E7" t="s">
        <v>490</v>
      </c>
      <c r="G7" t="s">
        <v>20</v>
      </c>
      <c r="H7" t="s">
        <v>22</v>
      </c>
      <c r="I7" s="4">
        <v>1289</v>
      </c>
      <c r="J7">
        <v>459</v>
      </c>
      <c r="K7">
        <v>0</v>
      </c>
      <c r="L7">
        <v>830</v>
      </c>
      <c r="M7">
        <v>0</v>
      </c>
      <c r="N7" s="2">
        <v>31</v>
      </c>
      <c r="O7" t="s">
        <v>29</v>
      </c>
      <c r="P7" t="s">
        <v>168</v>
      </c>
      <c r="Q7" t="s">
        <v>25</v>
      </c>
      <c r="R7" t="s">
        <v>26</v>
      </c>
    </row>
    <row r="8" spans="1:18" x14ac:dyDescent="0.35">
      <c r="A8" t="s">
        <v>1021</v>
      </c>
      <c r="B8" t="s">
        <v>619</v>
      </c>
      <c r="C8" t="s">
        <v>15</v>
      </c>
      <c r="D8" t="s">
        <v>17</v>
      </c>
      <c r="E8" t="s">
        <v>483</v>
      </c>
      <c r="G8" t="s">
        <v>20</v>
      </c>
      <c r="H8" t="s">
        <v>22</v>
      </c>
      <c r="I8" s="4">
        <v>6599</v>
      </c>
      <c r="J8">
        <v>2000</v>
      </c>
      <c r="K8">
        <v>0</v>
      </c>
      <c r="L8">
        <v>4599</v>
      </c>
      <c r="M8">
        <v>0</v>
      </c>
      <c r="N8" s="2">
        <v>31</v>
      </c>
      <c r="O8" t="s">
        <v>29</v>
      </c>
      <c r="P8" t="s">
        <v>482</v>
      </c>
      <c r="Q8" t="s">
        <v>25</v>
      </c>
      <c r="R8" t="s">
        <v>26</v>
      </c>
    </row>
    <row r="9" spans="1:18" x14ac:dyDescent="0.35">
      <c r="A9" t="s">
        <v>1021</v>
      </c>
      <c r="B9" t="s">
        <v>620</v>
      </c>
      <c r="C9" t="s">
        <v>15</v>
      </c>
      <c r="D9" t="s">
        <v>17</v>
      </c>
      <c r="E9" t="s">
        <v>102</v>
      </c>
      <c r="G9" t="s">
        <v>20</v>
      </c>
      <c r="H9" t="s">
        <v>21</v>
      </c>
      <c r="I9" s="4">
        <v>46.8</v>
      </c>
      <c r="J9">
        <v>0</v>
      </c>
      <c r="K9">
        <v>0</v>
      </c>
      <c r="L9">
        <v>0</v>
      </c>
      <c r="M9">
        <v>46.8</v>
      </c>
      <c r="N9" s="2">
        <v>31</v>
      </c>
      <c r="O9" t="s">
        <v>29</v>
      </c>
      <c r="P9" t="s">
        <v>103</v>
      </c>
      <c r="Q9" t="s">
        <v>25</v>
      </c>
      <c r="R9" t="s">
        <v>26</v>
      </c>
    </row>
    <row r="10" spans="1:18" x14ac:dyDescent="0.35">
      <c r="A10" t="s">
        <v>1021</v>
      </c>
      <c r="B10" t="s">
        <v>621</v>
      </c>
      <c r="C10" t="s">
        <v>15</v>
      </c>
      <c r="D10" t="s">
        <v>17</v>
      </c>
      <c r="E10" t="s">
        <v>397</v>
      </c>
      <c r="G10" t="s">
        <v>20</v>
      </c>
      <c r="H10" t="s">
        <v>22</v>
      </c>
      <c r="I10" s="4">
        <v>8116</v>
      </c>
      <c r="J10">
        <v>2900</v>
      </c>
      <c r="K10">
        <v>0</v>
      </c>
      <c r="L10">
        <v>5216</v>
      </c>
      <c r="M10">
        <v>0</v>
      </c>
      <c r="N10" s="2">
        <v>31</v>
      </c>
      <c r="O10" t="s">
        <v>29</v>
      </c>
      <c r="P10" t="s">
        <v>168</v>
      </c>
      <c r="Q10" t="s">
        <v>25</v>
      </c>
      <c r="R10" t="s">
        <v>26</v>
      </c>
    </row>
    <row r="11" spans="1:18" x14ac:dyDescent="0.35">
      <c r="A11" t="s">
        <v>1021</v>
      </c>
      <c r="B11" t="s">
        <v>622</v>
      </c>
      <c r="C11" t="s">
        <v>15</v>
      </c>
      <c r="D11" t="s">
        <v>17</v>
      </c>
      <c r="E11" t="s">
        <v>491</v>
      </c>
      <c r="G11" t="s">
        <v>20</v>
      </c>
      <c r="H11" t="s">
        <v>22</v>
      </c>
      <c r="I11" s="4">
        <v>2700</v>
      </c>
      <c r="J11">
        <v>985</v>
      </c>
      <c r="K11">
        <v>0</v>
      </c>
      <c r="L11">
        <v>1715</v>
      </c>
      <c r="M11">
        <v>0</v>
      </c>
      <c r="N11" s="2">
        <v>31</v>
      </c>
      <c r="O11" t="s">
        <v>29</v>
      </c>
      <c r="P11" t="s">
        <v>168</v>
      </c>
      <c r="Q11" t="s">
        <v>25</v>
      </c>
      <c r="R11" t="s">
        <v>26</v>
      </c>
    </row>
    <row r="12" spans="1:18" x14ac:dyDescent="0.35">
      <c r="A12" t="s">
        <v>1021</v>
      </c>
      <c r="B12" t="s">
        <v>623</v>
      </c>
      <c r="C12" t="s">
        <v>15</v>
      </c>
      <c r="D12" t="s">
        <v>17</v>
      </c>
      <c r="E12" t="s">
        <v>238</v>
      </c>
      <c r="G12" t="s">
        <v>20</v>
      </c>
      <c r="H12" t="s">
        <v>21</v>
      </c>
      <c r="I12" s="4">
        <v>202.41</v>
      </c>
      <c r="J12">
        <v>0</v>
      </c>
      <c r="K12">
        <v>0</v>
      </c>
      <c r="L12">
        <v>0</v>
      </c>
      <c r="M12">
        <v>202.41</v>
      </c>
      <c r="N12" s="2">
        <v>31</v>
      </c>
      <c r="O12" t="s">
        <v>40</v>
      </c>
      <c r="P12" t="s">
        <v>201</v>
      </c>
      <c r="Q12" t="s">
        <v>25</v>
      </c>
      <c r="R12" t="s">
        <v>26</v>
      </c>
    </row>
    <row r="13" spans="1:18" x14ac:dyDescent="0.35">
      <c r="A13" t="s">
        <v>1021</v>
      </c>
      <c r="B13" t="s">
        <v>624</v>
      </c>
      <c r="C13" t="s">
        <v>15</v>
      </c>
      <c r="D13" t="s">
        <v>17</v>
      </c>
      <c r="E13" t="s">
        <v>238</v>
      </c>
      <c r="G13" t="s">
        <v>20</v>
      </c>
      <c r="H13" t="s">
        <v>21</v>
      </c>
      <c r="I13" s="4">
        <v>218.82</v>
      </c>
      <c r="J13">
        <v>0</v>
      </c>
      <c r="K13">
        <v>0</v>
      </c>
      <c r="L13">
        <v>0</v>
      </c>
      <c r="M13">
        <v>218.82</v>
      </c>
      <c r="N13" s="2">
        <v>31</v>
      </c>
      <c r="O13" t="s">
        <v>40</v>
      </c>
      <c r="P13" t="s">
        <v>201</v>
      </c>
      <c r="Q13" t="s">
        <v>25</v>
      </c>
      <c r="R13" t="s">
        <v>26</v>
      </c>
    </row>
    <row r="14" spans="1:18" x14ac:dyDescent="0.35">
      <c r="A14" t="s">
        <v>1021</v>
      </c>
      <c r="B14" t="s">
        <v>625</v>
      </c>
      <c r="C14" t="s">
        <v>15</v>
      </c>
      <c r="D14" t="s">
        <v>17</v>
      </c>
      <c r="E14" t="s">
        <v>101</v>
      </c>
      <c r="G14" t="s">
        <v>20</v>
      </c>
      <c r="H14" t="s">
        <v>22</v>
      </c>
      <c r="I14" s="4">
        <v>8672</v>
      </c>
      <c r="J14">
        <v>3136</v>
      </c>
      <c r="K14">
        <v>0</v>
      </c>
      <c r="L14">
        <v>5536</v>
      </c>
      <c r="M14">
        <v>0</v>
      </c>
      <c r="N14" s="2">
        <v>31</v>
      </c>
      <c r="O14" t="s">
        <v>29</v>
      </c>
      <c r="P14" t="s">
        <v>49</v>
      </c>
      <c r="Q14" t="s">
        <v>25</v>
      </c>
      <c r="R14" t="s">
        <v>26</v>
      </c>
    </row>
    <row r="15" spans="1:18" x14ac:dyDescent="0.35">
      <c r="A15" t="s">
        <v>1021</v>
      </c>
      <c r="B15" t="s">
        <v>626</v>
      </c>
      <c r="C15" t="s">
        <v>15</v>
      </c>
      <c r="D15" t="s">
        <v>17</v>
      </c>
      <c r="E15" t="s">
        <v>465</v>
      </c>
      <c r="F15" t="s">
        <v>466</v>
      </c>
      <c r="G15" t="s">
        <v>20</v>
      </c>
      <c r="H15" t="s">
        <v>22</v>
      </c>
      <c r="I15" s="4">
        <v>5341</v>
      </c>
      <c r="J15">
        <v>1855</v>
      </c>
      <c r="K15">
        <v>0</v>
      </c>
      <c r="L15">
        <v>3486</v>
      </c>
      <c r="M15">
        <v>0</v>
      </c>
      <c r="N15" s="2">
        <v>31</v>
      </c>
      <c r="O15" t="s">
        <v>29</v>
      </c>
      <c r="P15" t="s">
        <v>49</v>
      </c>
      <c r="Q15" t="s">
        <v>25</v>
      </c>
      <c r="R15" t="s">
        <v>26</v>
      </c>
    </row>
    <row r="16" spans="1:18" x14ac:dyDescent="0.35">
      <c r="A16" t="s">
        <v>1021</v>
      </c>
      <c r="B16" t="s">
        <v>627</v>
      </c>
      <c r="C16" t="s">
        <v>15</v>
      </c>
      <c r="D16" t="s">
        <v>17</v>
      </c>
      <c r="E16" t="s">
        <v>69</v>
      </c>
      <c r="F16" t="s">
        <v>29</v>
      </c>
      <c r="G16" t="s">
        <v>20</v>
      </c>
      <c r="H16" t="s">
        <v>22</v>
      </c>
      <c r="I16" s="4">
        <v>5363</v>
      </c>
      <c r="J16">
        <v>1849</v>
      </c>
      <c r="K16">
        <v>0</v>
      </c>
      <c r="L16">
        <v>3514</v>
      </c>
      <c r="M16">
        <v>0</v>
      </c>
      <c r="N16" s="2">
        <v>31</v>
      </c>
      <c r="O16" t="s">
        <v>29</v>
      </c>
      <c r="P16" t="s">
        <v>49</v>
      </c>
      <c r="Q16" t="s">
        <v>25</v>
      </c>
      <c r="R16" t="s">
        <v>26</v>
      </c>
    </row>
    <row r="17" spans="1:18" x14ac:dyDescent="0.35">
      <c r="A17" t="s">
        <v>1021</v>
      </c>
      <c r="B17" t="s">
        <v>628</v>
      </c>
      <c r="C17" t="s">
        <v>15</v>
      </c>
      <c r="D17" t="s">
        <v>17</v>
      </c>
      <c r="E17" t="s">
        <v>533</v>
      </c>
      <c r="F17" t="s">
        <v>534</v>
      </c>
      <c r="G17" t="s">
        <v>20</v>
      </c>
      <c r="H17" t="s">
        <v>21</v>
      </c>
      <c r="I17" s="4">
        <v>2783.92</v>
      </c>
      <c r="J17">
        <v>0</v>
      </c>
      <c r="K17">
        <v>0</v>
      </c>
      <c r="L17">
        <v>0</v>
      </c>
      <c r="M17">
        <v>2783.92</v>
      </c>
      <c r="N17" s="2">
        <v>31</v>
      </c>
      <c r="O17" t="s">
        <v>29</v>
      </c>
      <c r="Q17" t="s">
        <v>25</v>
      </c>
      <c r="R17" t="s">
        <v>26</v>
      </c>
    </row>
    <row r="18" spans="1:18" x14ac:dyDescent="0.35">
      <c r="A18" t="s">
        <v>1021</v>
      </c>
      <c r="B18" t="s">
        <v>629</v>
      </c>
      <c r="C18" t="s">
        <v>15</v>
      </c>
      <c r="D18" t="s">
        <v>17</v>
      </c>
      <c r="E18" t="s">
        <v>532</v>
      </c>
      <c r="G18" t="s">
        <v>20</v>
      </c>
      <c r="H18" t="s">
        <v>21</v>
      </c>
      <c r="I18" s="4">
        <v>3165</v>
      </c>
      <c r="J18">
        <v>0</v>
      </c>
      <c r="K18">
        <v>0</v>
      </c>
      <c r="L18">
        <v>0</v>
      </c>
      <c r="M18">
        <v>3165</v>
      </c>
      <c r="N18" s="2">
        <v>31</v>
      </c>
      <c r="O18" t="s">
        <v>29</v>
      </c>
      <c r="P18" t="s">
        <v>517</v>
      </c>
      <c r="Q18" t="s">
        <v>25</v>
      </c>
      <c r="R18" t="s">
        <v>26</v>
      </c>
    </row>
    <row r="19" spans="1:18" x14ac:dyDescent="0.35">
      <c r="A19" t="s">
        <v>1021</v>
      </c>
      <c r="B19" t="s">
        <v>630</v>
      </c>
      <c r="C19" t="s">
        <v>15</v>
      </c>
      <c r="D19" t="s">
        <v>17</v>
      </c>
      <c r="E19" t="s">
        <v>368</v>
      </c>
      <c r="F19" t="s">
        <v>131</v>
      </c>
      <c r="G19" t="s">
        <v>20</v>
      </c>
      <c r="H19" t="s">
        <v>22</v>
      </c>
      <c r="I19" s="4">
        <v>8232</v>
      </c>
      <c r="J19">
        <v>2909</v>
      </c>
      <c r="K19">
        <v>0</v>
      </c>
      <c r="L19">
        <v>5323</v>
      </c>
      <c r="M19">
        <v>0</v>
      </c>
      <c r="N19" s="2">
        <v>31</v>
      </c>
      <c r="O19" t="s">
        <v>29</v>
      </c>
      <c r="P19" t="s">
        <v>319</v>
      </c>
      <c r="Q19" t="s">
        <v>25</v>
      </c>
      <c r="R19" t="s">
        <v>26</v>
      </c>
    </row>
    <row r="20" spans="1:18" x14ac:dyDescent="0.35">
      <c r="A20" t="s">
        <v>1021</v>
      </c>
      <c r="B20" t="s">
        <v>631</v>
      </c>
      <c r="C20" t="s">
        <v>15</v>
      </c>
      <c r="D20" t="s">
        <v>17</v>
      </c>
      <c r="E20" t="s">
        <v>235</v>
      </c>
      <c r="F20" t="s">
        <v>236</v>
      </c>
      <c r="G20" t="s">
        <v>20</v>
      </c>
      <c r="H20" t="s">
        <v>21</v>
      </c>
      <c r="I20" s="4">
        <v>0</v>
      </c>
      <c r="J20">
        <v>0</v>
      </c>
      <c r="K20">
        <v>0</v>
      </c>
      <c r="L20">
        <v>0</v>
      </c>
      <c r="M20">
        <v>0</v>
      </c>
      <c r="N20" s="2">
        <v>31</v>
      </c>
      <c r="O20" t="s">
        <v>29</v>
      </c>
      <c r="P20" t="s">
        <v>80</v>
      </c>
      <c r="Q20" t="s">
        <v>25</v>
      </c>
      <c r="R20" t="s">
        <v>26</v>
      </c>
    </row>
    <row r="21" spans="1:18" x14ac:dyDescent="0.35">
      <c r="A21" t="s">
        <v>1021</v>
      </c>
      <c r="B21" t="s">
        <v>632</v>
      </c>
      <c r="C21" t="s">
        <v>15</v>
      </c>
      <c r="D21" t="s">
        <v>17</v>
      </c>
      <c r="E21" t="s">
        <v>172</v>
      </c>
      <c r="G21" t="s">
        <v>20</v>
      </c>
      <c r="H21" t="s">
        <v>22</v>
      </c>
      <c r="I21" s="4">
        <v>13865</v>
      </c>
      <c r="J21">
        <v>4948</v>
      </c>
      <c r="K21">
        <v>0</v>
      </c>
      <c r="L21">
        <v>8917</v>
      </c>
      <c r="M21">
        <v>0</v>
      </c>
      <c r="N21" s="2">
        <v>31</v>
      </c>
      <c r="O21" t="s">
        <v>29</v>
      </c>
      <c r="P21" t="s">
        <v>64</v>
      </c>
      <c r="Q21" t="s">
        <v>25</v>
      </c>
      <c r="R21" t="s">
        <v>26</v>
      </c>
    </row>
    <row r="22" spans="1:18" x14ac:dyDescent="0.35">
      <c r="A22" t="s">
        <v>1021</v>
      </c>
      <c r="B22" t="s">
        <v>633</v>
      </c>
      <c r="C22" t="s">
        <v>15</v>
      </c>
      <c r="D22" t="s">
        <v>17</v>
      </c>
      <c r="E22" t="s">
        <v>278</v>
      </c>
      <c r="F22" t="s">
        <v>279</v>
      </c>
      <c r="G22" t="s">
        <v>20</v>
      </c>
      <c r="H22" t="s">
        <v>22</v>
      </c>
      <c r="I22" s="4">
        <v>9047</v>
      </c>
      <c r="J22">
        <v>3162</v>
      </c>
      <c r="K22">
        <v>0</v>
      </c>
      <c r="L22">
        <v>5885</v>
      </c>
      <c r="M22">
        <v>0</v>
      </c>
      <c r="N22" s="2">
        <v>31</v>
      </c>
      <c r="O22" t="s">
        <v>29</v>
      </c>
      <c r="P22" t="s">
        <v>64</v>
      </c>
      <c r="Q22" t="s">
        <v>25</v>
      </c>
      <c r="R22" t="s">
        <v>26</v>
      </c>
    </row>
    <row r="23" spans="1:18" x14ac:dyDescent="0.35">
      <c r="A23" t="s">
        <v>1021</v>
      </c>
      <c r="B23" t="s">
        <v>634</v>
      </c>
      <c r="C23" t="s">
        <v>15</v>
      </c>
      <c r="D23" t="s">
        <v>17</v>
      </c>
      <c r="E23" t="s">
        <v>241</v>
      </c>
      <c r="F23" t="s">
        <v>242</v>
      </c>
      <c r="G23" t="s">
        <v>20</v>
      </c>
      <c r="H23" t="s">
        <v>22</v>
      </c>
      <c r="I23" s="4">
        <v>5597</v>
      </c>
      <c r="J23">
        <v>1825</v>
      </c>
      <c r="K23">
        <v>0</v>
      </c>
      <c r="L23">
        <v>3772</v>
      </c>
      <c r="M23">
        <v>0</v>
      </c>
      <c r="N23" s="2">
        <v>31</v>
      </c>
      <c r="O23" t="s">
        <v>29</v>
      </c>
      <c r="P23" t="s">
        <v>64</v>
      </c>
      <c r="Q23" t="s">
        <v>25</v>
      </c>
      <c r="R23" t="s">
        <v>26</v>
      </c>
    </row>
    <row r="24" spans="1:18" x14ac:dyDescent="0.35">
      <c r="A24" t="s">
        <v>1021</v>
      </c>
      <c r="B24" t="s">
        <v>635</v>
      </c>
      <c r="C24" t="s">
        <v>15</v>
      </c>
      <c r="D24" t="s">
        <v>17</v>
      </c>
      <c r="E24" t="s">
        <v>318</v>
      </c>
      <c r="G24" t="s">
        <v>20</v>
      </c>
      <c r="H24" t="s">
        <v>22</v>
      </c>
      <c r="I24" s="4">
        <v>11044</v>
      </c>
      <c r="J24">
        <v>4003</v>
      </c>
      <c r="K24">
        <v>0</v>
      </c>
      <c r="L24">
        <v>7041</v>
      </c>
      <c r="M24">
        <v>0</v>
      </c>
      <c r="N24" s="2">
        <v>31</v>
      </c>
      <c r="O24" t="s">
        <v>29</v>
      </c>
      <c r="P24" t="s">
        <v>319</v>
      </c>
      <c r="Q24" t="s">
        <v>25</v>
      </c>
      <c r="R24" t="s">
        <v>26</v>
      </c>
    </row>
    <row r="25" spans="1:18" x14ac:dyDescent="0.35">
      <c r="A25" t="s">
        <v>1021</v>
      </c>
      <c r="B25" t="s">
        <v>636</v>
      </c>
      <c r="C25" t="s">
        <v>15</v>
      </c>
      <c r="D25" t="s">
        <v>17</v>
      </c>
      <c r="E25" t="s">
        <v>385</v>
      </c>
      <c r="F25" t="s">
        <v>253</v>
      </c>
      <c r="G25" t="s">
        <v>20</v>
      </c>
      <c r="H25" t="s">
        <v>22</v>
      </c>
      <c r="I25" s="4">
        <v>7538</v>
      </c>
      <c r="J25">
        <v>2583</v>
      </c>
      <c r="K25">
        <v>0</v>
      </c>
      <c r="L25">
        <v>4955</v>
      </c>
      <c r="M25">
        <v>0</v>
      </c>
      <c r="N25" s="2">
        <v>31</v>
      </c>
      <c r="O25" t="s">
        <v>29</v>
      </c>
      <c r="P25" t="s">
        <v>201</v>
      </c>
      <c r="Q25" t="s">
        <v>25</v>
      </c>
      <c r="R25" t="s">
        <v>26</v>
      </c>
    </row>
    <row r="26" spans="1:18" x14ac:dyDescent="0.35">
      <c r="A26" t="s">
        <v>1021</v>
      </c>
      <c r="B26" t="s">
        <v>637</v>
      </c>
      <c r="C26" t="s">
        <v>15</v>
      </c>
      <c r="D26" t="s">
        <v>17</v>
      </c>
      <c r="E26" t="s">
        <v>439</v>
      </c>
      <c r="G26" t="s">
        <v>20</v>
      </c>
      <c r="H26" t="s">
        <v>22</v>
      </c>
      <c r="I26" s="4">
        <v>5951</v>
      </c>
      <c r="J26">
        <v>2144</v>
      </c>
      <c r="K26">
        <v>0</v>
      </c>
      <c r="L26">
        <v>3807</v>
      </c>
      <c r="M26">
        <v>0</v>
      </c>
      <c r="N26" s="2">
        <v>31</v>
      </c>
      <c r="O26" t="s">
        <v>29</v>
      </c>
      <c r="P26" t="s">
        <v>201</v>
      </c>
      <c r="Q26" t="s">
        <v>25</v>
      </c>
      <c r="R26" t="s">
        <v>26</v>
      </c>
    </row>
    <row r="27" spans="1:18" x14ac:dyDescent="0.35">
      <c r="A27" t="s">
        <v>1021</v>
      </c>
      <c r="B27" t="s">
        <v>638</v>
      </c>
      <c r="C27" t="s">
        <v>15</v>
      </c>
      <c r="D27" t="s">
        <v>17</v>
      </c>
      <c r="E27" t="s">
        <v>390</v>
      </c>
      <c r="F27" t="s">
        <v>253</v>
      </c>
      <c r="G27" t="s">
        <v>20</v>
      </c>
      <c r="H27" t="s">
        <v>21</v>
      </c>
      <c r="I27" s="4">
        <v>3908</v>
      </c>
      <c r="J27">
        <v>0</v>
      </c>
      <c r="K27">
        <v>0</v>
      </c>
      <c r="L27">
        <v>0</v>
      </c>
      <c r="M27">
        <v>3908</v>
      </c>
      <c r="N27" s="2">
        <v>31</v>
      </c>
      <c r="O27" t="s">
        <v>29</v>
      </c>
      <c r="P27" t="s">
        <v>201</v>
      </c>
      <c r="Q27" t="s">
        <v>25</v>
      </c>
      <c r="R27" t="s">
        <v>26</v>
      </c>
    </row>
    <row r="28" spans="1:18" x14ac:dyDescent="0.35">
      <c r="A28" t="s">
        <v>1021</v>
      </c>
      <c r="B28" t="s">
        <v>639</v>
      </c>
      <c r="C28" t="s">
        <v>15</v>
      </c>
      <c r="D28" t="s">
        <v>17</v>
      </c>
      <c r="E28" t="s">
        <v>391</v>
      </c>
      <c r="F28" t="s">
        <v>392</v>
      </c>
      <c r="G28" t="s">
        <v>20</v>
      </c>
      <c r="H28" t="s">
        <v>22</v>
      </c>
      <c r="I28" s="4">
        <v>10378</v>
      </c>
      <c r="J28">
        <v>3550</v>
      </c>
      <c r="K28">
        <v>0</v>
      </c>
      <c r="L28">
        <v>6828</v>
      </c>
      <c r="M28">
        <v>0</v>
      </c>
      <c r="N28" s="2">
        <v>31</v>
      </c>
      <c r="O28" t="s">
        <v>29</v>
      </c>
      <c r="P28" t="s">
        <v>201</v>
      </c>
      <c r="Q28" t="s">
        <v>25</v>
      </c>
      <c r="R28" t="s">
        <v>26</v>
      </c>
    </row>
    <row r="29" spans="1:18" x14ac:dyDescent="0.35">
      <c r="A29" t="s">
        <v>1021</v>
      </c>
      <c r="B29" t="s">
        <v>640</v>
      </c>
      <c r="C29" t="s">
        <v>15</v>
      </c>
      <c r="D29" t="s">
        <v>17</v>
      </c>
      <c r="E29" t="s">
        <v>440</v>
      </c>
      <c r="F29" t="s">
        <v>181</v>
      </c>
      <c r="G29" t="s">
        <v>20</v>
      </c>
      <c r="H29" t="s">
        <v>22</v>
      </c>
      <c r="I29" s="4">
        <v>17340</v>
      </c>
      <c r="J29">
        <v>6185</v>
      </c>
      <c r="K29">
        <v>0</v>
      </c>
      <c r="L29">
        <v>11155</v>
      </c>
      <c r="M29">
        <v>0</v>
      </c>
      <c r="N29" s="2">
        <v>31</v>
      </c>
      <c r="O29" t="s">
        <v>29</v>
      </c>
      <c r="P29" t="s">
        <v>49</v>
      </c>
      <c r="Q29" t="s">
        <v>25</v>
      </c>
      <c r="R29" t="s">
        <v>26</v>
      </c>
    </row>
    <row r="30" spans="1:18" x14ac:dyDescent="0.35">
      <c r="A30" t="s">
        <v>1021</v>
      </c>
      <c r="B30" t="s">
        <v>641</v>
      </c>
      <c r="C30" t="s">
        <v>15</v>
      </c>
      <c r="D30" t="s">
        <v>17</v>
      </c>
      <c r="E30" t="s">
        <v>509</v>
      </c>
      <c r="G30" t="s">
        <v>20</v>
      </c>
      <c r="H30" t="s">
        <v>21</v>
      </c>
      <c r="I30" s="4">
        <v>0</v>
      </c>
      <c r="J30">
        <v>0</v>
      </c>
      <c r="K30">
        <v>0</v>
      </c>
      <c r="L30">
        <v>0</v>
      </c>
      <c r="M30">
        <v>0</v>
      </c>
      <c r="N30" s="2">
        <v>31</v>
      </c>
      <c r="O30" t="s">
        <v>29</v>
      </c>
      <c r="P30" t="s">
        <v>168</v>
      </c>
      <c r="Q30" t="s">
        <v>25</v>
      </c>
      <c r="R30" t="s">
        <v>26</v>
      </c>
    </row>
    <row r="31" spans="1:18" x14ac:dyDescent="0.35">
      <c r="A31" t="s">
        <v>1021</v>
      </c>
      <c r="B31" t="s">
        <v>642</v>
      </c>
      <c r="C31" t="s">
        <v>15</v>
      </c>
      <c r="D31" t="s">
        <v>17</v>
      </c>
      <c r="E31" t="s">
        <v>193</v>
      </c>
      <c r="F31" t="s">
        <v>18</v>
      </c>
      <c r="G31" t="s">
        <v>20</v>
      </c>
      <c r="H31" t="s">
        <v>21</v>
      </c>
      <c r="I31" s="4">
        <v>969.05</v>
      </c>
      <c r="J31">
        <v>0</v>
      </c>
      <c r="K31">
        <v>0</v>
      </c>
      <c r="L31">
        <v>0</v>
      </c>
      <c r="M31">
        <v>969.05</v>
      </c>
      <c r="N31" s="2">
        <v>31</v>
      </c>
      <c r="O31" t="s">
        <v>23</v>
      </c>
      <c r="P31" t="s">
        <v>80</v>
      </c>
      <c r="Q31" t="s">
        <v>25</v>
      </c>
      <c r="R31" t="s">
        <v>26</v>
      </c>
    </row>
    <row r="32" spans="1:18" x14ac:dyDescent="0.35">
      <c r="A32" t="s">
        <v>1021</v>
      </c>
      <c r="B32" t="s">
        <v>643</v>
      </c>
      <c r="C32" t="s">
        <v>15</v>
      </c>
      <c r="D32" t="s">
        <v>17</v>
      </c>
      <c r="E32" t="s">
        <v>109</v>
      </c>
      <c r="F32" t="s">
        <v>110</v>
      </c>
      <c r="G32" t="s">
        <v>20</v>
      </c>
      <c r="H32" t="s">
        <v>21</v>
      </c>
      <c r="I32" s="4">
        <v>2179.29</v>
      </c>
      <c r="J32">
        <v>0</v>
      </c>
      <c r="K32">
        <v>0</v>
      </c>
      <c r="L32">
        <v>0</v>
      </c>
      <c r="M32">
        <v>2179.29</v>
      </c>
      <c r="N32" s="2">
        <v>31</v>
      </c>
      <c r="O32" t="s">
        <v>29</v>
      </c>
      <c r="P32" t="s">
        <v>80</v>
      </c>
      <c r="Q32" t="s">
        <v>25</v>
      </c>
      <c r="R32" t="s">
        <v>26</v>
      </c>
    </row>
    <row r="33" spans="1:18" x14ac:dyDescent="0.35">
      <c r="A33" t="s">
        <v>1021</v>
      </c>
      <c r="B33" t="s">
        <v>644</v>
      </c>
      <c r="C33" t="s">
        <v>15</v>
      </c>
      <c r="D33" t="s">
        <v>17</v>
      </c>
      <c r="E33" t="s">
        <v>182</v>
      </c>
      <c r="G33" t="s">
        <v>20</v>
      </c>
      <c r="H33" t="s">
        <v>21</v>
      </c>
      <c r="I33" s="4">
        <v>1984</v>
      </c>
      <c r="J33">
        <v>0</v>
      </c>
      <c r="K33">
        <v>0</v>
      </c>
      <c r="L33">
        <v>0</v>
      </c>
      <c r="M33">
        <v>1984</v>
      </c>
      <c r="N33" s="2">
        <v>31</v>
      </c>
      <c r="O33" t="s">
        <v>29</v>
      </c>
      <c r="P33" t="s">
        <v>80</v>
      </c>
      <c r="Q33" t="s">
        <v>25</v>
      </c>
      <c r="R33" t="s">
        <v>26</v>
      </c>
    </row>
    <row r="34" spans="1:18" x14ac:dyDescent="0.35">
      <c r="A34" t="s">
        <v>1021</v>
      </c>
      <c r="B34" t="s">
        <v>645</v>
      </c>
      <c r="C34" t="s">
        <v>15</v>
      </c>
      <c r="D34" t="s">
        <v>17</v>
      </c>
      <c r="E34" t="s">
        <v>423</v>
      </c>
      <c r="G34" t="s">
        <v>20</v>
      </c>
      <c r="H34" t="s">
        <v>22</v>
      </c>
      <c r="I34" s="4">
        <v>10978</v>
      </c>
      <c r="J34">
        <v>3973</v>
      </c>
      <c r="K34">
        <v>0</v>
      </c>
      <c r="L34">
        <v>7005</v>
      </c>
      <c r="M34">
        <v>0</v>
      </c>
      <c r="N34" s="2">
        <v>31</v>
      </c>
      <c r="O34" t="s">
        <v>29</v>
      </c>
      <c r="P34" t="s">
        <v>24</v>
      </c>
      <c r="Q34" t="s">
        <v>25</v>
      </c>
      <c r="R34" t="s">
        <v>26</v>
      </c>
    </row>
    <row r="35" spans="1:18" x14ac:dyDescent="0.35">
      <c r="A35" t="s">
        <v>1021</v>
      </c>
      <c r="B35" t="s">
        <v>646</v>
      </c>
      <c r="C35" t="s">
        <v>15</v>
      </c>
      <c r="D35" t="s">
        <v>17</v>
      </c>
      <c r="E35" t="s">
        <v>444</v>
      </c>
      <c r="F35" t="s">
        <v>56</v>
      </c>
      <c r="G35" t="s">
        <v>20</v>
      </c>
      <c r="H35" t="s">
        <v>21</v>
      </c>
      <c r="I35" s="4">
        <v>883.88</v>
      </c>
      <c r="J35">
        <v>0</v>
      </c>
      <c r="K35">
        <v>0</v>
      </c>
      <c r="L35">
        <v>0</v>
      </c>
      <c r="M35">
        <v>883.88</v>
      </c>
      <c r="N35" s="2">
        <v>31</v>
      </c>
      <c r="O35" t="s">
        <v>57</v>
      </c>
      <c r="P35" t="s">
        <v>24</v>
      </c>
      <c r="Q35" t="s">
        <v>25</v>
      </c>
      <c r="R35" t="s">
        <v>26</v>
      </c>
    </row>
    <row r="36" spans="1:18" x14ac:dyDescent="0.35">
      <c r="A36" t="s">
        <v>1021</v>
      </c>
      <c r="B36" t="s">
        <v>647</v>
      </c>
      <c r="C36" t="s">
        <v>15</v>
      </c>
      <c r="D36" t="s">
        <v>17</v>
      </c>
      <c r="E36" t="s">
        <v>258</v>
      </c>
      <c r="F36" t="s">
        <v>259</v>
      </c>
      <c r="G36" t="s">
        <v>20</v>
      </c>
      <c r="H36" t="s">
        <v>21</v>
      </c>
      <c r="I36" s="4">
        <v>569.51</v>
      </c>
      <c r="J36">
        <v>0</v>
      </c>
      <c r="K36">
        <v>0</v>
      </c>
      <c r="L36">
        <v>0</v>
      </c>
      <c r="M36">
        <v>569.51</v>
      </c>
      <c r="N36" s="2">
        <v>31</v>
      </c>
      <c r="O36" t="s">
        <v>260</v>
      </c>
      <c r="P36" t="s">
        <v>24</v>
      </c>
      <c r="Q36" t="s">
        <v>25</v>
      </c>
      <c r="R36" t="s">
        <v>26</v>
      </c>
    </row>
    <row r="37" spans="1:18" x14ac:dyDescent="0.35">
      <c r="A37" t="s">
        <v>1021</v>
      </c>
      <c r="B37" t="s">
        <v>648</v>
      </c>
      <c r="C37" t="s">
        <v>15</v>
      </c>
      <c r="D37" t="s">
        <v>17</v>
      </c>
      <c r="E37" t="s">
        <v>88</v>
      </c>
      <c r="F37" t="s">
        <v>18</v>
      </c>
      <c r="G37" t="s">
        <v>20</v>
      </c>
      <c r="H37" t="s">
        <v>21</v>
      </c>
      <c r="I37" s="4">
        <v>1491.54</v>
      </c>
      <c r="J37">
        <v>0</v>
      </c>
      <c r="K37">
        <v>0</v>
      </c>
      <c r="L37">
        <v>0</v>
      </c>
      <c r="M37">
        <v>1491.54</v>
      </c>
      <c r="N37" s="2">
        <v>31</v>
      </c>
      <c r="O37" t="s">
        <v>23</v>
      </c>
      <c r="P37" t="s">
        <v>24</v>
      </c>
      <c r="Q37" t="s">
        <v>25</v>
      </c>
      <c r="R37" t="s">
        <v>26</v>
      </c>
    </row>
    <row r="38" spans="1:18" x14ac:dyDescent="0.35">
      <c r="A38" t="s">
        <v>1021</v>
      </c>
      <c r="B38" t="s">
        <v>649</v>
      </c>
      <c r="C38" t="s">
        <v>15</v>
      </c>
      <c r="D38" t="s">
        <v>17</v>
      </c>
      <c r="E38" t="s">
        <v>72</v>
      </c>
      <c r="F38" t="s">
        <v>73</v>
      </c>
      <c r="G38" t="s">
        <v>20</v>
      </c>
      <c r="H38" t="s">
        <v>22</v>
      </c>
      <c r="I38" s="4">
        <v>2340</v>
      </c>
      <c r="J38">
        <v>880</v>
      </c>
      <c r="K38">
        <v>0</v>
      </c>
      <c r="L38">
        <v>1460</v>
      </c>
      <c r="M38">
        <v>0</v>
      </c>
      <c r="N38" s="2">
        <v>31</v>
      </c>
      <c r="O38" t="s">
        <v>60</v>
      </c>
      <c r="P38" t="s">
        <v>24</v>
      </c>
      <c r="Q38" t="s">
        <v>25</v>
      </c>
      <c r="R38" t="s">
        <v>26</v>
      </c>
    </row>
    <row r="39" spans="1:18" x14ac:dyDescent="0.35">
      <c r="A39" t="s">
        <v>1021</v>
      </c>
      <c r="B39" t="s">
        <v>650</v>
      </c>
      <c r="C39" t="s">
        <v>15</v>
      </c>
      <c r="D39" t="s">
        <v>17</v>
      </c>
      <c r="E39" t="s">
        <v>140</v>
      </c>
      <c r="F39" t="s">
        <v>141</v>
      </c>
      <c r="G39" t="s">
        <v>20</v>
      </c>
      <c r="H39" t="s">
        <v>22</v>
      </c>
      <c r="I39" s="4">
        <v>11420</v>
      </c>
      <c r="J39">
        <v>4620</v>
      </c>
      <c r="K39">
        <v>0</v>
      </c>
      <c r="L39">
        <v>6800</v>
      </c>
      <c r="M39">
        <v>0</v>
      </c>
      <c r="N39" s="2">
        <v>31</v>
      </c>
      <c r="O39" t="s">
        <v>60</v>
      </c>
      <c r="P39" t="s">
        <v>24</v>
      </c>
      <c r="Q39" t="s">
        <v>25</v>
      </c>
      <c r="R39" t="s">
        <v>26</v>
      </c>
    </row>
    <row r="40" spans="1:18" x14ac:dyDescent="0.35">
      <c r="A40" t="s">
        <v>1021</v>
      </c>
      <c r="B40" t="s">
        <v>651</v>
      </c>
      <c r="C40" t="s">
        <v>15</v>
      </c>
      <c r="D40" t="s">
        <v>17</v>
      </c>
      <c r="E40" t="s">
        <v>87</v>
      </c>
      <c r="G40" t="s">
        <v>20</v>
      </c>
      <c r="H40" t="s">
        <v>21</v>
      </c>
      <c r="I40" s="4">
        <v>2019.42</v>
      </c>
      <c r="J40">
        <v>0</v>
      </c>
      <c r="K40">
        <v>0</v>
      </c>
      <c r="L40">
        <v>0</v>
      </c>
      <c r="M40">
        <v>2019.42</v>
      </c>
      <c r="N40" s="2">
        <v>31</v>
      </c>
      <c r="O40" t="s">
        <v>35</v>
      </c>
      <c r="P40" t="s">
        <v>24</v>
      </c>
      <c r="Q40" t="s">
        <v>25</v>
      </c>
      <c r="R40" t="s">
        <v>26</v>
      </c>
    </row>
    <row r="41" spans="1:18" x14ac:dyDescent="0.35">
      <c r="A41" t="s">
        <v>1021</v>
      </c>
      <c r="B41" t="s">
        <v>652</v>
      </c>
      <c r="C41" t="s">
        <v>15</v>
      </c>
      <c r="D41" t="s">
        <v>17</v>
      </c>
      <c r="E41" t="s">
        <v>447</v>
      </c>
      <c r="F41" t="s">
        <v>29</v>
      </c>
      <c r="G41" t="s">
        <v>20</v>
      </c>
      <c r="H41" t="s">
        <v>22</v>
      </c>
      <c r="I41" s="4">
        <v>3602</v>
      </c>
      <c r="J41">
        <v>1195</v>
      </c>
      <c r="K41">
        <v>0</v>
      </c>
      <c r="L41">
        <v>2407</v>
      </c>
      <c r="M41">
        <v>0</v>
      </c>
      <c r="N41" s="2">
        <v>31</v>
      </c>
      <c r="O41" t="s">
        <v>29</v>
      </c>
      <c r="P41" t="s">
        <v>24</v>
      </c>
      <c r="Q41" t="s">
        <v>25</v>
      </c>
      <c r="R41" t="s">
        <v>26</v>
      </c>
    </row>
    <row r="42" spans="1:18" x14ac:dyDescent="0.35">
      <c r="A42" t="s">
        <v>1021</v>
      </c>
      <c r="B42" t="s">
        <v>653</v>
      </c>
      <c r="C42" t="s">
        <v>15</v>
      </c>
      <c r="D42" t="s">
        <v>17</v>
      </c>
      <c r="E42" t="s">
        <v>33</v>
      </c>
      <c r="F42" t="s">
        <v>34</v>
      </c>
      <c r="G42" t="s">
        <v>20</v>
      </c>
      <c r="H42" t="s">
        <v>21</v>
      </c>
      <c r="I42" s="4">
        <v>669.6</v>
      </c>
      <c r="J42">
        <v>0</v>
      </c>
      <c r="K42">
        <v>0</v>
      </c>
      <c r="L42">
        <v>0</v>
      </c>
      <c r="M42">
        <v>669.6</v>
      </c>
      <c r="N42" s="2">
        <v>31</v>
      </c>
      <c r="O42" t="s">
        <v>35</v>
      </c>
      <c r="P42" t="s">
        <v>24</v>
      </c>
      <c r="Q42" t="s">
        <v>25</v>
      </c>
      <c r="R42" t="s">
        <v>26</v>
      </c>
    </row>
    <row r="43" spans="1:18" x14ac:dyDescent="0.35">
      <c r="A43" t="s">
        <v>1021</v>
      </c>
      <c r="B43" t="s">
        <v>654</v>
      </c>
      <c r="C43" t="s">
        <v>15</v>
      </c>
      <c r="D43" t="s">
        <v>17</v>
      </c>
      <c r="E43" t="s">
        <v>184</v>
      </c>
      <c r="F43" t="s">
        <v>185</v>
      </c>
      <c r="G43" t="s">
        <v>20</v>
      </c>
      <c r="H43" t="s">
        <v>21</v>
      </c>
      <c r="I43" s="4">
        <v>434.88</v>
      </c>
      <c r="J43">
        <v>0</v>
      </c>
      <c r="K43">
        <v>0</v>
      </c>
      <c r="L43">
        <v>0</v>
      </c>
      <c r="M43">
        <v>434.88</v>
      </c>
      <c r="N43" s="2">
        <v>31</v>
      </c>
      <c r="O43" t="s">
        <v>63</v>
      </c>
      <c r="P43" t="s">
        <v>80</v>
      </c>
      <c r="Q43" t="s">
        <v>25</v>
      </c>
      <c r="R43" t="s">
        <v>26</v>
      </c>
    </row>
    <row r="44" spans="1:18" x14ac:dyDescent="0.35">
      <c r="A44" t="s">
        <v>1021</v>
      </c>
      <c r="B44" t="s">
        <v>655</v>
      </c>
      <c r="C44" t="s">
        <v>15</v>
      </c>
      <c r="D44" t="s">
        <v>17</v>
      </c>
      <c r="E44" t="s">
        <v>123</v>
      </c>
      <c r="G44" t="s">
        <v>20</v>
      </c>
      <c r="H44" t="s">
        <v>21</v>
      </c>
      <c r="I44" s="4">
        <v>993.24</v>
      </c>
      <c r="J44">
        <v>0</v>
      </c>
      <c r="K44">
        <v>0</v>
      </c>
      <c r="L44">
        <v>0</v>
      </c>
      <c r="M44">
        <v>993.24</v>
      </c>
      <c r="N44" s="2">
        <v>31</v>
      </c>
      <c r="O44" t="s">
        <v>35</v>
      </c>
      <c r="P44" t="s">
        <v>64</v>
      </c>
      <c r="Q44" t="s">
        <v>25</v>
      </c>
      <c r="R44" t="s">
        <v>26</v>
      </c>
    </row>
    <row r="45" spans="1:18" x14ac:dyDescent="0.35">
      <c r="A45" t="s">
        <v>1021</v>
      </c>
      <c r="B45" t="s">
        <v>656</v>
      </c>
      <c r="C45" t="s">
        <v>15</v>
      </c>
      <c r="D45" t="s">
        <v>17</v>
      </c>
      <c r="E45" t="s">
        <v>396</v>
      </c>
      <c r="F45" t="s">
        <v>53</v>
      </c>
      <c r="G45" t="s">
        <v>20</v>
      </c>
      <c r="H45" t="s">
        <v>22</v>
      </c>
      <c r="I45" s="4">
        <v>6152</v>
      </c>
      <c r="J45">
        <v>2239</v>
      </c>
      <c r="K45">
        <v>0</v>
      </c>
      <c r="L45">
        <v>3913</v>
      </c>
      <c r="M45">
        <v>0</v>
      </c>
      <c r="N45" s="2">
        <v>31</v>
      </c>
      <c r="O45" t="s">
        <v>29</v>
      </c>
      <c r="P45" t="s">
        <v>24</v>
      </c>
      <c r="Q45" t="s">
        <v>25</v>
      </c>
      <c r="R45" t="s">
        <v>26</v>
      </c>
    </row>
    <row r="46" spans="1:18" x14ac:dyDescent="0.35">
      <c r="A46" t="s">
        <v>1021</v>
      </c>
      <c r="B46" t="s">
        <v>657</v>
      </c>
      <c r="C46" t="s">
        <v>15</v>
      </c>
      <c r="D46" t="s">
        <v>17</v>
      </c>
      <c r="E46" t="s">
        <v>16</v>
      </c>
      <c r="F46" t="s">
        <v>18</v>
      </c>
      <c r="G46" t="s">
        <v>20</v>
      </c>
      <c r="H46" t="s">
        <v>21</v>
      </c>
      <c r="I46" s="4">
        <v>2415.34</v>
      </c>
      <c r="J46">
        <v>0</v>
      </c>
      <c r="K46">
        <v>0</v>
      </c>
      <c r="L46">
        <v>0</v>
      </c>
      <c r="M46">
        <v>2415.34</v>
      </c>
      <c r="N46" s="2">
        <v>31</v>
      </c>
      <c r="O46" t="s">
        <v>23</v>
      </c>
      <c r="P46" t="s">
        <v>24</v>
      </c>
      <c r="Q46" t="s">
        <v>25</v>
      </c>
      <c r="R46" t="s">
        <v>26</v>
      </c>
    </row>
    <row r="47" spans="1:18" x14ac:dyDescent="0.35">
      <c r="A47" t="s">
        <v>1021</v>
      </c>
      <c r="B47" t="s">
        <v>658</v>
      </c>
      <c r="C47" t="s">
        <v>15</v>
      </c>
      <c r="D47" t="s">
        <v>17</v>
      </c>
      <c r="E47" t="s">
        <v>528</v>
      </c>
      <c r="F47" t="s">
        <v>529</v>
      </c>
      <c r="G47" t="s">
        <v>20</v>
      </c>
      <c r="H47" t="s">
        <v>22</v>
      </c>
      <c r="I47" s="4">
        <v>2505</v>
      </c>
      <c r="J47">
        <v>335</v>
      </c>
      <c r="K47">
        <v>0</v>
      </c>
      <c r="L47">
        <v>2170</v>
      </c>
      <c r="M47">
        <v>0</v>
      </c>
      <c r="N47" s="2">
        <v>31</v>
      </c>
      <c r="O47" t="s">
        <v>23</v>
      </c>
      <c r="P47" t="s">
        <v>24</v>
      </c>
      <c r="Q47" t="s">
        <v>25</v>
      </c>
      <c r="R47" t="s">
        <v>26</v>
      </c>
    </row>
    <row r="48" spans="1:18" x14ac:dyDescent="0.35">
      <c r="A48" t="s">
        <v>1021</v>
      </c>
      <c r="B48" t="s">
        <v>659</v>
      </c>
      <c r="C48" t="s">
        <v>15</v>
      </c>
      <c r="D48" t="s">
        <v>17</v>
      </c>
      <c r="E48" t="s">
        <v>558</v>
      </c>
      <c r="F48" t="s">
        <v>18</v>
      </c>
      <c r="G48" t="s">
        <v>20</v>
      </c>
      <c r="H48" t="s">
        <v>21</v>
      </c>
      <c r="I48" s="4">
        <v>1557.08</v>
      </c>
      <c r="J48">
        <v>0</v>
      </c>
      <c r="K48">
        <v>0</v>
      </c>
      <c r="L48">
        <v>0</v>
      </c>
      <c r="M48">
        <v>1557.08</v>
      </c>
      <c r="N48" s="2">
        <v>31</v>
      </c>
      <c r="Q48" t="s">
        <v>25</v>
      </c>
      <c r="R48" t="s">
        <v>26</v>
      </c>
    </row>
    <row r="49" spans="1:18" x14ac:dyDescent="0.35">
      <c r="A49" t="s">
        <v>1021</v>
      </c>
      <c r="B49" t="s">
        <v>660</v>
      </c>
      <c r="C49" t="s">
        <v>15</v>
      </c>
      <c r="D49" t="s">
        <v>17</v>
      </c>
      <c r="E49" t="s">
        <v>75</v>
      </c>
      <c r="F49" t="s">
        <v>76</v>
      </c>
      <c r="G49" t="s">
        <v>20</v>
      </c>
      <c r="H49" t="s">
        <v>22</v>
      </c>
      <c r="I49" s="4">
        <v>7247</v>
      </c>
      <c r="J49">
        <v>2588</v>
      </c>
      <c r="K49">
        <v>0</v>
      </c>
      <c r="L49">
        <v>4659</v>
      </c>
      <c r="M49">
        <v>0</v>
      </c>
      <c r="N49" s="2">
        <v>31</v>
      </c>
      <c r="O49" t="s">
        <v>29</v>
      </c>
      <c r="P49" t="s">
        <v>32</v>
      </c>
      <c r="Q49" t="s">
        <v>25</v>
      </c>
      <c r="R49" t="s">
        <v>26</v>
      </c>
    </row>
    <row r="50" spans="1:18" x14ac:dyDescent="0.35">
      <c r="A50" t="s">
        <v>1021</v>
      </c>
      <c r="B50" t="s">
        <v>661</v>
      </c>
      <c r="C50" t="s">
        <v>15</v>
      </c>
      <c r="D50" t="s">
        <v>17</v>
      </c>
      <c r="E50" t="s">
        <v>133</v>
      </c>
      <c r="F50" t="s">
        <v>23</v>
      </c>
      <c r="G50" t="s">
        <v>20</v>
      </c>
      <c r="H50" t="s">
        <v>21</v>
      </c>
      <c r="I50" s="4">
        <v>1746.62</v>
      </c>
      <c r="J50">
        <v>0</v>
      </c>
      <c r="K50">
        <v>0</v>
      </c>
      <c r="L50">
        <v>0</v>
      </c>
      <c r="M50">
        <v>1746.62</v>
      </c>
      <c r="N50" s="2">
        <v>31</v>
      </c>
      <c r="O50" t="s">
        <v>23</v>
      </c>
      <c r="P50" t="s">
        <v>32</v>
      </c>
      <c r="Q50" t="s">
        <v>25</v>
      </c>
      <c r="R50" t="s">
        <v>26</v>
      </c>
    </row>
    <row r="51" spans="1:18" x14ac:dyDescent="0.35">
      <c r="A51" t="s">
        <v>1021</v>
      </c>
      <c r="B51" t="s">
        <v>662</v>
      </c>
      <c r="C51" t="s">
        <v>15</v>
      </c>
      <c r="D51" t="s">
        <v>17</v>
      </c>
      <c r="E51" t="s">
        <v>499</v>
      </c>
      <c r="G51" t="s">
        <v>20</v>
      </c>
      <c r="H51" t="s">
        <v>21</v>
      </c>
      <c r="I51" s="4">
        <v>555.55999999999995</v>
      </c>
      <c r="J51">
        <v>0</v>
      </c>
      <c r="K51">
        <v>0</v>
      </c>
      <c r="L51">
        <v>0</v>
      </c>
      <c r="M51">
        <v>555.55999999999995</v>
      </c>
      <c r="N51" s="2">
        <v>31</v>
      </c>
      <c r="O51" t="s">
        <v>35</v>
      </c>
      <c r="P51" t="s">
        <v>32</v>
      </c>
      <c r="Q51" t="s">
        <v>25</v>
      </c>
      <c r="R51" t="s">
        <v>26</v>
      </c>
    </row>
    <row r="52" spans="1:18" x14ac:dyDescent="0.35">
      <c r="A52" t="s">
        <v>1021</v>
      </c>
      <c r="B52" t="s">
        <v>663</v>
      </c>
      <c r="C52" t="s">
        <v>15</v>
      </c>
      <c r="D52" t="s">
        <v>17</v>
      </c>
      <c r="E52" t="s">
        <v>145</v>
      </c>
      <c r="F52" t="s">
        <v>18</v>
      </c>
      <c r="G52" t="s">
        <v>20</v>
      </c>
      <c r="H52" t="s">
        <v>21</v>
      </c>
      <c r="I52" s="4">
        <v>1875.05</v>
      </c>
      <c r="J52">
        <v>0</v>
      </c>
      <c r="K52">
        <v>0</v>
      </c>
      <c r="L52">
        <v>0</v>
      </c>
      <c r="M52">
        <v>1875.05</v>
      </c>
      <c r="N52" s="2">
        <v>31</v>
      </c>
      <c r="O52" t="s">
        <v>23</v>
      </c>
      <c r="P52" t="s">
        <v>32</v>
      </c>
      <c r="Q52" t="s">
        <v>25</v>
      </c>
      <c r="R52" t="s">
        <v>26</v>
      </c>
    </row>
    <row r="53" spans="1:18" x14ac:dyDescent="0.35">
      <c r="A53" t="s">
        <v>1021</v>
      </c>
      <c r="B53" t="s">
        <v>664</v>
      </c>
      <c r="C53" t="s">
        <v>15</v>
      </c>
      <c r="D53" t="s">
        <v>17</v>
      </c>
      <c r="E53" t="s">
        <v>208</v>
      </c>
      <c r="F53" t="s">
        <v>209</v>
      </c>
      <c r="G53" t="s">
        <v>20</v>
      </c>
      <c r="H53" t="s">
        <v>22</v>
      </c>
      <c r="I53" s="4">
        <v>5980</v>
      </c>
      <c r="J53">
        <v>875</v>
      </c>
      <c r="K53">
        <v>0</v>
      </c>
      <c r="L53">
        <v>5105</v>
      </c>
      <c r="M53">
        <v>0</v>
      </c>
      <c r="N53" s="2">
        <v>31</v>
      </c>
      <c r="O53" t="s">
        <v>60</v>
      </c>
      <c r="P53" t="s">
        <v>32</v>
      </c>
      <c r="Q53" t="s">
        <v>25</v>
      </c>
      <c r="R53" t="s">
        <v>26</v>
      </c>
    </row>
    <row r="54" spans="1:18" x14ac:dyDescent="0.35">
      <c r="A54" t="s">
        <v>1021</v>
      </c>
      <c r="B54" t="s">
        <v>665</v>
      </c>
      <c r="C54" t="s">
        <v>15</v>
      </c>
      <c r="D54" t="s">
        <v>17</v>
      </c>
      <c r="E54" t="s">
        <v>207</v>
      </c>
      <c r="F54" t="s">
        <v>62</v>
      </c>
      <c r="G54" t="s">
        <v>20</v>
      </c>
      <c r="H54" t="s">
        <v>21</v>
      </c>
      <c r="I54" s="4">
        <v>419.82</v>
      </c>
      <c r="J54">
        <v>0</v>
      </c>
      <c r="K54">
        <v>0</v>
      </c>
      <c r="L54">
        <v>0</v>
      </c>
      <c r="M54">
        <v>419.82</v>
      </c>
      <c r="N54" s="2">
        <v>31</v>
      </c>
      <c r="O54" t="s">
        <v>63</v>
      </c>
      <c r="P54" t="s">
        <v>80</v>
      </c>
      <c r="Q54" t="s">
        <v>25</v>
      </c>
      <c r="R54" t="s">
        <v>26</v>
      </c>
    </row>
    <row r="55" spans="1:18" x14ac:dyDescent="0.35">
      <c r="A55" t="s">
        <v>1021</v>
      </c>
      <c r="B55" t="s">
        <v>666</v>
      </c>
      <c r="C55" t="s">
        <v>15</v>
      </c>
      <c r="D55" t="s">
        <v>17</v>
      </c>
      <c r="E55" t="s">
        <v>85</v>
      </c>
      <c r="F55" t="s">
        <v>62</v>
      </c>
      <c r="G55" t="s">
        <v>20</v>
      </c>
      <c r="H55" t="s">
        <v>21</v>
      </c>
      <c r="I55" s="4">
        <v>2743.5</v>
      </c>
      <c r="J55">
        <v>0</v>
      </c>
      <c r="K55">
        <v>0</v>
      </c>
      <c r="L55">
        <v>0</v>
      </c>
      <c r="M55">
        <v>2743.5</v>
      </c>
      <c r="N55" s="2">
        <v>31</v>
      </c>
      <c r="O55" t="s">
        <v>51</v>
      </c>
      <c r="P55" t="s">
        <v>80</v>
      </c>
      <c r="Q55" t="s">
        <v>25</v>
      </c>
      <c r="R55" t="s">
        <v>26</v>
      </c>
    </row>
    <row r="56" spans="1:18" x14ac:dyDescent="0.35">
      <c r="A56" t="s">
        <v>1021</v>
      </c>
      <c r="B56" t="s">
        <v>667</v>
      </c>
      <c r="C56" t="s">
        <v>15</v>
      </c>
      <c r="D56" t="s">
        <v>17</v>
      </c>
      <c r="E56" t="s">
        <v>85</v>
      </c>
      <c r="F56" t="s">
        <v>62</v>
      </c>
      <c r="G56" t="s">
        <v>20</v>
      </c>
      <c r="H56" t="s">
        <v>21</v>
      </c>
      <c r="I56" s="4">
        <v>227.62</v>
      </c>
      <c r="J56">
        <v>0</v>
      </c>
      <c r="K56">
        <v>0</v>
      </c>
      <c r="L56">
        <v>0</v>
      </c>
      <c r="M56">
        <v>227.62</v>
      </c>
      <c r="N56" s="2">
        <v>31</v>
      </c>
      <c r="O56" t="s">
        <v>63</v>
      </c>
      <c r="P56" t="s">
        <v>80</v>
      </c>
      <c r="Q56" t="s">
        <v>25</v>
      </c>
      <c r="R56" t="s">
        <v>26</v>
      </c>
    </row>
    <row r="57" spans="1:18" x14ac:dyDescent="0.35">
      <c r="A57" t="s">
        <v>1021</v>
      </c>
      <c r="B57" t="s">
        <v>668</v>
      </c>
      <c r="C57" t="s">
        <v>15</v>
      </c>
      <c r="D57" t="s">
        <v>17</v>
      </c>
      <c r="E57" t="s">
        <v>187</v>
      </c>
      <c r="F57" t="s">
        <v>131</v>
      </c>
      <c r="G57" t="s">
        <v>20</v>
      </c>
      <c r="H57" t="s">
        <v>21</v>
      </c>
      <c r="I57" s="4">
        <v>1885.83</v>
      </c>
      <c r="J57">
        <v>0</v>
      </c>
      <c r="K57">
        <v>0</v>
      </c>
      <c r="L57">
        <v>0</v>
      </c>
      <c r="M57">
        <v>1885.83</v>
      </c>
      <c r="N57" s="2">
        <v>31</v>
      </c>
      <c r="O57" t="s">
        <v>29</v>
      </c>
      <c r="P57" t="s">
        <v>80</v>
      </c>
      <c r="Q57" t="s">
        <v>25</v>
      </c>
      <c r="R57" t="s">
        <v>26</v>
      </c>
    </row>
    <row r="58" spans="1:18" x14ac:dyDescent="0.35">
      <c r="A58" t="s">
        <v>1021</v>
      </c>
      <c r="B58" t="s">
        <v>669</v>
      </c>
      <c r="C58" t="s">
        <v>15</v>
      </c>
      <c r="D58" t="s">
        <v>17</v>
      </c>
      <c r="E58" t="s">
        <v>183</v>
      </c>
      <c r="G58" t="s">
        <v>20</v>
      </c>
      <c r="H58" t="s">
        <v>22</v>
      </c>
      <c r="I58" s="4">
        <v>5286</v>
      </c>
      <c r="J58">
        <v>2191</v>
      </c>
      <c r="K58">
        <v>0</v>
      </c>
      <c r="L58">
        <v>3095</v>
      </c>
      <c r="M58">
        <v>0</v>
      </c>
      <c r="N58" s="2">
        <v>31</v>
      </c>
      <c r="O58" t="s">
        <v>29</v>
      </c>
      <c r="P58" t="s">
        <v>32</v>
      </c>
      <c r="Q58" t="s">
        <v>25</v>
      </c>
      <c r="R58" t="s">
        <v>26</v>
      </c>
    </row>
    <row r="59" spans="1:18" x14ac:dyDescent="0.35">
      <c r="A59" t="s">
        <v>1021</v>
      </c>
      <c r="B59" t="s">
        <v>670</v>
      </c>
      <c r="C59" t="s">
        <v>15</v>
      </c>
      <c r="D59" t="s">
        <v>17</v>
      </c>
      <c r="E59" t="s">
        <v>330</v>
      </c>
      <c r="G59" t="s">
        <v>20</v>
      </c>
      <c r="H59" t="s">
        <v>21</v>
      </c>
      <c r="I59" s="4">
        <v>1445.48</v>
      </c>
      <c r="J59">
        <v>0</v>
      </c>
      <c r="K59">
        <v>0</v>
      </c>
      <c r="L59">
        <v>0</v>
      </c>
      <c r="M59">
        <v>1445.48</v>
      </c>
      <c r="N59" s="2">
        <v>31</v>
      </c>
      <c r="O59" t="s">
        <v>57</v>
      </c>
      <c r="P59" t="s">
        <v>108</v>
      </c>
      <c r="Q59" t="s">
        <v>25</v>
      </c>
      <c r="R59" t="s">
        <v>26</v>
      </c>
    </row>
    <row r="60" spans="1:18" x14ac:dyDescent="0.35">
      <c r="A60" t="s">
        <v>1021</v>
      </c>
      <c r="B60" t="s">
        <v>671</v>
      </c>
      <c r="C60" t="s">
        <v>15</v>
      </c>
      <c r="D60" t="s">
        <v>17</v>
      </c>
      <c r="E60" t="s">
        <v>387</v>
      </c>
      <c r="G60" t="s">
        <v>20</v>
      </c>
      <c r="H60" t="s">
        <v>22</v>
      </c>
      <c r="I60" s="4">
        <v>10842</v>
      </c>
      <c r="J60">
        <v>1506</v>
      </c>
      <c r="K60">
        <v>0</v>
      </c>
      <c r="L60">
        <v>9336</v>
      </c>
      <c r="M60">
        <v>0</v>
      </c>
      <c r="N60" s="2">
        <v>31</v>
      </c>
      <c r="O60" t="s">
        <v>60</v>
      </c>
      <c r="P60" t="s">
        <v>108</v>
      </c>
      <c r="Q60" t="s">
        <v>25</v>
      </c>
      <c r="R60" t="s">
        <v>26</v>
      </c>
    </row>
    <row r="61" spans="1:18" x14ac:dyDescent="0.35">
      <c r="A61" t="s">
        <v>1021</v>
      </c>
      <c r="B61" t="s">
        <v>672</v>
      </c>
      <c r="C61" t="s">
        <v>15</v>
      </c>
      <c r="D61" t="s">
        <v>17</v>
      </c>
      <c r="E61" t="s">
        <v>268</v>
      </c>
      <c r="G61" t="s">
        <v>20</v>
      </c>
      <c r="H61" t="s">
        <v>22</v>
      </c>
      <c r="I61" s="4">
        <v>7252</v>
      </c>
      <c r="J61">
        <v>2528</v>
      </c>
      <c r="K61">
        <v>0</v>
      </c>
      <c r="L61">
        <v>4724</v>
      </c>
      <c r="M61">
        <v>0</v>
      </c>
      <c r="N61" s="2">
        <v>31</v>
      </c>
      <c r="O61" t="s">
        <v>29</v>
      </c>
      <c r="P61" t="s">
        <v>80</v>
      </c>
      <c r="Q61" t="s">
        <v>25</v>
      </c>
      <c r="R61" t="s">
        <v>26</v>
      </c>
    </row>
    <row r="62" spans="1:18" x14ac:dyDescent="0.35">
      <c r="A62" t="s">
        <v>1021</v>
      </c>
      <c r="B62" t="s">
        <v>673</v>
      </c>
      <c r="C62" t="s">
        <v>15</v>
      </c>
      <c r="D62" t="s">
        <v>17</v>
      </c>
      <c r="E62" t="s">
        <v>124</v>
      </c>
      <c r="F62" t="s">
        <v>62</v>
      </c>
      <c r="G62" t="s">
        <v>20</v>
      </c>
      <c r="H62" t="s">
        <v>21</v>
      </c>
      <c r="I62" s="4">
        <v>164.74</v>
      </c>
      <c r="J62">
        <v>0</v>
      </c>
      <c r="K62">
        <v>0</v>
      </c>
      <c r="L62">
        <v>0</v>
      </c>
      <c r="M62">
        <v>164.74</v>
      </c>
      <c r="N62" s="2">
        <v>31</v>
      </c>
      <c r="O62" t="s">
        <v>63</v>
      </c>
      <c r="P62" t="s">
        <v>64</v>
      </c>
      <c r="Q62" t="s">
        <v>25</v>
      </c>
      <c r="R62" t="s">
        <v>26</v>
      </c>
    </row>
    <row r="63" spans="1:18" x14ac:dyDescent="0.35">
      <c r="A63" t="s">
        <v>1021</v>
      </c>
      <c r="B63" t="s">
        <v>674</v>
      </c>
      <c r="C63" t="s">
        <v>15</v>
      </c>
      <c r="D63" t="s">
        <v>17</v>
      </c>
      <c r="E63" t="s">
        <v>61</v>
      </c>
      <c r="F63" t="s">
        <v>62</v>
      </c>
      <c r="G63" t="s">
        <v>20</v>
      </c>
      <c r="H63" t="s">
        <v>21</v>
      </c>
      <c r="I63" s="4">
        <v>10.62</v>
      </c>
      <c r="J63">
        <v>0</v>
      </c>
      <c r="K63">
        <v>0</v>
      </c>
      <c r="L63">
        <v>0</v>
      </c>
      <c r="M63">
        <v>10.62</v>
      </c>
      <c r="N63" s="2">
        <v>31</v>
      </c>
      <c r="O63" t="s">
        <v>63</v>
      </c>
      <c r="P63" t="s">
        <v>64</v>
      </c>
      <c r="Q63" t="s">
        <v>25</v>
      </c>
      <c r="R63" t="s">
        <v>26</v>
      </c>
    </row>
    <row r="64" spans="1:18" x14ac:dyDescent="0.35">
      <c r="A64" t="s">
        <v>1021</v>
      </c>
      <c r="B64" t="s">
        <v>675</v>
      </c>
      <c r="C64" t="s">
        <v>15</v>
      </c>
      <c r="D64" t="s">
        <v>17</v>
      </c>
      <c r="E64" t="s">
        <v>455</v>
      </c>
      <c r="F64" t="s">
        <v>456</v>
      </c>
      <c r="G64" t="s">
        <v>20</v>
      </c>
      <c r="H64" t="s">
        <v>22</v>
      </c>
      <c r="I64" s="4">
        <v>11880</v>
      </c>
      <c r="J64">
        <v>2300</v>
      </c>
      <c r="K64">
        <v>0</v>
      </c>
      <c r="L64">
        <v>9580</v>
      </c>
      <c r="M64">
        <v>0</v>
      </c>
      <c r="N64" s="2">
        <v>31</v>
      </c>
      <c r="O64" t="s">
        <v>60</v>
      </c>
      <c r="P64" t="s">
        <v>30</v>
      </c>
      <c r="Q64" t="s">
        <v>25</v>
      </c>
      <c r="R64" t="s">
        <v>26</v>
      </c>
    </row>
    <row r="65" spans="1:18" x14ac:dyDescent="0.35">
      <c r="A65" t="s">
        <v>1021</v>
      </c>
      <c r="B65" t="s">
        <v>676</v>
      </c>
      <c r="C65" t="s">
        <v>15</v>
      </c>
      <c r="D65" t="s">
        <v>17</v>
      </c>
      <c r="E65" t="s">
        <v>455</v>
      </c>
      <c r="F65" t="s">
        <v>18</v>
      </c>
      <c r="G65" t="s">
        <v>20</v>
      </c>
      <c r="H65" t="s">
        <v>21</v>
      </c>
      <c r="I65" s="4">
        <v>1560.94</v>
      </c>
      <c r="J65">
        <v>0</v>
      </c>
      <c r="K65">
        <v>0</v>
      </c>
      <c r="L65">
        <v>0</v>
      </c>
      <c r="M65">
        <v>1560.94</v>
      </c>
      <c r="N65" s="2">
        <v>31</v>
      </c>
      <c r="O65" t="s">
        <v>23</v>
      </c>
      <c r="P65" t="s">
        <v>30</v>
      </c>
      <c r="Q65" t="s">
        <v>25</v>
      </c>
      <c r="R65" t="s">
        <v>26</v>
      </c>
    </row>
    <row r="66" spans="1:18" x14ac:dyDescent="0.35">
      <c r="A66" t="s">
        <v>1021</v>
      </c>
      <c r="B66" t="s">
        <v>677</v>
      </c>
      <c r="C66" t="s">
        <v>15</v>
      </c>
      <c r="D66" t="s">
        <v>17</v>
      </c>
      <c r="E66" t="s">
        <v>463</v>
      </c>
      <c r="F66" t="s">
        <v>406</v>
      </c>
      <c r="G66" t="s">
        <v>20</v>
      </c>
      <c r="H66" t="s">
        <v>22</v>
      </c>
      <c r="I66" s="4">
        <v>10875</v>
      </c>
      <c r="J66">
        <v>3940</v>
      </c>
      <c r="K66">
        <v>0</v>
      </c>
      <c r="L66">
        <v>6935</v>
      </c>
      <c r="M66">
        <v>0</v>
      </c>
      <c r="N66" s="2">
        <v>31</v>
      </c>
      <c r="O66" t="s">
        <v>29</v>
      </c>
      <c r="P66" t="s">
        <v>30</v>
      </c>
      <c r="Q66" t="s">
        <v>25</v>
      </c>
      <c r="R66" t="s">
        <v>26</v>
      </c>
    </row>
    <row r="67" spans="1:18" x14ac:dyDescent="0.35">
      <c r="A67" t="s">
        <v>1021</v>
      </c>
      <c r="B67" t="s">
        <v>678</v>
      </c>
      <c r="C67" t="s">
        <v>15</v>
      </c>
      <c r="D67" t="s">
        <v>17</v>
      </c>
      <c r="E67" t="s">
        <v>164</v>
      </c>
      <c r="F67" t="s">
        <v>18</v>
      </c>
      <c r="G67" t="s">
        <v>20</v>
      </c>
      <c r="H67" t="s">
        <v>21</v>
      </c>
      <c r="I67" s="4">
        <v>1384.05</v>
      </c>
      <c r="J67">
        <v>0</v>
      </c>
      <c r="K67">
        <v>0</v>
      </c>
      <c r="L67">
        <v>0</v>
      </c>
      <c r="M67">
        <v>1384.05</v>
      </c>
      <c r="N67" s="2">
        <v>31</v>
      </c>
      <c r="O67" t="s">
        <v>23</v>
      </c>
      <c r="P67" t="s">
        <v>30</v>
      </c>
      <c r="Q67" t="s">
        <v>25</v>
      </c>
      <c r="R67" t="s">
        <v>26</v>
      </c>
    </row>
    <row r="68" spans="1:18" x14ac:dyDescent="0.35">
      <c r="A68" t="s">
        <v>1021</v>
      </c>
      <c r="B68" t="s">
        <v>679</v>
      </c>
      <c r="C68" t="s">
        <v>15</v>
      </c>
      <c r="D68" t="s">
        <v>17</v>
      </c>
      <c r="E68" t="s">
        <v>432</v>
      </c>
      <c r="F68" t="s">
        <v>23</v>
      </c>
      <c r="G68" t="s">
        <v>20</v>
      </c>
      <c r="H68" t="s">
        <v>21</v>
      </c>
      <c r="I68" s="4">
        <v>919.05</v>
      </c>
      <c r="J68">
        <v>0</v>
      </c>
      <c r="K68">
        <v>0</v>
      </c>
      <c r="L68">
        <v>0</v>
      </c>
      <c r="M68">
        <v>919.05</v>
      </c>
      <c r="N68" s="2">
        <v>31</v>
      </c>
      <c r="O68" t="s">
        <v>23</v>
      </c>
      <c r="P68" t="s">
        <v>30</v>
      </c>
      <c r="Q68" t="s">
        <v>25</v>
      </c>
      <c r="R68" t="s">
        <v>26</v>
      </c>
    </row>
    <row r="69" spans="1:18" x14ac:dyDescent="0.35">
      <c r="A69" t="s">
        <v>1021</v>
      </c>
      <c r="B69" t="s">
        <v>680</v>
      </c>
      <c r="C69" t="s">
        <v>15</v>
      </c>
      <c r="D69" t="s">
        <v>17</v>
      </c>
      <c r="E69" t="s">
        <v>563</v>
      </c>
      <c r="F69" t="s">
        <v>73</v>
      </c>
      <c r="G69" t="s">
        <v>20</v>
      </c>
      <c r="H69" t="s">
        <v>22</v>
      </c>
      <c r="I69" s="4">
        <v>12000</v>
      </c>
      <c r="J69">
        <v>1300</v>
      </c>
      <c r="K69">
        <v>0</v>
      </c>
      <c r="L69">
        <v>10700</v>
      </c>
      <c r="M69">
        <v>0</v>
      </c>
      <c r="N69" s="2">
        <v>31</v>
      </c>
      <c r="Q69" t="s">
        <v>25</v>
      </c>
      <c r="R69" t="s">
        <v>26</v>
      </c>
    </row>
    <row r="70" spans="1:18" x14ac:dyDescent="0.35">
      <c r="A70" t="s">
        <v>1021</v>
      </c>
      <c r="B70" t="s">
        <v>681</v>
      </c>
      <c r="C70" t="s">
        <v>15</v>
      </c>
      <c r="D70" t="s">
        <v>17</v>
      </c>
      <c r="E70" t="s">
        <v>561</v>
      </c>
      <c r="F70" t="s">
        <v>562</v>
      </c>
      <c r="G70" t="s">
        <v>20</v>
      </c>
      <c r="H70" t="s">
        <v>22</v>
      </c>
      <c r="I70" s="4">
        <v>2980</v>
      </c>
      <c r="J70">
        <v>0</v>
      </c>
      <c r="K70">
        <v>0</v>
      </c>
      <c r="L70">
        <v>0</v>
      </c>
      <c r="M70">
        <v>2980</v>
      </c>
      <c r="N70" s="2">
        <v>31</v>
      </c>
      <c r="Q70" t="s">
        <v>25</v>
      </c>
      <c r="R70" t="s">
        <v>26</v>
      </c>
    </row>
    <row r="71" spans="1:18" x14ac:dyDescent="0.35">
      <c r="A71" t="s">
        <v>1021</v>
      </c>
      <c r="B71" t="s">
        <v>682</v>
      </c>
      <c r="C71" t="s">
        <v>15</v>
      </c>
      <c r="D71" t="s">
        <v>17</v>
      </c>
      <c r="E71" t="s">
        <v>531</v>
      </c>
      <c r="G71" t="s">
        <v>20</v>
      </c>
      <c r="H71" t="s">
        <v>22</v>
      </c>
      <c r="I71" s="4">
        <v>8630</v>
      </c>
      <c r="J71">
        <v>1740</v>
      </c>
      <c r="K71">
        <v>0</v>
      </c>
      <c r="L71">
        <v>6890</v>
      </c>
      <c r="M71">
        <v>0</v>
      </c>
      <c r="N71" s="2">
        <v>31</v>
      </c>
      <c r="O71" t="s">
        <v>51</v>
      </c>
      <c r="P71" t="s">
        <v>517</v>
      </c>
      <c r="Q71" t="s">
        <v>25</v>
      </c>
      <c r="R71" t="s">
        <v>26</v>
      </c>
    </row>
    <row r="72" spans="1:18" x14ac:dyDescent="0.35">
      <c r="A72" t="s">
        <v>1021</v>
      </c>
      <c r="B72" t="s">
        <v>683</v>
      </c>
      <c r="C72" t="s">
        <v>15</v>
      </c>
      <c r="D72" t="s">
        <v>17</v>
      </c>
      <c r="E72" t="s">
        <v>408</v>
      </c>
      <c r="F72" t="s">
        <v>406</v>
      </c>
      <c r="G72" t="s">
        <v>20</v>
      </c>
      <c r="H72" t="s">
        <v>22</v>
      </c>
      <c r="I72" s="4">
        <v>5045</v>
      </c>
      <c r="J72">
        <v>1794</v>
      </c>
      <c r="K72">
        <v>0</v>
      </c>
      <c r="L72">
        <v>3251</v>
      </c>
      <c r="M72">
        <v>0</v>
      </c>
      <c r="N72" s="2">
        <v>31</v>
      </c>
      <c r="O72" t="s">
        <v>29</v>
      </c>
      <c r="P72" t="s">
        <v>30</v>
      </c>
      <c r="Q72" t="s">
        <v>25</v>
      </c>
      <c r="R72" t="s">
        <v>26</v>
      </c>
    </row>
    <row r="73" spans="1:18" x14ac:dyDescent="0.35">
      <c r="A73" t="s">
        <v>1021</v>
      </c>
      <c r="B73" t="s">
        <v>684</v>
      </c>
      <c r="C73" t="s">
        <v>15</v>
      </c>
      <c r="D73" t="s">
        <v>17</v>
      </c>
      <c r="E73" t="s">
        <v>203</v>
      </c>
      <c r="F73" t="s">
        <v>204</v>
      </c>
      <c r="G73" t="s">
        <v>20</v>
      </c>
      <c r="H73" t="s">
        <v>21</v>
      </c>
      <c r="I73" s="4">
        <v>2485</v>
      </c>
      <c r="J73">
        <v>0</v>
      </c>
      <c r="K73">
        <v>0</v>
      </c>
      <c r="L73">
        <v>0</v>
      </c>
      <c r="M73">
        <v>2485</v>
      </c>
      <c r="N73" s="2">
        <v>31</v>
      </c>
      <c r="O73" t="s">
        <v>29</v>
      </c>
      <c r="P73" t="s">
        <v>30</v>
      </c>
      <c r="Q73" t="s">
        <v>25</v>
      </c>
      <c r="R73" t="s">
        <v>26</v>
      </c>
    </row>
    <row r="74" spans="1:18" x14ac:dyDescent="0.35">
      <c r="A74" t="s">
        <v>1021</v>
      </c>
      <c r="B74" t="s">
        <v>685</v>
      </c>
      <c r="C74" t="s">
        <v>15</v>
      </c>
      <c r="D74" t="s">
        <v>17</v>
      </c>
      <c r="E74" t="s">
        <v>178</v>
      </c>
      <c r="F74" t="s">
        <v>179</v>
      </c>
      <c r="G74" t="s">
        <v>20</v>
      </c>
      <c r="H74" t="s">
        <v>22</v>
      </c>
      <c r="I74" s="4">
        <v>7435</v>
      </c>
      <c r="J74">
        <v>4755</v>
      </c>
      <c r="K74">
        <v>0</v>
      </c>
      <c r="L74">
        <v>2680</v>
      </c>
      <c r="M74">
        <v>0</v>
      </c>
      <c r="N74" s="2">
        <v>31</v>
      </c>
      <c r="O74" t="s">
        <v>29</v>
      </c>
      <c r="P74" t="s">
        <v>30</v>
      </c>
      <c r="Q74" t="s">
        <v>25</v>
      </c>
      <c r="R74" t="s">
        <v>26</v>
      </c>
    </row>
    <row r="75" spans="1:18" x14ac:dyDescent="0.35">
      <c r="A75" t="s">
        <v>1021</v>
      </c>
      <c r="B75" t="s">
        <v>686</v>
      </c>
      <c r="C75" t="s">
        <v>15</v>
      </c>
      <c r="D75" t="s">
        <v>17</v>
      </c>
      <c r="E75" t="s">
        <v>115</v>
      </c>
      <c r="F75" t="s">
        <v>110</v>
      </c>
      <c r="G75" t="s">
        <v>20</v>
      </c>
      <c r="H75" t="s">
        <v>22</v>
      </c>
      <c r="I75" s="4">
        <v>3717</v>
      </c>
      <c r="J75">
        <v>1338</v>
      </c>
      <c r="K75">
        <v>0</v>
      </c>
      <c r="L75">
        <v>2379</v>
      </c>
      <c r="M75">
        <v>0</v>
      </c>
      <c r="N75" s="2">
        <v>31</v>
      </c>
      <c r="O75" t="s">
        <v>29</v>
      </c>
      <c r="P75" t="s">
        <v>30</v>
      </c>
      <c r="Q75" t="s">
        <v>25</v>
      </c>
      <c r="R75" t="s">
        <v>26</v>
      </c>
    </row>
    <row r="76" spans="1:18" x14ac:dyDescent="0.35">
      <c r="A76" t="s">
        <v>1021</v>
      </c>
      <c r="B76" t="s">
        <v>687</v>
      </c>
      <c r="C76" t="s">
        <v>15</v>
      </c>
      <c r="D76" t="s">
        <v>17</v>
      </c>
      <c r="E76" t="s">
        <v>95</v>
      </c>
      <c r="F76" t="s">
        <v>96</v>
      </c>
      <c r="G76" t="s">
        <v>20</v>
      </c>
      <c r="H76" t="s">
        <v>22</v>
      </c>
      <c r="I76" s="4">
        <v>2356</v>
      </c>
      <c r="J76">
        <v>627</v>
      </c>
      <c r="K76">
        <v>0</v>
      </c>
      <c r="L76">
        <v>1729</v>
      </c>
      <c r="M76">
        <v>0</v>
      </c>
      <c r="N76" s="2">
        <v>31</v>
      </c>
      <c r="O76" t="s">
        <v>29</v>
      </c>
      <c r="P76" t="s">
        <v>30</v>
      </c>
      <c r="Q76" t="s">
        <v>25</v>
      </c>
      <c r="R76" t="s">
        <v>26</v>
      </c>
    </row>
    <row r="77" spans="1:18" x14ac:dyDescent="0.35">
      <c r="A77" t="s">
        <v>1021</v>
      </c>
      <c r="B77" t="s">
        <v>688</v>
      </c>
      <c r="C77" t="s">
        <v>15</v>
      </c>
      <c r="D77" t="s">
        <v>17</v>
      </c>
      <c r="E77" t="s">
        <v>50</v>
      </c>
      <c r="F77" t="s">
        <v>18</v>
      </c>
      <c r="G77" t="s">
        <v>20</v>
      </c>
      <c r="H77" t="s">
        <v>21</v>
      </c>
      <c r="I77" s="4">
        <v>2071.7399999999998</v>
      </c>
      <c r="J77">
        <v>0</v>
      </c>
      <c r="K77">
        <v>0</v>
      </c>
      <c r="L77">
        <v>0</v>
      </c>
      <c r="M77">
        <v>2071.7399999999998</v>
      </c>
      <c r="N77" s="2">
        <v>31</v>
      </c>
      <c r="O77" t="s">
        <v>51</v>
      </c>
      <c r="P77" t="s">
        <v>30</v>
      </c>
      <c r="Q77" t="s">
        <v>25</v>
      </c>
      <c r="R77" t="s">
        <v>26</v>
      </c>
    </row>
    <row r="78" spans="1:18" x14ac:dyDescent="0.35">
      <c r="A78" t="s">
        <v>1021</v>
      </c>
      <c r="B78" t="s">
        <v>689</v>
      </c>
      <c r="C78" t="s">
        <v>15</v>
      </c>
      <c r="D78" t="s">
        <v>17</v>
      </c>
      <c r="E78" t="s">
        <v>147</v>
      </c>
      <c r="F78" t="s">
        <v>148</v>
      </c>
      <c r="G78" t="s">
        <v>20</v>
      </c>
      <c r="H78" t="s">
        <v>22</v>
      </c>
      <c r="I78" s="4">
        <v>11045</v>
      </c>
      <c r="J78">
        <v>1865</v>
      </c>
      <c r="K78">
        <v>0</v>
      </c>
      <c r="L78">
        <v>9180</v>
      </c>
      <c r="M78">
        <v>0</v>
      </c>
      <c r="N78" s="2">
        <v>31</v>
      </c>
      <c r="O78" t="s">
        <v>60</v>
      </c>
      <c r="P78" t="s">
        <v>30</v>
      </c>
      <c r="Q78" t="s">
        <v>25</v>
      </c>
      <c r="R78" t="s">
        <v>26</v>
      </c>
    </row>
    <row r="79" spans="1:18" x14ac:dyDescent="0.35">
      <c r="A79" t="s">
        <v>1021</v>
      </c>
      <c r="B79" t="s">
        <v>690</v>
      </c>
      <c r="C79" t="s">
        <v>15</v>
      </c>
      <c r="D79" t="s">
        <v>17</v>
      </c>
      <c r="E79" t="s">
        <v>215</v>
      </c>
      <c r="F79" t="s">
        <v>96</v>
      </c>
      <c r="G79" t="s">
        <v>20</v>
      </c>
      <c r="H79" t="s">
        <v>22</v>
      </c>
      <c r="I79" s="4">
        <v>2784</v>
      </c>
      <c r="J79">
        <v>986</v>
      </c>
      <c r="K79">
        <v>0</v>
      </c>
      <c r="L79">
        <v>1798</v>
      </c>
      <c r="M79">
        <v>0</v>
      </c>
      <c r="N79" s="2">
        <v>31</v>
      </c>
      <c r="O79" t="s">
        <v>29</v>
      </c>
      <c r="P79" t="s">
        <v>30</v>
      </c>
      <c r="Q79" t="s">
        <v>25</v>
      </c>
      <c r="R79" t="s">
        <v>26</v>
      </c>
    </row>
    <row r="80" spans="1:18" x14ac:dyDescent="0.35">
      <c r="A80" t="s">
        <v>1021</v>
      </c>
      <c r="B80" t="s">
        <v>691</v>
      </c>
      <c r="C80" t="s">
        <v>15</v>
      </c>
      <c r="D80" t="s">
        <v>17</v>
      </c>
      <c r="E80" t="s">
        <v>497</v>
      </c>
      <c r="F80" t="s">
        <v>498</v>
      </c>
      <c r="G80" t="s">
        <v>20</v>
      </c>
      <c r="H80" t="s">
        <v>21</v>
      </c>
      <c r="I80" s="4">
        <v>1447</v>
      </c>
      <c r="J80">
        <v>0</v>
      </c>
      <c r="K80">
        <v>0</v>
      </c>
      <c r="L80">
        <v>0</v>
      </c>
      <c r="M80">
        <v>1447</v>
      </c>
      <c r="N80" s="2">
        <v>31</v>
      </c>
      <c r="O80" t="s">
        <v>51</v>
      </c>
      <c r="P80" t="s">
        <v>30</v>
      </c>
      <c r="Q80" t="s">
        <v>25</v>
      </c>
      <c r="R80" t="s">
        <v>26</v>
      </c>
    </row>
    <row r="81" spans="1:18" x14ac:dyDescent="0.35">
      <c r="A81" t="s">
        <v>1021</v>
      </c>
      <c r="B81" t="s">
        <v>692</v>
      </c>
      <c r="C81" t="s">
        <v>15</v>
      </c>
      <c r="D81" t="s">
        <v>17</v>
      </c>
      <c r="E81" t="s">
        <v>165</v>
      </c>
      <c r="F81" t="s">
        <v>166</v>
      </c>
      <c r="G81" t="s">
        <v>20</v>
      </c>
      <c r="H81" t="s">
        <v>21</v>
      </c>
      <c r="I81" s="4">
        <v>2205</v>
      </c>
      <c r="J81">
        <v>0</v>
      </c>
      <c r="K81">
        <v>0</v>
      </c>
      <c r="L81">
        <v>0</v>
      </c>
      <c r="M81">
        <v>2205</v>
      </c>
      <c r="N81" s="2">
        <v>31</v>
      </c>
      <c r="O81" t="s">
        <v>35</v>
      </c>
      <c r="P81" t="s">
        <v>30</v>
      </c>
      <c r="Q81" t="s">
        <v>25</v>
      </c>
      <c r="R81" t="s">
        <v>26</v>
      </c>
    </row>
    <row r="82" spans="1:18" x14ac:dyDescent="0.35">
      <c r="A82" t="s">
        <v>1021</v>
      </c>
      <c r="B82" t="s">
        <v>693</v>
      </c>
      <c r="C82" t="s">
        <v>15</v>
      </c>
      <c r="D82" t="s">
        <v>17</v>
      </c>
      <c r="E82" t="s">
        <v>434</v>
      </c>
      <c r="F82" t="s">
        <v>435</v>
      </c>
      <c r="G82" t="s">
        <v>20</v>
      </c>
      <c r="H82" t="s">
        <v>22</v>
      </c>
      <c r="I82" s="4">
        <v>11144</v>
      </c>
      <c r="J82">
        <v>3788</v>
      </c>
      <c r="K82">
        <v>0</v>
      </c>
      <c r="L82">
        <v>7356</v>
      </c>
      <c r="M82">
        <v>0</v>
      </c>
      <c r="N82" s="2">
        <v>31</v>
      </c>
      <c r="O82" t="s">
        <v>29</v>
      </c>
      <c r="P82" t="s">
        <v>30</v>
      </c>
      <c r="Q82" t="s">
        <v>25</v>
      </c>
      <c r="R82" t="s">
        <v>26</v>
      </c>
    </row>
    <row r="83" spans="1:18" x14ac:dyDescent="0.35">
      <c r="A83" t="s">
        <v>1021</v>
      </c>
      <c r="B83" t="s">
        <v>694</v>
      </c>
      <c r="C83" t="s">
        <v>15</v>
      </c>
      <c r="D83" t="s">
        <v>17</v>
      </c>
      <c r="E83" t="s">
        <v>426</v>
      </c>
      <c r="F83" t="s">
        <v>297</v>
      </c>
      <c r="G83" t="s">
        <v>20</v>
      </c>
      <c r="H83" t="s">
        <v>22</v>
      </c>
      <c r="I83" s="4">
        <v>2369</v>
      </c>
      <c r="J83">
        <v>575</v>
      </c>
      <c r="K83">
        <v>0</v>
      </c>
      <c r="L83">
        <v>1794</v>
      </c>
      <c r="M83">
        <v>0</v>
      </c>
      <c r="N83" s="2">
        <v>31</v>
      </c>
      <c r="O83" t="s">
        <v>57</v>
      </c>
      <c r="P83" t="s">
        <v>24</v>
      </c>
      <c r="Q83" t="s">
        <v>25</v>
      </c>
      <c r="R83" t="s">
        <v>26</v>
      </c>
    </row>
    <row r="84" spans="1:18" x14ac:dyDescent="0.35">
      <c r="A84" t="s">
        <v>1021</v>
      </c>
      <c r="B84" t="s">
        <v>695</v>
      </c>
      <c r="C84" t="s">
        <v>15</v>
      </c>
      <c r="D84" t="s">
        <v>17</v>
      </c>
      <c r="E84" t="s">
        <v>433</v>
      </c>
      <c r="G84" t="s">
        <v>20</v>
      </c>
      <c r="H84" t="s">
        <v>21</v>
      </c>
      <c r="I84" s="4">
        <v>1562.39</v>
      </c>
      <c r="J84">
        <v>0</v>
      </c>
      <c r="K84">
        <v>0</v>
      </c>
      <c r="L84">
        <v>0</v>
      </c>
      <c r="M84">
        <v>1562.39</v>
      </c>
      <c r="N84" s="2">
        <v>31</v>
      </c>
      <c r="O84" t="s">
        <v>23</v>
      </c>
      <c r="P84" t="s">
        <v>24</v>
      </c>
      <c r="Q84" t="s">
        <v>25</v>
      </c>
      <c r="R84" t="s">
        <v>26</v>
      </c>
    </row>
    <row r="85" spans="1:18" x14ac:dyDescent="0.35">
      <c r="A85" t="s">
        <v>1021</v>
      </c>
      <c r="B85" t="s">
        <v>696</v>
      </c>
      <c r="C85" t="s">
        <v>15</v>
      </c>
      <c r="D85" t="s">
        <v>17</v>
      </c>
      <c r="E85" t="s">
        <v>373</v>
      </c>
      <c r="G85" t="s">
        <v>20</v>
      </c>
      <c r="H85" t="s">
        <v>22</v>
      </c>
      <c r="I85" s="4">
        <v>5110</v>
      </c>
      <c r="J85">
        <v>1885</v>
      </c>
      <c r="K85">
        <v>0</v>
      </c>
      <c r="L85">
        <v>3225</v>
      </c>
      <c r="M85">
        <v>0</v>
      </c>
      <c r="N85" s="2">
        <v>31</v>
      </c>
      <c r="O85" t="s">
        <v>29</v>
      </c>
      <c r="P85" t="s">
        <v>30</v>
      </c>
      <c r="Q85" t="s">
        <v>25</v>
      </c>
      <c r="R85" t="s">
        <v>26</v>
      </c>
    </row>
    <row r="86" spans="1:18" x14ac:dyDescent="0.35">
      <c r="A86" t="s">
        <v>1021</v>
      </c>
      <c r="B86" t="s">
        <v>697</v>
      </c>
      <c r="C86" t="s">
        <v>15</v>
      </c>
      <c r="D86" t="s">
        <v>17</v>
      </c>
      <c r="E86" t="s">
        <v>418</v>
      </c>
      <c r="F86" t="s">
        <v>18</v>
      </c>
      <c r="G86" t="s">
        <v>20</v>
      </c>
      <c r="H86" t="s">
        <v>21</v>
      </c>
      <c r="I86" s="4">
        <v>134.02000000000001</v>
      </c>
      <c r="J86">
        <v>0</v>
      </c>
      <c r="K86">
        <v>0</v>
      </c>
      <c r="L86">
        <v>0</v>
      </c>
      <c r="M86">
        <v>134.02000000000001</v>
      </c>
      <c r="N86" s="2">
        <v>31</v>
      </c>
      <c r="O86" t="s">
        <v>23</v>
      </c>
      <c r="P86" t="s">
        <v>30</v>
      </c>
      <c r="Q86" t="s">
        <v>25</v>
      </c>
      <c r="R86" t="s">
        <v>26</v>
      </c>
    </row>
    <row r="87" spans="1:18" x14ac:dyDescent="0.35">
      <c r="A87" t="s">
        <v>1021</v>
      </c>
      <c r="B87" t="s">
        <v>698</v>
      </c>
      <c r="C87" t="s">
        <v>15</v>
      </c>
      <c r="D87" t="s">
        <v>17</v>
      </c>
      <c r="E87" t="s">
        <v>66</v>
      </c>
      <c r="F87" t="s">
        <v>18</v>
      </c>
      <c r="G87" t="s">
        <v>20</v>
      </c>
      <c r="H87" t="s">
        <v>21</v>
      </c>
      <c r="I87" s="4">
        <v>872.55</v>
      </c>
      <c r="J87">
        <v>0</v>
      </c>
      <c r="K87">
        <v>0</v>
      </c>
      <c r="L87">
        <v>0</v>
      </c>
      <c r="M87">
        <v>872.55</v>
      </c>
      <c r="N87" s="2">
        <v>31</v>
      </c>
      <c r="O87" t="s">
        <v>51</v>
      </c>
      <c r="P87" t="s">
        <v>30</v>
      </c>
      <c r="Q87" t="s">
        <v>25</v>
      </c>
      <c r="R87" t="s">
        <v>26</v>
      </c>
    </row>
    <row r="88" spans="1:18" x14ac:dyDescent="0.35">
      <c r="A88" t="s">
        <v>1021</v>
      </c>
      <c r="B88" t="s">
        <v>699</v>
      </c>
      <c r="C88" t="s">
        <v>15</v>
      </c>
      <c r="D88" t="s">
        <v>17</v>
      </c>
      <c r="E88" t="s">
        <v>125</v>
      </c>
      <c r="F88" t="s">
        <v>62</v>
      </c>
      <c r="G88" t="s">
        <v>20</v>
      </c>
      <c r="H88" t="s">
        <v>21</v>
      </c>
      <c r="I88" s="4">
        <v>0</v>
      </c>
      <c r="J88">
        <v>0</v>
      </c>
      <c r="K88">
        <v>0</v>
      </c>
      <c r="L88">
        <v>0</v>
      </c>
      <c r="M88">
        <v>0</v>
      </c>
      <c r="N88" s="2">
        <v>31</v>
      </c>
      <c r="O88" t="s">
        <v>63</v>
      </c>
      <c r="P88" t="s">
        <v>64</v>
      </c>
      <c r="Q88" t="s">
        <v>25</v>
      </c>
      <c r="R88" t="s">
        <v>26</v>
      </c>
    </row>
    <row r="89" spans="1:18" x14ac:dyDescent="0.35">
      <c r="A89" t="s">
        <v>1021</v>
      </c>
      <c r="B89" t="s">
        <v>700</v>
      </c>
      <c r="C89" t="s">
        <v>15</v>
      </c>
      <c r="D89" t="s">
        <v>17</v>
      </c>
      <c r="E89" t="s">
        <v>149</v>
      </c>
      <c r="F89" t="s">
        <v>150</v>
      </c>
      <c r="G89" t="s">
        <v>20</v>
      </c>
      <c r="H89" t="s">
        <v>21</v>
      </c>
      <c r="I89" s="4">
        <v>1263.55</v>
      </c>
      <c r="J89">
        <v>0</v>
      </c>
      <c r="K89">
        <v>0</v>
      </c>
      <c r="L89">
        <v>0</v>
      </c>
      <c r="M89">
        <v>1263.55</v>
      </c>
      <c r="N89" s="2">
        <v>31</v>
      </c>
      <c r="O89" t="s">
        <v>57</v>
      </c>
      <c r="P89" t="s">
        <v>80</v>
      </c>
      <c r="Q89" t="s">
        <v>25</v>
      </c>
      <c r="R89" t="s">
        <v>26</v>
      </c>
    </row>
    <row r="90" spans="1:18" x14ac:dyDescent="0.35">
      <c r="A90" t="s">
        <v>1021</v>
      </c>
      <c r="B90" t="s">
        <v>701</v>
      </c>
      <c r="C90" t="s">
        <v>15</v>
      </c>
      <c r="D90" t="s">
        <v>17</v>
      </c>
      <c r="E90" t="s">
        <v>68</v>
      </c>
      <c r="F90" t="s">
        <v>62</v>
      </c>
      <c r="G90" t="s">
        <v>20</v>
      </c>
      <c r="H90" t="s">
        <v>21</v>
      </c>
      <c r="I90" s="4">
        <v>26.57</v>
      </c>
      <c r="J90">
        <v>0</v>
      </c>
      <c r="K90">
        <v>0</v>
      </c>
      <c r="L90">
        <v>0</v>
      </c>
      <c r="M90">
        <v>26.57</v>
      </c>
      <c r="N90" s="2">
        <v>31</v>
      </c>
      <c r="O90" t="s">
        <v>63</v>
      </c>
      <c r="P90" t="s">
        <v>64</v>
      </c>
      <c r="Q90" t="s">
        <v>25</v>
      </c>
      <c r="R90" t="s">
        <v>26</v>
      </c>
    </row>
    <row r="91" spans="1:18" x14ac:dyDescent="0.35">
      <c r="A91" t="s">
        <v>1021</v>
      </c>
      <c r="B91" t="s">
        <v>702</v>
      </c>
      <c r="C91" t="s">
        <v>15</v>
      </c>
      <c r="D91" t="s">
        <v>17</v>
      </c>
      <c r="E91" t="s">
        <v>544</v>
      </c>
      <c r="G91" t="s">
        <v>20</v>
      </c>
      <c r="H91" t="s">
        <v>22</v>
      </c>
      <c r="I91" s="4">
        <v>11130</v>
      </c>
      <c r="J91">
        <v>1590</v>
      </c>
      <c r="K91">
        <v>0</v>
      </c>
      <c r="L91">
        <v>9540</v>
      </c>
      <c r="M91">
        <v>0</v>
      </c>
      <c r="N91" s="2">
        <v>31</v>
      </c>
      <c r="O91" t="s">
        <v>60</v>
      </c>
      <c r="P91" t="s">
        <v>517</v>
      </c>
      <c r="Q91" t="s">
        <v>25</v>
      </c>
      <c r="R91" t="s">
        <v>26</v>
      </c>
    </row>
    <row r="92" spans="1:18" x14ac:dyDescent="0.35">
      <c r="A92" t="s">
        <v>1021</v>
      </c>
      <c r="B92" t="s">
        <v>703</v>
      </c>
      <c r="C92" t="s">
        <v>15</v>
      </c>
      <c r="D92" t="s">
        <v>17</v>
      </c>
      <c r="E92" t="s">
        <v>544</v>
      </c>
      <c r="G92" t="s">
        <v>20</v>
      </c>
      <c r="H92" t="s">
        <v>22</v>
      </c>
      <c r="I92" s="4">
        <v>4745</v>
      </c>
      <c r="J92">
        <v>0</v>
      </c>
      <c r="K92">
        <v>0</v>
      </c>
      <c r="L92">
        <v>0</v>
      </c>
      <c r="M92">
        <v>4745</v>
      </c>
      <c r="N92" s="2">
        <v>31</v>
      </c>
      <c r="O92" t="s">
        <v>23</v>
      </c>
      <c r="P92" t="s">
        <v>517</v>
      </c>
      <c r="Q92" t="s">
        <v>25</v>
      </c>
      <c r="R92" t="s">
        <v>26</v>
      </c>
    </row>
    <row r="93" spans="1:18" x14ac:dyDescent="0.35">
      <c r="A93" t="s">
        <v>1021</v>
      </c>
      <c r="B93" t="s">
        <v>704</v>
      </c>
      <c r="C93" t="s">
        <v>15</v>
      </c>
      <c r="D93" t="s">
        <v>17</v>
      </c>
      <c r="E93" t="s">
        <v>353</v>
      </c>
      <c r="F93" t="s">
        <v>34</v>
      </c>
      <c r="G93" t="s">
        <v>20</v>
      </c>
      <c r="H93" t="s">
        <v>21</v>
      </c>
      <c r="I93" s="4">
        <v>678.55</v>
      </c>
      <c r="J93">
        <v>0</v>
      </c>
      <c r="K93">
        <v>0</v>
      </c>
      <c r="L93">
        <v>0</v>
      </c>
      <c r="M93">
        <v>678.55</v>
      </c>
      <c r="N93" s="2">
        <v>31</v>
      </c>
      <c r="O93" t="s">
        <v>35</v>
      </c>
      <c r="P93" t="s">
        <v>37</v>
      </c>
      <c r="Q93" t="s">
        <v>25</v>
      </c>
      <c r="R93" t="s">
        <v>26</v>
      </c>
    </row>
    <row r="94" spans="1:18" x14ac:dyDescent="0.35">
      <c r="A94" t="s">
        <v>1021</v>
      </c>
      <c r="B94" t="s">
        <v>705</v>
      </c>
      <c r="C94" t="s">
        <v>15</v>
      </c>
      <c r="D94" t="s">
        <v>17</v>
      </c>
      <c r="E94" t="s">
        <v>333</v>
      </c>
      <c r="F94" t="s">
        <v>334</v>
      </c>
      <c r="G94" t="s">
        <v>20</v>
      </c>
      <c r="H94" t="s">
        <v>21</v>
      </c>
      <c r="I94" s="4">
        <v>1289.94</v>
      </c>
      <c r="J94">
        <v>0</v>
      </c>
      <c r="K94">
        <v>0</v>
      </c>
      <c r="L94">
        <v>0</v>
      </c>
      <c r="M94">
        <v>1289.94</v>
      </c>
      <c r="N94" s="2">
        <v>31</v>
      </c>
      <c r="O94" t="s">
        <v>23</v>
      </c>
      <c r="P94" t="s">
        <v>37</v>
      </c>
      <c r="Q94" t="s">
        <v>25</v>
      </c>
      <c r="R94" t="s">
        <v>26</v>
      </c>
    </row>
    <row r="95" spans="1:18" x14ac:dyDescent="0.35">
      <c r="A95" t="s">
        <v>1021</v>
      </c>
      <c r="B95" t="s">
        <v>706</v>
      </c>
      <c r="C95" t="s">
        <v>15</v>
      </c>
      <c r="D95" t="s">
        <v>17</v>
      </c>
      <c r="E95" t="s">
        <v>354</v>
      </c>
      <c r="G95" t="s">
        <v>20</v>
      </c>
      <c r="H95" t="s">
        <v>21</v>
      </c>
      <c r="I95" s="4">
        <v>310</v>
      </c>
      <c r="J95">
        <v>0</v>
      </c>
      <c r="K95">
        <v>0</v>
      </c>
      <c r="L95">
        <v>0</v>
      </c>
      <c r="M95">
        <v>310</v>
      </c>
      <c r="N95" s="2">
        <v>31</v>
      </c>
      <c r="O95" t="s">
        <v>29</v>
      </c>
      <c r="P95" t="s">
        <v>37</v>
      </c>
      <c r="Q95" t="s">
        <v>25</v>
      </c>
      <c r="R95" t="s">
        <v>26</v>
      </c>
    </row>
    <row r="96" spans="1:18" x14ac:dyDescent="0.35">
      <c r="A96" t="s">
        <v>1021</v>
      </c>
      <c r="B96" t="s">
        <v>707</v>
      </c>
      <c r="C96" t="s">
        <v>15</v>
      </c>
      <c r="D96" t="s">
        <v>17</v>
      </c>
      <c r="E96" t="s">
        <v>227</v>
      </c>
      <c r="F96" t="s">
        <v>228</v>
      </c>
      <c r="G96" t="s">
        <v>20</v>
      </c>
      <c r="H96" t="s">
        <v>21</v>
      </c>
      <c r="I96" s="4">
        <v>309.13</v>
      </c>
      <c r="J96">
        <v>0</v>
      </c>
      <c r="K96">
        <v>0</v>
      </c>
      <c r="L96">
        <v>0</v>
      </c>
      <c r="M96">
        <v>309.13</v>
      </c>
      <c r="N96" s="2">
        <v>31</v>
      </c>
      <c r="O96" t="s">
        <v>46</v>
      </c>
      <c r="P96" t="s">
        <v>37</v>
      </c>
      <c r="Q96" t="s">
        <v>25</v>
      </c>
      <c r="R96" t="s">
        <v>26</v>
      </c>
    </row>
    <row r="97" spans="1:18" x14ac:dyDescent="0.35">
      <c r="A97" t="s">
        <v>1021</v>
      </c>
      <c r="B97" t="s">
        <v>708</v>
      </c>
      <c r="C97" t="s">
        <v>15</v>
      </c>
      <c r="D97" t="s">
        <v>17</v>
      </c>
      <c r="E97" t="s">
        <v>315</v>
      </c>
      <c r="F97" t="s">
        <v>316</v>
      </c>
      <c r="G97" t="s">
        <v>20</v>
      </c>
      <c r="H97" t="s">
        <v>22</v>
      </c>
      <c r="I97" s="4">
        <v>14740</v>
      </c>
      <c r="J97">
        <v>2464</v>
      </c>
      <c r="K97">
        <v>0</v>
      </c>
      <c r="L97">
        <v>12276</v>
      </c>
      <c r="M97">
        <v>0</v>
      </c>
      <c r="N97" s="2">
        <v>31</v>
      </c>
      <c r="O97" t="s">
        <v>60</v>
      </c>
      <c r="P97" t="s">
        <v>37</v>
      </c>
      <c r="Q97" t="s">
        <v>25</v>
      </c>
      <c r="R97" t="s">
        <v>26</v>
      </c>
    </row>
    <row r="98" spans="1:18" x14ac:dyDescent="0.35">
      <c r="A98" t="s">
        <v>1021</v>
      </c>
      <c r="B98" t="s">
        <v>709</v>
      </c>
      <c r="C98" t="s">
        <v>15</v>
      </c>
      <c r="D98" t="s">
        <v>17</v>
      </c>
      <c r="E98" t="s">
        <v>138</v>
      </c>
      <c r="F98" t="s">
        <v>29</v>
      </c>
      <c r="G98" t="s">
        <v>20</v>
      </c>
      <c r="H98" t="s">
        <v>22</v>
      </c>
      <c r="I98" s="4">
        <v>6451</v>
      </c>
      <c r="J98">
        <v>2328</v>
      </c>
      <c r="K98">
        <v>0</v>
      </c>
      <c r="L98">
        <v>4123</v>
      </c>
      <c r="M98">
        <v>0</v>
      </c>
      <c r="N98" s="2">
        <v>31</v>
      </c>
      <c r="O98" t="s">
        <v>29</v>
      </c>
      <c r="P98" t="s">
        <v>24</v>
      </c>
      <c r="Q98" t="s">
        <v>25</v>
      </c>
      <c r="R98" t="s">
        <v>26</v>
      </c>
    </row>
    <row r="99" spans="1:18" x14ac:dyDescent="0.35">
      <c r="A99" t="s">
        <v>1021</v>
      </c>
      <c r="B99" t="s">
        <v>710</v>
      </c>
      <c r="C99" t="s">
        <v>15</v>
      </c>
      <c r="D99" t="s">
        <v>17</v>
      </c>
      <c r="E99" t="s">
        <v>484</v>
      </c>
      <c r="G99" t="s">
        <v>20</v>
      </c>
      <c r="H99" t="s">
        <v>22</v>
      </c>
      <c r="I99" s="4">
        <v>5340</v>
      </c>
      <c r="J99">
        <v>1135</v>
      </c>
      <c r="K99">
        <v>0</v>
      </c>
      <c r="L99">
        <v>4205</v>
      </c>
      <c r="M99">
        <v>0</v>
      </c>
      <c r="N99" s="2">
        <v>31</v>
      </c>
      <c r="O99" t="s">
        <v>51</v>
      </c>
      <c r="P99" t="s">
        <v>30</v>
      </c>
      <c r="Q99" t="s">
        <v>25</v>
      </c>
      <c r="R99" t="s">
        <v>26</v>
      </c>
    </row>
    <row r="100" spans="1:18" x14ac:dyDescent="0.35">
      <c r="A100" t="s">
        <v>1021</v>
      </c>
      <c r="B100" t="s">
        <v>711</v>
      </c>
      <c r="C100" t="s">
        <v>15</v>
      </c>
      <c r="D100" t="s">
        <v>17</v>
      </c>
      <c r="E100" t="s">
        <v>366</v>
      </c>
      <c r="F100" t="s">
        <v>34</v>
      </c>
      <c r="G100" t="s">
        <v>20</v>
      </c>
      <c r="H100" t="s">
        <v>21</v>
      </c>
      <c r="I100" s="4">
        <v>1557.08</v>
      </c>
      <c r="J100">
        <v>0</v>
      </c>
      <c r="K100">
        <v>0</v>
      </c>
      <c r="L100">
        <v>0</v>
      </c>
      <c r="M100">
        <v>1557.08</v>
      </c>
      <c r="N100" s="2">
        <v>31</v>
      </c>
      <c r="O100" t="s">
        <v>51</v>
      </c>
      <c r="P100" t="s">
        <v>108</v>
      </c>
      <c r="Q100" t="s">
        <v>25</v>
      </c>
      <c r="R100" t="s">
        <v>26</v>
      </c>
    </row>
    <row r="101" spans="1:18" x14ac:dyDescent="0.35">
      <c r="A101" t="s">
        <v>1021</v>
      </c>
      <c r="B101" t="s">
        <v>712</v>
      </c>
      <c r="C101" t="s">
        <v>15</v>
      </c>
      <c r="D101" t="s">
        <v>17</v>
      </c>
      <c r="E101" t="s">
        <v>248</v>
      </c>
      <c r="G101" t="s">
        <v>20</v>
      </c>
      <c r="H101" t="s">
        <v>22</v>
      </c>
      <c r="I101" s="4">
        <v>7450</v>
      </c>
      <c r="J101">
        <v>2650</v>
      </c>
      <c r="K101">
        <v>0</v>
      </c>
      <c r="L101">
        <v>4800</v>
      </c>
      <c r="M101">
        <v>0</v>
      </c>
      <c r="N101" s="2">
        <v>31</v>
      </c>
      <c r="O101" t="s">
        <v>51</v>
      </c>
      <c r="P101" t="s">
        <v>32</v>
      </c>
      <c r="Q101" t="s">
        <v>25</v>
      </c>
      <c r="R101" t="s">
        <v>26</v>
      </c>
    </row>
    <row r="102" spans="1:18" x14ac:dyDescent="0.35">
      <c r="A102" t="s">
        <v>1021</v>
      </c>
      <c r="B102" t="s">
        <v>713</v>
      </c>
      <c r="C102" t="s">
        <v>15</v>
      </c>
      <c r="D102" t="s">
        <v>17</v>
      </c>
      <c r="E102" t="s">
        <v>265</v>
      </c>
      <c r="G102" t="s">
        <v>20</v>
      </c>
      <c r="H102" t="s">
        <v>22</v>
      </c>
      <c r="I102" s="4">
        <v>8510</v>
      </c>
      <c r="J102">
        <v>2275</v>
      </c>
      <c r="K102">
        <v>0</v>
      </c>
      <c r="L102">
        <v>6235</v>
      </c>
      <c r="M102">
        <v>0</v>
      </c>
      <c r="N102" s="2">
        <v>31</v>
      </c>
      <c r="O102" t="s">
        <v>51</v>
      </c>
      <c r="P102" t="s">
        <v>32</v>
      </c>
      <c r="Q102" t="s">
        <v>25</v>
      </c>
      <c r="R102" t="s">
        <v>26</v>
      </c>
    </row>
    <row r="103" spans="1:18" x14ac:dyDescent="0.35">
      <c r="A103" t="s">
        <v>1021</v>
      </c>
      <c r="B103" t="s">
        <v>714</v>
      </c>
      <c r="C103" t="s">
        <v>15</v>
      </c>
      <c r="D103" t="s">
        <v>17</v>
      </c>
      <c r="E103" t="s">
        <v>263</v>
      </c>
      <c r="F103" t="s">
        <v>264</v>
      </c>
      <c r="G103" t="s">
        <v>20</v>
      </c>
      <c r="H103" t="s">
        <v>22</v>
      </c>
      <c r="I103" s="4">
        <v>1551</v>
      </c>
      <c r="J103">
        <v>560</v>
      </c>
      <c r="K103">
        <v>0</v>
      </c>
      <c r="L103">
        <v>991</v>
      </c>
      <c r="M103">
        <v>0</v>
      </c>
      <c r="N103" s="2">
        <v>31</v>
      </c>
      <c r="O103" t="s">
        <v>51</v>
      </c>
      <c r="P103" t="s">
        <v>32</v>
      </c>
      <c r="Q103" t="s">
        <v>25</v>
      </c>
      <c r="R103" t="s">
        <v>26</v>
      </c>
    </row>
    <row r="104" spans="1:18" x14ac:dyDescent="0.35">
      <c r="A104" t="s">
        <v>1021</v>
      </c>
      <c r="B104" t="s">
        <v>715</v>
      </c>
      <c r="C104" t="s">
        <v>15</v>
      </c>
      <c r="D104" t="s">
        <v>17</v>
      </c>
      <c r="E104" t="s">
        <v>508</v>
      </c>
      <c r="G104" t="s">
        <v>20</v>
      </c>
      <c r="H104" t="s">
        <v>22</v>
      </c>
      <c r="I104" s="4">
        <v>4028</v>
      </c>
      <c r="J104">
        <v>1240</v>
      </c>
      <c r="K104">
        <v>0</v>
      </c>
      <c r="L104">
        <v>2788</v>
      </c>
      <c r="M104">
        <v>0</v>
      </c>
      <c r="N104" s="2">
        <v>31</v>
      </c>
      <c r="O104" t="s">
        <v>60</v>
      </c>
      <c r="P104" t="s">
        <v>32</v>
      </c>
      <c r="Q104" t="s">
        <v>25</v>
      </c>
      <c r="R104" t="s">
        <v>26</v>
      </c>
    </row>
    <row r="105" spans="1:18" x14ac:dyDescent="0.35">
      <c r="A105" t="s">
        <v>1021</v>
      </c>
      <c r="B105" t="s">
        <v>716</v>
      </c>
      <c r="C105" t="s">
        <v>15</v>
      </c>
      <c r="D105" t="s">
        <v>17</v>
      </c>
      <c r="E105" t="s">
        <v>359</v>
      </c>
      <c r="F105" t="s">
        <v>360</v>
      </c>
      <c r="G105" t="s">
        <v>20</v>
      </c>
      <c r="H105" t="s">
        <v>22</v>
      </c>
      <c r="I105" s="4">
        <v>1657</v>
      </c>
      <c r="J105">
        <v>653</v>
      </c>
      <c r="K105">
        <v>0</v>
      </c>
      <c r="L105">
        <v>1004</v>
      </c>
      <c r="M105">
        <v>0</v>
      </c>
      <c r="N105" s="2">
        <v>31</v>
      </c>
      <c r="O105" t="s">
        <v>29</v>
      </c>
      <c r="P105" t="s">
        <v>108</v>
      </c>
      <c r="Q105" t="s">
        <v>25</v>
      </c>
      <c r="R105" t="s">
        <v>26</v>
      </c>
    </row>
    <row r="106" spans="1:18" x14ac:dyDescent="0.35">
      <c r="A106" t="s">
        <v>1021</v>
      </c>
      <c r="B106" t="s">
        <v>717</v>
      </c>
      <c r="C106" t="s">
        <v>15</v>
      </c>
      <c r="D106" t="s">
        <v>17</v>
      </c>
      <c r="E106" t="s">
        <v>327</v>
      </c>
      <c r="F106" t="s">
        <v>328</v>
      </c>
      <c r="G106" t="s">
        <v>20</v>
      </c>
      <c r="H106" t="s">
        <v>22</v>
      </c>
      <c r="I106" s="4">
        <v>666</v>
      </c>
      <c r="J106">
        <v>247</v>
      </c>
      <c r="K106">
        <v>0</v>
      </c>
      <c r="L106">
        <v>419</v>
      </c>
      <c r="M106">
        <v>0</v>
      </c>
      <c r="N106" s="2">
        <v>31</v>
      </c>
      <c r="O106" t="s">
        <v>29</v>
      </c>
      <c r="P106" t="s">
        <v>108</v>
      </c>
      <c r="Q106" t="s">
        <v>25</v>
      </c>
      <c r="R106" t="s">
        <v>26</v>
      </c>
    </row>
    <row r="107" spans="1:18" x14ac:dyDescent="0.35">
      <c r="A107" t="s">
        <v>1021</v>
      </c>
      <c r="B107" t="s">
        <v>718</v>
      </c>
      <c r="C107" t="s">
        <v>15</v>
      </c>
      <c r="D107" t="s">
        <v>17</v>
      </c>
      <c r="E107" t="s">
        <v>122</v>
      </c>
      <c r="F107" t="s">
        <v>34</v>
      </c>
      <c r="G107" t="s">
        <v>20</v>
      </c>
      <c r="H107" t="s">
        <v>21</v>
      </c>
      <c r="I107" s="4">
        <v>317.08</v>
      </c>
      <c r="J107">
        <v>0</v>
      </c>
      <c r="K107">
        <v>0</v>
      </c>
      <c r="L107">
        <v>0</v>
      </c>
      <c r="M107">
        <v>317.08</v>
      </c>
      <c r="N107" s="2">
        <v>31</v>
      </c>
      <c r="O107" t="s">
        <v>35</v>
      </c>
      <c r="P107" t="s">
        <v>108</v>
      </c>
      <c r="Q107" t="s">
        <v>25</v>
      </c>
      <c r="R107" t="s">
        <v>26</v>
      </c>
    </row>
    <row r="108" spans="1:18" x14ac:dyDescent="0.35">
      <c r="A108" t="s">
        <v>1021</v>
      </c>
      <c r="B108" t="s">
        <v>719</v>
      </c>
      <c r="C108" t="s">
        <v>15</v>
      </c>
      <c r="D108" t="s">
        <v>17</v>
      </c>
      <c r="E108" t="s">
        <v>403</v>
      </c>
      <c r="F108" t="s">
        <v>131</v>
      </c>
      <c r="G108" t="s">
        <v>20</v>
      </c>
      <c r="H108" t="s">
        <v>22</v>
      </c>
      <c r="I108" s="4">
        <v>5654</v>
      </c>
      <c r="J108">
        <v>2020</v>
      </c>
      <c r="K108">
        <v>0</v>
      </c>
      <c r="L108">
        <v>3634</v>
      </c>
      <c r="M108">
        <v>0</v>
      </c>
      <c r="N108" s="2">
        <v>31</v>
      </c>
      <c r="O108" t="s">
        <v>29</v>
      </c>
      <c r="P108" t="s">
        <v>30</v>
      </c>
      <c r="Q108" t="s">
        <v>25</v>
      </c>
      <c r="R108" t="s">
        <v>26</v>
      </c>
    </row>
    <row r="109" spans="1:18" x14ac:dyDescent="0.35">
      <c r="A109" t="s">
        <v>1021</v>
      </c>
      <c r="B109" t="s">
        <v>720</v>
      </c>
      <c r="C109" t="s">
        <v>15</v>
      </c>
      <c r="D109" t="s">
        <v>17</v>
      </c>
      <c r="E109" t="s">
        <v>513</v>
      </c>
      <c r="F109" t="s">
        <v>514</v>
      </c>
      <c r="G109" t="s">
        <v>20</v>
      </c>
      <c r="H109" t="s">
        <v>21</v>
      </c>
      <c r="I109" s="4">
        <v>1119.27</v>
      </c>
      <c r="J109">
        <v>0</v>
      </c>
      <c r="K109">
        <v>0</v>
      </c>
      <c r="L109">
        <v>0</v>
      </c>
      <c r="M109">
        <v>1119.27</v>
      </c>
      <c r="N109" s="2">
        <v>31</v>
      </c>
      <c r="O109" t="s">
        <v>35</v>
      </c>
      <c r="P109" t="s">
        <v>272</v>
      </c>
      <c r="Q109" t="s">
        <v>25</v>
      </c>
      <c r="R109" t="s">
        <v>26</v>
      </c>
    </row>
    <row r="110" spans="1:18" x14ac:dyDescent="0.35">
      <c r="A110" t="s">
        <v>1021</v>
      </c>
      <c r="B110" t="s">
        <v>721</v>
      </c>
      <c r="C110" t="s">
        <v>15</v>
      </c>
      <c r="D110" t="s">
        <v>17</v>
      </c>
      <c r="E110" t="s">
        <v>428</v>
      </c>
      <c r="F110" t="s">
        <v>429</v>
      </c>
      <c r="G110" t="s">
        <v>20</v>
      </c>
      <c r="H110" t="s">
        <v>22</v>
      </c>
      <c r="I110" s="4">
        <v>6640</v>
      </c>
      <c r="J110">
        <v>2032</v>
      </c>
      <c r="K110">
        <v>0</v>
      </c>
      <c r="L110">
        <v>4608</v>
      </c>
      <c r="M110">
        <v>0</v>
      </c>
      <c r="N110" s="2">
        <v>31</v>
      </c>
      <c r="O110" t="s">
        <v>260</v>
      </c>
      <c r="P110" t="s">
        <v>30</v>
      </c>
      <c r="Q110" t="s">
        <v>25</v>
      </c>
      <c r="R110" t="s">
        <v>26</v>
      </c>
    </row>
    <row r="111" spans="1:18" x14ac:dyDescent="0.35">
      <c r="A111" t="s">
        <v>1021</v>
      </c>
      <c r="B111" t="s">
        <v>722</v>
      </c>
      <c r="C111" t="s">
        <v>15</v>
      </c>
      <c r="D111" t="s">
        <v>17</v>
      </c>
      <c r="E111" t="s">
        <v>410</v>
      </c>
      <c r="F111" t="s">
        <v>18</v>
      </c>
      <c r="G111" t="s">
        <v>20</v>
      </c>
      <c r="H111" t="s">
        <v>21</v>
      </c>
      <c r="I111" s="4">
        <v>1260.97</v>
      </c>
      <c r="J111">
        <v>0</v>
      </c>
      <c r="K111">
        <v>0</v>
      </c>
      <c r="L111">
        <v>0</v>
      </c>
      <c r="M111">
        <v>1260.97</v>
      </c>
      <c r="N111" s="2">
        <v>31</v>
      </c>
      <c r="O111" t="s">
        <v>23</v>
      </c>
      <c r="P111" t="s">
        <v>30</v>
      </c>
      <c r="Q111" t="s">
        <v>25</v>
      </c>
      <c r="R111" t="s">
        <v>26</v>
      </c>
    </row>
    <row r="112" spans="1:18" x14ac:dyDescent="0.35">
      <c r="A112" t="s">
        <v>1021</v>
      </c>
      <c r="B112" t="s">
        <v>723</v>
      </c>
      <c r="C112" t="s">
        <v>15</v>
      </c>
      <c r="D112" t="s">
        <v>17</v>
      </c>
      <c r="E112" t="s">
        <v>210</v>
      </c>
      <c r="F112" t="s">
        <v>62</v>
      </c>
      <c r="G112" t="s">
        <v>20</v>
      </c>
      <c r="H112" t="s">
        <v>21</v>
      </c>
      <c r="I112" s="4">
        <v>724.51</v>
      </c>
      <c r="J112">
        <v>0</v>
      </c>
      <c r="K112">
        <v>0</v>
      </c>
      <c r="L112">
        <v>0</v>
      </c>
      <c r="M112">
        <v>724.51</v>
      </c>
      <c r="N112" s="2">
        <v>31</v>
      </c>
      <c r="O112" t="s">
        <v>63</v>
      </c>
      <c r="P112" t="s">
        <v>80</v>
      </c>
      <c r="Q112" t="s">
        <v>25</v>
      </c>
      <c r="R112" t="s">
        <v>26</v>
      </c>
    </row>
    <row r="113" spans="1:18" x14ac:dyDescent="0.35">
      <c r="A113" t="s">
        <v>1021</v>
      </c>
      <c r="B113" t="s">
        <v>724</v>
      </c>
      <c r="C113" t="s">
        <v>15</v>
      </c>
      <c r="D113" t="s">
        <v>17</v>
      </c>
      <c r="E113" t="s">
        <v>111</v>
      </c>
      <c r="F113" t="s">
        <v>29</v>
      </c>
      <c r="G113" t="s">
        <v>20</v>
      </c>
      <c r="H113" t="s">
        <v>21</v>
      </c>
      <c r="I113" s="4">
        <v>1999.5</v>
      </c>
      <c r="J113">
        <v>0</v>
      </c>
      <c r="K113">
        <v>0</v>
      </c>
      <c r="L113">
        <v>0</v>
      </c>
      <c r="M113">
        <v>1999.5</v>
      </c>
      <c r="N113" s="2">
        <v>31</v>
      </c>
      <c r="O113" t="s">
        <v>29</v>
      </c>
      <c r="P113" t="s">
        <v>80</v>
      </c>
      <c r="Q113" t="s">
        <v>25</v>
      </c>
      <c r="R113" t="s">
        <v>26</v>
      </c>
    </row>
    <row r="114" spans="1:18" x14ac:dyDescent="0.35">
      <c r="A114" t="s">
        <v>1021</v>
      </c>
      <c r="B114" t="s">
        <v>725</v>
      </c>
      <c r="C114" t="s">
        <v>15</v>
      </c>
      <c r="D114" t="s">
        <v>17</v>
      </c>
      <c r="E114" t="s">
        <v>485</v>
      </c>
      <c r="G114" t="s">
        <v>20</v>
      </c>
      <c r="H114" t="s">
        <v>21</v>
      </c>
      <c r="I114" s="4">
        <v>2195.65</v>
      </c>
      <c r="J114">
        <v>0</v>
      </c>
      <c r="K114">
        <v>0</v>
      </c>
      <c r="L114">
        <v>0</v>
      </c>
      <c r="M114">
        <v>2195.65</v>
      </c>
      <c r="N114" s="2">
        <v>31</v>
      </c>
      <c r="O114" t="s">
        <v>29</v>
      </c>
      <c r="P114" t="s">
        <v>201</v>
      </c>
      <c r="Q114" t="s">
        <v>25</v>
      </c>
      <c r="R114" t="s">
        <v>26</v>
      </c>
    </row>
    <row r="115" spans="1:18" x14ac:dyDescent="0.35">
      <c r="A115" t="s">
        <v>1021</v>
      </c>
      <c r="B115" t="s">
        <v>726</v>
      </c>
      <c r="C115" t="s">
        <v>15</v>
      </c>
      <c r="D115" t="s">
        <v>17</v>
      </c>
      <c r="E115" t="s">
        <v>500</v>
      </c>
      <c r="G115" t="s">
        <v>20</v>
      </c>
      <c r="H115" t="s">
        <v>21</v>
      </c>
      <c r="I115" s="4">
        <v>277.17</v>
      </c>
      <c r="J115">
        <v>0</v>
      </c>
      <c r="K115">
        <v>0</v>
      </c>
      <c r="L115">
        <v>0</v>
      </c>
      <c r="M115">
        <v>277.17</v>
      </c>
      <c r="N115" s="2">
        <v>31</v>
      </c>
      <c r="O115" t="s">
        <v>35</v>
      </c>
      <c r="P115" t="s">
        <v>201</v>
      </c>
      <c r="Q115" t="s">
        <v>25</v>
      </c>
      <c r="R115" t="s">
        <v>26</v>
      </c>
    </row>
    <row r="116" spans="1:18" x14ac:dyDescent="0.35">
      <c r="A116" t="s">
        <v>1021</v>
      </c>
      <c r="B116" t="s">
        <v>727</v>
      </c>
      <c r="C116" t="s">
        <v>15</v>
      </c>
      <c r="D116" t="s">
        <v>17</v>
      </c>
      <c r="E116" t="s">
        <v>249</v>
      </c>
      <c r="G116" t="s">
        <v>20</v>
      </c>
      <c r="H116" t="s">
        <v>22</v>
      </c>
      <c r="I116" s="4">
        <v>9196</v>
      </c>
      <c r="J116">
        <v>3477</v>
      </c>
      <c r="K116">
        <v>0</v>
      </c>
      <c r="L116">
        <v>5719</v>
      </c>
      <c r="M116">
        <v>0</v>
      </c>
      <c r="N116" s="2">
        <v>31</v>
      </c>
      <c r="O116" t="s">
        <v>29</v>
      </c>
      <c r="P116" t="s">
        <v>201</v>
      </c>
      <c r="Q116" t="s">
        <v>25</v>
      </c>
      <c r="R116" t="s">
        <v>26</v>
      </c>
    </row>
    <row r="117" spans="1:18" x14ac:dyDescent="0.35">
      <c r="A117" t="s">
        <v>1021</v>
      </c>
      <c r="B117" t="s">
        <v>728</v>
      </c>
      <c r="C117" t="s">
        <v>15</v>
      </c>
      <c r="D117" t="s">
        <v>17</v>
      </c>
      <c r="E117" t="s">
        <v>244</v>
      </c>
      <c r="G117" t="s">
        <v>20</v>
      </c>
      <c r="H117" t="s">
        <v>22</v>
      </c>
      <c r="I117" s="4">
        <v>17160</v>
      </c>
      <c r="J117">
        <v>6170</v>
      </c>
      <c r="K117">
        <v>0</v>
      </c>
      <c r="L117">
        <v>10990</v>
      </c>
      <c r="M117">
        <v>0</v>
      </c>
      <c r="N117" s="2">
        <v>31</v>
      </c>
      <c r="O117" t="s">
        <v>29</v>
      </c>
      <c r="P117" t="s">
        <v>47</v>
      </c>
      <c r="Q117" t="s">
        <v>25</v>
      </c>
      <c r="R117" t="s">
        <v>26</v>
      </c>
    </row>
    <row r="118" spans="1:18" x14ac:dyDescent="0.35">
      <c r="A118" t="s">
        <v>1021</v>
      </c>
      <c r="B118" t="s">
        <v>729</v>
      </c>
      <c r="C118" t="s">
        <v>15</v>
      </c>
      <c r="D118" t="s">
        <v>17</v>
      </c>
      <c r="E118" t="s">
        <v>244</v>
      </c>
      <c r="G118" t="s">
        <v>20</v>
      </c>
      <c r="H118" t="s">
        <v>22</v>
      </c>
      <c r="I118" s="4">
        <v>10440</v>
      </c>
      <c r="J118">
        <v>2564</v>
      </c>
      <c r="K118">
        <v>0</v>
      </c>
      <c r="L118">
        <v>7876</v>
      </c>
      <c r="M118">
        <v>0</v>
      </c>
      <c r="N118" s="2">
        <v>31</v>
      </c>
      <c r="O118" t="s">
        <v>29</v>
      </c>
      <c r="P118" t="s">
        <v>224</v>
      </c>
      <c r="Q118" t="s">
        <v>25</v>
      </c>
      <c r="R118" t="s">
        <v>26</v>
      </c>
    </row>
    <row r="119" spans="1:18" x14ac:dyDescent="0.35">
      <c r="A119" t="s">
        <v>1021</v>
      </c>
      <c r="B119" t="s">
        <v>730</v>
      </c>
      <c r="C119" t="s">
        <v>15</v>
      </c>
      <c r="D119" t="s">
        <v>17</v>
      </c>
      <c r="E119" t="s">
        <v>524</v>
      </c>
      <c r="G119" t="s">
        <v>20</v>
      </c>
      <c r="H119" t="s">
        <v>22</v>
      </c>
      <c r="I119" s="4">
        <v>5245</v>
      </c>
      <c r="J119">
        <v>1110</v>
      </c>
      <c r="K119">
        <v>0</v>
      </c>
      <c r="L119">
        <v>4135</v>
      </c>
      <c r="M119">
        <v>0</v>
      </c>
      <c r="N119" s="2">
        <v>31</v>
      </c>
      <c r="O119" t="s">
        <v>51</v>
      </c>
      <c r="P119" t="s">
        <v>47</v>
      </c>
      <c r="Q119" t="s">
        <v>25</v>
      </c>
      <c r="R119" t="s">
        <v>26</v>
      </c>
    </row>
    <row r="120" spans="1:18" x14ac:dyDescent="0.35">
      <c r="A120" t="s">
        <v>1021</v>
      </c>
      <c r="B120" t="s">
        <v>731</v>
      </c>
      <c r="C120" t="s">
        <v>15</v>
      </c>
      <c r="D120" t="s">
        <v>17</v>
      </c>
      <c r="E120" t="s">
        <v>474</v>
      </c>
      <c r="G120" t="s">
        <v>20</v>
      </c>
      <c r="H120" t="s">
        <v>22</v>
      </c>
      <c r="I120" s="4">
        <v>6202</v>
      </c>
      <c r="J120">
        <v>1373</v>
      </c>
      <c r="K120">
        <v>0</v>
      </c>
      <c r="L120">
        <v>4829</v>
      </c>
      <c r="M120">
        <v>0</v>
      </c>
      <c r="N120" s="2">
        <v>31</v>
      </c>
      <c r="O120" t="s">
        <v>46</v>
      </c>
      <c r="P120" t="s">
        <v>47</v>
      </c>
      <c r="Q120" t="s">
        <v>25</v>
      </c>
      <c r="R120" t="s">
        <v>26</v>
      </c>
    </row>
    <row r="121" spans="1:18" x14ac:dyDescent="0.35">
      <c r="A121" t="s">
        <v>1021</v>
      </c>
      <c r="B121" t="s">
        <v>732</v>
      </c>
      <c r="C121" t="s">
        <v>15</v>
      </c>
      <c r="D121" t="s">
        <v>17</v>
      </c>
      <c r="E121" t="s">
        <v>518</v>
      </c>
      <c r="G121" t="s">
        <v>20</v>
      </c>
      <c r="H121" t="s">
        <v>22</v>
      </c>
      <c r="I121" s="4">
        <v>20680</v>
      </c>
      <c r="J121">
        <v>3560</v>
      </c>
      <c r="K121">
        <v>0</v>
      </c>
      <c r="L121">
        <v>17120</v>
      </c>
      <c r="M121">
        <v>0</v>
      </c>
      <c r="N121" s="2">
        <v>31</v>
      </c>
      <c r="O121" t="s">
        <v>51</v>
      </c>
      <c r="P121" t="s">
        <v>47</v>
      </c>
      <c r="Q121" t="s">
        <v>25</v>
      </c>
      <c r="R121" t="s">
        <v>26</v>
      </c>
    </row>
    <row r="122" spans="1:18" x14ac:dyDescent="0.35">
      <c r="A122" t="s">
        <v>1021</v>
      </c>
      <c r="B122" t="s">
        <v>733</v>
      </c>
      <c r="C122" t="s">
        <v>15</v>
      </c>
      <c r="D122" t="s">
        <v>17</v>
      </c>
      <c r="E122" t="s">
        <v>398</v>
      </c>
      <c r="F122" t="s">
        <v>18</v>
      </c>
      <c r="G122" t="s">
        <v>20</v>
      </c>
      <c r="H122" t="s">
        <v>21</v>
      </c>
      <c r="I122" s="4">
        <v>354.67</v>
      </c>
      <c r="J122">
        <v>0</v>
      </c>
      <c r="K122">
        <v>0</v>
      </c>
      <c r="L122">
        <v>0</v>
      </c>
      <c r="M122">
        <v>354.67</v>
      </c>
      <c r="N122" s="2">
        <v>31</v>
      </c>
      <c r="O122" t="s">
        <v>23</v>
      </c>
      <c r="P122" t="s">
        <v>30</v>
      </c>
      <c r="Q122" t="s">
        <v>25</v>
      </c>
      <c r="R122" t="s">
        <v>26</v>
      </c>
    </row>
    <row r="123" spans="1:18" x14ac:dyDescent="0.35">
      <c r="A123" t="s">
        <v>1021</v>
      </c>
      <c r="B123" t="s">
        <v>734</v>
      </c>
      <c r="C123" t="s">
        <v>15</v>
      </c>
      <c r="D123" t="s">
        <v>17</v>
      </c>
      <c r="E123" t="s">
        <v>398</v>
      </c>
      <c r="F123" t="s">
        <v>18</v>
      </c>
      <c r="G123" t="s">
        <v>20</v>
      </c>
      <c r="H123" t="s">
        <v>21</v>
      </c>
      <c r="I123" s="4">
        <v>598.11</v>
      </c>
      <c r="J123">
        <v>0</v>
      </c>
      <c r="K123">
        <v>0</v>
      </c>
      <c r="L123">
        <v>0</v>
      </c>
      <c r="M123">
        <v>598.11</v>
      </c>
      <c r="N123" s="2">
        <v>31</v>
      </c>
      <c r="O123" t="s">
        <v>23</v>
      </c>
      <c r="P123" t="s">
        <v>30</v>
      </c>
      <c r="Q123" t="s">
        <v>25</v>
      </c>
      <c r="R123" t="s">
        <v>26</v>
      </c>
    </row>
    <row r="124" spans="1:18" x14ac:dyDescent="0.35">
      <c r="A124" t="s">
        <v>1021</v>
      </c>
      <c r="B124" t="s">
        <v>735</v>
      </c>
      <c r="C124" t="s">
        <v>15</v>
      </c>
      <c r="D124" t="s">
        <v>17</v>
      </c>
      <c r="E124" t="s">
        <v>369</v>
      </c>
      <c r="F124" t="s">
        <v>131</v>
      </c>
      <c r="G124" t="s">
        <v>20</v>
      </c>
      <c r="H124" t="s">
        <v>22</v>
      </c>
      <c r="I124" s="4">
        <v>3778</v>
      </c>
      <c r="J124">
        <v>1368</v>
      </c>
      <c r="K124">
        <v>0</v>
      </c>
      <c r="L124">
        <v>2410</v>
      </c>
      <c r="M124">
        <v>0</v>
      </c>
      <c r="N124" s="2">
        <v>31</v>
      </c>
      <c r="O124" t="s">
        <v>29</v>
      </c>
      <c r="P124" t="s">
        <v>30</v>
      </c>
      <c r="Q124" t="s">
        <v>25</v>
      </c>
      <c r="R124" t="s">
        <v>26</v>
      </c>
    </row>
    <row r="125" spans="1:18" x14ac:dyDescent="0.35">
      <c r="A125" t="s">
        <v>1021</v>
      </c>
      <c r="B125" t="s">
        <v>736</v>
      </c>
      <c r="C125" t="s">
        <v>15</v>
      </c>
      <c r="D125" t="s">
        <v>17</v>
      </c>
      <c r="E125" t="s">
        <v>309</v>
      </c>
      <c r="G125" t="s">
        <v>20</v>
      </c>
      <c r="H125" t="s">
        <v>22</v>
      </c>
      <c r="I125" s="4">
        <v>10558</v>
      </c>
      <c r="J125">
        <v>3829</v>
      </c>
      <c r="K125">
        <v>0</v>
      </c>
      <c r="L125">
        <v>6729</v>
      </c>
      <c r="M125">
        <v>0</v>
      </c>
      <c r="N125" s="2">
        <v>31</v>
      </c>
      <c r="O125" t="s">
        <v>29</v>
      </c>
      <c r="P125" t="s">
        <v>224</v>
      </c>
      <c r="Q125" t="s">
        <v>25</v>
      </c>
      <c r="R125" t="s">
        <v>26</v>
      </c>
    </row>
    <row r="126" spans="1:18" x14ac:dyDescent="0.35">
      <c r="A126" t="s">
        <v>1021</v>
      </c>
      <c r="B126" t="s">
        <v>737</v>
      </c>
      <c r="C126" t="s">
        <v>15</v>
      </c>
      <c r="D126" t="s">
        <v>17</v>
      </c>
      <c r="E126" t="s">
        <v>134</v>
      </c>
      <c r="F126" t="s">
        <v>18</v>
      </c>
      <c r="G126" t="s">
        <v>20</v>
      </c>
      <c r="H126" t="s">
        <v>21</v>
      </c>
      <c r="I126" s="4">
        <v>1095.6600000000001</v>
      </c>
      <c r="J126">
        <v>0</v>
      </c>
      <c r="K126">
        <v>0</v>
      </c>
      <c r="L126">
        <v>0</v>
      </c>
      <c r="M126">
        <v>1095.6600000000001</v>
      </c>
      <c r="N126" s="2">
        <v>31</v>
      </c>
      <c r="O126" t="s">
        <v>51</v>
      </c>
      <c r="P126" t="s">
        <v>64</v>
      </c>
      <c r="Q126" t="s">
        <v>25</v>
      </c>
      <c r="R126" t="s">
        <v>26</v>
      </c>
    </row>
    <row r="127" spans="1:18" x14ac:dyDescent="0.35">
      <c r="A127" t="s">
        <v>1021</v>
      </c>
      <c r="B127" t="s">
        <v>738</v>
      </c>
      <c r="C127" t="s">
        <v>15</v>
      </c>
      <c r="D127" t="s">
        <v>17</v>
      </c>
      <c r="E127" t="s">
        <v>480</v>
      </c>
      <c r="G127" t="s">
        <v>20</v>
      </c>
      <c r="H127" t="s">
        <v>22</v>
      </c>
      <c r="I127" s="4">
        <v>195</v>
      </c>
      <c r="J127">
        <v>38</v>
      </c>
      <c r="K127">
        <v>0</v>
      </c>
      <c r="L127">
        <v>157</v>
      </c>
      <c r="M127">
        <v>0</v>
      </c>
      <c r="N127" s="2">
        <v>31</v>
      </c>
      <c r="O127" t="s">
        <v>29</v>
      </c>
      <c r="P127" t="s">
        <v>64</v>
      </c>
      <c r="Q127" t="s">
        <v>25</v>
      </c>
      <c r="R127" t="s">
        <v>26</v>
      </c>
    </row>
    <row r="128" spans="1:18" x14ac:dyDescent="0.35">
      <c r="A128" t="s">
        <v>1021</v>
      </c>
      <c r="B128" t="s">
        <v>739</v>
      </c>
      <c r="C128" t="s">
        <v>15</v>
      </c>
      <c r="D128" t="s">
        <v>17</v>
      </c>
      <c r="E128" t="s">
        <v>415</v>
      </c>
      <c r="F128" t="s">
        <v>360</v>
      </c>
      <c r="G128" t="s">
        <v>20</v>
      </c>
      <c r="H128" t="s">
        <v>22</v>
      </c>
      <c r="I128" s="4">
        <v>7834</v>
      </c>
      <c r="J128">
        <v>2713</v>
      </c>
      <c r="K128">
        <v>0</v>
      </c>
      <c r="L128">
        <v>5121</v>
      </c>
      <c r="M128">
        <v>0</v>
      </c>
      <c r="N128" s="2">
        <v>31</v>
      </c>
      <c r="O128" t="s">
        <v>29</v>
      </c>
      <c r="P128" t="s">
        <v>64</v>
      </c>
      <c r="Q128" t="s">
        <v>25</v>
      </c>
      <c r="R128" t="s">
        <v>26</v>
      </c>
    </row>
    <row r="129" spans="1:18" x14ac:dyDescent="0.35">
      <c r="A129" t="s">
        <v>1021</v>
      </c>
      <c r="B129" t="s">
        <v>740</v>
      </c>
      <c r="C129" t="s">
        <v>15</v>
      </c>
      <c r="D129" t="s">
        <v>17</v>
      </c>
      <c r="E129" t="s">
        <v>299</v>
      </c>
      <c r="F129" t="s">
        <v>300</v>
      </c>
      <c r="G129" t="s">
        <v>20</v>
      </c>
      <c r="H129" t="s">
        <v>22</v>
      </c>
      <c r="I129" s="4">
        <v>9320</v>
      </c>
      <c r="J129">
        <v>1388</v>
      </c>
      <c r="K129">
        <v>0</v>
      </c>
      <c r="L129">
        <v>7932</v>
      </c>
      <c r="M129">
        <v>0</v>
      </c>
      <c r="N129" s="2">
        <v>31</v>
      </c>
      <c r="O129" t="s">
        <v>60</v>
      </c>
      <c r="P129" t="s">
        <v>64</v>
      </c>
      <c r="Q129" t="s">
        <v>25</v>
      </c>
      <c r="R129" t="s">
        <v>26</v>
      </c>
    </row>
    <row r="130" spans="1:18" x14ac:dyDescent="0.35">
      <c r="A130" t="s">
        <v>1021</v>
      </c>
      <c r="B130" t="s">
        <v>741</v>
      </c>
      <c r="C130" t="s">
        <v>15</v>
      </c>
      <c r="D130" t="s">
        <v>17</v>
      </c>
      <c r="E130" t="s">
        <v>83</v>
      </c>
      <c r="F130" t="s">
        <v>18</v>
      </c>
      <c r="G130" t="s">
        <v>20</v>
      </c>
      <c r="H130" t="s">
        <v>21</v>
      </c>
      <c r="I130" s="4">
        <v>1600.61</v>
      </c>
      <c r="J130">
        <v>0</v>
      </c>
      <c r="K130">
        <v>0</v>
      </c>
      <c r="L130">
        <v>0</v>
      </c>
      <c r="M130">
        <v>1600.61</v>
      </c>
      <c r="N130" s="2">
        <v>31</v>
      </c>
      <c r="O130" t="s">
        <v>51</v>
      </c>
      <c r="P130" t="s">
        <v>80</v>
      </c>
      <c r="Q130" t="s">
        <v>25</v>
      </c>
      <c r="R130" t="s">
        <v>26</v>
      </c>
    </row>
    <row r="131" spans="1:18" x14ac:dyDescent="0.35">
      <c r="A131" t="s">
        <v>1021</v>
      </c>
      <c r="B131" t="s">
        <v>742</v>
      </c>
      <c r="C131" t="s">
        <v>15</v>
      </c>
      <c r="D131" t="s">
        <v>17</v>
      </c>
      <c r="E131" t="s">
        <v>130</v>
      </c>
      <c r="F131" t="s">
        <v>131</v>
      </c>
      <c r="G131" t="s">
        <v>20</v>
      </c>
      <c r="H131" t="s">
        <v>21</v>
      </c>
      <c r="I131" s="4">
        <v>2636.4</v>
      </c>
      <c r="J131">
        <v>0</v>
      </c>
      <c r="K131">
        <v>0</v>
      </c>
      <c r="L131">
        <v>0</v>
      </c>
      <c r="M131">
        <v>2636.4</v>
      </c>
      <c r="N131" s="2">
        <v>31</v>
      </c>
      <c r="O131" t="s">
        <v>29</v>
      </c>
      <c r="P131" t="s">
        <v>80</v>
      </c>
      <c r="Q131" t="s">
        <v>25</v>
      </c>
      <c r="R131" t="s">
        <v>26</v>
      </c>
    </row>
    <row r="132" spans="1:18" x14ac:dyDescent="0.35">
      <c r="A132" t="s">
        <v>1021</v>
      </c>
      <c r="B132" t="s">
        <v>743</v>
      </c>
      <c r="C132" t="s">
        <v>15</v>
      </c>
      <c r="D132" t="s">
        <v>17</v>
      </c>
      <c r="E132" t="s">
        <v>280</v>
      </c>
      <c r="F132" t="s">
        <v>281</v>
      </c>
      <c r="G132" t="s">
        <v>20</v>
      </c>
      <c r="H132" t="s">
        <v>22</v>
      </c>
      <c r="I132" s="4">
        <v>27940</v>
      </c>
      <c r="J132">
        <v>7220</v>
      </c>
      <c r="K132">
        <v>0</v>
      </c>
      <c r="L132">
        <v>20720</v>
      </c>
      <c r="M132">
        <v>0</v>
      </c>
      <c r="N132" s="2">
        <v>31</v>
      </c>
      <c r="O132" t="s">
        <v>60</v>
      </c>
      <c r="P132" t="s">
        <v>80</v>
      </c>
      <c r="Q132" t="s">
        <v>25</v>
      </c>
      <c r="R132" t="s">
        <v>26</v>
      </c>
    </row>
    <row r="133" spans="1:18" x14ac:dyDescent="0.35">
      <c r="A133" t="s">
        <v>1021</v>
      </c>
      <c r="B133" t="s">
        <v>1022</v>
      </c>
      <c r="C133" t="s">
        <v>15</v>
      </c>
      <c r="D133" t="s">
        <v>17</v>
      </c>
      <c r="E133" t="s">
        <v>572</v>
      </c>
      <c r="F133" t="s">
        <v>96</v>
      </c>
      <c r="G133" t="s">
        <v>20</v>
      </c>
      <c r="H133" t="s">
        <v>21</v>
      </c>
      <c r="I133" s="4">
        <v>631</v>
      </c>
      <c r="J133">
        <v>0</v>
      </c>
      <c r="K133">
        <v>0</v>
      </c>
      <c r="L133">
        <v>0</v>
      </c>
      <c r="M133">
        <v>631</v>
      </c>
      <c r="N133" s="2">
        <v>31</v>
      </c>
      <c r="Q133" t="s">
        <v>25</v>
      </c>
      <c r="R133" t="s">
        <v>26</v>
      </c>
    </row>
    <row r="134" spans="1:18" x14ac:dyDescent="0.35">
      <c r="A134" t="s">
        <v>1021</v>
      </c>
      <c r="B134" t="s">
        <v>744</v>
      </c>
      <c r="C134" t="s">
        <v>15</v>
      </c>
      <c r="D134" t="s">
        <v>17</v>
      </c>
      <c r="E134" t="s">
        <v>128</v>
      </c>
      <c r="F134" t="s">
        <v>62</v>
      </c>
      <c r="G134" t="s">
        <v>20</v>
      </c>
      <c r="H134" t="s">
        <v>21</v>
      </c>
      <c r="I134" s="4">
        <v>89.45</v>
      </c>
      <c r="J134">
        <v>0</v>
      </c>
      <c r="K134">
        <v>0</v>
      </c>
      <c r="L134">
        <v>0</v>
      </c>
      <c r="M134">
        <v>89.45</v>
      </c>
      <c r="N134" s="2">
        <v>31</v>
      </c>
      <c r="O134" t="s">
        <v>63</v>
      </c>
      <c r="P134" t="s">
        <v>64</v>
      </c>
      <c r="Q134" t="s">
        <v>25</v>
      </c>
      <c r="R134" t="s">
        <v>26</v>
      </c>
    </row>
    <row r="135" spans="1:18" x14ac:dyDescent="0.35">
      <c r="A135" t="s">
        <v>1021</v>
      </c>
      <c r="B135" t="s">
        <v>745</v>
      </c>
      <c r="C135" t="s">
        <v>15</v>
      </c>
      <c r="D135" t="s">
        <v>17</v>
      </c>
      <c r="E135" t="s">
        <v>90</v>
      </c>
      <c r="G135" t="s">
        <v>20</v>
      </c>
      <c r="H135" t="s">
        <v>21</v>
      </c>
      <c r="I135" s="4">
        <v>382.62</v>
      </c>
      <c r="J135">
        <v>0</v>
      </c>
      <c r="K135">
        <v>0</v>
      </c>
      <c r="L135">
        <v>0</v>
      </c>
      <c r="M135">
        <v>382.62</v>
      </c>
      <c r="N135" s="2">
        <v>31</v>
      </c>
      <c r="O135" t="s">
        <v>63</v>
      </c>
      <c r="P135" t="s">
        <v>64</v>
      </c>
      <c r="Q135" t="s">
        <v>25</v>
      </c>
      <c r="R135" t="s">
        <v>26</v>
      </c>
    </row>
    <row r="136" spans="1:18" x14ac:dyDescent="0.35">
      <c r="A136" t="s">
        <v>1021</v>
      </c>
      <c r="B136" t="s">
        <v>746</v>
      </c>
      <c r="C136" t="s">
        <v>15</v>
      </c>
      <c r="D136" t="s">
        <v>17</v>
      </c>
      <c r="E136" t="s">
        <v>233</v>
      </c>
      <c r="F136" t="s">
        <v>18</v>
      </c>
      <c r="G136" t="s">
        <v>20</v>
      </c>
      <c r="H136" t="s">
        <v>21</v>
      </c>
      <c r="I136" s="4">
        <v>953.02</v>
      </c>
      <c r="J136">
        <v>0</v>
      </c>
      <c r="K136">
        <v>0</v>
      </c>
      <c r="L136">
        <v>0</v>
      </c>
      <c r="M136">
        <v>953.02</v>
      </c>
      <c r="N136" s="2">
        <v>31</v>
      </c>
      <c r="O136" t="s">
        <v>23</v>
      </c>
      <c r="P136" t="s">
        <v>32</v>
      </c>
      <c r="Q136" t="s">
        <v>25</v>
      </c>
      <c r="R136" t="s">
        <v>26</v>
      </c>
    </row>
    <row r="137" spans="1:18" x14ac:dyDescent="0.35">
      <c r="A137" t="s">
        <v>1021</v>
      </c>
      <c r="B137" t="s">
        <v>747</v>
      </c>
      <c r="C137" t="s">
        <v>15</v>
      </c>
      <c r="D137" t="s">
        <v>17</v>
      </c>
      <c r="E137" t="s">
        <v>411</v>
      </c>
      <c r="F137" t="s">
        <v>412</v>
      </c>
      <c r="G137" t="s">
        <v>20</v>
      </c>
      <c r="H137" t="s">
        <v>22</v>
      </c>
      <c r="I137" s="4">
        <v>7884</v>
      </c>
      <c r="J137">
        <v>2856</v>
      </c>
      <c r="K137">
        <v>0</v>
      </c>
      <c r="L137">
        <v>5028</v>
      </c>
      <c r="M137">
        <v>0</v>
      </c>
      <c r="N137" s="2">
        <v>31</v>
      </c>
      <c r="O137" t="s">
        <v>29</v>
      </c>
      <c r="P137" t="s">
        <v>49</v>
      </c>
      <c r="Q137" t="s">
        <v>25</v>
      </c>
      <c r="R137" t="s">
        <v>26</v>
      </c>
    </row>
    <row r="138" spans="1:18" x14ac:dyDescent="0.35">
      <c r="A138" t="s">
        <v>1021</v>
      </c>
      <c r="B138" t="s">
        <v>748</v>
      </c>
      <c r="C138" t="s">
        <v>15</v>
      </c>
      <c r="D138" t="s">
        <v>17</v>
      </c>
      <c r="E138" t="s">
        <v>167</v>
      </c>
      <c r="G138" t="s">
        <v>20</v>
      </c>
      <c r="H138" t="s">
        <v>22</v>
      </c>
      <c r="I138" s="4">
        <v>8081</v>
      </c>
      <c r="J138">
        <v>2828</v>
      </c>
      <c r="K138">
        <v>0</v>
      </c>
      <c r="L138">
        <v>5253</v>
      </c>
      <c r="M138">
        <v>0</v>
      </c>
      <c r="N138" s="2">
        <v>31</v>
      </c>
      <c r="O138" t="s">
        <v>29</v>
      </c>
      <c r="P138" t="s">
        <v>168</v>
      </c>
      <c r="Q138" t="s">
        <v>25</v>
      </c>
      <c r="R138" t="s">
        <v>26</v>
      </c>
    </row>
    <row r="139" spans="1:18" x14ac:dyDescent="0.35">
      <c r="A139" t="s">
        <v>1021</v>
      </c>
      <c r="B139" t="s">
        <v>749</v>
      </c>
      <c r="C139" t="s">
        <v>15</v>
      </c>
      <c r="D139" t="s">
        <v>17</v>
      </c>
      <c r="E139" t="s">
        <v>221</v>
      </c>
      <c r="G139" t="s">
        <v>20</v>
      </c>
      <c r="H139" t="s">
        <v>22</v>
      </c>
      <c r="I139" s="4">
        <v>8819</v>
      </c>
      <c r="J139">
        <v>2858</v>
      </c>
      <c r="K139">
        <v>0</v>
      </c>
      <c r="L139">
        <v>5961</v>
      </c>
      <c r="M139">
        <v>0</v>
      </c>
      <c r="N139" s="2">
        <v>31</v>
      </c>
      <c r="O139" t="s">
        <v>29</v>
      </c>
      <c r="P139" t="s">
        <v>168</v>
      </c>
      <c r="Q139" t="s">
        <v>25</v>
      </c>
      <c r="R139" t="s">
        <v>26</v>
      </c>
    </row>
    <row r="140" spans="1:18" x14ac:dyDescent="0.35">
      <c r="A140" t="s">
        <v>1021</v>
      </c>
      <c r="B140" t="s">
        <v>750</v>
      </c>
      <c r="C140" t="s">
        <v>15</v>
      </c>
      <c r="D140" t="s">
        <v>17</v>
      </c>
      <c r="E140" t="s">
        <v>512</v>
      </c>
      <c r="G140" t="s">
        <v>20</v>
      </c>
      <c r="H140" t="s">
        <v>22</v>
      </c>
      <c r="I140" s="4">
        <v>545</v>
      </c>
      <c r="J140">
        <v>188</v>
      </c>
      <c r="K140">
        <v>0</v>
      </c>
      <c r="L140">
        <v>357</v>
      </c>
      <c r="M140">
        <v>0</v>
      </c>
      <c r="N140" s="2">
        <v>31</v>
      </c>
      <c r="O140" t="s">
        <v>29</v>
      </c>
      <c r="P140" t="s">
        <v>168</v>
      </c>
      <c r="Q140" t="s">
        <v>25</v>
      </c>
      <c r="R140" t="s">
        <v>26</v>
      </c>
    </row>
    <row r="141" spans="1:18" x14ac:dyDescent="0.35">
      <c r="A141" t="s">
        <v>1021</v>
      </c>
      <c r="B141" t="s">
        <v>751</v>
      </c>
      <c r="C141" t="s">
        <v>15</v>
      </c>
      <c r="D141" t="s">
        <v>17</v>
      </c>
      <c r="E141" t="s">
        <v>357</v>
      </c>
      <c r="G141" t="s">
        <v>20</v>
      </c>
      <c r="H141" t="s">
        <v>22</v>
      </c>
      <c r="I141" s="4">
        <v>3770.48</v>
      </c>
      <c r="J141">
        <v>0</v>
      </c>
      <c r="K141">
        <v>0</v>
      </c>
      <c r="L141">
        <v>0</v>
      </c>
      <c r="M141">
        <v>3770.48</v>
      </c>
      <c r="N141" s="2">
        <v>31</v>
      </c>
      <c r="O141" t="s">
        <v>57</v>
      </c>
      <c r="P141" t="s">
        <v>108</v>
      </c>
      <c r="Q141" t="s">
        <v>25</v>
      </c>
      <c r="R141" t="s">
        <v>26</v>
      </c>
    </row>
    <row r="142" spans="1:18" x14ac:dyDescent="0.35">
      <c r="A142" t="s">
        <v>1021</v>
      </c>
      <c r="B142" t="s">
        <v>752</v>
      </c>
      <c r="C142" t="s">
        <v>15</v>
      </c>
      <c r="D142" t="s">
        <v>17</v>
      </c>
      <c r="E142" t="s">
        <v>317</v>
      </c>
      <c r="G142" t="s">
        <v>20</v>
      </c>
      <c r="H142" t="s">
        <v>21</v>
      </c>
      <c r="I142" s="4">
        <v>1513.68</v>
      </c>
      <c r="J142">
        <v>0</v>
      </c>
      <c r="K142">
        <v>0</v>
      </c>
      <c r="L142">
        <v>0</v>
      </c>
      <c r="M142">
        <v>1513.68</v>
      </c>
      <c r="N142" s="2">
        <v>31</v>
      </c>
      <c r="O142" t="s">
        <v>23</v>
      </c>
      <c r="P142" t="s">
        <v>108</v>
      </c>
      <c r="Q142" t="s">
        <v>25</v>
      </c>
      <c r="R142" t="s">
        <v>26</v>
      </c>
    </row>
    <row r="143" spans="1:18" x14ac:dyDescent="0.35">
      <c r="A143" t="s">
        <v>1021</v>
      </c>
      <c r="B143" t="s">
        <v>753</v>
      </c>
      <c r="C143" t="s">
        <v>15</v>
      </c>
      <c r="D143" t="s">
        <v>17</v>
      </c>
      <c r="E143" t="s">
        <v>374</v>
      </c>
      <c r="G143" t="s">
        <v>20</v>
      </c>
      <c r="H143" t="s">
        <v>22</v>
      </c>
      <c r="I143" s="4">
        <v>8735</v>
      </c>
      <c r="J143">
        <v>3201</v>
      </c>
      <c r="K143">
        <v>0</v>
      </c>
      <c r="L143">
        <v>5534</v>
      </c>
      <c r="M143">
        <v>0</v>
      </c>
      <c r="N143" s="2">
        <v>31</v>
      </c>
      <c r="O143" t="s">
        <v>29</v>
      </c>
      <c r="P143" t="s">
        <v>108</v>
      </c>
      <c r="Q143" t="s">
        <v>25</v>
      </c>
      <c r="R143" t="s">
        <v>26</v>
      </c>
    </row>
    <row r="144" spans="1:18" x14ac:dyDescent="0.35">
      <c r="A144" t="s">
        <v>1021</v>
      </c>
      <c r="B144" t="s">
        <v>754</v>
      </c>
      <c r="C144" t="s">
        <v>15</v>
      </c>
      <c r="D144" t="s">
        <v>17</v>
      </c>
      <c r="E144" t="s">
        <v>171</v>
      </c>
      <c r="F144" t="s">
        <v>62</v>
      </c>
      <c r="G144" t="s">
        <v>20</v>
      </c>
      <c r="H144" t="s">
        <v>21</v>
      </c>
      <c r="I144" s="4">
        <v>116.91</v>
      </c>
      <c r="J144">
        <v>0</v>
      </c>
      <c r="K144">
        <v>0</v>
      </c>
      <c r="L144">
        <v>0</v>
      </c>
      <c r="M144">
        <v>116.91</v>
      </c>
      <c r="N144" s="2">
        <v>31</v>
      </c>
      <c r="O144" t="s">
        <v>63</v>
      </c>
      <c r="P144" t="s">
        <v>64</v>
      </c>
      <c r="Q144" t="s">
        <v>25</v>
      </c>
      <c r="R144" t="s">
        <v>26</v>
      </c>
    </row>
    <row r="145" spans="1:18" x14ac:dyDescent="0.35">
      <c r="A145" t="s">
        <v>1021</v>
      </c>
      <c r="B145" t="s">
        <v>755</v>
      </c>
      <c r="C145" t="s">
        <v>15</v>
      </c>
      <c r="D145" t="s">
        <v>17</v>
      </c>
      <c r="E145" t="s">
        <v>104</v>
      </c>
      <c r="G145" t="s">
        <v>20</v>
      </c>
      <c r="H145" t="s">
        <v>21</v>
      </c>
      <c r="I145" s="4">
        <v>392.37</v>
      </c>
      <c r="J145">
        <v>0</v>
      </c>
      <c r="K145">
        <v>0</v>
      </c>
      <c r="L145">
        <v>0</v>
      </c>
      <c r="M145">
        <v>392.37</v>
      </c>
      <c r="N145" s="2">
        <v>31</v>
      </c>
      <c r="O145" t="s">
        <v>63</v>
      </c>
      <c r="P145" t="s">
        <v>64</v>
      </c>
      <c r="Q145" t="s">
        <v>25</v>
      </c>
      <c r="R145" t="s">
        <v>26</v>
      </c>
    </row>
    <row r="146" spans="1:18" x14ac:dyDescent="0.35">
      <c r="A146" t="s">
        <v>1021</v>
      </c>
      <c r="B146" t="s">
        <v>756</v>
      </c>
      <c r="C146" t="s">
        <v>15</v>
      </c>
      <c r="D146" t="s">
        <v>17</v>
      </c>
      <c r="E146" t="s">
        <v>100</v>
      </c>
      <c r="F146" t="s">
        <v>62</v>
      </c>
      <c r="G146" t="s">
        <v>20</v>
      </c>
      <c r="H146" t="s">
        <v>21</v>
      </c>
      <c r="I146" s="4">
        <v>129.31</v>
      </c>
      <c r="J146">
        <v>0</v>
      </c>
      <c r="K146">
        <v>0</v>
      </c>
      <c r="L146">
        <v>0</v>
      </c>
      <c r="M146">
        <v>129.31</v>
      </c>
      <c r="N146" s="2">
        <v>31</v>
      </c>
      <c r="O146" t="s">
        <v>63</v>
      </c>
      <c r="P146" t="s">
        <v>64</v>
      </c>
      <c r="Q146" t="s">
        <v>25</v>
      </c>
      <c r="R146" t="s">
        <v>26</v>
      </c>
    </row>
    <row r="147" spans="1:18" x14ac:dyDescent="0.35">
      <c r="A147" t="s">
        <v>1021</v>
      </c>
      <c r="B147" t="s">
        <v>757</v>
      </c>
      <c r="C147" t="s">
        <v>15</v>
      </c>
      <c r="D147" t="s">
        <v>17</v>
      </c>
      <c r="E147" t="s">
        <v>97</v>
      </c>
      <c r="F147" t="s">
        <v>98</v>
      </c>
      <c r="G147" t="s">
        <v>20</v>
      </c>
      <c r="H147" t="s">
        <v>21</v>
      </c>
      <c r="I147" s="4">
        <v>326.82</v>
      </c>
      <c r="J147">
        <v>0</v>
      </c>
      <c r="K147">
        <v>0</v>
      </c>
      <c r="L147">
        <v>0</v>
      </c>
      <c r="M147">
        <v>326.82</v>
      </c>
      <c r="N147" s="2">
        <v>31</v>
      </c>
      <c r="O147" t="s">
        <v>63</v>
      </c>
      <c r="P147" t="s">
        <v>64</v>
      </c>
      <c r="Q147" t="s">
        <v>25</v>
      </c>
      <c r="R147" t="s">
        <v>26</v>
      </c>
    </row>
    <row r="148" spans="1:18" x14ac:dyDescent="0.35">
      <c r="A148" t="s">
        <v>1021</v>
      </c>
      <c r="B148" t="s">
        <v>758</v>
      </c>
      <c r="C148" t="s">
        <v>15</v>
      </c>
      <c r="D148" t="s">
        <v>17</v>
      </c>
      <c r="E148" t="s">
        <v>175</v>
      </c>
      <c r="G148" t="s">
        <v>20</v>
      </c>
      <c r="H148" t="s">
        <v>21</v>
      </c>
      <c r="I148" s="4">
        <v>108.94</v>
      </c>
      <c r="J148">
        <v>0</v>
      </c>
      <c r="K148">
        <v>0</v>
      </c>
      <c r="L148">
        <v>0</v>
      </c>
      <c r="M148">
        <v>108.94</v>
      </c>
      <c r="N148" s="2">
        <v>31</v>
      </c>
      <c r="O148" t="s">
        <v>63</v>
      </c>
      <c r="P148" t="s">
        <v>64</v>
      </c>
      <c r="Q148" t="s">
        <v>25</v>
      </c>
      <c r="R148" t="s">
        <v>26</v>
      </c>
    </row>
    <row r="149" spans="1:18" x14ac:dyDescent="0.35">
      <c r="A149" t="s">
        <v>1021</v>
      </c>
      <c r="B149" t="s">
        <v>759</v>
      </c>
      <c r="C149" t="s">
        <v>15</v>
      </c>
      <c r="D149" t="s">
        <v>17</v>
      </c>
      <c r="E149" t="s">
        <v>67</v>
      </c>
      <c r="F149" t="s">
        <v>62</v>
      </c>
      <c r="G149" t="s">
        <v>20</v>
      </c>
      <c r="H149" t="s">
        <v>21</v>
      </c>
      <c r="I149" s="4">
        <v>170.05</v>
      </c>
      <c r="J149">
        <v>0</v>
      </c>
      <c r="K149">
        <v>0</v>
      </c>
      <c r="L149">
        <v>0</v>
      </c>
      <c r="M149">
        <v>170.05</v>
      </c>
      <c r="N149" s="2">
        <v>31</v>
      </c>
      <c r="O149" t="s">
        <v>63</v>
      </c>
      <c r="P149" t="s">
        <v>64</v>
      </c>
      <c r="Q149" t="s">
        <v>25</v>
      </c>
      <c r="R149" t="s">
        <v>26</v>
      </c>
    </row>
    <row r="150" spans="1:18" x14ac:dyDescent="0.35">
      <c r="A150" t="s">
        <v>1021</v>
      </c>
      <c r="B150" t="s">
        <v>760</v>
      </c>
      <c r="C150" t="s">
        <v>15</v>
      </c>
      <c r="D150" t="s">
        <v>17</v>
      </c>
      <c r="E150" t="s">
        <v>155</v>
      </c>
      <c r="F150" t="s">
        <v>156</v>
      </c>
      <c r="G150" t="s">
        <v>20</v>
      </c>
      <c r="H150" t="s">
        <v>21</v>
      </c>
      <c r="I150" s="4">
        <v>210.79</v>
      </c>
      <c r="J150">
        <v>0</v>
      </c>
      <c r="K150">
        <v>0</v>
      </c>
      <c r="L150">
        <v>0</v>
      </c>
      <c r="M150">
        <v>210.79</v>
      </c>
      <c r="N150" s="2">
        <v>31</v>
      </c>
      <c r="O150" t="s">
        <v>63</v>
      </c>
      <c r="P150" t="s">
        <v>64</v>
      </c>
      <c r="Q150" t="s">
        <v>25</v>
      </c>
      <c r="R150" t="s">
        <v>26</v>
      </c>
    </row>
    <row r="151" spans="1:18" x14ac:dyDescent="0.35">
      <c r="A151" t="s">
        <v>1021</v>
      </c>
      <c r="B151" t="s">
        <v>761</v>
      </c>
      <c r="C151" t="s">
        <v>15</v>
      </c>
      <c r="D151" t="s">
        <v>17</v>
      </c>
      <c r="E151" t="s">
        <v>117</v>
      </c>
      <c r="F151" t="s">
        <v>118</v>
      </c>
      <c r="G151" t="s">
        <v>20</v>
      </c>
      <c r="H151" t="s">
        <v>21</v>
      </c>
      <c r="I151" s="4">
        <v>322.39999999999998</v>
      </c>
      <c r="J151">
        <v>0</v>
      </c>
      <c r="K151">
        <v>0</v>
      </c>
      <c r="L151">
        <v>0</v>
      </c>
      <c r="M151">
        <v>322.39999999999998</v>
      </c>
      <c r="N151" s="2">
        <v>31</v>
      </c>
      <c r="O151" t="s">
        <v>23</v>
      </c>
      <c r="P151" t="s">
        <v>64</v>
      </c>
      <c r="Q151" t="s">
        <v>25</v>
      </c>
      <c r="R151" t="s">
        <v>26</v>
      </c>
    </row>
    <row r="152" spans="1:18" x14ac:dyDescent="0.35">
      <c r="A152" t="s">
        <v>1021</v>
      </c>
      <c r="B152" t="s">
        <v>762</v>
      </c>
      <c r="C152" t="s">
        <v>15</v>
      </c>
      <c r="D152" t="s">
        <v>17</v>
      </c>
      <c r="E152" t="s">
        <v>409</v>
      </c>
      <c r="G152" t="s">
        <v>20</v>
      </c>
      <c r="H152" t="s">
        <v>22</v>
      </c>
      <c r="I152" s="4">
        <v>21712</v>
      </c>
      <c r="J152">
        <v>7572</v>
      </c>
      <c r="K152">
        <v>0</v>
      </c>
      <c r="L152">
        <v>14140</v>
      </c>
      <c r="M152">
        <v>0</v>
      </c>
      <c r="N152" s="2">
        <v>31</v>
      </c>
      <c r="O152" t="s">
        <v>29</v>
      </c>
      <c r="P152" t="s">
        <v>168</v>
      </c>
      <c r="Q152" t="s">
        <v>25</v>
      </c>
      <c r="R152" t="s">
        <v>26</v>
      </c>
    </row>
    <row r="153" spans="1:18" x14ac:dyDescent="0.35">
      <c r="A153" t="s">
        <v>1021</v>
      </c>
      <c r="B153" t="s">
        <v>1020</v>
      </c>
      <c r="C153" t="s">
        <v>15</v>
      </c>
      <c r="D153" t="s">
        <v>17</v>
      </c>
      <c r="E153" t="s">
        <v>571</v>
      </c>
      <c r="F153" t="s">
        <v>18</v>
      </c>
      <c r="G153" t="s">
        <v>20</v>
      </c>
      <c r="H153" t="s">
        <v>21</v>
      </c>
      <c r="I153" s="4">
        <v>2814</v>
      </c>
      <c r="J153">
        <v>0</v>
      </c>
      <c r="K153">
        <v>0</v>
      </c>
      <c r="L153">
        <v>0</v>
      </c>
      <c r="M153">
        <v>2814</v>
      </c>
      <c r="N153" s="2">
        <v>31</v>
      </c>
      <c r="Q153" t="s">
        <v>25</v>
      </c>
      <c r="R153" t="s">
        <v>26</v>
      </c>
    </row>
    <row r="154" spans="1:18" x14ac:dyDescent="0.35">
      <c r="A154" t="s">
        <v>1021</v>
      </c>
      <c r="B154" t="s">
        <v>763</v>
      </c>
      <c r="C154" t="s">
        <v>15</v>
      </c>
      <c r="D154" t="s">
        <v>17</v>
      </c>
      <c r="E154" t="s">
        <v>383</v>
      </c>
      <c r="G154" t="s">
        <v>20</v>
      </c>
      <c r="H154" t="s">
        <v>21</v>
      </c>
      <c r="I154" s="4">
        <v>1221.3900000000001</v>
      </c>
      <c r="J154">
        <v>0</v>
      </c>
      <c r="K154">
        <v>0</v>
      </c>
      <c r="L154">
        <v>0</v>
      </c>
      <c r="M154">
        <v>1221.3900000000001</v>
      </c>
      <c r="N154" s="2">
        <v>31</v>
      </c>
      <c r="O154" t="s">
        <v>23</v>
      </c>
      <c r="P154" t="s">
        <v>41</v>
      </c>
      <c r="Q154" t="s">
        <v>25</v>
      </c>
      <c r="R154" t="s">
        <v>26</v>
      </c>
    </row>
    <row r="155" spans="1:18" x14ac:dyDescent="0.35">
      <c r="A155" t="s">
        <v>1021</v>
      </c>
      <c r="B155" t="s">
        <v>764</v>
      </c>
      <c r="C155" t="s">
        <v>15</v>
      </c>
      <c r="D155" t="s">
        <v>17</v>
      </c>
      <c r="E155" t="s">
        <v>358</v>
      </c>
      <c r="G155" t="s">
        <v>20</v>
      </c>
      <c r="H155" t="s">
        <v>22</v>
      </c>
      <c r="I155" s="4">
        <v>1985</v>
      </c>
      <c r="J155">
        <v>151</v>
      </c>
      <c r="K155">
        <v>0</v>
      </c>
      <c r="L155">
        <v>1834</v>
      </c>
      <c r="M155">
        <v>0</v>
      </c>
      <c r="N155" s="2">
        <v>31</v>
      </c>
      <c r="O155" t="s">
        <v>23</v>
      </c>
      <c r="P155" t="s">
        <v>41</v>
      </c>
      <c r="Q155" t="s">
        <v>25</v>
      </c>
      <c r="R155" t="s">
        <v>26</v>
      </c>
    </row>
    <row r="156" spans="1:18" x14ac:dyDescent="0.35">
      <c r="A156" t="s">
        <v>1021</v>
      </c>
      <c r="B156" t="s">
        <v>765</v>
      </c>
      <c r="C156" t="s">
        <v>15</v>
      </c>
      <c r="D156" t="s">
        <v>17</v>
      </c>
      <c r="E156" t="s">
        <v>559</v>
      </c>
      <c r="G156" t="s">
        <v>20</v>
      </c>
      <c r="H156" t="s">
        <v>22</v>
      </c>
      <c r="I156" s="4">
        <v>13220</v>
      </c>
      <c r="J156">
        <v>1684</v>
      </c>
      <c r="K156">
        <v>0</v>
      </c>
      <c r="L156">
        <v>11536</v>
      </c>
      <c r="M156">
        <v>0</v>
      </c>
      <c r="N156" s="2">
        <v>31</v>
      </c>
      <c r="Q156" t="s">
        <v>25</v>
      </c>
      <c r="R156" t="s">
        <v>26</v>
      </c>
    </row>
    <row r="157" spans="1:18" x14ac:dyDescent="0.35">
      <c r="A157" t="s">
        <v>1021</v>
      </c>
      <c r="B157" t="s">
        <v>766</v>
      </c>
      <c r="C157" t="s">
        <v>15</v>
      </c>
      <c r="D157" t="s">
        <v>17</v>
      </c>
      <c r="E157" t="s">
        <v>565</v>
      </c>
      <c r="F157" t="s">
        <v>566</v>
      </c>
      <c r="G157" t="s">
        <v>20</v>
      </c>
      <c r="H157" t="s">
        <v>21</v>
      </c>
      <c r="I157" s="4">
        <v>4423.88</v>
      </c>
      <c r="J157">
        <v>0</v>
      </c>
      <c r="K157">
        <v>0</v>
      </c>
      <c r="L157">
        <v>0</v>
      </c>
      <c r="M157">
        <v>4423.88</v>
      </c>
      <c r="N157" s="2">
        <v>31</v>
      </c>
      <c r="Q157" t="s">
        <v>25</v>
      </c>
      <c r="R157" t="s">
        <v>26</v>
      </c>
    </row>
    <row r="158" spans="1:18" x14ac:dyDescent="0.35">
      <c r="A158" t="s">
        <v>1021</v>
      </c>
      <c r="B158" t="s">
        <v>767</v>
      </c>
      <c r="C158" t="s">
        <v>15</v>
      </c>
      <c r="D158" t="s">
        <v>17</v>
      </c>
      <c r="E158" t="s">
        <v>202</v>
      </c>
      <c r="G158" t="s">
        <v>20</v>
      </c>
      <c r="H158" t="s">
        <v>21</v>
      </c>
      <c r="I158" s="4">
        <v>2547.4699999999998</v>
      </c>
      <c r="J158">
        <v>0</v>
      </c>
      <c r="K158">
        <v>0</v>
      </c>
      <c r="L158">
        <v>0</v>
      </c>
      <c r="M158">
        <v>2547.4699999999998</v>
      </c>
      <c r="N158" s="2">
        <v>31</v>
      </c>
      <c r="O158" t="s">
        <v>29</v>
      </c>
      <c r="P158" t="s">
        <v>201</v>
      </c>
      <c r="Q158" t="s">
        <v>25</v>
      </c>
      <c r="R158" t="s">
        <v>26</v>
      </c>
    </row>
    <row r="159" spans="1:18" x14ac:dyDescent="0.35">
      <c r="A159" t="s">
        <v>1021</v>
      </c>
      <c r="B159" t="s">
        <v>768</v>
      </c>
      <c r="C159" t="s">
        <v>15</v>
      </c>
      <c r="D159" t="s">
        <v>17</v>
      </c>
      <c r="E159" t="s">
        <v>200</v>
      </c>
      <c r="G159" t="s">
        <v>20</v>
      </c>
      <c r="H159" t="s">
        <v>22</v>
      </c>
      <c r="I159" s="4">
        <v>3810</v>
      </c>
      <c r="J159">
        <v>1297</v>
      </c>
      <c r="K159">
        <v>0</v>
      </c>
      <c r="L159">
        <v>2513</v>
      </c>
      <c r="M159">
        <v>0</v>
      </c>
      <c r="N159" s="2">
        <v>31</v>
      </c>
      <c r="O159" t="s">
        <v>29</v>
      </c>
      <c r="P159" t="s">
        <v>201</v>
      </c>
      <c r="Q159" t="s">
        <v>25</v>
      </c>
      <c r="R159" t="s">
        <v>26</v>
      </c>
    </row>
    <row r="160" spans="1:18" x14ac:dyDescent="0.35">
      <c r="A160" t="s">
        <v>1021</v>
      </c>
      <c r="B160" t="s">
        <v>769</v>
      </c>
      <c r="C160" t="s">
        <v>15</v>
      </c>
      <c r="D160" t="s">
        <v>17</v>
      </c>
      <c r="E160" t="s">
        <v>92</v>
      </c>
      <c r="F160" t="s">
        <v>62</v>
      </c>
      <c r="G160" t="s">
        <v>20</v>
      </c>
      <c r="H160" t="s">
        <v>21</v>
      </c>
      <c r="I160" s="4">
        <v>611.14</v>
      </c>
      <c r="J160">
        <v>0</v>
      </c>
      <c r="K160">
        <v>0</v>
      </c>
      <c r="L160">
        <v>0</v>
      </c>
      <c r="M160">
        <v>611.14</v>
      </c>
      <c r="N160" s="2">
        <v>31</v>
      </c>
      <c r="O160" t="s">
        <v>63</v>
      </c>
      <c r="P160" t="s">
        <v>80</v>
      </c>
      <c r="Q160" t="s">
        <v>25</v>
      </c>
      <c r="R160" t="s">
        <v>26</v>
      </c>
    </row>
    <row r="161" spans="1:18" x14ac:dyDescent="0.35">
      <c r="A161" t="s">
        <v>1021</v>
      </c>
      <c r="B161" t="s">
        <v>770</v>
      </c>
      <c r="C161" t="s">
        <v>15</v>
      </c>
      <c r="D161" t="s">
        <v>17</v>
      </c>
      <c r="E161" t="s">
        <v>177</v>
      </c>
      <c r="F161" t="s">
        <v>62</v>
      </c>
      <c r="G161" t="s">
        <v>20</v>
      </c>
      <c r="H161" t="s">
        <v>21</v>
      </c>
      <c r="I161" s="4">
        <v>384.39</v>
      </c>
      <c r="J161">
        <v>0</v>
      </c>
      <c r="K161">
        <v>0</v>
      </c>
      <c r="L161">
        <v>0</v>
      </c>
      <c r="M161">
        <v>384.39</v>
      </c>
      <c r="N161" s="2">
        <v>31</v>
      </c>
      <c r="O161" t="s">
        <v>63</v>
      </c>
      <c r="P161" t="s">
        <v>80</v>
      </c>
      <c r="Q161" t="s">
        <v>25</v>
      </c>
      <c r="R161" t="s">
        <v>26</v>
      </c>
    </row>
    <row r="162" spans="1:18" x14ac:dyDescent="0.35">
      <c r="A162" t="s">
        <v>1021</v>
      </c>
      <c r="B162" t="s">
        <v>771</v>
      </c>
      <c r="C162" t="s">
        <v>15</v>
      </c>
      <c r="D162" t="s">
        <v>17</v>
      </c>
      <c r="E162" t="s">
        <v>492</v>
      </c>
      <c r="F162" t="s">
        <v>18</v>
      </c>
      <c r="G162" t="s">
        <v>20</v>
      </c>
      <c r="H162" t="s">
        <v>21</v>
      </c>
      <c r="I162" s="4">
        <v>2421.44</v>
      </c>
      <c r="J162">
        <v>0</v>
      </c>
      <c r="K162">
        <v>0</v>
      </c>
      <c r="L162">
        <v>0</v>
      </c>
      <c r="M162">
        <v>2421.44</v>
      </c>
      <c r="N162" s="2">
        <v>31</v>
      </c>
      <c r="O162" t="s">
        <v>23</v>
      </c>
      <c r="P162" t="s">
        <v>224</v>
      </c>
      <c r="Q162" t="s">
        <v>25</v>
      </c>
      <c r="R162" t="s">
        <v>26</v>
      </c>
    </row>
    <row r="163" spans="1:18" x14ac:dyDescent="0.35">
      <c r="A163" t="s">
        <v>1021</v>
      </c>
      <c r="B163" t="s">
        <v>772</v>
      </c>
      <c r="C163" t="s">
        <v>15</v>
      </c>
      <c r="D163" t="s">
        <v>17</v>
      </c>
      <c r="E163" t="s">
        <v>223</v>
      </c>
      <c r="G163" t="s">
        <v>20</v>
      </c>
      <c r="H163" t="s">
        <v>22</v>
      </c>
      <c r="I163" s="4">
        <v>6252</v>
      </c>
      <c r="J163">
        <v>2205</v>
      </c>
      <c r="K163">
        <v>0</v>
      </c>
      <c r="L163">
        <v>4047</v>
      </c>
      <c r="M163">
        <v>0</v>
      </c>
      <c r="N163" s="2">
        <v>31</v>
      </c>
      <c r="O163" t="s">
        <v>29</v>
      </c>
      <c r="P163" t="s">
        <v>224</v>
      </c>
      <c r="Q163" t="s">
        <v>25</v>
      </c>
      <c r="R163" t="s">
        <v>26</v>
      </c>
    </row>
    <row r="164" spans="1:18" x14ac:dyDescent="0.35">
      <c r="A164" t="s">
        <v>1021</v>
      </c>
      <c r="B164" t="s">
        <v>773</v>
      </c>
      <c r="C164" t="s">
        <v>15</v>
      </c>
      <c r="D164" t="s">
        <v>17</v>
      </c>
      <c r="E164" t="s">
        <v>99</v>
      </c>
      <c r="F164" t="s">
        <v>18</v>
      </c>
      <c r="G164" t="s">
        <v>20</v>
      </c>
      <c r="H164" t="s">
        <v>21</v>
      </c>
      <c r="I164" s="4">
        <v>1907.82</v>
      </c>
      <c r="J164">
        <v>0</v>
      </c>
      <c r="K164">
        <v>0</v>
      </c>
      <c r="L164">
        <v>0</v>
      </c>
      <c r="M164">
        <v>1907.82</v>
      </c>
      <c r="N164" s="2">
        <v>31</v>
      </c>
      <c r="O164" t="s">
        <v>23</v>
      </c>
      <c r="P164" t="s">
        <v>32</v>
      </c>
      <c r="Q164" t="s">
        <v>25</v>
      </c>
      <c r="R164" t="s">
        <v>26</v>
      </c>
    </row>
    <row r="165" spans="1:18" x14ac:dyDescent="0.35">
      <c r="A165" t="s">
        <v>1021</v>
      </c>
      <c r="B165" t="s">
        <v>774</v>
      </c>
      <c r="C165" t="s">
        <v>15</v>
      </c>
      <c r="D165" t="s">
        <v>17</v>
      </c>
      <c r="E165" t="s">
        <v>404</v>
      </c>
      <c r="F165" t="s">
        <v>53</v>
      </c>
      <c r="G165" t="s">
        <v>20</v>
      </c>
      <c r="H165" t="s">
        <v>22</v>
      </c>
      <c r="I165" s="4">
        <v>5399</v>
      </c>
      <c r="J165">
        <v>1862</v>
      </c>
      <c r="K165">
        <v>0</v>
      </c>
      <c r="L165">
        <v>3537</v>
      </c>
      <c r="M165">
        <v>0</v>
      </c>
      <c r="N165" s="2">
        <v>31</v>
      </c>
      <c r="O165" t="s">
        <v>29</v>
      </c>
      <c r="P165" t="s">
        <v>30</v>
      </c>
      <c r="Q165" t="s">
        <v>25</v>
      </c>
      <c r="R165" t="s">
        <v>26</v>
      </c>
    </row>
    <row r="166" spans="1:18" x14ac:dyDescent="0.35">
      <c r="A166" t="s">
        <v>1021</v>
      </c>
      <c r="B166" t="s">
        <v>1019</v>
      </c>
      <c r="C166" t="s">
        <v>15</v>
      </c>
      <c r="D166" t="s">
        <v>17</v>
      </c>
      <c r="E166" t="s">
        <v>570</v>
      </c>
      <c r="G166" t="s">
        <v>20</v>
      </c>
      <c r="H166" t="s">
        <v>21</v>
      </c>
      <c r="I166" s="4">
        <v>582.14</v>
      </c>
      <c r="J166">
        <v>0</v>
      </c>
      <c r="K166">
        <v>0</v>
      </c>
      <c r="L166">
        <v>0</v>
      </c>
      <c r="M166">
        <v>582.14</v>
      </c>
      <c r="N166" s="2">
        <v>31</v>
      </c>
      <c r="Q166" t="s">
        <v>25</v>
      </c>
      <c r="R166" t="s">
        <v>26</v>
      </c>
    </row>
    <row r="167" spans="1:18" x14ac:dyDescent="0.35">
      <c r="A167" t="s">
        <v>1021</v>
      </c>
      <c r="B167" t="s">
        <v>775</v>
      </c>
      <c r="C167" t="s">
        <v>15</v>
      </c>
      <c r="D167" t="s">
        <v>17</v>
      </c>
      <c r="E167" t="s">
        <v>180</v>
      </c>
      <c r="F167" t="s">
        <v>181</v>
      </c>
      <c r="G167" t="s">
        <v>20</v>
      </c>
      <c r="H167" t="s">
        <v>22</v>
      </c>
      <c r="I167" s="4">
        <v>7269</v>
      </c>
      <c r="J167">
        <v>2433</v>
      </c>
      <c r="K167">
        <v>0</v>
      </c>
      <c r="L167">
        <v>4836</v>
      </c>
      <c r="M167">
        <v>0</v>
      </c>
      <c r="N167" s="2">
        <v>31</v>
      </c>
      <c r="O167" t="s">
        <v>29</v>
      </c>
      <c r="P167" t="s">
        <v>24</v>
      </c>
      <c r="Q167" t="s">
        <v>25</v>
      </c>
      <c r="R167" t="s">
        <v>26</v>
      </c>
    </row>
    <row r="168" spans="1:18" x14ac:dyDescent="0.35">
      <c r="A168" t="s">
        <v>1021</v>
      </c>
      <c r="B168" t="s">
        <v>776</v>
      </c>
      <c r="C168" t="s">
        <v>15</v>
      </c>
      <c r="D168" t="s">
        <v>17</v>
      </c>
      <c r="E168" t="s">
        <v>427</v>
      </c>
      <c r="F168" t="s">
        <v>18</v>
      </c>
      <c r="G168" t="s">
        <v>20</v>
      </c>
      <c r="H168" t="s">
        <v>22</v>
      </c>
      <c r="I168" s="4">
        <v>1629</v>
      </c>
      <c r="J168">
        <v>152</v>
      </c>
      <c r="K168">
        <v>0</v>
      </c>
      <c r="L168">
        <v>1477</v>
      </c>
      <c r="M168">
        <v>0</v>
      </c>
      <c r="N168" s="2">
        <v>31</v>
      </c>
      <c r="O168" t="s">
        <v>23</v>
      </c>
      <c r="P168" t="s">
        <v>24</v>
      </c>
      <c r="Q168" t="s">
        <v>25</v>
      </c>
      <c r="R168" t="s">
        <v>26</v>
      </c>
    </row>
    <row r="169" spans="1:18" x14ac:dyDescent="0.35">
      <c r="A169" t="s">
        <v>1021</v>
      </c>
      <c r="B169" t="s">
        <v>777</v>
      </c>
      <c r="C169" t="s">
        <v>15</v>
      </c>
      <c r="D169" t="s">
        <v>17</v>
      </c>
      <c r="E169" t="s">
        <v>450</v>
      </c>
      <c r="F169" t="s">
        <v>451</v>
      </c>
      <c r="G169" t="s">
        <v>20</v>
      </c>
      <c r="H169" t="s">
        <v>22</v>
      </c>
      <c r="I169" s="4">
        <v>5067</v>
      </c>
      <c r="J169">
        <v>1671</v>
      </c>
      <c r="K169">
        <v>0</v>
      </c>
      <c r="L169">
        <v>3396</v>
      </c>
      <c r="M169">
        <v>0</v>
      </c>
      <c r="N169" s="2">
        <v>31</v>
      </c>
      <c r="O169" t="s">
        <v>29</v>
      </c>
      <c r="P169" t="s">
        <v>24</v>
      </c>
      <c r="Q169" t="s">
        <v>25</v>
      </c>
      <c r="R169" t="s">
        <v>26</v>
      </c>
    </row>
    <row r="170" spans="1:18" x14ac:dyDescent="0.35">
      <c r="A170" t="s">
        <v>1021</v>
      </c>
      <c r="B170" t="s">
        <v>778</v>
      </c>
      <c r="C170" t="s">
        <v>15</v>
      </c>
      <c r="D170" t="s">
        <v>17</v>
      </c>
      <c r="E170" t="s">
        <v>113</v>
      </c>
      <c r="F170" t="s">
        <v>114</v>
      </c>
      <c r="G170" t="s">
        <v>20</v>
      </c>
      <c r="H170" t="s">
        <v>22</v>
      </c>
      <c r="I170" s="4">
        <v>7505</v>
      </c>
      <c r="J170">
        <v>1075</v>
      </c>
      <c r="K170">
        <v>0</v>
      </c>
      <c r="L170">
        <v>6430</v>
      </c>
      <c r="M170">
        <v>0</v>
      </c>
      <c r="N170" s="2">
        <v>31</v>
      </c>
      <c r="O170" t="s">
        <v>60</v>
      </c>
      <c r="P170" t="s">
        <v>24</v>
      </c>
      <c r="Q170" t="s">
        <v>25</v>
      </c>
      <c r="R170" t="s">
        <v>26</v>
      </c>
    </row>
    <row r="171" spans="1:18" x14ac:dyDescent="0.35">
      <c r="A171" t="s">
        <v>1021</v>
      </c>
      <c r="B171" t="s">
        <v>779</v>
      </c>
      <c r="C171" t="s">
        <v>15</v>
      </c>
      <c r="D171" t="s">
        <v>17</v>
      </c>
      <c r="E171" t="s">
        <v>113</v>
      </c>
      <c r="F171" t="s">
        <v>18</v>
      </c>
      <c r="G171" t="s">
        <v>20</v>
      </c>
      <c r="H171" t="s">
        <v>21</v>
      </c>
      <c r="I171" s="4">
        <v>1688.82</v>
      </c>
      <c r="J171">
        <v>0</v>
      </c>
      <c r="K171">
        <v>0</v>
      </c>
      <c r="L171">
        <v>0</v>
      </c>
      <c r="M171">
        <v>1688.82</v>
      </c>
      <c r="N171" s="2">
        <v>31</v>
      </c>
      <c r="O171" t="s">
        <v>23</v>
      </c>
      <c r="P171" t="s">
        <v>24</v>
      </c>
      <c r="Q171" t="s">
        <v>25</v>
      </c>
      <c r="R171" t="s">
        <v>26</v>
      </c>
    </row>
    <row r="172" spans="1:18" x14ac:dyDescent="0.35">
      <c r="A172" t="s">
        <v>1021</v>
      </c>
      <c r="B172" t="s">
        <v>780</v>
      </c>
      <c r="C172" t="s">
        <v>15</v>
      </c>
      <c r="D172" t="s">
        <v>17</v>
      </c>
      <c r="E172" t="s">
        <v>113</v>
      </c>
      <c r="F172" t="s">
        <v>18</v>
      </c>
      <c r="G172" t="s">
        <v>20</v>
      </c>
      <c r="H172" t="s">
        <v>21</v>
      </c>
      <c r="I172" s="4">
        <v>1646.54</v>
      </c>
      <c r="J172">
        <v>0</v>
      </c>
      <c r="K172">
        <v>0</v>
      </c>
      <c r="L172">
        <v>0</v>
      </c>
      <c r="M172">
        <v>1646.54</v>
      </c>
      <c r="N172" s="2">
        <v>31</v>
      </c>
      <c r="O172" t="s">
        <v>35</v>
      </c>
      <c r="P172" t="s">
        <v>24</v>
      </c>
      <c r="Q172" t="s">
        <v>25</v>
      </c>
      <c r="R172" t="s">
        <v>26</v>
      </c>
    </row>
    <row r="173" spans="1:18" x14ac:dyDescent="0.35">
      <c r="A173" t="s">
        <v>1021</v>
      </c>
      <c r="B173" t="s">
        <v>781</v>
      </c>
      <c r="C173" t="s">
        <v>15</v>
      </c>
      <c r="D173" t="s">
        <v>17</v>
      </c>
      <c r="E173" t="s">
        <v>120</v>
      </c>
      <c r="F173" t="s">
        <v>62</v>
      </c>
      <c r="G173" t="s">
        <v>20</v>
      </c>
      <c r="H173" t="s">
        <v>21</v>
      </c>
      <c r="I173" s="4">
        <v>655.42</v>
      </c>
      <c r="J173">
        <v>0</v>
      </c>
      <c r="K173">
        <v>0</v>
      </c>
      <c r="L173">
        <v>0</v>
      </c>
      <c r="M173">
        <v>655.42</v>
      </c>
      <c r="N173" s="2">
        <v>31</v>
      </c>
      <c r="O173" t="s">
        <v>63</v>
      </c>
      <c r="P173" t="s">
        <v>64</v>
      </c>
      <c r="Q173" t="s">
        <v>25</v>
      </c>
      <c r="R173" t="s">
        <v>26</v>
      </c>
    </row>
    <row r="174" spans="1:18" x14ac:dyDescent="0.35">
      <c r="A174" t="s">
        <v>1021</v>
      </c>
      <c r="B174" t="s">
        <v>782</v>
      </c>
      <c r="C174" t="s">
        <v>15</v>
      </c>
      <c r="D174" t="s">
        <v>17</v>
      </c>
      <c r="E174" t="s">
        <v>371</v>
      </c>
      <c r="F174" t="s">
        <v>18</v>
      </c>
      <c r="G174" t="s">
        <v>20</v>
      </c>
      <c r="H174" t="s">
        <v>22</v>
      </c>
      <c r="I174" s="4">
        <v>2330</v>
      </c>
      <c r="J174">
        <v>484</v>
      </c>
      <c r="K174">
        <v>0</v>
      </c>
      <c r="L174">
        <v>1846</v>
      </c>
      <c r="M174">
        <v>0</v>
      </c>
      <c r="N174" s="2">
        <v>31</v>
      </c>
      <c r="O174" t="s">
        <v>23</v>
      </c>
      <c r="P174" t="s">
        <v>108</v>
      </c>
      <c r="Q174" t="s">
        <v>25</v>
      </c>
      <c r="R174" t="s">
        <v>26</v>
      </c>
    </row>
    <row r="175" spans="1:18" x14ac:dyDescent="0.35">
      <c r="A175" t="s">
        <v>1021</v>
      </c>
      <c r="B175" t="s">
        <v>783</v>
      </c>
      <c r="C175" t="s">
        <v>15</v>
      </c>
      <c r="D175" t="s">
        <v>17</v>
      </c>
      <c r="E175" t="s">
        <v>55</v>
      </c>
      <c r="F175" t="s">
        <v>56</v>
      </c>
      <c r="G175" t="s">
        <v>20</v>
      </c>
      <c r="H175" t="s">
        <v>21</v>
      </c>
      <c r="I175" s="4">
        <v>893.52</v>
      </c>
      <c r="J175">
        <v>0</v>
      </c>
      <c r="K175">
        <v>0</v>
      </c>
      <c r="L175">
        <v>0</v>
      </c>
      <c r="M175">
        <v>893.52</v>
      </c>
      <c r="N175" s="2">
        <v>31</v>
      </c>
      <c r="O175" t="s">
        <v>57</v>
      </c>
      <c r="P175" t="s">
        <v>30</v>
      </c>
      <c r="Q175" t="s">
        <v>25</v>
      </c>
      <c r="R175" t="s">
        <v>26</v>
      </c>
    </row>
    <row r="176" spans="1:18" x14ac:dyDescent="0.35">
      <c r="A176" t="s">
        <v>1021</v>
      </c>
      <c r="B176" t="s">
        <v>784</v>
      </c>
      <c r="C176" t="s">
        <v>15</v>
      </c>
      <c r="D176" t="s">
        <v>17</v>
      </c>
      <c r="E176" t="s">
        <v>546</v>
      </c>
      <c r="G176" t="s">
        <v>20</v>
      </c>
      <c r="H176" t="s">
        <v>21</v>
      </c>
      <c r="I176" s="4">
        <v>1960.29</v>
      </c>
      <c r="J176">
        <v>0</v>
      </c>
      <c r="K176">
        <v>0</v>
      </c>
      <c r="L176">
        <v>0</v>
      </c>
      <c r="M176">
        <v>1960.29</v>
      </c>
      <c r="N176" s="2">
        <v>31</v>
      </c>
      <c r="O176" t="s">
        <v>29</v>
      </c>
      <c r="P176" t="s">
        <v>482</v>
      </c>
      <c r="Q176" t="s">
        <v>25</v>
      </c>
      <c r="R176" t="s">
        <v>26</v>
      </c>
    </row>
    <row r="177" spans="1:18" x14ac:dyDescent="0.35">
      <c r="A177" t="s">
        <v>1021</v>
      </c>
      <c r="B177" t="s">
        <v>785</v>
      </c>
      <c r="C177" t="s">
        <v>15</v>
      </c>
      <c r="D177" t="s">
        <v>17</v>
      </c>
      <c r="E177" t="s">
        <v>537</v>
      </c>
      <c r="G177" t="s">
        <v>20</v>
      </c>
      <c r="H177" t="s">
        <v>21</v>
      </c>
      <c r="I177" s="4">
        <v>268.97000000000003</v>
      </c>
      <c r="J177">
        <v>0</v>
      </c>
      <c r="K177">
        <v>0</v>
      </c>
      <c r="L177">
        <v>0</v>
      </c>
      <c r="M177">
        <v>268.97000000000003</v>
      </c>
      <c r="N177" s="2">
        <v>31</v>
      </c>
      <c r="O177" t="s">
        <v>35</v>
      </c>
      <c r="P177" t="s">
        <v>482</v>
      </c>
      <c r="Q177" t="s">
        <v>25</v>
      </c>
      <c r="R177" t="s">
        <v>26</v>
      </c>
    </row>
    <row r="178" spans="1:18" x14ac:dyDescent="0.35">
      <c r="A178" t="s">
        <v>1021</v>
      </c>
      <c r="B178" t="s">
        <v>786</v>
      </c>
      <c r="C178" t="s">
        <v>15</v>
      </c>
      <c r="D178" t="s">
        <v>17</v>
      </c>
      <c r="E178" t="s">
        <v>536</v>
      </c>
      <c r="G178" t="s">
        <v>20</v>
      </c>
      <c r="H178" t="s">
        <v>21</v>
      </c>
      <c r="I178" s="4">
        <v>1490.73</v>
      </c>
      <c r="J178">
        <v>0</v>
      </c>
      <c r="K178">
        <v>0</v>
      </c>
      <c r="L178">
        <v>0</v>
      </c>
      <c r="M178">
        <v>1490.73</v>
      </c>
      <c r="N178" s="2">
        <v>31</v>
      </c>
      <c r="O178" t="s">
        <v>29</v>
      </c>
      <c r="P178" t="s">
        <v>482</v>
      </c>
      <c r="Q178" t="s">
        <v>25</v>
      </c>
      <c r="R178" t="s">
        <v>26</v>
      </c>
    </row>
    <row r="179" spans="1:18" x14ac:dyDescent="0.35">
      <c r="A179" t="s">
        <v>1021</v>
      </c>
      <c r="B179" t="s">
        <v>787</v>
      </c>
      <c r="C179" t="s">
        <v>15</v>
      </c>
      <c r="D179" t="s">
        <v>17</v>
      </c>
      <c r="E179" t="s">
        <v>501</v>
      </c>
      <c r="G179" t="s">
        <v>20</v>
      </c>
      <c r="H179" t="s">
        <v>21</v>
      </c>
      <c r="I179" s="4">
        <v>1810.69</v>
      </c>
      <c r="J179">
        <v>0</v>
      </c>
      <c r="K179">
        <v>0</v>
      </c>
      <c r="L179">
        <v>0</v>
      </c>
      <c r="M179">
        <v>1810.69</v>
      </c>
      <c r="N179" s="2">
        <v>31</v>
      </c>
      <c r="O179" t="s">
        <v>23</v>
      </c>
      <c r="P179" t="s">
        <v>482</v>
      </c>
      <c r="Q179" t="s">
        <v>25</v>
      </c>
      <c r="R179" t="s">
        <v>26</v>
      </c>
    </row>
    <row r="180" spans="1:18" x14ac:dyDescent="0.35">
      <c r="A180" t="s">
        <v>1021</v>
      </c>
      <c r="B180" t="s">
        <v>788</v>
      </c>
      <c r="C180" t="s">
        <v>15</v>
      </c>
      <c r="D180" t="s">
        <v>17</v>
      </c>
      <c r="E180" t="s">
        <v>503</v>
      </c>
      <c r="G180" t="s">
        <v>20</v>
      </c>
      <c r="H180" t="s">
        <v>22</v>
      </c>
      <c r="I180" s="4">
        <v>1574</v>
      </c>
      <c r="J180">
        <v>562</v>
      </c>
      <c r="K180">
        <v>0</v>
      </c>
      <c r="L180">
        <v>1012</v>
      </c>
      <c r="M180">
        <v>0</v>
      </c>
      <c r="N180" s="2">
        <v>31</v>
      </c>
      <c r="O180" t="s">
        <v>29</v>
      </c>
      <c r="P180" t="s">
        <v>482</v>
      </c>
      <c r="Q180" t="s">
        <v>25</v>
      </c>
      <c r="R180" t="s">
        <v>26</v>
      </c>
    </row>
    <row r="181" spans="1:18" x14ac:dyDescent="0.35">
      <c r="A181" t="s">
        <v>1021</v>
      </c>
      <c r="B181" t="s">
        <v>789</v>
      </c>
      <c r="C181" t="s">
        <v>15</v>
      </c>
      <c r="D181" t="s">
        <v>17</v>
      </c>
      <c r="E181" t="s">
        <v>495</v>
      </c>
      <c r="G181" t="s">
        <v>20</v>
      </c>
      <c r="H181" t="s">
        <v>21</v>
      </c>
      <c r="I181" s="4">
        <v>1820</v>
      </c>
      <c r="J181">
        <v>0</v>
      </c>
      <c r="K181">
        <v>0</v>
      </c>
      <c r="L181">
        <v>0</v>
      </c>
      <c r="M181">
        <v>1820</v>
      </c>
      <c r="N181" s="2">
        <v>31</v>
      </c>
      <c r="O181" t="s">
        <v>23</v>
      </c>
      <c r="P181" t="s">
        <v>482</v>
      </c>
      <c r="Q181" t="s">
        <v>25</v>
      </c>
      <c r="R181" t="s">
        <v>26</v>
      </c>
    </row>
    <row r="182" spans="1:18" x14ac:dyDescent="0.35">
      <c r="A182" t="s">
        <v>1021</v>
      </c>
      <c r="B182" t="s">
        <v>790</v>
      </c>
      <c r="C182" t="s">
        <v>15</v>
      </c>
      <c r="D182" t="s">
        <v>17</v>
      </c>
      <c r="E182" t="s">
        <v>496</v>
      </c>
      <c r="G182" t="s">
        <v>20</v>
      </c>
      <c r="H182" t="s">
        <v>22</v>
      </c>
      <c r="I182" s="4">
        <v>1620</v>
      </c>
      <c r="J182">
        <v>700</v>
      </c>
      <c r="K182">
        <v>0</v>
      </c>
      <c r="L182">
        <v>920</v>
      </c>
      <c r="M182">
        <v>0</v>
      </c>
      <c r="N182" s="2">
        <v>31</v>
      </c>
      <c r="O182" t="s">
        <v>60</v>
      </c>
      <c r="P182" t="s">
        <v>482</v>
      </c>
      <c r="Q182" t="s">
        <v>25</v>
      </c>
      <c r="R182" t="s">
        <v>26</v>
      </c>
    </row>
    <row r="183" spans="1:18" x14ac:dyDescent="0.35">
      <c r="A183" t="s">
        <v>1021</v>
      </c>
      <c r="B183" t="s">
        <v>791</v>
      </c>
      <c r="C183" t="s">
        <v>15</v>
      </c>
      <c r="D183" t="s">
        <v>17</v>
      </c>
      <c r="E183" t="s">
        <v>539</v>
      </c>
      <c r="G183" t="s">
        <v>20</v>
      </c>
      <c r="H183" t="s">
        <v>21</v>
      </c>
      <c r="I183" s="4">
        <v>2087.94</v>
      </c>
      <c r="J183">
        <v>0</v>
      </c>
      <c r="K183">
        <v>0</v>
      </c>
      <c r="L183">
        <v>0</v>
      </c>
      <c r="M183">
        <v>2087.94</v>
      </c>
      <c r="N183" s="2">
        <v>31</v>
      </c>
      <c r="O183" t="s">
        <v>29</v>
      </c>
      <c r="P183" t="s">
        <v>482</v>
      </c>
      <c r="Q183" t="s">
        <v>25</v>
      </c>
      <c r="R183" t="s">
        <v>26</v>
      </c>
    </row>
    <row r="184" spans="1:18" x14ac:dyDescent="0.35">
      <c r="A184" t="s">
        <v>1021</v>
      </c>
      <c r="B184" t="s">
        <v>792</v>
      </c>
      <c r="C184" t="s">
        <v>15</v>
      </c>
      <c r="D184" t="s">
        <v>17</v>
      </c>
      <c r="E184" t="s">
        <v>522</v>
      </c>
      <c r="G184" t="s">
        <v>20</v>
      </c>
      <c r="H184" t="s">
        <v>21</v>
      </c>
      <c r="I184" s="4">
        <v>685.58</v>
      </c>
      <c r="J184">
        <v>0</v>
      </c>
      <c r="K184">
        <v>0</v>
      </c>
      <c r="L184">
        <v>0</v>
      </c>
      <c r="M184">
        <v>685.58</v>
      </c>
      <c r="N184" s="2">
        <v>31</v>
      </c>
      <c r="O184" t="s">
        <v>60</v>
      </c>
      <c r="P184" t="s">
        <v>482</v>
      </c>
      <c r="Q184" t="s">
        <v>25</v>
      </c>
      <c r="R184" t="s">
        <v>26</v>
      </c>
    </row>
    <row r="185" spans="1:18" x14ac:dyDescent="0.35">
      <c r="A185" t="s">
        <v>1021</v>
      </c>
      <c r="B185" t="s">
        <v>793</v>
      </c>
      <c r="C185" t="s">
        <v>15</v>
      </c>
      <c r="D185" t="s">
        <v>17</v>
      </c>
      <c r="E185" t="s">
        <v>519</v>
      </c>
      <c r="G185" t="s">
        <v>20</v>
      </c>
      <c r="H185" t="s">
        <v>21</v>
      </c>
      <c r="I185" s="4">
        <v>1553.64</v>
      </c>
      <c r="J185">
        <v>0</v>
      </c>
      <c r="K185">
        <v>0</v>
      </c>
      <c r="L185">
        <v>0</v>
      </c>
      <c r="M185">
        <v>1553.64</v>
      </c>
      <c r="N185" s="2">
        <v>31</v>
      </c>
      <c r="O185" t="s">
        <v>23</v>
      </c>
      <c r="P185" t="s">
        <v>482</v>
      </c>
      <c r="Q185" t="s">
        <v>25</v>
      </c>
      <c r="R185" t="s">
        <v>26</v>
      </c>
    </row>
    <row r="186" spans="1:18" x14ac:dyDescent="0.35">
      <c r="A186" t="s">
        <v>1021</v>
      </c>
      <c r="B186" t="s">
        <v>794</v>
      </c>
      <c r="C186" t="s">
        <v>15</v>
      </c>
      <c r="D186" t="s">
        <v>17</v>
      </c>
      <c r="E186" t="s">
        <v>520</v>
      </c>
      <c r="G186" t="s">
        <v>20</v>
      </c>
      <c r="H186" t="s">
        <v>22</v>
      </c>
      <c r="I186" s="4">
        <v>8635</v>
      </c>
      <c r="J186">
        <v>2620</v>
      </c>
      <c r="K186">
        <v>0</v>
      </c>
      <c r="L186">
        <v>6015</v>
      </c>
      <c r="M186">
        <v>0</v>
      </c>
      <c r="N186" s="2">
        <v>31</v>
      </c>
      <c r="Q186" t="s">
        <v>25</v>
      </c>
      <c r="R186" t="s">
        <v>26</v>
      </c>
    </row>
    <row r="187" spans="1:18" x14ac:dyDescent="0.35">
      <c r="A187" t="s">
        <v>1021</v>
      </c>
      <c r="B187" t="s">
        <v>795</v>
      </c>
      <c r="C187" t="s">
        <v>15</v>
      </c>
      <c r="D187" t="s">
        <v>17</v>
      </c>
      <c r="E187" t="s">
        <v>502</v>
      </c>
      <c r="G187" t="s">
        <v>20</v>
      </c>
      <c r="H187" t="s">
        <v>21</v>
      </c>
      <c r="I187" s="4">
        <v>2228.13</v>
      </c>
      <c r="J187">
        <v>0</v>
      </c>
      <c r="K187">
        <v>0</v>
      </c>
      <c r="L187">
        <v>0</v>
      </c>
      <c r="M187">
        <v>2228.13</v>
      </c>
      <c r="N187" s="2">
        <v>31</v>
      </c>
      <c r="O187" t="s">
        <v>29</v>
      </c>
      <c r="P187" t="s">
        <v>482</v>
      </c>
      <c r="Q187" t="s">
        <v>25</v>
      </c>
      <c r="R187" t="s">
        <v>26</v>
      </c>
    </row>
    <row r="188" spans="1:18" x14ac:dyDescent="0.35">
      <c r="A188" t="s">
        <v>1021</v>
      </c>
      <c r="B188" t="s">
        <v>796</v>
      </c>
      <c r="C188" t="s">
        <v>15</v>
      </c>
      <c r="D188" t="s">
        <v>17</v>
      </c>
      <c r="E188" t="s">
        <v>487</v>
      </c>
      <c r="G188" t="s">
        <v>20</v>
      </c>
      <c r="H188" t="s">
        <v>22</v>
      </c>
      <c r="I188" s="4">
        <v>6873</v>
      </c>
      <c r="J188">
        <v>2268</v>
      </c>
      <c r="K188">
        <v>0</v>
      </c>
      <c r="L188">
        <v>4605</v>
      </c>
      <c r="M188">
        <v>0</v>
      </c>
      <c r="N188" s="2">
        <v>31</v>
      </c>
      <c r="O188" t="s">
        <v>23</v>
      </c>
      <c r="P188" t="s">
        <v>482</v>
      </c>
      <c r="Q188" t="s">
        <v>25</v>
      </c>
      <c r="R188" t="s">
        <v>26</v>
      </c>
    </row>
    <row r="189" spans="1:18" x14ac:dyDescent="0.35">
      <c r="A189" t="s">
        <v>1021</v>
      </c>
      <c r="B189" t="s">
        <v>797</v>
      </c>
      <c r="C189" t="s">
        <v>15</v>
      </c>
      <c r="D189" t="s">
        <v>17</v>
      </c>
      <c r="E189" t="s">
        <v>521</v>
      </c>
      <c r="G189" t="s">
        <v>20</v>
      </c>
      <c r="H189" t="s">
        <v>21</v>
      </c>
      <c r="I189" s="4">
        <v>1454.26</v>
      </c>
      <c r="J189">
        <v>0</v>
      </c>
      <c r="K189">
        <v>0</v>
      </c>
      <c r="L189">
        <v>0</v>
      </c>
      <c r="M189">
        <v>1454.26</v>
      </c>
      <c r="N189" s="2">
        <v>31</v>
      </c>
      <c r="O189" t="s">
        <v>57</v>
      </c>
      <c r="P189" t="s">
        <v>482</v>
      </c>
      <c r="Q189" t="s">
        <v>25</v>
      </c>
      <c r="R189" t="s">
        <v>26</v>
      </c>
    </row>
    <row r="190" spans="1:18" x14ac:dyDescent="0.35">
      <c r="A190" t="s">
        <v>1021</v>
      </c>
      <c r="B190" t="s">
        <v>798</v>
      </c>
      <c r="C190" t="s">
        <v>15</v>
      </c>
      <c r="D190" t="s">
        <v>17</v>
      </c>
      <c r="E190" t="s">
        <v>525</v>
      </c>
      <c r="G190" t="s">
        <v>20</v>
      </c>
      <c r="H190" t="s">
        <v>21</v>
      </c>
      <c r="I190" s="4">
        <v>5310.11</v>
      </c>
      <c r="J190">
        <v>0</v>
      </c>
      <c r="K190">
        <v>0</v>
      </c>
      <c r="L190">
        <v>0</v>
      </c>
      <c r="M190">
        <v>5310.11</v>
      </c>
      <c r="N190" s="2">
        <v>31</v>
      </c>
      <c r="O190" t="s">
        <v>29</v>
      </c>
      <c r="P190" t="s">
        <v>482</v>
      </c>
      <c r="Q190" t="s">
        <v>25</v>
      </c>
      <c r="R190" t="s">
        <v>26</v>
      </c>
    </row>
    <row r="191" spans="1:18" x14ac:dyDescent="0.35">
      <c r="A191" t="s">
        <v>1021</v>
      </c>
      <c r="B191" t="s">
        <v>799</v>
      </c>
      <c r="C191" t="s">
        <v>15</v>
      </c>
      <c r="D191" t="s">
        <v>17</v>
      </c>
      <c r="E191" t="s">
        <v>488</v>
      </c>
      <c r="G191" t="s">
        <v>20</v>
      </c>
      <c r="H191" t="s">
        <v>22</v>
      </c>
      <c r="I191" s="4">
        <v>3069</v>
      </c>
      <c r="J191">
        <v>1080</v>
      </c>
      <c r="K191">
        <v>0</v>
      </c>
      <c r="L191">
        <v>1989</v>
      </c>
      <c r="M191">
        <v>0</v>
      </c>
      <c r="N191" s="2">
        <v>31</v>
      </c>
      <c r="O191" t="s">
        <v>29</v>
      </c>
      <c r="P191" t="s">
        <v>482</v>
      </c>
      <c r="Q191" t="s">
        <v>25</v>
      </c>
      <c r="R191" t="s">
        <v>26</v>
      </c>
    </row>
    <row r="192" spans="1:18" x14ac:dyDescent="0.35">
      <c r="A192" t="s">
        <v>1021</v>
      </c>
      <c r="B192" t="s">
        <v>800</v>
      </c>
      <c r="C192" t="s">
        <v>15</v>
      </c>
      <c r="D192" t="s">
        <v>17</v>
      </c>
      <c r="E192" t="s">
        <v>511</v>
      </c>
      <c r="G192" t="s">
        <v>20</v>
      </c>
      <c r="H192" t="s">
        <v>21</v>
      </c>
      <c r="I192" s="4">
        <v>3874.22</v>
      </c>
      <c r="J192">
        <v>0</v>
      </c>
      <c r="K192">
        <v>0</v>
      </c>
      <c r="L192">
        <v>0</v>
      </c>
      <c r="M192">
        <v>3874.22</v>
      </c>
      <c r="N192" s="2">
        <v>31</v>
      </c>
      <c r="O192" t="s">
        <v>29</v>
      </c>
      <c r="P192" t="s">
        <v>482</v>
      </c>
      <c r="Q192" t="s">
        <v>25</v>
      </c>
      <c r="R192" t="s">
        <v>26</v>
      </c>
    </row>
    <row r="193" spans="1:18" x14ac:dyDescent="0.35">
      <c r="A193" t="s">
        <v>1021</v>
      </c>
      <c r="B193" t="s">
        <v>801</v>
      </c>
      <c r="C193" t="s">
        <v>15</v>
      </c>
      <c r="D193" t="s">
        <v>17</v>
      </c>
      <c r="E193" t="s">
        <v>547</v>
      </c>
      <c r="G193" t="s">
        <v>20</v>
      </c>
      <c r="H193" t="s">
        <v>21</v>
      </c>
      <c r="I193" s="4">
        <v>5426.82</v>
      </c>
      <c r="J193">
        <v>0</v>
      </c>
      <c r="K193">
        <v>0</v>
      </c>
      <c r="L193">
        <v>0</v>
      </c>
      <c r="M193">
        <v>5426.82</v>
      </c>
      <c r="N193" s="2">
        <v>31</v>
      </c>
      <c r="O193" t="s">
        <v>29</v>
      </c>
      <c r="P193" t="s">
        <v>517</v>
      </c>
      <c r="Q193" t="s">
        <v>25</v>
      </c>
      <c r="R193" t="s">
        <v>26</v>
      </c>
    </row>
    <row r="194" spans="1:18" x14ac:dyDescent="0.35">
      <c r="A194" t="s">
        <v>1021</v>
      </c>
      <c r="B194" t="s">
        <v>802</v>
      </c>
      <c r="C194" t="s">
        <v>15</v>
      </c>
      <c r="D194" t="s">
        <v>17</v>
      </c>
      <c r="E194" t="s">
        <v>540</v>
      </c>
      <c r="F194" t="s">
        <v>541</v>
      </c>
      <c r="G194" t="s">
        <v>20</v>
      </c>
      <c r="H194" t="s">
        <v>22</v>
      </c>
      <c r="I194" s="4">
        <v>3415</v>
      </c>
      <c r="J194">
        <v>350</v>
      </c>
      <c r="K194">
        <v>0</v>
      </c>
      <c r="L194">
        <v>3065</v>
      </c>
      <c r="M194">
        <v>0</v>
      </c>
      <c r="N194" s="2">
        <v>31</v>
      </c>
      <c r="O194" t="s">
        <v>23</v>
      </c>
      <c r="P194" t="s">
        <v>517</v>
      </c>
      <c r="Q194" t="s">
        <v>25</v>
      </c>
      <c r="R194" t="s">
        <v>26</v>
      </c>
    </row>
    <row r="195" spans="1:18" x14ac:dyDescent="0.35">
      <c r="A195" t="s">
        <v>1021</v>
      </c>
      <c r="B195" t="s">
        <v>803</v>
      </c>
      <c r="C195" t="s">
        <v>15</v>
      </c>
      <c r="D195" t="s">
        <v>17</v>
      </c>
      <c r="E195" t="s">
        <v>163</v>
      </c>
      <c r="F195" t="s">
        <v>62</v>
      </c>
      <c r="G195" t="s">
        <v>20</v>
      </c>
      <c r="H195" t="s">
        <v>21</v>
      </c>
      <c r="I195" s="4">
        <v>279</v>
      </c>
      <c r="J195">
        <v>0</v>
      </c>
      <c r="K195">
        <v>0</v>
      </c>
      <c r="L195">
        <v>0</v>
      </c>
      <c r="M195">
        <v>279</v>
      </c>
      <c r="N195" s="2">
        <v>31</v>
      </c>
      <c r="O195" t="s">
        <v>63</v>
      </c>
      <c r="P195" t="s">
        <v>80</v>
      </c>
      <c r="Q195" t="s">
        <v>25</v>
      </c>
      <c r="R195" t="s">
        <v>26</v>
      </c>
    </row>
    <row r="196" spans="1:18" x14ac:dyDescent="0.35">
      <c r="A196" t="s">
        <v>1021</v>
      </c>
      <c r="B196" t="s">
        <v>804</v>
      </c>
      <c r="C196" t="s">
        <v>15</v>
      </c>
      <c r="D196" t="s">
        <v>17</v>
      </c>
      <c r="E196" t="s">
        <v>329</v>
      </c>
      <c r="F196" t="s">
        <v>18</v>
      </c>
      <c r="G196" t="s">
        <v>20</v>
      </c>
      <c r="H196" t="s">
        <v>21</v>
      </c>
      <c r="I196" s="4">
        <v>1317.94</v>
      </c>
      <c r="J196">
        <v>0</v>
      </c>
      <c r="K196">
        <v>0</v>
      </c>
      <c r="L196">
        <v>0</v>
      </c>
      <c r="M196">
        <v>1317.94</v>
      </c>
      <c r="N196" s="2">
        <v>31</v>
      </c>
      <c r="O196" t="s">
        <v>23</v>
      </c>
      <c r="P196" t="s">
        <v>108</v>
      </c>
      <c r="Q196" t="s">
        <v>25</v>
      </c>
      <c r="R196" t="s">
        <v>26</v>
      </c>
    </row>
    <row r="197" spans="1:18" x14ac:dyDescent="0.35">
      <c r="A197" t="s">
        <v>1021</v>
      </c>
      <c r="B197" t="s">
        <v>805</v>
      </c>
      <c r="C197" t="s">
        <v>15</v>
      </c>
      <c r="D197" t="s">
        <v>17</v>
      </c>
      <c r="E197" t="s">
        <v>325</v>
      </c>
      <c r="G197" t="s">
        <v>20</v>
      </c>
      <c r="H197" t="s">
        <v>22</v>
      </c>
      <c r="I197" s="4">
        <v>9604</v>
      </c>
      <c r="J197">
        <v>3429</v>
      </c>
      <c r="K197">
        <v>0</v>
      </c>
      <c r="L197">
        <v>6175</v>
      </c>
      <c r="M197">
        <v>0</v>
      </c>
      <c r="N197" s="2">
        <v>31</v>
      </c>
      <c r="O197" t="s">
        <v>29</v>
      </c>
      <c r="P197" t="s">
        <v>108</v>
      </c>
      <c r="Q197" t="s">
        <v>25</v>
      </c>
      <c r="R197" t="s">
        <v>26</v>
      </c>
    </row>
    <row r="198" spans="1:18" x14ac:dyDescent="0.35">
      <c r="A198" t="s">
        <v>1021</v>
      </c>
      <c r="B198" t="s">
        <v>806</v>
      </c>
      <c r="C198" t="s">
        <v>15</v>
      </c>
      <c r="D198" t="s">
        <v>17</v>
      </c>
      <c r="E198" t="s">
        <v>564</v>
      </c>
      <c r="G198" t="s">
        <v>20</v>
      </c>
      <c r="H198" t="s">
        <v>22</v>
      </c>
      <c r="I198" s="4">
        <v>12840</v>
      </c>
      <c r="J198">
        <v>1644</v>
      </c>
      <c r="K198">
        <v>0</v>
      </c>
      <c r="L198">
        <v>11196</v>
      </c>
      <c r="M198">
        <v>0</v>
      </c>
      <c r="N198" s="2">
        <v>31</v>
      </c>
      <c r="Q198" t="s">
        <v>25</v>
      </c>
      <c r="R198" t="s">
        <v>26</v>
      </c>
    </row>
    <row r="199" spans="1:18" x14ac:dyDescent="0.35">
      <c r="A199" t="s">
        <v>1021</v>
      </c>
      <c r="B199" t="s">
        <v>807</v>
      </c>
      <c r="C199" t="s">
        <v>15</v>
      </c>
      <c r="D199" t="s">
        <v>17</v>
      </c>
      <c r="E199" t="s">
        <v>356</v>
      </c>
      <c r="G199" t="s">
        <v>20</v>
      </c>
      <c r="H199" t="s">
        <v>22</v>
      </c>
      <c r="I199" s="4">
        <v>9079</v>
      </c>
      <c r="J199">
        <v>3189</v>
      </c>
      <c r="K199">
        <v>0</v>
      </c>
      <c r="L199">
        <v>5890</v>
      </c>
      <c r="M199">
        <v>0</v>
      </c>
      <c r="N199" s="2">
        <v>31</v>
      </c>
      <c r="O199" t="s">
        <v>29</v>
      </c>
      <c r="P199" t="s">
        <v>108</v>
      </c>
      <c r="Q199" t="s">
        <v>25</v>
      </c>
      <c r="R199" t="s">
        <v>26</v>
      </c>
    </row>
    <row r="200" spans="1:18" x14ac:dyDescent="0.35">
      <c r="A200" t="s">
        <v>1021</v>
      </c>
      <c r="B200" t="s">
        <v>808</v>
      </c>
      <c r="C200" t="s">
        <v>15</v>
      </c>
      <c r="D200" t="s">
        <v>17</v>
      </c>
      <c r="E200" t="s">
        <v>416</v>
      </c>
      <c r="F200" t="s">
        <v>131</v>
      </c>
      <c r="G200" t="s">
        <v>20</v>
      </c>
      <c r="H200" t="s">
        <v>22</v>
      </c>
      <c r="I200" s="4">
        <v>10608</v>
      </c>
      <c r="J200">
        <v>3631</v>
      </c>
      <c r="K200">
        <v>0</v>
      </c>
      <c r="L200">
        <v>6977</v>
      </c>
      <c r="M200">
        <v>0</v>
      </c>
      <c r="N200" s="2">
        <v>31</v>
      </c>
      <c r="O200" t="s">
        <v>29</v>
      </c>
      <c r="P200" t="s">
        <v>30</v>
      </c>
      <c r="Q200" t="s">
        <v>25</v>
      </c>
      <c r="R200" t="s">
        <v>26</v>
      </c>
    </row>
    <row r="201" spans="1:18" x14ac:dyDescent="0.35">
      <c r="A201" t="s">
        <v>1021</v>
      </c>
      <c r="B201" t="s">
        <v>809</v>
      </c>
      <c r="C201" t="s">
        <v>15</v>
      </c>
      <c r="D201" t="s">
        <v>17</v>
      </c>
      <c r="E201" t="s">
        <v>459</v>
      </c>
      <c r="F201" t="s">
        <v>460</v>
      </c>
      <c r="G201" t="s">
        <v>20</v>
      </c>
      <c r="H201" t="s">
        <v>22</v>
      </c>
      <c r="I201" s="4">
        <v>2539</v>
      </c>
      <c r="J201">
        <v>883</v>
      </c>
      <c r="K201">
        <v>0</v>
      </c>
      <c r="L201">
        <v>1656</v>
      </c>
      <c r="M201">
        <v>0</v>
      </c>
      <c r="N201" s="2">
        <v>31</v>
      </c>
      <c r="O201" t="s">
        <v>29</v>
      </c>
      <c r="P201" t="s">
        <v>30</v>
      </c>
      <c r="Q201" t="s">
        <v>25</v>
      </c>
      <c r="R201" t="s">
        <v>26</v>
      </c>
    </row>
    <row r="202" spans="1:18" x14ac:dyDescent="0.35">
      <c r="A202" t="s">
        <v>1021</v>
      </c>
      <c r="B202" t="s">
        <v>810</v>
      </c>
      <c r="C202" t="s">
        <v>15</v>
      </c>
      <c r="D202" t="s">
        <v>17</v>
      </c>
      <c r="E202" t="s">
        <v>545</v>
      </c>
      <c r="G202" t="s">
        <v>20</v>
      </c>
      <c r="H202" t="s">
        <v>21</v>
      </c>
      <c r="I202" s="4">
        <v>5786.37</v>
      </c>
      <c r="J202">
        <v>0</v>
      </c>
      <c r="K202">
        <v>0</v>
      </c>
      <c r="L202">
        <v>0</v>
      </c>
      <c r="M202">
        <v>5786.37</v>
      </c>
      <c r="N202" s="2">
        <v>31</v>
      </c>
      <c r="O202" t="s">
        <v>29</v>
      </c>
      <c r="P202" t="s">
        <v>319</v>
      </c>
      <c r="Q202" t="s">
        <v>25</v>
      </c>
      <c r="R202" t="s">
        <v>26</v>
      </c>
    </row>
    <row r="203" spans="1:18" x14ac:dyDescent="0.35">
      <c r="A203" t="s">
        <v>1021</v>
      </c>
      <c r="B203" t="s">
        <v>811</v>
      </c>
      <c r="C203" t="s">
        <v>15</v>
      </c>
      <c r="D203" t="s">
        <v>17</v>
      </c>
      <c r="E203" t="s">
        <v>93</v>
      </c>
      <c r="F203" t="s">
        <v>39</v>
      </c>
      <c r="G203" t="s">
        <v>20</v>
      </c>
      <c r="H203" t="s">
        <v>21</v>
      </c>
      <c r="I203" s="4">
        <v>508.25</v>
      </c>
      <c r="J203">
        <v>0</v>
      </c>
      <c r="K203">
        <v>0</v>
      </c>
      <c r="L203">
        <v>0</v>
      </c>
      <c r="M203">
        <v>508.25</v>
      </c>
      <c r="N203" s="2">
        <v>31</v>
      </c>
      <c r="O203" t="s">
        <v>40</v>
      </c>
      <c r="P203" t="s">
        <v>94</v>
      </c>
      <c r="Q203" t="s">
        <v>25</v>
      </c>
      <c r="R203" t="s">
        <v>26</v>
      </c>
    </row>
    <row r="204" spans="1:18" x14ac:dyDescent="0.35">
      <c r="A204" t="s">
        <v>1021</v>
      </c>
      <c r="B204" t="s">
        <v>812</v>
      </c>
      <c r="C204" t="s">
        <v>15</v>
      </c>
      <c r="D204" t="s">
        <v>17</v>
      </c>
      <c r="E204" t="s">
        <v>350</v>
      </c>
      <c r="F204" t="s">
        <v>18</v>
      </c>
      <c r="G204" t="s">
        <v>20</v>
      </c>
      <c r="H204" t="s">
        <v>22</v>
      </c>
      <c r="I204" s="4">
        <v>1859</v>
      </c>
      <c r="J204">
        <v>151</v>
      </c>
      <c r="K204">
        <v>0</v>
      </c>
      <c r="L204">
        <v>1708</v>
      </c>
      <c r="M204">
        <v>0</v>
      </c>
      <c r="N204" s="2">
        <v>31</v>
      </c>
      <c r="O204" t="s">
        <v>23</v>
      </c>
      <c r="P204" t="s">
        <v>108</v>
      </c>
      <c r="Q204" t="s">
        <v>25</v>
      </c>
      <c r="R204" t="s">
        <v>26</v>
      </c>
    </row>
    <row r="205" spans="1:18" x14ac:dyDescent="0.35">
      <c r="A205" t="s">
        <v>1021</v>
      </c>
      <c r="B205" t="s">
        <v>813</v>
      </c>
      <c r="C205" t="s">
        <v>15</v>
      </c>
      <c r="D205" t="s">
        <v>17</v>
      </c>
      <c r="E205" t="s">
        <v>355</v>
      </c>
      <c r="F205" t="s">
        <v>18</v>
      </c>
      <c r="G205" t="s">
        <v>20</v>
      </c>
      <c r="H205" t="s">
        <v>21</v>
      </c>
      <c r="I205" s="4">
        <v>1815.71</v>
      </c>
      <c r="J205">
        <v>0</v>
      </c>
      <c r="K205">
        <v>0</v>
      </c>
      <c r="L205">
        <v>0</v>
      </c>
      <c r="M205">
        <v>1815.71</v>
      </c>
      <c r="N205" s="2">
        <v>31</v>
      </c>
      <c r="O205" t="s">
        <v>23</v>
      </c>
      <c r="P205" t="s">
        <v>41</v>
      </c>
      <c r="Q205" t="s">
        <v>25</v>
      </c>
      <c r="R205" t="s">
        <v>26</v>
      </c>
    </row>
    <row r="206" spans="1:18" x14ac:dyDescent="0.35">
      <c r="A206" t="s">
        <v>1021</v>
      </c>
      <c r="B206" t="s">
        <v>814</v>
      </c>
      <c r="C206" t="s">
        <v>15</v>
      </c>
      <c r="D206" t="s">
        <v>17</v>
      </c>
      <c r="E206" t="s">
        <v>477</v>
      </c>
      <c r="G206" t="s">
        <v>20</v>
      </c>
      <c r="H206" t="s">
        <v>21</v>
      </c>
      <c r="I206" s="4">
        <v>67.89</v>
      </c>
      <c r="J206">
        <v>0</v>
      </c>
      <c r="K206">
        <v>0</v>
      </c>
      <c r="L206">
        <v>0</v>
      </c>
      <c r="M206">
        <v>67.89</v>
      </c>
      <c r="N206" s="2">
        <v>31</v>
      </c>
      <c r="O206" t="s">
        <v>46</v>
      </c>
      <c r="P206" t="s">
        <v>224</v>
      </c>
      <c r="Q206" t="s">
        <v>25</v>
      </c>
      <c r="R206" t="s">
        <v>26</v>
      </c>
    </row>
    <row r="207" spans="1:18" x14ac:dyDescent="0.35">
      <c r="A207" t="s">
        <v>1021</v>
      </c>
      <c r="B207" t="s">
        <v>815</v>
      </c>
      <c r="C207" t="s">
        <v>15</v>
      </c>
      <c r="D207" t="s">
        <v>17</v>
      </c>
      <c r="E207" t="s">
        <v>481</v>
      </c>
      <c r="G207" t="s">
        <v>20</v>
      </c>
      <c r="H207" t="s">
        <v>21</v>
      </c>
      <c r="I207" s="4">
        <v>0</v>
      </c>
      <c r="J207">
        <v>0</v>
      </c>
      <c r="K207">
        <v>0</v>
      </c>
      <c r="L207">
        <v>0</v>
      </c>
      <c r="M207">
        <v>0</v>
      </c>
      <c r="N207" s="2">
        <v>31</v>
      </c>
      <c r="O207" t="s">
        <v>29</v>
      </c>
      <c r="P207" t="s">
        <v>482</v>
      </c>
      <c r="Q207" t="s">
        <v>25</v>
      </c>
      <c r="R207" t="s">
        <v>26</v>
      </c>
    </row>
    <row r="208" spans="1:18" x14ac:dyDescent="0.35">
      <c r="A208" t="s">
        <v>1021</v>
      </c>
      <c r="B208" t="s">
        <v>816</v>
      </c>
      <c r="C208" t="s">
        <v>15</v>
      </c>
      <c r="D208" t="s">
        <v>17</v>
      </c>
      <c r="E208" t="s">
        <v>222</v>
      </c>
      <c r="F208" t="s">
        <v>18</v>
      </c>
      <c r="G208" t="s">
        <v>20</v>
      </c>
      <c r="H208" t="s">
        <v>21</v>
      </c>
      <c r="I208" s="4">
        <v>1361.34</v>
      </c>
      <c r="J208">
        <v>0</v>
      </c>
      <c r="K208">
        <v>0</v>
      </c>
      <c r="L208">
        <v>0</v>
      </c>
      <c r="M208">
        <v>1361.34</v>
      </c>
      <c r="N208" s="2">
        <v>31</v>
      </c>
      <c r="O208" t="s">
        <v>23</v>
      </c>
      <c r="P208" t="s">
        <v>32</v>
      </c>
      <c r="Q208" t="s">
        <v>25</v>
      </c>
      <c r="R208" t="s">
        <v>26</v>
      </c>
    </row>
    <row r="209" spans="1:18" x14ac:dyDescent="0.35">
      <c r="A209" t="s">
        <v>1021</v>
      </c>
      <c r="B209" t="s">
        <v>817</v>
      </c>
      <c r="C209" t="s">
        <v>15</v>
      </c>
      <c r="D209" t="s">
        <v>17</v>
      </c>
      <c r="E209" t="s">
        <v>389</v>
      </c>
      <c r="F209" t="s">
        <v>131</v>
      </c>
      <c r="G209" t="s">
        <v>20</v>
      </c>
      <c r="H209" t="s">
        <v>22</v>
      </c>
      <c r="I209" s="4">
        <v>13334</v>
      </c>
      <c r="J209">
        <v>5090</v>
      </c>
      <c r="K209">
        <v>0</v>
      </c>
      <c r="L209">
        <v>8244</v>
      </c>
      <c r="M209">
        <v>0</v>
      </c>
      <c r="N209" s="2">
        <v>31</v>
      </c>
      <c r="O209" t="s">
        <v>29</v>
      </c>
      <c r="P209" t="s">
        <v>32</v>
      </c>
      <c r="Q209" t="s">
        <v>25</v>
      </c>
      <c r="R209" t="s">
        <v>26</v>
      </c>
    </row>
    <row r="210" spans="1:18" x14ac:dyDescent="0.35">
      <c r="A210" t="s">
        <v>1021</v>
      </c>
      <c r="B210" t="s">
        <v>818</v>
      </c>
      <c r="C210" t="s">
        <v>15</v>
      </c>
      <c r="D210" t="s">
        <v>17</v>
      </c>
      <c r="E210" t="s">
        <v>146</v>
      </c>
      <c r="F210" t="s">
        <v>18</v>
      </c>
      <c r="G210" t="s">
        <v>20</v>
      </c>
      <c r="H210" t="s">
        <v>22</v>
      </c>
      <c r="I210" s="4">
        <v>2762</v>
      </c>
      <c r="J210">
        <v>367</v>
      </c>
      <c r="K210">
        <v>0</v>
      </c>
      <c r="L210">
        <v>2395</v>
      </c>
      <c r="M210">
        <v>0</v>
      </c>
      <c r="N210" s="2">
        <v>31</v>
      </c>
      <c r="O210" t="s">
        <v>23</v>
      </c>
      <c r="P210" t="s">
        <v>32</v>
      </c>
      <c r="Q210" t="s">
        <v>25</v>
      </c>
      <c r="R210" t="s">
        <v>26</v>
      </c>
    </row>
    <row r="211" spans="1:18" x14ac:dyDescent="0.35">
      <c r="A211" t="s">
        <v>1021</v>
      </c>
      <c r="B211" t="s">
        <v>819</v>
      </c>
      <c r="C211" t="s">
        <v>15</v>
      </c>
      <c r="D211" t="s">
        <v>17</v>
      </c>
      <c r="E211" t="s">
        <v>214</v>
      </c>
      <c r="F211" t="s">
        <v>18</v>
      </c>
      <c r="G211" t="s">
        <v>20</v>
      </c>
      <c r="H211" t="s">
        <v>21</v>
      </c>
      <c r="I211" s="4">
        <v>1612.88</v>
      </c>
      <c r="J211">
        <v>0</v>
      </c>
      <c r="K211">
        <v>0</v>
      </c>
      <c r="L211">
        <v>0</v>
      </c>
      <c r="M211">
        <v>1612.88</v>
      </c>
      <c r="N211" s="2">
        <v>31</v>
      </c>
      <c r="O211" t="s">
        <v>23</v>
      </c>
      <c r="P211" t="s">
        <v>32</v>
      </c>
      <c r="Q211" t="s">
        <v>25</v>
      </c>
      <c r="R211" t="s">
        <v>26</v>
      </c>
    </row>
    <row r="212" spans="1:18" x14ac:dyDescent="0.35">
      <c r="A212" t="s">
        <v>1021</v>
      </c>
      <c r="B212" t="s">
        <v>820</v>
      </c>
      <c r="C212" t="s">
        <v>15</v>
      </c>
      <c r="D212" t="s">
        <v>17</v>
      </c>
      <c r="E212" t="s">
        <v>132</v>
      </c>
      <c r="F212" t="s">
        <v>23</v>
      </c>
      <c r="G212" t="s">
        <v>20</v>
      </c>
      <c r="H212" t="s">
        <v>21</v>
      </c>
      <c r="I212" s="4">
        <v>2128.9699999999998</v>
      </c>
      <c r="J212">
        <v>0</v>
      </c>
      <c r="K212">
        <v>0</v>
      </c>
      <c r="L212">
        <v>0</v>
      </c>
      <c r="M212">
        <v>2128.9699999999998</v>
      </c>
      <c r="N212" s="2">
        <v>31</v>
      </c>
      <c r="O212" t="s">
        <v>23</v>
      </c>
      <c r="P212" t="s">
        <v>30</v>
      </c>
      <c r="Q212" t="s">
        <v>25</v>
      </c>
      <c r="R212" t="s">
        <v>26</v>
      </c>
    </row>
    <row r="213" spans="1:18" x14ac:dyDescent="0.35">
      <c r="A213" t="s">
        <v>1021</v>
      </c>
      <c r="B213" t="s">
        <v>821</v>
      </c>
      <c r="C213" t="s">
        <v>15</v>
      </c>
      <c r="D213" t="s">
        <v>17</v>
      </c>
      <c r="E213" t="s">
        <v>43</v>
      </c>
      <c r="F213" t="s">
        <v>44</v>
      </c>
      <c r="G213" t="s">
        <v>20</v>
      </c>
      <c r="H213" t="s">
        <v>22</v>
      </c>
      <c r="I213" s="4">
        <v>3640</v>
      </c>
      <c r="J213">
        <v>1285</v>
      </c>
      <c r="K213">
        <v>0</v>
      </c>
      <c r="L213">
        <v>2355</v>
      </c>
      <c r="M213">
        <v>0</v>
      </c>
      <c r="N213" s="2">
        <v>31</v>
      </c>
      <c r="O213" t="s">
        <v>46</v>
      </c>
      <c r="P213" t="s">
        <v>47</v>
      </c>
      <c r="Q213" t="s">
        <v>25</v>
      </c>
      <c r="R213" t="s">
        <v>26</v>
      </c>
    </row>
    <row r="214" spans="1:18" x14ac:dyDescent="0.35">
      <c r="A214" t="s">
        <v>1021</v>
      </c>
      <c r="B214" t="s">
        <v>822</v>
      </c>
      <c r="C214" t="s">
        <v>15</v>
      </c>
      <c r="D214" t="s">
        <v>17</v>
      </c>
      <c r="E214" t="s">
        <v>229</v>
      </c>
      <c r="G214" t="s">
        <v>20</v>
      </c>
      <c r="H214" t="s">
        <v>22</v>
      </c>
      <c r="I214" s="4">
        <v>9148</v>
      </c>
      <c r="J214">
        <v>3263</v>
      </c>
      <c r="K214">
        <v>0</v>
      </c>
      <c r="L214">
        <v>5885</v>
      </c>
      <c r="M214">
        <v>0</v>
      </c>
      <c r="N214" s="2">
        <v>31</v>
      </c>
      <c r="O214" t="s">
        <v>29</v>
      </c>
      <c r="P214" t="s">
        <v>37</v>
      </c>
      <c r="Q214" t="s">
        <v>25</v>
      </c>
      <c r="R214" t="s">
        <v>26</v>
      </c>
    </row>
    <row r="215" spans="1:18" x14ac:dyDescent="0.35">
      <c r="A215" t="s">
        <v>1021</v>
      </c>
      <c r="B215" t="s">
        <v>823</v>
      </c>
      <c r="C215" t="s">
        <v>15</v>
      </c>
      <c r="D215" t="s">
        <v>17</v>
      </c>
      <c r="E215" t="s">
        <v>381</v>
      </c>
      <c r="F215" t="s">
        <v>360</v>
      </c>
      <c r="G215" t="s">
        <v>20</v>
      </c>
      <c r="H215" t="s">
        <v>22</v>
      </c>
      <c r="I215" s="4">
        <v>3974</v>
      </c>
      <c r="J215">
        <v>1359</v>
      </c>
      <c r="K215">
        <v>0</v>
      </c>
      <c r="L215">
        <v>2615</v>
      </c>
      <c r="M215">
        <v>0</v>
      </c>
      <c r="N215" s="2">
        <v>31</v>
      </c>
      <c r="O215" t="s">
        <v>29</v>
      </c>
      <c r="P215" t="s">
        <v>30</v>
      </c>
      <c r="Q215" t="s">
        <v>25</v>
      </c>
      <c r="R215" t="s">
        <v>26</v>
      </c>
    </row>
    <row r="216" spans="1:18" x14ac:dyDescent="0.35">
      <c r="A216" t="s">
        <v>1021</v>
      </c>
      <c r="B216" t="s">
        <v>824</v>
      </c>
      <c r="C216" t="s">
        <v>15</v>
      </c>
      <c r="D216" t="s">
        <v>17</v>
      </c>
      <c r="E216" t="s">
        <v>144</v>
      </c>
      <c r="F216" t="s">
        <v>29</v>
      </c>
      <c r="G216" t="s">
        <v>20</v>
      </c>
      <c r="H216" t="s">
        <v>21</v>
      </c>
      <c r="I216" s="4">
        <v>3430.05</v>
      </c>
      <c r="J216">
        <v>0</v>
      </c>
      <c r="K216">
        <v>0</v>
      </c>
      <c r="L216">
        <v>0</v>
      </c>
      <c r="M216">
        <v>3430.05</v>
      </c>
      <c r="N216" s="2">
        <v>31</v>
      </c>
      <c r="O216" t="s">
        <v>29</v>
      </c>
      <c r="P216" t="s">
        <v>30</v>
      </c>
      <c r="Q216" t="s">
        <v>25</v>
      </c>
      <c r="R216" t="s">
        <v>26</v>
      </c>
    </row>
    <row r="217" spans="1:18" x14ac:dyDescent="0.35">
      <c r="A217" t="s">
        <v>1021</v>
      </c>
      <c r="B217" t="s">
        <v>825</v>
      </c>
      <c r="C217" t="s">
        <v>15</v>
      </c>
      <c r="D217" t="s">
        <v>17</v>
      </c>
      <c r="E217" t="s">
        <v>129</v>
      </c>
      <c r="F217" t="s">
        <v>110</v>
      </c>
      <c r="G217" t="s">
        <v>20</v>
      </c>
      <c r="H217" t="s">
        <v>21</v>
      </c>
      <c r="I217" s="4">
        <v>2983.38</v>
      </c>
      <c r="J217">
        <v>0</v>
      </c>
      <c r="K217">
        <v>0</v>
      </c>
      <c r="L217">
        <v>0</v>
      </c>
      <c r="M217">
        <v>2983.38</v>
      </c>
      <c r="N217" s="2">
        <v>31</v>
      </c>
      <c r="O217" t="s">
        <v>29</v>
      </c>
      <c r="P217" t="s">
        <v>80</v>
      </c>
      <c r="Q217" t="s">
        <v>25</v>
      </c>
      <c r="R217" t="s">
        <v>26</v>
      </c>
    </row>
    <row r="218" spans="1:18" x14ac:dyDescent="0.35">
      <c r="A218" t="s">
        <v>1021</v>
      </c>
      <c r="B218" t="s">
        <v>826</v>
      </c>
      <c r="C218" t="s">
        <v>15</v>
      </c>
      <c r="D218" t="s">
        <v>17</v>
      </c>
      <c r="E218" t="s">
        <v>186</v>
      </c>
      <c r="F218" t="s">
        <v>110</v>
      </c>
      <c r="G218" t="s">
        <v>20</v>
      </c>
      <c r="H218" t="s">
        <v>22</v>
      </c>
      <c r="I218" s="4">
        <v>3707</v>
      </c>
      <c r="J218">
        <v>1252</v>
      </c>
      <c r="K218">
        <v>0</v>
      </c>
      <c r="L218">
        <v>2455</v>
      </c>
      <c r="M218">
        <v>0</v>
      </c>
      <c r="N218" s="2">
        <v>31</v>
      </c>
      <c r="O218" t="s">
        <v>29</v>
      </c>
      <c r="P218" t="s">
        <v>80</v>
      </c>
      <c r="Q218" t="s">
        <v>25</v>
      </c>
      <c r="R218" t="s">
        <v>26</v>
      </c>
    </row>
    <row r="219" spans="1:18" x14ac:dyDescent="0.35">
      <c r="A219" t="s">
        <v>1021</v>
      </c>
      <c r="B219" t="s">
        <v>827</v>
      </c>
      <c r="C219" t="s">
        <v>15</v>
      </c>
      <c r="D219" t="s">
        <v>17</v>
      </c>
      <c r="E219" t="s">
        <v>461</v>
      </c>
      <c r="F219" t="s">
        <v>462</v>
      </c>
      <c r="G219" t="s">
        <v>20</v>
      </c>
      <c r="H219" t="s">
        <v>21</v>
      </c>
      <c r="I219" s="4">
        <v>1220.51</v>
      </c>
      <c r="J219">
        <v>0</v>
      </c>
      <c r="K219">
        <v>0</v>
      </c>
      <c r="L219">
        <v>0</v>
      </c>
      <c r="M219">
        <v>1220.51</v>
      </c>
      <c r="N219" s="2">
        <v>31</v>
      </c>
      <c r="O219" t="s">
        <v>23</v>
      </c>
      <c r="P219" t="s">
        <v>24</v>
      </c>
      <c r="Q219" t="s">
        <v>25</v>
      </c>
      <c r="R219" t="s">
        <v>26</v>
      </c>
    </row>
    <row r="220" spans="1:18" x14ac:dyDescent="0.35">
      <c r="A220" t="s">
        <v>1021</v>
      </c>
      <c r="B220" t="s">
        <v>828</v>
      </c>
      <c r="C220" t="s">
        <v>15</v>
      </c>
      <c r="D220" t="s">
        <v>17</v>
      </c>
      <c r="E220" t="s">
        <v>282</v>
      </c>
      <c r="G220" t="s">
        <v>20</v>
      </c>
      <c r="H220" t="s">
        <v>22</v>
      </c>
      <c r="I220" s="4">
        <v>14960</v>
      </c>
      <c r="J220">
        <v>1500</v>
      </c>
      <c r="K220">
        <v>0</v>
      </c>
      <c r="L220">
        <v>13460</v>
      </c>
      <c r="M220">
        <v>0</v>
      </c>
      <c r="N220" s="2">
        <v>31</v>
      </c>
      <c r="O220" t="s">
        <v>60</v>
      </c>
      <c r="P220" t="s">
        <v>80</v>
      </c>
      <c r="Q220" t="s">
        <v>25</v>
      </c>
      <c r="R220" t="s">
        <v>26</v>
      </c>
    </row>
    <row r="221" spans="1:18" x14ac:dyDescent="0.35">
      <c r="A221" t="s">
        <v>1021</v>
      </c>
      <c r="B221" t="s">
        <v>829</v>
      </c>
      <c r="C221" t="s">
        <v>15</v>
      </c>
      <c r="D221" t="s">
        <v>17</v>
      </c>
      <c r="E221" t="s">
        <v>275</v>
      </c>
      <c r="F221" t="s">
        <v>18</v>
      </c>
      <c r="G221" t="s">
        <v>20</v>
      </c>
      <c r="H221" t="s">
        <v>21</v>
      </c>
      <c r="I221" s="4">
        <v>975.63</v>
      </c>
      <c r="J221">
        <v>0</v>
      </c>
      <c r="K221">
        <v>0</v>
      </c>
      <c r="L221">
        <v>0</v>
      </c>
      <c r="M221">
        <v>975.63</v>
      </c>
      <c r="N221" s="2">
        <v>31</v>
      </c>
      <c r="O221" t="s">
        <v>23</v>
      </c>
      <c r="P221" t="s">
        <v>37</v>
      </c>
      <c r="Q221" t="s">
        <v>25</v>
      </c>
      <c r="R221" t="s">
        <v>26</v>
      </c>
    </row>
    <row r="222" spans="1:18" x14ac:dyDescent="0.35">
      <c r="A222" t="s">
        <v>1021</v>
      </c>
      <c r="B222" t="s">
        <v>830</v>
      </c>
      <c r="C222" t="s">
        <v>15</v>
      </c>
      <c r="D222" t="s">
        <v>17</v>
      </c>
      <c r="E222" t="s">
        <v>231</v>
      </c>
      <c r="F222" t="s">
        <v>232</v>
      </c>
      <c r="G222" t="s">
        <v>20</v>
      </c>
      <c r="H222" t="s">
        <v>22</v>
      </c>
      <c r="I222" s="4">
        <v>8158</v>
      </c>
      <c r="J222">
        <v>2895</v>
      </c>
      <c r="K222">
        <v>0</v>
      </c>
      <c r="L222">
        <v>5263</v>
      </c>
      <c r="M222">
        <v>0</v>
      </c>
      <c r="N222" s="2">
        <v>31</v>
      </c>
      <c r="O222" t="s">
        <v>29</v>
      </c>
      <c r="P222" t="s">
        <v>37</v>
      </c>
      <c r="Q222" t="s">
        <v>25</v>
      </c>
      <c r="R222" t="s">
        <v>26</v>
      </c>
    </row>
    <row r="223" spans="1:18" x14ac:dyDescent="0.35">
      <c r="A223" t="s">
        <v>1021</v>
      </c>
      <c r="B223" t="s">
        <v>831</v>
      </c>
      <c r="C223" t="s">
        <v>15</v>
      </c>
      <c r="D223" t="s">
        <v>17</v>
      </c>
      <c r="E223" t="s">
        <v>296</v>
      </c>
      <c r="F223" t="s">
        <v>297</v>
      </c>
      <c r="G223" t="s">
        <v>20</v>
      </c>
      <c r="H223" t="s">
        <v>21</v>
      </c>
      <c r="I223" s="4">
        <v>2170.86</v>
      </c>
      <c r="J223">
        <v>0</v>
      </c>
      <c r="K223">
        <v>0</v>
      </c>
      <c r="L223">
        <v>0</v>
      </c>
      <c r="M223">
        <v>2170.86</v>
      </c>
      <c r="N223" s="2">
        <v>31</v>
      </c>
      <c r="O223" t="s">
        <v>57</v>
      </c>
      <c r="P223" t="s">
        <v>37</v>
      </c>
      <c r="Q223" t="s">
        <v>25</v>
      </c>
      <c r="R223" t="s">
        <v>26</v>
      </c>
    </row>
    <row r="224" spans="1:18" x14ac:dyDescent="0.35">
      <c r="A224" t="s">
        <v>1021</v>
      </c>
      <c r="B224" t="s">
        <v>832</v>
      </c>
      <c r="C224" t="s">
        <v>15</v>
      </c>
      <c r="D224" t="s">
        <v>17</v>
      </c>
      <c r="E224" t="s">
        <v>400</v>
      </c>
      <c r="F224" t="s">
        <v>131</v>
      </c>
      <c r="G224" t="s">
        <v>20</v>
      </c>
      <c r="H224" t="s">
        <v>22</v>
      </c>
      <c r="I224" s="4">
        <v>1209</v>
      </c>
      <c r="J224">
        <v>425</v>
      </c>
      <c r="K224">
        <v>0</v>
      </c>
      <c r="L224">
        <v>784</v>
      </c>
      <c r="M224">
        <v>0</v>
      </c>
      <c r="N224" s="2">
        <v>31</v>
      </c>
      <c r="O224" t="s">
        <v>29</v>
      </c>
      <c r="P224" t="s">
        <v>37</v>
      </c>
      <c r="Q224" t="s">
        <v>25</v>
      </c>
      <c r="R224" t="s">
        <v>26</v>
      </c>
    </row>
    <row r="225" spans="1:18" x14ac:dyDescent="0.35">
      <c r="A225" t="s">
        <v>1021</v>
      </c>
      <c r="B225" t="s">
        <v>833</v>
      </c>
      <c r="C225" t="s">
        <v>15</v>
      </c>
      <c r="D225" t="s">
        <v>17</v>
      </c>
      <c r="E225" t="s">
        <v>504</v>
      </c>
      <c r="G225" t="s">
        <v>20</v>
      </c>
      <c r="H225" t="s">
        <v>21</v>
      </c>
      <c r="I225" s="4">
        <v>959.17</v>
      </c>
      <c r="J225">
        <v>0</v>
      </c>
      <c r="K225">
        <v>0</v>
      </c>
      <c r="L225">
        <v>0</v>
      </c>
      <c r="M225">
        <v>959.17</v>
      </c>
      <c r="N225" s="2">
        <v>31</v>
      </c>
      <c r="O225" t="s">
        <v>29</v>
      </c>
      <c r="P225" t="s">
        <v>201</v>
      </c>
      <c r="Q225" t="s">
        <v>25</v>
      </c>
      <c r="R225" t="s">
        <v>26</v>
      </c>
    </row>
    <row r="226" spans="1:18" x14ac:dyDescent="0.35">
      <c r="A226" t="s">
        <v>1021</v>
      </c>
      <c r="B226" t="s">
        <v>834</v>
      </c>
      <c r="C226" t="s">
        <v>15</v>
      </c>
      <c r="D226" t="s">
        <v>17</v>
      </c>
      <c r="E226" t="s">
        <v>538</v>
      </c>
      <c r="G226" t="s">
        <v>20</v>
      </c>
      <c r="H226" t="s">
        <v>22</v>
      </c>
      <c r="I226" s="4">
        <v>6603</v>
      </c>
      <c r="J226">
        <v>2384</v>
      </c>
      <c r="K226">
        <v>0</v>
      </c>
      <c r="L226">
        <v>4219</v>
      </c>
      <c r="M226">
        <v>0</v>
      </c>
      <c r="N226" s="2">
        <v>31</v>
      </c>
      <c r="O226" t="s">
        <v>29</v>
      </c>
      <c r="P226" t="s">
        <v>94</v>
      </c>
      <c r="Q226" t="s">
        <v>25</v>
      </c>
      <c r="R226" t="s">
        <v>26</v>
      </c>
    </row>
    <row r="227" spans="1:18" x14ac:dyDescent="0.35">
      <c r="A227" t="s">
        <v>1021</v>
      </c>
      <c r="B227" t="s">
        <v>835</v>
      </c>
      <c r="C227" t="s">
        <v>15</v>
      </c>
      <c r="D227" t="s">
        <v>17</v>
      </c>
      <c r="E227" t="s">
        <v>393</v>
      </c>
      <c r="F227" t="s">
        <v>18</v>
      </c>
      <c r="G227" t="s">
        <v>20</v>
      </c>
      <c r="H227" t="s">
        <v>21</v>
      </c>
      <c r="I227" s="4">
        <v>1377.28</v>
      </c>
      <c r="J227">
        <v>0</v>
      </c>
      <c r="K227">
        <v>0</v>
      </c>
      <c r="L227">
        <v>0</v>
      </c>
      <c r="M227">
        <v>1377.28</v>
      </c>
      <c r="N227" s="2">
        <v>31</v>
      </c>
      <c r="O227" t="s">
        <v>23</v>
      </c>
      <c r="P227" t="s">
        <v>108</v>
      </c>
      <c r="Q227" t="s">
        <v>25</v>
      </c>
      <c r="R227" t="s">
        <v>26</v>
      </c>
    </row>
    <row r="228" spans="1:18" x14ac:dyDescent="0.35">
      <c r="A228" t="s">
        <v>1021</v>
      </c>
      <c r="B228" t="s">
        <v>836</v>
      </c>
      <c r="C228" t="s">
        <v>15</v>
      </c>
      <c r="D228" t="s">
        <v>17</v>
      </c>
      <c r="E228" t="s">
        <v>190</v>
      </c>
      <c r="F228" t="s">
        <v>110</v>
      </c>
      <c r="G228" t="s">
        <v>20</v>
      </c>
      <c r="H228" t="s">
        <v>21</v>
      </c>
      <c r="I228" s="4">
        <v>1396.44</v>
      </c>
      <c r="J228">
        <v>0</v>
      </c>
      <c r="K228">
        <v>0</v>
      </c>
      <c r="L228">
        <v>0</v>
      </c>
      <c r="M228">
        <v>1396.44</v>
      </c>
      <c r="N228" s="2">
        <v>31</v>
      </c>
      <c r="O228" t="s">
        <v>29</v>
      </c>
      <c r="P228" t="s">
        <v>80</v>
      </c>
      <c r="Q228" t="s">
        <v>25</v>
      </c>
      <c r="R228" t="s">
        <v>26</v>
      </c>
    </row>
    <row r="229" spans="1:18" x14ac:dyDescent="0.35">
      <c r="A229" t="s">
        <v>1021</v>
      </c>
      <c r="B229" t="s">
        <v>837</v>
      </c>
      <c r="C229" t="s">
        <v>15</v>
      </c>
      <c r="D229" t="s">
        <v>17</v>
      </c>
      <c r="E229" t="s">
        <v>457</v>
      </c>
      <c r="F229" t="s">
        <v>458</v>
      </c>
      <c r="G229" t="s">
        <v>20</v>
      </c>
      <c r="H229" t="s">
        <v>22</v>
      </c>
      <c r="I229" s="4">
        <v>7290</v>
      </c>
      <c r="J229">
        <v>2843</v>
      </c>
      <c r="K229">
        <v>0</v>
      </c>
      <c r="L229">
        <v>4447</v>
      </c>
      <c r="M229">
        <v>0</v>
      </c>
      <c r="N229" s="2">
        <v>31</v>
      </c>
      <c r="O229" t="s">
        <v>29</v>
      </c>
      <c r="P229" t="s">
        <v>30</v>
      </c>
      <c r="Q229" t="s">
        <v>25</v>
      </c>
      <c r="R229" t="s">
        <v>26</v>
      </c>
    </row>
    <row r="230" spans="1:18" x14ac:dyDescent="0.35">
      <c r="A230" t="s">
        <v>1021</v>
      </c>
      <c r="B230" t="s">
        <v>838</v>
      </c>
      <c r="C230" t="s">
        <v>15</v>
      </c>
      <c r="D230" t="s">
        <v>17</v>
      </c>
      <c r="E230" t="s">
        <v>430</v>
      </c>
      <c r="F230" t="s">
        <v>431</v>
      </c>
      <c r="G230" t="s">
        <v>20</v>
      </c>
      <c r="H230" t="s">
        <v>22</v>
      </c>
      <c r="I230" s="4">
        <v>7785</v>
      </c>
      <c r="J230">
        <v>2799</v>
      </c>
      <c r="K230">
        <v>0</v>
      </c>
      <c r="L230">
        <v>4986</v>
      </c>
      <c r="M230">
        <v>0</v>
      </c>
      <c r="N230" s="2">
        <v>31</v>
      </c>
      <c r="O230" t="s">
        <v>29</v>
      </c>
      <c r="P230" t="s">
        <v>30</v>
      </c>
      <c r="Q230" t="s">
        <v>25</v>
      </c>
      <c r="R230" t="s">
        <v>26</v>
      </c>
    </row>
    <row r="231" spans="1:18" x14ac:dyDescent="0.35">
      <c r="A231" t="s">
        <v>1021</v>
      </c>
      <c r="B231" t="s">
        <v>839</v>
      </c>
      <c r="C231" t="s">
        <v>15</v>
      </c>
      <c r="D231" t="s">
        <v>17</v>
      </c>
      <c r="E231" t="s">
        <v>293</v>
      </c>
      <c r="F231" t="s">
        <v>294</v>
      </c>
      <c r="G231" t="s">
        <v>20</v>
      </c>
      <c r="H231" t="s">
        <v>21</v>
      </c>
      <c r="I231" s="4">
        <v>1279.3499999999999</v>
      </c>
      <c r="J231">
        <v>0</v>
      </c>
      <c r="K231">
        <v>0</v>
      </c>
      <c r="L231">
        <v>0</v>
      </c>
      <c r="M231">
        <v>1279.3499999999999</v>
      </c>
      <c r="N231" s="2">
        <v>31</v>
      </c>
      <c r="O231" t="s">
        <v>23</v>
      </c>
      <c r="P231" t="s">
        <v>224</v>
      </c>
      <c r="Q231" t="s">
        <v>25</v>
      </c>
      <c r="R231" t="s">
        <v>26</v>
      </c>
    </row>
    <row r="232" spans="1:18" x14ac:dyDescent="0.35">
      <c r="A232" t="s">
        <v>1021</v>
      </c>
      <c r="B232" t="s">
        <v>840</v>
      </c>
      <c r="C232" t="s">
        <v>15</v>
      </c>
      <c r="D232" t="s">
        <v>17</v>
      </c>
      <c r="E232" t="s">
        <v>188</v>
      </c>
      <c r="F232" t="s">
        <v>110</v>
      </c>
      <c r="G232" t="s">
        <v>20</v>
      </c>
      <c r="H232" t="s">
        <v>22</v>
      </c>
      <c r="I232" s="4">
        <v>4144</v>
      </c>
      <c r="J232">
        <v>1428</v>
      </c>
      <c r="K232">
        <v>0</v>
      </c>
      <c r="L232">
        <v>2716</v>
      </c>
      <c r="M232">
        <v>0</v>
      </c>
      <c r="N232" s="2">
        <v>31</v>
      </c>
      <c r="O232" t="s">
        <v>29</v>
      </c>
      <c r="P232" t="s">
        <v>80</v>
      </c>
      <c r="Q232" t="s">
        <v>25</v>
      </c>
      <c r="R232" t="s">
        <v>26</v>
      </c>
    </row>
    <row r="233" spans="1:18" x14ac:dyDescent="0.35">
      <c r="A233" t="s">
        <v>1021</v>
      </c>
      <c r="B233" t="s">
        <v>841</v>
      </c>
      <c r="C233" t="s">
        <v>15</v>
      </c>
      <c r="D233" t="s">
        <v>17</v>
      </c>
      <c r="E233" t="s">
        <v>405</v>
      </c>
      <c r="F233" t="s">
        <v>406</v>
      </c>
      <c r="G233" t="s">
        <v>20</v>
      </c>
      <c r="H233" t="s">
        <v>22</v>
      </c>
      <c r="I233" s="4">
        <v>11010</v>
      </c>
      <c r="J233">
        <v>3992</v>
      </c>
      <c r="K233">
        <v>0</v>
      </c>
      <c r="L233">
        <v>7018</v>
      </c>
      <c r="M233">
        <v>0</v>
      </c>
      <c r="N233" s="2">
        <v>31</v>
      </c>
      <c r="O233" t="s">
        <v>29</v>
      </c>
      <c r="P233" t="s">
        <v>30</v>
      </c>
      <c r="Q233" t="s">
        <v>25</v>
      </c>
      <c r="R233" t="s">
        <v>26</v>
      </c>
    </row>
    <row r="234" spans="1:18" x14ac:dyDescent="0.35">
      <c r="A234" t="s">
        <v>1021</v>
      </c>
      <c r="B234" t="s">
        <v>842</v>
      </c>
      <c r="C234" t="s">
        <v>15</v>
      </c>
      <c r="D234" t="s">
        <v>17</v>
      </c>
      <c r="E234" t="s">
        <v>218</v>
      </c>
      <c r="F234" t="s">
        <v>219</v>
      </c>
      <c r="G234" t="s">
        <v>20</v>
      </c>
      <c r="H234" t="s">
        <v>22</v>
      </c>
      <c r="I234" s="4">
        <v>4815</v>
      </c>
      <c r="J234">
        <v>2050</v>
      </c>
      <c r="K234">
        <v>0</v>
      </c>
      <c r="L234">
        <v>2765</v>
      </c>
      <c r="M234">
        <v>0</v>
      </c>
      <c r="N234" s="2">
        <v>31</v>
      </c>
      <c r="O234" t="s">
        <v>60</v>
      </c>
      <c r="P234" t="s">
        <v>41</v>
      </c>
      <c r="Q234" t="s">
        <v>25</v>
      </c>
      <c r="R234" t="s">
        <v>26</v>
      </c>
    </row>
    <row r="235" spans="1:18" x14ac:dyDescent="0.35">
      <c r="A235" t="s">
        <v>1021</v>
      </c>
      <c r="B235" t="s">
        <v>843</v>
      </c>
      <c r="C235" t="s">
        <v>15</v>
      </c>
      <c r="D235" t="s">
        <v>17</v>
      </c>
      <c r="E235" t="s">
        <v>271</v>
      </c>
      <c r="F235" t="s">
        <v>110</v>
      </c>
      <c r="G235" t="s">
        <v>20</v>
      </c>
      <c r="H235" t="s">
        <v>22</v>
      </c>
      <c r="I235" s="4">
        <v>8085</v>
      </c>
      <c r="J235">
        <v>2877</v>
      </c>
      <c r="K235">
        <v>0</v>
      </c>
      <c r="L235">
        <v>5208</v>
      </c>
      <c r="M235">
        <v>0</v>
      </c>
      <c r="N235" s="2">
        <v>31</v>
      </c>
      <c r="O235" t="s">
        <v>29</v>
      </c>
      <c r="P235" t="s">
        <v>272</v>
      </c>
      <c r="Q235" t="s">
        <v>25</v>
      </c>
      <c r="R235" t="s">
        <v>26</v>
      </c>
    </row>
    <row r="236" spans="1:18" x14ac:dyDescent="0.35">
      <c r="A236" t="s">
        <v>1021</v>
      </c>
      <c r="B236" t="s">
        <v>844</v>
      </c>
      <c r="C236" t="s">
        <v>15</v>
      </c>
      <c r="D236" t="s">
        <v>17</v>
      </c>
      <c r="E236" t="s">
        <v>326</v>
      </c>
      <c r="G236" t="s">
        <v>20</v>
      </c>
      <c r="H236" t="s">
        <v>21</v>
      </c>
      <c r="I236" s="4">
        <v>1047.1099999999999</v>
      </c>
      <c r="J236">
        <v>0</v>
      </c>
      <c r="K236">
        <v>0</v>
      </c>
      <c r="L236">
        <v>0</v>
      </c>
      <c r="M236">
        <v>1047.1099999999999</v>
      </c>
      <c r="N236" s="2">
        <v>31</v>
      </c>
      <c r="O236" t="s">
        <v>23</v>
      </c>
      <c r="P236" t="s">
        <v>272</v>
      </c>
      <c r="Q236" t="s">
        <v>25</v>
      </c>
      <c r="R236" t="s">
        <v>26</v>
      </c>
    </row>
    <row r="237" spans="1:18" x14ac:dyDescent="0.35">
      <c r="A237" t="s">
        <v>1021</v>
      </c>
      <c r="B237" t="s">
        <v>845</v>
      </c>
      <c r="C237" t="s">
        <v>15</v>
      </c>
      <c r="D237" t="s">
        <v>17</v>
      </c>
      <c r="E237" t="s">
        <v>313</v>
      </c>
      <c r="G237" t="s">
        <v>20</v>
      </c>
      <c r="H237" t="s">
        <v>22</v>
      </c>
      <c r="I237" s="4">
        <v>16504</v>
      </c>
      <c r="J237">
        <v>5905</v>
      </c>
      <c r="K237">
        <v>0</v>
      </c>
      <c r="L237">
        <v>10599</v>
      </c>
      <c r="M237">
        <v>0</v>
      </c>
      <c r="N237" s="2">
        <v>31</v>
      </c>
      <c r="O237" t="s">
        <v>29</v>
      </c>
      <c r="P237" t="s">
        <v>272</v>
      </c>
      <c r="Q237" t="s">
        <v>25</v>
      </c>
      <c r="R237" t="s">
        <v>26</v>
      </c>
    </row>
    <row r="238" spans="1:18" x14ac:dyDescent="0.35">
      <c r="A238" t="s">
        <v>1021</v>
      </c>
      <c r="B238" t="s">
        <v>846</v>
      </c>
      <c r="C238" t="s">
        <v>15</v>
      </c>
      <c r="D238" t="s">
        <v>17</v>
      </c>
      <c r="E238" t="s">
        <v>489</v>
      </c>
      <c r="F238" t="s">
        <v>34</v>
      </c>
      <c r="G238" t="s">
        <v>20</v>
      </c>
      <c r="H238" t="s">
        <v>21</v>
      </c>
      <c r="I238" s="4">
        <v>478.45</v>
      </c>
      <c r="J238">
        <v>0</v>
      </c>
      <c r="K238">
        <v>0</v>
      </c>
      <c r="L238">
        <v>0</v>
      </c>
      <c r="M238">
        <v>478.45</v>
      </c>
      <c r="N238" s="2">
        <v>31</v>
      </c>
      <c r="O238" t="s">
        <v>35</v>
      </c>
      <c r="P238" t="s">
        <v>64</v>
      </c>
      <c r="Q238" t="s">
        <v>25</v>
      </c>
      <c r="R238" t="s">
        <v>26</v>
      </c>
    </row>
    <row r="239" spans="1:18" x14ac:dyDescent="0.35">
      <c r="A239" t="s">
        <v>1021</v>
      </c>
      <c r="B239" t="s">
        <v>847</v>
      </c>
      <c r="C239" t="s">
        <v>15</v>
      </c>
      <c r="D239" t="s">
        <v>17</v>
      </c>
      <c r="E239" t="s">
        <v>304</v>
      </c>
      <c r="F239" t="s">
        <v>305</v>
      </c>
      <c r="G239" t="s">
        <v>20</v>
      </c>
      <c r="H239" t="s">
        <v>21</v>
      </c>
      <c r="I239" s="4">
        <v>1128.3900000000001</v>
      </c>
      <c r="J239">
        <v>0</v>
      </c>
      <c r="K239">
        <v>0</v>
      </c>
      <c r="L239">
        <v>0</v>
      </c>
      <c r="M239">
        <v>1128.3900000000001</v>
      </c>
      <c r="N239" s="2">
        <v>31</v>
      </c>
      <c r="Q239" t="s">
        <v>25</v>
      </c>
      <c r="R239" t="s">
        <v>26</v>
      </c>
    </row>
    <row r="240" spans="1:18" x14ac:dyDescent="0.35">
      <c r="A240" t="s">
        <v>1021</v>
      </c>
      <c r="B240" t="s">
        <v>848</v>
      </c>
      <c r="C240" t="s">
        <v>15</v>
      </c>
      <c r="D240" t="s">
        <v>17</v>
      </c>
      <c r="E240" t="s">
        <v>303</v>
      </c>
      <c r="G240" t="s">
        <v>20</v>
      </c>
      <c r="H240" t="s">
        <v>22</v>
      </c>
      <c r="I240" s="4">
        <v>2307</v>
      </c>
      <c r="J240">
        <v>733</v>
      </c>
      <c r="K240">
        <v>0</v>
      </c>
      <c r="L240">
        <v>1574</v>
      </c>
      <c r="M240">
        <v>0</v>
      </c>
      <c r="N240" s="2">
        <v>31</v>
      </c>
      <c r="O240" t="s">
        <v>29</v>
      </c>
      <c r="P240" t="s">
        <v>64</v>
      </c>
      <c r="Q240" t="s">
        <v>25</v>
      </c>
      <c r="R240" t="s">
        <v>26</v>
      </c>
    </row>
    <row r="241" spans="1:18" x14ac:dyDescent="0.35">
      <c r="A241" t="s">
        <v>1021</v>
      </c>
      <c r="B241" t="s">
        <v>849</v>
      </c>
      <c r="C241" t="s">
        <v>15</v>
      </c>
      <c r="D241" t="s">
        <v>17</v>
      </c>
      <c r="E241" t="s">
        <v>151</v>
      </c>
      <c r="F241" t="s">
        <v>152</v>
      </c>
      <c r="G241" t="s">
        <v>20</v>
      </c>
      <c r="H241" t="s">
        <v>21</v>
      </c>
      <c r="I241" s="4">
        <v>110.71</v>
      </c>
      <c r="J241">
        <v>0</v>
      </c>
      <c r="K241">
        <v>0</v>
      </c>
      <c r="L241">
        <v>0</v>
      </c>
      <c r="M241">
        <v>110.71</v>
      </c>
      <c r="N241" s="2">
        <v>31</v>
      </c>
      <c r="O241" t="s">
        <v>63</v>
      </c>
      <c r="P241" t="s">
        <v>64</v>
      </c>
      <c r="Q241" t="s">
        <v>25</v>
      </c>
      <c r="R241" t="s">
        <v>26</v>
      </c>
    </row>
    <row r="242" spans="1:18" x14ac:dyDescent="0.35">
      <c r="A242" t="s">
        <v>1021</v>
      </c>
      <c r="B242" t="s">
        <v>850</v>
      </c>
      <c r="C242" t="s">
        <v>15</v>
      </c>
      <c r="D242" t="s">
        <v>17</v>
      </c>
      <c r="E242" t="s">
        <v>274</v>
      </c>
      <c r="G242" t="s">
        <v>20</v>
      </c>
      <c r="H242" t="s">
        <v>22</v>
      </c>
      <c r="I242" s="4">
        <v>9753</v>
      </c>
      <c r="J242">
        <v>3403</v>
      </c>
      <c r="K242">
        <v>0</v>
      </c>
      <c r="L242">
        <v>6350</v>
      </c>
      <c r="M242">
        <v>0</v>
      </c>
      <c r="N242" s="2">
        <v>31</v>
      </c>
      <c r="O242" t="s">
        <v>29</v>
      </c>
      <c r="P242" t="s">
        <v>37</v>
      </c>
      <c r="Q242" t="s">
        <v>25</v>
      </c>
      <c r="R242" t="s">
        <v>26</v>
      </c>
    </row>
    <row r="243" spans="1:18" x14ac:dyDescent="0.35">
      <c r="A243" t="s">
        <v>1021</v>
      </c>
      <c r="B243" t="s">
        <v>851</v>
      </c>
      <c r="C243" t="s">
        <v>15</v>
      </c>
      <c r="D243" t="s">
        <v>17</v>
      </c>
      <c r="E243" t="s">
        <v>36</v>
      </c>
      <c r="F243" t="s">
        <v>34</v>
      </c>
      <c r="G243" t="s">
        <v>20</v>
      </c>
      <c r="H243" t="s">
        <v>21</v>
      </c>
      <c r="I243" s="4">
        <v>814.61</v>
      </c>
      <c r="J243">
        <v>0</v>
      </c>
      <c r="K243">
        <v>0</v>
      </c>
      <c r="L243">
        <v>0</v>
      </c>
      <c r="M243">
        <v>814.61</v>
      </c>
      <c r="N243" s="2">
        <v>31</v>
      </c>
      <c r="O243" t="s">
        <v>35</v>
      </c>
      <c r="P243" t="s">
        <v>37</v>
      </c>
      <c r="Q243" t="s">
        <v>25</v>
      </c>
      <c r="R243" t="s">
        <v>26</v>
      </c>
    </row>
    <row r="244" spans="1:18" x14ac:dyDescent="0.35">
      <c r="A244" t="s">
        <v>1021</v>
      </c>
      <c r="B244" t="s">
        <v>852</v>
      </c>
      <c r="C244" t="s">
        <v>15</v>
      </c>
      <c r="D244" t="s">
        <v>17</v>
      </c>
      <c r="E244" t="s">
        <v>292</v>
      </c>
      <c r="G244" t="s">
        <v>20</v>
      </c>
      <c r="H244" t="s">
        <v>21</v>
      </c>
      <c r="I244" s="4">
        <v>1603.38</v>
      </c>
      <c r="J244">
        <v>0</v>
      </c>
      <c r="K244">
        <v>0</v>
      </c>
      <c r="L244">
        <v>0</v>
      </c>
      <c r="M244">
        <v>1603.38</v>
      </c>
      <c r="N244" s="2">
        <v>31</v>
      </c>
      <c r="O244" t="s">
        <v>35</v>
      </c>
      <c r="P244" t="s">
        <v>37</v>
      </c>
      <c r="Q244" t="s">
        <v>25</v>
      </c>
      <c r="R244" t="s">
        <v>26</v>
      </c>
    </row>
    <row r="245" spans="1:18" x14ac:dyDescent="0.35">
      <c r="A245" t="s">
        <v>1021</v>
      </c>
      <c r="B245" t="s">
        <v>853</v>
      </c>
      <c r="C245" t="s">
        <v>15</v>
      </c>
      <c r="D245" t="s">
        <v>17</v>
      </c>
      <c r="E245" t="s">
        <v>556</v>
      </c>
      <c r="F245" t="s">
        <v>557</v>
      </c>
      <c r="G245" t="s">
        <v>20</v>
      </c>
      <c r="H245" t="s">
        <v>21</v>
      </c>
      <c r="I245" s="4">
        <v>473.61</v>
      </c>
      <c r="J245">
        <v>0</v>
      </c>
      <c r="K245">
        <v>0</v>
      </c>
      <c r="L245">
        <v>0</v>
      </c>
      <c r="M245">
        <v>473.61</v>
      </c>
      <c r="N245" s="2">
        <v>31</v>
      </c>
      <c r="Q245" t="s">
        <v>25</v>
      </c>
      <c r="R245" t="s">
        <v>26</v>
      </c>
    </row>
    <row r="246" spans="1:18" x14ac:dyDescent="0.35">
      <c r="A246" t="s">
        <v>1021</v>
      </c>
      <c r="B246" t="s">
        <v>854</v>
      </c>
      <c r="C246" t="s">
        <v>15</v>
      </c>
      <c r="D246" t="s">
        <v>17</v>
      </c>
      <c r="E246" t="s">
        <v>343</v>
      </c>
      <c r="F246" t="s">
        <v>344</v>
      </c>
      <c r="G246" t="s">
        <v>20</v>
      </c>
      <c r="H246" t="s">
        <v>21</v>
      </c>
      <c r="I246" s="4">
        <v>1144.4100000000001</v>
      </c>
      <c r="J246">
        <v>0</v>
      </c>
      <c r="K246">
        <v>0</v>
      </c>
      <c r="L246">
        <v>0</v>
      </c>
      <c r="M246">
        <v>1144.4100000000001</v>
      </c>
      <c r="N246" s="2">
        <v>31</v>
      </c>
      <c r="O246" t="s">
        <v>345</v>
      </c>
      <c r="P246" t="s">
        <v>37</v>
      </c>
      <c r="Q246" t="s">
        <v>25</v>
      </c>
      <c r="R246" t="s">
        <v>26</v>
      </c>
    </row>
    <row r="247" spans="1:18" x14ac:dyDescent="0.35">
      <c r="A247" t="s">
        <v>1021</v>
      </c>
      <c r="B247" t="s">
        <v>855</v>
      </c>
      <c r="C247" t="s">
        <v>15</v>
      </c>
      <c r="D247" t="s">
        <v>17</v>
      </c>
      <c r="E247" t="s">
        <v>285</v>
      </c>
      <c r="F247" t="s">
        <v>18</v>
      </c>
      <c r="G247" t="s">
        <v>20</v>
      </c>
      <c r="H247" t="s">
        <v>21</v>
      </c>
      <c r="I247" s="4">
        <v>1560.33</v>
      </c>
      <c r="J247">
        <v>0</v>
      </c>
      <c r="K247">
        <v>0</v>
      </c>
      <c r="L247">
        <v>0</v>
      </c>
      <c r="M247">
        <v>1560.33</v>
      </c>
      <c r="N247" s="2">
        <v>31</v>
      </c>
      <c r="O247" t="s">
        <v>23</v>
      </c>
      <c r="P247" t="s">
        <v>37</v>
      </c>
      <c r="Q247" t="s">
        <v>25</v>
      </c>
      <c r="R247" t="s">
        <v>26</v>
      </c>
    </row>
    <row r="248" spans="1:18" x14ac:dyDescent="0.35">
      <c r="A248" t="s">
        <v>1021</v>
      </c>
      <c r="B248" t="s">
        <v>856</v>
      </c>
      <c r="C248" t="s">
        <v>15</v>
      </c>
      <c r="D248" t="s">
        <v>17</v>
      </c>
      <c r="E248" t="s">
        <v>273</v>
      </c>
      <c r="G248" t="s">
        <v>20</v>
      </c>
      <c r="H248" t="s">
        <v>22</v>
      </c>
      <c r="I248" s="4">
        <v>16320</v>
      </c>
      <c r="J248">
        <v>5507</v>
      </c>
      <c r="K248">
        <v>0</v>
      </c>
      <c r="L248">
        <v>10813</v>
      </c>
      <c r="M248">
        <v>0</v>
      </c>
      <c r="N248" s="2">
        <v>31</v>
      </c>
      <c r="O248" t="s">
        <v>29</v>
      </c>
      <c r="P248" t="s">
        <v>37</v>
      </c>
      <c r="Q248" t="s">
        <v>25</v>
      </c>
      <c r="R248" t="s">
        <v>26</v>
      </c>
    </row>
    <row r="249" spans="1:18" x14ac:dyDescent="0.35">
      <c r="A249" t="s">
        <v>1021</v>
      </c>
      <c r="B249" t="s">
        <v>857</v>
      </c>
      <c r="C249" t="s">
        <v>15</v>
      </c>
      <c r="D249" t="s">
        <v>17</v>
      </c>
      <c r="E249" t="s">
        <v>161</v>
      </c>
      <c r="F249" t="s">
        <v>162</v>
      </c>
      <c r="G249" t="s">
        <v>20</v>
      </c>
      <c r="H249" t="s">
        <v>21</v>
      </c>
      <c r="I249" s="4">
        <v>55.79</v>
      </c>
      <c r="J249">
        <v>0</v>
      </c>
      <c r="K249">
        <v>0</v>
      </c>
      <c r="L249">
        <v>0</v>
      </c>
      <c r="M249">
        <v>55.79</v>
      </c>
      <c r="N249" s="2">
        <v>31</v>
      </c>
      <c r="O249" t="s">
        <v>63</v>
      </c>
      <c r="P249" t="s">
        <v>64</v>
      </c>
      <c r="Q249" t="s">
        <v>25</v>
      </c>
      <c r="R249" t="s">
        <v>26</v>
      </c>
    </row>
    <row r="250" spans="1:18" x14ac:dyDescent="0.35">
      <c r="A250" t="s">
        <v>1021</v>
      </c>
      <c r="B250" t="s">
        <v>858</v>
      </c>
      <c r="C250" t="s">
        <v>15</v>
      </c>
      <c r="D250" t="s">
        <v>17</v>
      </c>
      <c r="E250" t="s">
        <v>176</v>
      </c>
      <c r="G250" t="s">
        <v>20</v>
      </c>
      <c r="H250" t="s">
        <v>21</v>
      </c>
      <c r="I250" s="4">
        <v>118.68</v>
      </c>
      <c r="J250">
        <v>0</v>
      </c>
      <c r="K250">
        <v>0</v>
      </c>
      <c r="L250">
        <v>0</v>
      </c>
      <c r="M250">
        <v>118.68</v>
      </c>
      <c r="N250" s="2">
        <v>31</v>
      </c>
      <c r="O250" t="s">
        <v>63</v>
      </c>
      <c r="P250" t="s">
        <v>64</v>
      </c>
      <c r="Q250" t="s">
        <v>25</v>
      </c>
      <c r="R250" t="s">
        <v>26</v>
      </c>
    </row>
    <row r="251" spans="1:18" x14ac:dyDescent="0.35">
      <c r="A251" t="s">
        <v>1021</v>
      </c>
      <c r="B251" t="s">
        <v>859</v>
      </c>
      <c r="C251" t="s">
        <v>15</v>
      </c>
      <c r="D251" t="s">
        <v>17</v>
      </c>
      <c r="E251" t="s">
        <v>116</v>
      </c>
      <c r="F251" t="s">
        <v>62</v>
      </c>
      <c r="G251" t="s">
        <v>20</v>
      </c>
      <c r="H251" t="s">
        <v>21</v>
      </c>
      <c r="I251" s="4">
        <v>172.71</v>
      </c>
      <c r="J251">
        <v>0</v>
      </c>
      <c r="K251">
        <v>0</v>
      </c>
      <c r="L251">
        <v>0</v>
      </c>
      <c r="M251">
        <v>172.71</v>
      </c>
      <c r="N251" s="2">
        <v>31</v>
      </c>
      <c r="O251" t="s">
        <v>63</v>
      </c>
      <c r="P251" t="s">
        <v>64</v>
      </c>
      <c r="Q251" t="s">
        <v>25</v>
      </c>
      <c r="R251" t="s">
        <v>26</v>
      </c>
    </row>
    <row r="252" spans="1:18" x14ac:dyDescent="0.35">
      <c r="A252" t="s">
        <v>1021</v>
      </c>
      <c r="B252" t="s">
        <v>860</v>
      </c>
      <c r="C252" t="s">
        <v>15</v>
      </c>
      <c r="D252" t="s">
        <v>17</v>
      </c>
      <c r="E252" t="s">
        <v>336</v>
      </c>
      <c r="G252" t="s">
        <v>337</v>
      </c>
      <c r="H252" t="s">
        <v>22</v>
      </c>
      <c r="I252" s="4">
        <v>101500</v>
      </c>
      <c r="J252">
        <v>21840</v>
      </c>
      <c r="K252">
        <v>0</v>
      </c>
      <c r="L252">
        <v>79660</v>
      </c>
      <c r="M252">
        <v>0</v>
      </c>
      <c r="N252" s="2">
        <v>31</v>
      </c>
      <c r="O252" t="s">
        <v>60</v>
      </c>
      <c r="P252" t="s">
        <v>37</v>
      </c>
      <c r="Q252" t="s">
        <v>25</v>
      </c>
      <c r="R252" t="s">
        <v>26</v>
      </c>
    </row>
    <row r="253" spans="1:18" x14ac:dyDescent="0.35">
      <c r="A253" t="s">
        <v>1021</v>
      </c>
      <c r="B253" t="s">
        <v>861</v>
      </c>
      <c r="C253" t="s">
        <v>15</v>
      </c>
      <c r="D253" t="s">
        <v>17</v>
      </c>
      <c r="E253" t="s">
        <v>295</v>
      </c>
      <c r="G253" t="s">
        <v>20</v>
      </c>
      <c r="H253" t="s">
        <v>22</v>
      </c>
      <c r="I253" s="4">
        <v>10283</v>
      </c>
      <c r="J253">
        <v>3657</v>
      </c>
      <c r="K253">
        <v>0</v>
      </c>
      <c r="L253">
        <v>6626</v>
      </c>
      <c r="M253">
        <v>0</v>
      </c>
      <c r="N253" s="2">
        <v>31</v>
      </c>
      <c r="O253" t="s">
        <v>29</v>
      </c>
      <c r="P253" t="s">
        <v>37</v>
      </c>
      <c r="Q253" t="s">
        <v>25</v>
      </c>
      <c r="R253" t="s">
        <v>26</v>
      </c>
    </row>
    <row r="254" spans="1:18" x14ac:dyDescent="0.35">
      <c r="A254" t="s">
        <v>1021</v>
      </c>
      <c r="B254" t="s">
        <v>862</v>
      </c>
      <c r="C254" t="s">
        <v>15</v>
      </c>
      <c r="D254" t="s">
        <v>17</v>
      </c>
      <c r="E254" t="s">
        <v>290</v>
      </c>
      <c r="F254" t="s">
        <v>291</v>
      </c>
      <c r="G254" t="s">
        <v>20</v>
      </c>
      <c r="H254" t="s">
        <v>21</v>
      </c>
      <c r="I254" s="4">
        <v>1519.24</v>
      </c>
      <c r="J254">
        <v>0</v>
      </c>
      <c r="K254">
        <v>0</v>
      </c>
      <c r="L254">
        <v>0</v>
      </c>
      <c r="M254">
        <v>1519.24</v>
      </c>
      <c r="N254" s="2">
        <v>31</v>
      </c>
      <c r="O254" t="s">
        <v>23</v>
      </c>
      <c r="P254" t="s">
        <v>37</v>
      </c>
      <c r="Q254" t="s">
        <v>25</v>
      </c>
      <c r="R254" t="s">
        <v>26</v>
      </c>
    </row>
    <row r="255" spans="1:18" x14ac:dyDescent="0.35">
      <c r="A255" t="s">
        <v>1021</v>
      </c>
      <c r="B255" t="s">
        <v>863</v>
      </c>
      <c r="C255" t="s">
        <v>15</v>
      </c>
      <c r="D255" t="s">
        <v>17</v>
      </c>
      <c r="E255" t="s">
        <v>266</v>
      </c>
      <c r="G255" t="s">
        <v>20</v>
      </c>
      <c r="H255" t="s">
        <v>22</v>
      </c>
      <c r="I255" s="4">
        <v>7733</v>
      </c>
      <c r="J255">
        <v>2754</v>
      </c>
      <c r="K255">
        <v>0</v>
      </c>
      <c r="L255">
        <v>4979</v>
      </c>
      <c r="M255">
        <v>0</v>
      </c>
      <c r="N255" s="2">
        <v>31</v>
      </c>
      <c r="O255" t="s">
        <v>29</v>
      </c>
      <c r="P255" t="s">
        <v>37</v>
      </c>
      <c r="Q255" t="s">
        <v>25</v>
      </c>
      <c r="R255" t="s">
        <v>26</v>
      </c>
    </row>
    <row r="256" spans="1:18" x14ac:dyDescent="0.35">
      <c r="A256" t="s">
        <v>1021</v>
      </c>
      <c r="B256" t="s">
        <v>864</v>
      </c>
      <c r="C256" t="s">
        <v>15</v>
      </c>
      <c r="D256" t="s">
        <v>17</v>
      </c>
      <c r="E256" t="s">
        <v>321</v>
      </c>
      <c r="G256" t="s">
        <v>20</v>
      </c>
      <c r="H256" t="s">
        <v>21</v>
      </c>
      <c r="I256" s="4">
        <v>1616.3</v>
      </c>
      <c r="J256">
        <v>0</v>
      </c>
      <c r="K256">
        <v>0</v>
      </c>
      <c r="L256">
        <v>0</v>
      </c>
      <c r="M256">
        <v>1616.3</v>
      </c>
      <c r="N256" s="2">
        <v>31</v>
      </c>
      <c r="O256" t="s">
        <v>23</v>
      </c>
      <c r="P256" t="s">
        <v>37</v>
      </c>
      <c r="Q256" t="s">
        <v>25</v>
      </c>
      <c r="R256" t="s">
        <v>26</v>
      </c>
    </row>
    <row r="257" spans="1:18" x14ac:dyDescent="0.35">
      <c r="A257" t="s">
        <v>1021</v>
      </c>
      <c r="B257" t="s">
        <v>865</v>
      </c>
      <c r="C257" t="s">
        <v>15</v>
      </c>
      <c r="D257" t="s">
        <v>17</v>
      </c>
      <c r="E257" t="s">
        <v>311</v>
      </c>
      <c r="F257" t="s">
        <v>312</v>
      </c>
      <c r="G257" t="s">
        <v>20</v>
      </c>
      <c r="H257" t="s">
        <v>21</v>
      </c>
      <c r="I257" s="4">
        <v>35.299999999999997</v>
      </c>
      <c r="J257">
        <v>0</v>
      </c>
      <c r="K257">
        <v>0</v>
      </c>
      <c r="L257">
        <v>0</v>
      </c>
      <c r="M257">
        <v>35.299999999999997</v>
      </c>
      <c r="N257" s="2">
        <v>31</v>
      </c>
      <c r="O257" t="s">
        <v>23</v>
      </c>
      <c r="P257" t="s">
        <v>37</v>
      </c>
      <c r="Q257" t="s">
        <v>25</v>
      </c>
      <c r="R257" t="s">
        <v>26</v>
      </c>
    </row>
    <row r="258" spans="1:18" x14ac:dyDescent="0.35">
      <c r="A258" t="s">
        <v>1021</v>
      </c>
      <c r="B258" t="s">
        <v>866</v>
      </c>
      <c r="C258" t="s">
        <v>15</v>
      </c>
      <c r="D258" t="s">
        <v>17</v>
      </c>
      <c r="E258" t="s">
        <v>306</v>
      </c>
      <c r="F258" t="s">
        <v>307</v>
      </c>
      <c r="G258" t="s">
        <v>20</v>
      </c>
      <c r="H258" t="s">
        <v>21</v>
      </c>
      <c r="I258" s="4">
        <v>1050.55</v>
      </c>
      <c r="J258">
        <v>0</v>
      </c>
      <c r="K258">
        <v>0</v>
      </c>
      <c r="L258">
        <v>0</v>
      </c>
      <c r="M258">
        <v>1050.55</v>
      </c>
      <c r="N258" s="2">
        <v>31</v>
      </c>
      <c r="O258" t="s">
        <v>46</v>
      </c>
      <c r="P258" t="s">
        <v>37</v>
      </c>
      <c r="Q258" t="s">
        <v>25</v>
      </c>
      <c r="R258" t="s">
        <v>26</v>
      </c>
    </row>
    <row r="259" spans="1:18" x14ac:dyDescent="0.35">
      <c r="A259" t="s">
        <v>1021</v>
      </c>
      <c r="B259" t="s">
        <v>867</v>
      </c>
      <c r="C259" t="s">
        <v>15</v>
      </c>
      <c r="D259" t="s">
        <v>17</v>
      </c>
      <c r="E259" t="s">
        <v>377</v>
      </c>
      <c r="F259" t="s">
        <v>378</v>
      </c>
      <c r="G259" t="s">
        <v>20</v>
      </c>
      <c r="H259" t="s">
        <v>21</v>
      </c>
      <c r="I259" s="4">
        <v>2008.97</v>
      </c>
      <c r="J259">
        <v>0</v>
      </c>
      <c r="K259">
        <v>0</v>
      </c>
      <c r="L259">
        <v>0</v>
      </c>
      <c r="M259">
        <v>2008.97</v>
      </c>
      <c r="N259" s="2">
        <v>31</v>
      </c>
      <c r="O259" t="s">
        <v>51</v>
      </c>
      <c r="P259" t="s">
        <v>37</v>
      </c>
      <c r="Q259" t="s">
        <v>25</v>
      </c>
      <c r="R259" t="s">
        <v>26</v>
      </c>
    </row>
    <row r="260" spans="1:18" x14ac:dyDescent="0.35">
      <c r="A260" t="s">
        <v>1021</v>
      </c>
      <c r="B260" t="s">
        <v>868</v>
      </c>
      <c r="C260" t="s">
        <v>15</v>
      </c>
      <c r="D260" t="s">
        <v>17</v>
      </c>
      <c r="E260" t="s">
        <v>322</v>
      </c>
      <c r="F260" t="s">
        <v>323</v>
      </c>
      <c r="G260" t="s">
        <v>20</v>
      </c>
      <c r="H260" t="s">
        <v>22</v>
      </c>
      <c r="I260" s="4">
        <v>2958</v>
      </c>
      <c r="J260">
        <v>120</v>
      </c>
      <c r="K260">
        <v>0</v>
      </c>
      <c r="L260">
        <v>2838</v>
      </c>
      <c r="M260">
        <v>0</v>
      </c>
      <c r="N260" s="2">
        <v>31</v>
      </c>
      <c r="O260" t="s">
        <v>51</v>
      </c>
      <c r="P260" t="s">
        <v>37</v>
      </c>
      <c r="Q260" t="s">
        <v>25</v>
      </c>
      <c r="R260" t="s">
        <v>26</v>
      </c>
    </row>
    <row r="261" spans="1:18" x14ac:dyDescent="0.35">
      <c r="A261" t="s">
        <v>1021</v>
      </c>
      <c r="B261" t="s">
        <v>869</v>
      </c>
      <c r="C261" t="s">
        <v>15</v>
      </c>
      <c r="D261" t="s">
        <v>17</v>
      </c>
      <c r="E261" t="s">
        <v>361</v>
      </c>
      <c r="F261" t="s">
        <v>362</v>
      </c>
      <c r="G261" t="s">
        <v>20</v>
      </c>
      <c r="H261" t="s">
        <v>22</v>
      </c>
      <c r="I261" s="4">
        <v>23544</v>
      </c>
      <c r="J261">
        <v>4772</v>
      </c>
      <c r="K261">
        <v>0</v>
      </c>
      <c r="L261">
        <v>18772</v>
      </c>
      <c r="M261">
        <v>0</v>
      </c>
      <c r="N261" s="2">
        <v>31</v>
      </c>
      <c r="O261" t="s">
        <v>60</v>
      </c>
      <c r="P261" t="s">
        <v>37</v>
      </c>
      <c r="Q261" t="s">
        <v>25</v>
      </c>
      <c r="R261" t="s">
        <v>26</v>
      </c>
    </row>
    <row r="262" spans="1:18" x14ac:dyDescent="0.35">
      <c r="A262" t="s">
        <v>1021</v>
      </c>
      <c r="B262" t="s">
        <v>870</v>
      </c>
      <c r="C262" t="s">
        <v>15</v>
      </c>
      <c r="D262" t="s">
        <v>17</v>
      </c>
      <c r="E262" t="s">
        <v>339</v>
      </c>
      <c r="F262" t="s">
        <v>340</v>
      </c>
      <c r="G262" t="s">
        <v>20</v>
      </c>
      <c r="H262" t="s">
        <v>21</v>
      </c>
      <c r="I262" s="4">
        <v>1704</v>
      </c>
      <c r="J262">
        <v>0</v>
      </c>
      <c r="K262">
        <v>0</v>
      </c>
      <c r="L262">
        <v>0</v>
      </c>
      <c r="M262">
        <v>1704</v>
      </c>
      <c r="N262" s="2">
        <v>31</v>
      </c>
      <c r="O262" t="s">
        <v>23</v>
      </c>
      <c r="P262" t="s">
        <v>37</v>
      </c>
      <c r="Q262" t="s">
        <v>25</v>
      </c>
      <c r="R262" t="s">
        <v>26</v>
      </c>
    </row>
    <row r="263" spans="1:18" x14ac:dyDescent="0.35">
      <c r="A263" t="s">
        <v>1021</v>
      </c>
      <c r="B263" t="s">
        <v>871</v>
      </c>
      <c r="C263" t="s">
        <v>15</v>
      </c>
      <c r="D263" t="s">
        <v>17</v>
      </c>
      <c r="E263" t="s">
        <v>339</v>
      </c>
      <c r="F263" t="s">
        <v>370</v>
      </c>
      <c r="G263" t="s">
        <v>20</v>
      </c>
      <c r="H263" t="s">
        <v>21</v>
      </c>
      <c r="I263" s="4">
        <v>1083.27</v>
      </c>
      <c r="J263">
        <v>0</v>
      </c>
      <c r="K263">
        <v>0</v>
      </c>
      <c r="L263">
        <v>0</v>
      </c>
      <c r="M263">
        <v>1083.27</v>
      </c>
      <c r="N263" s="2">
        <v>31</v>
      </c>
      <c r="O263" t="s">
        <v>23</v>
      </c>
      <c r="P263" t="s">
        <v>37</v>
      </c>
      <c r="Q263" t="s">
        <v>25</v>
      </c>
      <c r="R263" t="s">
        <v>26</v>
      </c>
    </row>
    <row r="264" spans="1:18" x14ac:dyDescent="0.35">
      <c r="A264" t="s">
        <v>1021</v>
      </c>
      <c r="B264" t="s">
        <v>872</v>
      </c>
      <c r="C264" t="s">
        <v>15</v>
      </c>
      <c r="D264" t="s">
        <v>17</v>
      </c>
      <c r="E264" t="s">
        <v>261</v>
      </c>
      <c r="F264" t="s">
        <v>262</v>
      </c>
      <c r="G264" t="s">
        <v>20</v>
      </c>
      <c r="H264" t="s">
        <v>21</v>
      </c>
      <c r="I264" s="4">
        <v>770.69</v>
      </c>
      <c r="J264">
        <v>0</v>
      </c>
      <c r="K264">
        <v>0</v>
      </c>
      <c r="L264">
        <v>0</v>
      </c>
      <c r="M264">
        <v>770.69</v>
      </c>
      <c r="N264" s="2">
        <v>31</v>
      </c>
      <c r="O264" t="s">
        <v>23</v>
      </c>
      <c r="P264" t="s">
        <v>37</v>
      </c>
      <c r="Q264" t="s">
        <v>25</v>
      </c>
      <c r="R264" t="s">
        <v>26</v>
      </c>
    </row>
    <row r="265" spans="1:18" x14ac:dyDescent="0.35">
      <c r="A265" t="s">
        <v>1021</v>
      </c>
      <c r="B265" t="s">
        <v>873</v>
      </c>
      <c r="C265" t="s">
        <v>15</v>
      </c>
      <c r="D265" t="s">
        <v>17</v>
      </c>
      <c r="E265" t="s">
        <v>341</v>
      </c>
      <c r="G265" t="s">
        <v>20</v>
      </c>
      <c r="H265" t="s">
        <v>21</v>
      </c>
      <c r="I265" s="4">
        <v>749.16</v>
      </c>
      <c r="J265">
        <v>0</v>
      </c>
      <c r="K265">
        <v>0</v>
      </c>
      <c r="L265">
        <v>0</v>
      </c>
      <c r="M265">
        <v>749.16</v>
      </c>
      <c r="N265" s="2">
        <v>31</v>
      </c>
      <c r="O265" t="s">
        <v>51</v>
      </c>
      <c r="P265" t="s">
        <v>37</v>
      </c>
      <c r="Q265" t="s">
        <v>25</v>
      </c>
      <c r="R265" t="s">
        <v>26</v>
      </c>
    </row>
    <row r="266" spans="1:18" x14ac:dyDescent="0.35">
      <c r="A266" t="s">
        <v>1021</v>
      </c>
      <c r="B266" t="s">
        <v>874</v>
      </c>
      <c r="C266" t="s">
        <v>15</v>
      </c>
      <c r="D266" t="s">
        <v>17</v>
      </c>
      <c r="E266" t="s">
        <v>237</v>
      </c>
      <c r="G266" t="s">
        <v>20</v>
      </c>
      <c r="H266" t="s">
        <v>21</v>
      </c>
      <c r="I266" s="4">
        <v>1255.74</v>
      </c>
      <c r="J266">
        <v>0</v>
      </c>
      <c r="K266">
        <v>0</v>
      </c>
      <c r="L266">
        <v>0</v>
      </c>
      <c r="M266">
        <v>1255.74</v>
      </c>
      <c r="N266" s="2">
        <v>31</v>
      </c>
      <c r="O266" t="s">
        <v>23</v>
      </c>
      <c r="P266" t="s">
        <v>201</v>
      </c>
      <c r="Q266" t="s">
        <v>25</v>
      </c>
      <c r="R266" t="s">
        <v>26</v>
      </c>
    </row>
    <row r="267" spans="1:18" x14ac:dyDescent="0.35">
      <c r="A267" t="s">
        <v>1021</v>
      </c>
      <c r="B267" t="s">
        <v>875</v>
      </c>
      <c r="C267" t="s">
        <v>15</v>
      </c>
      <c r="D267" t="s">
        <v>17</v>
      </c>
      <c r="E267" t="s">
        <v>257</v>
      </c>
      <c r="G267" t="s">
        <v>20</v>
      </c>
      <c r="H267" t="s">
        <v>22</v>
      </c>
      <c r="I267" s="4">
        <v>2530</v>
      </c>
      <c r="J267">
        <v>1140</v>
      </c>
      <c r="K267">
        <v>0</v>
      </c>
      <c r="L267">
        <v>1390</v>
      </c>
      <c r="M267">
        <v>0</v>
      </c>
      <c r="N267" s="2">
        <v>31</v>
      </c>
      <c r="O267" t="s">
        <v>60</v>
      </c>
      <c r="P267" t="s">
        <v>201</v>
      </c>
      <c r="Q267" t="s">
        <v>25</v>
      </c>
      <c r="R267" t="s">
        <v>26</v>
      </c>
    </row>
    <row r="268" spans="1:18" x14ac:dyDescent="0.35">
      <c r="A268" t="s">
        <v>1021</v>
      </c>
      <c r="B268" t="s">
        <v>876</v>
      </c>
      <c r="C268" t="s">
        <v>15</v>
      </c>
      <c r="D268" t="s">
        <v>17</v>
      </c>
      <c r="E268" t="s">
        <v>250</v>
      </c>
      <c r="G268" t="s">
        <v>20</v>
      </c>
      <c r="H268" t="s">
        <v>22</v>
      </c>
      <c r="I268" s="4">
        <v>2490</v>
      </c>
      <c r="J268">
        <v>235</v>
      </c>
      <c r="K268">
        <v>0</v>
      </c>
      <c r="L268">
        <v>2255</v>
      </c>
      <c r="M268">
        <v>0</v>
      </c>
      <c r="N268" s="2">
        <v>31</v>
      </c>
      <c r="O268" t="s">
        <v>23</v>
      </c>
      <c r="P268" t="s">
        <v>201</v>
      </c>
      <c r="Q268" t="s">
        <v>25</v>
      </c>
      <c r="R268" t="s">
        <v>26</v>
      </c>
    </row>
    <row r="269" spans="1:18" x14ac:dyDescent="0.35">
      <c r="A269" t="s">
        <v>1021</v>
      </c>
      <c r="B269" t="s">
        <v>877</v>
      </c>
      <c r="C269" t="s">
        <v>15</v>
      </c>
      <c r="D269" t="s">
        <v>17</v>
      </c>
      <c r="E269" t="s">
        <v>475</v>
      </c>
      <c r="G269" t="s">
        <v>20</v>
      </c>
      <c r="H269" t="s">
        <v>22</v>
      </c>
      <c r="I269" s="4">
        <v>255</v>
      </c>
      <c r="J269">
        <v>105</v>
      </c>
      <c r="K269">
        <v>0</v>
      </c>
      <c r="L269">
        <v>150</v>
      </c>
      <c r="M269">
        <v>0</v>
      </c>
      <c r="N269" s="2">
        <v>31</v>
      </c>
      <c r="O269" t="s">
        <v>35</v>
      </c>
      <c r="P269" t="s">
        <v>32</v>
      </c>
      <c r="Q269" t="s">
        <v>25</v>
      </c>
      <c r="R269" t="s">
        <v>26</v>
      </c>
    </row>
    <row r="270" spans="1:18" x14ac:dyDescent="0.35">
      <c r="A270" t="s">
        <v>1021</v>
      </c>
      <c r="B270" t="s">
        <v>878</v>
      </c>
      <c r="C270" t="s">
        <v>15</v>
      </c>
      <c r="D270" t="s">
        <v>17</v>
      </c>
      <c r="E270" t="s">
        <v>475</v>
      </c>
      <c r="G270" t="s">
        <v>20</v>
      </c>
      <c r="H270" t="s">
        <v>21</v>
      </c>
      <c r="I270" s="4">
        <v>328.59</v>
      </c>
      <c r="J270">
        <v>0</v>
      </c>
      <c r="K270">
        <v>0</v>
      </c>
      <c r="L270">
        <v>0</v>
      </c>
      <c r="M270">
        <v>328.59</v>
      </c>
      <c r="N270" s="2">
        <v>31</v>
      </c>
      <c r="O270" t="s">
        <v>29</v>
      </c>
      <c r="P270" t="s">
        <v>32</v>
      </c>
      <c r="Q270" t="s">
        <v>25</v>
      </c>
      <c r="R270" t="s">
        <v>26</v>
      </c>
    </row>
    <row r="271" spans="1:18" x14ac:dyDescent="0.35">
      <c r="A271" t="s">
        <v>1021</v>
      </c>
      <c r="B271" t="s">
        <v>879</v>
      </c>
      <c r="C271" t="s">
        <v>15</v>
      </c>
      <c r="D271" t="s">
        <v>17</v>
      </c>
      <c r="E271" t="s">
        <v>234</v>
      </c>
      <c r="F271" t="s">
        <v>131</v>
      </c>
      <c r="G271" t="s">
        <v>20</v>
      </c>
      <c r="H271" t="s">
        <v>21</v>
      </c>
      <c r="I271" s="4">
        <v>2743.05</v>
      </c>
      <c r="J271">
        <v>0</v>
      </c>
      <c r="K271">
        <v>0</v>
      </c>
      <c r="L271">
        <v>0</v>
      </c>
      <c r="M271">
        <v>2743.05</v>
      </c>
      <c r="N271" s="2">
        <v>31</v>
      </c>
      <c r="O271" t="s">
        <v>29</v>
      </c>
      <c r="P271" t="s">
        <v>32</v>
      </c>
      <c r="Q271" t="s">
        <v>25</v>
      </c>
      <c r="R271" t="s">
        <v>26</v>
      </c>
    </row>
    <row r="272" spans="1:18" x14ac:dyDescent="0.35">
      <c r="A272" t="s">
        <v>1021</v>
      </c>
      <c r="B272" t="s">
        <v>880</v>
      </c>
      <c r="C272" t="s">
        <v>15</v>
      </c>
      <c r="D272" t="s">
        <v>17</v>
      </c>
      <c r="E272" t="s">
        <v>486</v>
      </c>
      <c r="G272" t="s">
        <v>20</v>
      </c>
      <c r="H272" t="s">
        <v>22</v>
      </c>
      <c r="I272" s="4">
        <v>6040</v>
      </c>
      <c r="J272">
        <v>660</v>
      </c>
      <c r="K272">
        <v>0</v>
      </c>
      <c r="L272">
        <v>5380</v>
      </c>
      <c r="M272">
        <v>0</v>
      </c>
      <c r="N272" s="2">
        <v>31</v>
      </c>
      <c r="O272" t="s">
        <v>60</v>
      </c>
      <c r="P272" t="s">
        <v>32</v>
      </c>
      <c r="Q272" t="s">
        <v>25</v>
      </c>
      <c r="R272" t="s">
        <v>26</v>
      </c>
    </row>
    <row r="273" spans="1:18" x14ac:dyDescent="0.35">
      <c r="A273" t="s">
        <v>1021</v>
      </c>
      <c r="B273" t="s">
        <v>881</v>
      </c>
      <c r="C273" t="s">
        <v>15</v>
      </c>
      <c r="D273" t="s">
        <v>17</v>
      </c>
      <c r="E273" t="s">
        <v>526</v>
      </c>
      <c r="F273" t="s">
        <v>527</v>
      </c>
      <c r="G273" t="s">
        <v>20</v>
      </c>
      <c r="H273" t="s">
        <v>21</v>
      </c>
      <c r="I273" s="4">
        <v>1483.57</v>
      </c>
      <c r="J273">
        <v>0</v>
      </c>
      <c r="K273">
        <v>0</v>
      </c>
      <c r="L273">
        <v>0</v>
      </c>
      <c r="M273">
        <v>1483.57</v>
      </c>
      <c r="N273" s="2">
        <v>31</v>
      </c>
      <c r="O273" t="s">
        <v>23</v>
      </c>
      <c r="P273" t="s">
        <v>80</v>
      </c>
      <c r="Q273" t="s">
        <v>25</v>
      </c>
      <c r="R273" t="s">
        <v>26</v>
      </c>
    </row>
    <row r="274" spans="1:18" x14ac:dyDescent="0.35">
      <c r="A274" t="s">
        <v>1021</v>
      </c>
      <c r="B274" t="s">
        <v>882</v>
      </c>
      <c r="C274" t="s">
        <v>15</v>
      </c>
      <c r="D274" t="s">
        <v>17</v>
      </c>
      <c r="E274" t="s">
        <v>119</v>
      </c>
      <c r="F274" t="s">
        <v>18</v>
      </c>
      <c r="G274" t="s">
        <v>20</v>
      </c>
      <c r="H274" t="s">
        <v>21</v>
      </c>
      <c r="I274" s="4">
        <v>1922.88</v>
      </c>
      <c r="J274">
        <v>0</v>
      </c>
      <c r="K274">
        <v>0</v>
      </c>
      <c r="L274">
        <v>0</v>
      </c>
      <c r="M274">
        <v>1922.88</v>
      </c>
      <c r="N274" s="2">
        <v>31</v>
      </c>
      <c r="O274" t="s">
        <v>23</v>
      </c>
      <c r="P274" t="s">
        <v>32</v>
      </c>
      <c r="Q274" t="s">
        <v>25</v>
      </c>
      <c r="R274" t="s">
        <v>26</v>
      </c>
    </row>
    <row r="275" spans="1:18" x14ac:dyDescent="0.35">
      <c r="A275" t="s">
        <v>1021</v>
      </c>
      <c r="B275" t="s">
        <v>883</v>
      </c>
      <c r="C275" t="s">
        <v>15</v>
      </c>
      <c r="D275" t="s">
        <v>17</v>
      </c>
      <c r="E275" t="s">
        <v>401</v>
      </c>
      <c r="F275" t="s">
        <v>131</v>
      </c>
      <c r="G275" t="s">
        <v>20</v>
      </c>
      <c r="H275" t="s">
        <v>22</v>
      </c>
      <c r="I275" s="4">
        <v>6555</v>
      </c>
      <c r="J275">
        <v>2389</v>
      </c>
      <c r="K275">
        <v>0</v>
      </c>
      <c r="L275">
        <v>4166</v>
      </c>
      <c r="M275">
        <v>0</v>
      </c>
      <c r="N275" s="2">
        <v>31</v>
      </c>
      <c r="O275" t="s">
        <v>29</v>
      </c>
      <c r="P275" t="s">
        <v>32</v>
      </c>
      <c r="Q275" t="s">
        <v>25</v>
      </c>
      <c r="R275" t="s">
        <v>26</v>
      </c>
    </row>
    <row r="276" spans="1:18" x14ac:dyDescent="0.35">
      <c r="A276" t="s">
        <v>1021</v>
      </c>
      <c r="B276" t="s">
        <v>884</v>
      </c>
      <c r="C276" t="s">
        <v>15</v>
      </c>
      <c r="D276" t="s">
        <v>17</v>
      </c>
      <c r="E276" t="s">
        <v>535</v>
      </c>
      <c r="G276" t="s">
        <v>20</v>
      </c>
      <c r="H276" t="s">
        <v>21</v>
      </c>
      <c r="I276" s="4">
        <v>3935.22</v>
      </c>
      <c r="J276">
        <v>0</v>
      </c>
      <c r="K276">
        <v>0</v>
      </c>
      <c r="L276">
        <v>0</v>
      </c>
      <c r="M276">
        <v>3935.22</v>
      </c>
      <c r="N276" s="2">
        <v>31</v>
      </c>
      <c r="O276" t="s">
        <v>57</v>
      </c>
      <c r="P276" t="s">
        <v>32</v>
      </c>
      <c r="Q276" t="s">
        <v>25</v>
      </c>
      <c r="R276" t="s">
        <v>26</v>
      </c>
    </row>
    <row r="277" spans="1:18" x14ac:dyDescent="0.35">
      <c r="A277" t="s">
        <v>1021</v>
      </c>
      <c r="B277" t="s">
        <v>885</v>
      </c>
      <c r="C277" t="s">
        <v>15</v>
      </c>
      <c r="D277" t="s">
        <v>17</v>
      </c>
      <c r="E277" t="s">
        <v>469</v>
      </c>
      <c r="F277" t="s">
        <v>29</v>
      </c>
      <c r="G277" t="s">
        <v>20</v>
      </c>
      <c r="H277" t="s">
        <v>21</v>
      </c>
      <c r="I277" s="4">
        <v>2093.41</v>
      </c>
      <c r="J277">
        <v>0</v>
      </c>
      <c r="K277">
        <v>0</v>
      </c>
      <c r="L277">
        <v>0</v>
      </c>
      <c r="M277">
        <v>2093.41</v>
      </c>
      <c r="N277" s="2">
        <v>31</v>
      </c>
      <c r="O277" t="s">
        <v>29</v>
      </c>
      <c r="P277" t="s">
        <v>201</v>
      </c>
      <c r="Q277" t="s">
        <v>25</v>
      </c>
      <c r="R277" t="s">
        <v>26</v>
      </c>
    </row>
    <row r="278" spans="1:18" x14ac:dyDescent="0.35">
      <c r="A278" t="s">
        <v>1021</v>
      </c>
      <c r="B278" t="s">
        <v>886</v>
      </c>
      <c r="C278" t="s">
        <v>15</v>
      </c>
      <c r="D278" t="s">
        <v>17</v>
      </c>
      <c r="E278" t="s">
        <v>135</v>
      </c>
      <c r="F278" t="s">
        <v>62</v>
      </c>
      <c r="G278" t="s">
        <v>20</v>
      </c>
      <c r="H278" t="s">
        <v>21</v>
      </c>
      <c r="I278" s="4">
        <v>58.45</v>
      </c>
      <c r="J278">
        <v>0</v>
      </c>
      <c r="K278">
        <v>0</v>
      </c>
      <c r="L278">
        <v>0</v>
      </c>
      <c r="M278">
        <v>58.45</v>
      </c>
      <c r="N278" s="2">
        <v>31</v>
      </c>
      <c r="O278" t="s">
        <v>63</v>
      </c>
      <c r="P278" t="s">
        <v>64</v>
      </c>
      <c r="Q278" t="s">
        <v>25</v>
      </c>
      <c r="R278" t="s">
        <v>26</v>
      </c>
    </row>
    <row r="279" spans="1:18" x14ac:dyDescent="0.35">
      <c r="A279" t="s">
        <v>1021</v>
      </c>
      <c r="B279" t="s">
        <v>887</v>
      </c>
      <c r="C279" t="s">
        <v>15</v>
      </c>
      <c r="D279" t="s">
        <v>17</v>
      </c>
      <c r="E279" t="s">
        <v>276</v>
      </c>
      <c r="F279" t="s">
        <v>18</v>
      </c>
      <c r="G279" t="s">
        <v>20</v>
      </c>
      <c r="H279" t="s">
        <v>21</v>
      </c>
      <c r="I279" s="4">
        <v>879.19</v>
      </c>
      <c r="J279">
        <v>0</v>
      </c>
      <c r="K279">
        <v>0</v>
      </c>
      <c r="L279">
        <v>0</v>
      </c>
      <c r="M279">
        <v>879.19</v>
      </c>
      <c r="N279" s="2">
        <v>31</v>
      </c>
      <c r="O279" t="s">
        <v>23</v>
      </c>
      <c r="P279" t="s">
        <v>224</v>
      </c>
      <c r="Q279" t="s">
        <v>25</v>
      </c>
      <c r="R279" t="s">
        <v>26</v>
      </c>
    </row>
    <row r="280" spans="1:18" x14ac:dyDescent="0.35">
      <c r="A280" t="s">
        <v>1021</v>
      </c>
      <c r="B280" t="s">
        <v>888</v>
      </c>
      <c r="C280" t="s">
        <v>15</v>
      </c>
      <c r="D280" t="s">
        <v>17</v>
      </c>
      <c r="E280" t="s">
        <v>84</v>
      </c>
      <c r="F280" t="s">
        <v>62</v>
      </c>
      <c r="G280" t="s">
        <v>20</v>
      </c>
      <c r="H280" t="s">
        <v>21</v>
      </c>
      <c r="I280" s="4">
        <v>9.74</v>
      </c>
      <c r="J280">
        <v>0</v>
      </c>
      <c r="K280">
        <v>0</v>
      </c>
      <c r="L280">
        <v>0</v>
      </c>
      <c r="M280">
        <v>9.74</v>
      </c>
      <c r="N280" s="2">
        <v>31</v>
      </c>
      <c r="O280" t="s">
        <v>63</v>
      </c>
      <c r="P280" t="s">
        <v>64</v>
      </c>
      <c r="Q280" t="s">
        <v>25</v>
      </c>
      <c r="R280" t="s">
        <v>26</v>
      </c>
    </row>
    <row r="281" spans="1:18" x14ac:dyDescent="0.35">
      <c r="A281" t="s">
        <v>1021</v>
      </c>
      <c r="B281" t="s">
        <v>889</v>
      </c>
      <c r="C281" t="s">
        <v>15</v>
      </c>
      <c r="D281" t="s">
        <v>17</v>
      </c>
      <c r="E281" t="s">
        <v>136</v>
      </c>
      <c r="F281" t="s">
        <v>62</v>
      </c>
      <c r="G281" t="s">
        <v>20</v>
      </c>
      <c r="H281" t="s">
        <v>21</v>
      </c>
      <c r="I281" s="4">
        <v>118.68</v>
      </c>
      <c r="J281">
        <v>0</v>
      </c>
      <c r="K281">
        <v>0</v>
      </c>
      <c r="L281">
        <v>0</v>
      </c>
      <c r="M281">
        <v>118.68</v>
      </c>
      <c r="N281" s="2">
        <v>31</v>
      </c>
      <c r="O281" t="s">
        <v>63</v>
      </c>
      <c r="P281" t="s">
        <v>64</v>
      </c>
      <c r="Q281" t="s">
        <v>25</v>
      </c>
      <c r="R281" t="s">
        <v>26</v>
      </c>
    </row>
    <row r="282" spans="1:18" x14ac:dyDescent="0.35">
      <c r="A282" t="s">
        <v>1021</v>
      </c>
      <c r="B282" t="s">
        <v>890</v>
      </c>
      <c r="C282" t="s">
        <v>15</v>
      </c>
      <c r="D282" t="s">
        <v>17</v>
      </c>
      <c r="E282" t="s">
        <v>245</v>
      </c>
      <c r="G282" t="s">
        <v>20</v>
      </c>
      <c r="H282" t="s">
        <v>22</v>
      </c>
      <c r="I282" s="4">
        <v>7952</v>
      </c>
      <c r="J282">
        <v>2844</v>
      </c>
      <c r="K282">
        <v>0</v>
      </c>
      <c r="L282">
        <v>5108</v>
      </c>
      <c r="M282">
        <v>0</v>
      </c>
      <c r="N282" s="2">
        <v>31</v>
      </c>
      <c r="O282" t="s">
        <v>29</v>
      </c>
      <c r="P282" t="s">
        <v>224</v>
      </c>
      <c r="Q282" t="s">
        <v>25</v>
      </c>
      <c r="R282" t="s">
        <v>26</v>
      </c>
    </row>
    <row r="283" spans="1:18" x14ac:dyDescent="0.35">
      <c r="A283" t="s">
        <v>1021</v>
      </c>
      <c r="B283" t="s">
        <v>891</v>
      </c>
      <c r="C283" t="s">
        <v>15</v>
      </c>
      <c r="D283" t="s">
        <v>17</v>
      </c>
      <c r="E283" t="s">
        <v>301</v>
      </c>
      <c r="F283" t="s">
        <v>110</v>
      </c>
      <c r="G283" t="s">
        <v>20</v>
      </c>
      <c r="H283" t="s">
        <v>22</v>
      </c>
      <c r="I283" s="4">
        <v>4655</v>
      </c>
      <c r="J283">
        <v>1672</v>
      </c>
      <c r="K283">
        <v>0</v>
      </c>
      <c r="L283">
        <v>2983</v>
      </c>
      <c r="M283">
        <v>0</v>
      </c>
      <c r="N283" s="2">
        <v>31</v>
      </c>
      <c r="O283" t="s">
        <v>29</v>
      </c>
      <c r="P283" t="s">
        <v>224</v>
      </c>
      <c r="Q283" t="s">
        <v>25</v>
      </c>
      <c r="R283" t="s">
        <v>26</v>
      </c>
    </row>
    <row r="284" spans="1:18" x14ac:dyDescent="0.35">
      <c r="A284" t="s">
        <v>1021</v>
      </c>
      <c r="B284" t="s">
        <v>892</v>
      </c>
      <c r="C284" t="s">
        <v>15</v>
      </c>
      <c r="D284" t="s">
        <v>17</v>
      </c>
      <c r="E284" t="s">
        <v>310</v>
      </c>
      <c r="F284" t="s">
        <v>110</v>
      </c>
      <c r="G284" t="s">
        <v>20</v>
      </c>
      <c r="H284" t="s">
        <v>22</v>
      </c>
      <c r="I284" s="4">
        <v>4593</v>
      </c>
      <c r="J284">
        <v>1635</v>
      </c>
      <c r="K284">
        <v>0</v>
      </c>
      <c r="L284">
        <v>2958</v>
      </c>
      <c r="M284">
        <v>0</v>
      </c>
      <c r="N284" s="2">
        <v>31</v>
      </c>
      <c r="O284" t="s">
        <v>29</v>
      </c>
      <c r="P284" t="s">
        <v>224</v>
      </c>
      <c r="Q284" t="s">
        <v>25</v>
      </c>
      <c r="R284" t="s">
        <v>26</v>
      </c>
    </row>
    <row r="285" spans="1:18" x14ac:dyDescent="0.35">
      <c r="A285" t="s">
        <v>1021</v>
      </c>
      <c r="B285" t="s">
        <v>893</v>
      </c>
      <c r="C285" t="s">
        <v>15</v>
      </c>
      <c r="D285" t="s">
        <v>17</v>
      </c>
      <c r="E285" t="s">
        <v>472</v>
      </c>
      <c r="F285" t="s">
        <v>473</v>
      </c>
      <c r="G285" t="s">
        <v>20</v>
      </c>
      <c r="H285" t="s">
        <v>21</v>
      </c>
      <c r="I285" s="4">
        <v>907.85</v>
      </c>
      <c r="J285">
        <v>0</v>
      </c>
      <c r="K285">
        <v>0</v>
      </c>
      <c r="L285">
        <v>0</v>
      </c>
      <c r="M285">
        <v>907.85</v>
      </c>
      <c r="N285" s="2">
        <v>31</v>
      </c>
      <c r="O285" t="s">
        <v>46</v>
      </c>
      <c r="P285" t="s">
        <v>224</v>
      </c>
      <c r="Q285" t="s">
        <v>25</v>
      </c>
      <c r="R285" t="s">
        <v>26</v>
      </c>
    </row>
    <row r="286" spans="1:18" x14ac:dyDescent="0.35">
      <c r="A286" t="s">
        <v>1021</v>
      </c>
      <c r="B286" t="s">
        <v>894</v>
      </c>
      <c r="C286" t="s">
        <v>15</v>
      </c>
      <c r="D286" t="s">
        <v>17</v>
      </c>
      <c r="E286" t="s">
        <v>367</v>
      </c>
      <c r="G286" t="s">
        <v>20</v>
      </c>
      <c r="H286" t="s">
        <v>22</v>
      </c>
      <c r="I286" s="4">
        <v>4698</v>
      </c>
      <c r="J286">
        <v>1702</v>
      </c>
      <c r="K286">
        <v>0</v>
      </c>
      <c r="L286">
        <v>2996</v>
      </c>
      <c r="M286">
        <v>0</v>
      </c>
      <c r="N286" s="2">
        <v>31</v>
      </c>
      <c r="O286" t="s">
        <v>29</v>
      </c>
      <c r="P286" t="s">
        <v>108</v>
      </c>
      <c r="Q286" t="s">
        <v>25</v>
      </c>
      <c r="R286" t="s">
        <v>26</v>
      </c>
    </row>
    <row r="287" spans="1:18" x14ac:dyDescent="0.35">
      <c r="A287" t="s">
        <v>1021</v>
      </c>
      <c r="B287" t="s">
        <v>895</v>
      </c>
      <c r="C287" t="s">
        <v>15</v>
      </c>
      <c r="D287" t="s">
        <v>17</v>
      </c>
      <c r="E287" t="s">
        <v>386</v>
      </c>
      <c r="F287" t="s">
        <v>40</v>
      </c>
      <c r="G287" t="s">
        <v>20</v>
      </c>
      <c r="H287" t="s">
        <v>21</v>
      </c>
      <c r="I287" s="4">
        <v>670.48</v>
      </c>
      <c r="J287">
        <v>0</v>
      </c>
      <c r="K287">
        <v>0</v>
      </c>
      <c r="L287">
        <v>0</v>
      </c>
      <c r="M287">
        <v>670.48</v>
      </c>
      <c r="N287" s="2">
        <v>31</v>
      </c>
      <c r="O287" t="s">
        <v>40</v>
      </c>
      <c r="P287" t="s">
        <v>108</v>
      </c>
      <c r="Q287" t="s">
        <v>25</v>
      </c>
      <c r="R287" t="s">
        <v>26</v>
      </c>
    </row>
    <row r="288" spans="1:18" x14ac:dyDescent="0.35">
      <c r="A288" t="s">
        <v>1021</v>
      </c>
      <c r="B288" t="s">
        <v>896</v>
      </c>
      <c r="C288" t="s">
        <v>15</v>
      </c>
      <c r="D288" t="s">
        <v>17</v>
      </c>
      <c r="E288" t="s">
        <v>346</v>
      </c>
      <c r="F288" t="s">
        <v>347</v>
      </c>
      <c r="G288" t="s">
        <v>20</v>
      </c>
      <c r="H288" t="s">
        <v>22</v>
      </c>
      <c r="I288" s="4">
        <v>9715</v>
      </c>
      <c r="J288">
        <v>1520</v>
      </c>
      <c r="K288">
        <v>0</v>
      </c>
      <c r="L288">
        <v>8195</v>
      </c>
      <c r="M288">
        <v>0</v>
      </c>
      <c r="N288" s="2">
        <v>31</v>
      </c>
      <c r="O288" t="s">
        <v>60</v>
      </c>
      <c r="P288" t="s">
        <v>41</v>
      </c>
      <c r="Q288" t="s">
        <v>25</v>
      </c>
      <c r="R288" t="s">
        <v>26</v>
      </c>
    </row>
    <row r="289" spans="1:18" x14ac:dyDescent="0.35">
      <c r="A289" t="s">
        <v>1021</v>
      </c>
      <c r="B289" t="s">
        <v>897</v>
      </c>
      <c r="C289" t="s">
        <v>15</v>
      </c>
      <c r="D289" t="s">
        <v>17</v>
      </c>
      <c r="E289" t="s">
        <v>380</v>
      </c>
      <c r="F289" t="s">
        <v>328</v>
      </c>
      <c r="G289" t="s">
        <v>20</v>
      </c>
      <c r="H289" t="s">
        <v>22</v>
      </c>
      <c r="I289" s="4">
        <v>561</v>
      </c>
      <c r="J289">
        <v>177</v>
      </c>
      <c r="K289">
        <v>0</v>
      </c>
      <c r="L289">
        <v>384</v>
      </c>
      <c r="M289">
        <v>0</v>
      </c>
      <c r="N289" s="2">
        <v>31</v>
      </c>
      <c r="O289" t="s">
        <v>29</v>
      </c>
      <c r="P289" t="s">
        <v>108</v>
      </c>
      <c r="Q289" t="s">
        <v>25</v>
      </c>
      <c r="R289" t="s">
        <v>26</v>
      </c>
    </row>
    <row r="290" spans="1:18" x14ac:dyDescent="0.35">
      <c r="A290" t="s">
        <v>1021</v>
      </c>
      <c r="B290" t="s">
        <v>898</v>
      </c>
      <c r="C290" t="s">
        <v>15</v>
      </c>
      <c r="D290" t="s">
        <v>17</v>
      </c>
      <c r="E290" t="s">
        <v>58</v>
      </c>
      <c r="F290" t="s">
        <v>59</v>
      </c>
      <c r="G290" t="s">
        <v>20</v>
      </c>
      <c r="H290" t="s">
        <v>22</v>
      </c>
      <c r="I290" s="4">
        <v>13300</v>
      </c>
      <c r="J290">
        <v>2425</v>
      </c>
      <c r="K290">
        <v>0</v>
      </c>
      <c r="L290">
        <v>10875</v>
      </c>
      <c r="M290">
        <v>0</v>
      </c>
      <c r="N290" s="2">
        <v>31</v>
      </c>
      <c r="O290" t="s">
        <v>60</v>
      </c>
      <c r="P290" t="s">
        <v>41</v>
      </c>
      <c r="Q290" t="s">
        <v>25</v>
      </c>
      <c r="R290" t="s">
        <v>26</v>
      </c>
    </row>
    <row r="291" spans="1:18" x14ac:dyDescent="0.35">
      <c r="A291" t="s">
        <v>1021</v>
      </c>
      <c r="B291" t="s">
        <v>899</v>
      </c>
      <c r="C291" t="s">
        <v>15</v>
      </c>
      <c r="D291" t="s">
        <v>17</v>
      </c>
      <c r="E291" t="s">
        <v>505</v>
      </c>
      <c r="F291" t="s">
        <v>494</v>
      </c>
      <c r="G291" t="s">
        <v>20</v>
      </c>
      <c r="H291" t="s">
        <v>22</v>
      </c>
      <c r="I291" s="4">
        <v>10830</v>
      </c>
      <c r="J291">
        <v>7365</v>
      </c>
      <c r="K291">
        <v>0</v>
      </c>
      <c r="L291">
        <v>3465</v>
      </c>
      <c r="M291">
        <v>0</v>
      </c>
      <c r="N291" s="2">
        <v>31</v>
      </c>
      <c r="O291" t="s">
        <v>260</v>
      </c>
      <c r="P291" t="s">
        <v>108</v>
      </c>
      <c r="Q291" t="s">
        <v>25</v>
      </c>
      <c r="R291" t="s">
        <v>26</v>
      </c>
    </row>
    <row r="292" spans="1:18" x14ac:dyDescent="0.35">
      <c r="A292" t="s">
        <v>1021</v>
      </c>
      <c r="B292" t="s">
        <v>900</v>
      </c>
      <c r="C292" t="s">
        <v>15</v>
      </c>
      <c r="D292" t="s">
        <v>17</v>
      </c>
      <c r="E292" t="s">
        <v>107</v>
      </c>
      <c r="F292" t="s">
        <v>23</v>
      </c>
      <c r="G292" t="s">
        <v>20</v>
      </c>
      <c r="H292" t="s">
        <v>22</v>
      </c>
      <c r="I292" s="4">
        <v>1972</v>
      </c>
      <c r="J292">
        <v>105</v>
      </c>
      <c r="K292">
        <v>0</v>
      </c>
      <c r="L292">
        <v>1867</v>
      </c>
      <c r="M292">
        <v>0</v>
      </c>
      <c r="N292" s="2">
        <v>31</v>
      </c>
      <c r="O292" t="s">
        <v>23</v>
      </c>
      <c r="P292" t="s">
        <v>108</v>
      </c>
      <c r="Q292" t="s">
        <v>25</v>
      </c>
      <c r="R292" t="s">
        <v>26</v>
      </c>
    </row>
    <row r="293" spans="1:18" x14ac:dyDescent="0.35">
      <c r="A293" t="s">
        <v>1021</v>
      </c>
      <c r="B293" t="s">
        <v>901</v>
      </c>
      <c r="C293" t="s">
        <v>15</v>
      </c>
      <c r="D293" t="s">
        <v>17</v>
      </c>
      <c r="E293" t="s">
        <v>471</v>
      </c>
      <c r="F293" t="s">
        <v>429</v>
      </c>
      <c r="G293" t="s">
        <v>20</v>
      </c>
      <c r="H293" t="s">
        <v>22</v>
      </c>
      <c r="I293" s="4">
        <v>1538</v>
      </c>
      <c r="J293">
        <v>382</v>
      </c>
      <c r="K293">
        <v>0</v>
      </c>
      <c r="L293">
        <v>1156</v>
      </c>
      <c r="M293">
        <v>0</v>
      </c>
      <c r="N293" s="2">
        <v>31</v>
      </c>
      <c r="O293" t="s">
        <v>260</v>
      </c>
      <c r="P293" t="s">
        <v>108</v>
      </c>
      <c r="Q293" t="s">
        <v>25</v>
      </c>
      <c r="R293" t="s">
        <v>26</v>
      </c>
    </row>
    <row r="294" spans="1:18" x14ac:dyDescent="0.35">
      <c r="A294" t="s">
        <v>1021</v>
      </c>
      <c r="B294" t="s">
        <v>902</v>
      </c>
      <c r="C294" t="s">
        <v>15</v>
      </c>
      <c r="D294" t="s">
        <v>17</v>
      </c>
      <c r="E294" t="s">
        <v>230</v>
      </c>
      <c r="G294" t="s">
        <v>20</v>
      </c>
      <c r="H294" t="s">
        <v>22</v>
      </c>
      <c r="I294" s="4">
        <v>3627</v>
      </c>
      <c r="J294">
        <v>1343</v>
      </c>
      <c r="K294">
        <v>0</v>
      </c>
      <c r="L294">
        <v>2284</v>
      </c>
      <c r="M294">
        <v>0</v>
      </c>
      <c r="N294" s="2">
        <v>31</v>
      </c>
      <c r="O294" t="s">
        <v>29</v>
      </c>
      <c r="P294" t="s">
        <v>37</v>
      </c>
      <c r="Q294" t="s">
        <v>25</v>
      </c>
      <c r="R294" t="s">
        <v>26</v>
      </c>
    </row>
    <row r="295" spans="1:18" x14ac:dyDescent="0.35">
      <c r="A295" t="s">
        <v>1021</v>
      </c>
      <c r="B295" t="s">
        <v>903</v>
      </c>
      <c r="C295" t="s">
        <v>15</v>
      </c>
      <c r="D295" t="s">
        <v>17</v>
      </c>
      <c r="E295" t="s">
        <v>65</v>
      </c>
      <c r="G295" t="s">
        <v>20</v>
      </c>
      <c r="H295" t="s">
        <v>21</v>
      </c>
      <c r="I295" s="4">
        <v>363.38</v>
      </c>
      <c r="J295">
        <v>0</v>
      </c>
      <c r="K295">
        <v>0</v>
      </c>
      <c r="L295">
        <v>0</v>
      </c>
      <c r="M295">
        <v>363.38</v>
      </c>
      <c r="N295" s="2">
        <v>31</v>
      </c>
      <c r="O295" t="s">
        <v>40</v>
      </c>
      <c r="P295" t="s">
        <v>37</v>
      </c>
      <c r="Q295" t="s">
        <v>25</v>
      </c>
      <c r="R295" t="s">
        <v>26</v>
      </c>
    </row>
    <row r="296" spans="1:18" x14ac:dyDescent="0.35">
      <c r="A296" t="s">
        <v>1021</v>
      </c>
      <c r="B296" t="s">
        <v>904</v>
      </c>
      <c r="C296" t="s">
        <v>15</v>
      </c>
      <c r="D296" t="s">
        <v>17</v>
      </c>
      <c r="E296" t="s">
        <v>225</v>
      </c>
      <c r="G296" t="s">
        <v>20</v>
      </c>
      <c r="H296" t="s">
        <v>22</v>
      </c>
      <c r="I296" s="4">
        <v>9992</v>
      </c>
      <c r="J296">
        <v>3654</v>
      </c>
      <c r="K296">
        <v>0</v>
      </c>
      <c r="L296">
        <v>6338</v>
      </c>
      <c r="M296">
        <v>0</v>
      </c>
      <c r="N296" s="2">
        <v>31</v>
      </c>
      <c r="O296" t="s">
        <v>29</v>
      </c>
      <c r="P296" t="s">
        <v>37</v>
      </c>
      <c r="Q296" t="s">
        <v>25</v>
      </c>
      <c r="R296" t="s">
        <v>26</v>
      </c>
    </row>
    <row r="297" spans="1:18" x14ac:dyDescent="0.35">
      <c r="A297" t="s">
        <v>1021</v>
      </c>
      <c r="B297" t="s">
        <v>905</v>
      </c>
      <c r="C297" t="s">
        <v>15</v>
      </c>
      <c r="D297" t="s">
        <v>17</v>
      </c>
      <c r="E297" t="s">
        <v>298</v>
      </c>
      <c r="G297" t="s">
        <v>20</v>
      </c>
      <c r="H297" t="s">
        <v>21</v>
      </c>
      <c r="I297" s="4">
        <v>1723.08</v>
      </c>
      <c r="J297">
        <v>0</v>
      </c>
      <c r="K297">
        <v>0</v>
      </c>
      <c r="L297">
        <v>0</v>
      </c>
      <c r="M297">
        <v>1723.08</v>
      </c>
      <c r="N297" s="2">
        <v>31</v>
      </c>
      <c r="O297" t="s">
        <v>57</v>
      </c>
      <c r="P297" t="s">
        <v>37</v>
      </c>
      <c r="Q297" t="s">
        <v>25</v>
      </c>
      <c r="R297" t="s">
        <v>26</v>
      </c>
    </row>
    <row r="298" spans="1:18" x14ac:dyDescent="0.35">
      <c r="A298" t="s">
        <v>1021</v>
      </c>
      <c r="B298" t="s">
        <v>906</v>
      </c>
      <c r="C298" t="s">
        <v>15</v>
      </c>
      <c r="D298" t="s">
        <v>17</v>
      </c>
      <c r="E298" t="s">
        <v>470</v>
      </c>
      <c r="G298" t="s">
        <v>20</v>
      </c>
      <c r="H298" t="s">
        <v>21</v>
      </c>
      <c r="I298" s="4">
        <v>2286.92</v>
      </c>
      <c r="J298">
        <v>0</v>
      </c>
      <c r="K298">
        <v>0</v>
      </c>
      <c r="L298">
        <v>0</v>
      </c>
      <c r="M298">
        <v>2286.92</v>
      </c>
      <c r="N298" s="2">
        <v>31</v>
      </c>
      <c r="O298" t="s">
        <v>29</v>
      </c>
      <c r="P298" t="s">
        <v>37</v>
      </c>
      <c r="Q298" t="s">
        <v>25</v>
      </c>
      <c r="R298" t="s">
        <v>26</v>
      </c>
    </row>
    <row r="299" spans="1:18" x14ac:dyDescent="0.35">
      <c r="A299" t="s">
        <v>1021</v>
      </c>
      <c r="B299" t="s">
        <v>907</v>
      </c>
      <c r="C299" t="s">
        <v>15</v>
      </c>
      <c r="D299" t="s">
        <v>17</v>
      </c>
      <c r="E299" t="s">
        <v>523</v>
      </c>
      <c r="G299" t="s">
        <v>20</v>
      </c>
      <c r="H299" t="s">
        <v>21</v>
      </c>
      <c r="I299" s="4">
        <v>1902.34</v>
      </c>
      <c r="J299">
        <v>0</v>
      </c>
      <c r="K299">
        <v>0</v>
      </c>
      <c r="L299">
        <v>0</v>
      </c>
      <c r="M299">
        <v>1902.34</v>
      </c>
      <c r="N299" s="2">
        <v>31</v>
      </c>
      <c r="O299" t="s">
        <v>29</v>
      </c>
      <c r="P299" t="s">
        <v>168</v>
      </c>
      <c r="Q299" t="s">
        <v>25</v>
      </c>
      <c r="R299" t="s">
        <v>26</v>
      </c>
    </row>
    <row r="300" spans="1:18" x14ac:dyDescent="0.35">
      <c r="A300" t="s">
        <v>1021</v>
      </c>
      <c r="B300" t="s">
        <v>908</v>
      </c>
      <c r="C300" t="s">
        <v>15</v>
      </c>
      <c r="D300" t="s">
        <v>17</v>
      </c>
      <c r="E300" t="s">
        <v>407</v>
      </c>
      <c r="F300" t="s">
        <v>131</v>
      </c>
      <c r="G300" t="s">
        <v>20</v>
      </c>
      <c r="H300" t="s">
        <v>22</v>
      </c>
      <c r="I300" s="4">
        <v>318</v>
      </c>
      <c r="J300">
        <v>113</v>
      </c>
      <c r="K300">
        <v>0</v>
      </c>
      <c r="L300">
        <v>205</v>
      </c>
      <c r="M300">
        <v>0</v>
      </c>
      <c r="N300" s="2">
        <v>31</v>
      </c>
      <c r="O300" t="s">
        <v>29</v>
      </c>
      <c r="P300" t="s">
        <v>32</v>
      </c>
      <c r="Q300" t="s">
        <v>25</v>
      </c>
      <c r="R300" t="s">
        <v>26</v>
      </c>
    </row>
    <row r="301" spans="1:18" x14ac:dyDescent="0.35">
      <c r="A301" t="s">
        <v>1021</v>
      </c>
      <c r="B301" t="s">
        <v>909</v>
      </c>
      <c r="C301" t="s">
        <v>15</v>
      </c>
      <c r="D301" t="s">
        <v>17</v>
      </c>
      <c r="E301" t="s">
        <v>395</v>
      </c>
      <c r="G301" t="s">
        <v>20</v>
      </c>
      <c r="H301" t="s">
        <v>22</v>
      </c>
      <c r="I301" s="4">
        <v>753</v>
      </c>
      <c r="J301">
        <v>367</v>
      </c>
      <c r="K301">
        <v>0</v>
      </c>
      <c r="L301">
        <v>386</v>
      </c>
      <c r="M301">
        <v>0</v>
      </c>
      <c r="N301" s="2">
        <v>31</v>
      </c>
      <c r="O301" t="s">
        <v>29</v>
      </c>
      <c r="P301" t="s">
        <v>32</v>
      </c>
      <c r="Q301" t="s">
        <v>25</v>
      </c>
      <c r="R301" t="s">
        <v>26</v>
      </c>
    </row>
    <row r="302" spans="1:18" x14ac:dyDescent="0.35">
      <c r="A302" t="s">
        <v>1021</v>
      </c>
      <c r="B302" t="s">
        <v>910</v>
      </c>
      <c r="C302" t="s">
        <v>15</v>
      </c>
      <c r="D302" t="s">
        <v>17</v>
      </c>
      <c r="E302" t="s">
        <v>388</v>
      </c>
      <c r="F302" t="s">
        <v>131</v>
      </c>
      <c r="G302" t="s">
        <v>20</v>
      </c>
      <c r="H302" t="s">
        <v>22</v>
      </c>
      <c r="I302" s="4">
        <v>11710</v>
      </c>
      <c r="J302">
        <v>4234</v>
      </c>
      <c r="K302">
        <v>0</v>
      </c>
      <c r="L302">
        <v>7476</v>
      </c>
      <c r="M302">
        <v>0</v>
      </c>
      <c r="N302" s="2">
        <v>31</v>
      </c>
      <c r="O302" t="s">
        <v>29</v>
      </c>
      <c r="P302" t="s">
        <v>32</v>
      </c>
      <c r="Q302" t="s">
        <v>25</v>
      </c>
      <c r="R302" t="s">
        <v>26</v>
      </c>
    </row>
    <row r="303" spans="1:18" x14ac:dyDescent="0.35">
      <c r="A303" t="s">
        <v>1021</v>
      </c>
      <c r="B303" t="s">
        <v>911</v>
      </c>
      <c r="C303" t="s">
        <v>15</v>
      </c>
      <c r="D303" t="s">
        <v>17</v>
      </c>
      <c r="E303" t="s">
        <v>425</v>
      </c>
      <c r="F303" t="s">
        <v>253</v>
      </c>
      <c r="G303" t="s">
        <v>20</v>
      </c>
      <c r="H303" t="s">
        <v>22</v>
      </c>
      <c r="I303" s="4">
        <v>1820</v>
      </c>
      <c r="J303">
        <v>775</v>
      </c>
      <c r="K303">
        <v>0</v>
      </c>
      <c r="L303">
        <v>1045</v>
      </c>
      <c r="M303">
        <v>0</v>
      </c>
      <c r="N303" s="2">
        <v>31</v>
      </c>
      <c r="O303" t="s">
        <v>29</v>
      </c>
      <c r="P303" t="s">
        <v>32</v>
      </c>
      <c r="Q303" t="s">
        <v>25</v>
      </c>
      <c r="R303" t="s">
        <v>26</v>
      </c>
    </row>
    <row r="304" spans="1:18" x14ac:dyDescent="0.35">
      <c r="A304" t="s">
        <v>1021</v>
      </c>
      <c r="B304" t="s">
        <v>912</v>
      </c>
      <c r="C304" t="s">
        <v>15</v>
      </c>
      <c r="D304" t="s">
        <v>17</v>
      </c>
      <c r="E304" t="s">
        <v>493</v>
      </c>
      <c r="F304" t="s">
        <v>494</v>
      </c>
      <c r="G304" t="s">
        <v>20</v>
      </c>
      <c r="H304" t="s">
        <v>22</v>
      </c>
      <c r="I304" s="4">
        <v>17070</v>
      </c>
      <c r="J304">
        <v>9090</v>
      </c>
      <c r="K304">
        <v>0</v>
      </c>
      <c r="L304">
        <v>7980</v>
      </c>
      <c r="M304">
        <v>0</v>
      </c>
      <c r="N304" s="2">
        <v>31</v>
      </c>
      <c r="O304" t="s">
        <v>260</v>
      </c>
      <c r="P304" t="s">
        <v>168</v>
      </c>
      <c r="Q304" t="s">
        <v>25</v>
      </c>
      <c r="R304" t="s">
        <v>26</v>
      </c>
    </row>
    <row r="305" spans="1:18" x14ac:dyDescent="0.35">
      <c r="A305" t="s">
        <v>1021</v>
      </c>
      <c r="B305" t="s">
        <v>913</v>
      </c>
      <c r="C305" t="s">
        <v>15</v>
      </c>
      <c r="D305" t="s">
        <v>17</v>
      </c>
      <c r="E305" t="s">
        <v>414</v>
      </c>
      <c r="F305" t="s">
        <v>253</v>
      </c>
      <c r="G305" t="s">
        <v>20</v>
      </c>
      <c r="H305" t="s">
        <v>22</v>
      </c>
      <c r="I305" s="4">
        <v>1294</v>
      </c>
      <c r="J305">
        <v>576</v>
      </c>
      <c r="K305">
        <v>0</v>
      </c>
      <c r="L305">
        <v>718</v>
      </c>
      <c r="M305">
        <v>0</v>
      </c>
      <c r="N305" s="2">
        <v>31</v>
      </c>
      <c r="O305" t="s">
        <v>29</v>
      </c>
      <c r="P305" t="s">
        <v>32</v>
      </c>
      <c r="Q305" t="s">
        <v>25</v>
      </c>
      <c r="R305" t="s">
        <v>26</v>
      </c>
    </row>
    <row r="306" spans="1:18" x14ac:dyDescent="0.35">
      <c r="A306" t="s">
        <v>1021</v>
      </c>
      <c r="B306" t="s">
        <v>914</v>
      </c>
      <c r="C306" t="s">
        <v>15</v>
      </c>
      <c r="D306" t="s">
        <v>17</v>
      </c>
      <c r="E306" t="s">
        <v>351</v>
      </c>
      <c r="F306" t="s">
        <v>352</v>
      </c>
      <c r="G306" t="s">
        <v>20</v>
      </c>
      <c r="H306" t="s">
        <v>21</v>
      </c>
      <c r="I306" s="4">
        <v>483.59</v>
      </c>
      <c r="J306">
        <v>0</v>
      </c>
      <c r="K306">
        <v>0</v>
      </c>
      <c r="L306">
        <v>0</v>
      </c>
      <c r="M306">
        <v>483.59</v>
      </c>
      <c r="N306" s="2">
        <v>31</v>
      </c>
      <c r="O306" t="s">
        <v>29</v>
      </c>
      <c r="P306" t="s">
        <v>32</v>
      </c>
      <c r="Q306" t="s">
        <v>25</v>
      </c>
      <c r="R306" t="s">
        <v>26</v>
      </c>
    </row>
    <row r="307" spans="1:18" x14ac:dyDescent="0.35">
      <c r="A307" t="s">
        <v>1021</v>
      </c>
      <c r="B307" t="s">
        <v>915</v>
      </c>
      <c r="C307" t="s">
        <v>15</v>
      </c>
      <c r="D307" t="s">
        <v>17</v>
      </c>
      <c r="E307" t="s">
        <v>365</v>
      </c>
      <c r="G307" t="s">
        <v>20</v>
      </c>
      <c r="H307" t="s">
        <v>22</v>
      </c>
      <c r="I307" s="4">
        <v>8080</v>
      </c>
      <c r="J307">
        <v>2651</v>
      </c>
      <c r="K307">
        <v>0</v>
      </c>
      <c r="L307">
        <v>5429</v>
      </c>
      <c r="M307">
        <v>0</v>
      </c>
      <c r="N307" s="2">
        <v>31</v>
      </c>
      <c r="O307" t="s">
        <v>29</v>
      </c>
      <c r="P307" t="s">
        <v>168</v>
      </c>
      <c r="Q307" t="s">
        <v>25</v>
      </c>
      <c r="R307" t="s">
        <v>26</v>
      </c>
    </row>
    <row r="308" spans="1:18" x14ac:dyDescent="0.35">
      <c r="A308" t="s">
        <v>1021</v>
      </c>
      <c r="B308" t="s">
        <v>916</v>
      </c>
      <c r="C308" t="s">
        <v>15</v>
      </c>
      <c r="D308" t="s">
        <v>17</v>
      </c>
      <c r="E308" t="s">
        <v>394</v>
      </c>
      <c r="F308" t="s">
        <v>40</v>
      </c>
      <c r="G308" t="s">
        <v>20</v>
      </c>
      <c r="H308" t="s">
        <v>22</v>
      </c>
      <c r="I308" s="4">
        <v>3468</v>
      </c>
      <c r="J308">
        <v>699</v>
      </c>
      <c r="K308">
        <v>0</v>
      </c>
      <c r="L308">
        <v>2769</v>
      </c>
      <c r="M308">
        <v>0</v>
      </c>
      <c r="N308" s="2">
        <v>31</v>
      </c>
      <c r="O308" t="s">
        <v>40</v>
      </c>
      <c r="P308" t="s">
        <v>47</v>
      </c>
      <c r="Q308" t="s">
        <v>25</v>
      </c>
      <c r="R308" t="s">
        <v>26</v>
      </c>
    </row>
    <row r="309" spans="1:18" x14ac:dyDescent="0.35">
      <c r="A309" t="s">
        <v>1021</v>
      </c>
      <c r="B309" t="s">
        <v>917</v>
      </c>
      <c r="C309" t="s">
        <v>15</v>
      </c>
      <c r="D309" t="s">
        <v>17</v>
      </c>
      <c r="E309" t="s">
        <v>320</v>
      </c>
      <c r="G309" t="s">
        <v>20</v>
      </c>
      <c r="H309" t="s">
        <v>22</v>
      </c>
      <c r="I309" s="4">
        <v>2147</v>
      </c>
      <c r="J309">
        <v>600</v>
      </c>
      <c r="K309">
        <v>0</v>
      </c>
      <c r="L309">
        <v>1547</v>
      </c>
      <c r="M309">
        <v>0</v>
      </c>
      <c r="N309" s="2">
        <v>31</v>
      </c>
      <c r="O309" t="s">
        <v>51</v>
      </c>
      <c r="P309" t="s">
        <v>272</v>
      </c>
      <c r="Q309" t="s">
        <v>25</v>
      </c>
      <c r="R309" t="s">
        <v>26</v>
      </c>
    </row>
    <row r="310" spans="1:18" x14ac:dyDescent="0.35">
      <c r="A310" t="s">
        <v>1021</v>
      </c>
      <c r="B310" t="s">
        <v>918</v>
      </c>
      <c r="C310" t="s">
        <v>15</v>
      </c>
      <c r="D310" t="s">
        <v>17</v>
      </c>
      <c r="E310" t="s">
        <v>267</v>
      </c>
      <c r="G310" t="s">
        <v>20</v>
      </c>
      <c r="H310" t="s">
        <v>22</v>
      </c>
      <c r="I310" s="4">
        <v>6231</v>
      </c>
      <c r="J310">
        <v>2231</v>
      </c>
      <c r="K310">
        <v>0</v>
      </c>
      <c r="L310">
        <v>4000</v>
      </c>
      <c r="M310">
        <v>0</v>
      </c>
      <c r="N310" s="2">
        <v>31</v>
      </c>
      <c r="O310" t="s">
        <v>29</v>
      </c>
      <c r="P310" t="s">
        <v>37</v>
      </c>
      <c r="Q310" t="s">
        <v>25</v>
      </c>
      <c r="R310" t="s">
        <v>26</v>
      </c>
    </row>
    <row r="311" spans="1:18" x14ac:dyDescent="0.35">
      <c r="A311" t="s">
        <v>1021</v>
      </c>
      <c r="B311" t="s">
        <v>919</v>
      </c>
      <c r="C311" t="s">
        <v>15</v>
      </c>
      <c r="D311" t="s">
        <v>17</v>
      </c>
      <c r="E311" t="s">
        <v>452</v>
      </c>
      <c r="F311" t="s">
        <v>453</v>
      </c>
      <c r="G311" t="s">
        <v>20</v>
      </c>
      <c r="H311" t="s">
        <v>21</v>
      </c>
      <c r="I311" s="4">
        <v>360.8</v>
      </c>
      <c r="J311">
        <v>0</v>
      </c>
      <c r="K311">
        <v>0</v>
      </c>
      <c r="L311">
        <v>0</v>
      </c>
      <c r="M311">
        <v>360.8</v>
      </c>
      <c r="N311" s="2">
        <v>31</v>
      </c>
      <c r="O311" t="s">
        <v>40</v>
      </c>
      <c r="P311" t="s">
        <v>37</v>
      </c>
      <c r="Q311" t="s">
        <v>25</v>
      </c>
      <c r="R311" t="s">
        <v>26</v>
      </c>
    </row>
    <row r="312" spans="1:18" x14ac:dyDescent="0.35">
      <c r="A312" t="s">
        <v>1021</v>
      </c>
      <c r="B312" t="s">
        <v>920</v>
      </c>
      <c r="C312" t="s">
        <v>15</v>
      </c>
      <c r="D312" t="s">
        <v>17</v>
      </c>
      <c r="E312" t="s">
        <v>314</v>
      </c>
      <c r="G312" t="s">
        <v>20</v>
      </c>
      <c r="H312" t="s">
        <v>22</v>
      </c>
      <c r="I312" s="4">
        <v>7443</v>
      </c>
      <c r="J312">
        <v>2690</v>
      </c>
      <c r="K312">
        <v>0</v>
      </c>
      <c r="L312">
        <v>4753</v>
      </c>
      <c r="M312">
        <v>0</v>
      </c>
      <c r="N312" s="2">
        <v>31</v>
      </c>
      <c r="O312" t="s">
        <v>29</v>
      </c>
      <c r="P312" t="s">
        <v>37</v>
      </c>
      <c r="Q312" t="s">
        <v>25</v>
      </c>
      <c r="R312" t="s">
        <v>26</v>
      </c>
    </row>
    <row r="313" spans="1:18" x14ac:dyDescent="0.35">
      <c r="A313" t="s">
        <v>1021</v>
      </c>
      <c r="B313" t="s">
        <v>921</v>
      </c>
      <c r="C313" t="s">
        <v>15</v>
      </c>
      <c r="D313" t="s">
        <v>17</v>
      </c>
      <c r="E313" t="s">
        <v>422</v>
      </c>
      <c r="G313" t="s">
        <v>20</v>
      </c>
      <c r="H313" t="s">
        <v>21</v>
      </c>
      <c r="I313" s="4">
        <v>0</v>
      </c>
      <c r="J313">
        <v>0</v>
      </c>
      <c r="K313">
        <v>0</v>
      </c>
      <c r="L313">
        <v>0</v>
      </c>
      <c r="M313">
        <v>0</v>
      </c>
      <c r="N313" s="2">
        <v>31</v>
      </c>
      <c r="O313" t="s">
        <v>40</v>
      </c>
      <c r="P313" t="s">
        <v>37</v>
      </c>
      <c r="Q313" t="s">
        <v>25</v>
      </c>
      <c r="R313" t="s">
        <v>26</v>
      </c>
    </row>
    <row r="314" spans="1:18" x14ac:dyDescent="0.35">
      <c r="A314" t="s">
        <v>1021</v>
      </c>
      <c r="B314" t="s">
        <v>922</v>
      </c>
      <c r="C314" t="s">
        <v>15</v>
      </c>
      <c r="D314" t="s">
        <v>17</v>
      </c>
      <c r="E314" t="s">
        <v>70</v>
      </c>
      <c r="F314" t="s">
        <v>71</v>
      </c>
      <c r="G314" t="s">
        <v>20</v>
      </c>
      <c r="H314" t="s">
        <v>22</v>
      </c>
      <c r="I314" s="4">
        <v>12070</v>
      </c>
      <c r="J314">
        <v>3500</v>
      </c>
      <c r="K314">
        <v>0</v>
      </c>
      <c r="L314">
        <v>8570</v>
      </c>
      <c r="M314">
        <v>0</v>
      </c>
      <c r="N314" s="2">
        <v>31</v>
      </c>
      <c r="O314" t="s">
        <v>29</v>
      </c>
      <c r="P314" t="s">
        <v>47</v>
      </c>
      <c r="Q314" t="s">
        <v>25</v>
      </c>
      <c r="R314" t="s">
        <v>26</v>
      </c>
    </row>
    <row r="315" spans="1:18" x14ac:dyDescent="0.35">
      <c r="A315" t="s">
        <v>1021</v>
      </c>
      <c r="B315" t="s">
        <v>923</v>
      </c>
      <c r="C315" t="s">
        <v>15</v>
      </c>
      <c r="D315" t="s">
        <v>17</v>
      </c>
      <c r="E315" t="s">
        <v>420</v>
      </c>
      <c r="F315" t="s">
        <v>421</v>
      </c>
      <c r="G315" t="s">
        <v>20</v>
      </c>
      <c r="H315" t="s">
        <v>22</v>
      </c>
      <c r="I315" s="4">
        <v>4183</v>
      </c>
      <c r="J315">
        <v>1435</v>
      </c>
      <c r="K315">
        <v>0</v>
      </c>
      <c r="L315">
        <v>2748</v>
      </c>
      <c r="M315">
        <v>0</v>
      </c>
      <c r="N315" s="2">
        <v>31</v>
      </c>
      <c r="O315" t="s">
        <v>29</v>
      </c>
      <c r="P315" t="s">
        <v>24</v>
      </c>
      <c r="Q315" t="s">
        <v>25</v>
      </c>
      <c r="R315" t="s">
        <v>26</v>
      </c>
    </row>
    <row r="316" spans="1:18" x14ac:dyDescent="0.35">
      <c r="A316" t="s">
        <v>1021</v>
      </c>
      <c r="B316" t="s">
        <v>924</v>
      </c>
      <c r="C316" t="s">
        <v>15</v>
      </c>
      <c r="D316" t="s">
        <v>17</v>
      </c>
      <c r="E316" t="s">
        <v>191</v>
      </c>
      <c r="F316" t="s">
        <v>192</v>
      </c>
      <c r="G316" t="s">
        <v>20</v>
      </c>
      <c r="H316" t="s">
        <v>22</v>
      </c>
      <c r="I316" s="4">
        <v>2921</v>
      </c>
      <c r="J316">
        <v>1078</v>
      </c>
      <c r="K316">
        <v>0</v>
      </c>
      <c r="L316">
        <v>1843</v>
      </c>
      <c r="M316">
        <v>0</v>
      </c>
      <c r="N316" s="2">
        <v>31</v>
      </c>
      <c r="O316" t="s">
        <v>29</v>
      </c>
      <c r="P316" t="s">
        <v>24</v>
      </c>
      <c r="Q316" t="s">
        <v>25</v>
      </c>
      <c r="R316" t="s">
        <v>26</v>
      </c>
    </row>
    <row r="317" spans="1:18" x14ac:dyDescent="0.35">
      <c r="A317" t="s">
        <v>1021</v>
      </c>
      <c r="B317" t="s">
        <v>925</v>
      </c>
      <c r="C317" t="s">
        <v>15</v>
      </c>
      <c r="D317" t="s">
        <v>17</v>
      </c>
      <c r="E317" t="s">
        <v>436</v>
      </c>
      <c r="F317" t="s">
        <v>437</v>
      </c>
      <c r="G317" t="s">
        <v>20</v>
      </c>
      <c r="H317" t="s">
        <v>22</v>
      </c>
      <c r="I317" s="4">
        <v>7579</v>
      </c>
      <c r="J317">
        <v>2690</v>
      </c>
      <c r="K317">
        <v>0</v>
      </c>
      <c r="L317">
        <v>4889</v>
      </c>
      <c r="M317">
        <v>0</v>
      </c>
      <c r="N317" s="2">
        <v>31</v>
      </c>
      <c r="O317" t="s">
        <v>29</v>
      </c>
      <c r="P317" t="s">
        <v>24</v>
      </c>
      <c r="Q317" t="s">
        <v>25</v>
      </c>
      <c r="R317" t="s">
        <v>26</v>
      </c>
    </row>
    <row r="318" spans="1:18" x14ac:dyDescent="0.35">
      <c r="A318" t="s">
        <v>1021</v>
      </c>
      <c r="B318" t="s">
        <v>926</v>
      </c>
      <c r="C318" t="s">
        <v>15</v>
      </c>
      <c r="D318" t="s">
        <v>17</v>
      </c>
      <c r="E318" t="s">
        <v>384</v>
      </c>
      <c r="F318" t="s">
        <v>110</v>
      </c>
      <c r="G318" t="s">
        <v>20</v>
      </c>
      <c r="H318" t="s">
        <v>22</v>
      </c>
      <c r="I318" s="4">
        <v>3004</v>
      </c>
      <c r="J318">
        <v>1105</v>
      </c>
      <c r="K318">
        <v>0</v>
      </c>
      <c r="L318">
        <v>1899</v>
      </c>
      <c r="M318">
        <v>0</v>
      </c>
      <c r="N318" s="2">
        <v>31</v>
      </c>
      <c r="O318" t="s">
        <v>29</v>
      </c>
      <c r="P318" t="s">
        <v>24</v>
      </c>
      <c r="Q318" t="s">
        <v>25</v>
      </c>
      <c r="R318" t="s">
        <v>26</v>
      </c>
    </row>
    <row r="319" spans="1:18" x14ac:dyDescent="0.35">
      <c r="A319" t="s">
        <v>1021</v>
      </c>
      <c r="B319" t="s">
        <v>927</v>
      </c>
      <c r="C319" t="s">
        <v>15</v>
      </c>
      <c r="D319" t="s">
        <v>17</v>
      </c>
      <c r="E319" t="s">
        <v>216</v>
      </c>
      <c r="F319" t="s">
        <v>217</v>
      </c>
      <c r="G319" t="s">
        <v>20</v>
      </c>
      <c r="H319" t="s">
        <v>22</v>
      </c>
      <c r="I319" s="4">
        <v>5510</v>
      </c>
      <c r="J319">
        <v>2120</v>
      </c>
      <c r="K319">
        <v>0</v>
      </c>
      <c r="L319">
        <v>3390</v>
      </c>
      <c r="M319">
        <v>0</v>
      </c>
      <c r="N319" s="2">
        <v>31</v>
      </c>
      <c r="O319" t="s">
        <v>60</v>
      </c>
      <c r="P319" t="s">
        <v>24</v>
      </c>
      <c r="Q319" t="s">
        <v>25</v>
      </c>
      <c r="R319" t="s">
        <v>26</v>
      </c>
    </row>
    <row r="320" spans="1:18" x14ac:dyDescent="0.35">
      <c r="A320" t="s">
        <v>1021</v>
      </c>
      <c r="B320" t="s">
        <v>928</v>
      </c>
      <c r="C320" t="s">
        <v>15</v>
      </c>
      <c r="D320" t="s">
        <v>17</v>
      </c>
      <c r="E320" t="s">
        <v>417</v>
      </c>
      <c r="F320" t="s">
        <v>131</v>
      </c>
      <c r="G320" t="s">
        <v>20</v>
      </c>
      <c r="H320" t="s">
        <v>22</v>
      </c>
      <c r="I320" s="4">
        <v>2873</v>
      </c>
      <c r="J320">
        <v>1038</v>
      </c>
      <c r="K320">
        <v>0</v>
      </c>
      <c r="L320">
        <v>1835</v>
      </c>
      <c r="M320">
        <v>0</v>
      </c>
      <c r="N320" s="2">
        <v>31</v>
      </c>
      <c r="O320" t="s">
        <v>29</v>
      </c>
      <c r="P320" t="s">
        <v>24</v>
      </c>
      <c r="Q320" t="s">
        <v>25</v>
      </c>
      <c r="R320" t="s">
        <v>26</v>
      </c>
    </row>
    <row r="321" spans="1:18" x14ac:dyDescent="0.35">
      <c r="A321" t="s">
        <v>1021</v>
      </c>
      <c r="B321" t="s">
        <v>929</v>
      </c>
      <c r="C321" t="s">
        <v>15</v>
      </c>
      <c r="D321" t="s">
        <v>17</v>
      </c>
      <c r="E321" t="s">
        <v>555</v>
      </c>
      <c r="G321" t="s">
        <v>20</v>
      </c>
      <c r="H321" t="s">
        <v>22</v>
      </c>
      <c r="I321" s="4">
        <v>6285</v>
      </c>
      <c r="J321">
        <v>2435</v>
      </c>
      <c r="K321">
        <v>0</v>
      </c>
      <c r="L321">
        <v>3850</v>
      </c>
      <c r="M321">
        <v>0</v>
      </c>
      <c r="N321" s="2">
        <v>31</v>
      </c>
      <c r="Q321" t="s">
        <v>25</v>
      </c>
      <c r="R321" t="s">
        <v>26</v>
      </c>
    </row>
    <row r="322" spans="1:18" x14ac:dyDescent="0.35">
      <c r="A322" t="s">
        <v>1021</v>
      </c>
      <c r="B322" t="s">
        <v>930</v>
      </c>
      <c r="C322" t="s">
        <v>15</v>
      </c>
      <c r="D322" t="s">
        <v>17</v>
      </c>
      <c r="E322" t="s">
        <v>554</v>
      </c>
      <c r="G322" t="s">
        <v>20</v>
      </c>
      <c r="H322" t="s">
        <v>22</v>
      </c>
      <c r="I322" s="4">
        <v>7225.73</v>
      </c>
      <c r="J322">
        <v>0</v>
      </c>
      <c r="K322">
        <v>0</v>
      </c>
      <c r="L322">
        <v>0</v>
      </c>
      <c r="M322">
        <v>7225.73</v>
      </c>
      <c r="N322" s="2">
        <v>31</v>
      </c>
      <c r="Q322" t="s">
        <v>25</v>
      </c>
      <c r="R322" t="s">
        <v>26</v>
      </c>
    </row>
    <row r="323" spans="1:18" x14ac:dyDescent="0.35">
      <c r="A323" t="s">
        <v>1021</v>
      </c>
      <c r="B323" t="s">
        <v>931</v>
      </c>
      <c r="C323" t="s">
        <v>15</v>
      </c>
      <c r="D323" t="s">
        <v>17</v>
      </c>
      <c r="E323" t="s">
        <v>560</v>
      </c>
      <c r="G323" t="s">
        <v>20</v>
      </c>
      <c r="H323" t="s">
        <v>21</v>
      </c>
      <c r="I323" s="4">
        <v>258.02</v>
      </c>
      <c r="J323">
        <v>0</v>
      </c>
      <c r="K323">
        <v>0</v>
      </c>
      <c r="L323">
        <v>0</v>
      </c>
      <c r="M323">
        <v>258.02</v>
      </c>
      <c r="N323" s="2">
        <v>31</v>
      </c>
      <c r="Q323" t="s">
        <v>25</v>
      </c>
      <c r="R323" t="s">
        <v>26</v>
      </c>
    </row>
    <row r="324" spans="1:18" x14ac:dyDescent="0.35">
      <c r="A324" t="s">
        <v>1021</v>
      </c>
      <c r="B324" t="s">
        <v>932</v>
      </c>
      <c r="C324" t="s">
        <v>15</v>
      </c>
      <c r="D324" t="s">
        <v>17</v>
      </c>
      <c r="E324" t="s">
        <v>127</v>
      </c>
      <c r="F324" t="s">
        <v>73</v>
      </c>
      <c r="G324" t="s">
        <v>20</v>
      </c>
      <c r="H324" t="s">
        <v>22</v>
      </c>
      <c r="I324" s="4">
        <v>4925</v>
      </c>
      <c r="J324">
        <v>1575</v>
      </c>
      <c r="K324">
        <v>0</v>
      </c>
      <c r="L324">
        <v>3350</v>
      </c>
      <c r="M324">
        <v>0</v>
      </c>
      <c r="N324" s="2">
        <v>31</v>
      </c>
      <c r="O324" t="s">
        <v>60</v>
      </c>
      <c r="P324" t="s">
        <v>32</v>
      </c>
      <c r="Q324" t="s">
        <v>25</v>
      </c>
      <c r="R324" t="s">
        <v>26</v>
      </c>
    </row>
    <row r="325" spans="1:18" x14ac:dyDescent="0.35">
      <c r="A325" t="s">
        <v>1021</v>
      </c>
      <c r="B325" t="s">
        <v>933</v>
      </c>
      <c r="C325" t="s">
        <v>15</v>
      </c>
      <c r="D325" t="s">
        <v>17</v>
      </c>
      <c r="E325" t="s">
        <v>31</v>
      </c>
      <c r="F325" t="s">
        <v>18</v>
      </c>
      <c r="G325" t="s">
        <v>20</v>
      </c>
      <c r="H325" t="s">
        <v>21</v>
      </c>
      <c r="I325" s="4">
        <v>1410.94</v>
      </c>
      <c r="J325">
        <v>0</v>
      </c>
      <c r="K325">
        <v>0</v>
      </c>
      <c r="L325">
        <v>0</v>
      </c>
      <c r="M325">
        <v>1410.94</v>
      </c>
      <c r="N325" s="2">
        <v>31</v>
      </c>
      <c r="O325" t="s">
        <v>23</v>
      </c>
      <c r="P325" t="s">
        <v>32</v>
      </c>
      <c r="Q325" t="s">
        <v>25</v>
      </c>
      <c r="R325" t="s">
        <v>26</v>
      </c>
    </row>
    <row r="326" spans="1:18" x14ac:dyDescent="0.35">
      <c r="A326" t="s">
        <v>1021</v>
      </c>
      <c r="B326" t="s">
        <v>934</v>
      </c>
      <c r="C326" t="s">
        <v>15</v>
      </c>
      <c r="D326" t="s">
        <v>17</v>
      </c>
      <c r="E326" t="s">
        <v>506</v>
      </c>
      <c r="F326" t="s">
        <v>507</v>
      </c>
      <c r="G326" t="s">
        <v>20</v>
      </c>
      <c r="H326" t="s">
        <v>22</v>
      </c>
      <c r="I326" s="4">
        <v>3445</v>
      </c>
      <c r="J326">
        <v>790</v>
      </c>
      <c r="K326">
        <v>0</v>
      </c>
      <c r="L326">
        <v>2655</v>
      </c>
      <c r="M326">
        <v>0</v>
      </c>
      <c r="N326" s="2">
        <v>31</v>
      </c>
      <c r="O326" t="s">
        <v>60</v>
      </c>
      <c r="P326" t="s">
        <v>32</v>
      </c>
      <c r="Q326" t="s">
        <v>25</v>
      </c>
      <c r="R326" t="s">
        <v>26</v>
      </c>
    </row>
    <row r="327" spans="1:18" x14ac:dyDescent="0.35">
      <c r="A327" t="s">
        <v>1021</v>
      </c>
      <c r="B327" t="s">
        <v>935</v>
      </c>
      <c r="C327" t="s">
        <v>15</v>
      </c>
      <c r="D327" t="s">
        <v>17</v>
      </c>
      <c r="E327" t="s">
        <v>194</v>
      </c>
      <c r="F327" t="s">
        <v>110</v>
      </c>
      <c r="G327" t="s">
        <v>20</v>
      </c>
      <c r="H327" t="s">
        <v>22</v>
      </c>
      <c r="I327" s="4">
        <v>6154</v>
      </c>
      <c r="J327">
        <v>2112</v>
      </c>
      <c r="K327">
        <v>0</v>
      </c>
      <c r="L327">
        <v>4042</v>
      </c>
      <c r="M327">
        <v>0</v>
      </c>
      <c r="N327" s="2">
        <v>31</v>
      </c>
      <c r="O327" t="s">
        <v>29</v>
      </c>
      <c r="P327" t="s">
        <v>80</v>
      </c>
      <c r="Q327" t="s">
        <v>25</v>
      </c>
      <c r="R327" t="s">
        <v>26</v>
      </c>
    </row>
    <row r="328" spans="1:18" x14ac:dyDescent="0.35">
      <c r="A328" t="s">
        <v>1021</v>
      </c>
      <c r="B328" t="s">
        <v>936</v>
      </c>
      <c r="C328" t="s">
        <v>15</v>
      </c>
      <c r="D328" t="s">
        <v>17</v>
      </c>
      <c r="E328" t="s">
        <v>438</v>
      </c>
      <c r="F328" t="s">
        <v>131</v>
      </c>
      <c r="G328" t="s">
        <v>20</v>
      </c>
      <c r="H328" t="s">
        <v>22</v>
      </c>
      <c r="I328" s="4">
        <v>1109</v>
      </c>
      <c r="J328">
        <v>236</v>
      </c>
      <c r="K328">
        <v>0</v>
      </c>
      <c r="L328">
        <v>873</v>
      </c>
      <c r="M328">
        <v>0</v>
      </c>
      <c r="N328" s="2">
        <v>31</v>
      </c>
      <c r="O328" t="s">
        <v>29</v>
      </c>
      <c r="P328" t="s">
        <v>47</v>
      </c>
      <c r="Q328" t="s">
        <v>25</v>
      </c>
      <c r="R328" t="s">
        <v>26</v>
      </c>
    </row>
    <row r="329" spans="1:18" x14ac:dyDescent="0.35">
      <c r="A329" t="s">
        <v>1021</v>
      </c>
      <c r="B329" t="s">
        <v>937</v>
      </c>
      <c r="C329" t="s">
        <v>15</v>
      </c>
      <c r="D329" t="s">
        <v>17</v>
      </c>
      <c r="E329" t="s">
        <v>142</v>
      </c>
      <c r="F329" t="s">
        <v>143</v>
      </c>
      <c r="G329" t="s">
        <v>20</v>
      </c>
      <c r="H329" t="s">
        <v>22</v>
      </c>
      <c r="I329" s="4">
        <v>63190</v>
      </c>
      <c r="J329">
        <v>17040</v>
      </c>
      <c r="K329">
        <v>0</v>
      </c>
      <c r="L329">
        <v>46150</v>
      </c>
      <c r="M329">
        <v>0</v>
      </c>
      <c r="N329" s="2">
        <v>31</v>
      </c>
      <c r="O329" t="s">
        <v>46</v>
      </c>
      <c r="P329" t="s">
        <v>47</v>
      </c>
      <c r="Q329" t="s">
        <v>25</v>
      </c>
      <c r="R329" t="s">
        <v>26</v>
      </c>
    </row>
    <row r="330" spans="1:18" x14ac:dyDescent="0.35">
      <c r="A330" t="s">
        <v>1021</v>
      </c>
      <c r="B330" t="s">
        <v>938</v>
      </c>
      <c r="C330" t="s">
        <v>15</v>
      </c>
      <c r="D330" t="s">
        <v>17</v>
      </c>
      <c r="E330" t="s">
        <v>324</v>
      </c>
      <c r="F330" t="s">
        <v>18</v>
      </c>
      <c r="G330" t="s">
        <v>20</v>
      </c>
      <c r="H330" t="s">
        <v>21</v>
      </c>
      <c r="I330" s="4">
        <v>854.22</v>
      </c>
      <c r="J330">
        <v>0</v>
      </c>
      <c r="K330">
        <v>0</v>
      </c>
      <c r="L330">
        <v>0</v>
      </c>
      <c r="M330">
        <v>854.22</v>
      </c>
      <c r="N330" s="2">
        <v>31</v>
      </c>
      <c r="O330" t="s">
        <v>23</v>
      </c>
      <c r="P330" t="s">
        <v>224</v>
      </c>
      <c r="Q330" t="s">
        <v>25</v>
      </c>
      <c r="R330" t="s">
        <v>26</v>
      </c>
    </row>
    <row r="331" spans="1:18" x14ac:dyDescent="0.35">
      <c r="A331" t="s">
        <v>1021</v>
      </c>
      <c r="B331" t="s">
        <v>939</v>
      </c>
      <c r="C331" t="s">
        <v>15</v>
      </c>
      <c r="D331" t="s">
        <v>17</v>
      </c>
      <c r="E331" t="s">
        <v>81</v>
      </c>
      <c r="F331" t="s">
        <v>34</v>
      </c>
      <c r="G331" t="s">
        <v>20</v>
      </c>
      <c r="H331" t="s">
        <v>21</v>
      </c>
      <c r="I331" s="4">
        <v>684.65</v>
      </c>
      <c r="J331">
        <v>0</v>
      </c>
      <c r="K331">
        <v>0</v>
      </c>
      <c r="L331">
        <v>0</v>
      </c>
      <c r="M331">
        <v>684.65</v>
      </c>
      <c r="N331" s="2">
        <v>31</v>
      </c>
      <c r="O331" t="s">
        <v>35</v>
      </c>
      <c r="P331" t="s">
        <v>41</v>
      </c>
      <c r="Q331" t="s">
        <v>25</v>
      </c>
      <c r="R331" t="s">
        <v>26</v>
      </c>
    </row>
    <row r="332" spans="1:18" x14ac:dyDescent="0.35">
      <c r="A332" t="s">
        <v>1021</v>
      </c>
      <c r="B332" t="s">
        <v>940</v>
      </c>
      <c r="C332" t="s">
        <v>15</v>
      </c>
      <c r="D332" t="s">
        <v>17</v>
      </c>
      <c r="E332" t="s">
        <v>479</v>
      </c>
      <c r="G332" t="s">
        <v>20</v>
      </c>
      <c r="H332" t="s">
        <v>22</v>
      </c>
      <c r="I332" s="4">
        <v>5894</v>
      </c>
      <c r="J332">
        <v>2072</v>
      </c>
      <c r="K332">
        <v>0</v>
      </c>
      <c r="L332">
        <v>3822</v>
      </c>
      <c r="M332">
        <v>0</v>
      </c>
      <c r="N332" s="2">
        <v>31</v>
      </c>
      <c r="O332" t="s">
        <v>29</v>
      </c>
      <c r="P332" t="s">
        <v>474</v>
      </c>
      <c r="Q332" t="s">
        <v>25</v>
      </c>
      <c r="R332" t="s">
        <v>26</v>
      </c>
    </row>
    <row r="333" spans="1:18" x14ac:dyDescent="0.35">
      <c r="A333" t="s">
        <v>1021</v>
      </c>
      <c r="B333" t="s">
        <v>941</v>
      </c>
      <c r="C333" t="s">
        <v>15</v>
      </c>
      <c r="D333" t="s">
        <v>17</v>
      </c>
      <c r="E333" t="s">
        <v>419</v>
      </c>
      <c r="G333" t="s">
        <v>20</v>
      </c>
      <c r="H333" t="s">
        <v>21</v>
      </c>
      <c r="I333" s="4">
        <v>312.58</v>
      </c>
      <c r="J333">
        <v>0</v>
      </c>
      <c r="K333">
        <v>0</v>
      </c>
      <c r="L333">
        <v>0</v>
      </c>
      <c r="M333">
        <v>312.58</v>
      </c>
      <c r="N333" s="2">
        <v>31</v>
      </c>
      <c r="O333" t="s">
        <v>40</v>
      </c>
      <c r="P333" t="s">
        <v>224</v>
      </c>
      <c r="Q333" t="s">
        <v>25</v>
      </c>
      <c r="R333" t="s">
        <v>26</v>
      </c>
    </row>
    <row r="334" spans="1:18" x14ac:dyDescent="0.35">
      <c r="A334" t="s">
        <v>1021</v>
      </c>
      <c r="B334" t="s">
        <v>942</v>
      </c>
      <c r="C334" t="s">
        <v>15</v>
      </c>
      <c r="D334" t="s">
        <v>17</v>
      </c>
      <c r="E334" t="s">
        <v>252</v>
      </c>
      <c r="F334" t="s">
        <v>253</v>
      </c>
      <c r="G334" t="s">
        <v>20</v>
      </c>
      <c r="H334" t="s">
        <v>22</v>
      </c>
      <c r="I334" s="4">
        <v>7548</v>
      </c>
      <c r="J334">
        <v>2764</v>
      </c>
      <c r="K334">
        <v>0</v>
      </c>
      <c r="L334">
        <v>4784</v>
      </c>
      <c r="M334">
        <v>0</v>
      </c>
      <c r="N334" s="2">
        <v>31</v>
      </c>
      <c r="O334" t="s">
        <v>29</v>
      </c>
      <c r="P334" t="s">
        <v>224</v>
      </c>
      <c r="Q334" t="s">
        <v>25</v>
      </c>
      <c r="R334" t="s">
        <v>26</v>
      </c>
    </row>
    <row r="335" spans="1:18" x14ac:dyDescent="0.35">
      <c r="A335" t="s">
        <v>1021</v>
      </c>
      <c r="B335" t="s">
        <v>943</v>
      </c>
      <c r="C335" t="s">
        <v>15</v>
      </c>
      <c r="D335" t="s">
        <v>17</v>
      </c>
      <c r="E335" t="s">
        <v>254</v>
      </c>
      <c r="F335" t="s">
        <v>255</v>
      </c>
      <c r="G335" t="s">
        <v>20</v>
      </c>
      <c r="H335" t="s">
        <v>22</v>
      </c>
      <c r="I335" s="4">
        <v>12258</v>
      </c>
      <c r="J335">
        <v>4277</v>
      </c>
      <c r="K335">
        <v>0</v>
      </c>
      <c r="L335">
        <v>7981</v>
      </c>
      <c r="M335">
        <v>0</v>
      </c>
      <c r="N335" s="2">
        <v>31</v>
      </c>
      <c r="O335" t="s">
        <v>29</v>
      </c>
      <c r="P335" t="s">
        <v>224</v>
      </c>
      <c r="Q335" t="s">
        <v>25</v>
      </c>
      <c r="R335" t="s">
        <v>26</v>
      </c>
    </row>
    <row r="336" spans="1:18" x14ac:dyDescent="0.35">
      <c r="A336" t="s">
        <v>1021</v>
      </c>
      <c r="B336" t="s">
        <v>944</v>
      </c>
      <c r="C336" t="s">
        <v>15</v>
      </c>
      <c r="D336" t="s">
        <v>17</v>
      </c>
      <c r="E336" t="s">
        <v>239</v>
      </c>
      <c r="G336" t="s">
        <v>20</v>
      </c>
      <c r="H336" t="s">
        <v>21</v>
      </c>
      <c r="I336" s="4">
        <v>224.29</v>
      </c>
      <c r="J336">
        <v>0</v>
      </c>
      <c r="K336">
        <v>0</v>
      </c>
      <c r="L336">
        <v>0</v>
      </c>
      <c r="M336">
        <v>224.29</v>
      </c>
      <c r="N336" s="2">
        <v>31</v>
      </c>
      <c r="O336" t="s">
        <v>40</v>
      </c>
      <c r="P336" t="s">
        <v>201</v>
      </c>
      <c r="Q336" t="s">
        <v>25</v>
      </c>
      <c r="R336" t="s">
        <v>26</v>
      </c>
    </row>
    <row r="337" spans="1:18" x14ac:dyDescent="0.35">
      <c r="A337" t="s">
        <v>1021</v>
      </c>
      <c r="B337" t="s">
        <v>945</v>
      </c>
      <c r="C337" t="s">
        <v>15</v>
      </c>
      <c r="D337" t="s">
        <v>17</v>
      </c>
      <c r="E337" t="s">
        <v>308</v>
      </c>
      <c r="G337" t="s">
        <v>20</v>
      </c>
      <c r="H337" t="s">
        <v>21</v>
      </c>
      <c r="I337" s="4">
        <v>1527.61</v>
      </c>
      <c r="J337">
        <v>0</v>
      </c>
      <c r="K337">
        <v>0</v>
      </c>
      <c r="L337">
        <v>0</v>
      </c>
      <c r="M337">
        <v>1527.61</v>
      </c>
      <c r="N337" s="2">
        <v>31</v>
      </c>
      <c r="O337" t="s">
        <v>51</v>
      </c>
      <c r="P337" t="s">
        <v>224</v>
      </c>
      <c r="Q337" t="s">
        <v>25</v>
      </c>
      <c r="R337" t="s">
        <v>26</v>
      </c>
    </row>
    <row r="338" spans="1:18" x14ac:dyDescent="0.35">
      <c r="A338" t="s">
        <v>1021</v>
      </c>
      <c r="B338" t="s">
        <v>946</v>
      </c>
      <c r="C338" t="s">
        <v>15</v>
      </c>
      <c r="D338" t="s">
        <v>17</v>
      </c>
      <c r="E338" t="s">
        <v>173</v>
      </c>
      <c r="F338" t="s">
        <v>174</v>
      </c>
      <c r="G338" t="s">
        <v>20</v>
      </c>
      <c r="H338" t="s">
        <v>22</v>
      </c>
      <c r="I338" s="4">
        <v>10887</v>
      </c>
      <c r="J338">
        <v>3908</v>
      </c>
      <c r="K338">
        <v>0</v>
      </c>
      <c r="L338">
        <v>6979</v>
      </c>
      <c r="M338">
        <v>0</v>
      </c>
      <c r="N338" s="2">
        <v>31</v>
      </c>
      <c r="O338" t="s">
        <v>29</v>
      </c>
      <c r="P338" t="s">
        <v>168</v>
      </c>
      <c r="Q338" t="s">
        <v>25</v>
      </c>
      <c r="R338" t="s">
        <v>26</v>
      </c>
    </row>
    <row r="339" spans="1:18" x14ac:dyDescent="0.35">
      <c r="A339" t="s">
        <v>1021</v>
      </c>
      <c r="B339" t="s">
        <v>947</v>
      </c>
      <c r="C339" t="s">
        <v>15</v>
      </c>
      <c r="D339" t="s">
        <v>17</v>
      </c>
      <c r="E339" t="s">
        <v>169</v>
      </c>
      <c r="F339" t="s">
        <v>170</v>
      </c>
      <c r="G339" t="s">
        <v>20</v>
      </c>
      <c r="H339" t="s">
        <v>21</v>
      </c>
      <c r="I339" s="4">
        <v>211.68</v>
      </c>
      <c r="J339">
        <v>0</v>
      </c>
      <c r="K339">
        <v>0</v>
      </c>
      <c r="L339">
        <v>0</v>
      </c>
      <c r="M339">
        <v>211.68</v>
      </c>
      <c r="N339" s="2">
        <v>31</v>
      </c>
      <c r="O339" t="s">
        <v>63</v>
      </c>
      <c r="P339" t="s">
        <v>80</v>
      </c>
      <c r="Q339" t="s">
        <v>25</v>
      </c>
      <c r="R339" t="s">
        <v>26</v>
      </c>
    </row>
    <row r="340" spans="1:18" x14ac:dyDescent="0.35">
      <c r="A340" t="s">
        <v>1021</v>
      </c>
      <c r="B340" t="s">
        <v>948</v>
      </c>
      <c r="C340" t="s">
        <v>15</v>
      </c>
      <c r="D340" t="s">
        <v>17</v>
      </c>
      <c r="E340" t="s">
        <v>251</v>
      </c>
      <c r="G340" t="s">
        <v>20</v>
      </c>
      <c r="H340" t="s">
        <v>22</v>
      </c>
      <c r="I340" s="4">
        <v>4287</v>
      </c>
      <c r="J340">
        <v>1399</v>
      </c>
      <c r="K340">
        <v>0</v>
      </c>
      <c r="L340">
        <v>2888</v>
      </c>
      <c r="M340">
        <v>0</v>
      </c>
      <c r="N340" s="2">
        <v>31</v>
      </c>
      <c r="O340" t="s">
        <v>29</v>
      </c>
      <c r="P340" t="s">
        <v>64</v>
      </c>
      <c r="Q340" t="s">
        <v>25</v>
      </c>
      <c r="R340" t="s">
        <v>26</v>
      </c>
    </row>
    <row r="341" spans="1:18" x14ac:dyDescent="0.35">
      <c r="A341" t="s">
        <v>1021</v>
      </c>
      <c r="B341" t="s">
        <v>949</v>
      </c>
      <c r="C341" t="s">
        <v>15</v>
      </c>
      <c r="D341" t="s">
        <v>17</v>
      </c>
      <c r="E341" t="s">
        <v>288</v>
      </c>
      <c r="F341" t="s">
        <v>289</v>
      </c>
      <c r="G341" t="s">
        <v>20</v>
      </c>
      <c r="H341" t="s">
        <v>21</v>
      </c>
      <c r="I341" s="4">
        <v>2312.08</v>
      </c>
      <c r="J341">
        <v>0</v>
      </c>
      <c r="K341">
        <v>0</v>
      </c>
      <c r="L341">
        <v>0</v>
      </c>
      <c r="M341">
        <v>2312.08</v>
      </c>
      <c r="N341" s="2">
        <v>31</v>
      </c>
      <c r="O341" t="s">
        <v>51</v>
      </c>
      <c r="P341" t="s">
        <v>224</v>
      </c>
      <c r="Q341" t="s">
        <v>25</v>
      </c>
      <c r="R341" t="s">
        <v>26</v>
      </c>
    </row>
    <row r="342" spans="1:18" x14ac:dyDescent="0.35">
      <c r="A342" t="s">
        <v>1021</v>
      </c>
      <c r="B342" t="s">
        <v>950</v>
      </c>
      <c r="C342" t="s">
        <v>15</v>
      </c>
      <c r="D342" t="s">
        <v>17</v>
      </c>
      <c r="E342" t="s">
        <v>86</v>
      </c>
      <c r="F342" t="s">
        <v>62</v>
      </c>
      <c r="G342" t="s">
        <v>20</v>
      </c>
      <c r="H342" t="s">
        <v>21</v>
      </c>
      <c r="I342" s="4">
        <v>613.79</v>
      </c>
      <c r="J342">
        <v>0</v>
      </c>
      <c r="K342">
        <v>0</v>
      </c>
      <c r="L342">
        <v>0</v>
      </c>
      <c r="M342">
        <v>613.79</v>
      </c>
      <c r="N342" s="2">
        <v>31</v>
      </c>
      <c r="O342" t="s">
        <v>63</v>
      </c>
      <c r="P342" t="s">
        <v>80</v>
      </c>
      <c r="Q342" t="s">
        <v>25</v>
      </c>
      <c r="R342" t="s">
        <v>26</v>
      </c>
    </row>
    <row r="343" spans="1:18" x14ac:dyDescent="0.35">
      <c r="A343" t="s">
        <v>1021</v>
      </c>
      <c r="B343" t="s">
        <v>951</v>
      </c>
      <c r="C343" t="s">
        <v>15</v>
      </c>
      <c r="D343" t="s">
        <v>17</v>
      </c>
      <c r="E343" t="s">
        <v>226</v>
      </c>
      <c r="F343" t="s">
        <v>18</v>
      </c>
      <c r="G343" t="s">
        <v>20</v>
      </c>
      <c r="H343" t="s">
        <v>21</v>
      </c>
      <c r="I343" s="4">
        <v>1887.35</v>
      </c>
      <c r="J343">
        <v>0</v>
      </c>
      <c r="K343">
        <v>0</v>
      </c>
      <c r="L343">
        <v>0</v>
      </c>
      <c r="M343">
        <v>1887.35</v>
      </c>
      <c r="N343" s="2">
        <v>31</v>
      </c>
      <c r="O343" t="s">
        <v>23</v>
      </c>
      <c r="P343" t="s">
        <v>30</v>
      </c>
      <c r="Q343" t="s">
        <v>25</v>
      </c>
      <c r="R343" t="s">
        <v>26</v>
      </c>
    </row>
    <row r="344" spans="1:18" x14ac:dyDescent="0.35">
      <c r="A344" t="s">
        <v>1021</v>
      </c>
      <c r="B344" t="s">
        <v>952</v>
      </c>
      <c r="C344" t="s">
        <v>15</v>
      </c>
      <c r="D344" t="s">
        <v>17</v>
      </c>
      <c r="E344" t="s">
        <v>441</v>
      </c>
      <c r="F344" t="s">
        <v>442</v>
      </c>
      <c r="G344" t="s">
        <v>20</v>
      </c>
      <c r="H344" t="s">
        <v>22</v>
      </c>
      <c r="I344" s="4">
        <v>5280</v>
      </c>
      <c r="J344">
        <v>635</v>
      </c>
      <c r="K344">
        <v>0</v>
      </c>
      <c r="L344">
        <v>4645</v>
      </c>
      <c r="M344">
        <v>0</v>
      </c>
      <c r="N344" s="2">
        <v>31</v>
      </c>
      <c r="O344" t="s">
        <v>60</v>
      </c>
      <c r="P344" t="s">
        <v>30</v>
      </c>
      <c r="Q344" t="s">
        <v>25</v>
      </c>
      <c r="R344" t="s">
        <v>26</v>
      </c>
    </row>
    <row r="345" spans="1:18" x14ac:dyDescent="0.35">
      <c r="A345" t="s">
        <v>1021</v>
      </c>
      <c r="B345" t="s">
        <v>953</v>
      </c>
      <c r="C345" t="s">
        <v>15</v>
      </c>
      <c r="D345" t="s">
        <v>17</v>
      </c>
      <c r="E345" t="s">
        <v>443</v>
      </c>
      <c r="G345" t="s">
        <v>20</v>
      </c>
      <c r="H345" t="s">
        <v>21</v>
      </c>
      <c r="I345" s="4">
        <v>1087.45</v>
      </c>
      <c r="J345">
        <v>0</v>
      </c>
      <c r="K345">
        <v>0</v>
      </c>
      <c r="L345">
        <v>0</v>
      </c>
      <c r="M345">
        <v>1087.45</v>
      </c>
      <c r="N345" s="2">
        <v>31</v>
      </c>
      <c r="O345" t="s">
        <v>23</v>
      </c>
      <c r="P345" t="s">
        <v>30</v>
      </c>
      <c r="Q345" t="s">
        <v>25</v>
      </c>
      <c r="R345" t="s">
        <v>26</v>
      </c>
    </row>
    <row r="346" spans="1:18" x14ac:dyDescent="0.35">
      <c r="A346" t="s">
        <v>1021</v>
      </c>
      <c r="B346" t="s">
        <v>954</v>
      </c>
      <c r="C346" t="s">
        <v>15</v>
      </c>
      <c r="D346" t="s">
        <v>17</v>
      </c>
      <c r="E346" t="s">
        <v>42</v>
      </c>
      <c r="G346" t="s">
        <v>20</v>
      </c>
      <c r="H346" t="s">
        <v>21</v>
      </c>
      <c r="I346" s="4">
        <v>1535.41</v>
      </c>
      <c r="J346">
        <v>0</v>
      </c>
      <c r="K346">
        <v>0</v>
      </c>
      <c r="L346">
        <v>0</v>
      </c>
      <c r="M346">
        <v>1535.41</v>
      </c>
      <c r="N346" s="2">
        <v>31</v>
      </c>
      <c r="O346" t="s">
        <v>23</v>
      </c>
      <c r="P346" t="s">
        <v>30</v>
      </c>
      <c r="Q346" t="s">
        <v>25</v>
      </c>
      <c r="R346" t="s">
        <v>26</v>
      </c>
    </row>
    <row r="347" spans="1:18" x14ac:dyDescent="0.35">
      <c r="A347" t="s">
        <v>1021</v>
      </c>
      <c r="B347" t="s">
        <v>955</v>
      </c>
      <c r="C347" t="s">
        <v>15</v>
      </c>
      <c r="D347" t="s">
        <v>17</v>
      </c>
      <c r="E347" t="s">
        <v>335</v>
      </c>
      <c r="G347" t="s">
        <v>20</v>
      </c>
      <c r="H347" t="s">
        <v>22</v>
      </c>
      <c r="I347" s="4">
        <v>12432</v>
      </c>
      <c r="J347">
        <v>4428</v>
      </c>
      <c r="K347">
        <v>0</v>
      </c>
      <c r="L347">
        <v>8004</v>
      </c>
      <c r="M347">
        <v>0</v>
      </c>
      <c r="N347" s="2">
        <v>31</v>
      </c>
      <c r="O347" t="s">
        <v>29</v>
      </c>
      <c r="P347" t="s">
        <v>41</v>
      </c>
      <c r="Q347" t="s">
        <v>25</v>
      </c>
      <c r="R347" t="s">
        <v>26</v>
      </c>
    </row>
    <row r="348" spans="1:18" x14ac:dyDescent="0.35">
      <c r="A348" t="s">
        <v>1021</v>
      </c>
      <c r="B348" t="s">
        <v>956</v>
      </c>
      <c r="C348" t="s">
        <v>15</v>
      </c>
      <c r="D348" t="s">
        <v>17</v>
      </c>
      <c r="E348" t="s">
        <v>372</v>
      </c>
      <c r="F348" t="s">
        <v>53</v>
      </c>
      <c r="G348" t="s">
        <v>20</v>
      </c>
      <c r="H348" t="s">
        <v>22</v>
      </c>
      <c r="I348" s="4">
        <v>6097</v>
      </c>
      <c r="J348">
        <v>2229</v>
      </c>
      <c r="K348">
        <v>0</v>
      </c>
      <c r="L348">
        <v>3868</v>
      </c>
      <c r="M348">
        <v>0</v>
      </c>
      <c r="N348" s="2">
        <v>31</v>
      </c>
      <c r="O348" t="s">
        <v>29</v>
      </c>
      <c r="P348" t="s">
        <v>41</v>
      </c>
      <c r="Q348" t="s">
        <v>25</v>
      </c>
      <c r="R348" t="s">
        <v>26</v>
      </c>
    </row>
    <row r="349" spans="1:18" x14ac:dyDescent="0.35">
      <c r="A349" t="s">
        <v>1021</v>
      </c>
      <c r="B349" t="s">
        <v>957</v>
      </c>
      <c r="C349" t="s">
        <v>15</v>
      </c>
      <c r="D349" t="s">
        <v>17</v>
      </c>
      <c r="E349" t="s">
        <v>38</v>
      </c>
      <c r="F349" t="s">
        <v>39</v>
      </c>
      <c r="G349" t="s">
        <v>20</v>
      </c>
      <c r="H349" t="s">
        <v>21</v>
      </c>
      <c r="I349" s="4">
        <v>453.12</v>
      </c>
      <c r="J349">
        <v>0</v>
      </c>
      <c r="K349">
        <v>0</v>
      </c>
      <c r="L349">
        <v>0</v>
      </c>
      <c r="M349">
        <v>453.12</v>
      </c>
      <c r="N349" s="2">
        <v>31</v>
      </c>
      <c r="O349" t="s">
        <v>40</v>
      </c>
      <c r="P349" t="s">
        <v>41</v>
      </c>
      <c r="Q349" t="s">
        <v>25</v>
      </c>
      <c r="R349" t="s">
        <v>26</v>
      </c>
    </row>
    <row r="350" spans="1:18" x14ac:dyDescent="0.35">
      <c r="A350" t="s">
        <v>1021</v>
      </c>
      <c r="B350" t="s">
        <v>958</v>
      </c>
      <c r="C350" t="s">
        <v>15</v>
      </c>
      <c r="D350" t="s">
        <v>17</v>
      </c>
      <c r="E350" t="s">
        <v>338</v>
      </c>
      <c r="G350" t="s">
        <v>20</v>
      </c>
      <c r="H350" t="s">
        <v>22</v>
      </c>
      <c r="I350" s="4">
        <v>10570</v>
      </c>
      <c r="J350">
        <v>3828</v>
      </c>
      <c r="K350">
        <v>0</v>
      </c>
      <c r="L350">
        <v>6742</v>
      </c>
      <c r="M350">
        <v>0</v>
      </c>
      <c r="N350" s="2">
        <v>31</v>
      </c>
      <c r="O350" t="s">
        <v>29</v>
      </c>
      <c r="P350" t="s">
        <v>41</v>
      </c>
      <c r="Q350" t="s">
        <v>25</v>
      </c>
      <c r="R350" t="s">
        <v>26</v>
      </c>
    </row>
    <row r="351" spans="1:18" x14ac:dyDescent="0.35">
      <c r="A351" t="s">
        <v>1021</v>
      </c>
      <c r="B351" t="s">
        <v>959</v>
      </c>
      <c r="C351" t="s">
        <v>15</v>
      </c>
      <c r="D351" t="s">
        <v>17</v>
      </c>
      <c r="E351" t="s">
        <v>302</v>
      </c>
      <c r="G351" t="s">
        <v>20</v>
      </c>
      <c r="H351" t="s">
        <v>21</v>
      </c>
      <c r="I351" s="4">
        <v>1368.29</v>
      </c>
      <c r="J351">
        <v>0</v>
      </c>
      <c r="K351">
        <v>0</v>
      </c>
      <c r="L351">
        <v>0</v>
      </c>
      <c r="M351">
        <v>1368.29</v>
      </c>
      <c r="N351" s="2">
        <v>31</v>
      </c>
      <c r="O351" t="s">
        <v>23</v>
      </c>
      <c r="P351" t="s">
        <v>41</v>
      </c>
      <c r="Q351" t="s">
        <v>25</v>
      </c>
      <c r="R351" t="s">
        <v>26</v>
      </c>
    </row>
    <row r="352" spans="1:18" x14ac:dyDescent="0.35">
      <c r="A352" t="s">
        <v>1021</v>
      </c>
      <c r="B352" t="s">
        <v>960</v>
      </c>
      <c r="C352" t="s">
        <v>15</v>
      </c>
      <c r="D352" t="s">
        <v>17</v>
      </c>
      <c r="E352" t="s">
        <v>348</v>
      </c>
      <c r="F352" t="s">
        <v>18</v>
      </c>
      <c r="G352" t="s">
        <v>20</v>
      </c>
      <c r="H352" t="s">
        <v>22</v>
      </c>
      <c r="I352" s="4">
        <v>2040</v>
      </c>
      <c r="J352">
        <v>157</v>
      </c>
      <c r="K352">
        <v>0</v>
      </c>
      <c r="L352">
        <v>1883</v>
      </c>
      <c r="M352">
        <v>0</v>
      </c>
      <c r="N352" s="2">
        <v>31</v>
      </c>
      <c r="O352" t="s">
        <v>23</v>
      </c>
      <c r="P352" t="s">
        <v>41</v>
      </c>
      <c r="Q352" t="s">
        <v>25</v>
      </c>
      <c r="R352" t="s">
        <v>26</v>
      </c>
    </row>
    <row r="353" spans="1:18" x14ac:dyDescent="0.35">
      <c r="A353" t="s">
        <v>1021</v>
      </c>
      <c r="B353" t="s">
        <v>961</v>
      </c>
      <c r="C353" t="s">
        <v>15</v>
      </c>
      <c r="D353" t="s">
        <v>17</v>
      </c>
      <c r="E353" t="s">
        <v>342</v>
      </c>
      <c r="G353" t="s">
        <v>20</v>
      </c>
      <c r="H353" t="s">
        <v>22</v>
      </c>
      <c r="I353" s="4">
        <v>11300</v>
      </c>
      <c r="J353">
        <v>1692</v>
      </c>
      <c r="K353">
        <v>0</v>
      </c>
      <c r="L353">
        <v>9608</v>
      </c>
      <c r="M353">
        <v>0</v>
      </c>
      <c r="N353" s="2">
        <v>31</v>
      </c>
      <c r="O353" t="s">
        <v>60</v>
      </c>
      <c r="P353" t="s">
        <v>41</v>
      </c>
      <c r="Q353" t="s">
        <v>25</v>
      </c>
      <c r="R353" t="s">
        <v>26</v>
      </c>
    </row>
    <row r="354" spans="1:18" x14ac:dyDescent="0.35">
      <c r="A354" t="s">
        <v>1021</v>
      </c>
      <c r="B354" t="s">
        <v>962</v>
      </c>
      <c r="C354" t="s">
        <v>15</v>
      </c>
      <c r="D354" t="s">
        <v>17</v>
      </c>
      <c r="E354" t="s">
        <v>349</v>
      </c>
      <c r="G354" t="s">
        <v>20</v>
      </c>
      <c r="H354" t="s">
        <v>22</v>
      </c>
      <c r="I354" s="4">
        <v>14852</v>
      </c>
      <c r="J354">
        <v>5089</v>
      </c>
      <c r="K354">
        <v>0</v>
      </c>
      <c r="L354">
        <v>9763</v>
      </c>
      <c r="M354">
        <v>0</v>
      </c>
      <c r="N354" s="2">
        <v>31</v>
      </c>
      <c r="O354" t="s">
        <v>29</v>
      </c>
      <c r="P354" t="s">
        <v>41</v>
      </c>
      <c r="Q354" t="s">
        <v>25</v>
      </c>
      <c r="R354" t="s">
        <v>26</v>
      </c>
    </row>
    <row r="355" spans="1:18" x14ac:dyDescent="0.35">
      <c r="A355" t="s">
        <v>1021</v>
      </c>
      <c r="B355" t="s">
        <v>963</v>
      </c>
      <c r="C355" t="s">
        <v>15</v>
      </c>
      <c r="D355" t="s">
        <v>17</v>
      </c>
      <c r="E355" t="s">
        <v>246</v>
      </c>
      <c r="G355" t="s">
        <v>20</v>
      </c>
      <c r="H355" t="s">
        <v>21</v>
      </c>
      <c r="I355" s="4">
        <v>527.88</v>
      </c>
      <c r="J355">
        <v>0</v>
      </c>
      <c r="K355">
        <v>0</v>
      </c>
      <c r="L355">
        <v>0</v>
      </c>
      <c r="M355">
        <v>527.88</v>
      </c>
      <c r="N355" s="2">
        <v>31</v>
      </c>
      <c r="O355" t="s">
        <v>29</v>
      </c>
      <c r="P355" t="s">
        <v>41</v>
      </c>
      <c r="Q355" t="s">
        <v>25</v>
      </c>
      <c r="R355" t="s">
        <v>26</v>
      </c>
    </row>
    <row r="356" spans="1:18" x14ac:dyDescent="0.35">
      <c r="A356" t="s">
        <v>1021</v>
      </c>
      <c r="B356" t="s">
        <v>964</v>
      </c>
      <c r="C356" t="s">
        <v>15</v>
      </c>
      <c r="D356" t="s">
        <v>17</v>
      </c>
      <c r="E356" t="s">
        <v>159</v>
      </c>
      <c r="F356" t="s">
        <v>160</v>
      </c>
      <c r="G356" t="s">
        <v>20</v>
      </c>
      <c r="H356" t="s">
        <v>21</v>
      </c>
      <c r="I356" s="4">
        <v>1295.8</v>
      </c>
      <c r="J356">
        <v>0</v>
      </c>
      <c r="K356">
        <v>0</v>
      </c>
      <c r="L356">
        <v>0</v>
      </c>
      <c r="M356">
        <v>1295.8</v>
      </c>
      <c r="N356" s="2">
        <v>31</v>
      </c>
      <c r="O356" t="s">
        <v>29</v>
      </c>
      <c r="P356" t="s">
        <v>41</v>
      </c>
      <c r="Q356" t="s">
        <v>25</v>
      </c>
      <c r="R356" t="s">
        <v>26</v>
      </c>
    </row>
    <row r="357" spans="1:18" x14ac:dyDescent="0.35">
      <c r="A357" t="s">
        <v>1021</v>
      </c>
      <c r="B357" t="s">
        <v>965</v>
      </c>
      <c r="C357" t="s">
        <v>15</v>
      </c>
      <c r="D357" t="s">
        <v>17</v>
      </c>
      <c r="E357" t="s">
        <v>424</v>
      </c>
      <c r="F357" t="s">
        <v>18</v>
      </c>
      <c r="G357" t="s">
        <v>20</v>
      </c>
      <c r="H357" t="s">
        <v>21</v>
      </c>
      <c r="I357" s="4">
        <v>2020.31</v>
      </c>
      <c r="J357">
        <v>0</v>
      </c>
      <c r="K357">
        <v>0</v>
      </c>
      <c r="L357">
        <v>0</v>
      </c>
      <c r="M357">
        <v>2020.31</v>
      </c>
      <c r="N357" s="2">
        <v>31</v>
      </c>
      <c r="O357" t="s">
        <v>23</v>
      </c>
      <c r="P357" t="s">
        <v>41</v>
      </c>
      <c r="Q357" t="s">
        <v>25</v>
      </c>
      <c r="R357" t="s">
        <v>26</v>
      </c>
    </row>
    <row r="358" spans="1:18" x14ac:dyDescent="0.35">
      <c r="A358" t="s">
        <v>1021</v>
      </c>
      <c r="B358" t="s">
        <v>966</v>
      </c>
      <c r="C358" t="s">
        <v>15</v>
      </c>
      <c r="D358" t="s">
        <v>17</v>
      </c>
      <c r="E358" t="s">
        <v>89</v>
      </c>
      <c r="F358" t="s">
        <v>18</v>
      </c>
      <c r="G358" t="s">
        <v>20</v>
      </c>
      <c r="H358" t="s">
        <v>21</v>
      </c>
      <c r="I358" s="4">
        <v>714.82</v>
      </c>
      <c r="J358">
        <v>0</v>
      </c>
      <c r="K358">
        <v>0</v>
      </c>
      <c r="L358">
        <v>0</v>
      </c>
      <c r="M358">
        <v>714.82</v>
      </c>
      <c r="N358" s="2">
        <v>31</v>
      </c>
      <c r="O358" t="s">
        <v>23</v>
      </c>
      <c r="P358" t="s">
        <v>30</v>
      </c>
      <c r="Q358" t="s">
        <v>25</v>
      </c>
      <c r="R358" t="s">
        <v>26</v>
      </c>
    </row>
    <row r="359" spans="1:18" x14ac:dyDescent="0.35">
      <c r="A359" t="s">
        <v>1021</v>
      </c>
      <c r="B359" t="s">
        <v>967</v>
      </c>
      <c r="C359" t="s">
        <v>15</v>
      </c>
      <c r="D359" t="s">
        <v>17</v>
      </c>
      <c r="E359" t="s">
        <v>112</v>
      </c>
      <c r="F359" t="s">
        <v>62</v>
      </c>
      <c r="G359" t="s">
        <v>20</v>
      </c>
      <c r="H359" t="s">
        <v>21</v>
      </c>
      <c r="I359" s="4">
        <v>408.07</v>
      </c>
      <c r="J359">
        <v>0</v>
      </c>
      <c r="K359">
        <v>0</v>
      </c>
      <c r="L359">
        <v>0</v>
      </c>
      <c r="M359">
        <v>408.07</v>
      </c>
      <c r="N359" s="2">
        <v>31</v>
      </c>
      <c r="O359" t="s">
        <v>63</v>
      </c>
      <c r="P359" t="s">
        <v>80</v>
      </c>
      <c r="Q359" t="s">
        <v>25</v>
      </c>
      <c r="R359" t="s">
        <v>26</v>
      </c>
    </row>
    <row r="360" spans="1:18" x14ac:dyDescent="0.35">
      <c r="A360" t="s">
        <v>1021</v>
      </c>
      <c r="B360" t="s">
        <v>968</v>
      </c>
      <c r="C360" t="s">
        <v>15</v>
      </c>
      <c r="D360" t="s">
        <v>17</v>
      </c>
      <c r="E360" t="s">
        <v>195</v>
      </c>
      <c r="F360" t="s">
        <v>196</v>
      </c>
      <c r="G360" t="s">
        <v>20</v>
      </c>
      <c r="H360" t="s">
        <v>21</v>
      </c>
      <c r="I360" s="4">
        <v>132.85</v>
      </c>
      <c r="J360">
        <v>0</v>
      </c>
      <c r="K360">
        <v>0</v>
      </c>
      <c r="L360">
        <v>0</v>
      </c>
      <c r="M360">
        <v>132.85</v>
      </c>
      <c r="N360" s="2">
        <v>31</v>
      </c>
      <c r="O360" t="s">
        <v>63</v>
      </c>
      <c r="P360" t="s">
        <v>80</v>
      </c>
      <c r="Q360" t="s">
        <v>25</v>
      </c>
      <c r="R360" t="s">
        <v>26</v>
      </c>
    </row>
    <row r="361" spans="1:18" x14ac:dyDescent="0.35">
      <c r="A361" t="s">
        <v>1021</v>
      </c>
      <c r="B361" t="s">
        <v>969</v>
      </c>
      <c r="C361" t="s">
        <v>15</v>
      </c>
      <c r="D361" t="s">
        <v>17</v>
      </c>
      <c r="E361" t="s">
        <v>121</v>
      </c>
      <c r="F361" t="s">
        <v>23</v>
      </c>
      <c r="G361" t="s">
        <v>20</v>
      </c>
      <c r="H361" t="s">
        <v>21</v>
      </c>
      <c r="I361" s="4">
        <v>1992.78</v>
      </c>
      <c r="J361">
        <v>0</v>
      </c>
      <c r="K361">
        <v>0</v>
      </c>
      <c r="L361">
        <v>0</v>
      </c>
      <c r="M361">
        <v>1992.78</v>
      </c>
      <c r="N361" s="2">
        <v>31</v>
      </c>
      <c r="O361" t="s">
        <v>23</v>
      </c>
      <c r="P361" t="s">
        <v>30</v>
      </c>
      <c r="Q361" t="s">
        <v>25</v>
      </c>
      <c r="R361" t="s">
        <v>26</v>
      </c>
    </row>
    <row r="362" spans="1:18" x14ac:dyDescent="0.35">
      <c r="A362" t="s">
        <v>1021</v>
      </c>
      <c r="B362" t="s">
        <v>970</v>
      </c>
      <c r="C362" t="s">
        <v>15</v>
      </c>
      <c r="D362" t="s">
        <v>17</v>
      </c>
      <c r="E362" t="s">
        <v>530</v>
      </c>
      <c r="G362" t="s">
        <v>20</v>
      </c>
      <c r="H362" t="s">
        <v>22</v>
      </c>
      <c r="I362" s="4">
        <v>1770</v>
      </c>
      <c r="J362">
        <v>116</v>
      </c>
      <c r="K362">
        <v>0</v>
      </c>
      <c r="L362">
        <v>1654</v>
      </c>
      <c r="M362">
        <v>0</v>
      </c>
      <c r="N362" s="2">
        <v>31</v>
      </c>
      <c r="O362" t="s">
        <v>51</v>
      </c>
      <c r="P362" t="s">
        <v>64</v>
      </c>
      <c r="Q362" t="s">
        <v>25</v>
      </c>
      <c r="R362" t="s">
        <v>26</v>
      </c>
    </row>
    <row r="363" spans="1:18" x14ac:dyDescent="0.35">
      <c r="A363" t="s">
        <v>1021</v>
      </c>
      <c r="B363" t="s">
        <v>971</v>
      </c>
      <c r="C363" t="s">
        <v>15</v>
      </c>
      <c r="D363" t="s">
        <v>17</v>
      </c>
      <c r="E363" t="s">
        <v>548</v>
      </c>
      <c r="F363" t="s">
        <v>549</v>
      </c>
      <c r="G363" t="s">
        <v>20</v>
      </c>
      <c r="H363" t="s">
        <v>21</v>
      </c>
      <c r="I363" s="4">
        <v>1360.49</v>
      </c>
      <c r="J363">
        <v>0</v>
      </c>
      <c r="K363">
        <v>0</v>
      </c>
      <c r="L363">
        <v>0</v>
      </c>
      <c r="M363">
        <v>1360.49</v>
      </c>
      <c r="N363" s="2">
        <v>31</v>
      </c>
      <c r="O363" t="s">
        <v>51</v>
      </c>
      <c r="P363" t="s">
        <v>64</v>
      </c>
      <c r="Q363" t="s">
        <v>25</v>
      </c>
      <c r="R363" t="s">
        <v>26</v>
      </c>
    </row>
    <row r="364" spans="1:18" x14ac:dyDescent="0.35">
      <c r="A364" t="s">
        <v>1021</v>
      </c>
      <c r="B364" t="s">
        <v>972</v>
      </c>
      <c r="C364" t="s">
        <v>15</v>
      </c>
      <c r="D364" t="s">
        <v>17</v>
      </c>
      <c r="E364" t="s">
        <v>379</v>
      </c>
      <c r="G364" t="s">
        <v>20</v>
      </c>
      <c r="H364" t="s">
        <v>22</v>
      </c>
      <c r="I364" s="4">
        <v>4191</v>
      </c>
      <c r="J364">
        <v>1467</v>
      </c>
      <c r="K364">
        <v>0</v>
      </c>
      <c r="L364">
        <v>2724</v>
      </c>
      <c r="M364">
        <v>0</v>
      </c>
      <c r="N364" s="2">
        <v>31</v>
      </c>
      <c r="O364" t="s">
        <v>29</v>
      </c>
      <c r="P364" t="s">
        <v>32</v>
      </c>
      <c r="Q364" t="s">
        <v>25</v>
      </c>
      <c r="R364" t="s">
        <v>26</v>
      </c>
    </row>
    <row r="365" spans="1:18" x14ac:dyDescent="0.35">
      <c r="A365" t="s">
        <v>1021</v>
      </c>
      <c r="B365" t="s">
        <v>973</v>
      </c>
      <c r="C365" t="s">
        <v>15</v>
      </c>
      <c r="D365" t="s">
        <v>17</v>
      </c>
      <c r="E365" t="s">
        <v>445</v>
      </c>
      <c r="F365" t="s">
        <v>18</v>
      </c>
      <c r="G365" t="s">
        <v>20</v>
      </c>
      <c r="H365" t="s">
        <v>21</v>
      </c>
      <c r="I365" s="4">
        <v>2050.42</v>
      </c>
      <c r="J365">
        <v>0</v>
      </c>
      <c r="K365">
        <v>0</v>
      </c>
      <c r="L365">
        <v>0</v>
      </c>
      <c r="M365">
        <v>2050.42</v>
      </c>
      <c r="N365" s="2">
        <v>31</v>
      </c>
      <c r="O365" t="s">
        <v>23</v>
      </c>
      <c r="P365" t="s">
        <v>32</v>
      </c>
      <c r="Q365" t="s">
        <v>25</v>
      </c>
      <c r="R365" t="s">
        <v>26</v>
      </c>
    </row>
    <row r="366" spans="1:18" x14ac:dyDescent="0.35">
      <c r="A366" t="s">
        <v>1021</v>
      </c>
      <c r="B366" t="s">
        <v>974</v>
      </c>
      <c r="C366" t="s">
        <v>15</v>
      </c>
      <c r="D366" t="s">
        <v>17</v>
      </c>
      <c r="E366" t="s">
        <v>153</v>
      </c>
      <c r="F366" t="s">
        <v>154</v>
      </c>
      <c r="G366" t="s">
        <v>20</v>
      </c>
      <c r="H366" t="s">
        <v>22</v>
      </c>
      <c r="I366" s="4">
        <v>6255</v>
      </c>
      <c r="J366">
        <v>3380</v>
      </c>
      <c r="K366">
        <v>0</v>
      </c>
      <c r="L366">
        <v>2875</v>
      </c>
      <c r="M366">
        <v>0</v>
      </c>
      <c r="N366" s="2">
        <v>31</v>
      </c>
      <c r="O366" t="s">
        <v>29</v>
      </c>
      <c r="P366" t="s">
        <v>30</v>
      </c>
      <c r="Q366" t="s">
        <v>25</v>
      </c>
      <c r="R366" t="s">
        <v>26</v>
      </c>
    </row>
    <row r="367" spans="1:18" x14ac:dyDescent="0.35">
      <c r="A367" t="s">
        <v>1021</v>
      </c>
      <c r="B367" t="s">
        <v>975</v>
      </c>
      <c r="C367" t="s">
        <v>15</v>
      </c>
      <c r="D367" t="s">
        <v>17</v>
      </c>
      <c r="E367" t="s">
        <v>550</v>
      </c>
      <c r="G367" t="s">
        <v>20</v>
      </c>
      <c r="H367" t="s">
        <v>22</v>
      </c>
      <c r="I367" s="4">
        <v>4950</v>
      </c>
      <c r="J367">
        <v>1185</v>
      </c>
      <c r="K367">
        <v>0</v>
      </c>
      <c r="L367">
        <v>3765</v>
      </c>
      <c r="M367">
        <v>0</v>
      </c>
      <c r="N367" s="2">
        <v>31</v>
      </c>
      <c r="P367" t="s">
        <v>80</v>
      </c>
      <c r="Q367" t="s">
        <v>25</v>
      </c>
      <c r="R367" t="s">
        <v>26</v>
      </c>
    </row>
    <row r="368" spans="1:18" x14ac:dyDescent="0.35">
      <c r="A368" t="s">
        <v>1021</v>
      </c>
      <c r="B368" t="s">
        <v>976</v>
      </c>
      <c r="C368" t="s">
        <v>15</v>
      </c>
      <c r="D368" t="s">
        <v>17</v>
      </c>
      <c r="E368" t="s">
        <v>82</v>
      </c>
      <c r="G368" t="s">
        <v>20</v>
      </c>
      <c r="H368" t="s">
        <v>21</v>
      </c>
      <c r="I368" s="4">
        <v>2421.16</v>
      </c>
      <c r="J368">
        <v>0</v>
      </c>
      <c r="K368">
        <v>0</v>
      </c>
      <c r="L368">
        <v>0</v>
      </c>
      <c r="M368">
        <v>2421.16</v>
      </c>
      <c r="N368" s="2">
        <v>31</v>
      </c>
      <c r="O368" t="s">
        <v>29</v>
      </c>
      <c r="P368" t="s">
        <v>80</v>
      </c>
      <c r="Q368" t="s">
        <v>25</v>
      </c>
      <c r="R368" t="s">
        <v>26</v>
      </c>
    </row>
    <row r="369" spans="1:18" x14ac:dyDescent="0.35">
      <c r="A369" t="s">
        <v>1021</v>
      </c>
      <c r="B369" t="s">
        <v>977</v>
      </c>
      <c r="C369" t="s">
        <v>15</v>
      </c>
      <c r="D369" t="s">
        <v>17</v>
      </c>
      <c r="E369" t="s">
        <v>79</v>
      </c>
      <c r="G369" t="s">
        <v>20</v>
      </c>
      <c r="H369" t="s">
        <v>21</v>
      </c>
      <c r="I369" s="4">
        <v>2719.14</v>
      </c>
      <c r="J369">
        <v>0</v>
      </c>
      <c r="K369">
        <v>0</v>
      </c>
      <c r="L369">
        <v>0</v>
      </c>
      <c r="M369">
        <v>2719.14</v>
      </c>
      <c r="N369" s="2">
        <v>31</v>
      </c>
      <c r="O369" t="s">
        <v>29</v>
      </c>
      <c r="P369" t="s">
        <v>80</v>
      </c>
      <c r="Q369" t="s">
        <v>25</v>
      </c>
      <c r="R369" t="s">
        <v>26</v>
      </c>
    </row>
    <row r="370" spans="1:18" x14ac:dyDescent="0.35">
      <c r="A370" t="s">
        <v>1021</v>
      </c>
      <c r="B370" t="s">
        <v>978</v>
      </c>
      <c r="C370" t="s">
        <v>15</v>
      </c>
      <c r="D370" t="s">
        <v>17</v>
      </c>
      <c r="E370" t="s">
        <v>283</v>
      </c>
      <c r="F370" t="s">
        <v>284</v>
      </c>
      <c r="G370" t="s">
        <v>20</v>
      </c>
      <c r="H370" t="s">
        <v>22</v>
      </c>
      <c r="I370" s="4">
        <v>4147</v>
      </c>
      <c r="J370">
        <v>787</v>
      </c>
      <c r="K370">
        <v>0</v>
      </c>
      <c r="L370">
        <v>3360</v>
      </c>
      <c r="M370">
        <v>0</v>
      </c>
      <c r="N370" s="2">
        <v>31</v>
      </c>
      <c r="O370" t="s">
        <v>51</v>
      </c>
      <c r="P370" t="s">
        <v>32</v>
      </c>
      <c r="Q370" t="s">
        <v>25</v>
      </c>
      <c r="R370" t="s">
        <v>26</v>
      </c>
    </row>
    <row r="371" spans="1:18" x14ac:dyDescent="0.35">
      <c r="A371" t="s">
        <v>1021</v>
      </c>
      <c r="B371" t="s">
        <v>979</v>
      </c>
      <c r="C371" t="s">
        <v>15</v>
      </c>
      <c r="D371" t="s">
        <v>17</v>
      </c>
      <c r="E371" t="s">
        <v>77</v>
      </c>
      <c r="F371" t="s">
        <v>78</v>
      </c>
      <c r="G371" t="s">
        <v>20</v>
      </c>
      <c r="H371" t="s">
        <v>21</v>
      </c>
      <c r="I371" s="4">
        <v>1132.82</v>
      </c>
      <c r="J371">
        <v>0</v>
      </c>
      <c r="K371">
        <v>0</v>
      </c>
      <c r="L371">
        <v>0</v>
      </c>
      <c r="M371">
        <v>1132.82</v>
      </c>
      <c r="N371" s="2">
        <v>31</v>
      </c>
      <c r="O371" t="s">
        <v>40</v>
      </c>
      <c r="P371" t="s">
        <v>41</v>
      </c>
      <c r="Q371" t="s">
        <v>25</v>
      </c>
      <c r="R371" t="s">
        <v>26</v>
      </c>
    </row>
    <row r="372" spans="1:18" x14ac:dyDescent="0.35">
      <c r="A372" t="s">
        <v>1021</v>
      </c>
      <c r="B372" t="s">
        <v>980</v>
      </c>
      <c r="C372" t="s">
        <v>15</v>
      </c>
      <c r="D372" t="s">
        <v>17</v>
      </c>
      <c r="E372" t="s">
        <v>277</v>
      </c>
      <c r="G372" t="s">
        <v>20</v>
      </c>
      <c r="H372" t="s">
        <v>22</v>
      </c>
      <c r="I372" s="4">
        <v>13865</v>
      </c>
      <c r="J372">
        <v>4785</v>
      </c>
      <c r="K372">
        <v>0</v>
      </c>
      <c r="L372">
        <v>9080</v>
      </c>
      <c r="M372">
        <v>0</v>
      </c>
      <c r="N372" s="2">
        <v>31</v>
      </c>
      <c r="O372" t="s">
        <v>29</v>
      </c>
      <c r="P372" t="s">
        <v>32</v>
      </c>
      <c r="Q372" t="s">
        <v>25</v>
      </c>
      <c r="R372" t="s">
        <v>26</v>
      </c>
    </row>
    <row r="373" spans="1:18" x14ac:dyDescent="0.35">
      <c r="A373" t="s">
        <v>1021</v>
      </c>
      <c r="B373" t="s">
        <v>981</v>
      </c>
      <c r="C373" t="s">
        <v>15</v>
      </c>
      <c r="D373" t="s">
        <v>17</v>
      </c>
      <c r="E373" t="s">
        <v>446</v>
      </c>
      <c r="G373" t="s">
        <v>20</v>
      </c>
      <c r="H373" t="s">
        <v>22</v>
      </c>
      <c r="I373" s="4">
        <v>1904</v>
      </c>
      <c r="J373">
        <v>646</v>
      </c>
      <c r="K373">
        <v>0</v>
      </c>
      <c r="L373">
        <v>1258</v>
      </c>
      <c r="M373">
        <v>0</v>
      </c>
      <c r="N373" s="2">
        <v>31</v>
      </c>
      <c r="O373" t="s">
        <v>29</v>
      </c>
      <c r="P373" t="s">
        <v>49</v>
      </c>
      <c r="Q373" t="s">
        <v>25</v>
      </c>
      <c r="R373" t="s">
        <v>26</v>
      </c>
    </row>
    <row r="374" spans="1:18" x14ac:dyDescent="0.35">
      <c r="A374" t="s">
        <v>1021</v>
      </c>
      <c r="B374" t="s">
        <v>982</v>
      </c>
      <c r="C374" t="s">
        <v>15</v>
      </c>
      <c r="D374" t="s">
        <v>17</v>
      </c>
      <c r="E374" t="s">
        <v>454</v>
      </c>
      <c r="G374" t="s">
        <v>20</v>
      </c>
      <c r="H374" t="s">
        <v>22</v>
      </c>
      <c r="I374" s="4">
        <v>4119</v>
      </c>
      <c r="J374">
        <v>1396</v>
      </c>
      <c r="K374">
        <v>0</v>
      </c>
      <c r="L374">
        <v>2723</v>
      </c>
      <c r="M374">
        <v>0</v>
      </c>
      <c r="N374" s="2">
        <v>31</v>
      </c>
      <c r="O374" t="s">
        <v>29</v>
      </c>
      <c r="P374" t="s">
        <v>49</v>
      </c>
      <c r="Q374" t="s">
        <v>25</v>
      </c>
      <c r="R374" t="s">
        <v>26</v>
      </c>
    </row>
    <row r="375" spans="1:18" x14ac:dyDescent="0.35">
      <c r="A375" t="s">
        <v>1021</v>
      </c>
      <c r="B375" t="s">
        <v>983</v>
      </c>
      <c r="C375" t="s">
        <v>15</v>
      </c>
      <c r="D375" t="s">
        <v>17</v>
      </c>
      <c r="E375" t="s">
        <v>510</v>
      </c>
      <c r="G375" t="s">
        <v>20</v>
      </c>
      <c r="H375" t="s">
        <v>22</v>
      </c>
      <c r="I375" s="4">
        <v>8915</v>
      </c>
      <c r="J375">
        <v>1255</v>
      </c>
      <c r="K375">
        <v>0</v>
      </c>
      <c r="L375">
        <v>7660</v>
      </c>
      <c r="M375">
        <v>0</v>
      </c>
      <c r="N375" s="2">
        <v>31</v>
      </c>
      <c r="O375" t="s">
        <v>51</v>
      </c>
      <c r="P375" t="s">
        <v>49</v>
      </c>
      <c r="Q375" t="s">
        <v>25</v>
      </c>
      <c r="R375" t="s">
        <v>26</v>
      </c>
    </row>
    <row r="376" spans="1:18" x14ac:dyDescent="0.35">
      <c r="A376" t="s">
        <v>1021</v>
      </c>
      <c r="B376" t="s">
        <v>984</v>
      </c>
      <c r="C376" t="s">
        <v>15</v>
      </c>
      <c r="D376" t="s">
        <v>17</v>
      </c>
      <c r="E376" t="s">
        <v>199</v>
      </c>
      <c r="F376" t="s">
        <v>62</v>
      </c>
      <c r="G376" t="s">
        <v>20</v>
      </c>
      <c r="H376" t="s">
        <v>21</v>
      </c>
      <c r="I376" s="4">
        <v>893.68</v>
      </c>
      <c r="J376">
        <v>0</v>
      </c>
      <c r="K376">
        <v>0</v>
      </c>
      <c r="L376">
        <v>0</v>
      </c>
      <c r="M376">
        <v>893.68</v>
      </c>
      <c r="N376" s="2">
        <v>31</v>
      </c>
      <c r="O376" t="s">
        <v>63</v>
      </c>
      <c r="P376" t="s">
        <v>80</v>
      </c>
      <c r="Q376" t="s">
        <v>25</v>
      </c>
      <c r="R376" t="s">
        <v>26</v>
      </c>
    </row>
    <row r="377" spans="1:18" x14ac:dyDescent="0.35">
      <c r="A377" t="s">
        <v>1021</v>
      </c>
      <c r="B377" t="s">
        <v>985</v>
      </c>
      <c r="C377" t="s">
        <v>15</v>
      </c>
      <c r="D377" t="s">
        <v>17</v>
      </c>
      <c r="E377" t="s">
        <v>331</v>
      </c>
      <c r="F377" t="s">
        <v>332</v>
      </c>
      <c r="G377" t="s">
        <v>20</v>
      </c>
      <c r="H377" t="s">
        <v>22</v>
      </c>
      <c r="I377" s="4">
        <v>12168</v>
      </c>
      <c r="J377">
        <v>1652</v>
      </c>
      <c r="K377">
        <v>0</v>
      </c>
      <c r="L377">
        <v>10516</v>
      </c>
      <c r="M377">
        <v>0</v>
      </c>
      <c r="N377" s="2">
        <v>31</v>
      </c>
      <c r="O377" t="s">
        <v>60</v>
      </c>
      <c r="P377" t="s">
        <v>30</v>
      </c>
      <c r="Q377" t="s">
        <v>25</v>
      </c>
      <c r="R377" t="s">
        <v>26</v>
      </c>
    </row>
    <row r="378" spans="1:18" x14ac:dyDescent="0.35">
      <c r="A378" t="s">
        <v>1021</v>
      </c>
      <c r="B378" t="s">
        <v>986</v>
      </c>
      <c r="C378" t="s">
        <v>15</v>
      </c>
      <c r="D378" t="s">
        <v>17</v>
      </c>
      <c r="E378" t="s">
        <v>464</v>
      </c>
      <c r="F378" t="s">
        <v>40</v>
      </c>
      <c r="G378" t="s">
        <v>20</v>
      </c>
      <c r="H378" t="s">
        <v>21</v>
      </c>
      <c r="I378" s="4">
        <v>604.5</v>
      </c>
      <c r="J378">
        <v>0</v>
      </c>
      <c r="K378">
        <v>0</v>
      </c>
      <c r="L378">
        <v>0</v>
      </c>
      <c r="M378">
        <v>604.5</v>
      </c>
      <c r="N378" s="2">
        <v>31</v>
      </c>
      <c r="O378" t="s">
        <v>40</v>
      </c>
      <c r="P378" t="s">
        <v>30</v>
      </c>
      <c r="Q378" t="s">
        <v>25</v>
      </c>
      <c r="R378" t="s">
        <v>26</v>
      </c>
    </row>
    <row r="379" spans="1:18" x14ac:dyDescent="0.35">
      <c r="A379" t="s">
        <v>1021</v>
      </c>
      <c r="B379" t="s">
        <v>987</v>
      </c>
      <c r="C379" t="s">
        <v>15</v>
      </c>
      <c r="D379" t="s">
        <v>17</v>
      </c>
      <c r="E379" t="s">
        <v>375</v>
      </c>
      <c r="F379" t="s">
        <v>96</v>
      </c>
      <c r="G379" t="s">
        <v>20</v>
      </c>
      <c r="H379" t="s">
        <v>22</v>
      </c>
      <c r="I379" s="4">
        <v>1317</v>
      </c>
      <c r="J379">
        <v>509</v>
      </c>
      <c r="K379">
        <v>0</v>
      </c>
      <c r="L379">
        <v>808</v>
      </c>
      <c r="M379">
        <v>0</v>
      </c>
      <c r="N379" s="2">
        <v>31</v>
      </c>
      <c r="O379" t="s">
        <v>29</v>
      </c>
      <c r="P379" t="s">
        <v>30</v>
      </c>
      <c r="Q379" t="s">
        <v>25</v>
      </c>
      <c r="R379" t="s">
        <v>26</v>
      </c>
    </row>
    <row r="380" spans="1:18" x14ac:dyDescent="0.35">
      <c r="A380" t="s">
        <v>1021</v>
      </c>
      <c r="B380" t="s">
        <v>988</v>
      </c>
      <c r="C380" t="s">
        <v>15</v>
      </c>
      <c r="D380" t="s">
        <v>17</v>
      </c>
      <c r="E380" t="s">
        <v>449</v>
      </c>
      <c r="F380" t="s">
        <v>39</v>
      </c>
      <c r="G380" t="s">
        <v>20</v>
      </c>
      <c r="H380" t="s">
        <v>21</v>
      </c>
      <c r="I380" s="4">
        <v>705.09</v>
      </c>
      <c r="J380">
        <v>0</v>
      </c>
      <c r="K380">
        <v>0</v>
      </c>
      <c r="L380">
        <v>0</v>
      </c>
      <c r="M380">
        <v>705.09</v>
      </c>
      <c r="N380" s="2">
        <v>31</v>
      </c>
      <c r="O380" t="s">
        <v>40</v>
      </c>
      <c r="P380" t="s">
        <v>30</v>
      </c>
      <c r="Q380" t="s">
        <v>25</v>
      </c>
      <c r="R380" t="s">
        <v>26</v>
      </c>
    </row>
    <row r="381" spans="1:18" x14ac:dyDescent="0.35">
      <c r="A381" t="s">
        <v>1021</v>
      </c>
      <c r="B381" t="s">
        <v>989</v>
      </c>
      <c r="C381" t="s">
        <v>15</v>
      </c>
      <c r="D381" t="s">
        <v>17</v>
      </c>
      <c r="E381" t="s">
        <v>516</v>
      </c>
      <c r="G381" t="s">
        <v>20</v>
      </c>
      <c r="H381" t="s">
        <v>22</v>
      </c>
      <c r="I381" s="4">
        <v>3369</v>
      </c>
      <c r="J381">
        <v>1213</v>
      </c>
      <c r="K381">
        <v>0</v>
      </c>
      <c r="L381">
        <v>2156</v>
      </c>
      <c r="M381">
        <v>0</v>
      </c>
      <c r="N381" s="2">
        <v>31</v>
      </c>
      <c r="O381" t="s">
        <v>29</v>
      </c>
      <c r="P381" t="s">
        <v>517</v>
      </c>
      <c r="Q381" t="s">
        <v>25</v>
      </c>
      <c r="R381" t="s">
        <v>26</v>
      </c>
    </row>
    <row r="382" spans="1:18" x14ac:dyDescent="0.35">
      <c r="A382" t="s">
        <v>1021</v>
      </c>
      <c r="B382" t="s">
        <v>990</v>
      </c>
      <c r="C382" t="s">
        <v>15</v>
      </c>
      <c r="D382" t="s">
        <v>17</v>
      </c>
      <c r="E382" t="s">
        <v>137</v>
      </c>
      <c r="G382" t="s">
        <v>20</v>
      </c>
      <c r="H382" t="s">
        <v>21</v>
      </c>
      <c r="I382" s="4">
        <v>1454.72</v>
      </c>
      <c r="J382">
        <v>0</v>
      </c>
      <c r="K382">
        <v>0</v>
      </c>
      <c r="L382">
        <v>0</v>
      </c>
      <c r="M382">
        <v>1454.72</v>
      </c>
      <c r="N382" s="2">
        <v>31</v>
      </c>
      <c r="O382" t="s">
        <v>29</v>
      </c>
      <c r="P382" t="s">
        <v>64</v>
      </c>
      <c r="Q382" t="s">
        <v>25</v>
      </c>
      <c r="R382" t="s">
        <v>26</v>
      </c>
    </row>
    <row r="383" spans="1:18" x14ac:dyDescent="0.35">
      <c r="A383" t="s">
        <v>1021</v>
      </c>
      <c r="B383" t="s">
        <v>991</v>
      </c>
      <c r="C383" t="s">
        <v>15</v>
      </c>
      <c r="D383" t="s">
        <v>17</v>
      </c>
      <c r="E383" t="s">
        <v>240</v>
      </c>
      <c r="F383" t="s">
        <v>131</v>
      </c>
      <c r="G383" t="s">
        <v>20</v>
      </c>
      <c r="H383" t="s">
        <v>22</v>
      </c>
      <c r="I383" s="4">
        <v>3309</v>
      </c>
      <c r="J383">
        <v>1161</v>
      </c>
      <c r="K383">
        <v>0</v>
      </c>
      <c r="L383">
        <v>2148</v>
      </c>
      <c r="M383">
        <v>0</v>
      </c>
      <c r="N383" s="2">
        <v>31</v>
      </c>
      <c r="O383" t="s">
        <v>29</v>
      </c>
      <c r="P383" t="s">
        <v>168</v>
      </c>
      <c r="Q383" t="s">
        <v>25</v>
      </c>
      <c r="R383" t="s">
        <v>26</v>
      </c>
    </row>
    <row r="384" spans="1:18" x14ac:dyDescent="0.35">
      <c r="A384" t="s">
        <v>1021</v>
      </c>
      <c r="B384" t="s">
        <v>992</v>
      </c>
      <c r="C384" t="s">
        <v>15</v>
      </c>
      <c r="D384" t="s">
        <v>17</v>
      </c>
      <c r="E384" t="s">
        <v>399</v>
      </c>
      <c r="G384" t="s">
        <v>20</v>
      </c>
      <c r="H384" t="s">
        <v>22</v>
      </c>
      <c r="I384" s="4">
        <v>7614</v>
      </c>
      <c r="J384">
        <v>2417</v>
      </c>
      <c r="K384">
        <v>0</v>
      </c>
      <c r="L384">
        <v>5197</v>
      </c>
      <c r="M384">
        <v>0</v>
      </c>
      <c r="N384" s="2">
        <v>31</v>
      </c>
      <c r="O384" t="s">
        <v>29</v>
      </c>
      <c r="P384" t="s">
        <v>168</v>
      </c>
      <c r="Q384" t="s">
        <v>25</v>
      </c>
      <c r="R384" t="s">
        <v>26</v>
      </c>
    </row>
    <row r="385" spans="1:18" x14ac:dyDescent="0.35">
      <c r="A385" t="s">
        <v>1021</v>
      </c>
      <c r="B385" t="s">
        <v>993</v>
      </c>
      <c r="C385" t="s">
        <v>15</v>
      </c>
      <c r="D385" t="s">
        <v>17</v>
      </c>
      <c r="E385" t="s">
        <v>189</v>
      </c>
      <c r="F385" t="s">
        <v>62</v>
      </c>
      <c r="G385" t="s">
        <v>20</v>
      </c>
      <c r="H385" t="s">
        <v>21</v>
      </c>
      <c r="I385" s="4">
        <v>1051.3399999999999</v>
      </c>
      <c r="J385">
        <v>0</v>
      </c>
      <c r="K385">
        <v>0</v>
      </c>
      <c r="L385">
        <v>0</v>
      </c>
      <c r="M385">
        <v>1051.3399999999999</v>
      </c>
      <c r="N385" s="2">
        <v>31</v>
      </c>
      <c r="O385" t="s">
        <v>63</v>
      </c>
      <c r="P385" t="s">
        <v>80</v>
      </c>
      <c r="Q385" t="s">
        <v>25</v>
      </c>
      <c r="R385" t="s">
        <v>26</v>
      </c>
    </row>
    <row r="386" spans="1:18" x14ac:dyDescent="0.35">
      <c r="A386" t="s">
        <v>1021</v>
      </c>
      <c r="B386" t="s">
        <v>994</v>
      </c>
      <c r="C386" t="s">
        <v>15</v>
      </c>
      <c r="D386" t="s">
        <v>17</v>
      </c>
      <c r="E386" t="s">
        <v>197</v>
      </c>
      <c r="F386" t="s">
        <v>198</v>
      </c>
      <c r="G386" t="s">
        <v>20</v>
      </c>
      <c r="H386" t="s">
        <v>21</v>
      </c>
      <c r="I386" s="4">
        <v>197.51</v>
      </c>
      <c r="J386">
        <v>0</v>
      </c>
      <c r="K386">
        <v>0</v>
      </c>
      <c r="L386">
        <v>0</v>
      </c>
      <c r="M386">
        <v>197.51</v>
      </c>
      <c r="N386" s="2">
        <v>31</v>
      </c>
      <c r="O386" t="s">
        <v>63</v>
      </c>
      <c r="P386" t="s">
        <v>80</v>
      </c>
      <c r="Q386" t="s">
        <v>25</v>
      </c>
      <c r="R386" t="s">
        <v>26</v>
      </c>
    </row>
    <row r="387" spans="1:18" x14ac:dyDescent="0.35">
      <c r="A387" t="s">
        <v>1021</v>
      </c>
      <c r="B387" t="s">
        <v>995</v>
      </c>
      <c r="C387" t="s">
        <v>15</v>
      </c>
      <c r="D387" t="s">
        <v>17</v>
      </c>
      <c r="E387" t="s">
        <v>269</v>
      </c>
      <c r="F387" t="s">
        <v>270</v>
      </c>
      <c r="G387" t="s">
        <v>20</v>
      </c>
      <c r="H387" t="s">
        <v>22</v>
      </c>
      <c r="I387" s="4">
        <v>8112</v>
      </c>
      <c r="J387">
        <v>1616</v>
      </c>
      <c r="K387">
        <v>0</v>
      </c>
      <c r="L387">
        <v>6496</v>
      </c>
      <c r="M387">
        <v>0</v>
      </c>
      <c r="N387" s="2">
        <v>31</v>
      </c>
      <c r="O387" t="s">
        <v>60</v>
      </c>
      <c r="P387" t="s">
        <v>80</v>
      </c>
      <c r="Q387" t="s">
        <v>25</v>
      </c>
      <c r="R387" t="s">
        <v>26</v>
      </c>
    </row>
    <row r="388" spans="1:18" x14ac:dyDescent="0.35">
      <c r="A388" t="s">
        <v>1021</v>
      </c>
      <c r="B388" t="s">
        <v>996</v>
      </c>
      <c r="C388" t="s">
        <v>15</v>
      </c>
      <c r="D388" t="s">
        <v>17</v>
      </c>
      <c r="E388" t="s">
        <v>243</v>
      </c>
      <c r="G388" t="s">
        <v>20</v>
      </c>
      <c r="H388" t="s">
        <v>21</v>
      </c>
      <c r="I388" s="4">
        <v>257.11</v>
      </c>
      <c r="J388">
        <v>0</v>
      </c>
      <c r="K388">
        <v>0</v>
      </c>
      <c r="L388">
        <v>0</v>
      </c>
      <c r="M388">
        <v>257.11</v>
      </c>
      <c r="N388" s="2">
        <v>31</v>
      </c>
      <c r="O388" t="s">
        <v>40</v>
      </c>
      <c r="P388" t="s">
        <v>201</v>
      </c>
      <c r="Q388" t="s">
        <v>25</v>
      </c>
      <c r="R388" t="s">
        <v>26</v>
      </c>
    </row>
    <row r="389" spans="1:18" x14ac:dyDescent="0.35">
      <c r="A389" t="s">
        <v>1021</v>
      </c>
      <c r="B389" t="s">
        <v>997</v>
      </c>
      <c r="C389" t="s">
        <v>15</v>
      </c>
      <c r="D389" t="s">
        <v>17</v>
      </c>
      <c r="E389" t="s">
        <v>476</v>
      </c>
      <c r="F389" t="s">
        <v>18</v>
      </c>
      <c r="G389" t="s">
        <v>20</v>
      </c>
      <c r="H389" t="s">
        <v>21</v>
      </c>
      <c r="I389" s="4">
        <v>1150.8499999999999</v>
      </c>
      <c r="J389">
        <v>0</v>
      </c>
      <c r="K389">
        <v>0</v>
      </c>
      <c r="L389">
        <v>0</v>
      </c>
      <c r="M389">
        <v>1150.8499999999999</v>
      </c>
      <c r="N389" s="2">
        <v>31</v>
      </c>
      <c r="O389" t="s">
        <v>23</v>
      </c>
      <c r="P389" t="s">
        <v>201</v>
      </c>
      <c r="Q389" t="s">
        <v>25</v>
      </c>
      <c r="R389" t="s">
        <v>26</v>
      </c>
    </row>
    <row r="390" spans="1:18" x14ac:dyDescent="0.35">
      <c r="A390" t="s">
        <v>1021</v>
      </c>
      <c r="B390" t="s">
        <v>998</v>
      </c>
      <c r="C390" t="s">
        <v>15</v>
      </c>
      <c r="D390" t="s">
        <v>17</v>
      </c>
      <c r="E390" t="s">
        <v>139</v>
      </c>
      <c r="F390" t="s">
        <v>18</v>
      </c>
      <c r="G390" t="s">
        <v>20</v>
      </c>
      <c r="H390" t="s">
        <v>21</v>
      </c>
      <c r="I390" s="4">
        <v>1665.79</v>
      </c>
      <c r="J390">
        <v>0</v>
      </c>
      <c r="K390">
        <v>0</v>
      </c>
      <c r="L390">
        <v>0</v>
      </c>
      <c r="M390">
        <v>1665.79</v>
      </c>
      <c r="N390" s="2">
        <v>31</v>
      </c>
      <c r="O390" t="s">
        <v>23</v>
      </c>
      <c r="P390" t="s">
        <v>30</v>
      </c>
      <c r="Q390" t="s">
        <v>25</v>
      </c>
      <c r="R390" t="s">
        <v>26</v>
      </c>
    </row>
    <row r="391" spans="1:18" x14ac:dyDescent="0.35">
      <c r="A391" t="s">
        <v>1021</v>
      </c>
      <c r="B391" t="s">
        <v>999</v>
      </c>
      <c r="C391" t="s">
        <v>15</v>
      </c>
      <c r="D391" t="s">
        <v>17</v>
      </c>
      <c r="E391" t="s">
        <v>376</v>
      </c>
      <c r="F391" t="s">
        <v>360</v>
      </c>
      <c r="G391" t="s">
        <v>20</v>
      </c>
      <c r="H391" t="s">
        <v>22</v>
      </c>
      <c r="I391" s="4">
        <v>6343</v>
      </c>
      <c r="J391">
        <v>2223</v>
      </c>
      <c r="K391">
        <v>0</v>
      </c>
      <c r="L391">
        <v>4120</v>
      </c>
      <c r="M391">
        <v>0</v>
      </c>
      <c r="N391" s="2">
        <v>31</v>
      </c>
      <c r="O391" t="s">
        <v>29</v>
      </c>
      <c r="P391" t="s">
        <v>30</v>
      </c>
      <c r="Q391" t="s">
        <v>25</v>
      </c>
      <c r="R391" t="s">
        <v>26</v>
      </c>
    </row>
    <row r="392" spans="1:18" x14ac:dyDescent="0.35">
      <c r="A392" t="s">
        <v>1021</v>
      </c>
      <c r="B392" t="s">
        <v>1000</v>
      </c>
      <c r="C392" t="s">
        <v>15</v>
      </c>
      <c r="D392" t="s">
        <v>17</v>
      </c>
      <c r="E392" t="s">
        <v>553</v>
      </c>
      <c r="G392" t="s">
        <v>20</v>
      </c>
      <c r="H392" t="s">
        <v>22</v>
      </c>
      <c r="I392" s="4">
        <v>4535.1099999999997</v>
      </c>
      <c r="J392">
        <v>0</v>
      </c>
      <c r="K392">
        <v>0</v>
      </c>
      <c r="L392">
        <v>0</v>
      </c>
      <c r="M392">
        <v>4535.1099999999997</v>
      </c>
      <c r="N392" s="2">
        <v>31</v>
      </c>
      <c r="Q392" t="s">
        <v>25</v>
      </c>
      <c r="R392" t="s">
        <v>26</v>
      </c>
    </row>
    <row r="393" spans="1:18" x14ac:dyDescent="0.35">
      <c r="A393" t="s">
        <v>1021</v>
      </c>
      <c r="B393" t="s">
        <v>1001</v>
      </c>
      <c r="C393" t="s">
        <v>15</v>
      </c>
      <c r="D393" t="s">
        <v>17</v>
      </c>
      <c r="E393" t="s">
        <v>105</v>
      </c>
      <c r="F393" t="s">
        <v>106</v>
      </c>
      <c r="G393" t="s">
        <v>20</v>
      </c>
      <c r="H393" t="s">
        <v>21</v>
      </c>
      <c r="I393" s="4">
        <v>236.48</v>
      </c>
      <c r="J393">
        <v>0</v>
      </c>
      <c r="K393">
        <v>0</v>
      </c>
      <c r="L393">
        <v>0</v>
      </c>
      <c r="M393">
        <v>236.48</v>
      </c>
      <c r="N393" s="2">
        <v>31</v>
      </c>
      <c r="O393" t="s">
        <v>29</v>
      </c>
      <c r="P393" t="s">
        <v>24</v>
      </c>
      <c r="Q393" t="s">
        <v>25</v>
      </c>
      <c r="R393" t="s">
        <v>26</v>
      </c>
    </row>
    <row r="394" spans="1:18" x14ac:dyDescent="0.35">
      <c r="A394" t="s">
        <v>1021</v>
      </c>
      <c r="B394" t="s">
        <v>1002</v>
      </c>
      <c r="C394" t="s">
        <v>15</v>
      </c>
      <c r="D394" t="s">
        <v>17</v>
      </c>
      <c r="E394" t="s">
        <v>413</v>
      </c>
      <c r="G394" t="s">
        <v>20</v>
      </c>
      <c r="H394" t="s">
        <v>22</v>
      </c>
      <c r="I394" s="4">
        <v>10514</v>
      </c>
      <c r="J394">
        <v>3679</v>
      </c>
      <c r="K394">
        <v>0</v>
      </c>
      <c r="L394">
        <v>6835</v>
      </c>
      <c r="M394">
        <v>0</v>
      </c>
      <c r="N394" s="2">
        <v>31</v>
      </c>
      <c r="O394" t="s">
        <v>29</v>
      </c>
      <c r="P394" t="s">
        <v>24</v>
      </c>
      <c r="Q394" t="s">
        <v>25</v>
      </c>
      <c r="R394" t="s">
        <v>26</v>
      </c>
    </row>
    <row r="395" spans="1:18" x14ac:dyDescent="0.35">
      <c r="A395" t="s">
        <v>1021</v>
      </c>
      <c r="B395" t="s">
        <v>1003</v>
      </c>
      <c r="C395" t="s">
        <v>15</v>
      </c>
      <c r="D395" t="s">
        <v>17</v>
      </c>
      <c r="E395" t="s">
        <v>551</v>
      </c>
      <c r="F395" t="s">
        <v>552</v>
      </c>
      <c r="G395" t="s">
        <v>20</v>
      </c>
      <c r="H395" t="s">
        <v>22</v>
      </c>
      <c r="I395" s="4">
        <v>7116</v>
      </c>
      <c r="J395">
        <v>864</v>
      </c>
      <c r="K395">
        <v>0</v>
      </c>
      <c r="L395">
        <v>6252</v>
      </c>
      <c r="M395">
        <v>0</v>
      </c>
      <c r="N395" s="2">
        <v>31</v>
      </c>
      <c r="Q395" t="s">
        <v>25</v>
      </c>
      <c r="R395" t="s">
        <v>26</v>
      </c>
    </row>
    <row r="396" spans="1:18" x14ac:dyDescent="0.35">
      <c r="A396" t="s">
        <v>1021</v>
      </c>
      <c r="B396" t="s">
        <v>1004</v>
      </c>
      <c r="C396" t="s">
        <v>15</v>
      </c>
      <c r="D396" t="s">
        <v>17</v>
      </c>
      <c r="E396" t="s">
        <v>126</v>
      </c>
      <c r="F396" t="s">
        <v>62</v>
      </c>
      <c r="G396" t="s">
        <v>20</v>
      </c>
      <c r="H396" t="s">
        <v>21</v>
      </c>
      <c r="I396" s="4">
        <v>689.08</v>
      </c>
      <c r="J396">
        <v>0</v>
      </c>
      <c r="K396">
        <v>0</v>
      </c>
      <c r="L396">
        <v>0</v>
      </c>
      <c r="M396">
        <v>689.08</v>
      </c>
      <c r="N396" s="2">
        <v>31</v>
      </c>
      <c r="O396" t="s">
        <v>63</v>
      </c>
      <c r="P396" t="s">
        <v>80</v>
      </c>
      <c r="Q396" t="s">
        <v>25</v>
      </c>
      <c r="R396" t="s">
        <v>26</v>
      </c>
    </row>
    <row r="397" spans="1:18" x14ac:dyDescent="0.35">
      <c r="A397" t="s">
        <v>1021</v>
      </c>
      <c r="B397" t="s">
        <v>1005</v>
      </c>
      <c r="C397" t="s">
        <v>15</v>
      </c>
      <c r="D397" t="s">
        <v>17</v>
      </c>
      <c r="E397" t="s">
        <v>27</v>
      </c>
      <c r="F397" t="s">
        <v>28</v>
      </c>
      <c r="G397" t="s">
        <v>20</v>
      </c>
      <c r="H397" t="s">
        <v>22</v>
      </c>
      <c r="I397" s="4">
        <v>13220</v>
      </c>
      <c r="J397">
        <v>4548</v>
      </c>
      <c r="K397">
        <v>0</v>
      </c>
      <c r="L397">
        <v>8672</v>
      </c>
      <c r="M397">
        <v>0</v>
      </c>
      <c r="N397" s="2">
        <v>31</v>
      </c>
      <c r="O397" t="s">
        <v>29</v>
      </c>
      <c r="P397" t="s">
        <v>30</v>
      </c>
      <c r="Q397" t="s">
        <v>25</v>
      </c>
      <c r="R397" t="s">
        <v>26</v>
      </c>
    </row>
    <row r="398" spans="1:18" x14ac:dyDescent="0.35">
      <c r="A398" t="s">
        <v>1021</v>
      </c>
      <c r="B398" t="s">
        <v>1006</v>
      </c>
      <c r="C398" t="s">
        <v>15</v>
      </c>
      <c r="D398" t="s">
        <v>17</v>
      </c>
      <c r="E398" t="s">
        <v>211</v>
      </c>
      <c r="F398" t="s">
        <v>62</v>
      </c>
      <c r="G398" t="s">
        <v>20</v>
      </c>
      <c r="H398" t="s">
        <v>21</v>
      </c>
      <c r="I398" s="4">
        <v>310</v>
      </c>
      <c r="J398">
        <v>0</v>
      </c>
      <c r="K398">
        <v>0</v>
      </c>
      <c r="L398">
        <v>0</v>
      </c>
      <c r="M398">
        <v>310</v>
      </c>
      <c r="N398" s="2">
        <v>31</v>
      </c>
      <c r="O398" t="s">
        <v>63</v>
      </c>
      <c r="P398" t="s">
        <v>80</v>
      </c>
      <c r="Q398" t="s">
        <v>25</v>
      </c>
      <c r="R398" t="s">
        <v>26</v>
      </c>
    </row>
    <row r="399" spans="1:18" x14ac:dyDescent="0.35">
      <c r="A399" t="s">
        <v>1021</v>
      </c>
      <c r="B399" t="s">
        <v>1007</v>
      </c>
      <c r="C399" t="s">
        <v>15</v>
      </c>
      <c r="D399" t="s">
        <v>17</v>
      </c>
      <c r="E399" t="s">
        <v>48</v>
      </c>
      <c r="G399" t="s">
        <v>20</v>
      </c>
      <c r="H399" t="s">
        <v>22</v>
      </c>
      <c r="I399" s="4">
        <v>4819</v>
      </c>
      <c r="J399">
        <v>1673</v>
      </c>
      <c r="K399">
        <v>0</v>
      </c>
      <c r="L399">
        <v>3146</v>
      </c>
      <c r="M399">
        <v>0</v>
      </c>
      <c r="N399" s="2">
        <v>31</v>
      </c>
      <c r="O399" t="s">
        <v>29</v>
      </c>
      <c r="P399" t="s">
        <v>49</v>
      </c>
      <c r="Q399" t="s">
        <v>25</v>
      </c>
      <c r="R399" t="s">
        <v>26</v>
      </c>
    </row>
    <row r="400" spans="1:18" x14ac:dyDescent="0.35">
      <c r="A400" t="s">
        <v>1021</v>
      </c>
      <c r="B400" t="s">
        <v>1008</v>
      </c>
      <c r="C400" t="s">
        <v>15</v>
      </c>
      <c r="D400" t="s">
        <v>17</v>
      </c>
      <c r="E400" t="s">
        <v>467</v>
      </c>
      <c r="G400" t="s">
        <v>20</v>
      </c>
      <c r="H400" t="s">
        <v>22</v>
      </c>
      <c r="I400" s="4">
        <v>3807</v>
      </c>
      <c r="J400">
        <v>1407</v>
      </c>
      <c r="K400">
        <v>0</v>
      </c>
      <c r="L400">
        <v>2400</v>
      </c>
      <c r="M400">
        <v>0</v>
      </c>
      <c r="N400" s="2">
        <v>31</v>
      </c>
      <c r="Q400" t="s">
        <v>25</v>
      </c>
      <c r="R400" t="s">
        <v>26</v>
      </c>
    </row>
    <row r="401" spans="1:18" x14ac:dyDescent="0.35">
      <c r="A401" t="s">
        <v>1021</v>
      </c>
      <c r="B401" t="s">
        <v>1009</v>
      </c>
      <c r="C401" t="s">
        <v>15</v>
      </c>
      <c r="D401" t="s">
        <v>17</v>
      </c>
      <c r="E401" t="s">
        <v>402</v>
      </c>
      <c r="F401" t="s">
        <v>18</v>
      </c>
      <c r="G401" t="s">
        <v>20</v>
      </c>
      <c r="H401" t="s">
        <v>21</v>
      </c>
      <c r="I401" s="4">
        <v>2005.25</v>
      </c>
      <c r="J401">
        <v>0</v>
      </c>
      <c r="K401">
        <v>0</v>
      </c>
      <c r="L401">
        <v>0</v>
      </c>
      <c r="M401">
        <v>2005.25</v>
      </c>
      <c r="N401" s="2">
        <v>31</v>
      </c>
      <c r="O401" t="s">
        <v>23</v>
      </c>
      <c r="P401" t="s">
        <v>54</v>
      </c>
      <c r="Q401" t="s">
        <v>25</v>
      </c>
      <c r="R401" t="s">
        <v>26</v>
      </c>
    </row>
    <row r="402" spans="1:18" x14ac:dyDescent="0.35">
      <c r="A402" t="s">
        <v>1021</v>
      </c>
      <c r="B402" t="s">
        <v>1010</v>
      </c>
      <c r="C402" t="s">
        <v>15</v>
      </c>
      <c r="D402" t="s">
        <v>17</v>
      </c>
      <c r="E402" t="s">
        <v>382</v>
      </c>
      <c r="F402" t="s">
        <v>110</v>
      </c>
      <c r="G402" t="s">
        <v>20</v>
      </c>
      <c r="H402" t="s">
        <v>22</v>
      </c>
      <c r="I402" s="4">
        <v>3639</v>
      </c>
      <c r="J402">
        <v>1318</v>
      </c>
      <c r="K402">
        <v>0</v>
      </c>
      <c r="L402">
        <v>2321</v>
      </c>
      <c r="M402">
        <v>0</v>
      </c>
      <c r="N402" s="2">
        <v>31</v>
      </c>
      <c r="O402" t="s">
        <v>29</v>
      </c>
      <c r="P402" t="s">
        <v>24</v>
      </c>
      <c r="Q402" t="s">
        <v>25</v>
      </c>
      <c r="R402" t="s">
        <v>26</v>
      </c>
    </row>
    <row r="403" spans="1:18" x14ac:dyDescent="0.35">
      <c r="A403" t="s">
        <v>1021</v>
      </c>
      <c r="B403" t="s">
        <v>1011</v>
      </c>
      <c r="C403" t="s">
        <v>15</v>
      </c>
      <c r="D403" t="s">
        <v>17</v>
      </c>
      <c r="E403" t="s">
        <v>448</v>
      </c>
      <c r="F403" t="s">
        <v>18</v>
      </c>
      <c r="G403" t="s">
        <v>20</v>
      </c>
      <c r="H403" t="s">
        <v>21</v>
      </c>
      <c r="I403" s="4">
        <v>1534.05</v>
      </c>
      <c r="J403">
        <v>0</v>
      </c>
      <c r="K403">
        <v>0</v>
      </c>
      <c r="L403">
        <v>0</v>
      </c>
      <c r="M403">
        <v>1534.05</v>
      </c>
      <c r="N403" s="2">
        <v>31</v>
      </c>
      <c r="O403" t="s">
        <v>23</v>
      </c>
      <c r="P403" t="s">
        <v>24</v>
      </c>
      <c r="Q403" t="s">
        <v>25</v>
      </c>
      <c r="R403" t="s">
        <v>26</v>
      </c>
    </row>
    <row r="404" spans="1:18" x14ac:dyDescent="0.35">
      <c r="A404" t="s">
        <v>1021</v>
      </c>
      <c r="B404" t="s">
        <v>1012</v>
      </c>
      <c r="C404" t="s">
        <v>15</v>
      </c>
      <c r="D404" t="s">
        <v>17</v>
      </c>
      <c r="E404" t="s">
        <v>286</v>
      </c>
      <c r="G404" t="s">
        <v>20</v>
      </c>
      <c r="H404" t="s">
        <v>22</v>
      </c>
      <c r="I404" s="4">
        <v>38460</v>
      </c>
      <c r="J404">
        <v>7130</v>
      </c>
      <c r="K404">
        <v>0</v>
      </c>
      <c r="L404">
        <v>31330</v>
      </c>
      <c r="M404">
        <v>0</v>
      </c>
      <c r="N404" s="2">
        <v>31</v>
      </c>
      <c r="O404" t="s">
        <v>51</v>
      </c>
      <c r="P404" t="s">
        <v>224</v>
      </c>
      <c r="Q404" t="s">
        <v>25</v>
      </c>
      <c r="R404" t="s">
        <v>26</v>
      </c>
    </row>
    <row r="405" spans="1:18" x14ac:dyDescent="0.35">
      <c r="A405" t="s">
        <v>1021</v>
      </c>
      <c r="B405" t="s">
        <v>1013</v>
      </c>
      <c r="C405" t="s">
        <v>15</v>
      </c>
      <c r="D405" t="s">
        <v>17</v>
      </c>
      <c r="E405" t="s">
        <v>247</v>
      </c>
      <c r="G405" t="s">
        <v>20</v>
      </c>
      <c r="H405" t="s">
        <v>22</v>
      </c>
      <c r="I405" s="4">
        <v>8984</v>
      </c>
      <c r="J405">
        <v>2891</v>
      </c>
      <c r="K405">
        <v>0</v>
      </c>
      <c r="L405">
        <v>6093</v>
      </c>
      <c r="M405">
        <v>0</v>
      </c>
      <c r="N405" s="2">
        <v>31</v>
      </c>
      <c r="O405" t="s">
        <v>29</v>
      </c>
      <c r="P405" t="s">
        <v>224</v>
      </c>
      <c r="Q405" t="s">
        <v>25</v>
      </c>
      <c r="R405" t="s">
        <v>26</v>
      </c>
    </row>
    <row r="406" spans="1:18" x14ac:dyDescent="0.35">
      <c r="A406" t="s">
        <v>1021</v>
      </c>
      <c r="B406" t="s">
        <v>1014</v>
      </c>
      <c r="C406" t="s">
        <v>15</v>
      </c>
      <c r="D406" t="s">
        <v>17</v>
      </c>
      <c r="E406" t="s">
        <v>515</v>
      </c>
      <c r="G406" t="s">
        <v>337</v>
      </c>
      <c r="H406" t="s">
        <v>22</v>
      </c>
      <c r="I406" s="4">
        <v>52500</v>
      </c>
      <c r="J406">
        <v>15920</v>
      </c>
      <c r="K406">
        <v>0</v>
      </c>
      <c r="L406">
        <v>36580</v>
      </c>
      <c r="M406">
        <v>0</v>
      </c>
      <c r="N406" s="2">
        <v>31</v>
      </c>
      <c r="O406" t="s">
        <v>51</v>
      </c>
      <c r="P406" t="s">
        <v>47</v>
      </c>
      <c r="Q406" t="s">
        <v>25</v>
      </c>
      <c r="R406" t="s">
        <v>26</v>
      </c>
    </row>
    <row r="407" spans="1:18" x14ac:dyDescent="0.35">
      <c r="A407" t="s">
        <v>1021</v>
      </c>
      <c r="B407" t="s">
        <v>1015</v>
      </c>
      <c r="C407" t="s">
        <v>15</v>
      </c>
      <c r="D407" t="s">
        <v>17</v>
      </c>
      <c r="E407" t="s">
        <v>363</v>
      </c>
      <c r="F407" t="s">
        <v>364</v>
      </c>
      <c r="G407" t="s">
        <v>20</v>
      </c>
      <c r="H407" t="s">
        <v>21</v>
      </c>
      <c r="I407" s="4">
        <v>1139.96</v>
      </c>
      <c r="J407">
        <v>0</v>
      </c>
      <c r="K407">
        <v>0</v>
      </c>
      <c r="L407">
        <v>0</v>
      </c>
      <c r="M407">
        <v>1139.96</v>
      </c>
      <c r="N407" s="2">
        <v>31</v>
      </c>
      <c r="O407" t="s">
        <v>23</v>
      </c>
      <c r="P407" t="s">
        <v>224</v>
      </c>
      <c r="Q407" t="s">
        <v>25</v>
      </c>
      <c r="R407" t="s">
        <v>26</v>
      </c>
    </row>
    <row r="408" spans="1:18" x14ac:dyDescent="0.35">
      <c r="A408" t="s">
        <v>1021</v>
      </c>
      <c r="B408" t="s">
        <v>1016</v>
      </c>
      <c r="C408" t="s">
        <v>15</v>
      </c>
      <c r="D408" t="s">
        <v>17</v>
      </c>
      <c r="E408" t="s">
        <v>52</v>
      </c>
      <c r="F408" t="s">
        <v>53</v>
      </c>
      <c r="G408" t="s">
        <v>20</v>
      </c>
      <c r="H408" t="s">
        <v>22</v>
      </c>
      <c r="I408" s="4">
        <v>8456</v>
      </c>
      <c r="J408">
        <v>2968</v>
      </c>
      <c r="K408">
        <v>0</v>
      </c>
      <c r="L408">
        <v>5488</v>
      </c>
      <c r="M408">
        <v>0</v>
      </c>
      <c r="N408" s="2">
        <v>31</v>
      </c>
      <c r="O408" t="s">
        <v>29</v>
      </c>
      <c r="P408" t="s">
        <v>54</v>
      </c>
      <c r="Q408" t="s">
        <v>25</v>
      </c>
      <c r="R408" t="s">
        <v>26</v>
      </c>
    </row>
    <row r="409" spans="1:18" x14ac:dyDescent="0.35">
      <c r="A409" t="s">
        <v>1021</v>
      </c>
      <c r="B409" t="s">
        <v>1017</v>
      </c>
      <c r="C409" t="s">
        <v>15</v>
      </c>
      <c r="D409" t="s">
        <v>17</v>
      </c>
      <c r="E409" t="s">
        <v>91</v>
      </c>
      <c r="G409" t="s">
        <v>20</v>
      </c>
      <c r="H409" t="s">
        <v>21</v>
      </c>
      <c r="I409" s="4">
        <v>1475.59</v>
      </c>
      <c r="J409">
        <v>0</v>
      </c>
      <c r="K409">
        <v>0</v>
      </c>
      <c r="L409">
        <v>0</v>
      </c>
      <c r="M409">
        <v>1475.59</v>
      </c>
      <c r="N409" s="2">
        <v>31</v>
      </c>
      <c r="O409" t="s">
        <v>23</v>
      </c>
      <c r="P409" t="s">
        <v>24</v>
      </c>
      <c r="Q409" t="s">
        <v>25</v>
      </c>
      <c r="R409" t="s">
        <v>26</v>
      </c>
    </row>
    <row r="410" spans="1:18" x14ac:dyDescent="0.35">
      <c r="A410" t="s">
        <v>1021</v>
      </c>
      <c r="B410" t="s">
        <v>1018</v>
      </c>
      <c r="C410" t="s">
        <v>15</v>
      </c>
      <c r="D410" t="s">
        <v>17</v>
      </c>
      <c r="E410" t="s">
        <v>157</v>
      </c>
      <c r="F410" t="s">
        <v>76</v>
      </c>
      <c r="G410" t="s">
        <v>20</v>
      </c>
      <c r="H410" t="s">
        <v>22</v>
      </c>
      <c r="I410" s="4">
        <v>9702</v>
      </c>
      <c r="J410">
        <v>3434</v>
      </c>
      <c r="K410">
        <v>0</v>
      </c>
      <c r="L410">
        <v>6268</v>
      </c>
      <c r="M410">
        <v>0</v>
      </c>
      <c r="N410" s="2">
        <v>31</v>
      </c>
      <c r="O410" t="s">
        <v>29</v>
      </c>
      <c r="P410" t="s">
        <v>158</v>
      </c>
      <c r="Q410" t="s">
        <v>25</v>
      </c>
      <c r="R410" t="s">
        <v>26</v>
      </c>
    </row>
    <row r="411" spans="1:18" x14ac:dyDescent="0.35">
      <c r="A411" t="s">
        <v>1023</v>
      </c>
      <c r="B411" t="s">
        <v>610</v>
      </c>
      <c r="C411" t="s">
        <v>608</v>
      </c>
      <c r="D411" t="s">
        <v>17</v>
      </c>
      <c r="E411" t="s">
        <v>611</v>
      </c>
      <c r="G411" t="s">
        <v>20</v>
      </c>
      <c r="H411" t="s">
        <v>21</v>
      </c>
      <c r="I411" s="4">
        <v>97.33</v>
      </c>
      <c r="J411">
        <v>0</v>
      </c>
      <c r="K411">
        <v>0</v>
      </c>
      <c r="L411">
        <v>0</v>
      </c>
      <c r="M411">
        <v>97.33</v>
      </c>
      <c r="N411" s="2">
        <v>31</v>
      </c>
      <c r="O411" t="s">
        <v>35</v>
      </c>
      <c r="P411" t="s">
        <v>37</v>
      </c>
      <c r="Q411" t="s">
        <v>25</v>
      </c>
      <c r="R411" t="s">
        <v>26</v>
      </c>
    </row>
    <row r="412" spans="1:18" x14ac:dyDescent="0.35">
      <c r="A412" t="s">
        <v>1023</v>
      </c>
      <c r="B412" t="s">
        <v>614</v>
      </c>
      <c r="C412" t="s">
        <v>15</v>
      </c>
      <c r="D412" t="s">
        <v>17</v>
      </c>
      <c r="E412" t="s">
        <v>256</v>
      </c>
      <c r="G412" t="s">
        <v>20</v>
      </c>
      <c r="H412" t="s">
        <v>22</v>
      </c>
      <c r="I412" s="4">
        <v>5154</v>
      </c>
      <c r="J412">
        <v>1850</v>
      </c>
      <c r="K412">
        <v>0</v>
      </c>
      <c r="L412">
        <v>3304</v>
      </c>
      <c r="M412">
        <v>0</v>
      </c>
      <c r="N412" s="2">
        <v>31</v>
      </c>
      <c r="O412" t="s">
        <v>29</v>
      </c>
      <c r="P412" t="s">
        <v>32</v>
      </c>
      <c r="Q412" t="s">
        <v>25</v>
      </c>
      <c r="R412" t="s">
        <v>26</v>
      </c>
    </row>
    <row r="413" spans="1:18" x14ac:dyDescent="0.35">
      <c r="A413" t="s">
        <v>1023</v>
      </c>
      <c r="B413" t="s">
        <v>615</v>
      </c>
      <c r="C413" t="s">
        <v>15</v>
      </c>
      <c r="D413" t="s">
        <v>17</v>
      </c>
      <c r="E413" t="s">
        <v>287</v>
      </c>
      <c r="F413" t="s">
        <v>131</v>
      </c>
      <c r="G413" t="s">
        <v>20</v>
      </c>
      <c r="H413" t="s">
        <v>22</v>
      </c>
      <c r="I413" s="4">
        <v>4388</v>
      </c>
      <c r="J413">
        <v>1532</v>
      </c>
      <c r="K413">
        <v>0</v>
      </c>
      <c r="L413">
        <v>2856</v>
      </c>
      <c r="M413">
        <v>0</v>
      </c>
      <c r="N413" s="2">
        <v>31</v>
      </c>
      <c r="O413" t="s">
        <v>29</v>
      </c>
      <c r="P413" t="s">
        <v>64</v>
      </c>
      <c r="Q413" t="s">
        <v>25</v>
      </c>
      <c r="R413" t="s">
        <v>26</v>
      </c>
    </row>
    <row r="414" spans="1:18" x14ac:dyDescent="0.35">
      <c r="A414" t="s">
        <v>1023</v>
      </c>
      <c r="B414" t="s">
        <v>616</v>
      </c>
      <c r="C414" t="s">
        <v>15</v>
      </c>
      <c r="D414" t="s">
        <v>17</v>
      </c>
      <c r="E414" t="s">
        <v>212</v>
      </c>
      <c r="F414" t="s">
        <v>220</v>
      </c>
      <c r="G414" t="s">
        <v>20</v>
      </c>
      <c r="H414" t="s">
        <v>21</v>
      </c>
      <c r="I414" s="4">
        <v>181.73</v>
      </c>
      <c r="J414">
        <v>0</v>
      </c>
      <c r="K414">
        <v>0</v>
      </c>
      <c r="L414">
        <v>0</v>
      </c>
      <c r="M414">
        <v>181.73</v>
      </c>
      <c r="N414" s="2">
        <v>31</v>
      </c>
      <c r="O414" t="s">
        <v>29</v>
      </c>
      <c r="P414" t="s">
        <v>30</v>
      </c>
      <c r="Q414" t="s">
        <v>25</v>
      </c>
      <c r="R414" t="s">
        <v>26</v>
      </c>
    </row>
    <row r="415" spans="1:18" x14ac:dyDescent="0.35">
      <c r="A415" t="s">
        <v>1023</v>
      </c>
      <c r="B415" t="s">
        <v>617</v>
      </c>
      <c r="C415" t="s">
        <v>15</v>
      </c>
      <c r="D415" t="s">
        <v>17</v>
      </c>
      <c r="E415" t="s">
        <v>212</v>
      </c>
      <c r="F415" t="s">
        <v>213</v>
      </c>
      <c r="G415" t="s">
        <v>20</v>
      </c>
      <c r="H415" t="s">
        <v>21</v>
      </c>
      <c r="I415" s="4">
        <v>1268.72</v>
      </c>
      <c r="J415">
        <v>0</v>
      </c>
      <c r="K415">
        <v>0</v>
      </c>
      <c r="L415">
        <v>0</v>
      </c>
      <c r="M415">
        <v>1268.72</v>
      </c>
      <c r="N415" s="2">
        <v>31</v>
      </c>
      <c r="O415" t="s">
        <v>29</v>
      </c>
      <c r="P415" t="s">
        <v>30</v>
      </c>
      <c r="Q415" t="s">
        <v>25</v>
      </c>
      <c r="R415" t="s">
        <v>26</v>
      </c>
    </row>
    <row r="416" spans="1:18" x14ac:dyDescent="0.35">
      <c r="A416" t="s">
        <v>1023</v>
      </c>
      <c r="B416" t="s">
        <v>618</v>
      </c>
      <c r="C416" t="s">
        <v>15</v>
      </c>
      <c r="D416" t="s">
        <v>17</v>
      </c>
      <c r="E416" t="s">
        <v>490</v>
      </c>
      <c r="G416" t="s">
        <v>20</v>
      </c>
      <c r="H416" t="s">
        <v>22</v>
      </c>
      <c r="I416" s="4">
        <v>1207</v>
      </c>
      <c r="J416">
        <v>431</v>
      </c>
      <c r="K416">
        <v>0</v>
      </c>
      <c r="L416">
        <v>776</v>
      </c>
      <c r="M416">
        <v>0</v>
      </c>
      <c r="N416" s="2">
        <v>31</v>
      </c>
      <c r="O416" t="s">
        <v>29</v>
      </c>
      <c r="P416" t="s">
        <v>168</v>
      </c>
      <c r="Q416" t="s">
        <v>25</v>
      </c>
      <c r="R416" t="s">
        <v>26</v>
      </c>
    </row>
    <row r="417" spans="1:18" x14ac:dyDescent="0.35">
      <c r="A417" t="s">
        <v>1023</v>
      </c>
      <c r="B417" t="s">
        <v>619</v>
      </c>
      <c r="C417" t="s">
        <v>15</v>
      </c>
      <c r="D417" t="s">
        <v>17</v>
      </c>
      <c r="E417" t="s">
        <v>483</v>
      </c>
      <c r="G417" t="s">
        <v>20</v>
      </c>
      <c r="H417" t="s">
        <v>22</v>
      </c>
      <c r="I417" s="4">
        <v>6599</v>
      </c>
      <c r="J417">
        <v>2000</v>
      </c>
      <c r="K417">
        <v>0</v>
      </c>
      <c r="L417">
        <v>4599</v>
      </c>
      <c r="M417">
        <v>0</v>
      </c>
      <c r="N417" s="2">
        <v>31</v>
      </c>
      <c r="O417" t="s">
        <v>29</v>
      </c>
      <c r="P417" t="s">
        <v>482</v>
      </c>
      <c r="Q417" t="s">
        <v>25</v>
      </c>
      <c r="R417" t="s">
        <v>26</v>
      </c>
    </row>
    <row r="418" spans="1:18" x14ac:dyDescent="0.35">
      <c r="A418" t="s">
        <v>1023</v>
      </c>
      <c r="B418" t="s">
        <v>620</v>
      </c>
      <c r="C418" t="s">
        <v>15</v>
      </c>
      <c r="D418" t="s">
        <v>17</v>
      </c>
      <c r="E418" t="s">
        <v>102</v>
      </c>
      <c r="G418" t="s">
        <v>20</v>
      </c>
      <c r="H418" t="s">
        <v>21</v>
      </c>
      <c r="I418" s="4">
        <v>35.61</v>
      </c>
      <c r="J418">
        <v>0</v>
      </c>
      <c r="K418">
        <v>0</v>
      </c>
      <c r="L418">
        <v>0</v>
      </c>
      <c r="M418">
        <v>35.61</v>
      </c>
      <c r="N418" s="2">
        <v>31</v>
      </c>
      <c r="O418" t="s">
        <v>29</v>
      </c>
      <c r="P418" t="s">
        <v>103</v>
      </c>
      <c r="Q418" t="s">
        <v>25</v>
      </c>
      <c r="R418" t="s">
        <v>26</v>
      </c>
    </row>
    <row r="419" spans="1:18" x14ac:dyDescent="0.35">
      <c r="A419" t="s">
        <v>1023</v>
      </c>
      <c r="B419" t="s">
        <v>621</v>
      </c>
      <c r="C419" t="s">
        <v>15</v>
      </c>
      <c r="D419" t="s">
        <v>17</v>
      </c>
      <c r="E419" t="s">
        <v>397</v>
      </c>
      <c r="G419" t="s">
        <v>20</v>
      </c>
      <c r="H419" t="s">
        <v>22</v>
      </c>
      <c r="I419" s="4">
        <v>7986</v>
      </c>
      <c r="J419">
        <v>2856</v>
      </c>
      <c r="K419">
        <v>0</v>
      </c>
      <c r="L419">
        <v>5130</v>
      </c>
      <c r="M419">
        <v>0</v>
      </c>
      <c r="N419" s="2">
        <v>31</v>
      </c>
      <c r="O419" t="s">
        <v>29</v>
      </c>
      <c r="P419" t="s">
        <v>168</v>
      </c>
      <c r="Q419" t="s">
        <v>25</v>
      </c>
      <c r="R419" t="s">
        <v>26</v>
      </c>
    </row>
    <row r="420" spans="1:18" x14ac:dyDescent="0.35">
      <c r="A420" t="s">
        <v>1023</v>
      </c>
      <c r="B420" t="s">
        <v>622</v>
      </c>
      <c r="C420" t="s">
        <v>15</v>
      </c>
      <c r="D420" t="s">
        <v>17</v>
      </c>
      <c r="E420" t="s">
        <v>491</v>
      </c>
      <c r="G420" t="s">
        <v>20</v>
      </c>
      <c r="H420" t="s">
        <v>22</v>
      </c>
      <c r="I420" s="4">
        <v>2545</v>
      </c>
      <c r="J420">
        <v>865</v>
      </c>
      <c r="K420">
        <v>0</v>
      </c>
      <c r="L420">
        <v>1680</v>
      </c>
      <c r="M420">
        <v>0</v>
      </c>
      <c r="N420" s="2">
        <v>31</v>
      </c>
      <c r="O420" t="s">
        <v>29</v>
      </c>
      <c r="P420" t="s">
        <v>168</v>
      </c>
      <c r="Q420" t="s">
        <v>25</v>
      </c>
      <c r="R420" t="s">
        <v>26</v>
      </c>
    </row>
    <row r="421" spans="1:18" x14ac:dyDescent="0.35">
      <c r="A421" t="s">
        <v>1023</v>
      </c>
      <c r="B421" t="s">
        <v>623</v>
      </c>
      <c r="C421" t="s">
        <v>15</v>
      </c>
      <c r="D421" t="s">
        <v>17</v>
      </c>
      <c r="E421" t="s">
        <v>238</v>
      </c>
      <c r="G421" t="s">
        <v>20</v>
      </c>
      <c r="H421" t="s">
        <v>21</v>
      </c>
      <c r="I421" s="4">
        <v>201.35</v>
      </c>
      <c r="J421">
        <v>0</v>
      </c>
      <c r="K421">
        <v>0</v>
      </c>
      <c r="L421">
        <v>0</v>
      </c>
      <c r="M421">
        <v>201.35</v>
      </c>
      <c r="N421" s="2">
        <v>31</v>
      </c>
      <c r="O421" t="s">
        <v>40</v>
      </c>
      <c r="P421" t="s">
        <v>201</v>
      </c>
      <c r="Q421" t="s">
        <v>25</v>
      </c>
      <c r="R421" t="s">
        <v>26</v>
      </c>
    </row>
    <row r="422" spans="1:18" x14ac:dyDescent="0.35">
      <c r="A422" t="s">
        <v>1023</v>
      </c>
      <c r="B422" t="s">
        <v>624</v>
      </c>
      <c r="C422" t="s">
        <v>15</v>
      </c>
      <c r="D422" t="s">
        <v>17</v>
      </c>
      <c r="E422" t="s">
        <v>238</v>
      </c>
      <c r="G422" t="s">
        <v>20</v>
      </c>
      <c r="H422" t="s">
        <v>21</v>
      </c>
      <c r="I422" s="4">
        <v>211.86</v>
      </c>
      <c r="J422">
        <v>0</v>
      </c>
      <c r="K422">
        <v>0</v>
      </c>
      <c r="L422">
        <v>0</v>
      </c>
      <c r="M422">
        <v>211.86</v>
      </c>
      <c r="N422" s="2">
        <v>31</v>
      </c>
      <c r="O422" t="s">
        <v>40</v>
      </c>
      <c r="P422" t="s">
        <v>201</v>
      </c>
      <c r="Q422" t="s">
        <v>25</v>
      </c>
      <c r="R422" t="s">
        <v>26</v>
      </c>
    </row>
    <row r="423" spans="1:18" x14ac:dyDescent="0.35">
      <c r="A423" t="s">
        <v>1023</v>
      </c>
      <c r="B423" t="s">
        <v>625</v>
      </c>
      <c r="C423" t="s">
        <v>15</v>
      </c>
      <c r="D423" t="s">
        <v>17</v>
      </c>
      <c r="E423" t="s">
        <v>101</v>
      </c>
      <c r="G423" t="s">
        <v>20</v>
      </c>
      <c r="H423" t="s">
        <v>22</v>
      </c>
      <c r="I423" s="4">
        <v>8427</v>
      </c>
      <c r="J423">
        <v>3066</v>
      </c>
      <c r="K423">
        <v>0</v>
      </c>
      <c r="L423">
        <v>5361</v>
      </c>
      <c r="M423">
        <v>0</v>
      </c>
      <c r="N423" s="2">
        <v>31</v>
      </c>
      <c r="O423" t="s">
        <v>29</v>
      </c>
      <c r="P423" t="s">
        <v>49</v>
      </c>
      <c r="Q423" t="s">
        <v>25</v>
      </c>
      <c r="R423" t="s">
        <v>26</v>
      </c>
    </row>
    <row r="424" spans="1:18" x14ac:dyDescent="0.35">
      <c r="A424" t="s">
        <v>1023</v>
      </c>
      <c r="B424" t="s">
        <v>626</v>
      </c>
      <c r="C424" t="s">
        <v>15</v>
      </c>
      <c r="D424" t="s">
        <v>17</v>
      </c>
      <c r="E424" t="s">
        <v>465</v>
      </c>
      <c r="F424" t="s">
        <v>466</v>
      </c>
      <c r="G424" t="s">
        <v>20</v>
      </c>
      <c r="H424" t="s">
        <v>22</v>
      </c>
      <c r="I424" s="4">
        <v>5065</v>
      </c>
      <c r="J424">
        <v>1781</v>
      </c>
      <c r="K424">
        <v>0</v>
      </c>
      <c r="L424">
        <v>3284</v>
      </c>
      <c r="M424">
        <v>0</v>
      </c>
      <c r="N424" s="2">
        <v>31</v>
      </c>
      <c r="O424" t="s">
        <v>29</v>
      </c>
      <c r="P424" t="s">
        <v>49</v>
      </c>
      <c r="Q424" t="s">
        <v>25</v>
      </c>
      <c r="R424" t="s">
        <v>26</v>
      </c>
    </row>
    <row r="425" spans="1:18" x14ac:dyDescent="0.35">
      <c r="A425" t="s">
        <v>1023</v>
      </c>
      <c r="B425" t="s">
        <v>627</v>
      </c>
      <c r="C425" t="s">
        <v>15</v>
      </c>
      <c r="D425" t="s">
        <v>17</v>
      </c>
      <c r="E425" t="s">
        <v>69</v>
      </c>
      <c r="F425" t="s">
        <v>29</v>
      </c>
      <c r="G425" t="s">
        <v>20</v>
      </c>
      <c r="H425" t="s">
        <v>22</v>
      </c>
      <c r="I425" s="4">
        <v>5228</v>
      </c>
      <c r="J425">
        <v>1829</v>
      </c>
      <c r="K425">
        <v>0</v>
      </c>
      <c r="L425">
        <v>3399</v>
      </c>
      <c r="M425">
        <v>0</v>
      </c>
      <c r="N425" s="2">
        <v>31</v>
      </c>
      <c r="O425" t="s">
        <v>29</v>
      </c>
      <c r="P425" t="s">
        <v>49</v>
      </c>
      <c r="Q425" t="s">
        <v>25</v>
      </c>
      <c r="R425" t="s">
        <v>26</v>
      </c>
    </row>
    <row r="426" spans="1:18" x14ac:dyDescent="0.35">
      <c r="A426" t="s">
        <v>1023</v>
      </c>
      <c r="B426" t="s">
        <v>628</v>
      </c>
      <c r="C426" t="s">
        <v>15</v>
      </c>
      <c r="D426" t="s">
        <v>17</v>
      </c>
      <c r="E426" t="s">
        <v>533</v>
      </c>
      <c r="F426" t="s">
        <v>534</v>
      </c>
      <c r="G426" t="s">
        <v>20</v>
      </c>
      <c r="H426" t="s">
        <v>21</v>
      </c>
      <c r="I426" s="4">
        <v>2728.81</v>
      </c>
      <c r="J426">
        <v>0</v>
      </c>
      <c r="K426">
        <v>0</v>
      </c>
      <c r="L426">
        <v>0</v>
      </c>
      <c r="M426">
        <v>2728.81</v>
      </c>
      <c r="N426" s="2">
        <v>31</v>
      </c>
      <c r="O426" t="s">
        <v>29</v>
      </c>
      <c r="Q426" t="s">
        <v>25</v>
      </c>
      <c r="R426" t="s">
        <v>26</v>
      </c>
    </row>
    <row r="427" spans="1:18" x14ac:dyDescent="0.35">
      <c r="A427" t="s">
        <v>1023</v>
      </c>
      <c r="B427" t="s">
        <v>629</v>
      </c>
      <c r="C427" t="s">
        <v>15</v>
      </c>
      <c r="D427" t="s">
        <v>17</v>
      </c>
      <c r="E427" t="s">
        <v>532</v>
      </c>
      <c r="G427" t="s">
        <v>20</v>
      </c>
      <c r="H427" t="s">
        <v>21</v>
      </c>
      <c r="I427" s="4">
        <v>3216.98</v>
      </c>
      <c r="J427">
        <v>0</v>
      </c>
      <c r="K427">
        <v>0</v>
      </c>
      <c r="L427">
        <v>0</v>
      </c>
      <c r="M427">
        <v>3216.98</v>
      </c>
      <c r="N427" s="2">
        <v>31</v>
      </c>
      <c r="O427" t="s">
        <v>29</v>
      </c>
      <c r="P427" t="s">
        <v>517</v>
      </c>
      <c r="Q427" t="s">
        <v>25</v>
      </c>
      <c r="R427" t="s">
        <v>26</v>
      </c>
    </row>
    <row r="428" spans="1:18" x14ac:dyDescent="0.35">
      <c r="A428" t="s">
        <v>1023</v>
      </c>
      <c r="B428" t="s">
        <v>630</v>
      </c>
      <c r="C428" t="s">
        <v>15</v>
      </c>
      <c r="D428" t="s">
        <v>17</v>
      </c>
      <c r="E428" t="s">
        <v>368</v>
      </c>
      <c r="F428" t="s">
        <v>131</v>
      </c>
      <c r="G428" t="s">
        <v>20</v>
      </c>
      <c r="H428" t="s">
        <v>22</v>
      </c>
      <c r="I428" s="4">
        <v>8093</v>
      </c>
      <c r="J428">
        <v>2909</v>
      </c>
      <c r="K428">
        <v>0</v>
      </c>
      <c r="L428">
        <v>5184</v>
      </c>
      <c r="M428">
        <v>0</v>
      </c>
      <c r="N428" s="2">
        <v>31</v>
      </c>
      <c r="O428" t="s">
        <v>29</v>
      </c>
      <c r="P428" t="s">
        <v>319</v>
      </c>
      <c r="Q428" t="s">
        <v>25</v>
      </c>
      <c r="R428" t="s">
        <v>26</v>
      </c>
    </row>
    <row r="429" spans="1:18" x14ac:dyDescent="0.35">
      <c r="A429" t="s">
        <v>1023</v>
      </c>
      <c r="B429" t="s">
        <v>631</v>
      </c>
      <c r="C429" t="s">
        <v>15</v>
      </c>
      <c r="D429" t="s">
        <v>17</v>
      </c>
      <c r="E429" t="s">
        <v>235</v>
      </c>
      <c r="F429" t="s">
        <v>236</v>
      </c>
      <c r="G429" t="s">
        <v>20</v>
      </c>
      <c r="H429" t="s">
        <v>21</v>
      </c>
      <c r="I429" s="4">
        <v>0</v>
      </c>
      <c r="J429">
        <v>0</v>
      </c>
      <c r="K429">
        <v>0</v>
      </c>
      <c r="L429">
        <v>0</v>
      </c>
      <c r="M429">
        <v>0</v>
      </c>
      <c r="N429" s="2">
        <v>31</v>
      </c>
      <c r="O429" t="s">
        <v>29</v>
      </c>
      <c r="P429" t="s">
        <v>80</v>
      </c>
      <c r="Q429" t="s">
        <v>25</v>
      </c>
      <c r="R429" t="s">
        <v>26</v>
      </c>
    </row>
    <row r="430" spans="1:18" x14ac:dyDescent="0.35">
      <c r="A430" t="s">
        <v>1023</v>
      </c>
      <c r="B430" t="s">
        <v>632</v>
      </c>
      <c r="C430" t="s">
        <v>15</v>
      </c>
      <c r="D430" t="s">
        <v>17</v>
      </c>
      <c r="E430" t="s">
        <v>172</v>
      </c>
      <c r="G430" t="s">
        <v>20</v>
      </c>
      <c r="H430" t="s">
        <v>22</v>
      </c>
      <c r="I430" s="4">
        <v>13707</v>
      </c>
      <c r="J430">
        <v>4961</v>
      </c>
      <c r="K430">
        <v>0</v>
      </c>
      <c r="L430">
        <v>8746</v>
      </c>
      <c r="M430">
        <v>0</v>
      </c>
      <c r="N430" s="2">
        <v>31</v>
      </c>
      <c r="O430" t="s">
        <v>29</v>
      </c>
      <c r="P430" t="s">
        <v>64</v>
      </c>
      <c r="Q430" t="s">
        <v>25</v>
      </c>
      <c r="R430" t="s">
        <v>26</v>
      </c>
    </row>
    <row r="431" spans="1:18" x14ac:dyDescent="0.35">
      <c r="A431" t="s">
        <v>1023</v>
      </c>
      <c r="B431" t="s">
        <v>633</v>
      </c>
      <c r="C431" t="s">
        <v>15</v>
      </c>
      <c r="D431" t="s">
        <v>17</v>
      </c>
      <c r="E431" t="s">
        <v>278</v>
      </c>
      <c r="F431" t="s">
        <v>279</v>
      </c>
      <c r="G431" t="s">
        <v>20</v>
      </c>
      <c r="H431" t="s">
        <v>22</v>
      </c>
      <c r="I431" s="4">
        <v>8885</v>
      </c>
      <c r="J431">
        <v>3119</v>
      </c>
      <c r="K431">
        <v>0</v>
      </c>
      <c r="L431">
        <v>5766</v>
      </c>
      <c r="M431">
        <v>0</v>
      </c>
      <c r="N431" s="2">
        <v>31</v>
      </c>
      <c r="O431" t="s">
        <v>29</v>
      </c>
      <c r="P431" t="s">
        <v>64</v>
      </c>
      <c r="Q431" t="s">
        <v>25</v>
      </c>
      <c r="R431" t="s">
        <v>26</v>
      </c>
    </row>
    <row r="432" spans="1:18" x14ac:dyDescent="0.35">
      <c r="A432" t="s">
        <v>1023</v>
      </c>
      <c r="B432" t="s">
        <v>634</v>
      </c>
      <c r="C432" t="s">
        <v>15</v>
      </c>
      <c r="D432" t="s">
        <v>17</v>
      </c>
      <c r="E432" t="s">
        <v>241</v>
      </c>
      <c r="F432" t="s">
        <v>242</v>
      </c>
      <c r="G432" t="s">
        <v>20</v>
      </c>
      <c r="H432" t="s">
        <v>22</v>
      </c>
      <c r="I432" s="4">
        <v>5404</v>
      </c>
      <c r="J432">
        <v>1788</v>
      </c>
      <c r="K432">
        <v>0</v>
      </c>
      <c r="L432">
        <v>3616</v>
      </c>
      <c r="M432">
        <v>0</v>
      </c>
      <c r="N432" s="2">
        <v>31</v>
      </c>
      <c r="O432" t="s">
        <v>29</v>
      </c>
      <c r="P432" t="s">
        <v>64</v>
      </c>
      <c r="Q432" t="s">
        <v>25</v>
      </c>
      <c r="R432" t="s">
        <v>26</v>
      </c>
    </row>
    <row r="433" spans="1:18" x14ac:dyDescent="0.35">
      <c r="A433" t="s">
        <v>1023</v>
      </c>
      <c r="B433" t="s">
        <v>635</v>
      </c>
      <c r="C433" t="s">
        <v>15</v>
      </c>
      <c r="D433" t="s">
        <v>17</v>
      </c>
      <c r="E433" t="s">
        <v>318</v>
      </c>
      <c r="G433" t="s">
        <v>20</v>
      </c>
      <c r="H433" t="s">
        <v>22</v>
      </c>
      <c r="I433" s="4">
        <v>10813</v>
      </c>
      <c r="J433">
        <v>3924</v>
      </c>
      <c r="K433">
        <v>0</v>
      </c>
      <c r="L433">
        <v>6889</v>
      </c>
      <c r="M433">
        <v>0</v>
      </c>
      <c r="N433" s="2">
        <v>31</v>
      </c>
      <c r="O433" t="s">
        <v>29</v>
      </c>
      <c r="P433" t="s">
        <v>319</v>
      </c>
      <c r="Q433" t="s">
        <v>25</v>
      </c>
      <c r="R433" t="s">
        <v>26</v>
      </c>
    </row>
    <row r="434" spans="1:18" x14ac:dyDescent="0.35">
      <c r="A434" t="s">
        <v>1023</v>
      </c>
      <c r="B434" t="s">
        <v>636</v>
      </c>
      <c r="C434" t="s">
        <v>15</v>
      </c>
      <c r="D434" t="s">
        <v>17</v>
      </c>
      <c r="E434" t="s">
        <v>385</v>
      </c>
      <c r="F434" t="s">
        <v>253</v>
      </c>
      <c r="G434" t="s">
        <v>20</v>
      </c>
      <c r="H434" t="s">
        <v>22</v>
      </c>
      <c r="I434" s="4">
        <v>7305</v>
      </c>
      <c r="J434">
        <v>2551</v>
      </c>
      <c r="K434">
        <v>0</v>
      </c>
      <c r="L434">
        <v>4754</v>
      </c>
      <c r="M434">
        <v>0</v>
      </c>
      <c r="N434" s="2">
        <v>31</v>
      </c>
      <c r="O434" t="s">
        <v>29</v>
      </c>
      <c r="P434" t="s">
        <v>201</v>
      </c>
      <c r="Q434" t="s">
        <v>25</v>
      </c>
      <c r="R434" t="s">
        <v>26</v>
      </c>
    </row>
    <row r="435" spans="1:18" x14ac:dyDescent="0.35">
      <c r="A435" t="s">
        <v>1023</v>
      </c>
      <c r="B435" t="s">
        <v>637</v>
      </c>
      <c r="C435" t="s">
        <v>15</v>
      </c>
      <c r="D435" t="s">
        <v>17</v>
      </c>
      <c r="E435" t="s">
        <v>439</v>
      </c>
      <c r="G435" t="s">
        <v>20</v>
      </c>
      <c r="H435" t="s">
        <v>22</v>
      </c>
      <c r="I435" s="4">
        <v>6010</v>
      </c>
      <c r="J435">
        <v>2142</v>
      </c>
      <c r="K435">
        <v>0</v>
      </c>
      <c r="L435">
        <v>3868</v>
      </c>
      <c r="M435">
        <v>0</v>
      </c>
      <c r="N435" s="2">
        <v>31</v>
      </c>
      <c r="O435" t="s">
        <v>29</v>
      </c>
      <c r="P435" t="s">
        <v>201</v>
      </c>
      <c r="Q435" t="s">
        <v>25</v>
      </c>
      <c r="R435" t="s">
        <v>26</v>
      </c>
    </row>
    <row r="436" spans="1:18" x14ac:dyDescent="0.35">
      <c r="A436" t="s">
        <v>1023</v>
      </c>
      <c r="B436" t="s">
        <v>638</v>
      </c>
      <c r="C436" t="s">
        <v>15</v>
      </c>
      <c r="D436" t="s">
        <v>17</v>
      </c>
      <c r="E436" t="s">
        <v>390</v>
      </c>
      <c r="F436" t="s">
        <v>253</v>
      </c>
      <c r="G436" t="s">
        <v>20</v>
      </c>
      <c r="H436" t="s">
        <v>21</v>
      </c>
      <c r="I436" s="4">
        <v>3844</v>
      </c>
      <c r="J436">
        <v>0</v>
      </c>
      <c r="K436">
        <v>0</v>
      </c>
      <c r="L436">
        <v>0</v>
      </c>
      <c r="M436">
        <v>3844</v>
      </c>
      <c r="N436" s="2">
        <v>31</v>
      </c>
      <c r="O436" t="s">
        <v>29</v>
      </c>
      <c r="P436" t="s">
        <v>201</v>
      </c>
      <c r="Q436" t="s">
        <v>25</v>
      </c>
      <c r="R436" t="s">
        <v>26</v>
      </c>
    </row>
    <row r="437" spans="1:18" x14ac:dyDescent="0.35">
      <c r="A437" t="s">
        <v>1023</v>
      </c>
      <c r="B437" t="s">
        <v>639</v>
      </c>
      <c r="C437" t="s">
        <v>15</v>
      </c>
      <c r="D437" t="s">
        <v>17</v>
      </c>
      <c r="E437" t="s">
        <v>391</v>
      </c>
      <c r="F437" t="s">
        <v>392</v>
      </c>
      <c r="G437" t="s">
        <v>20</v>
      </c>
      <c r="H437" t="s">
        <v>22</v>
      </c>
      <c r="I437" s="4">
        <v>10150</v>
      </c>
      <c r="J437">
        <v>3528</v>
      </c>
      <c r="K437">
        <v>0</v>
      </c>
      <c r="L437">
        <v>6622</v>
      </c>
      <c r="M437">
        <v>0</v>
      </c>
      <c r="N437" s="2">
        <v>31</v>
      </c>
      <c r="O437" t="s">
        <v>29</v>
      </c>
      <c r="P437" t="s">
        <v>201</v>
      </c>
      <c r="Q437" t="s">
        <v>25</v>
      </c>
      <c r="R437" t="s">
        <v>26</v>
      </c>
    </row>
    <row r="438" spans="1:18" x14ac:dyDescent="0.35">
      <c r="A438" t="s">
        <v>1023</v>
      </c>
      <c r="B438" t="s">
        <v>640</v>
      </c>
      <c r="C438" t="s">
        <v>15</v>
      </c>
      <c r="D438" t="s">
        <v>17</v>
      </c>
      <c r="E438" t="s">
        <v>440</v>
      </c>
      <c r="F438" t="s">
        <v>181</v>
      </c>
      <c r="G438" t="s">
        <v>20</v>
      </c>
      <c r="H438" t="s">
        <v>22</v>
      </c>
      <c r="I438" s="4">
        <v>16855</v>
      </c>
      <c r="J438">
        <v>6045</v>
      </c>
      <c r="K438">
        <v>0</v>
      </c>
      <c r="L438">
        <v>10810</v>
      </c>
      <c r="M438">
        <v>0</v>
      </c>
      <c r="N438" s="2">
        <v>31</v>
      </c>
      <c r="O438" t="s">
        <v>29</v>
      </c>
      <c r="P438" t="s">
        <v>49</v>
      </c>
      <c r="Q438" t="s">
        <v>25</v>
      </c>
      <c r="R438" t="s">
        <v>26</v>
      </c>
    </row>
    <row r="439" spans="1:18" x14ac:dyDescent="0.35">
      <c r="A439" t="s">
        <v>1023</v>
      </c>
      <c r="B439" t="s">
        <v>641</v>
      </c>
      <c r="C439" t="s">
        <v>15</v>
      </c>
      <c r="D439" t="s">
        <v>17</v>
      </c>
      <c r="E439" t="s">
        <v>509</v>
      </c>
      <c r="G439" t="s">
        <v>20</v>
      </c>
      <c r="H439" t="s">
        <v>21</v>
      </c>
      <c r="I439" s="4">
        <v>0</v>
      </c>
      <c r="J439">
        <v>0</v>
      </c>
      <c r="K439">
        <v>0</v>
      </c>
      <c r="L439">
        <v>0</v>
      </c>
      <c r="M439">
        <v>0</v>
      </c>
      <c r="N439" s="2">
        <v>31</v>
      </c>
      <c r="O439" t="s">
        <v>29</v>
      </c>
      <c r="P439" t="s">
        <v>168</v>
      </c>
      <c r="Q439" t="s">
        <v>25</v>
      </c>
      <c r="R439" t="s">
        <v>26</v>
      </c>
    </row>
    <row r="440" spans="1:18" x14ac:dyDescent="0.35">
      <c r="A440" t="s">
        <v>1023</v>
      </c>
      <c r="B440" t="s">
        <v>642</v>
      </c>
      <c r="C440" t="s">
        <v>15</v>
      </c>
      <c r="D440" t="s">
        <v>17</v>
      </c>
      <c r="E440" t="s">
        <v>193</v>
      </c>
      <c r="F440" t="s">
        <v>18</v>
      </c>
      <c r="G440" t="s">
        <v>20</v>
      </c>
      <c r="H440" t="s">
        <v>21</v>
      </c>
      <c r="I440" s="4">
        <v>969.15</v>
      </c>
      <c r="J440">
        <v>0</v>
      </c>
      <c r="K440">
        <v>0</v>
      </c>
      <c r="L440">
        <v>0</v>
      </c>
      <c r="M440">
        <v>969.15</v>
      </c>
      <c r="N440" s="2">
        <v>31</v>
      </c>
      <c r="O440" t="s">
        <v>23</v>
      </c>
      <c r="P440" t="s">
        <v>80</v>
      </c>
      <c r="Q440" t="s">
        <v>25</v>
      </c>
      <c r="R440" t="s">
        <v>26</v>
      </c>
    </row>
    <row r="441" spans="1:18" x14ac:dyDescent="0.35">
      <c r="A441" t="s">
        <v>1023</v>
      </c>
      <c r="B441" t="s">
        <v>643</v>
      </c>
      <c r="C441" t="s">
        <v>15</v>
      </c>
      <c r="D441" t="s">
        <v>17</v>
      </c>
      <c r="E441" t="s">
        <v>109</v>
      </c>
      <c r="F441" t="s">
        <v>110</v>
      </c>
      <c r="G441" t="s">
        <v>20</v>
      </c>
      <c r="H441" t="s">
        <v>21</v>
      </c>
      <c r="I441" s="4">
        <v>2180.2199999999998</v>
      </c>
      <c r="J441">
        <v>0</v>
      </c>
      <c r="K441">
        <v>0</v>
      </c>
      <c r="L441">
        <v>0</v>
      </c>
      <c r="M441">
        <v>2180.2199999999998</v>
      </c>
      <c r="N441" s="2">
        <v>31</v>
      </c>
      <c r="O441" t="s">
        <v>29</v>
      </c>
      <c r="P441" t="s">
        <v>80</v>
      </c>
      <c r="Q441" t="s">
        <v>25</v>
      </c>
      <c r="R441" t="s">
        <v>26</v>
      </c>
    </row>
    <row r="442" spans="1:18" x14ac:dyDescent="0.35">
      <c r="A442" t="s">
        <v>1023</v>
      </c>
      <c r="B442" t="s">
        <v>644</v>
      </c>
      <c r="C442" t="s">
        <v>15</v>
      </c>
      <c r="D442" t="s">
        <v>17</v>
      </c>
      <c r="E442" t="s">
        <v>182</v>
      </c>
      <c r="G442" t="s">
        <v>20</v>
      </c>
      <c r="H442" t="s">
        <v>21</v>
      </c>
      <c r="I442" s="4">
        <v>1984</v>
      </c>
      <c r="J442">
        <v>0</v>
      </c>
      <c r="K442">
        <v>0</v>
      </c>
      <c r="L442">
        <v>0</v>
      </c>
      <c r="M442">
        <v>1984</v>
      </c>
      <c r="N442" s="2">
        <v>31</v>
      </c>
      <c r="O442" t="s">
        <v>29</v>
      </c>
      <c r="P442" t="s">
        <v>80</v>
      </c>
      <c r="Q442" t="s">
        <v>25</v>
      </c>
      <c r="R442" t="s">
        <v>26</v>
      </c>
    </row>
    <row r="443" spans="1:18" x14ac:dyDescent="0.35">
      <c r="A443" t="s">
        <v>1023</v>
      </c>
      <c r="B443" t="s">
        <v>645</v>
      </c>
      <c r="C443" t="s">
        <v>15</v>
      </c>
      <c r="D443" t="s">
        <v>17</v>
      </c>
      <c r="E443" t="s">
        <v>423</v>
      </c>
      <c r="G443" t="s">
        <v>20</v>
      </c>
      <c r="H443" t="s">
        <v>22</v>
      </c>
      <c r="I443" s="4">
        <v>10352</v>
      </c>
      <c r="J443">
        <v>3692</v>
      </c>
      <c r="K443">
        <v>0</v>
      </c>
      <c r="L443">
        <v>6660</v>
      </c>
      <c r="M443">
        <v>0</v>
      </c>
      <c r="N443" s="2">
        <v>31</v>
      </c>
      <c r="O443" t="s">
        <v>29</v>
      </c>
      <c r="P443" t="s">
        <v>24</v>
      </c>
      <c r="Q443" t="s">
        <v>25</v>
      </c>
      <c r="R443" t="s">
        <v>26</v>
      </c>
    </row>
    <row r="444" spans="1:18" x14ac:dyDescent="0.35">
      <c r="A444" t="s">
        <v>1023</v>
      </c>
      <c r="B444" t="s">
        <v>646</v>
      </c>
      <c r="C444" t="s">
        <v>15</v>
      </c>
      <c r="D444" t="s">
        <v>17</v>
      </c>
      <c r="E444" t="s">
        <v>444</v>
      </c>
      <c r="F444" t="s">
        <v>56</v>
      </c>
      <c r="G444" t="s">
        <v>20</v>
      </c>
      <c r="H444" t="s">
        <v>21</v>
      </c>
      <c r="I444" s="4">
        <v>862.1</v>
      </c>
      <c r="J444">
        <v>0</v>
      </c>
      <c r="K444">
        <v>0</v>
      </c>
      <c r="L444">
        <v>0</v>
      </c>
      <c r="M444">
        <v>862.1</v>
      </c>
      <c r="N444" s="2">
        <v>31</v>
      </c>
      <c r="O444" t="s">
        <v>57</v>
      </c>
      <c r="P444" t="s">
        <v>24</v>
      </c>
      <c r="Q444" t="s">
        <v>25</v>
      </c>
      <c r="R444" t="s">
        <v>26</v>
      </c>
    </row>
    <row r="445" spans="1:18" x14ac:dyDescent="0.35">
      <c r="A445" t="s">
        <v>1023</v>
      </c>
      <c r="B445" t="s">
        <v>647</v>
      </c>
      <c r="C445" t="s">
        <v>15</v>
      </c>
      <c r="D445" t="s">
        <v>17</v>
      </c>
      <c r="E445" t="s">
        <v>258</v>
      </c>
      <c r="F445" t="s">
        <v>259</v>
      </c>
      <c r="G445" t="s">
        <v>20</v>
      </c>
      <c r="H445" t="s">
        <v>21</v>
      </c>
      <c r="I445" s="4">
        <v>621.87</v>
      </c>
      <c r="J445">
        <v>0</v>
      </c>
      <c r="K445">
        <v>0</v>
      </c>
      <c r="L445">
        <v>0</v>
      </c>
      <c r="M445">
        <v>621.87</v>
      </c>
      <c r="N445" s="2">
        <v>31</v>
      </c>
      <c r="O445" t="s">
        <v>260</v>
      </c>
      <c r="P445" t="s">
        <v>24</v>
      </c>
      <c r="Q445" t="s">
        <v>25</v>
      </c>
      <c r="R445" t="s">
        <v>26</v>
      </c>
    </row>
    <row r="446" spans="1:18" x14ac:dyDescent="0.35">
      <c r="A446" t="s">
        <v>1023</v>
      </c>
      <c r="B446" t="s">
        <v>648</v>
      </c>
      <c r="C446" t="s">
        <v>15</v>
      </c>
      <c r="D446" t="s">
        <v>17</v>
      </c>
      <c r="E446" t="s">
        <v>88</v>
      </c>
      <c r="F446" t="s">
        <v>18</v>
      </c>
      <c r="G446" t="s">
        <v>20</v>
      </c>
      <c r="H446" t="s">
        <v>21</v>
      </c>
      <c r="I446" s="4">
        <v>1537.37</v>
      </c>
      <c r="J446">
        <v>0</v>
      </c>
      <c r="K446">
        <v>0</v>
      </c>
      <c r="L446">
        <v>0</v>
      </c>
      <c r="M446">
        <v>1537.37</v>
      </c>
      <c r="N446" s="2">
        <v>31</v>
      </c>
      <c r="O446" t="s">
        <v>23</v>
      </c>
      <c r="P446" t="s">
        <v>24</v>
      </c>
      <c r="Q446" t="s">
        <v>25</v>
      </c>
      <c r="R446" t="s">
        <v>26</v>
      </c>
    </row>
    <row r="447" spans="1:18" x14ac:dyDescent="0.35">
      <c r="A447" t="s">
        <v>1023</v>
      </c>
      <c r="B447" t="s">
        <v>649</v>
      </c>
      <c r="C447" t="s">
        <v>15</v>
      </c>
      <c r="D447" t="s">
        <v>17</v>
      </c>
      <c r="E447" t="s">
        <v>72</v>
      </c>
      <c r="F447" t="s">
        <v>73</v>
      </c>
      <c r="G447" t="s">
        <v>20</v>
      </c>
      <c r="H447" t="s">
        <v>22</v>
      </c>
      <c r="I447" s="4">
        <v>3015</v>
      </c>
      <c r="J447">
        <v>1190</v>
      </c>
      <c r="K447">
        <v>0</v>
      </c>
      <c r="L447">
        <v>1825</v>
      </c>
      <c r="M447">
        <v>0</v>
      </c>
      <c r="N447" s="2">
        <v>31</v>
      </c>
      <c r="O447" t="s">
        <v>60</v>
      </c>
      <c r="P447" t="s">
        <v>24</v>
      </c>
      <c r="Q447" t="s">
        <v>25</v>
      </c>
      <c r="R447" t="s">
        <v>26</v>
      </c>
    </row>
    <row r="448" spans="1:18" x14ac:dyDescent="0.35">
      <c r="A448" t="s">
        <v>1023</v>
      </c>
      <c r="B448" t="s">
        <v>650</v>
      </c>
      <c r="C448" t="s">
        <v>15</v>
      </c>
      <c r="D448" t="s">
        <v>17</v>
      </c>
      <c r="E448" t="s">
        <v>140</v>
      </c>
      <c r="F448" t="s">
        <v>141</v>
      </c>
      <c r="G448" t="s">
        <v>20</v>
      </c>
      <c r="H448" t="s">
        <v>22</v>
      </c>
      <c r="I448" s="4">
        <v>10960</v>
      </c>
      <c r="J448">
        <v>4400</v>
      </c>
      <c r="K448">
        <v>0</v>
      </c>
      <c r="L448">
        <v>6560</v>
      </c>
      <c r="M448">
        <v>0</v>
      </c>
      <c r="N448" s="2">
        <v>31</v>
      </c>
      <c r="O448" t="s">
        <v>60</v>
      </c>
      <c r="P448" t="s">
        <v>24</v>
      </c>
      <c r="Q448" t="s">
        <v>25</v>
      </c>
      <c r="R448" t="s">
        <v>26</v>
      </c>
    </row>
    <row r="449" spans="1:18" x14ac:dyDescent="0.35">
      <c r="A449" t="s">
        <v>1023</v>
      </c>
      <c r="B449" t="s">
        <v>651</v>
      </c>
      <c r="C449" t="s">
        <v>15</v>
      </c>
      <c r="D449" t="s">
        <v>17</v>
      </c>
      <c r="E449" t="s">
        <v>87</v>
      </c>
      <c r="G449" t="s">
        <v>20</v>
      </c>
      <c r="H449" t="s">
        <v>21</v>
      </c>
      <c r="I449" s="4">
        <v>2082.58</v>
      </c>
      <c r="J449">
        <v>0</v>
      </c>
      <c r="K449">
        <v>0</v>
      </c>
      <c r="L449">
        <v>0</v>
      </c>
      <c r="M449">
        <v>2082.58</v>
      </c>
      <c r="N449" s="2">
        <v>31</v>
      </c>
      <c r="O449" t="s">
        <v>35</v>
      </c>
      <c r="P449" t="s">
        <v>24</v>
      </c>
      <c r="Q449" t="s">
        <v>25</v>
      </c>
      <c r="R449" t="s">
        <v>26</v>
      </c>
    </row>
    <row r="450" spans="1:18" x14ac:dyDescent="0.35">
      <c r="A450" t="s">
        <v>1023</v>
      </c>
      <c r="B450" t="s">
        <v>652</v>
      </c>
      <c r="C450" t="s">
        <v>15</v>
      </c>
      <c r="D450" t="s">
        <v>17</v>
      </c>
      <c r="E450" t="s">
        <v>447</v>
      </c>
      <c r="F450" t="s">
        <v>29</v>
      </c>
      <c r="G450" t="s">
        <v>20</v>
      </c>
      <c r="H450" t="s">
        <v>22</v>
      </c>
      <c r="I450" s="4">
        <v>3519</v>
      </c>
      <c r="J450">
        <v>1181</v>
      </c>
      <c r="K450">
        <v>0</v>
      </c>
      <c r="L450">
        <v>2338</v>
      </c>
      <c r="M450">
        <v>0</v>
      </c>
      <c r="N450" s="2">
        <v>31</v>
      </c>
      <c r="O450" t="s">
        <v>29</v>
      </c>
      <c r="P450" t="s">
        <v>24</v>
      </c>
      <c r="Q450" t="s">
        <v>25</v>
      </c>
      <c r="R450" t="s">
        <v>26</v>
      </c>
    </row>
    <row r="451" spans="1:18" x14ac:dyDescent="0.35">
      <c r="A451" t="s">
        <v>1023</v>
      </c>
      <c r="B451" t="s">
        <v>653</v>
      </c>
      <c r="C451" t="s">
        <v>15</v>
      </c>
      <c r="D451" t="s">
        <v>17</v>
      </c>
      <c r="E451" t="s">
        <v>33</v>
      </c>
      <c r="F451" t="s">
        <v>34</v>
      </c>
      <c r="G451" t="s">
        <v>20</v>
      </c>
      <c r="H451" t="s">
        <v>21</v>
      </c>
      <c r="I451" s="4">
        <v>624.80999999999995</v>
      </c>
      <c r="J451">
        <v>0</v>
      </c>
      <c r="K451">
        <v>0</v>
      </c>
      <c r="L451">
        <v>0</v>
      </c>
      <c r="M451">
        <v>624.80999999999995</v>
      </c>
      <c r="N451" s="2">
        <v>31</v>
      </c>
      <c r="O451" t="s">
        <v>35</v>
      </c>
      <c r="P451" t="s">
        <v>24</v>
      </c>
      <c r="Q451" t="s">
        <v>25</v>
      </c>
      <c r="R451" t="s">
        <v>26</v>
      </c>
    </row>
    <row r="452" spans="1:18" x14ac:dyDescent="0.35">
      <c r="A452" t="s">
        <v>1023</v>
      </c>
      <c r="B452" t="s">
        <v>654</v>
      </c>
      <c r="C452" t="s">
        <v>15</v>
      </c>
      <c r="D452" t="s">
        <v>17</v>
      </c>
      <c r="E452" t="s">
        <v>184</v>
      </c>
      <c r="F452" t="s">
        <v>185</v>
      </c>
      <c r="G452" t="s">
        <v>20</v>
      </c>
      <c r="H452" t="s">
        <v>21</v>
      </c>
      <c r="I452" s="4">
        <v>431.54</v>
      </c>
      <c r="J452">
        <v>0</v>
      </c>
      <c r="K452">
        <v>0</v>
      </c>
      <c r="L452">
        <v>0</v>
      </c>
      <c r="M452">
        <v>431.54</v>
      </c>
      <c r="N452" s="2">
        <v>31</v>
      </c>
      <c r="O452" t="s">
        <v>63</v>
      </c>
      <c r="P452" t="s">
        <v>80</v>
      </c>
      <c r="Q452" t="s">
        <v>25</v>
      </c>
      <c r="R452" t="s">
        <v>26</v>
      </c>
    </row>
    <row r="453" spans="1:18" x14ac:dyDescent="0.35">
      <c r="A453" t="s">
        <v>1023</v>
      </c>
      <c r="B453" t="s">
        <v>655</v>
      </c>
      <c r="C453" t="s">
        <v>15</v>
      </c>
      <c r="D453" t="s">
        <v>17</v>
      </c>
      <c r="E453" t="s">
        <v>123</v>
      </c>
      <c r="G453" t="s">
        <v>20</v>
      </c>
      <c r="H453" t="s">
        <v>21</v>
      </c>
      <c r="I453" s="4">
        <v>992.65</v>
      </c>
      <c r="J453">
        <v>0</v>
      </c>
      <c r="K453">
        <v>0</v>
      </c>
      <c r="L453">
        <v>0</v>
      </c>
      <c r="M453">
        <v>992.65</v>
      </c>
      <c r="N453" s="2">
        <v>31</v>
      </c>
      <c r="O453" t="s">
        <v>35</v>
      </c>
      <c r="P453" t="s">
        <v>64</v>
      </c>
      <c r="Q453" t="s">
        <v>25</v>
      </c>
      <c r="R453" t="s">
        <v>26</v>
      </c>
    </row>
    <row r="454" spans="1:18" x14ac:dyDescent="0.35">
      <c r="A454" t="s">
        <v>1023</v>
      </c>
      <c r="B454" t="s">
        <v>656</v>
      </c>
      <c r="C454" t="s">
        <v>15</v>
      </c>
      <c r="D454" t="s">
        <v>17</v>
      </c>
      <c r="E454" t="s">
        <v>396</v>
      </c>
      <c r="F454" t="s">
        <v>53</v>
      </c>
      <c r="G454" t="s">
        <v>20</v>
      </c>
      <c r="H454" t="s">
        <v>22</v>
      </c>
      <c r="I454" s="4">
        <v>6140</v>
      </c>
      <c r="J454">
        <v>2210</v>
      </c>
      <c r="K454">
        <v>0</v>
      </c>
      <c r="L454">
        <v>3930</v>
      </c>
      <c r="M454">
        <v>0</v>
      </c>
      <c r="N454" s="2">
        <v>31</v>
      </c>
      <c r="O454" t="s">
        <v>29</v>
      </c>
      <c r="P454" t="s">
        <v>24</v>
      </c>
      <c r="Q454" t="s">
        <v>25</v>
      </c>
      <c r="R454" t="s">
        <v>26</v>
      </c>
    </row>
    <row r="455" spans="1:18" x14ac:dyDescent="0.35">
      <c r="A455" t="s">
        <v>1023</v>
      </c>
      <c r="B455" t="s">
        <v>657</v>
      </c>
      <c r="C455" t="s">
        <v>15</v>
      </c>
      <c r="D455" t="s">
        <v>17</v>
      </c>
      <c r="E455" t="s">
        <v>16</v>
      </c>
      <c r="F455" t="s">
        <v>18</v>
      </c>
      <c r="G455" t="s">
        <v>20</v>
      </c>
      <c r="H455" t="s">
        <v>21</v>
      </c>
      <c r="I455" s="4">
        <v>2465.31</v>
      </c>
      <c r="J455">
        <v>0</v>
      </c>
      <c r="K455">
        <v>0</v>
      </c>
      <c r="L455">
        <v>0</v>
      </c>
      <c r="M455">
        <v>2465.31</v>
      </c>
      <c r="N455" s="2">
        <v>31</v>
      </c>
      <c r="O455" t="s">
        <v>23</v>
      </c>
      <c r="P455" t="s">
        <v>24</v>
      </c>
      <c r="Q455" t="s">
        <v>25</v>
      </c>
      <c r="R455" t="s">
        <v>26</v>
      </c>
    </row>
    <row r="456" spans="1:18" x14ac:dyDescent="0.35">
      <c r="A456" t="s">
        <v>1023</v>
      </c>
      <c r="B456" t="s">
        <v>658</v>
      </c>
      <c r="C456" t="s">
        <v>15</v>
      </c>
      <c r="D456" t="s">
        <v>17</v>
      </c>
      <c r="E456" t="s">
        <v>528</v>
      </c>
      <c r="F456" t="s">
        <v>529</v>
      </c>
      <c r="G456" t="s">
        <v>20</v>
      </c>
      <c r="H456" t="s">
        <v>22</v>
      </c>
      <c r="I456" s="4">
        <v>2467</v>
      </c>
      <c r="J456">
        <v>353</v>
      </c>
      <c r="K456">
        <v>0</v>
      </c>
      <c r="L456">
        <v>2114</v>
      </c>
      <c r="M456">
        <v>0</v>
      </c>
      <c r="N456" s="2">
        <v>31</v>
      </c>
      <c r="O456" t="s">
        <v>23</v>
      </c>
      <c r="P456" t="s">
        <v>24</v>
      </c>
      <c r="Q456" t="s">
        <v>25</v>
      </c>
      <c r="R456" t="s">
        <v>26</v>
      </c>
    </row>
    <row r="457" spans="1:18" x14ac:dyDescent="0.35">
      <c r="A457" t="s">
        <v>1023</v>
      </c>
      <c r="B457" t="s">
        <v>659</v>
      </c>
      <c r="C457" t="s">
        <v>15</v>
      </c>
      <c r="D457" t="s">
        <v>17</v>
      </c>
      <c r="E457" t="s">
        <v>558</v>
      </c>
      <c r="F457" t="s">
        <v>18</v>
      </c>
      <c r="G457" t="s">
        <v>20</v>
      </c>
      <c r="H457" t="s">
        <v>21</v>
      </c>
      <c r="I457" s="4">
        <v>1576.13</v>
      </c>
      <c r="J457">
        <v>0</v>
      </c>
      <c r="K457">
        <v>0</v>
      </c>
      <c r="L457">
        <v>0</v>
      </c>
      <c r="M457">
        <v>1576.13</v>
      </c>
      <c r="N457" s="2">
        <v>31</v>
      </c>
      <c r="Q457" t="s">
        <v>25</v>
      </c>
      <c r="R457" t="s">
        <v>26</v>
      </c>
    </row>
    <row r="458" spans="1:18" x14ac:dyDescent="0.35">
      <c r="A458" t="s">
        <v>1023</v>
      </c>
      <c r="B458" t="s">
        <v>660</v>
      </c>
      <c r="C458" t="s">
        <v>15</v>
      </c>
      <c r="D458" t="s">
        <v>17</v>
      </c>
      <c r="E458" t="s">
        <v>75</v>
      </c>
      <c r="F458" t="s">
        <v>76</v>
      </c>
      <c r="G458" t="s">
        <v>20</v>
      </c>
      <c r="H458" t="s">
        <v>22</v>
      </c>
      <c r="I458" s="4">
        <v>7048</v>
      </c>
      <c r="J458">
        <v>2518</v>
      </c>
      <c r="K458">
        <v>0</v>
      </c>
      <c r="L458">
        <v>4530</v>
      </c>
      <c r="M458">
        <v>0</v>
      </c>
      <c r="N458" s="2">
        <v>31</v>
      </c>
      <c r="O458" t="s">
        <v>29</v>
      </c>
      <c r="P458" t="s">
        <v>32</v>
      </c>
      <c r="Q458" t="s">
        <v>25</v>
      </c>
      <c r="R458" t="s">
        <v>26</v>
      </c>
    </row>
    <row r="459" spans="1:18" x14ac:dyDescent="0.35">
      <c r="A459" t="s">
        <v>1023</v>
      </c>
      <c r="B459" t="s">
        <v>661</v>
      </c>
      <c r="C459" t="s">
        <v>15</v>
      </c>
      <c r="D459" t="s">
        <v>17</v>
      </c>
      <c r="E459" t="s">
        <v>133</v>
      </c>
      <c r="F459" t="s">
        <v>23</v>
      </c>
      <c r="G459" t="s">
        <v>20</v>
      </c>
      <c r="H459" t="s">
        <v>21</v>
      </c>
      <c r="I459" s="4">
        <v>1777.41</v>
      </c>
      <c r="J459">
        <v>0</v>
      </c>
      <c r="K459">
        <v>0</v>
      </c>
      <c r="L459">
        <v>0</v>
      </c>
      <c r="M459">
        <v>1777.41</v>
      </c>
      <c r="N459" s="2">
        <v>31</v>
      </c>
      <c r="O459" t="s">
        <v>23</v>
      </c>
      <c r="P459" t="s">
        <v>32</v>
      </c>
      <c r="Q459" t="s">
        <v>25</v>
      </c>
      <c r="R459" t="s">
        <v>26</v>
      </c>
    </row>
    <row r="460" spans="1:18" x14ac:dyDescent="0.35">
      <c r="A460" t="s">
        <v>1023</v>
      </c>
      <c r="B460" t="s">
        <v>662</v>
      </c>
      <c r="C460" t="s">
        <v>15</v>
      </c>
      <c r="D460" t="s">
        <v>17</v>
      </c>
      <c r="E460" t="s">
        <v>499</v>
      </c>
      <c r="G460" t="s">
        <v>20</v>
      </c>
      <c r="H460" t="s">
        <v>21</v>
      </c>
      <c r="I460" s="4">
        <v>604.38</v>
      </c>
      <c r="J460">
        <v>0</v>
      </c>
      <c r="K460">
        <v>0</v>
      </c>
      <c r="L460">
        <v>0</v>
      </c>
      <c r="M460">
        <v>604.38</v>
      </c>
      <c r="N460" s="2">
        <v>31</v>
      </c>
      <c r="O460" t="s">
        <v>35</v>
      </c>
      <c r="P460" t="s">
        <v>32</v>
      </c>
      <c r="Q460" t="s">
        <v>25</v>
      </c>
      <c r="R460" t="s">
        <v>26</v>
      </c>
    </row>
    <row r="461" spans="1:18" x14ac:dyDescent="0.35">
      <c r="A461" t="s">
        <v>1023</v>
      </c>
      <c r="B461" t="s">
        <v>663</v>
      </c>
      <c r="C461" t="s">
        <v>15</v>
      </c>
      <c r="D461" t="s">
        <v>17</v>
      </c>
      <c r="E461" t="s">
        <v>145</v>
      </c>
      <c r="F461" t="s">
        <v>18</v>
      </c>
      <c r="G461" t="s">
        <v>20</v>
      </c>
      <c r="H461" t="s">
        <v>21</v>
      </c>
      <c r="I461" s="4">
        <v>1880.1</v>
      </c>
      <c r="J461">
        <v>0</v>
      </c>
      <c r="K461">
        <v>0</v>
      </c>
      <c r="L461">
        <v>0</v>
      </c>
      <c r="M461">
        <v>1880.1</v>
      </c>
      <c r="N461" s="2">
        <v>31</v>
      </c>
      <c r="O461" t="s">
        <v>23</v>
      </c>
      <c r="P461" t="s">
        <v>32</v>
      </c>
      <c r="Q461" t="s">
        <v>25</v>
      </c>
      <c r="R461" t="s">
        <v>26</v>
      </c>
    </row>
    <row r="462" spans="1:18" x14ac:dyDescent="0.35">
      <c r="A462" t="s">
        <v>1023</v>
      </c>
      <c r="B462" t="s">
        <v>664</v>
      </c>
      <c r="C462" t="s">
        <v>15</v>
      </c>
      <c r="D462" t="s">
        <v>17</v>
      </c>
      <c r="E462" t="s">
        <v>208</v>
      </c>
      <c r="F462" t="s">
        <v>209</v>
      </c>
      <c r="G462" t="s">
        <v>20</v>
      </c>
      <c r="H462" t="s">
        <v>22</v>
      </c>
      <c r="I462" s="4">
        <v>6335</v>
      </c>
      <c r="J462">
        <v>865</v>
      </c>
      <c r="K462">
        <v>0</v>
      </c>
      <c r="L462">
        <v>5470</v>
      </c>
      <c r="M462">
        <v>0</v>
      </c>
      <c r="N462" s="2">
        <v>31</v>
      </c>
      <c r="O462" t="s">
        <v>60</v>
      </c>
      <c r="P462" t="s">
        <v>32</v>
      </c>
      <c r="Q462" t="s">
        <v>25</v>
      </c>
      <c r="R462" t="s">
        <v>26</v>
      </c>
    </row>
    <row r="463" spans="1:18" x14ac:dyDescent="0.35">
      <c r="A463" t="s">
        <v>1023</v>
      </c>
      <c r="B463" t="s">
        <v>665</v>
      </c>
      <c r="C463" t="s">
        <v>15</v>
      </c>
      <c r="D463" t="s">
        <v>17</v>
      </c>
      <c r="E463" t="s">
        <v>207</v>
      </c>
      <c r="F463" t="s">
        <v>62</v>
      </c>
      <c r="G463" t="s">
        <v>20</v>
      </c>
      <c r="H463" t="s">
        <v>21</v>
      </c>
      <c r="I463" s="4">
        <v>384.76</v>
      </c>
      <c r="J463">
        <v>0</v>
      </c>
      <c r="K463">
        <v>0</v>
      </c>
      <c r="L463">
        <v>0</v>
      </c>
      <c r="M463">
        <v>384.76</v>
      </c>
      <c r="N463" s="2">
        <v>31</v>
      </c>
      <c r="O463" t="s">
        <v>63</v>
      </c>
      <c r="P463" t="s">
        <v>80</v>
      </c>
      <c r="Q463" t="s">
        <v>25</v>
      </c>
      <c r="R463" t="s">
        <v>26</v>
      </c>
    </row>
    <row r="464" spans="1:18" x14ac:dyDescent="0.35">
      <c r="A464" t="s">
        <v>1023</v>
      </c>
      <c r="B464" t="s">
        <v>666</v>
      </c>
      <c r="C464" t="s">
        <v>15</v>
      </c>
      <c r="D464" t="s">
        <v>17</v>
      </c>
      <c r="E464" t="s">
        <v>85</v>
      </c>
      <c r="F464" t="s">
        <v>62</v>
      </c>
      <c r="G464" t="s">
        <v>20</v>
      </c>
      <c r="H464" t="s">
        <v>21</v>
      </c>
      <c r="I464" s="4">
        <v>2744.98</v>
      </c>
      <c r="J464">
        <v>0</v>
      </c>
      <c r="K464">
        <v>0</v>
      </c>
      <c r="L464">
        <v>0</v>
      </c>
      <c r="M464">
        <v>2744.98</v>
      </c>
      <c r="N464" s="2">
        <v>31</v>
      </c>
      <c r="O464" t="s">
        <v>51</v>
      </c>
      <c r="P464" t="s">
        <v>80</v>
      </c>
      <c r="Q464" t="s">
        <v>25</v>
      </c>
      <c r="R464" t="s">
        <v>26</v>
      </c>
    </row>
    <row r="465" spans="1:18" x14ac:dyDescent="0.35">
      <c r="A465" t="s">
        <v>1023</v>
      </c>
      <c r="B465" t="s">
        <v>667</v>
      </c>
      <c r="C465" t="s">
        <v>15</v>
      </c>
      <c r="D465" t="s">
        <v>17</v>
      </c>
      <c r="E465" t="s">
        <v>85</v>
      </c>
      <c r="F465" t="s">
        <v>62</v>
      </c>
      <c r="G465" t="s">
        <v>20</v>
      </c>
      <c r="H465" t="s">
        <v>21</v>
      </c>
      <c r="I465" s="4">
        <v>229.16</v>
      </c>
      <c r="J465">
        <v>0</v>
      </c>
      <c r="K465">
        <v>0</v>
      </c>
      <c r="L465">
        <v>0</v>
      </c>
      <c r="M465">
        <v>229.16</v>
      </c>
      <c r="N465" s="2">
        <v>31</v>
      </c>
      <c r="O465" t="s">
        <v>63</v>
      </c>
      <c r="P465" t="s">
        <v>80</v>
      </c>
      <c r="Q465" t="s">
        <v>25</v>
      </c>
      <c r="R465" t="s">
        <v>26</v>
      </c>
    </row>
    <row r="466" spans="1:18" x14ac:dyDescent="0.35">
      <c r="A466" t="s">
        <v>1023</v>
      </c>
      <c r="B466" t="s">
        <v>668</v>
      </c>
      <c r="C466" t="s">
        <v>15</v>
      </c>
      <c r="D466" t="s">
        <v>17</v>
      </c>
      <c r="E466" t="s">
        <v>187</v>
      </c>
      <c r="F466" t="s">
        <v>131</v>
      </c>
      <c r="G466" t="s">
        <v>20</v>
      </c>
      <c r="H466" t="s">
        <v>21</v>
      </c>
      <c r="I466" s="4">
        <v>1886.42</v>
      </c>
      <c r="J466">
        <v>0</v>
      </c>
      <c r="K466">
        <v>0</v>
      </c>
      <c r="L466">
        <v>0</v>
      </c>
      <c r="M466">
        <v>1886.42</v>
      </c>
      <c r="N466" s="2">
        <v>31</v>
      </c>
      <c r="O466" t="s">
        <v>29</v>
      </c>
      <c r="P466" t="s">
        <v>80</v>
      </c>
      <c r="Q466" t="s">
        <v>25</v>
      </c>
      <c r="R466" t="s">
        <v>26</v>
      </c>
    </row>
    <row r="467" spans="1:18" x14ac:dyDescent="0.35">
      <c r="A467" t="s">
        <v>1023</v>
      </c>
      <c r="B467" t="s">
        <v>669</v>
      </c>
      <c r="C467" t="s">
        <v>15</v>
      </c>
      <c r="D467" t="s">
        <v>17</v>
      </c>
      <c r="E467" t="s">
        <v>183</v>
      </c>
      <c r="G467" t="s">
        <v>20</v>
      </c>
      <c r="H467" t="s">
        <v>22</v>
      </c>
      <c r="I467" s="4">
        <v>5286</v>
      </c>
      <c r="J467">
        <v>2190</v>
      </c>
      <c r="K467">
        <v>0</v>
      </c>
      <c r="L467">
        <v>3096</v>
      </c>
      <c r="M467">
        <v>0</v>
      </c>
      <c r="N467" s="2">
        <v>31</v>
      </c>
      <c r="O467" t="s">
        <v>29</v>
      </c>
      <c r="P467" t="s">
        <v>32</v>
      </c>
      <c r="Q467" t="s">
        <v>25</v>
      </c>
      <c r="R467" t="s">
        <v>26</v>
      </c>
    </row>
    <row r="468" spans="1:18" x14ac:dyDescent="0.35">
      <c r="A468" t="s">
        <v>1023</v>
      </c>
      <c r="B468" t="s">
        <v>670</v>
      </c>
      <c r="C468" t="s">
        <v>15</v>
      </c>
      <c r="D468" t="s">
        <v>17</v>
      </c>
      <c r="E468" t="s">
        <v>330</v>
      </c>
      <c r="G468" t="s">
        <v>20</v>
      </c>
      <c r="H468" t="s">
        <v>21</v>
      </c>
      <c r="I468" s="4">
        <v>1447.31</v>
      </c>
      <c r="J468">
        <v>0</v>
      </c>
      <c r="K468">
        <v>0</v>
      </c>
      <c r="L468">
        <v>0</v>
      </c>
      <c r="M468">
        <v>1447.31</v>
      </c>
      <c r="N468" s="2">
        <v>31</v>
      </c>
      <c r="O468" t="s">
        <v>57</v>
      </c>
      <c r="P468" t="s">
        <v>108</v>
      </c>
      <c r="Q468" t="s">
        <v>25</v>
      </c>
      <c r="R468" t="s">
        <v>26</v>
      </c>
    </row>
    <row r="469" spans="1:18" x14ac:dyDescent="0.35">
      <c r="A469" t="s">
        <v>1023</v>
      </c>
      <c r="B469" t="s">
        <v>671</v>
      </c>
      <c r="C469" t="s">
        <v>15</v>
      </c>
      <c r="D469" t="s">
        <v>17</v>
      </c>
      <c r="E469" t="s">
        <v>387</v>
      </c>
      <c r="G469" t="s">
        <v>20</v>
      </c>
      <c r="H469" t="s">
        <v>22</v>
      </c>
      <c r="I469" s="4">
        <v>12192</v>
      </c>
      <c r="J469">
        <v>1668</v>
      </c>
      <c r="K469">
        <v>0</v>
      </c>
      <c r="L469">
        <v>10524</v>
      </c>
      <c r="M469">
        <v>0</v>
      </c>
      <c r="N469" s="2">
        <v>31</v>
      </c>
      <c r="O469" t="s">
        <v>60</v>
      </c>
      <c r="P469" t="s">
        <v>108</v>
      </c>
      <c r="Q469" t="s">
        <v>25</v>
      </c>
      <c r="R469" t="s">
        <v>26</v>
      </c>
    </row>
    <row r="470" spans="1:18" x14ac:dyDescent="0.35">
      <c r="A470" t="s">
        <v>1023</v>
      </c>
      <c r="B470" t="s">
        <v>672</v>
      </c>
      <c r="C470" t="s">
        <v>15</v>
      </c>
      <c r="D470" t="s">
        <v>17</v>
      </c>
      <c r="E470" t="s">
        <v>268</v>
      </c>
      <c r="G470" t="s">
        <v>20</v>
      </c>
      <c r="H470" t="s">
        <v>22</v>
      </c>
      <c r="I470" s="4">
        <v>7451</v>
      </c>
      <c r="J470">
        <v>2580</v>
      </c>
      <c r="K470">
        <v>0</v>
      </c>
      <c r="L470">
        <v>4871</v>
      </c>
      <c r="M470">
        <v>0</v>
      </c>
      <c r="N470" s="2">
        <v>31</v>
      </c>
      <c r="O470" t="s">
        <v>29</v>
      </c>
      <c r="P470" t="s">
        <v>80</v>
      </c>
      <c r="Q470" t="s">
        <v>25</v>
      </c>
      <c r="R470" t="s">
        <v>26</v>
      </c>
    </row>
    <row r="471" spans="1:18" x14ac:dyDescent="0.35">
      <c r="A471" t="s">
        <v>1023</v>
      </c>
      <c r="B471" t="s">
        <v>673</v>
      </c>
      <c r="C471" t="s">
        <v>15</v>
      </c>
      <c r="D471" t="s">
        <v>17</v>
      </c>
      <c r="E471" t="s">
        <v>124</v>
      </c>
      <c r="F471" t="s">
        <v>62</v>
      </c>
      <c r="G471" t="s">
        <v>20</v>
      </c>
      <c r="H471" t="s">
        <v>21</v>
      </c>
      <c r="I471" s="4">
        <v>159.37</v>
      </c>
      <c r="J471">
        <v>0</v>
      </c>
      <c r="K471">
        <v>0</v>
      </c>
      <c r="L471">
        <v>0</v>
      </c>
      <c r="M471">
        <v>159.37</v>
      </c>
      <c r="N471" s="2">
        <v>31</v>
      </c>
      <c r="O471" t="s">
        <v>63</v>
      </c>
      <c r="P471" t="s">
        <v>64</v>
      </c>
      <c r="Q471" t="s">
        <v>25</v>
      </c>
      <c r="R471" t="s">
        <v>26</v>
      </c>
    </row>
    <row r="472" spans="1:18" x14ac:dyDescent="0.35">
      <c r="A472" t="s">
        <v>1023</v>
      </c>
      <c r="B472" t="s">
        <v>674</v>
      </c>
      <c r="C472" t="s">
        <v>15</v>
      </c>
      <c r="D472" t="s">
        <v>17</v>
      </c>
      <c r="E472" t="s">
        <v>61</v>
      </c>
      <c r="F472" t="s">
        <v>62</v>
      </c>
      <c r="G472" t="s">
        <v>20</v>
      </c>
      <c r="H472" t="s">
        <v>21</v>
      </c>
      <c r="I472" s="4">
        <v>12.35</v>
      </c>
      <c r="J472">
        <v>0</v>
      </c>
      <c r="K472">
        <v>0</v>
      </c>
      <c r="L472">
        <v>0</v>
      </c>
      <c r="M472">
        <v>12.35</v>
      </c>
      <c r="N472" s="2">
        <v>31</v>
      </c>
      <c r="O472" t="s">
        <v>63</v>
      </c>
      <c r="P472" t="s">
        <v>64</v>
      </c>
      <c r="Q472" t="s">
        <v>25</v>
      </c>
      <c r="R472" t="s">
        <v>26</v>
      </c>
    </row>
    <row r="473" spans="1:18" x14ac:dyDescent="0.35">
      <c r="A473" t="s">
        <v>1023</v>
      </c>
      <c r="B473" t="s">
        <v>675</v>
      </c>
      <c r="C473" t="s">
        <v>15</v>
      </c>
      <c r="D473" t="s">
        <v>17</v>
      </c>
      <c r="E473" t="s">
        <v>455</v>
      </c>
      <c r="F473" t="s">
        <v>456</v>
      </c>
      <c r="G473" t="s">
        <v>20</v>
      </c>
      <c r="H473" t="s">
        <v>22</v>
      </c>
      <c r="I473" s="4">
        <v>12055</v>
      </c>
      <c r="J473">
        <v>2310</v>
      </c>
      <c r="K473">
        <v>0</v>
      </c>
      <c r="L473">
        <v>9745</v>
      </c>
      <c r="M473">
        <v>0</v>
      </c>
      <c r="N473" s="2">
        <v>31</v>
      </c>
      <c r="O473" t="s">
        <v>60</v>
      </c>
      <c r="P473" t="s">
        <v>30</v>
      </c>
      <c r="Q473" t="s">
        <v>25</v>
      </c>
      <c r="R473" t="s">
        <v>26</v>
      </c>
    </row>
    <row r="474" spans="1:18" x14ac:dyDescent="0.35">
      <c r="A474" t="s">
        <v>1023</v>
      </c>
      <c r="B474" t="s">
        <v>676</v>
      </c>
      <c r="C474" t="s">
        <v>15</v>
      </c>
      <c r="D474" t="s">
        <v>17</v>
      </c>
      <c r="E474" t="s">
        <v>455</v>
      </c>
      <c r="F474" t="s">
        <v>18</v>
      </c>
      <c r="G474" t="s">
        <v>20</v>
      </c>
      <c r="H474" t="s">
        <v>21</v>
      </c>
      <c r="I474" s="4">
        <v>1550.13</v>
      </c>
      <c r="J474">
        <v>0</v>
      </c>
      <c r="K474">
        <v>0</v>
      </c>
      <c r="L474">
        <v>0</v>
      </c>
      <c r="M474">
        <v>1550.13</v>
      </c>
      <c r="N474" s="2">
        <v>31</v>
      </c>
      <c r="O474" t="s">
        <v>23</v>
      </c>
      <c r="P474" t="s">
        <v>30</v>
      </c>
      <c r="Q474" t="s">
        <v>25</v>
      </c>
      <c r="R474" t="s">
        <v>26</v>
      </c>
    </row>
    <row r="475" spans="1:18" x14ac:dyDescent="0.35">
      <c r="A475" t="s">
        <v>1023</v>
      </c>
      <c r="B475" t="s">
        <v>677</v>
      </c>
      <c r="C475" t="s">
        <v>15</v>
      </c>
      <c r="D475" t="s">
        <v>17</v>
      </c>
      <c r="E475" t="s">
        <v>463</v>
      </c>
      <c r="F475" t="s">
        <v>406</v>
      </c>
      <c r="G475" t="s">
        <v>20</v>
      </c>
      <c r="H475" t="s">
        <v>22</v>
      </c>
      <c r="I475" s="4">
        <v>10516</v>
      </c>
      <c r="J475">
        <v>3753</v>
      </c>
      <c r="K475">
        <v>0</v>
      </c>
      <c r="L475">
        <v>6763</v>
      </c>
      <c r="M475">
        <v>0</v>
      </c>
      <c r="N475" s="2">
        <v>31</v>
      </c>
      <c r="O475" t="s">
        <v>29</v>
      </c>
      <c r="P475" t="s">
        <v>30</v>
      </c>
      <c r="Q475" t="s">
        <v>25</v>
      </c>
      <c r="R475" t="s">
        <v>26</v>
      </c>
    </row>
    <row r="476" spans="1:18" x14ac:dyDescent="0.35">
      <c r="A476" t="s">
        <v>1023</v>
      </c>
      <c r="B476" t="s">
        <v>678</v>
      </c>
      <c r="C476" t="s">
        <v>15</v>
      </c>
      <c r="D476" t="s">
        <v>17</v>
      </c>
      <c r="E476" t="s">
        <v>164</v>
      </c>
      <c r="F476" t="s">
        <v>18</v>
      </c>
      <c r="G476" t="s">
        <v>20</v>
      </c>
      <c r="H476" t="s">
        <v>21</v>
      </c>
      <c r="I476" s="4">
        <v>1418.1</v>
      </c>
      <c r="J476">
        <v>0</v>
      </c>
      <c r="K476">
        <v>0</v>
      </c>
      <c r="L476">
        <v>0</v>
      </c>
      <c r="M476">
        <v>1418.1</v>
      </c>
      <c r="N476" s="2">
        <v>31</v>
      </c>
      <c r="O476" t="s">
        <v>23</v>
      </c>
      <c r="P476" t="s">
        <v>30</v>
      </c>
      <c r="Q476" t="s">
        <v>25</v>
      </c>
      <c r="R476" t="s">
        <v>26</v>
      </c>
    </row>
    <row r="477" spans="1:18" x14ac:dyDescent="0.35">
      <c r="A477" t="s">
        <v>1023</v>
      </c>
      <c r="B477" t="s">
        <v>679</v>
      </c>
      <c r="C477" t="s">
        <v>15</v>
      </c>
      <c r="D477" t="s">
        <v>17</v>
      </c>
      <c r="E477" t="s">
        <v>432</v>
      </c>
      <c r="F477" t="s">
        <v>23</v>
      </c>
      <c r="G477" t="s">
        <v>20</v>
      </c>
      <c r="H477" t="s">
        <v>21</v>
      </c>
      <c r="I477" s="4">
        <v>952.79</v>
      </c>
      <c r="J477">
        <v>0</v>
      </c>
      <c r="K477">
        <v>0</v>
      </c>
      <c r="L477">
        <v>0</v>
      </c>
      <c r="M477">
        <v>952.79</v>
      </c>
      <c r="N477" s="2">
        <v>31</v>
      </c>
      <c r="O477" t="s">
        <v>23</v>
      </c>
      <c r="P477" t="s">
        <v>30</v>
      </c>
      <c r="Q477" t="s">
        <v>25</v>
      </c>
      <c r="R477" t="s">
        <v>26</v>
      </c>
    </row>
    <row r="478" spans="1:18" x14ac:dyDescent="0.35">
      <c r="A478" t="s">
        <v>1023</v>
      </c>
      <c r="B478" t="s">
        <v>680</v>
      </c>
      <c r="C478" t="s">
        <v>15</v>
      </c>
      <c r="D478" t="s">
        <v>17</v>
      </c>
      <c r="E478" t="s">
        <v>563</v>
      </c>
      <c r="F478" t="s">
        <v>73</v>
      </c>
      <c r="G478" t="s">
        <v>20</v>
      </c>
      <c r="H478" t="s">
        <v>22</v>
      </c>
      <c r="I478" s="4">
        <v>12870</v>
      </c>
      <c r="J478">
        <v>1520</v>
      </c>
      <c r="K478">
        <v>0</v>
      </c>
      <c r="L478">
        <v>11350</v>
      </c>
      <c r="M478">
        <v>0</v>
      </c>
      <c r="N478" s="2">
        <v>31</v>
      </c>
      <c r="Q478" t="s">
        <v>25</v>
      </c>
      <c r="R478" t="s">
        <v>26</v>
      </c>
    </row>
    <row r="479" spans="1:18" x14ac:dyDescent="0.35">
      <c r="A479" t="s">
        <v>1023</v>
      </c>
      <c r="B479" t="s">
        <v>681</v>
      </c>
      <c r="C479" t="s">
        <v>15</v>
      </c>
      <c r="D479" t="s">
        <v>17</v>
      </c>
      <c r="E479" t="s">
        <v>561</v>
      </c>
      <c r="F479" t="s">
        <v>562</v>
      </c>
      <c r="G479" t="s">
        <v>20</v>
      </c>
      <c r="H479" t="s">
        <v>22</v>
      </c>
      <c r="I479" s="4">
        <v>3340</v>
      </c>
      <c r="J479">
        <v>0</v>
      </c>
      <c r="K479">
        <v>0</v>
      </c>
      <c r="L479">
        <v>0</v>
      </c>
      <c r="M479">
        <v>3340</v>
      </c>
      <c r="N479" s="2">
        <v>31</v>
      </c>
      <c r="Q479" t="s">
        <v>25</v>
      </c>
      <c r="R479" t="s">
        <v>26</v>
      </c>
    </row>
    <row r="480" spans="1:18" x14ac:dyDescent="0.35">
      <c r="A480" t="s">
        <v>1023</v>
      </c>
      <c r="B480" t="s">
        <v>682</v>
      </c>
      <c r="C480" t="s">
        <v>15</v>
      </c>
      <c r="D480" t="s">
        <v>17</v>
      </c>
      <c r="E480" t="s">
        <v>531</v>
      </c>
      <c r="G480" t="s">
        <v>20</v>
      </c>
      <c r="H480" t="s">
        <v>22</v>
      </c>
      <c r="I480" s="4">
        <v>9035</v>
      </c>
      <c r="J480">
        <v>1855</v>
      </c>
      <c r="K480">
        <v>0</v>
      </c>
      <c r="L480">
        <v>7180</v>
      </c>
      <c r="M480">
        <v>0</v>
      </c>
      <c r="N480" s="2">
        <v>31</v>
      </c>
      <c r="O480" t="s">
        <v>51</v>
      </c>
      <c r="P480" t="s">
        <v>517</v>
      </c>
      <c r="Q480" t="s">
        <v>25</v>
      </c>
      <c r="R480" t="s">
        <v>26</v>
      </c>
    </row>
    <row r="481" spans="1:18" x14ac:dyDescent="0.35">
      <c r="A481" t="s">
        <v>1023</v>
      </c>
      <c r="B481" t="s">
        <v>683</v>
      </c>
      <c r="C481" t="s">
        <v>15</v>
      </c>
      <c r="D481" t="s">
        <v>17</v>
      </c>
      <c r="E481" t="s">
        <v>408</v>
      </c>
      <c r="F481" t="s">
        <v>406</v>
      </c>
      <c r="G481" t="s">
        <v>20</v>
      </c>
      <c r="H481" t="s">
        <v>22</v>
      </c>
      <c r="I481" s="4">
        <v>5247</v>
      </c>
      <c r="J481">
        <v>1788</v>
      </c>
      <c r="K481">
        <v>0</v>
      </c>
      <c r="L481">
        <v>3459</v>
      </c>
      <c r="M481">
        <v>0</v>
      </c>
      <c r="N481" s="2">
        <v>31</v>
      </c>
      <c r="O481" t="s">
        <v>29</v>
      </c>
      <c r="P481" t="s">
        <v>30</v>
      </c>
      <c r="Q481" t="s">
        <v>25</v>
      </c>
      <c r="R481" t="s">
        <v>26</v>
      </c>
    </row>
    <row r="482" spans="1:18" x14ac:dyDescent="0.35">
      <c r="A482" t="s">
        <v>1023</v>
      </c>
      <c r="B482" t="s">
        <v>684</v>
      </c>
      <c r="C482" t="s">
        <v>15</v>
      </c>
      <c r="D482" t="s">
        <v>17</v>
      </c>
      <c r="E482" t="s">
        <v>203</v>
      </c>
      <c r="F482" t="s">
        <v>204</v>
      </c>
      <c r="G482" t="s">
        <v>20</v>
      </c>
      <c r="H482" t="s">
        <v>21</v>
      </c>
      <c r="I482" s="4">
        <v>2480</v>
      </c>
      <c r="J482">
        <v>0</v>
      </c>
      <c r="K482">
        <v>0</v>
      </c>
      <c r="L482">
        <v>0</v>
      </c>
      <c r="M482">
        <v>2480</v>
      </c>
      <c r="N482" s="2">
        <v>31</v>
      </c>
      <c r="O482" t="s">
        <v>29</v>
      </c>
      <c r="P482" t="s">
        <v>30</v>
      </c>
      <c r="Q482" t="s">
        <v>25</v>
      </c>
      <c r="R482" t="s">
        <v>26</v>
      </c>
    </row>
    <row r="483" spans="1:18" x14ac:dyDescent="0.35">
      <c r="A483" t="s">
        <v>1023</v>
      </c>
      <c r="B483" t="s">
        <v>685</v>
      </c>
      <c r="C483" t="s">
        <v>15</v>
      </c>
      <c r="D483" t="s">
        <v>17</v>
      </c>
      <c r="E483" t="s">
        <v>178</v>
      </c>
      <c r="F483" t="s">
        <v>179</v>
      </c>
      <c r="G483" t="s">
        <v>20</v>
      </c>
      <c r="H483" t="s">
        <v>22</v>
      </c>
      <c r="I483" s="4">
        <v>5975</v>
      </c>
      <c r="J483">
        <v>3760</v>
      </c>
      <c r="K483">
        <v>0</v>
      </c>
      <c r="L483">
        <v>2215</v>
      </c>
      <c r="M483">
        <v>0</v>
      </c>
      <c r="N483" s="2">
        <v>31</v>
      </c>
      <c r="O483" t="s">
        <v>29</v>
      </c>
      <c r="P483" t="s">
        <v>30</v>
      </c>
      <c r="Q483" t="s">
        <v>25</v>
      </c>
      <c r="R483" t="s">
        <v>26</v>
      </c>
    </row>
    <row r="484" spans="1:18" x14ac:dyDescent="0.35">
      <c r="A484" t="s">
        <v>1023</v>
      </c>
      <c r="B484" t="s">
        <v>686</v>
      </c>
      <c r="C484" t="s">
        <v>15</v>
      </c>
      <c r="D484" t="s">
        <v>17</v>
      </c>
      <c r="E484" t="s">
        <v>115</v>
      </c>
      <c r="F484" t="s">
        <v>110</v>
      </c>
      <c r="G484" t="s">
        <v>20</v>
      </c>
      <c r="H484" t="s">
        <v>22</v>
      </c>
      <c r="I484" s="4">
        <v>3311</v>
      </c>
      <c r="J484">
        <v>1163</v>
      </c>
      <c r="K484">
        <v>0</v>
      </c>
      <c r="L484">
        <v>2148</v>
      </c>
      <c r="M484">
        <v>0</v>
      </c>
      <c r="N484" s="2">
        <v>31</v>
      </c>
      <c r="O484" t="s">
        <v>29</v>
      </c>
      <c r="P484" t="s">
        <v>30</v>
      </c>
      <c r="Q484" t="s">
        <v>25</v>
      </c>
      <c r="R484" t="s">
        <v>26</v>
      </c>
    </row>
    <row r="485" spans="1:18" x14ac:dyDescent="0.35">
      <c r="A485" t="s">
        <v>1023</v>
      </c>
      <c r="B485" t="s">
        <v>687</v>
      </c>
      <c r="C485" t="s">
        <v>15</v>
      </c>
      <c r="D485" t="s">
        <v>17</v>
      </c>
      <c r="E485" t="s">
        <v>95</v>
      </c>
      <c r="F485" t="s">
        <v>96</v>
      </c>
      <c r="G485" t="s">
        <v>20</v>
      </c>
      <c r="H485" t="s">
        <v>22</v>
      </c>
      <c r="I485" s="4">
        <v>1935</v>
      </c>
      <c r="J485">
        <v>601</v>
      </c>
      <c r="K485">
        <v>0</v>
      </c>
      <c r="L485">
        <v>1334</v>
      </c>
      <c r="M485">
        <v>0</v>
      </c>
      <c r="N485" s="2">
        <v>31</v>
      </c>
      <c r="O485" t="s">
        <v>29</v>
      </c>
      <c r="P485" t="s">
        <v>30</v>
      </c>
      <c r="Q485" t="s">
        <v>25</v>
      </c>
      <c r="R485" t="s">
        <v>26</v>
      </c>
    </row>
    <row r="486" spans="1:18" x14ac:dyDescent="0.35">
      <c r="A486" t="s">
        <v>1023</v>
      </c>
      <c r="B486" t="s">
        <v>688</v>
      </c>
      <c r="C486" t="s">
        <v>15</v>
      </c>
      <c r="D486" t="s">
        <v>17</v>
      </c>
      <c r="E486" t="s">
        <v>50</v>
      </c>
      <c r="F486" t="s">
        <v>18</v>
      </c>
      <c r="G486" t="s">
        <v>20</v>
      </c>
      <c r="H486" t="s">
        <v>21</v>
      </c>
      <c r="I486" s="4">
        <v>2175.75</v>
      </c>
      <c r="J486">
        <v>0</v>
      </c>
      <c r="K486">
        <v>0</v>
      </c>
      <c r="L486">
        <v>0</v>
      </c>
      <c r="M486">
        <v>2175.75</v>
      </c>
      <c r="N486" s="2">
        <v>31</v>
      </c>
      <c r="O486" t="s">
        <v>51</v>
      </c>
      <c r="P486" t="s">
        <v>30</v>
      </c>
      <c r="Q486" t="s">
        <v>25</v>
      </c>
      <c r="R486" t="s">
        <v>26</v>
      </c>
    </row>
    <row r="487" spans="1:18" x14ac:dyDescent="0.35">
      <c r="A487" t="s">
        <v>1023</v>
      </c>
      <c r="B487" t="s">
        <v>689</v>
      </c>
      <c r="C487" t="s">
        <v>15</v>
      </c>
      <c r="D487" t="s">
        <v>17</v>
      </c>
      <c r="E487" t="s">
        <v>147</v>
      </c>
      <c r="F487" t="s">
        <v>148</v>
      </c>
      <c r="G487" t="s">
        <v>20</v>
      </c>
      <c r="H487" t="s">
        <v>22</v>
      </c>
      <c r="I487" s="4">
        <v>9610</v>
      </c>
      <c r="J487">
        <v>1575</v>
      </c>
      <c r="K487">
        <v>0</v>
      </c>
      <c r="L487">
        <v>8035</v>
      </c>
      <c r="M487">
        <v>0</v>
      </c>
      <c r="N487" s="2">
        <v>31</v>
      </c>
      <c r="O487" t="s">
        <v>60</v>
      </c>
      <c r="P487" t="s">
        <v>30</v>
      </c>
      <c r="Q487" t="s">
        <v>25</v>
      </c>
      <c r="R487" t="s">
        <v>26</v>
      </c>
    </row>
    <row r="488" spans="1:18" x14ac:dyDescent="0.35">
      <c r="A488" t="s">
        <v>1023</v>
      </c>
      <c r="B488" t="s">
        <v>690</v>
      </c>
      <c r="C488" t="s">
        <v>15</v>
      </c>
      <c r="D488" t="s">
        <v>17</v>
      </c>
      <c r="E488" t="s">
        <v>215</v>
      </c>
      <c r="F488" t="s">
        <v>96</v>
      </c>
      <c r="G488" t="s">
        <v>20</v>
      </c>
      <c r="H488" t="s">
        <v>22</v>
      </c>
      <c r="I488" s="4">
        <v>2684</v>
      </c>
      <c r="J488">
        <v>951</v>
      </c>
      <c r="K488">
        <v>0</v>
      </c>
      <c r="L488">
        <v>1733</v>
      </c>
      <c r="M488">
        <v>0</v>
      </c>
      <c r="N488" s="2">
        <v>31</v>
      </c>
      <c r="O488" t="s">
        <v>29</v>
      </c>
      <c r="P488" t="s">
        <v>30</v>
      </c>
      <c r="Q488" t="s">
        <v>25</v>
      </c>
      <c r="R488" t="s">
        <v>26</v>
      </c>
    </row>
    <row r="489" spans="1:18" x14ac:dyDescent="0.35">
      <c r="A489" t="s">
        <v>1023</v>
      </c>
      <c r="B489" t="s">
        <v>691</v>
      </c>
      <c r="C489" t="s">
        <v>15</v>
      </c>
      <c r="D489" t="s">
        <v>17</v>
      </c>
      <c r="E489" t="s">
        <v>497</v>
      </c>
      <c r="F489" t="s">
        <v>498</v>
      </c>
      <c r="G489" t="s">
        <v>20</v>
      </c>
      <c r="H489" t="s">
        <v>21</v>
      </c>
      <c r="I489" s="4">
        <v>1603.5</v>
      </c>
      <c r="J489">
        <v>0</v>
      </c>
      <c r="K489">
        <v>0</v>
      </c>
      <c r="L489">
        <v>0</v>
      </c>
      <c r="M489">
        <v>1603.5</v>
      </c>
      <c r="N489" s="2">
        <v>31</v>
      </c>
      <c r="O489" t="s">
        <v>51</v>
      </c>
      <c r="P489" t="s">
        <v>30</v>
      </c>
      <c r="Q489" t="s">
        <v>25</v>
      </c>
      <c r="R489" t="s">
        <v>26</v>
      </c>
    </row>
    <row r="490" spans="1:18" x14ac:dyDescent="0.35">
      <c r="A490" t="s">
        <v>1023</v>
      </c>
      <c r="B490" t="s">
        <v>692</v>
      </c>
      <c r="C490" t="s">
        <v>15</v>
      </c>
      <c r="D490" t="s">
        <v>17</v>
      </c>
      <c r="E490" t="s">
        <v>165</v>
      </c>
      <c r="F490" t="s">
        <v>166</v>
      </c>
      <c r="G490" t="s">
        <v>20</v>
      </c>
      <c r="H490" t="s">
        <v>21</v>
      </c>
      <c r="I490" s="4">
        <v>2005</v>
      </c>
      <c r="J490">
        <v>0</v>
      </c>
      <c r="K490">
        <v>0</v>
      </c>
      <c r="L490">
        <v>0</v>
      </c>
      <c r="M490">
        <v>2005</v>
      </c>
      <c r="N490" s="2">
        <v>31</v>
      </c>
      <c r="O490" t="s">
        <v>35</v>
      </c>
      <c r="P490" t="s">
        <v>30</v>
      </c>
      <c r="Q490" t="s">
        <v>25</v>
      </c>
      <c r="R490" t="s">
        <v>26</v>
      </c>
    </row>
    <row r="491" spans="1:18" x14ac:dyDescent="0.35">
      <c r="A491" t="s">
        <v>1023</v>
      </c>
      <c r="B491" t="s">
        <v>693</v>
      </c>
      <c r="C491" t="s">
        <v>15</v>
      </c>
      <c r="D491" t="s">
        <v>17</v>
      </c>
      <c r="E491" t="s">
        <v>434</v>
      </c>
      <c r="F491" t="s">
        <v>435</v>
      </c>
      <c r="G491" t="s">
        <v>20</v>
      </c>
      <c r="H491" t="s">
        <v>22</v>
      </c>
      <c r="I491" s="4">
        <v>10935</v>
      </c>
      <c r="J491">
        <v>3800</v>
      </c>
      <c r="K491">
        <v>0</v>
      </c>
      <c r="L491">
        <v>7135</v>
      </c>
      <c r="M491">
        <v>0</v>
      </c>
      <c r="N491" s="2">
        <v>31</v>
      </c>
      <c r="O491" t="s">
        <v>29</v>
      </c>
      <c r="P491" t="s">
        <v>30</v>
      </c>
      <c r="Q491" t="s">
        <v>25</v>
      </c>
      <c r="R491" t="s">
        <v>26</v>
      </c>
    </row>
    <row r="492" spans="1:18" x14ac:dyDescent="0.35">
      <c r="A492" t="s">
        <v>1023</v>
      </c>
      <c r="B492" t="s">
        <v>694</v>
      </c>
      <c r="C492" t="s">
        <v>15</v>
      </c>
      <c r="D492" t="s">
        <v>17</v>
      </c>
      <c r="E492" t="s">
        <v>426</v>
      </c>
      <c r="F492" t="s">
        <v>297</v>
      </c>
      <c r="G492" t="s">
        <v>20</v>
      </c>
      <c r="H492" t="s">
        <v>22</v>
      </c>
      <c r="I492" s="4">
        <v>2249</v>
      </c>
      <c r="J492">
        <v>611</v>
      </c>
      <c r="K492">
        <v>0</v>
      </c>
      <c r="L492">
        <v>1638</v>
      </c>
      <c r="M492">
        <v>0</v>
      </c>
      <c r="N492" s="2">
        <v>31</v>
      </c>
      <c r="O492" t="s">
        <v>57</v>
      </c>
      <c r="P492" t="s">
        <v>24</v>
      </c>
      <c r="Q492" t="s">
        <v>25</v>
      </c>
      <c r="R492" t="s">
        <v>26</v>
      </c>
    </row>
    <row r="493" spans="1:18" x14ac:dyDescent="0.35">
      <c r="A493" t="s">
        <v>1023</v>
      </c>
      <c r="B493" t="s">
        <v>695</v>
      </c>
      <c r="C493" t="s">
        <v>15</v>
      </c>
      <c r="D493" t="s">
        <v>17</v>
      </c>
      <c r="E493" t="s">
        <v>433</v>
      </c>
      <c r="G493" t="s">
        <v>20</v>
      </c>
      <c r="H493" t="s">
        <v>21</v>
      </c>
      <c r="I493" s="4">
        <v>1607.29</v>
      </c>
      <c r="J493">
        <v>0</v>
      </c>
      <c r="K493">
        <v>0</v>
      </c>
      <c r="L493">
        <v>0</v>
      </c>
      <c r="M493">
        <v>1607.29</v>
      </c>
      <c r="N493" s="2">
        <v>31</v>
      </c>
      <c r="O493" t="s">
        <v>23</v>
      </c>
      <c r="P493" t="s">
        <v>24</v>
      </c>
      <c r="Q493" t="s">
        <v>25</v>
      </c>
      <c r="R493" t="s">
        <v>26</v>
      </c>
    </row>
    <row r="494" spans="1:18" x14ac:dyDescent="0.35">
      <c r="A494" t="s">
        <v>1023</v>
      </c>
      <c r="B494" t="s">
        <v>696</v>
      </c>
      <c r="C494" t="s">
        <v>15</v>
      </c>
      <c r="D494" t="s">
        <v>17</v>
      </c>
      <c r="E494" t="s">
        <v>373</v>
      </c>
      <c r="G494" t="s">
        <v>20</v>
      </c>
      <c r="H494" t="s">
        <v>22</v>
      </c>
      <c r="I494" s="4">
        <v>4867</v>
      </c>
      <c r="J494">
        <v>1742</v>
      </c>
      <c r="K494">
        <v>0</v>
      </c>
      <c r="L494">
        <v>3125</v>
      </c>
      <c r="M494">
        <v>0</v>
      </c>
      <c r="N494" s="2">
        <v>31</v>
      </c>
      <c r="O494" t="s">
        <v>29</v>
      </c>
      <c r="P494" t="s">
        <v>30</v>
      </c>
      <c r="Q494" t="s">
        <v>25</v>
      </c>
      <c r="R494" t="s">
        <v>26</v>
      </c>
    </row>
    <row r="495" spans="1:18" x14ac:dyDescent="0.35">
      <c r="A495" t="s">
        <v>1023</v>
      </c>
      <c r="B495" t="s">
        <v>697</v>
      </c>
      <c r="C495" t="s">
        <v>15</v>
      </c>
      <c r="D495" t="s">
        <v>17</v>
      </c>
      <c r="E495" t="s">
        <v>418</v>
      </c>
      <c r="F495" t="s">
        <v>18</v>
      </c>
      <c r="G495" t="s">
        <v>20</v>
      </c>
      <c r="H495" t="s">
        <v>21</v>
      </c>
      <c r="I495" s="4">
        <v>154.27000000000001</v>
      </c>
      <c r="J495">
        <v>0</v>
      </c>
      <c r="K495">
        <v>0</v>
      </c>
      <c r="L495">
        <v>0</v>
      </c>
      <c r="M495">
        <v>154.27000000000001</v>
      </c>
      <c r="N495" s="2">
        <v>31</v>
      </c>
      <c r="O495" t="s">
        <v>23</v>
      </c>
      <c r="P495" t="s">
        <v>30</v>
      </c>
      <c r="Q495" t="s">
        <v>25</v>
      </c>
      <c r="R495" t="s">
        <v>26</v>
      </c>
    </row>
    <row r="496" spans="1:18" x14ac:dyDescent="0.35">
      <c r="A496" t="s">
        <v>1023</v>
      </c>
      <c r="B496" t="s">
        <v>698</v>
      </c>
      <c r="C496" t="s">
        <v>15</v>
      </c>
      <c r="D496" t="s">
        <v>17</v>
      </c>
      <c r="E496" t="s">
        <v>66</v>
      </c>
      <c r="F496" t="s">
        <v>18</v>
      </c>
      <c r="G496" t="s">
        <v>20</v>
      </c>
      <c r="H496" t="s">
        <v>21</v>
      </c>
      <c r="I496" s="4">
        <v>882.86</v>
      </c>
      <c r="J496">
        <v>0</v>
      </c>
      <c r="K496">
        <v>0</v>
      </c>
      <c r="L496">
        <v>0</v>
      </c>
      <c r="M496">
        <v>882.86</v>
      </c>
      <c r="N496" s="2">
        <v>31</v>
      </c>
      <c r="O496" t="s">
        <v>51</v>
      </c>
      <c r="P496" t="s">
        <v>30</v>
      </c>
      <c r="Q496" t="s">
        <v>25</v>
      </c>
      <c r="R496" t="s">
        <v>26</v>
      </c>
    </row>
    <row r="497" spans="1:18" x14ac:dyDescent="0.35">
      <c r="A497" t="s">
        <v>1023</v>
      </c>
      <c r="B497" t="s">
        <v>699</v>
      </c>
      <c r="C497" t="s">
        <v>15</v>
      </c>
      <c r="D497" t="s">
        <v>17</v>
      </c>
      <c r="E497" t="s">
        <v>125</v>
      </c>
      <c r="F497" t="s">
        <v>62</v>
      </c>
      <c r="G497" t="s">
        <v>20</v>
      </c>
      <c r="H497" t="s">
        <v>21</v>
      </c>
      <c r="I497" s="4">
        <v>0.81</v>
      </c>
      <c r="J497">
        <v>0</v>
      </c>
      <c r="K497">
        <v>0</v>
      </c>
      <c r="L497">
        <v>0</v>
      </c>
      <c r="M497">
        <v>0.81</v>
      </c>
      <c r="N497" s="2">
        <v>31</v>
      </c>
      <c r="O497" t="s">
        <v>63</v>
      </c>
      <c r="P497" t="s">
        <v>64</v>
      </c>
      <c r="Q497" t="s">
        <v>25</v>
      </c>
      <c r="R497" t="s">
        <v>26</v>
      </c>
    </row>
    <row r="498" spans="1:18" x14ac:dyDescent="0.35">
      <c r="A498" t="s">
        <v>1023</v>
      </c>
      <c r="B498" t="s">
        <v>700</v>
      </c>
      <c r="C498" t="s">
        <v>15</v>
      </c>
      <c r="D498" t="s">
        <v>17</v>
      </c>
      <c r="E498" t="s">
        <v>149</v>
      </c>
      <c r="F498" t="s">
        <v>150</v>
      </c>
      <c r="G498" t="s">
        <v>20</v>
      </c>
      <c r="H498" t="s">
        <v>21</v>
      </c>
      <c r="I498" s="4">
        <v>1263.4100000000001</v>
      </c>
      <c r="J498">
        <v>0</v>
      </c>
      <c r="K498">
        <v>0</v>
      </c>
      <c r="L498">
        <v>0</v>
      </c>
      <c r="M498">
        <v>1263.4100000000001</v>
      </c>
      <c r="N498" s="2">
        <v>31</v>
      </c>
      <c r="O498" t="s">
        <v>57</v>
      </c>
      <c r="P498" t="s">
        <v>80</v>
      </c>
      <c r="Q498" t="s">
        <v>25</v>
      </c>
      <c r="R498" t="s">
        <v>26</v>
      </c>
    </row>
    <row r="499" spans="1:18" x14ac:dyDescent="0.35">
      <c r="A499" t="s">
        <v>1023</v>
      </c>
      <c r="B499" t="s">
        <v>701</v>
      </c>
      <c r="C499" t="s">
        <v>15</v>
      </c>
      <c r="D499" t="s">
        <v>17</v>
      </c>
      <c r="E499" t="s">
        <v>68</v>
      </c>
      <c r="F499" t="s">
        <v>62</v>
      </c>
      <c r="G499" t="s">
        <v>20</v>
      </c>
      <c r="H499" t="s">
        <v>21</v>
      </c>
      <c r="I499" s="4">
        <v>26.84</v>
      </c>
      <c r="J499">
        <v>0</v>
      </c>
      <c r="K499">
        <v>0</v>
      </c>
      <c r="L499">
        <v>0</v>
      </c>
      <c r="M499">
        <v>26.84</v>
      </c>
      <c r="N499" s="2">
        <v>31</v>
      </c>
      <c r="O499" t="s">
        <v>63</v>
      </c>
      <c r="P499" t="s">
        <v>64</v>
      </c>
      <c r="Q499" t="s">
        <v>25</v>
      </c>
      <c r="R499" t="s">
        <v>26</v>
      </c>
    </row>
    <row r="500" spans="1:18" x14ac:dyDescent="0.35">
      <c r="A500" t="s">
        <v>1023</v>
      </c>
      <c r="B500" t="s">
        <v>702</v>
      </c>
      <c r="C500" t="s">
        <v>15</v>
      </c>
      <c r="D500" t="s">
        <v>17</v>
      </c>
      <c r="E500" t="s">
        <v>544</v>
      </c>
      <c r="G500" t="s">
        <v>20</v>
      </c>
      <c r="H500" t="s">
        <v>22</v>
      </c>
      <c r="I500" s="4">
        <v>10010</v>
      </c>
      <c r="J500">
        <v>1530</v>
      </c>
      <c r="K500">
        <v>0</v>
      </c>
      <c r="L500">
        <v>8480</v>
      </c>
      <c r="M500">
        <v>0</v>
      </c>
      <c r="N500" s="2">
        <v>31</v>
      </c>
      <c r="O500" t="s">
        <v>60</v>
      </c>
      <c r="P500" t="s">
        <v>517</v>
      </c>
      <c r="Q500" t="s">
        <v>25</v>
      </c>
      <c r="R500" t="s">
        <v>26</v>
      </c>
    </row>
    <row r="501" spans="1:18" x14ac:dyDescent="0.35">
      <c r="A501" t="s">
        <v>1023</v>
      </c>
      <c r="B501" t="s">
        <v>703</v>
      </c>
      <c r="C501" t="s">
        <v>15</v>
      </c>
      <c r="D501" t="s">
        <v>17</v>
      </c>
      <c r="E501" t="s">
        <v>544</v>
      </c>
      <c r="G501" t="s">
        <v>20</v>
      </c>
      <c r="H501" t="s">
        <v>22</v>
      </c>
      <c r="I501" s="4">
        <v>4840</v>
      </c>
      <c r="J501">
        <v>0</v>
      </c>
      <c r="K501">
        <v>0</v>
      </c>
      <c r="L501">
        <v>0</v>
      </c>
      <c r="M501">
        <v>4840</v>
      </c>
      <c r="N501" s="2">
        <v>31</v>
      </c>
      <c r="O501" t="s">
        <v>23</v>
      </c>
      <c r="P501" t="s">
        <v>517</v>
      </c>
      <c r="Q501" t="s">
        <v>25</v>
      </c>
      <c r="R501" t="s">
        <v>26</v>
      </c>
    </row>
    <row r="502" spans="1:18" x14ac:dyDescent="0.35">
      <c r="A502" t="s">
        <v>1023</v>
      </c>
      <c r="B502" t="s">
        <v>704</v>
      </c>
      <c r="C502" t="s">
        <v>15</v>
      </c>
      <c r="D502" t="s">
        <v>17</v>
      </c>
      <c r="E502" t="s">
        <v>353</v>
      </c>
      <c r="F502" t="s">
        <v>34</v>
      </c>
      <c r="G502" t="s">
        <v>20</v>
      </c>
      <c r="H502" t="s">
        <v>21</v>
      </c>
      <c r="I502" s="4">
        <v>685.73</v>
      </c>
      <c r="J502">
        <v>0</v>
      </c>
      <c r="K502">
        <v>0</v>
      </c>
      <c r="L502">
        <v>0</v>
      </c>
      <c r="M502">
        <v>685.73</v>
      </c>
      <c r="N502" s="2">
        <v>31</v>
      </c>
      <c r="O502" t="s">
        <v>35</v>
      </c>
      <c r="P502" t="s">
        <v>37</v>
      </c>
      <c r="Q502" t="s">
        <v>25</v>
      </c>
      <c r="R502" t="s">
        <v>26</v>
      </c>
    </row>
    <row r="503" spans="1:18" x14ac:dyDescent="0.35">
      <c r="A503" t="s">
        <v>1023</v>
      </c>
      <c r="B503" t="s">
        <v>705</v>
      </c>
      <c r="C503" t="s">
        <v>15</v>
      </c>
      <c r="D503" t="s">
        <v>17</v>
      </c>
      <c r="E503" t="s">
        <v>333</v>
      </c>
      <c r="F503" t="s">
        <v>334</v>
      </c>
      <c r="G503" t="s">
        <v>20</v>
      </c>
      <c r="H503" t="s">
        <v>21</v>
      </c>
      <c r="I503" s="4">
        <v>1377.73</v>
      </c>
      <c r="J503">
        <v>0</v>
      </c>
      <c r="K503">
        <v>0</v>
      </c>
      <c r="L503">
        <v>0</v>
      </c>
      <c r="M503">
        <v>1377.73</v>
      </c>
      <c r="N503" s="2">
        <v>31</v>
      </c>
      <c r="O503" t="s">
        <v>23</v>
      </c>
      <c r="P503" t="s">
        <v>37</v>
      </c>
      <c r="Q503" t="s">
        <v>25</v>
      </c>
      <c r="R503" t="s">
        <v>26</v>
      </c>
    </row>
    <row r="504" spans="1:18" x14ac:dyDescent="0.35">
      <c r="A504" t="s">
        <v>1023</v>
      </c>
      <c r="B504" t="s">
        <v>706</v>
      </c>
      <c r="C504" t="s">
        <v>15</v>
      </c>
      <c r="D504" t="s">
        <v>17</v>
      </c>
      <c r="E504" t="s">
        <v>354</v>
      </c>
      <c r="G504" t="s">
        <v>20</v>
      </c>
      <c r="H504" t="s">
        <v>21</v>
      </c>
      <c r="I504" s="4">
        <v>330.39</v>
      </c>
      <c r="J504">
        <v>0</v>
      </c>
      <c r="K504">
        <v>0</v>
      </c>
      <c r="L504">
        <v>0</v>
      </c>
      <c r="M504">
        <v>330.39</v>
      </c>
      <c r="N504" s="2">
        <v>31</v>
      </c>
      <c r="O504" t="s">
        <v>29</v>
      </c>
      <c r="P504" t="s">
        <v>37</v>
      </c>
      <c r="Q504" t="s">
        <v>25</v>
      </c>
      <c r="R504" t="s">
        <v>26</v>
      </c>
    </row>
    <row r="505" spans="1:18" x14ac:dyDescent="0.35">
      <c r="A505" t="s">
        <v>1023</v>
      </c>
      <c r="B505" t="s">
        <v>707</v>
      </c>
      <c r="C505" t="s">
        <v>15</v>
      </c>
      <c r="D505" t="s">
        <v>17</v>
      </c>
      <c r="E505" t="s">
        <v>227</v>
      </c>
      <c r="F505" t="s">
        <v>228</v>
      </c>
      <c r="G505" t="s">
        <v>20</v>
      </c>
      <c r="H505" t="s">
        <v>21</v>
      </c>
      <c r="I505" s="4">
        <v>303.60000000000002</v>
      </c>
      <c r="J505">
        <v>0</v>
      </c>
      <c r="K505">
        <v>0</v>
      </c>
      <c r="L505">
        <v>0</v>
      </c>
      <c r="M505">
        <v>303.60000000000002</v>
      </c>
      <c r="N505" s="2">
        <v>31</v>
      </c>
      <c r="O505" t="s">
        <v>46</v>
      </c>
      <c r="P505" t="s">
        <v>37</v>
      </c>
      <c r="Q505" t="s">
        <v>25</v>
      </c>
      <c r="R505" t="s">
        <v>26</v>
      </c>
    </row>
    <row r="506" spans="1:18" x14ac:dyDescent="0.35">
      <c r="A506" t="s">
        <v>1023</v>
      </c>
      <c r="B506" t="s">
        <v>708</v>
      </c>
      <c r="C506" t="s">
        <v>15</v>
      </c>
      <c r="D506" t="s">
        <v>17</v>
      </c>
      <c r="E506" t="s">
        <v>315</v>
      </c>
      <c r="F506" t="s">
        <v>316</v>
      </c>
      <c r="G506" t="s">
        <v>20</v>
      </c>
      <c r="H506" t="s">
        <v>22</v>
      </c>
      <c r="I506" s="4">
        <v>17104</v>
      </c>
      <c r="J506">
        <v>2836</v>
      </c>
      <c r="K506">
        <v>0</v>
      </c>
      <c r="L506">
        <v>14268</v>
      </c>
      <c r="M506">
        <v>0</v>
      </c>
      <c r="N506" s="2">
        <v>31</v>
      </c>
      <c r="O506" t="s">
        <v>60</v>
      </c>
      <c r="P506" t="s">
        <v>37</v>
      </c>
      <c r="Q506" t="s">
        <v>25</v>
      </c>
      <c r="R506" t="s">
        <v>26</v>
      </c>
    </row>
    <row r="507" spans="1:18" x14ac:dyDescent="0.35">
      <c r="A507" t="s">
        <v>1023</v>
      </c>
      <c r="B507" t="s">
        <v>709</v>
      </c>
      <c r="C507" t="s">
        <v>15</v>
      </c>
      <c r="D507" t="s">
        <v>17</v>
      </c>
      <c r="E507" t="s">
        <v>138</v>
      </c>
      <c r="F507" t="s">
        <v>29</v>
      </c>
      <c r="G507" t="s">
        <v>20</v>
      </c>
      <c r="H507" t="s">
        <v>22</v>
      </c>
      <c r="I507" s="4">
        <v>7283</v>
      </c>
      <c r="J507">
        <v>2540</v>
      </c>
      <c r="K507">
        <v>0</v>
      </c>
      <c r="L507">
        <v>4743</v>
      </c>
      <c r="M507">
        <v>0</v>
      </c>
      <c r="N507" s="2">
        <v>31</v>
      </c>
      <c r="O507" t="s">
        <v>29</v>
      </c>
      <c r="P507" t="s">
        <v>24</v>
      </c>
      <c r="Q507" t="s">
        <v>25</v>
      </c>
      <c r="R507" t="s">
        <v>26</v>
      </c>
    </row>
    <row r="508" spans="1:18" x14ac:dyDescent="0.35">
      <c r="A508" t="s">
        <v>1023</v>
      </c>
      <c r="B508" t="s">
        <v>710</v>
      </c>
      <c r="C508" t="s">
        <v>15</v>
      </c>
      <c r="D508" t="s">
        <v>17</v>
      </c>
      <c r="E508" t="s">
        <v>484</v>
      </c>
      <c r="G508" t="s">
        <v>20</v>
      </c>
      <c r="H508" t="s">
        <v>22</v>
      </c>
      <c r="I508" s="4">
        <v>6005</v>
      </c>
      <c r="J508">
        <v>1215</v>
      </c>
      <c r="K508">
        <v>0</v>
      </c>
      <c r="L508">
        <v>4790</v>
      </c>
      <c r="M508">
        <v>0</v>
      </c>
      <c r="N508" s="2">
        <v>31</v>
      </c>
      <c r="O508" t="s">
        <v>51</v>
      </c>
      <c r="P508" t="s">
        <v>30</v>
      </c>
      <c r="Q508" t="s">
        <v>25</v>
      </c>
      <c r="R508" t="s">
        <v>26</v>
      </c>
    </row>
    <row r="509" spans="1:18" x14ac:dyDescent="0.35">
      <c r="A509" t="s">
        <v>1023</v>
      </c>
      <c r="B509" t="s">
        <v>711</v>
      </c>
      <c r="C509" t="s">
        <v>15</v>
      </c>
      <c r="D509" t="s">
        <v>17</v>
      </c>
      <c r="E509" t="s">
        <v>366</v>
      </c>
      <c r="F509" t="s">
        <v>34</v>
      </c>
      <c r="G509" t="s">
        <v>20</v>
      </c>
      <c r="H509" t="s">
        <v>21</v>
      </c>
      <c r="I509" s="4">
        <v>1587.17</v>
      </c>
      <c r="J509">
        <v>0</v>
      </c>
      <c r="K509">
        <v>0</v>
      </c>
      <c r="L509">
        <v>0</v>
      </c>
      <c r="M509">
        <v>1587.17</v>
      </c>
      <c r="N509" s="2">
        <v>31</v>
      </c>
      <c r="O509" t="s">
        <v>51</v>
      </c>
      <c r="P509" t="s">
        <v>108</v>
      </c>
      <c r="Q509" t="s">
        <v>25</v>
      </c>
      <c r="R509" t="s">
        <v>26</v>
      </c>
    </row>
    <row r="510" spans="1:18" x14ac:dyDescent="0.35">
      <c r="A510" t="s">
        <v>1023</v>
      </c>
      <c r="B510" t="s">
        <v>712</v>
      </c>
      <c r="C510" t="s">
        <v>15</v>
      </c>
      <c r="D510" t="s">
        <v>17</v>
      </c>
      <c r="E510" t="s">
        <v>248</v>
      </c>
      <c r="G510" t="s">
        <v>20</v>
      </c>
      <c r="H510" t="s">
        <v>22</v>
      </c>
      <c r="I510" s="4">
        <v>6770</v>
      </c>
      <c r="J510">
        <v>2370</v>
      </c>
      <c r="K510">
        <v>0</v>
      </c>
      <c r="L510">
        <v>4400</v>
      </c>
      <c r="M510">
        <v>0</v>
      </c>
      <c r="N510" s="2">
        <v>31</v>
      </c>
      <c r="O510" t="s">
        <v>51</v>
      </c>
      <c r="P510" t="s">
        <v>32</v>
      </c>
      <c r="Q510" t="s">
        <v>25</v>
      </c>
      <c r="R510" t="s">
        <v>26</v>
      </c>
    </row>
    <row r="511" spans="1:18" x14ac:dyDescent="0.35">
      <c r="A511" t="s">
        <v>1023</v>
      </c>
      <c r="B511" t="s">
        <v>713</v>
      </c>
      <c r="C511" t="s">
        <v>15</v>
      </c>
      <c r="D511" t="s">
        <v>17</v>
      </c>
      <c r="E511" t="s">
        <v>265</v>
      </c>
      <c r="G511" t="s">
        <v>20</v>
      </c>
      <c r="H511" t="s">
        <v>22</v>
      </c>
      <c r="I511" s="4">
        <v>8500</v>
      </c>
      <c r="J511">
        <v>2330</v>
      </c>
      <c r="K511">
        <v>0</v>
      </c>
      <c r="L511">
        <v>6170</v>
      </c>
      <c r="M511">
        <v>0</v>
      </c>
      <c r="N511" s="2">
        <v>31</v>
      </c>
      <c r="O511" t="s">
        <v>51</v>
      </c>
      <c r="P511" t="s">
        <v>32</v>
      </c>
      <c r="Q511" t="s">
        <v>25</v>
      </c>
      <c r="R511" t="s">
        <v>26</v>
      </c>
    </row>
    <row r="512" spans="1:18" x14ac:dyDescent="0.35">
      <c r="A512" t="s">
        <v>1023</v>
      </c>
      <c r="B512" t="s">
        <v>714</v>
      </c>
      <c r="C512" t="s">
        <v>15</v>
      </c>
      <c r="D512" t="s">
        <v>17</v>
      </c>
      <c r="E512" t="s">
        <v>263</v>
      </c>
      <c r="F512" t="s">
        <v>264</v>
      </c>
      <c r="G512" t="s">
        <v>20</v>
      </c>
      <c r="H512" t="s">
        <v>22</v>
      </c>
      <c r="I512" s="4">
        <v>1563</v>
      </c>
      <c r="J512">
        <v>556</v>
      </c>
      <c r="K512">
        <v>0</v>
      </c>
      <c r="L512">
        <v>1007</v>
      </c>
      <c r="M512">
        <v>0</v>
      </c>
      <c r="N512" s="2">
        <v>31</v>
      </c>
      <c r="O512" t="s">
        <v>51</v>
      </c>
      <c r="P512" t="s">
        <v>32</v>
      </c>
      <c r="Q512" t="s">
        <v>25</v>
      </c>
      <c r="R512" t="s">
        <v>26</v>
      </c>
    </row>
    <row r="513" spans="1:18" x14ac:dyDescent="0.35">
      <c r="A513" t="s">
        <v>1023</v>
      </c>
      <c r="B513" t="s">
        <v>715</v>
      </c>
      <c r="C513" t="s">
        <v>15</v>
      </c>
      <c r="D513" t="s">
        <v>17</v>
      </c>
      <c r="E513" t="s">
        <v>508</v>
      </c>
      <c r="G513" t="s">
        <v>20</v>
      </c>
      <c r="H513" t="s">
        <v>22</v>
      </c>
      <c r="I513" s="4">
        <v>4132</v>
      </c>
      <c r="J513">
        <v>1228</v>
      </c>
      <c r="K513">
        <v>0</v>
      </c>
      <c r="L513">
        <v>2904</v>
      </c>
      <c r="M513">
        <v>0</v>
      </c>
      <c r="N513" s="2">
        <v>31</v>
      </c>
      <c r="O513" t="s">
        <v>60</v>
      </c>
      <c r="P513" t="s">
        <v>32</v>
      </c>
      <c r="Q513" t="s">
        <v>25</v>
      </c>
      <c r="R513" t="s">
        <v>26</v>
      </c>
    </row>
    <row r="514" spans="1:18" x14ac:dyDescent="0.35">
      <c r="A514" t="s">
        <v>1023</v>
      </c>
      <c r="B514" t="s">
        <v>716</v>
      </c>
      <c r="C514" t="s">
        <v>15</v>
      </c>
      <c r="D514" t="s">
        <v>17</v>
      </c>
      <c r="E514" t="s">
        <v>359</v>
      </c>
      <c r="F514" t="s">
        <v>360</v>
      </c>
      <c r="G514" t="s">
        <v>20</v>
      </c>
      <c r="H514" t="s">
        <v>22</v>
      </c>
      <c r="I514" s="4">
        <v>1526</v>
      </c>
      <c r="J514">
        <v>610</v>
      </c>
      <c r="K514">
        <v>0</v>
      </c>
      <c r="L514">
        <v>916</v>
      </c>
      <c r="M514">
        <v>0</v>
      </c>
      <c r="N514" s="2">
        <v>31</v>
      </c>
      <c r="O514" t="s">
        <v>29</v>
      </c>
      <c r="P514" t="s">
        <v>108</v>
      </c>
      <c r="Q514" t="s">
        <v>25</v>
      </c>
      <c r="R514" t="s">
        <v>26</v>
      </c>
    </row>
    <row r="515" spans="1:18" x14ac:dyDescent="0.35">
      <c r="A515" t="s">
        <v>1023</v>
      </c>
      <c r="B515" t="s">
        <v>717</v>
      </c>
      <c r="C515" t="s">
        <v>15</v>
      </c>
      <c r="D515" t="s">
        <v>17</v>
      </c>
      <c r="E515" t="s">
        <v>327</v>
      </c>
      <c r="F515" t="s">
        <v>328</v>
      </c>
      <c r="G515" t="s">
        <v>20</v>
      </c>
      <c r="H515" t="s">
        <v>22</v>
      </c>
      <c r="I515" s="4">
        <v>654</v>
      </c>
      <c r="J515">
        <v>235</v>
      </c>
      <c r="K515">
        <v>0</v>
      </c>
      <c r="L515">
        <v>419</v>
      </c>
      <c r="M515">
        <v>0</v>
      </c>
      <c r="N515" s="2">
        <v>31</v>
      </c>
      <c r="O515" t="s">
        <v>29</v>
      </c>
      <c r="P515" t="s">
        <v>108</v>
      </c>
      <c r="Q515" t="s">
        <v>25</v>
      </c>
      <c r="R515" t="s">
        <v>26</v>
      </c>
    </row>
    <row r="516" spans="1:18" x14ac:dyDescent="0.35">
      <c r="A516" t="s">
        <v>1023</v>
      </c>
      <c r="B516" t="s">
        <v>718</v>
      </c>
      <c r="C516" t="s">
        <v>15</v>
      </c>
      <c r="D516" t="s">
        <v>17</v>
      </c>
      <c r="E516" t="s">
        <v>122</v>
      </c>
      <c r="F516" t="s">
        <v>34</v>
      </c>
      <c r="G516" t="s">
        <v>20</v>
      </c>
      <c r="H516" t="s">
        <v>21</v>
      </c>
      <c r="I516" s="4">
        <v>374.27</v>
      </c>
      <c r="J516">
        <v>0</v>
      </c>
      <c r="K516">
        <v>0</v>
      </c>
      <c r="L516">
        <v>0</v>
      </c>
      <c r="M516">
        <v>374.27</v>
      </c>
      <c r="N516" s="2">
        <v>31</v>
      </c>
      <c r="O516" t="s">
        <v>35</v>
      </c>
      <c r="P516" t="s">
        <v>108</v>
      </c>
      <c r="Q516" t="s">
        <v>25</v>
      </c>
      <c r="R516" t="s">
        <v>26</v>
      </c>
    </row>
    <row r="517" spans="1:18" x14ac:dyDescent="0.35">
      <c r="A517" t="s">
        <v>1023</v>
      </c>
      <c r="B517" t="s">
        <v>719</v>
      </c>
      <c r="C517" t="s">
        <v>15</v>
      </c>
      <c r="D517" t="s">
        <v>17</v>
      </c>
      <c r="E517" t="s">
        <v>403</v>
      </c>
      <c r="F517" t="s">
        <v>131</v>
      </c>
      <c r="G517" t="s">
        <v>20</v>
      </c>
      <c r="H517" t="s">
        <v>22</v>
      </c>
      <c r="I517" s="4">
        <v>5333</v>
      </c>
      <c r="J517">
        <v>1894</v>
      </c>
      <c r="K517">
        <v>0</v>
      </c>
      <c r="L517">
        <v>3439</v>
      </c>
      <c r="M517">
        <v>0</v>
      </c>
      <c r="N517" s="2">
        <v>31</v>
      </c>
      <c r="O517" t="s">
        <v>29</v>
      </c>
      <c r="P517" t="s">
        <v>30</v>
      </c>
      <c r="Q517" t="s">
        <v>25</v>
      </c>
      <c r="R517" t="s">
        <v>26</v>
      </c>
    </row>
    <row r="518" spans="1:18" x14ac:dyDescent="0.35">
      <c r="A518" t="s">
        <v>1023</v>
      </c>
      <c r="B518" t="s">
        <v>720</v>
      </c>
      <c r="C518" t="s">
        <v>15</v>
      </c>
      <c r="D518" t="s">
        <v>17</v>
      </c>
      <c r="E518" t="s">
        <v>513</v>
      </c>
      <c r="F518" t="s">
        <v>514</v>
      </c>
      <c r="G518" t="s">
        <v>20</v>
      </c>
      <c r="H518" t="s">
        <v>21</v>
      </c>
      <c r="I518" s="4">
        <v>1119.04</v>
      </c>
      <c r="J518">
        <v>0</v>
      </c>
      <c r="K518">
        <v>0</v>
      </c>
      <c r="L518">
        <v>0</v>
      </c>
      <c r="M518">
        <v>1119.04</v>
      </c>
      <c r="N518" s="2">
        <v>31</v>
      </c>
      <c r="O518" t="s">
        <v>35</v>
      </c>
      <c r="P518" t="s">
        <v>272</v>
      </c>
      <c r="Q518" t="s">
        <v>25</v>
      </c>
      <c r="R518" t="s">
        <v>26</v>
      </c>
    </row>
    <row r="519" spans="1:18" x14ac:dyDescent="0.35">
      <c r="A519" t="s">
        <v>1023</v>
      </c>
      <c r="B519" t="s">
        <v>721</v>
      </c>
      <c r="C519" t="s">
        <v>15</v>
      </c>
      <c r="D519" t="s">
        <v>17</v>
      </c>
      <c r="E519" t="s">
        <v>428</v>
      </c>
      <c r="F519" t="s">
        <v>429</v>
      </c>
      <c r="G519" t="s">
        <v>20</v>
      </c>
      <c r="H519" t="s">
        <v>22</v>
      </c>
      <c r="I519" s="4">
        <v>6376</v>
      </c>
      <c r="J519">
        <v>1608</v>
      </c>
      <c r="K519">
        <v>0</v>
      </c>
      <c r="L519">
        <v>4768</v>
      </c>
      <c r="M519">
        <v>0</v>
      </c>
      <c r="N519" s="2">
        <v>31</v>
      </c>
      <c r="O519" t="s">
        <v>260</v>
      </c>
      <c r="P519" t="s">
        <v>30</v>
      </c>
      <c r="Q519" t="s">
        <v>25</v>
      </c>
      <c r="R519" t="s">
        <v>26</v>
      </c>
    </row>
    <row r="520" spans="1:18" x14ac:dyDescent="0.35">
      <c r="A520" t="s">
        <v>1023</v>
      </c>
      <c r="B520" t="s">
        <v>722</v>
      </c>
      <c r="C520" t="s">
        <v>15</v>
      </c>
      <c r="D520" t="s">
        <v>17</v>
      </c>
      <c r="E520" t="s">
        <v>410</v>
      </c>
      <c r="F520" t="s">
        <v>18</v>
      </c>
      <c r="G520" t="s">
        <v>20</v>
      </c>
      <c r="H520" t="s">
        <v>21</v>
      </c>
      <c r="I520" s="4">
        <v>1276.4100000000001</v>
      </c>
      <c r="J520">
        <v>0</v>
      </c>
      <c r="K520">
        <v>0</v>
      </c>
      <c r="L520">
        <v>0</v>
      </c>
      <c r="M520">
        <v>1276.4100000000001</v>
      </c>
      <c r="N520" s="2">
        <v>31</v>
      </c>
      <c r="O520" t="s">
        <v>23</v>
      </c>
      <c r="P520" t="s">
        <v>30</v>
      </c>
      <c r="Q520" t="s">
        <v>25</v>
      </c>
      <c r="R520" t="s">
        <v>26</v>
      </c>
    </row>
    <row r="521" spans="1:18" x14ac:dyDescent="0.35">
      <c r="A521" t="s">
        <v>1023</v>
      </c>
      <c r="B521" t="s">
        <v>723</v>
      </c>
      <c r="C521" t="s">
        <v>15</v>
      </c>
      <c r="D521" t="s">
        <v>17</v>
      </c>
      <c r="E521" t="s">
        <v>210</v>
      </c>
      <c r="F521" t="s">
        <v>62</v>
      </c>
      <c r="G521" t="s">
        <v>20</v>
      </c>
      <c r="H521" t="s">
        <v>21</v>
      </c>
      <c r="I521" s="4">
        <v>699.32</v>
      </c>
      <c r="J521">
        <v>0</v>
      </c>
      <c r="K521">
        <v>0</v>
      </c>
      <c r="L521">
        <v>0</v>
      </c>
      <c r="M521">
        <v>699.32</v>
      </c>
      <c r="N521" s="2">
        <v>31</v>
      </c>
      <c r="O521" t="s">
        <v>63</v>
      </c>
      <c r="P521" t="s">
        <v>80</v>
      </c>
      <c r="Q521" t="s">
        <v>25</v>
      </c>
      <c r="R521" t="s">
        <v>26</v>
      </c>
    </row>
    <row r="522" spans="1:18" x14ac:dyDescent="0.35">
      <c r="A522" t="s">
        <v>1023</v>
      </c>
      <c r="B522" t="s">
        <v>724</v>
      </c>
      <c r="C522" t="s">
        <v>15</v>
      </c>
      <c r="D522" t="s">
        <v>17</v>
      </c>
      <c r="E522" t="s">
        <v>111</v>
      </c>
      <c r="F522" t="s">
        <v>29</v>
      </c>
      <c r="G522" t="s">
        <v>20</v>
      </c>
      <c r="H522" t="s">
        <v>21</v>
      </c>
      <c r="I522" s="4">
        <v>2000.81</v>
      </c>
      <c r="J522">
        <v>0</v>
      </c>
      <c r="K522">
        <v>0</v>
      </c>
      <c r="L522">
        <v>0</v>
      </c>
      <c r="M522">
        <v>2000.81</v>
      </c>
      <c r="N522" s="2">
        <v>31</v>
      </c>
      <c r="O522" t="s">
        <v>29</v>
      </c>
      <c r="P522" t="s">
        <v>80</v>
      </c>
      <c r="Q522" t="s">
        <v>25</v>
      </c>
      <c r="R522" t="s">
        <v>26</v>
      </c>
    </row>
    <row r="523" spans="1:18" x14ac:dyDescent="0.35">
      <c r="A523" t="s">
        <v>1023</v>
      </c>
      <c r="B523" t="s">
        <v>725</v>
      </c>
      <c r="C523" t="s">
        <v>15</v>
      </c>
      <c r="D523" t="s">
        <v>17</v>
      </c>
      <c r="E523" t="s">
        <v>485</v>
      </c>
      <c r="G523" t="s">
        <v>20</v>
      </c>
      <c r="H523" t="s">
        <v>21</v>
      </c>
      <c r="I523" s="4">
        <v>2186.13</v>
      </c>
      <c r="J523">
        <v>0</v>
      </c>
      <c r="K523">
        <v>0</v>
      </c>
      <c r="L523">
        <v>0</v>
      </c>
      <c r="M523">
        <v>2186.13</v>
      </c>
      <c r="N523" s="2">
        <v>31</v>
      </c>
      <c r="O523" t="s">
        <v>29</v>
      </c>
      <c r="P523" t="s">
        <v>201</v>
      </c>
      <c r="Q523" t="s">
        <v>25</v>
      </c>
      <c r="R523" t="s">
        <v>26</v>
      </c>
    </row>
    <row r="524" spans="1:18" x14ac:dyDescent="0.35">
      <c r="A524" t="s">
        <v>1023</v>
      </c>
      <c r="B524" t="s">
        <v>726</v>
      </c>
      <c r="C524" t="s">
        <v>15</v>
      </c>
      <c r="D524" t="s">
        <v>17</v>
      </c>
      <c r="E524" t="s">
        <v>500</v>
      </c>
      <c r="G524" t="s">
        <v>20</v>
      </c>
      <c r="H524" t="s">
        <v>21</v>
      </c>
      <c r="I524" s="4">
        <v>287.45999999999998</v>
      </c>
      <c r="J524">
        <v>0</v>
      </c>
      <c r="K524">
        <v>0</v>
      </c>
      <c r="L524">
        <v>0</v>
      </c>
      <c r="M524">
        <v>287.45999999999998</v>
      </c>
      <c r="N524" s="2">
        <v>31</v>
      </c>
      <c r="O524" t="s">
        <v>35</v>
      </c>
      <c r="P524" t="s">
        <v>201</v>
      </c>
      <c r="Q524" t="s">
        <v>25</v>
      </c>
      <c r="R524" t="s">
        <v>26</v>
      </c>
    </row>
    <row r="525" spans="1:18" x14ac:dyDescent="0.35">
      <c r="A525" t="s">
        <v>1023</v>
      </c>
      <c r="B525" t="s">
        <v>727</v>
      </c>
      <c r="C525" t="s">
        <v>15</v>
      </c>
      <c r="D525" t="s">
        <v>17</v>
      </c>
      <c r="E525" t="s">
        <v>249</v>
      </c>
      <c r="G525" t="s">
        <v>20</v>
      </c>
      <c r="H525" t="s">
        <v>22</v>
      </c>
      <c r="I525" s="4">
        <v>9156</v>
      </c>
      <c r="J525">
        <v>3296</v>
      </c>
      <c r="K525">
        <v>0</v>
      </c>
      <c r="L525">
        <v>5860</v>
      </c>
      <c r="M525">
        <v>0</v>
      </c>
      <c r="N525" s="2">
        <v>31</v>
      </c>
      <c r="O525" t="s">
        <v>29</v>
      </c>
      <c r="P525" t="s">
        <v>201</v>
      </c>
      <c r="Q525" t="s">
        <v>25</v>
      </c>
      <c r="R525" t="s">
        <v>26</v>
      </c>
    </row>
    <row r="526" spans="1:18" x14ac:dyDescent="0.35">
      <c r="A526" t="s">
        <v>1023</v>
      </c>
      <c r="B526" t="s">
        <v>728</v>
      </c>
      <c r="C526" t="s">
        <v>15</v>
      </c>
      <c r="D526" t="s">
        <v>17</v>
      </c>
      <c r="E526" t="s">
        <v>244</v>
      </c>
      <c r="G526" t="s">
        <v>20</v>
      </c>
      <c r="H526" t="s">
        <v>22</v>
      </c>
      <c r="I526" s="4">
        <v>17260</v>
      </c>
      <c r="J526">
        <v>6340</v>
      </c>
      <c r="K526">
        <v>0</v>
      </c>
      <c r="L526">
        <v>10920</v>
      </c>
      <c r="M526">
        <v>0</v>
      </c>
      <c r="N526" s="2">
        <v>31</v>
      </c>
      <c r="O526" t="s">
        <v>29</v>
      </c>
      <c r="P526" t="s">
        <v>47</v>
      </c>
      <c r="Q526" t="s">
        <v>25</v>
      </c>
      <c r="R526" t="s">
        <v>26</v>
      </c>
    </row>
    <row r="527" spans="1:18" x14ac:dyDescent="0.35">
      <c r="A527" t="s">
        <v>1023</v>
      </c>
      <c r="B527" t="s">
        <v>729</v>
      </c>
      <c r="C527" t="s">
        <v>15</v>
      </c>
      <c r="D527" t="s">
        <v>17</v>
      </c>
      <c r="E527" t="s">
        <v>244</v>
      </c>
      <c r="G527" t="s">
        <v>20</v>
      </c>
      <c r="H527" t="s">
        <v>22</v>
      </c>
      <c r="I527" s="4">
        <v>11024</v>
      </c>
      <c r="J527">
        <v>2780</v>
      </c>
      <c r="K527">
        <v>0</v>
      </c>
      <c r="L527">
        <v>8244</v>
      </c>
      <c r="M527">
        <v>0</v>
      </c>
      <c r="N527" s="2">
        <v>31</v>
      </c>
      <c r="O527" t="s">
        <v>29</v>
      </c>
      <c r="P527" t="s">
        <v>224</v>
      </c>
      <c r="Q527" t="s">
        <v>25</v>
      </c>
      <c r="R527" t="s">
        <v>26</v>
      </c>
    </row>
    <row r="528" spans="1:18" x14ac:dyDescent="0.35">
      <c r="A528" t="s">
        <v>1023</v>
      </c>
      <c r="B528" t="s">
        <v>730</v>
      </c>
      <c r="C528" t="s">
        <v>15</v>
      </c>
      <c r="D528" t="s">
        <v>17</v>
      </c>
      <c r="E528" t="s">
        <v>524</v>
      </c>
      <c r="G528" t="s">
        <v>20</v>
      </c>
      <c r="H528" t="s">
        <v>22</v>
      </c>
      <c r="I528" s="4">
        <v>4005</v>
      </c>
      <c r="J528">
        <v>780</v>
      </c>
      <c r="K528">
        <v>0</v>
      </c>
      <c r="L528">
        <v>3225</v>
      </c>
      <c r="M528">
        <v>0</v>
      </c>
      <c r="N528" s="2">
        <v>31</v>
      </c>
      <c r="O528" t="s">
        <v>51</v>
      </c>
      <c r="P528" t="s">
        <v>47</v>
      </c>
      <c r="Q528" t="s">
        <v>25</v>
      </c>
      <c r="R528" t="s">
        <v>26</v>
      </c>
    </row>
    <row r="529" spans="1:18" x14ac:dyDescent="0.35">
      <c r="A529" t="s">
        <v>1023</v>
      </c>
      <c r="B529" t="s">
        <v>731</v>
      </c>
      <c r="C529" t="s">
        <v>15</v>
      </c>
      <c r="D529" t="s">
        <v>17</v>
      </c>
      <c r="E529" t="s">
        <v>474</v>
      </c>
      <c r="G529" t="s">
        <v>20</v>
      </c>
      <c r="H529" t="s">
        <v>22</v>
      </c>
      <c r="I529" s="4">
        <v>6547</v>
      </c>
      <c r="J529">
        <v>1451</v>
      </c>
      <c r="K529">
        <v>0</v>
      </c>
      <c r="L529">
        <v>5096</v>
      </c>
      <c r="M529">
        <v>0</v>
      </c>
      <c r="N529" s="2">
        <v>31</v>
      </c>
      <c r="O529" t="s">
        <v>46</v>
      </c>
      <c r="P529" t="s">
        <v>47</v>
      </c>
      <c r="Q529" t="s">
        <v>25</v>
      </c>
      <c r="R529" t="s">
        <v>26</v>
      </c>
    </row>
    <row r="530" spans="1:18" x14ac:dyDescent="0.35">
      <c r="A530" t="s">
        <v>1023</v>
      </c>
      <c r="B530" t="s">
        <v>732</v>
      </c>
      <c r="C530" t="s">
        <v>15</v>
      </c>
      <c r="D530" t="s">
        <v>17</v>
      </c>
      <c r="E530" t="s">
        <v>518</v>
      </c>
      <c r="G530" t="s">
        <v>20</v>
      </c>
      <c r="H530" t="s">
        <v>22</v>
      </c>
      <c r="I530" s="4">
        <v>20855</v>
      </c>
      <c r="J530">
        <v>3580</v>
      </c>
      <c r="K530">
        <v>0</v>
      </c>
      <c r="L530">
        <v>17275</v>
      </c>
      <c r="M530">
        <v>0</v>
      </c>
      <c r="N530" s="2">
        <v>31</v>
      </c>
      <c r="O530" t="s">
        <v>51</v>
      </c>
      <c r="P530" t="s">
        <v>47</v>
      </c>
      <c r="Q530" t="s">
        <v>25</v>
      </c>
      <c r="R530" t="s">
        <v>26</v>
      </c>
    </row>
    <row r="531" spans="1:18" x14ac:dyDescent="0.35">
      <c r="A531" t="s">
        <v>1023</v>
      </c>
      <c r="B531" t="s">
        <v>733</v>
      </c>
      <c r="C531" t="s">
        <v>15</v>
      </c>
      <c r="D531" t="s">
        <v>17</v>
      </c>
      <c r="E531" t="s">
        <v>398</v>
      </c>
      <c r="F531" t="s">
        <v>18</v>
      </c>
      <c r="G531" t="s">
        <v>20</v>
      </c>
      <c r="H531" t="s">
        <v>21</v>
      </c>
      <c r="I531" s="4">
        <v>347.17</v>
      </c>
      <c r="J531">
        <v>0</v>
      </c>
      <c r="K531">
        <v>0</v>
      </c>
      <c r="L531">
        <v>0</v>
      </c>
      <c r="M531">
        <v>347.17</v>
      </c>
      <c r="N531" s="2">
        <v>31</v>
      </c>
      <c r="O531" t="s">
        <v>23</v>
      </c>
      <c r="P531" t="s">
        <v>30</v>
      </c>
      <c r="Q531" t="s">
        <v>25</v>
      </c>
      <c r="R531" t="s">
        <v>26</v>
      </c>
    </row>
    <row r="532" spans="1:18" x14ac:dyDescent="0.35">
      <c r="A532" t="s">
        <v>1023</v>
      </c>
      <c r="B532" t="s">
        <v>734</v>
      </c>
      <c r="C532" t="s">
        <v>15</v>
      </c>
      <c r="D532" t="s">
        <v>17</v>
      </c>
      <c r="E532" t="s">
        <v>398</v>
      </c>
      <c r="F532" t="s">
        <v>18</v>
      </c>
      <c r="G532" t="s">
        <v>20</v>
      </c>
      <c r="H532" t="s">
        <v>21</v>
      </c>
      <c r="I532" s="4">
        <v>588</v>
      </c>
      <c r="J532">
        <v>0</v>
      </c>
      <c r="K532">
        <v>0</v>
      </c>
      <c r="L532">
        <v>0</v>
      </c>
      <c r="M532">
        <v>588</v>
      </c>
      <c r="N532" s="2">
        <v>31</v>
      </c>
      <c r="O532" t="s">
        <v>23</v>
      </c>
      <c r="P532" t="s">
        <v>30</v>
      </c>
      <c r="Q532" t="s">
        <v>25</v>
      </c>
      <c r="R532" t="s">
        <v>26</v>
      </c>
    </row>
    <row r="533" spans="1:18" x14ac:dyDescent="0.35">
      <c r="A533" t="s">
        <v>1023</v>
      </c>
      <c r="B533" t="s">
        <v>735</v>
      </c>
      <c r="C533" t="s">
        <v>15</v>
      </c>
      <c r="D533" t="s">
        <v>17</v>
      </c>
      <c r="E533" t="s">
        <v>369</v>
      </c>
      <c r="F533" t="s">
        <v>131</v>
      </c>
      <c r="G533" t="s">
        <v>20</v>
      </c>
      <c r="H533" t="s">
        <v>22</v>
      </c>
      <c r="I533" s="4">
        <v>3678</v>
      </c>
      <c r="J533">
        <v>1297</v>
      </c>
      <c r="K533">
        <v>0</v>
      </c>
      <c r="L533">
        <v>2381</v>
      </c>
      <c r="M533">
        <v>0</v>
      </c>
      <c r="N533" s="2">
        <v>31</v>
      </c>
      <c r="O533" t="s">
        <v>29</v>
      </c>
      <c r="P533" t="s">
        <v>30</v>
      </c>
      <c r="Q533" t="s">
        <v>25</v>
      </c>
      <c r="R533" t="s">
        <v>26</v>
      </c>
    </row>
    <row r="534" spans="1:18" x14ac:dyDescent="0.35">
      <c r="A534" t="s">
        <v>1023</v>
      </c>
      <c r="B534" t="s">
        <v>736</v>
      </c>
      <c r="C534" t="s">
        <v>15</v>
      </c>
      <c r="D534" t="s">
        <v>17</v>
      </c>
      <c r="E534" t="s">
        <v>309</v>
      </c>
      <c r="G534" t="s">
        <v>20</v>
      </c>
      <c r="H534" t="s">
        <v>22</v>
      </c>
      <c r="I534" s="4">
        <v>10298</v>
      </c>
      <c r="J534">
        <v>3660</v>
      </c>
      <c r="K534">
        <v>0</v>
      </c>
      <c r="L534">
        <v>6638</v>
      </c>
      <c r="M534">
        <v>0</v>
      </c>
      <c r="N534" s="2">
        <v>31</v>
      </c>
      <c r="O534" t="s">
        <v>29</v>
      </c>
      <c r="P534" t="s">
        <v>224</v>
      </c>
      <c r="Q534" t="s">
        <v>25</v>
      </c>
      <c r="R534" t="s">
        <v>26</v>
      </c>
    </row>
    <row r="535" spans="1:18" x14ac:dyDescent="0.35">
      <c r="A535" t="s">
        <v>1023</v>
      </c>
      <c r="B535" t="s">
        <v>737</v>
      </c>
      <c r="C535" t="s">
        <v>15</v>
      </c>
      <c r="D535" t="s">
        <v>17</v>
      </c>
      <c r="E535" t="s">
        <v>134</v>
      </c>
      <c r="F535" t="s">
        <v>18</v>
      </c>
      <c r="G535" t="s">
        <v>20</v>
      </c>
      <c r="H535" t="s">
        <v>21</v>
      </c>
      <c r="I535" s="4">
        <v>1095.1199999999999</v>
      </c>
      <c r="J535">
        <v>0</v>
      </c>
      <c r="K535">
        <v>0</v>
      </c>
      <c r="L535">
        <v>0</v>
      </c>
      <c r="M535">
        <v>1095.1199999999999</v>
      </c>
      <c r="N535" s="2">
        <v>31</v>
      </c>
      <c r="O535" t="s">
        <v>51</v>
      </c>
      <c r="P535" t="s">
        <v>64</v>
      </c>
      <c r="Q535" t="s">
        <v>25</v>
      </c>
      <c r="R535" t="s">
        <v>26</v>
      </c>
    </row>
    <row r="536" spans="1:18" x14ac:dyDescent="0.35">
      <c r="A536" t="s">
        <v>1023</v>
      </c>
      <c r="B536" t="s">
        <v>738</v>
      </c>
      <c r="C536" t="s">
        <v>15</v>
      </c>
      <c r="D536" t="s">
        <v>17</v>
      </c>
      <c r="E536" t="s">
        <v>480</v>
      </c>
      <c r="G536" t="s">
        <v>20</v>
      </c>
      <c r="H536" t="s">
        <v>22</v>
      </c>
      <c r="I536" s="4">
        <v>93</v>
      </c>
      <c r="J536">
        <v>22</v>
      </c>
      <c r="K536">
        <v>0</v>
      </c>
      <c r="L536">
        <v>71</v>
      </c>
      <c r="M536">
        <v>0</v>
      </c>
      <c r="N536" s="2">
        <v>31</v>
      </c>
      <c r="O536" t="s">
        <v>29</v>
      </c>
      <c r="P536" t="s">
        <v>64</v>
      </c>
      <c r="Q536" t="s">
        <v>25</v>
      </c>
      <c r="R536" t="s">
        <v>26</v>
      </c>
    </row>
    <row r="537" spans="1:18" x14ac:dyDescent="0.35">
      <c r="A537" t="s">
        <v>1023</v>
      </c>
      <c r="B537" t="s">
        <v>739</v>
      </c>
      <c r="C537" t="s">
        <v>15</v>
      </c>
      <c r="D537" t="s">
        <v>17</v>
      </c>
      <c r="E537" t="s">
        <v>415</v>
      </c>
      <c r="F537" t="s">
        <v>360</v>
      </c>
      <c r="G537" t="s">
        <v>20</v>
      </c>
      <c r="H537" t="s">
        <v>22</v>
      </c>
      <c r="I537" s="4">
        <v>7716</v>
      </c>
      <c r="J537">
        <v>2663</v>
      </c>
      <c r="K537">
        <v>0</v>
      </c>
      <c r="L537">
        <v>5053</v>
      </c>
      <c r="M537">
        <v>0</v>
      </c>
      <c r="N537" s="2">
        <v>31</v>
      </c>
      <c r="O537" t="s">
        <v>29</v>
      </c>
      <c r="P537" t="s">
        <v>64</v>
      </c>
      <c r="Q537" t="s">
        <v>25</v>
      </c>
      <c r="R537" t="s">
        <v>26</v>
      </c>
    </row>
    <row r="538" spans="1:18" x14ac:dyDescent="0.35">
      <c r="A538" t="s">
        <v>1023</v>
      </c>
      <c r="B538" t="s">
        <v>740</v>
      </c>
      <c r="C538" t="s">
        <v>15</v>
      </c>
      <c r="D538" t="s">
        <v>17</v>
      </c>
      <c r="E538" t="s">
        <v>299</v>
      </c>
      <c r="F538" t="s">
        <v>300</v>
      </c>
      <c r="G538" t="s">
        <v>20</v>
      </c>
      <c r="H538" t="s">
        <v>22</v>
      </c>
      <c r="I538" s="4">
        <v>9840</v>
      </c>
      <c r="J538">
        <v>1468</v>
      </c>
      <c r="K538">
        <v>0</v>
      </c>
      <c r="L538">
        <v>8372</v>
      </c>
      <c r="M538">
        <v>0</v>
      </c>
      <c r="N538" s="2">
        <v>31</v>
      </c>
      <c r="O538" t="s">
        <v>60</v>
      </c>
      <c r="P538" t="s">
        <v>64</v>
      </c>
      <c r="Q538" t="s">
        <v>25</v>
      </c>
      <c r="R538" t="s">
        <v>26</v>
      </c>
    </row>
    <row r="539" spans="1:18" x14ac:dyDescent="0.35">
      <c r="A539" t="s">
        <v>1023</v>
      </c>
      <c r="B539" t="s">
        <v>741</v>
      </c>
      <c r="C539" t="s">
        <v>15</v>
      </c>
      <c r="D539" t="s">
        <v>17</v>
      </c>
      <c r="E539" t="s">
        <v>83</v>
      </c>
      <c r="F539" t="s">
        <v>18</v>
      </c>
      <c r="G539" t="s">
        <v>20</v>
      </c>
      <c r="H539" t="s">
        <v>21</v>
      </c>
      <c r="I539" s="4">
        <v>1601.12</v>
      </c>
      <c r="J539">
        <v>0</v>
      </c>
      <c r="K539">
        <v>0</v>
      </c>
      <c r="L539">
        <v>0</v>
      </c>
      <c r="M539">
        <v>1601.12</v>
      </c>
      <c r="N539" s="2">
        <v>31</v>
      </c>
      <c r="O539" t="s">
        <v>51</v>
      </c>
      <c r="P539" t="s">
        <v>80</v>
      </c>
      <c r="Q539" t="s">
        <v>25</v>
      </c>
      <c r="R539" t="s">
        <v>26</v>
      </c>
    </row>
    <row r="540" spans="1:18" x14ac:dyDescent="0.35">
      <c r="A540" t="s">
        <v>1023</v>
      </c>
      <c r="B540" t="s">
        <v>742</v>
      </c>
      <c r="C540" t="s">
        <v>15</v>
      </c>
      <c r="D540" t="s">
        <v>17</v>
      </c>
      <c r="E540" t="s">
        <v>130</v>
      </c>
      <c r="F540" t="s">
        <v>131</v>
      </c>
      <c r="G540" t="s">
        <v>20</v>
      </c>
      <c r="H540" t="s">
        <v>21</v>
      </c>
      <c r="I540" s="4">
        <v>2636.98</v>
      </c>
      <c r="J540">
        <v>0</v>
      </c>
      <c r="K540">
        <v>0</v>
      </c>
      <c r="L540">
        <v>0</v>
      </c>
      <c r="M540">
        <v>2636.98</v>
      </c>
      <c r="N540" s="2">
        <v>31</v>
      </c>
      <c r="O540" t="s">
        <v>29</v>
      </c>
      <c r="P540" t="s">
        <v>80</v>
      </c>
      <c r="Q540" t="s">
        <v>25</v>
      </c>
      <c r="R540" t="s">
        <v>26</v>
      </c>
    </row>
    <row r="541" spans="1:18" x14ac:dyDescent="0.35">
      <c r="A541" t="s">
        <v>1023</v>
      </c>
      <c r="B541" t="s">
        <v>743</v>
      </c>
      <c r="C541" t="s">
        <v>15</v>
      </c>
      <c r="D541" t="s">
        <v>17</v>
      </c>
      <c r="E541" t="s">
        <v>280</v>
      </c>
      <c r="F541" t="s">
        <v>281</v>
      </c>
      <c r="G541" t="s">
        <v>20</v>
      </c>
      <c r="H541" t="s">
        <v>22</v>
      </c>
      <c r="I541" s="4">
        <v>28970</v>
      </c>
      <c r="J541">
        <v>6980</v>
      </c>
      <c r="K541">
        <v>0</v>
      </c>
      <c r="L541">
        <v>21990</v>
      </c>
      <c r="M541">
        <v>0</v>
      </c>
      <c r="N541" s="2">
        <v>31</v>
      </c>
      <c r="O541" t="s">
        <v>60</v>
      </c>
      <c r="P541" t="s">
        <v>80</v>
      </c>
      <c r="Q541" t="s">
        <v>25</v>
      </c>
      <c r="R541" t="s">
        <v>26</v>
      </c>
    </row>
    <row r="542" spans="1:18" x14ac:dyDescent="0.35">
      <c r="A542" t="s">
        <v>1023</v>
      </c>
      <c r="B542" t="s">
        <v>1022</v>
      </c>
      <c r="C542" t="s">
        <v>15</v>
      </c>
      <c r="D542" t="s">
        <v>17</v>
      </c>
      <c r="E542" t="s">
        <v>572</v>
      </c>
      <c r="F542" t="s">
        <v>96</v>
      </c>
      <c r="G542" t="s">
        <v>20</v>
      </c>
      <c r="H542" t="s">
        <v>21</v>
      </c>
      <c r="I542" s="4">
        <v>1356.89</v>
      </c>
      <c r="J542">
        <v>0</v>
      </c>
      <c r="K542">
        <v>0</v>
      </c>
      <c r="L542">
        <v>0</v>
      </c>
      <c r="M542">
        <v>1356.89</v>
      </c>
      <c r="N542" s="2">
        <v>31</v>
      </c>
      <c r="Q542" t="s">
        <v>25</v>
      </c>
      <c r="R542" t="s">
        <v>26</v>
      </c>
    </row>
    <row r="543" spans="1:18" x14ac:dyDescent="0.35">
      <c r="A543" t="s">
        <v>1023</v>
      </c>
      <c r="B543" t="s">
        <v>744</v>
      </c>
      <c r="C543" t="s">
        <v>15</v>
      </c>
      <c r="D543" t="s">
        <v>17</v>
      </c>
      <c r="E543" t="s">
        <v>128</v>
      </c>
      <c r="F543" t="s">
        <v>62</v>
      </c>
      <c r="G543" t="s">
        <v>20</v>
      </c>
      <c r="H543" t="s">
        <v>21</v>
      </c>
      <c r="I543" s="4">
        <v>88.77</v>
      </c>
      <c r="J543">
        <v>0</v>
      </c>
      <c r="K543">
        <v>0</v>
      </c>
      <c r="L543">
        <v>0</v>
      </c>
      <c r="M543">
        <v>88.77</v>
      </c>
      <c r="N543" s="2">
        <v>31</v>
      </c>
      <c r="O543" t="s">
        <v>63</v>
      </c>
      <c r="P543" t="s">
        <v>64</v>
      </c>
      <c r="Q543" t="s">
        <v>25</v>
      </c>
      <c r="R543" t="s">
        <v>26</v>
      </c>
    </row>
    <row r="544" spans="1:18" x14ac:dyDescent="0.35">
      <c r="A544" t="s">
        <v>1023</v>
      </c>
      <c r="B544" t="s">
        <v>745</v>
      </c>
      <c r="C544" t="s">
        <v>15</v>
      </c>
      <c r="D544" t="s">
        <v>17</v>
      </c>
      <c r="E544" t="s">
        <v>90</v>
      </c>
      <c r="G544" t="s">
        <v>20</v>
      </c>
      <c r="H544" t="s">
        <v>21</v>
      </c>
      <c r="I544" s="4">
        <v>383</v>
      </c>
      <c r="J544">
        <v>0</v>
      </c>
      <c r="K544">
        <v>0</v>
      </c>
      <c r="L544">
        <v>0</v>
      </c>
      <c r="M544">
        <v>383</v>
      </c>
      <c r="N544" s="2">
        <v>31</v>
      </c>
      <c r="O544" t="s">
        <v>63</v>
      </c>
      <c r="P544" t="s">
        <v>64</v>
      </c>
      <c r="Q544" t="s">
        <v>25</v>
      </c>
      <c r="R544" t="s">
        <v>26</v>
      </c>
    </row>
    <row r="545" spans="1:18" x14ac:dyDescent="0.35">
      <c r="A545" t="s">
        <v>1023</v>
      </c>
      <c r="B545" t="s">
        <v>746</v>
      </c>
      <c r="C545" t="s">
        <v>15</v>
      </c>
      <c r="D545" t="s">
        <v>17</v>
      </c>
      <c r="E545" t="s">
        <v>233</v>
      </c>
      <c r="F545" t="s">
        <v>18</v>
      </c>
      <c r="G545" t="s">
        <v>20</v>
      </c>
      <c r="H545" t="s">
        <v>21</v>
      </c>
      <c r="I545" s="4">
        <v>1015.94</v>
      </c>
      <c r="J545">
        <v>0</v>
      </c>
      <c r="K545">
        <v>0</v>
      </c>
      <c r="L545">
        <v>0</v>
      </c>
      <c r="M545">
        <v>1015.94</v>
      </c>
      <c r="N545" s="2">
        <v>31</v>
      </c>
      <c r="O545" t="s">
        <v>23</v>
      </c>
      <c r="P545" t="s">
        <v>32</v>
      </c>
      <c r="Q545" t="s">
        <v>25</v>
      </c>
      <c r="R545" t="s">
        <v>26</v>
      </c>
    </row>
    <row r="546" spans="1:18" x14ac:dyDescent="0.35">
      <c r="A546" t="s">
        <v>1023</v>
      </c>
      <c r="B546" t="s">
        <v>747</v>
      </c>
      <c r="C546" t="s">
        <v>15</v>
      </c>
      <c r="D546" t="s">
        <v>17</v>
      </c>
      <c r="E546" t="s">
        <v>411</v>
      </c>
      <c r="F546" t="s">
        <v>412</v>
      </c>
      <c r="G546" t="s">
        <v>20</v>
      </c>
      <c r="H546" t="s">
        <v>22</v>
      </c>
      <c r="I546" s="4">
        <v>6885</v>
      </c>
      <c r="J546">
        <v>2474</v>
      </c>
      <c r="K546">
        <v>0</v>
      </c>
      <c r="L546">
        <v>4411</v>
      </c>
      <c r="M546">
        <v>0</v>
      </c>
      <c r="N546" s="2">
        <v>31</v>
      </c>
      <c r="O546" t="s">
        <v>29</v>
      </c>
      <c r="P546" t="s">
        <v>49</v>
      </c>
      <c r="Q546" t="s">
        <v>25</v>
      </c>
      <c r="R546" t="s">
        <v>26</v>
      </c>
    </row>
    <row r="547" spans="1:18" x14ac:dyDescent="0.35">
      <c r="A547" t="s">
        <v>1023</v>
      </c>
      <c r="B547" t="s">
        <v>748</v>
      </c>
      <c r="C547" t="s">
        <v>15</v>
      </c>
      <c r="D547" t="s">
        <v>17</v>
      </c>
      <c r="E547" t="s">
        <v>167</v>
      </c>
      <c r="G547" t="s">
        <v>20</v>
      </c>
      <c r="H547" t="s">
        <v>22</v>
      </c>
      <c r="I547" s="4">
        <v>5027</v>
      </c>
      <c r="J547">
        <v>1755</v>
      </c>
      <c r="K547">
        <v>0</v>
      </c>
      <c r="L547">
        <v>3272</v>
      </c>
      <c r="M547">
        <v>0</v>
      </c>
      <c r="N547" s="2">
        <v>31</v>
      </c>
      <c r="O547" t="s">
        <v>29</v>
      </c>
      <c r="P547" t="s">
        <v>168</v>
      </c>
      <c r="Q547" t="s">
        <v>25</v>
      </c>
      <c r="R547" t="s">
        <v>26</v>
      </c>
    </row>
    <row r="548" spans="1:18" x14ac:dyDescent="0.35">
      <c r="A548" t="s">
        <v>1023</v>
      </c>
      <c r="B548" t="s">
        <v>749</v>
      </c>
      <c r="C548" t="s">
        <v>15</v>
      </c>
      <c r="D548" t="s">
        <v>17</v>
      </c>
      <c r="E548" t="s">
        <v>221</v>
      </c>
      <c r="G548" t="s">
        <v>20</v>
      </c>
      <c r="H548" t="s">
        <v>22</v>
      </c>
      <c r="I548" s="4">
        <v>8265</v>
      </c>
      <c r="J548">
        <v>2683</v>
      </c>
      <c r="K548">
        <v>0</v>
      </c>
      <c r="L548">
        <v>5582</v>
      </c>
      <c r="M548">
        <v>0</v>
      </c>
      <c r="N548" s="2">
        <v>31</v>
      </c>
      <c r="O548" t="s">
        <v>29</v>
      </c>
      <c r="P548" t="s">
        <v>168</v>
      </c>
      <c r="Q548" t="s">
        <v>25</v>
      </c>
      <c r="R548" t="s">
        <v>26</v>
      </c>
    </row>
    <row r="549" spans="1:18" x14ac:dyDescent="0.35">
      <c r="A549" t="s">
        <v>1023</v>
      </c>
      <c r="B549" t="s">
        <v>750</v>
      </c>
      <c r="C549" t="s">
        <v>15</v>
      </c>
      <c r="D549" t="s">
        <v>17</v>
      </c>
      <c r="E549" t="s">
        <v>512</v>
      </c>
      <c r="G549" t="s">
        <v>20</v>
      </c>
      <c r="H549" t="s">
        <v>22</v>
      </c>
      <c r="I549" s="4">
        <v>532</v>
      </c>
      <c r="J549">
        <v>189</v>
      </c>
      <c r="K549">
        <v>0</v>
      </c>
      <c r="L549">
        <v>343</v>
      </c>
      <c r="M549">
        <v>0</v>
      </c>
      <c r="N549" s="2">
        <v>31</v>
      </c>
      <c r="O549" t="s">
        <v>29</v>
      </c>
      <c r="P549" t="s">
        <v>168</v>
      </c>
      <c r="Q549" t="s">
        <v>25</v>
      </c>
      <c r="R549" t="s">
        <v>26</v>
      </c>
    </row>
    <row r="550" spans="1:18" x14ac:dyDescent="0.35">
      <c r="A550" t="s">
        <v>1023</v>
      </c>
      <c r="B550" t="s">
        <v>751</v>
      </c>
      <c r="C550" t="s">
        <v>15</v>
      </c>
      <c r="D550" t="s">
        <v>17</v>
      </c>
      <c r="E550" t="s">
        <v>357</v>
      </c>
      <c r="G550" t="s">
        <v>20</v>
      </c>
      <c r="H550" t="s">
        <v>22</v>
      </c>
      <c r="I550" s="4">
        <v>3966</v>
      </c>
      <c r="J550">
        <v>0</v>
      </c>
      <c r="K550">
        <v>0</v>
      </c>
      <c r="L550">
        <v>0</v>
      </c>
      <c r="M550">
        <v>3966</v>
      </c>
      <c r="N550" s="2">
        <v>31</v>
      </c>
      <c r="O550" t="s">
        <v>57</v>
      </c>
      <c r="P550" t="s">
        <v>108</v>
      </c>
      <c r="Q550" t="s">
        <v>25</v>
      </c>
      <c r="R550" t="s">
        <v>26</v>
      </c>
    </row>
    <row r="551" spans="1:18" x14ac:dyDescent="0.35">
      <c r="A551" t="s">
        <v>1023</v>
      </c>
      <c r="B551" t="s">
        <v>752</v>
      </c>
      <c r="C551" t="s">
        <v>15</v>
      </c>
      <c r="D551" t="s">
        <v>17</v>
      </c>
      <c r="E551" t="s">
        <v>317</v>
      </c>
      <c r="G551" t="s">
        <v>20</v>
      </c>
      <c r="H551" t="s">
        <v>21</v>
      </c>
      <c r="I551" s="4">
        <v>1540.68</v>
      </c>
      <c r="J551">
        <v>0</v>
      </c>
      <c r="K551">
        <v>0</v>
      </c>
      <c r="L551">
        <v>0</v>
      </c>
      <c r="M551">
        <v>1540.68</v>
      </c>
      <c r="N551" s="2">
        <v>31</v>
      </c>
      <c r="O551" t="s">
        <v>23</v>
      </c>
      <c r="P551" t="s">
        <v>108</v>
      </c>
      <c r="Q551" t="s">
        <v>25</v>
      </c>
      <c r="R551" t="s">
        <v>26</v>
      </c>
    </row>
    <row r="552" spans="1:18" x14ac:dyDescent="0.35">
      <c r="A552" t="s">
        <v>1023</v>
      </c>
      <c r="B552" t="s">
        <v>753</v>
      </c>
      <c r="C552" t="s">
        <v>15</v>
      </c>
      <c r="D552" t="s">
        <v>17</v>
      </c>
      <c r="E552" t="s">
        <v>374</v>
      </c>
      <c r="G552" t="s">
        <v>20</v>
      </c>
      <c r="H552" t="s">
        <v>22</v>
      </c>
      <c r="I552" s="4">
        <v>8431</v>
      </c>
      <c r="J552">
        <v>3056</v>
      </c>
      <c r="K552">
        <v>0</v>
      </c>
      <c r="L552">
        <v>5375</v>
      </c>
      <c r="M552">
        <v>0</v>
      </c>
      <c r="N552" s="2">
        <v>31</v>
      </c>
      <c r="O552" t="s">
        <v>29</v>
      </c>
      <c r="P552" t="s">
        <v>108</v>
      </c>
      <c r="Q552" t="s">
        <v>25</v>
      </c>
      <c r="R552" t="s">
        <v>26</v>
      </c>
    </row>
    <row r="553" spans="1:18" x14ac:dyDescent="0.35">
      <c r="A553" t="s">
        <v>1023</v>
      </c>
      <c r="B553" t="s">
        <v>754</v>
      </c>
      <c r="C553" t="s">
        <v>15</v>
      </c>
      <c r="D553" t="s">
        <v>17</v>
      </c>
      <c r="E553" t="s">
        <v>171</v>
      </c>
      <c r="F553" t="s">
        <v>62</v>
      </c>
      <c r="G553" t="s">
        <v>20</v>
      </c>
      <c r="H553" t="s">
        <v>21</v>
      </c>
      <c r="I553" s="4">
        <v>118.32</v>
      </c>
      <c r="J553">
        <v>0</v>
      </c>
      <c r="K553">
        <v>0</v>
      </c>
      <c r="L553">
        <v>0</v>
      </c>
      <c r="M553">
        <v>118.32</v>
      </c>
      <c r="N553" s="2">
        <v>31</v>
      </c>
      <c r="O553" t="s">
        <v>63</v>
      </c>
      <c r="P553" t="s">
        <v>64</v>
      </c>
      <c r="Q553" t="s">
        <v>25</v>
      </c>
      <c r="R553" t="s">
        <v>26</v>
      </c>
    </row>
    <row r="554" spans="1:18" x14ac:dyDescent="0.35">
      <c r="A554" t="s">
        <v>1023</v>
      </c>
      <c r="B554" t="s">
        <v>755</v>
      </c>
      <c r="C554" t="s">
        <v>15</v>
      </c>
      <c r="D554" t="s">
        <v>17</v>
      </c>
      <c r="E554" t="s">
        <v>104</v>
      </c>
      <c r="G554" t="s">
        <v>20</v>
      </c>
      <c r="H554" t="s">
        <v>21</v>
      </c>
      <c r="I554" s="4">
        <v>398.2</v>
      </c>
      <c r="J554">
        <v>0</v>
      </c>
      <c r="K554">
        <v>0</v>
      </c>
      <c r="L554">
        <v>0</v>
      </c>
      <c r="M554">
        <v>398.2</v>
      </c>
      <c r="N554" s="2">
        <v>31</v>
      </c>
      <c r="O554" t="s">
        <v>63</v>
      </c>
      <c r="P554" t="s">
        <v>64</v>
      </c>
      <c r="Q554" t="s">
        <v>25</v>
      </c>
      <c r="R554" t="s">
        <v>26</v>
      </c>
    </row>
    <row r="555" spans="1:18" x14ac:dyDescent="0.35">
      <c r="A555" t="s">
        <v>1023</v>
      </c>
      <c r="B555" t="s">
        <v>756</v>
      </c>
      <c r="C555" t="s">
        <v>15</v>
      </c>
      <c r="D555" t="s">
        <v>17</v>
      </c>
      <c r="E555" t="s">
        <v>100</v>
      </c>
      <c r="F555" t="s">
        <v>62</v>
      </c>
      <c r="G555" t="s">
        <v>20</v>
      </c>
      <c r="H555" t="s">
        <v>21</v>
      </c>
      <c r="I555" s="4">
        <v>129.4</v>
      </c>
      <c r="J555">
        <v>0</v>
      </c>
      <c r="K555">
        <v>0</v>
      </c>
      <c r="L555">
        <v>0</v>
      </c>
      <c r="M555">
        <v>129.4</v>
      </c>
      <c r="N555" s="2">
        <v>31</v>
      </c>
      <c r="O555" t="s">
        <v>63</v>
      </c>
      <c r="P555" t="s">
        <v>64</v>
      </c>
      <c r="Q555" t="s">
        <v>25</v>
      </c>
      <c r="R555" t="s">
        <v>26</v>
      </c>
    </row>
    <row r="556" spans="1:18" x14ac:dyDescent="0.35">
      <c r="A556" t="s">
        <v>1023</v>
      </c>
      <c r="B556" t="s">
        <v>757</v>
      </c>
      <c r="C556" t="s">
        <v>15</v>
      </c>
      <c r="D556" t="s">
        <v>17</v>
      </c>
      <c r="E556" t="s">
        <v>97</v>
      </c>
      <c r="F556" t="s">
        <v>98</v>
      </c>
      <c r="G556" t="s">
        <v>20</v>
      </c>
      <c r="H556" t="s">
        <v>21</v>
      </c>
      <c r="I556" s="4">
        <v>308.64</v>
      </c>
      <c r="J556">
        <v>0</v>
      </c>
      <c r="K556">
        <v>0</v>
      </c>
      <c r="L556">
        <v>0</v>
      </c>
      <c r="M556">
        <v>308.64</v>
      </c>
      <c r="N556" s="2">
        <v>31</v>
      </c>
      <c r="O556" t="s">
        <v>63</v>
      </c>
      <c r="P556" t="s">
        <v>64</v>
      </c>
      <c r="Q556" t="s">
        <v>25</v>
      </c>
      <c r="R556" t="s">
        <v>26</v>
      </c>
    </row>
    <row r="557" spans="1:18" x14ac:dyDescent="0.35">
      <c r="A557" t="s">
        <v>1023</v>
      </c>
      <c r="B557" t="s">
        <v>758</v>
      </c>
      <c r="C557" t="s">
        <v>15</v>
      </c>
      <c r="D557" t="s">
        <v>17</v>
      </c>
      <c r="E557" t="s">
        <v>175</v>
      </c>
      <c r="G557" t="s">
        <v>20</v>
      </c>
      <c r="H557" t="s">
        <v>21</v>
      </c>
      <c r="I557" s="4">
        <v>104.08</v>
      </c>
      <c r="J557">
        <v>0</v>
      </c>
      <c r="K557">
        <v>0</v>
      </c>
      <c r="L557">
        <v>0</v>
      </c>
      <c r="M557">
        <v>104.08</v>
      </c>
      <c r="N557" s="2">
        <v>31</v>
      </c>
      <c r="O557" t="s">
        <v>63</v>
      </c>
      <c r="P557" t="s">
        <v>64</v>
      </c>
      <c r="Q557" t="s">
        <v>25</v>
      </c>
      <c r="R557" t="s">
        <v>26</v>
      </c>
    </row>
    <row r="558" spans="1:18" x14ac:dyDescent="0.35">
      <c r="A558" t="s">
        <v>1023</v>
      </c>
      <c r="B558" t="s">
        <v>759</v>
      </c>
      <c r="C558" t="s">
        <v>15</v>
      </c>
      <c r="D558" t="s">
        <v>17</v>
      </c>
      <c r="E558" t="s">
        <v>67</v>
      </c>
      <c r="F558" t="s">
        <v>62</v>
      </c>
      <c r="G558" t="s">
        <v>20</v>
      </c>
      <c r="H558" t="s">
        <v>21</v>
      </c>
      <c r="I558" s="4">
        <v>176.11</v>
      </c>
      <c r="J558">
        <v>0</v>
      </c>
      <c r="K558">
        <v>0</v>
      </c>
      <c r="L558">
        <v>0</v>
      </c>
      <c r="M558">
        <v>176.11</v>
      </c>
      <c r="N558" s="2">
        <v>31</v>
      </c>
      <c r="O558" t="s">
        <v>63</v>
      </c>
      <c r="P558" t="s">
        <v>64</v>
      </c>
      <c r="Q558" t="s">
        <v>25</v>
      </c>
      <c r="R558" t="s">
        <v>26</v>
      </c>
    </row>
    <row r="559" spans="1:18" x14ac:dyDescent="0.35">
      <c r="A559" t="s">
        <v>1023</v>
      </c>
      <c r="B559" t="s">
        <v>760</v>
      </c>
      <c r="C559" t="s">
        <v>15</v>
      </c>
      <c r="D559" t="s">
        <v>17</v>
      </c>
      <c r="E559" t="s">
        <v>155</v>
      </c>
      <c r="F559" t="s">
        <v>156</v>
      </c>
      <c r="G559" t="s">
        <v>20</v>
      </c>
      <c r="H559" t="s">
        <v>21</v>
      </c>
      <c r="I559" s="4">
        <v>211.93</v>
      </c>
      <c r="J559">
        <v>0</v>
      </c>
      <c r="K559">
        <v>0</v>
      </c>
      <c r="L559">
        <v>0</v>
      </c>
      <c r="M559">
        <v>211.93</v>
      </c>
      <c r="N559" s="2">
        <v>31</v>
      </c>
      <c r="O559" t="s">
        <v>63</v>
      </c>
      <c r="P559" t="s">
        <v>64</v>
      </c>
      <c r="Q559" t="s">
        <v>25</v>
      </c>
      <c r="R559" t="s">
        <v>26</v>
      </c>
    </row>
    <row r="560" spans="1:18" x14ac:dyDescent="0.35">
      <c r="A560" t="s">
        <v>1023</v>
      </c>
      <c r="B560" t="s">
        <v>761</v>
      </c>
      <c r="C560" t="s">
        <v>15</v>
      </c>
      <c r="D560" t="s">
        <v>17</v>
      </c>
      <c r="E560" t="s">
        <v>117</v>
      </c>
      <c r="F560" t="s">
        <v>118</v>
      </c>
      <c r="G560" t="s">
        <v>20</v>
      </c>
      <c r="H560" t="s">
        <v>21</v>
      </c>
      <c r="I560" s="4">
        <v>355.55</v>
      </c>
      <c r="J560">
        <v>0</v>
      </c>
      <c r="K560">
        <v>0</v>
      </c>
      <c r="L560">
        <v>0</v>
      </c>
      <c r="M560">
        <v>355.55</v>
      </c>
      <c r="N560" s="2">
        <v>31</v>
      </c>
      <c r="O560" t="s">
        <v>23</v>
      </c>
      <c r="P560" t="s">
        <v>64</v>
      </c>
      <c r="Q560" t="s">
        <v>25</v>
      </c>
      <c r="R560" t="s">
        <v>26</v>
      </c>
    </row>
    <row r="561" spans="1:18" x14ac:dyDescent="0.35">
      <c r="A561" t="s">
        <v>1023</v>
      </c>
      <c r="B561" t="s">
        <v>762</v>
      </c>
      <c r="C561" t="s">
        <v>15</v>
      </c>
      <c r="D561" t="s">
        <v>17</v>
      </c>
      <c r="E561" t="s">
        <v>409</v>
      </c>
      <c r="G561" t="s">
        <v>20</v>
      </c>
      <c r="H561" t="s">
        <v>22</v>
      </c>
      <c r="I561" s="4">
        <v>22980</v>
      </c>
      <c r="J561">
        <v>8112</v>
      </c>
      <c r="K561">
        <v>0</v>
      </c>
      <c r="L561">
        <v>14868</v>
      </c>
      <c r="M561">
        <v>0</v>
      </c>
      <c r="N561" s="2">
        <v>31</v>
      </c>
      <c r="O561" t="s">
        <v>29</v>
      </c>
      <c r="P561" t="s">
        <v>168</v>
      </c>
      <c r="Q561" t="s">
        <v>25</v>
      </c>
      <c r="R561" t="s">
        <v>26</v>
      </c>
    </row>
    <row r="562" spans="1:18" x14ac:dyDescent="0.35">
      <c r="A562" t="s">
        <v>1023</v>
      </c>
      <c r="B562" t="s">
        <v>1020</v>
      </c>
      <c r="C562" t="s">
        <v>15</v>
      </c>
      <c r="D562" t="s">
        <v>17</v>
      </c>
      <c r="E562" t="s">
        <v>571</v>
      </c>
      <c r="F562" t="s">
        <v>18</v>
      </c>
      <c r="G562" t="s">
        <v>20</v>
      </c>
      <c r="H562" t="s">
        <v>21</v>
      </c>
      <c r="I562" s="4">
        <v>2814.18</v>
      </c>
      <c r="J562">
        <v>0</v>
      </c>
      <c r="K562">
        <v>0</v>
      </c>
      <c r="L562">
        <v>0</v>
      </c>
      <c r="M562">
        <v>2814.18</v>
      </c>
      <c r="N562" s="2">
        <v>31</v>
      </c>
      <c r="Q562" t="s">
        <v>25</v>
      </c>
      <c r="R562" t="s">
        <v>26</v>
      </c>
    </row>
    <row r="563" spans="1:18" x14ac:dyDescent="0.35">
      <c r="A563" t="s">
        <v>1023</v>
      </c>
      <c r="B563" t="s">
        <v>763</v>
      </c>
      <c r="C563" t="s">
        <v>15</v>
      </c>
      <c r="D563" t="s">
        <v>17</v>
      </c>
      <c r="E563" t="s">
        <v>383</v>
      </c>
      <c r="G563" t="s">
        <v>20</v>
      </c>
      <c r="H563" t="s">
        <v>21</v>
      </c>
      <c r="I563" s="4">
        <v>1281.5999999999999</v>
      </c>
      <c r="J563">
        <v>0</v>
      </c>
      <c r="K563">
        <v>0</v>
      </c>
      <c r="L563">
        <v>0</v>
      </c>
      <c r="M563">
        <v>1281.5999999999999</v>
      </c>
      <c r="N563" s="2">
        <v>31</v>
      </c>
      <c r="O563" t="s">
        <v>23</v>
      </c>
      <c r="P563" t="s">
        <v>41</v>
      </c>
      <c r="Q563" t="s">
        <v>25</v>
      </c>
      <c r="R563" t="s">
        <v>26</v>
      </c>
    </row>
    <row r="564" spans="1:18" x14ac:dyDescent="0.35">
      <c r="A564" t="s">
        <v>1023</v>
      </c>
      <c r="B564" t="s">
        <v>764</v>
      </c>
      <c r="C564" t="s">
        <v>15</v>
      </c>
      <c r="D564" t="s">
        <v>17</v>
      </c>
      <c r="E564" t="s">
        <v>358</v>
      </c>
      <c r="G564" t="s">
        <v>20</v>
      </c>
      <c r="H564" t="s">
        <v>22</v>
      </c>
      <c r="I564" s="4">
        <v>2168</v>
      </c>
      <c r="J564">
        <v>132</v>
      </c>
      <c r="K564">
        <v>0</v>
      </c>
      <c r="L564">
        <v>2036</v>
      </c>
      <c r="M564">
        <v>0</v>
      </c>
      <c r="N564" s="2">
        <v>31</v>
      </c>
      <c r="O564" t="s">
        <v>23</v>
      </c>
      <c r="P564" t="s">
        <v>41</v>
      </c>
      <c r="Q564" t="s">
        <v>25</v>
      </c>
      <c r="R564" t="s">
        <v>26</v>
      </c>
    </row>
    <row r="565" spans="1:18" x14ac:dyDescent="0.35">
      <c r="A565" t="s">
        <v>1023</v>
      </c>
      <c r="B565" t="s">
        <v>765</v>
      </c>
      <c r="C565" t="s">
        <v>15</v>
      </c>
      <c r="D565" t="s">
        <v>17</v>
      </c>
      <c r="E565" t="s">
        <v>559</v>
      </c>
      <c r="G565" t="s">
        <v>20</v>
      </c>
      <c r="H565" t="s">
        <v>22</v>
      </c>
      <c r="I565" s="4">
        <v>13676</v>
      </c>
      <c r="J565">
        <v>1644</v>
      </c>
      <c r="K565">
        <v>0</v>
      </c>
      <c r="L565">
        <v>12032</v>
      </c>
      <c r="M565">
        <v>0</v>
      </c>
      <c r="N565" s="2">
        <v>31</v>
      </c>
      <c r="Q565" t="s">
        <v>25</v>
      </c>
      <c r="R565" t="s">
        <v>26</v>
      </c>
    </row>
    <row r="566" spans="1:18" x14ac:dyDescent="0.35">
      <c r="A566" t="s">
        <v>1023</v>
      </c>
      <c r="B566" t="s">
        <v>766</v>
      </c>
      <c r="C566" t="s">
        <v>15</v>
      </c>
      <c r="D566" t="s">
        <v>17</v>
      </c>
      <c r="E566" t="s">
        <v>565</v>
      </c>
      <c r="F566" t="s">
        <v>566</v>
      </c>
      <c r="G566" t="s">
        <v>20</v>
      </c>
      <c r="H566" t="s">
        <v>21</v>
      </c>
      <c r="I566" s="4">
        <v>4454.2</v>
      </c>
      <c r="J566">
        <v>0</v>
      </c>
      <c r="K566">
        <v>0</v>
      </c>
      <c r="L566">
        <v>0</v>
      </c>
      <c r="M566">
        <v>4454.2</v>
      </c>
      <c r="N566" s="2">
        <v>31</v>
      </c>
      <c r="Q566" t="s">
        <v>25</v>
      </c>
      <c r="R566" t="s">
        <v>26</v>
      </c>
    </row>
    <row r="567" spans="1:18" x14ac:dyDescent="0.35">
      <c r="A567" t="s">
        <v>1023</v>
      </c>
      <c r="B567" t="s">
        <v>767</v>
      </c>
      <c r="C567" t="s">
        <v>15</v>
      </c>
      <c r="D567" t="s">
        <v>17</v>
      </c>
      <c r="E567" t="s">
        <v>202</v>
      </c>
      <c r="G567" t="s">
        <v>20</v>
      </c>
      <c r="H567" t="s">
        <v>21</v>
      </c>
      <c r="I567" s="4">
        <v>2496.75</v>
      </c>
      <c r="J567">
        <v>0</v>
      </c>
      <c r="K567">
        <v>0</v>
      </c>
      <c r="L567">
        <v>0</v>
      </c>
      <c r="M567">
        <v>2496.75</v>
      </c>
      <c r="N567" s="2">
        <v>31</v>
      </c>
      <c r="O567" t="s">
        <v>29</v>
      </c>
      <c r="P567" t="s">
        <v>201</v>
      </c>
      <c r="Q567" t="s">
        <v>25</v>
      </c>
      <c r="R567" t="s">
        <v>26</v>
      </c>
    </row>
    <row r="568" spans="1:18" x14ac:dyDescent="0.35">
      <c r="A568" t="s">
        <v>1023</v>
      </c>
      <c r="B568" t="s">
        <v>768</v>
      </c>
      <c r="C568" t="s">
        <v>15</v>
      </c>
      <c r="D568" t="s">
        <v>17</v>
      </c>
      <c r="E568" t="s">
        <v>200</v>
      </c>
      <c r="G568" t="s">
        <v>20</v>
      </c>
      <c r="H568" t="s">
        <v>22</v>
      </c>
      <c r="I568" s="4">
        <v>3809</v>
      </c>
      <c r="J568">
        <v>1297</v>
      </c>
      <c r="K568">
        <v>0</v>
      </c>
      <c r="L568">
        <v>2512</v>
      </c>
      <c r="M568">
        <v>0</v>
      </c>
      <c r="N568" s="2">
        <v>31</v>
      </c>
      <c r="O568" t="s">
        <v>29</v>
      </c>
      <c r="P568" t="s">
        <v>201</v>
      </c>
      <c r="Q568" t="s">
        <v>25</v>
      </c>
      <c r="R568" t="s">
        <v>26</v>
      </c>
    </row>
    <row r="569" spans="1:18" x14ac:dyDescent="0.35">
      <c r="A569" t="s">
        <v>1023</v>
      </c>
      <c r="B569" t="s">
        <v>769</v>
      </c>
      <c r="C569" t="s">
        <v>15</v>
      </c>
      <c r="D569" t="s">
        <v>17</v>
      </c>
      <c r="E569" t="s">
        <v>92</v>
      </c>
      <c r="F569" t="s">
        <v>62</v>
      </c>
      <c r="G569" t="s">
        <v>20</v>
      </c>
      <c r="H569" t="s">
        <v>21</v>
      </c>
      <c r="I569" s="4">
        <v>571.84</v>
      </c>
      <c r="J569">
        <v>0</v>
      </c>
      <c r="K569">
        <v>0</v>
      </c>
      <c r="L569">
        <v>0</v>
      </c>
      <c r="M569">
        <v>571.84</v>
      </c>
      <c r="N569" s="2">
        <v>31</v>
      </c>
      <c r="O569" t="s">
        <v>63</v>
      </c>
      <c r="P569" t="s">
        <v>80</v>
      </c>
      <c r="Q569" t="s">
        <v>25</v>
      </c>
      <c r="R569" t="s">
        <v>26</v>
      </c>
    </row>
    <row r="570" spans="1:18" x14ac:dyDescent="0.35">
      <c r="A570" t="s">
        <v>1023</v>
      </c>
      <c r="B570" t="s">
        <v>770</v>
      </c>
      <c r="C570" t="s">
        <v>15</v>
      </c>
      <c r="D570" t="s">
        <v>17</v>
      </c>
      <c r="E570" t="s">
        <v>177</v>
      </c>
      <c r="F570" t="s">
        <v>62</v>
      </c>
      <c r="G570" t="s">
        <v>20</v>
      </c>
      <c r="H570" t="s">
        <v>21</v>
      </c>
      <c r="I570" s="4">
        <v>372.74</v>
      </c>
      <c r="J570">
        <v>0</v>
      </c>
      <c r="K570">
        <v>0</v>
      </c>
      <c r="L570">
        <v>0</v>
      </c>
      <c r="M570">
        <v>372.74</v>
      </c>
      <c r="N570" s="2">
        <v>31</v>
      </c>
      <c r="O570" t="s">
        <v>63</v>
      </c>
      <c r="P570" t="s">
        <v>80</v>
      </c>
      <c r="Q570" t="s">
        <v>25</v>
      </c>
      <c r="R570" t="s">
        <v>26</v>
      </c>
    </row>
    <row r="571" spans="1:18" x14ac:dyDescent="0.35">
      <c r="A571" t="s">
        <v>1023</v>
      </c>
      <c r="B571" t="s">
        <v>771</v>
      </c>
      <c r="C571" t="s">
        <v>15</v>
      </c>
      <c r="D571" t="s">
        <v>17</v>
      </c>
      <c r="E571" t="s">
        <v>492</v>
      </c>
      <c r="F571" t="s">
        <v>18</v>
      </c>
      <c r="G571" t="s">
        <v>20</v>
      </c>
      <c r="H571" t="s">
        <v>21</v>
      </c>
      <c r="I571" s="4">
        <v>2598.4</v>
      </c>
      <c r="J571">
        <v>0</v>
      </c>
      <c r="K571">
        <v>0</v>
      </c>
      <c r="L571">
        <v>0</v>
      </c>
      <c r="M571">
        <v>2598.4</v>
      </c>
      <c r="N571" s="2">
        <v>31</v>
      </c>
      <c r="O571" t="s">
        <v>23</v>
      </c>
      <c r="P571" t="s">
        <v>224</v>
      </c>
      <c r="Q571" t="s">
        <v>25</v>
      </c>
      <c r="R571" t="s">
        <v>26</v>
      </c>
    </row>
    <row r="572" spans="1:18" x14ac:dyDescent="0.35">
      <c r="A572" t="s">
        <v>1023</v>
      </c>
      <c r="B572" t="s">
        <v>772</v>
      </c>
      <c r="C572" t="s">
        <v>15</v>
      </c>
      <c r="D572" t="s">
        <v>17</v>
      </c>
      <c r="E572" t="s">
        <v>223</v>
      </c>
      <c r="G572" t="s">
        <v>20</v>
      </c>
      <c r="H572" t="s">
        <v>22</v>
      </c>
      <c r="I572" s="4">
        <v>5861</v>
      </c>
      <c r="J572">
        <v>2128</v>
      </c>
      <c r="K572">
        <v>0</v>
      </c>
      <c r="L572">
        <v>3733</v>
      </c>
      <c r="M572">
        <v>0</v>
      </c>
      <c r="N572" s="2">
        <v>31</v>
      </c>
      <c r="O572" t="s">
        <v>29</v>
      </c>
      <c r="P572" t="s">
        <v>224</v>
      </c>
      <c r="Q572" t="s">
        <v>25</v>
      </c>
      <c r="R572" t="s">
        <v>26</v>
      </c>
    </row>
    <row r="573" spans="1:18" x14ac:dyDescent="0.35">
      <c r="A573" t="s">
        <v>1023</v>
      </c>
      <c r="B573" t="s">
        <v>773</v>
      </c>
      <c r="C573" t="s">
        <v>15</v>
      </c>
      <c r="D573" t="s">
        <v>17</v>
      </c>
      <c r="E573" t="s">
        <v>99</v>
      </c>
      <c r="F573" t="s">
        <v>18</v>
      </c>
      <c r="G573" t="s">
        <v>20</v>
      </c>
      <c r="H573" t="s">
        <v>21</v>
      </c>
      <c r="I573" s="4">
        <v>1965.65</v>
      </c>
      <c r="J573">
        <v>0</v>
      </c>
      <c r="K573">
        <v>0</v>
      </c>
      <c r="L573">
        <v>0</v>
      </c>
      <c r="M573">
        <v>1965.65</v>
      </c>
      <c r="N573" s="2">
        <v>31</v>
      </c>
      <c r="O573" t="s">
        <v>23</v>
      </c>
      <c r="P573" t="s">
        <v>32</v>
      </c>
      <c r="Q573" t="s">
        <v>25</v>
      </c>
      <c r="R573" t="s">
        <v>26</v>
      </c>
    </row>
    <row r="574" spans="1:18" x14ac:dyDescent="0.35">
      <c r="A574" t="s">
        <v>1023</v>
      </c>
      <c r="B574" t="s">
        <v>774</v>
      </c>
      <c r="C574" t="s">
        <v>15</v>
      </c>
      <c r="D574" t="s">
        <v>17</v>
      </c>
      <c r="E574" t="s">
        <v>404</v>
      </c>
      <c r="F574" t="s">
        <v>53</v>
      </c>
      <c r="G574" t="s">
        <v>20</v>
      </c>
      <c r="H574" t="s">
        <v>22</v>
      </c>
      <c r="I574" s="4">
        <v>5285</v>
      </c>
      <c r="J574">
        <v>1832</v>
      </c>
      <c r="K574">
        <v>0</v>
      </c>
      <c r="L574">
        <v>3453</v>
      </c>
      <c r="M574">
        <v>0</v>
      </c>
      <c r="N574" s="2">
        <v>31</v>
      </c>
      <c r="O574" t="s">
        <v>29</v>
      </c>
      <c r="P574" t="s">
        <v>30</v>
      </c>
      <c r="Q574" t="s">
        <v>25</v>
      </c>
      <c r="R574" t="s">
        <v>26</v>
      </c>
    </row>
    <row r="575" spans="1:18" x14ac:dyDescent="0.35">
      <c r="A575" t="s">
        <v>1023</v>
      </c>
      <c r="B575" t="s">
        <v>1019</v>
      </c>
      <c r="C575" t="s">
        <v>15</v>
      </c>
      <c r="D575" t="s">
        <v>17</v>
      </c>
      <c r="E575" t="s">
        <v>570</v>
      </c>
      <c r="G575" t="s">
        <v>20</v>
      </c>
      <c r="H575" t="s">
        <v>21</v>
      </c>
      <c r="I575" s="4">
        <v>583.13</v>
      </c>
      <c r="J575">
        <v>0</v>
      </c>
      <c r="K575">
        <v>0</v>
      </c>
      <c r="L575">
        <v>0</v>
      </c>
      <c r="M575">
        <v>583.13</v>
      </c>
      <c r="N575" s="2">
        <v>31</v>
      </c>
      <c r="Q575" t="s">
        <v>25</v>
      </c>
      <c r="R575" t="s">
        <v>26</v>
      </c>
    </row>
    <row r="576" spans="1:18" x14ac:dyDescent="0.35">
      <c r="A576" t="s">
        <v>1023</v>
      </c>
      <c r="B576" t="s">
        <v>775</v>
      </c>
      <c r="C576" t="s">
        <v>15</v>
      </c>
      <c r="D576" t="s">
        <v>17</v>
      </c>
      <c r="E576" t="s">
        <v>180</v>
      </c>
      <c r="F576" t="s">
        <v>181</v>
      </c>
      <c r="G576" t="s">
        <v>20</v>
      </c>
      <c r="H576" t="s">
        <v>22</v>
      </c>
      <c r="I576" s="4">
        <v>7201</v>
      </c>
      <c r="J576">
        <v>2464</v>
      </c>
      <c r="K576">
        <v>0</v>
      </c>
      <c r="L576">
        <v>4737</v>
      </c>
      <c r="M576">
        <v>0</v>
      </c>
      <c r="N576" s="2">
        <v>31</v>
      </c>
      <c r="O576" t="s">
        <v>29</v>
      </c>
      <c r="P576" t="s">
        <v>24</v>
      </c>
      <c r="Q576" t="s">
        <v>25</v>
      </c>
      <c r="R576" t="s">
        <v>26</v>
      </c>
    </row>
    <row r="577" spans="1:18" x14ac:dyDescent="0.35">
      <c r="A577" t="s">
        <v>1023</v>
      </c>
      <c r="B577" t="s">
        <v>776</v>
      </c>
      <c r="C577" t="s">
        <v>15</v>
      </c>
      <c r="D577" t="s">
        <v>17</v>
      </c>
      <c r="E577" t="s">
        <v>427</v>
      </c>
      <c r="F577" t="s">
        <v>18</v>
      </c>
      <c r="G577" t="s">
        <v>20</v>
      </c>
      <c r="H577" t="s">
        <v>22</v>
      </c>
      <c r="I577" s="4">
        <v>1797</v>
      </c>
      <c r="J577">
        <v>144</v>
      </c>
      <c r="K577">
        <v>0</v>
      </c>
      <c r="L577">
        <v>1653</v>
      </c>
      <c r="M577">
        <v>0</v>
      </c>
      <c r="N577" s="2">
        <v>31</v>
      </c>
      <c r="O577" t="s">
        <v>23</v>
      </c>
      <c r="P577" t="s">
        <v>24</v>
      </c>
      <c r="Q577" t="s">
        <v>25</v>
      </c>
      <c r="R577" t="s">
        <v>26</v>
      </c>
    </row>
    <row r="578" spans="1:18" x14ac:dyDescent="0.35">
      <c r="A578" t="s">
        <v>1023</v>
      </c>
      <c r="B578" t="s">
        <v>777</v>
      </c>
      <c r="C578" t="s">
        <v>15</v>
      </c>
      <c r="D578" t="s">
        <v>17</v>
      </c>
      <c r="E578" t="s">
        <v>450</v>
      </c>
      <c r="F578" t="s">
        <v>451</v>
      </c>
      <c r="G578" t="s">
        <v>20</v>
      </c>
      <c r="H578" t="s">
        <v>22</v>
      </c>
      <c r="I578" s="4">
        <v>4809</v>
      </c>
      <c r="J578">
        <v>1630</v>
      </c>
      <c r="K578">
        <v>0</v>
      </c>
      <c r="L578">
        <v>3179</v>
      </c>
      <c r="M578">
        <v>0</v>
      </c>
      <c r="N578" s="2">
        <v>31</v>
      </c>
      <c r="O578" t="s">
        <v>29</v>
      </c>
      <c r="P578" t="s">
        <v>24</v>
      </c>
      <c r="Q578" t="s">
        <v>25</v>
      </c>
      <c r="R578" t="s">
        <v>26</v>
      </c>
    </row>
    <row r="579" spans="1:18" x14ac:dyDescent="0.35">
      <c r="A579" t="s">
        <v>1023</v>
      </c>
      <c r="B579" t="s">
        <v>778</v>
      </c>
      <c r="C579" t="s">
        <v>15</v>
      </c>
      <c r="D579" t="s">
        <v>17</v>
      </c>
      <c r="E579" t="s">
        <v>113</v>
      </c>
      <c r="F579" t="s">
        <v>114</v>
      </c>
      <c r="G579" t="s">
        <v>20</v>
      </c>
      <c r="H579" t="s">
        <v>22</v>
      </c>
      <c r="I579" s="4">
        <v>7700</v>
      </c>
      <c r="J579">
        <v>1085</v>
      </c>
      <c r="K579">
        <v>0</v>
      </c>
      <c r="L579">
        <v>6615</v>
      </c>
      <c r="M579">
        <v>0</v>
      </c>
      <c r="N579" s="2">
        <v>31</v>
      </c>
      <c r="O579" t="s">
        <v>60</v>
      </c>
      <c r="P579" t="s">
        <v>24</v>
      </c>
      <c r="Q579" t="s">
        <v>25</v>
      </c>
      <c r="R579" t="s">
        <v>26</v>
      </c>
    </row>
    <row r="580" spans="1:18" x14ac:dyDescent="0.35">
      <c r="A580" t="s">
        <v>1023</v>
      </c>
      <c r="B580" t="s">
        <v>779</v>
      </c>
      <c r="C580" t="s">
        <v>15</v>
      </c>
      <c r="D580" t="s">
        <v>17</v>
      </c>
      <c r="E580" t="s">
        <v>113</v>
      </c>
      <c r="F580" t="s">
        <v>18</v>
      </c>
      <c r="G580" t="s">
        <v>20</v>
      </c>
      <c r="H580" t="s">
        <v>21</v>
      </c>
      <c r="I580" s="4">
        <v>1703.71</v>
      </c>
      <c r="J580">
        <v>0</v>
      </c>
      <c r="K580">
        <v>0</v>
      </c>
      <c r="L580">
        <v>0</v>
      </c>
      <c r="M580">
        <v>1703.71</v>
      </c>
      <c r="N580" s="2">
        <v>31</v>
      </c>
      <c r="O580" t="s">
        <v>23</v>
      </c>
      <c r="P580" t="s">
        <v>24</v>
      </c>
      <c r="Q580" t="s">
        <v>25</v>
      </c>
      <c r="R580" t="s">
        <v>26</v>
      </c>
    </row>
    <row r="581" spans="1:18" x14ac:dyDescent="0.35">
      <c r="A581" t="s">
        <v>1023</v>
      </c>
      <c r="B581" t="s">
        <v>780</v>
      </c>
      <c r="C581" t="s">
        <v>15</v>
      </c>
      <c r="D581" t="s">
        <v>17</v>
      </c>
      <c r="E581" t="s">
        <v>113</v>
      </c>
      <c r="F581" t="s">
        <v>18</v>
      </c>
      <c r="G581" t="s">
        <v>20</v>
      </c>
      <c r="H581" t="s">
        <v>21</v>
      </c>
      <c r="I581" s="4">
        <v>1667.43</v>
      </c>
      <c r="J581">
        <v>0</v>
      </c>
      <c r="K581">
        <v>0</v>
      </c>
      <c r="L581">
        <v>0</v>
      </c>
      <c r="M581">
        <v>1667.43</v>
      </c>
      <c r="N581" s="2">
        <v>31</v>
      </c>
      <c r="O581" t="s">
        <v>35</v>
      </c>
      <c r="P581" t="s">
        <v>24</v>
      </c>
      <c r="Q581" t="s">
        <v>25</v>
      </c>
      <c r="R581" t="s">
        <v>26</v>
      </c>
    </row>
    <row r="582" spans="1:18" x14ac:dyDescent="0.35">
      <c r="A582" t="s">
        <v>1023</v>
      </c>
      <c r="B582" t="s">
        <v>781</v>
      </c>
      <c r="C582" t="s">
        <v>15</v>
      </c>
      <c r="D582" t="s">
        <v>17</v>
      </c>
      <c r="E582" t="s">
        <v>120</v>
      </c>
      <c r="F582" t="s">
        <v>62</v>
      </c>
      <c r="G582" t="s">
        <v>20</v>
      </c>
      <c r="H582" t="s">
        <v>21</v>
      </c>
      <c r="I582" s="4">
        <v>673.83</v>
      </c>
      <c r="J582">
        <v>0</v>
      </c>
      <c r="K582">
        <v>0</v>
      </c>
      <c r="L582">
        <v>0</v>
      </c>
      <c r="M582">
        <v>673.83</v>
      </c>
      <c r="N582" s="2">
        <v>31</v>
      </c>
      <c r="O582" t="s">
        <v>63</v>
      </c>
      <c r="P582" t="s">
        <v>64</v>
      </c>
      <c r="Q582" t="s">
        <v>25</v>
      </c>
      <c r="R582" t="s">
        <v>26</v>
      </c>
    </row>
    <row r="583" spans="1:18" x14ac:dyDescent="0.35">
      <c r="A583" t="s">
        <v>1023</v>
      </c>
      <c r="B583" t="s">
        <v>782</v>
      </c>
      <c r="C583" t="s">
        <v>15</v>
      </c>
      <c r="D583" t="s">
        <v>17</v>
      </c>
      <c r="E583" t="s">
        <v>371</v>
      </c>
      <c r="F583" t="s">
        <v>18</v>
      </c>
      <c r="G583" t="s">
        <v>20</v>
      </c>
      <c r="H583" t="s">
        <v>22</v>
      </c>
      <c r="I583" s="4">
        <v>2772</v>
      </c>
      <c r="J583">
        <v>563</v>
      </c>
      <c r="K583">
        <v>0</v>
      </c>
      <c r="L583">
        <v>2209</v>
      </c>
      <c r="M583">
        <v>0</v>
      </c>
      <c r="N583" s="2">
        <v>31</v>
      </c>
      <c r="O583" t="s">
        <v>23</v>
      </c>
      <c r="P583" t="s">
        <v>108</v>
      </c>
      <c r="Q583" t="s">
        <v>25</v>
      </c>
      <c r="R583" t="s">
        <v>26</v>
      </c>
    </row>
    <row r="584" spans="1:18" x14ac:dyDescent="0.35">
      <c r="A584" t="s">
        <v>1023</v>
      </c>
      <c r="B584" t="s">
        <v>783</v>
      </c>
      <c r="C584" t="s">
        <v>15</v>
      </c>
      <c r="D584" t="s">
        <v>17</v>
      </c>
      <c r="E584" t="s">
        <v>55</v>
      </c>
      <c r="F584" t="s">
        <v>56</v>
      </c>
      <c r="G584" t="s">
        <v>20</v>
      </c>
      <c r="H584" t="s">
        <v>21</v>
      </c>
      <c r="I584" s="4">
        <v>849.89</v>
      </c>
      <c r="J584">
        <v>0</v>
      </c>
      <c r="K584">
        <v>0</v>
      </c>
      <c r="L584">
        <v>0</v>
      </c>
      <c r="M584">
        <v>849.89</v>
      </c>
      <c r="N584" s="2">
        <v>31</v>
      </c>
      <c r="O584" t="s">
        <v>57</v>
      </c>
      <c r="P584" t="s">
        <v>30</v>
      </c>
      <c r="Q584" t="s">
        <v>25</v>
      </c>
      <c r="R584" t="s">
        <v>26</v>
      </c>
    </row>
    <row r="585" spans="1:18" x14ac:dyDescent="0.35">
      <c r="A585" t="s">
        <v>1023</v>
      </c>
      <c r="B585" t="s">
        <v>784</v>
      </c>
      <c r="C585" t="s">
        <v>15</v>
      </c>
      <c r="D585" t="s">
        <v>17</v>
      </c>
      <c r="E585" t="s">
        <v>546</v>
      </c>
      <c r="G585" t="s">
        <v>20</v>
      </c>
      <c r="H585" t="s">
        <v>21</v>
      </c>
      <c r="I585" s="4">
        <v>1898.1</v>
      </c>
      <c r="J585">
        <v>0</v>
      </c>
      <c r="K585">
        <v>0</v>
      </c>
      <c r="L585">
        <v>0</v>
      </c>
      <c r="M585">
        <v>1898.1</v>
      </c>
      <c r="N585" s="2">
        <v>31</v>
      </c>
      <c r="O585" t="s">
        <v>29</v>
      </c>
      <c r="P585" t="s">
        <v>482</v>
      </c>
      <c r="Q585" t="s">
        <v>25</v>
      </c>
      <c r="R585" t="s">
        <v>26</v>
      </c>
    </row>
    <row r="586" spans="1:18" x14ac:dyDescent="0.35">
      <c r="A586" t="s">
        <v>1023</v>
      </c>
      <c r="B586" t="s">
        <v>785</v>
      </c>
      <c r="C586" t="s">
        <v>15</v>
      </c>
      <c r="D586" t="s">
        <v>17</v>
      </c>
      <c r="E586" t="s">
        <v>537</v>
      </c>
      <c r="G586" t="s">
        <v>20</v>
      </c>
      <c r="H586" t="s">
        <v>21</v>
      </c>
      <c r="I586" s="4">
        <v>275.44</v>
      </c>
      <c r="J586">
        <v>0</v>
      </c>
      <c r="K586">
        <v>0</v>
      </c>
      <c r="L586">
        <v>0</v>
      </c>
      <c r="M586">
        <v>275.44</v>
      </c>
      <c r="N586" s="2">
        <v>31</v>
      </c>
      <c r="O586" t="s">
        <v>35</v>
      </c>
      <c r="P586" t="s">
        <v>482</v>
      </c>
      <c r="Q586" t="s">
        <v>25</v>
      </c>
      <c r="R586" t="s">
        <v>26</v>
      </c>
    </row>
    <row r="587" spans="1:18" x14ac:dyDescent="0.35">
      <c r="A587" t="s">
        <v>1023</v>
      </c>
      <c r="B587" t="s">
        <v>786</v>
      </c>
      <c r="C587" t="s">
        <v>15</v>
      </c>
      <c r="D587" t="s">
        <v>17</v>
      </c>
      <c r="E587" t="s">
        <v>536</v>
      </c>
      <c r="G587" t="s">
        <v>20</v>
      </c>
      <c r="H587" t="s">
        <v>21</v>
      </c>
      <c r="I587" s="4">
        <v>1461.62</v>
      </c>
      <c r="J587">
        <v>0</v>
      </c>
      <c r="K587">
        <v>0</v>
      </c>
      <c r="L587">
        <v>0</v>
      </c>
      <c r="M587">
        <v>1461.62</v>
      </c>
      <c r="N587" s="2">
        <v>31</v>
      </c>
      <c r="O587" t="s">
        <v>29</v>
      </c>
      <c r="P587" t="s">
        <v>482</v>
      </c>
      <c r="Q587" t="s">
        <v>25</v>
      </c>
      <c r="R587" t="s">
        <v>26</v>
      </c>
    </row>
    <row r="588" spans="1:18" x14ac:dyDescent="0.35">
      <c r="A588" t="s">
        <v>1023</v>
      </c>
      <c r="B588" t="s">
        <v>787</v>
      </c>
      <c r="C588" t="s">
        <v>15</v>
      </c>
      <c r="D588" t="s">
        <v>17</v>
      </c>
      <c r="E588" t="s">
        <v>501</v>
      </c>
      <c r="G588" t="s">
        <v>20</v>
      </c>
      <c r="H588" t="s">
        <v>21</v>
      </c>
      <c r="I588" s="4">
        <v>1780.61</v>
      </c>
      <c r="J588">
        <v>0</v>
      </c>
      <c r="K588">
        <v>0</v>
      </c>
      <c r="L588">
        <v>0</v>
      </c>
      <c r="M588">
        <v>1780.61</v>
      </c>
      <c r="N588" s="2">
        <v>31</v>
      </c>
      <c r="O588" t="s">
        <v>23</v>
      </c>
      <c r="P588" t="s">
        <v>482</v>
      </c>
      <c r="Q588" t="s">
        <v>25</v>
      </c>
      <c r="R588" t="s">
        <v>26</v>
      </c>
    </row>
    <row r="589" spans="1:18" x14ac:dyDescent="0.35">
      <c r="A589" t="s">
        <v>1023</v>
      </c>
      <c r="B589" t="s">
        <v>788</v>
      </c>
      <c r="C589" t="s">
        <v>15</v>
      </c>
      <c r="D589" t="s">
        <v>17</v>
      </c>
      <c r="E589" t="s">
        <v>503</v>
      </c>
      <c r="G589" t="s">
        <v>20</v>
      </c>
      <c r="H589" t="s">
        <v>22</v>
      </c>
      <c r="I589" s="4">
        <v>1586</v>
      </c>
      <c r="J589">
        <v>575</v>
      </c>
      <c r="K589">
        <v>0</v>
      </c>
      <c r="L589">
        <v>1011</v>
      </c>
      <c r="M589">
        <v>0</v>
      </c>
      <c r="N589" s="2">
        <v>31</v>
      </c>
      <c r="O589" t="s">
        <v>29</v>
      </c>
      <c r="P589" t="s">
        <v>482</v>
      </c>
      <c r="Q589" t="s">
        <v>25</v>
      </c>
      <c r="R589" t="s">
        <v>26</v>
      </c>
    </row>
    <row r="590" spans="1:18" x14ac:dyDescent="0.35">
      <c r="A590" t="s">
        <v>1023</v>
      </c>
      <c r="B590" t="s">
        <v>789</v>
      </c>
      <c r="C590" t="s">
        <v>15</v>
      </c>
      <c r="D590" t="s">
        <v>17</v>
      </c>
      <c r="E590" t="s">
        <v>495</v>
      </c>
      <c r="G590" t="s">
        <v>20</v>
      </c>
      <c r="H590" t="s">
        <v>21</v>
      </c>
      <c r="I590" s="4">
        <v>1945</v>
      </c>
      <c r="J590">
        <v>0</v>
      </c>
      <c r="K590">
        <v>0</v>
      </c>
      <c r="L590">
        <v>0</v>
      </c>
      <c r="M590">
        <v>1945</v>
      </c>
      <c r="N590" s="2">
        <v>31</v>
      </c>
      <c r="O590" t="s">
        <v>23</v>
      </c>
      <c r="P590" t="s">
        <v>482</v>
      </c>
      <c r="Q590" t="s">
        <v>25</v>
      </c>
      <c r="R590" t="s">
        <v>26</v>
      </c>
    </row>
    <row r="591" spans="1:18" x14ac:dyDescent="0.35">
      <c r="A591" t="s">
        <v>1023</v>
      </c>
      <c r="B591" t="s">
        <v>790</v>
      </c>
      <c r="C591" t="s">
        <v>15</v>
      </c>
      <c r="D591" t="s">
        <v>17</v>
      </c>
      <c r="E591" t="s">
        <v>496</v>
      </c>
      <c r="G591" t="s">
        <v>20</v>
      </c>
      <c r="H591" t="s">
        <v>22</v>
      </c>
      <c r="I591" s="4">
        <v>2040</v>
      </c>
      <c r="J591">
        <v>840</v>
      </c>
      <c r="K591">
        <v>0</v>
      </c>
      <c r="L591">
        <v>1200</v>
      </c>
      <c r="M591">
        <v>0</v>
      </c>
      <c r="N591" s="2">
        <v>31</v>
      </c>
      <c r="O591" t="s">
        <v>60</v>
      </c>
      <c r="P591" t="s">
        <v>482</v>
      </c>
      <c r="Q591" t="s">
        <v>25</v>
      </c>
      <c r="R591" t="s">
        <v>26</v>
      </c>
    </row>
    <row r="592" spans="1:18" x14ac:dyDescent="0.35">
      <c r="A592" t="s">
        <v>1023</v>
      </c>
      <c r="B592" t="s">
        <v>791</v>
      </c>
      <c r="C592" t="s">
        <v>15</v>
      </c>
      <c r="D592" t="s">
        <v>17</v>
      </c>
      <c r="E592" t="s">
        <v>539</v>
      </c>
      <c r="G592" t="s">
        <v>20</v>
      </c>
      <c r="H592" t="s">
        <v>21</v>
      </c>
      <c r="I592" s="4">
        <v>2075.34</v>
      </c>
      <c r="J592">
        <v>0</v>
      </c>
      <c r="K592">
        <v>0</v>
      </c>
      <c r="L592">
        <v>0</v>
      </c>
      <c r="M592">
        <v>2075.34</v>
      </c>
      <c r="N592" s="2">
        <v>31</v>
      </c>
      <c r="O592" t="s">
        <v>29</v>
      </c>
      <c r="P592" t="s">
        <v>482</v>
      </c>
      <c r="Q592" t="s">
        <v>25</v>
      </c>
      <c r="R592" t="s">
        <v>26</v>
      </c>
    </row>
    <row r="593" spans="1:18" x14ac:dyDescent="0.35">
      <c r="A593" t="s">
        <v>1023</v>
      </c>
      <c r="B593" t="s">
        <v>792</v>
      </c>
      <c r="C593" t="s">
        <v>15</v>
      </c>
      <c r="D593" t="s">
        <v>17</v>
      </c>
      <c r="E593" t="s">
        <v>522</v>
      </c>
      <c r="G593" t="s">
        <v>20</v>
      </c>
      <c r="H593" t="s">
        <v>21</v>
      </c>
      <c r="I593" s="4">
        <v>597.67999999999995</v>
      </c>
      <c r="J593">
        <v>0</v>
      </c>
      <c r="K593">
        <v>0</v>
      </c>
      <c r="L593">
        <v>0</v>
      </c>
      <c r="M593">
        <v>597.67999999999995</v>
      </c>
      <c r="N593" s="2">
        <v>31</v>
      </c>
      <c r="O593" t="s">
        <v>60</v>
      </c>
      <c r="P593" t="s">
        <v>482</v>
      </c>
      <c r="Q593" t="s">
        <v>25</v>
      </c>
      <c r="R593" t="s">
        <v>26</v>
      </c>
    </row>
    <row r="594" spans="1:18" x14ac:dyDescent="0.35">
      <c r="A594" t="s">
        <v>1023</v>
      </c>
      <c r="B594" t="s">
        <v>793</v>
      </c>
      <c r="C594" t="s">
        <v>15</v>
      </c>
      <c r="D594" t="s">
        <v>17</v>
      </c>
      <c r="E594" t="s">
        <v>519</v>
      </c>
      <c r="G594" t="s">
        <v>20</v>
      </c>
      <c r="H594" t="s">
        <v>21</v>
      </c>
      <c r="I594" s="4">
        <v>1602.27</v>
      </c>
      <c r="J594">
        <v>0</v>
      </c>
      <c r="K594">
        <v>0</v>
      </c>
      <c r="L594">
        <v>0</v>
      </c>
      <c r="M594">
        <v>1602.27</v>
      </c>
      <c r="N594" s="2">
        <v>31</v>
      </c>
      <c r="O594" t="s">
        <v>23</v>
      </c>
      <c r="P594" t="s">
        <v>482</v>
      </c>
      <c r="Q594" t="s">
        <v>25</v>
      </c>
      <c r="R594" t="s">
        <v>26</v>
      </c>
    </row>
    <row r="595" spans="1:18" x14ac:dyDescent="0.35">
      <c r="A595" t="s">
        <v>1023</v>
      </c>
      <c r="B595" t="s">
        <v>794</v>
      </c>
      <c r="C595" t="s">
        <v>15</v>
      </c>
      <c r="D595" t="s">
        <v>17</v>
      </c>
      <c r="E595" t="s">
        <v>520</v>
      </c>
      <c r="G595" t="s">
        <v>20</v>
      </c>
      <c r="H595" t="s">
        <v>22</v>
      </c>
      <c r="I595" s="4">
        <v>10635</v>
      </c>
      <c r="J595">
        <v>3135</v>
      </c>
      <c r="K595">
        <v>0</v>
      </c>
      <c r="L595">
        <v>7500</v>
      </c>
      <c r="M595">
        <v>0</v>
      </c>
      <c r="N595" s="2">
        <v>31</v>
      </c>
      <c r="Q595" t="s">
        <v>25</v>
      </c>
      <c r="R595" t="s">
        <v>26</v>
      </c>
    </row>
    <row r="596" spans="1:18" x14ac:dyDescent="0.35">
      <c r="A596" t="s">
        <v>1023</v>
      </c>
      <c r="B596" t="s">
        <v>795</v>
      </c>
      <c r="C596" t="s">
        <v>15</v>
      </c>
      <c r="D596" t="s">
        <v>17</v>
      </c>
      <c r="E596" t="s">
        <v>502</v>
      </c>
      <c r="G596" t="s">
        <v>20</v>
      </c>
      <c r="H596" t="s">
        <v>21</v>
      </c>
      <c r="I596" s="4">
        <v>2298.2600000000002</v>
      </c>
      <c r="J596">
        <v>0</v>
      </c>
      <c r="K596">
        <v>0</v>
      </c>
      <c r="L596">
        <v>0</v>
      </c>
      <c r="M596">
        <v>2298.2600000000002</v>
      </c>
      <c r="N596" s="2">
        <v>31</v>
      </c>
      <c r="O596" t="s">
        <v>29</v>
      </c>
      <c r="P596" t="s">
        <v>482</v>
      </c>
      <c r="Q596" t="s">
        <v>25</v>
      </c>
      <c r="R596" t="s">
        <v>26</v>
      </c>
    </row>
    <row r="597" spans="1:18" x14ac:dyDescent="0.35">
      <c r="A597" t="s">
        <v>1023</v>
      </c>
      <c r="B597" t="s">
        <v>796</v>
      </c>
      <c r="C597" t="s">
        <v>15</v>
      </c>
      <c r="D597" t="s">
        <v>17</v>
      </c>
      <c r="E597" t="s">
        <v>487</v>
      </c>
      <c r="G597" t="s">
        <v>20</v>
      </c>
      <c r="H597" t="s">
        <v>22</v>
      </c>
      <c r="I597" s="4">
        <v>6923</v>
      </c>
      <c r="J597">
        <v>2290</v>
      </c>
      <c r="K597">
        <v>0</v>
      </c>
      <c r="L597">
        <v>4633</v>
      </c>
      <c r="M597">
        <v>0</v>
      </c>
      <c r="N597" s="2">
        <v>31</v>
      </c>
      <c r="O597" t="s">
        <v>23</v>
      </c>
      <c r="P597" t="s">
        <v>482</v>
      </c>
      <c r="Q597" t="s">
        <v>25</v>
      </c>
      <c r="R597" t="s">
        <v>26</v>
      </c>
    </row>
    <row r="598" spans="1:18" x14ac:dyDescent="0.35">
      <c r="A598" t="s">
        <v>1023</v>
      </c>
      <c r="B598" t="s">
        <v>797</v>
      </c>
      <c r="C598" t="s">
        <v>15</v>
      </c>
      <c r="D598" t="s">
        <v>17</v>
      </c>
      <c r="E598" t="s">
        <v>521</v>
      </c>
      <c r="G598" t="s">
        <v>20</v>
      </c>
      <c r="H598" t="s">
        <v>21</v>
      </c>
      <c r="I598" s="4">
        <v>1502.96</v>
      </c>
      <c r="J598">
        <v>0</v>
      </c>
      <c r="K598">
        <v>0</v>
      </c>
      <c r="L598">
        <v>0</v>
      </c>
      <c r="M598">
        <v>1502.96</v>
      </c>
      <c r="N598" s="2">
        <v>31</v>
      </c>
      <c r="O598" t="s">
        <v>57</v>
      </c>
      <c r="P598" t="s">
        <v>482</v>
      </c>
      <c r="Q598" t="s">
        <v>25</v>
      </c>
      <c r="R598" t="s">
        <v>26</v>
      </c>
    </row>
    <row r="599" spans="1:18" x14ac:dyDescent="0.35">
      <c r="A599" t="s">
        <v>1023</v>
      </c>
      <c r="B599" t="s">
        <v>798</v>
      </c>
      <c r="C599" t="s">
        <v>15</v>
      </c>
      <c r="D599" t="s">
        <v>17</v>
      </c>
      <c r="E599" t="s">
        <v>525</v>
      </c>
      <c r="G599" t="s">
        <v>20</v>
      </c>
      <c r="H599" t="s">
        <v>21</v>
      </c>
      <c r="I599" s="4">
        <v>5262.65</v>
      </c>
      <c r="J599">
        <v>0</v>
      </c>
      <c r="K599">
        <v>0</v>
      </c>
      <c r="L599">
        <v>0</v>
      </c>
      <c r="M599">
        <v>5262.65</v>
      </c>
      <c r="N599" s="2">
        <v>31</v>
      </c>
      <c r="O599" t="s">
        <v>29</v>
      </c>
      <c r="P599" t="s">
        <v>482</v>
      </c>
      <c r="Q599" t="s">
        <v>25</v>
      </c>
      <c r="R599" t="s">
        <v>26</v>
      </c>
    </row>
    <row r="600" spans="1:18" x14ac:dyDescent="0.35">
      <c r="A600" t="s">
        <v>1023</v>
      </c>
      <c r="B600" t="s">
        <v>799</v>
      </c>
      <c r="C600" t="s">
        <v>15</v>
      </c>
      <c r="D600" t="s">
        <v>17</v>
      </c>
      <c r="E600" t="s">
        <v>488</v>
      </c>
      <c r="G600" t="s">
        <v>20</v>
      </c>
      <c r="H600" t="s">
        <v>22</v>
      </c>
      <c r="I600" s="4">
        <v>3068</v>
      </c>
      <c r="J600">
        <v>1080</v>
      </c>
      <c r="K600">
        <v>0</v>
      </c>
      <c r="L600">
        <v>1988</v>
      </c>
      <c r="M600">
        <v>0</v>
      </c>
      <c r="N600" s="2">
        <v>31</v>
      </c>
      <c r="O600" t="s">
        <v>29</v>
      </c>
      <c r="P600" t="s">
        <v>482</v>
      </c>
      <c r="Q600" t="s">
        <v>25</v>
      </c>
      <c r="R600" t="s">
        <v>26</v>
      </c>
    </row>
    <row r="601" spans="1:18" x14ac:dyDescent="0.35">
      <c r="A601" t="s">
        <v>1023</v>
      </c>
      <c r="B601" t="s">
        <v>800</v>
      </c>
      <c r="C601" t="s">
        <v>15</v>
      </c>
      <c r="D601" t="s">
        <v>17</v>
      </c>
      <c r="E601" t="s">
        <v>511</v>
      </c>
      <c r="G601" t="s">
        <v>20</v>
      </c>
      <c r="H601" t="s">
        <v>21</v>
      </c>
      <c r="I601" s="4">
        <v>3873.93</v>
      </c>
      <c r="J601">
        <v>0</v>
      </c>
      <c r="K601">
        <v>0</v>
      </c>
      <c r="L601">
        <v>0</v>
      </c>
      <c r="M601">
        <v>3873.93</v>
      </c>
      <c r="N601" s="2">
        <v>31</v>
      </c>
      <c r="O601" t="s">
        <v>29</v>
      </c>
      <c r="P601" t="s">
        <v>482</v>
      </c>
      <c r="Q601" t="s">
        <v>25</v>
      </c>
      <c r="R601" t="s">
        <v>26</v>
      </c>
    </row>
    <row r="602" spans="1:18" x14ac:dyDescent="0.35">
      <c r="A602" t="s">
        <v>1023</v>
      </c>
      <c r="B602" t="s">
        <v>801</v>
      </c>
      <c r="C602" t="s">
        <v>15</v>
      </c>
      <c r="D602" t="s">
        <v>17</v>
      </c>
      <c r="E602" t="s">
        <v>547</v>
      </c>
      <c r="G602" t="s">
        <v>20</v>
      </c>
      <c r="H602" t="s">
        <v>21</v>
      </c>
      <c r="I602" s="4">
        <v>5365.52</v>
      </c>
      <c r="J602">
        <v>0</v>
      </c>
      <c r="K602">
        <v>0</v>
      </c>
      <c r="L602">
        <v>0</v>
      </c>
      <c r="M602">
        <v>5365.52</v>
      </c>
      <c r="N602" s="2">
        <v>31</v>
      </c>
      <c r="O602" t="s">
        <v>29</v>
      </c>
      <c r="P602" t="s">
        <v>517</v>
      </c>
      <c r="Q602" t="s">
        <v>25</v>
      </c>
      <c r="R602" t="s">
        <v>26</v>
      </c>
    </row>
    <row r="603" spans="1:18" x14ac:dyDescent="0.35">
      <c r="A603" t="s">
        <v>1023</v>
      </c>
      <c r="B603" t="s">
        <v>802</v>
      </c>
      <c r="C603" t="s">
        <v>15</v>
      </c>
      <c r="D603" t="s">
        <v>17</v>
      </c>
      <c r="E603" t="s">
        <v>540</v>
      </c>
      <c r="F603" t="s">
        <v>541</v>
      </c>
      <c r="G603" t="s">
        <v>20</v>
      </c>
      <c r="H603" t="s">
        <v>22</v>
      </c>
      <c r="I603" s="4">
        <v>3490</v>
      </c>
      <c r="J603">
        <v>340</v>
      </c>
      <c r="K603">
        <v>0</v>
      </c>
      <c r="L603">
        <v>3150</v>
      </c>
      <c r="M603">
        <v>0</v>
      </c>
      <c r="N603" s="2">
        <v>31</v>
      </c>
      <c r="O603" t="s">
        <v>23</v>
      </c>
      <c r="P603" t="s">
        <v>517</v>
      </c>
      <c r="Q603" t="s">
        <v>25</v>
      </c>
      <c r="R603" t="s">
        <v>26</v>
      </c>
    </row>
    <row r="604" spans="1:18" x14ac:dyDescent="0.35">
      <c r="A604" t="s">
        <v>1023</v>
      </c>
      <c r="B604" t="s">
        <v>803</v>
      </c>
      <c r="C604" t="s">
        <v>15</v>
      </c>
      <c r="D604" t="s">
        <v>17</v>
      </c>
      <c r="E604" t="s">
        <v>163</v>
      </c>
      <c r="F604" t="s">
        <v>62</v>
      </c>
      <c r="G604" t="s">
        <v>20</v>
      </c>
      <c r="H604" t="s">
        <v>21</v>
      </c>
      <c r="I604" s="4">
        <v>283.11</v>
      </c>
      <c r="J604">
        <v>0</v>
      </c>
      <c r="K604">
        <v>0</v>
      </c>
      <c r="L604">
        <v>0</v>
      </c>
      <c r="M604">
        <v>283.11</v>
      </c>
      <c r="N604" s="2">
        <v>31</v>
      </c>
      <c r="O604" t="s">
        <v>63</v>
      </c>
      <c r="P604" t="s">
        <v>80</v>
      </c>
      <c r="Q604" t="s">
        <v>25</v>
      </c>
      <c r="R604" t="s">
        <v>26</v>
      </c>
    </row>
    <row r="605" spans="1:18" x14ac:dyDescent="0.35">
      <c r="A605" t="s">
        <v>1023</v>
      </c>
      <c r="B605" t="s">
        <v>804</v>
      </c>
      <c r="C605" t="s">
        <v>15</v>
      </c>
      <c r="D605" t="s">
        <v>17</v>
      </c>
      <c r="E605" t="s">
        <v>329</v>
      </c>
      <c r="F605" t="s">
        <v>18</v>
      </c>
      <c r="G605" t="s">
        <v>20</v>
      </c>
      <c r="H605" t="s">
        <v>21</v>
      </c>
      <c r="I605" s="4">
        <v>1354.5</v>
      </c>
      <c r="J605">
        <v>0</v>
      </c>
      <c r="K605">
        <v>0</v>
      </c>
      <c r="L605">
        <v>0</v>
      </c>
      <c r="M605">
        <v>1354.5</v>
      </c>
      <c r="N605" s="2">
        <v>31</v>
      </c>
      <c r="O605" t="s">
        <v>23</v>
      </c>
      <c r="P605" t="s">
        <v>108</v>
      </c>
      <c r="Q605" t="s">
        <v>25</v>
      </c>
      <c r="R605" t="s">
        <v>26</v>
      </c>
    </row>
    <row r="606" spans="1:18" x14ac:dyDescent="0.35">
      <c r="A606" t="s">
        <v>1023</v>
      </c>
      <c r="B606" t="s">
        <v>805</v>
      </c>
      <c r="C606" t="s">
        <v>15</v>
      </c>
      <c r="D606" t="s">
        <v>17</v>
      </c>
      <c r="E606" t="s">
        <v>325</v>
      </c>
      <c r="G606" t="s">
        <v>20</v>
      </c>
      <c r="H606" t="s">
        <v>22</v>
      </c>
      <c r="I606" s="4">
        <v>9317</v>
      </c>
      <c r="J606">
        <v>3349</v>
      </c>
      <c r="K606">
        <v>0</v>
      </c>
      <c r="L606">
        <v>5968</v>
      </c>
      <c r="M606">
        <v>0</v>
      </c>
      <c r="N606" s="2">
        <v>31</v>
      </c>
      <c r="O606" t="s">
        <v>29</v>
      </c>
      <c r="P606" t="s">
        <v>108</v>
      </c>
      <c r="Q606" t="s">
        <v>25</v>
      </c>
      <c r="R606" t="s">
        <v>26</v>
      </c>
    </row>
    <row r="607" spans="1:18" x14ac:dyDescent="0.35">
      <c r="A607" t="s">
        <v>1023</v>
      </c>
      <c r="B607" t="s">
        <v>806</v>
      </c>
      <c r="C607" t="s">
        <v>15</v>
      </c>
      <c r="D607" t="s">
        <v>17</v>
      </c>
      <c r="E607" t="s">
        <v>564</v>
      </c>
      <c r="G607" t="s">
        <v>20</v>
      </c>
      <c r="H607" t="s">
        <v>22</v>
      </c>
      <c r="I607" s="4">
        <v>13636</v>
      </c>
      <c r="J607">
        <v>1564</v>
      </c>
      <c r="K607">
        <v>0</v>
      </c>
      <c r="L607">
        <v>12072</v>
      </c>
      <c r="M607">
        <v>0</v>
      </c>
      <c r="N607" s="2">
        <v>31</v>
      </c>
      <c r="Q607" t="s">
        <v>25</v>
      </c>
      <c r="R607" t="s">
        <v>26</v>
      </c>
    </row>
    <row r="608" spans="1:18" x14ac:dyDescent="0.35">
      <c r="A608" t="s">
        <v>1023</v>
      </c>
      <c r="B608" t="s">
        <v>807</v>
      </c>
      <c r="C608" t="s">
        <v>15</v>
      </c>
      <c r="D608" t="s">
        <v>17</v>
      </c>
      <c r="E608" t="s">
        <v>356</v>
      </c>
      <c r="G608" t="s">
        <v>20</v>
      </c>
      <c r="H608" t="s">
        <v>22</v>
      </c>
      <c r="I608" s="4">
        <v>9164</v>
      </c>
      <c r="J608">
        <v>3195</v>
      </c>
      <c r="K608">
        <v>0</v>
      </c>
      <c r="L608">
        <v>5969</v>
      </c>
      <c r="M608">
        <v>0</v>
      </c>
      <c r="N608" s="2">
        <v>31</v>
      </c>
      <c r="O608" t="s">
        <v>29</v>
      </c>
      <c r="P608" t="s">
        <v>108</v>
      </c>
      <c r="Q608" t="s">
        <v>25</v>
      </c>
      <c r="R608" t="s">
        <v>26</v>
      </c>
    </row>
    <row r="609" spans="1:18" x14ac:dyDescent="0.35">
      <c r="A609" t="s">
        <v>1023</v>
      </c>
      <c r="B609" t="s">
        <v>808</v>
      </c>
      <c r="C609" t="s">
        <v>15</v>
      </c>
      <c r="D609" t="s">
        <v>17</v>
      </c>
      <c r="E609" t="s">
        <v>416</v>
      </c>
      <c r="F609" t="s">
        <v>131</v>
      </c>
      <c r="G609" t="s">
        <v>20</v>
      </c>
      <c r="H609" t="s">
        <v>22</v>
      </c>
      <c r="I609" s="4">
        <v>10525</v>
      </c>
      <c r="J609">
        <v>3717</v>
      </c>
      <c r="K609">
        <v>0</v>
      </c>
      <c r="L609">
        <v>6808</v>
      </c>
      <c r="M609">
        <v>0</v>
      </c>
      <c r="N609" s="2">
        <v>31</v>
      </c>
      <c r="O609" t="s">
        <v>29</v>
      </c>
      <c r="P609" t="s">
        <v>30</v>
      </c>
      <c r="Q609" t="s">
        <v>25</v>
      </c>
      <c r="R609" t="s">
        <v>26</v>
      </c>
    </row>
    <row r="610" spans="1:18" x14ac:dyDescent="0.35">
      <c r="A610" t="s">
        <v>1023</v>
      </c>
      <c r="B610" t="s">
        <v>809</v>
      </c>
      <c r="C610" t="s">
        <v>15</v>
      </c>
      <c r="D610" t="s">
        <v>17</v>
      </c>
      <c r="E610" t="s">
        <v>459</v>
      </c>
      <c r="F610" t="s">
        <v>460</v>
      </c>
      <c r="G610" t="s">
        <v>20</v>
      </c>
      <c r="H610" t="s">
        <v>22</v>
      </c>
      <c r="I610" s="4">
        <v>2523</v>
      </c>
      <c r="J610">
        <v>898</v>
      </c>
      <c r="K610">
        <v>0</v>
      </c>
      <c r="L610">
        <v>1625</v>
      </c>
      <c r="M610">
        <v>0</v>
      </c>
      <c r="N610" s="2">
        <v>31</v>
      </c>
      <c r="O610" t="s">
        <v>29</v>
      </c>
      <c r="P610" t="s">
        <v>30</v>
      </c>
      <c r="Q610" t="s">
        <v>25</v>
      </c>
      <c r="R610" t="s">
        <v>26</v>
      </c>
    </row>
    <row r="611" spans="1:18" x14ac:dyDescent="0.35">
      <c r="A611" t="s">
        <v>1023</v>
      </c>
      <c r="B611" t="s">
        <v>810</v>
      </c>
      <c r="C611" t="s">
        <v>15</v>
      </c>
      <c r="D611" t="s">
        <v>17</v>
      </c>
      <c r="E611" t="s">
        <v>545</v>
      </c>
      <c r="G611" t="s">
        <v>20</v>
      </c>
      <c r="H611" t="s">
        <v>21</v>
      </c>
      <c r="I611" s="4">
        <v>5711.71</v>
      </c>
      <c r="J611">
        <v>0</v>
      </c>
      <c r="K611">
        <v>0</v>
      </c>
      <c r="L611">
        <v>0</v>
      </c>
      <c r="M611">
        <v>5711.71</v>
      </c>
      <c r="N611" s="2">
        <v>31</v>
      </c>
      <c r="O611" t="s">
        <v>29</v>
      </c>
      <c r="P611" t="s">
        <v>319</v>
      </c>
      <c r="Q611" t="s">
        <v>25</v>
      </c>
      <c r="R611" t="s">
        <v>26</v>
      </c>
    </row>
    <row r="612" spans="1:18" x14ac:dyDescent="0.35">
      <c r="A612" t="s">
        <v>1023</v>
      </c>
      <c r="B612" t="s">
        <v>811</v>
      </c>
      <c r="C612" t="s">
        <v>15</v>
      </c>
      <c r="D612" t="s">
        <v>17</v>
      </c>
      <c r="E612" t="s">
        <v>93</v>
      </c>
      <c r="F612" t="s">
        <v>39</v>
      </c>
      <c r="G612" t="s">
        <v>20</v>
      </c>
      <c r="H612" t="s">
        <v>21</v>
      </c>
      <c r="I612" s="4">
        <v>509.38</v>
      </c>
      <c r="J612">
        <v>0</v>
      </c>
      <c r="K612">
        <v>0</v>
      </c>
      <c r="L612">
        <v>0</v>
      </c>
      <c r="M612">
        <v>509.38</v>
      </c>
      <c r="N612" s="2">
        <v>31</v>
      </c>
      <c r="O612" t="s">
        <v>40</v>
      </c>
      <c r="P612" t="s">
        <v>94</v>
      </c>
      <c r="Q612" t="s">
        <v>25</v>
      </c>
      <c r="R612" t="s">
        <v>26</v>
      </c>
    </row>
    <row r="613" spans="1:18" x14ac:dyDescent="0.35">
      <c r="A613" t="s">
        <v>1023</v>
      </c>
      <c r="B613" t="s">
        <v>812</v>
      </c>
      <c r="C613" t="s">
        <v>15</v>
      </c>
      <c r="D613" t="s">
        <v>17</v>
      </c>
      <c r="E613" t="s">
        <v>350</v>
      </c>
      <c r="F613" t="s">
        <v>18</v>
      </c>
      <c r="G613" t="s">
        <v>20</v>
      </c>
      <c r="H613" t="s">
        <v>22</v>
      </c>
      <c r="I613" s="4">
        <v>2145</v>
      </c>
      <c r="J613">
        <v>108</v>
      </c>
      <c r="K613">
        <v>0</v>
      </c>
      <c r="L613">
        <v>2037</v>
      </c>
      <c r="M613">
        <v>0</v>
      </c>
      <c r="N613" s="2">
        <v>31</v>
      </c>
      <c r="O613" t="s">
        <v>23</v>
      </c>
      <c r="P613" t="s">
        <v>108</v>
      </c>
      <c r="Q613" t="s">
        <v>25</v>
      </c>
      <c r="R613" t="s">
        <v>26</v>
      </c>
    </row>
    <row r="614" spans="1:18" x14ac:dyDescent="0.35">
      <c r="A614" t="s">
        <v>1023</v>
      </c>
      <c r="B614" t="s">
        <v>813</v>
      </c>
      <c r="C614" t="s">
        <v>15</v>
      </c>
      <c r="D614" t="s">
        <v>17</v>
      </c>
      <c r="E614" t="s">
        <v>355</v>
      </c>
      <c r="F614" t="s">
        <v>18</v>
      </c>
      <c r="G614" t="s">
        <v>20</v>
      </c>
      <c r="H614" t="s">
        <v>21</v>
      </c>
      <c r="I614" s="4">
        <v>1878.68</v>
      </c>
      <c r="J614">
        <v>0</v>
      </c>
      <c r="K614">
        <v>0</v>
      </c>
      <c r="L614">
        <v>0</v>
      </c>
      <c r="M614">
        <v>1878.68</v>
      </c>
      <c r="N614" s="2">
        <v>31</v>
      </c>
      <c r="O614" t="s">
        <v>23</v>
      </c>
      <c r="P614" t="s">
        <v>41</v>
      </c>
      <c r="Q614" t="s">
        <v>25</v>
      </c>
      <c r="R614" t="s">
        <v>26</v>
      </c>
    </row>
    <row r="615" spans="1:18" x14ac:dyDescent="0.35">
      <c r="A615" t="s">
        <v>1023</v>
      </c>
      <c r="B615" t="s">
        <v>814</v>
      </c>
      <c r="C615" t="s">
        <v>15</v>
      </c>
      <c r="D615" t="s">
        <v>17</v>
      </c>
      <c r="E615" t="s">
        <v>477</v>
      </c>
      <c r="G615" t="s">
        <v>20</v>
      </c>
      <c r="H615" t="s">
        <v>21</v>
      </c>
      <c r="I615" s="4">
        <v>30.81</v>
      </c>
      <c r="J615">
        <v>0</v>
      </c>
      <c r="K615">
        <v>0</v>
      </c>
      <c r="L615">
        <v>0</v>
      </c>
      <c r="M615">
        <v>30.81</v>
      </c>
      <c r="N615" s="2">
        <v>31</v>
      </c>
      <c r="O615" t="s">
        <v>46</v>
      </c>
      <c r="P615" t="s">
        <v>224</v>
      </c>
      <c r="Q615" t="s">
        <v>25</v>
      </c>
      <c r="R615" t="s">
        <v>26</v>
      </c>
    </row>
    <row r="616" spans="1:18" x14ac:dyDescent="0.35">
      <c r="A616" t="s">
        <v>1023</v>
      </c>
      <c r="B616" t="s">
        <v>815</v>
      </c>
      <c r="C616" t="s">
        <v>15</v>
      </c>
      <c r="D616" t="s">
        <v>17</v>
      </c>
      <c r="E616" t="s">
        <v>481</v>
      </c>
      <c r="G616" t="s">
        <v>20</v>
      </c>
      <c r="H616" t="s">
        <v>21</v>
      </c>
      <c r="I616" s="4">
        <v>0</v>
      </c>
      <c r="J616">
        <v>0</v>
      </c>
      <c r="K616">
        <v>0</v>
      </c>
      <c r="L616">
        <v>0</v>
      </c>
      <c r="M616">
        <v>0</v>
      </c>
      <c r="N616" s="2">
        <v>31</v>
      </c>
      <c r="O616" t="s">
        <v>29</v>
      </c>
      <c r="P616" t="s">
        <v>482</v>
      </c>
      <c r="Q616" t="s">
        <v>25</v>
      </c>
      <c r="R616" t="s">
        <v>26</v>
      </c>
    </row>
    <row r="617" spans="1:18" x14ac:dyDescent="0.35">
      <c r="A617" t="s">
        <v>1023</v>
      </c>
      <c r="B617" t="s">
        <v>816</v>
      </c>
      <c r="C617" t="s">
        <v>15</v>
      </c>
      <c r="D617" t="s">
        <v>17</v>
      </c>
      <c r="E617" t="s">
        <v>222</v>
      </c>
      <c r="F617" t="s">
        <v>18</v>
      </c>
      <c r="G617" t="s">
        <v>20</v>
      </c>
      <c r="H617" t="s">
        <v>21</v>
      </c>
      <c r="I617" s="4">
        <v>1384.03</v>
      </c>
      <c r="J617">
        <v>0</v>
      </c>
      <c r="K617">
        <v>0</v>
      </c>
      <c r="L617">
        <v>0</v>
      </c>
      <c r="M617">
        <v>1384.03</v>
      </c>
      <c r="N617" s="2">
        <v>31</v>
      </c>
      <c r="O617" t="s">
        <v>23</v>
      </c>
      <c r="P617" t="s">
        <v>32</v>
      </c>
      <c r="Q617" t="s">
        <v>25</v>
      </c>
      <c r="R617" t="s">
        <v>26</v>
      </c>
    </row>
    <row r="618" spans="1:18" x14ac:dyDescent="0.35">
      <c r="A618" t="s">
        <v>1023</v>
      </c>
      <c r="B618" t="s">
        <v>817</v>
      </c>
      <c r="C618" t="s">
        <v>15</v>
      </c>
      <c r="D618" t="s">
        <v>17</v>
      </c>
      <c r="E618" t="s">
        <v>389</v>
      </c>
      <c r="F618" t="s">
        <v>131</v>
      </c>
      <c r="G618" t="s">
        <v>20</v>
      </c>
      <c r="H618" t="s">
        <v>22</v>
      </c>
      <c r="I618" s="4">
        <v>12947</v>
      </c>
      <c r="J618">
        <v>4821</v>
      </c>
      <c r="K618">
        <v>0</v>
      </c>
      <c r="L618">
        <v>8126</v>
      </c>
      <c r="M618">
        <v>0</v>
      </c>
      <c r="N618" s="2">
        <v>31</v>
      </c>
      <c r="O618" t="s">
        <v>29</v>
      </c>
      <c r="P618" t="s">
        <v>32</v>
      </c>
      <c r="Q618" t="s">
        <v>25</v>
      </c>
      <c r="R618" t="s">
        <v>26</v>
      </c>
    </row>
    <row r="619" spans="1:18" x14ac:dyDescent="0.35">
      <c r="A619" t="s">
        <v>1023</v>
      </c>
      <c r="B619" t="s">
        <v>818</v>
      </c>
      <c r="C619" t="s">
        <v>15</v>
      </c>
      <c r="D619" t="s">
        <v>17</v>
      </c>
      <c r="E619" t="s">
        <v>146</v>
      </c>
      <c r="F619" t="s">
        <v>18</v>
      </c>
      <c r="G619" t="s">
        <v>20</v>
      </c>
      <c r="H619" t="s">
        <v>22</v>
      </c>
      <c r="I619" s="4">
        <v>3125</v>
      </c>
      <c r="J619">
        <v>475</v>
      </c>
      <c r="K619">
        <v>0</v>
      </c>
      <c r="L619">
        <v>2650</v>
      </c>
      <c r="M619">
        <v>0</v>
      </c>
      <c r="N619" s="2">
        <v>31</v>
      </c>
      <c r="O619" t="s">
        <v>23</v>
      </c>
      <c r="P619" t="s">
        <v>32</v>
      </c>
      <c r="Q619" t="s">
        <v>25</v>
      </c>
      <c r="R619" t="s">
        <v>26</v>
      </c>
    </row>
    <row r="620" spans="1:18" x14ac:dyDescent="0.35">
      <c r="A620" t="s">
        <v>1023</v>
      </c>
      <c r="B620" t="s">
        <v>819</v>
      </c>
      <c r="C620" t="s">
        <v>15</v>
      </c>
      <c r="D620" t="s">
        <v>17</v>
      </c>
      <c r="E620" t="s">
        <v>214</v>
      </c>
      <c r="F620" t="s">
        <v>18</v>
      </c>
      <c r="G620" t="s">
        <v>20</v>
      </c>
      <c r="H620" t="s">
        <v>21</v>
      </c>
      <c r="I620" s="4">
        <v>1640.81</v>
      </c>
      <c r="J620">
        <v>0</v>
      </c>
      <c r="K620">
        <v>0</v>
      </c>
      <c r="L620">
        <v>0</v>
      </c>
      <c r="M620">
        <v>1640.81</v>
      </c>
      <c r="N620" s="2">
        <v>31</v>
      </c>
      <c r="O620" t="s">
        <v>23</v>
      </c>
      <c r="P620" t="s">
        <v>32</v>
      </c>
      <c r="Q620" t="s">
        <v>25</v>
      </c>
      <c r="R620" t="s">
        <v>26</v>
      </c>
    </row>
    <row r="621" spans="1:18" x14ac:dyDescent="0.35">
      <c r="A621" t="s">
        <v>1023</v>
      </c>
      <c r="B621" t="s">
        <v>820</v>
      </c>
      <c r="C621" t="s">
        <v>15</v>
      </c>
      <c r="D621" t="s">
        <v>17</v>
      </c>
      <c r="E621" t="s">
        <v>132</v>
      </c>
      <c r="F621" t="s">
        <v>23</v>
      </c>
      <c r="G621" t="s">
        <v>20</v>
      </c>
      <c r="H621" t="s">
        <v>21</v>
      </c>
      <c r="I621" s="4">
        <v>2183.06</v>
      </c>
      <c r="J621">
        <v>0</v>
      </c>
      <c r="K621">
        <v>0</v>
      </c>
      <c r="L621">
        <v>0</v>
      </c>
      <c r="M621">
        <v>2183.06</v>
      </c>
      <c r="N621" s="2">
        <v>31</v>
      </c>
      <c r="O621" t="s">
        <v>23</v>
      </c>
      <c r="P621" t="s">
        <v>30</v>
      </c>
      <c r="Q621" t="s">
        <v>25</v>
      </c>
      <c r="R621" t="s">
        <v>26</v>
      </c>
    </row>
    <row r="622" spans="1:18" x14ac:dyDescent="0.35">
      <c r="A622" t="s">
        <v>1023</v>
      </c>
      <c r="B622" t="s">
        <v>821</v>
      </c>
      <c r="C622" t="s">
        <v>15</v>
      </c>
      <c r="D622" t="s">
        <v>17</v>
      </c>
      <c r="E622" t="s">
        <v>43</v>
      </c>
      <c r="F622" t="s">
        <v>44</v>
      </c>
      <c r="G622" t="s">
        <v>20</v>
      </c>
      <c r="H622" t="s">
        <v>22</v>
      </c>
      <c r="I622" s="4">
        <v>3910</v>
      </c>
      <c r="J622">
        <v>1400</v>
      </c>
      <c r="K622">
        <v>0</v>
      </c>
      <c r="L622">
        <v>2510</v>
      </c>
      <c r="M622">
        <v>0</v>
      </c>
      <c r="N622" s="2">
        <v>31</v>
      </c>
      <c r="O622" t="s">
        <v>46</v>
      </c>
      <c r="P622" t="s">
        <v>47</v>
      </c>
      <c r="Q622" t="s">
        <v>25</v>
      </c>
      <c r="R622" t="s">
        <v>26</v>
      </c>
    </row>
    <row r="623" spans="1:18" x14ac:dyDescent="0.35">
      <c r="A623" t="s">
        <v>1023</v>
      </c>
      <c r="B623" t="s">
        <v>822</v>
      </c>
      <c r="C623" t="s">
        <v>15</v>
      </c>
      <c r="D623" t="s">
        <v>17</v>
      </c>
      <c r="E623" t="s">
        <v>229</v>
      </c>
      <c r="G623" t="s">
        <v>20</v>
      </c>
      <c r="H623" t="s">
        <v>22</v>
      </c>
      <c r="I623" s="4">
        <v>9196</v>
      </c>
      <c r="J623">
        <v>3230</v>
      </c>
      <c r="K623">
        <v>0</v>
      </c>
      <c r="L623">
        <v>5966</v>
      </c>
      <c r="M623">
        <v>0</v>
      </c>
      <c r="N623" s="2">
        <v>31</v>
      </c>
      <c r="O623" t="s">
        <v>29</v>
      </c>
      <c r="P623" t="s">
        <v>37</v>
      </c>
      <c r="Q623" t="s">
        <v>25</v>
      </c>
      <c r="R623" t="s">
        <v>26</v>
      </c>
    </row>
    <row r="624" spans="1:18" x14ac:dyDescent="0.35">
      <c r="A624" t="s">
        <v>1023</v>
      </c>
      <c r="B624" t="s">
        <v>823</v>
      </c>
      <c r="C624" t="s">
        <v>15</v>
      </c>
      <c r="D624" t="s">
        <v>17</v>
      </c>
      <c r="E624" t="s">
        <v>381</v>
      </c>
      <c r="F624" t="s">
        <v>360</v>
      </c>
      <c r="G624" t="s">
        <v>20</v>
      </c>
      <c r="H624" t="s">
        <v>22</v>
      </c>
      <c r="I624" s="4">
        <v>3932</v>
      </c>
      <c r="J624">
        <v>1382</v>
      </c>
      <c r="K624">
        <v>0</v>
      </c>
      <c r="L624">
        <v>2550</v>
      </c>
      <c r="M624">
        <v>0</v>
      </c>
      <c r="N624" s="2">
        <v>31</v>
      </c>
      <c r="O624" t="s">
        <v>29</v>
      </c>
      <c r="P624" t="s">
        <v>30</v>
      </c>
      <c r="Q624" t="s">
        <v>25</v>
      </c>
      <c r="R624" t="s">
        <v>26</v>
      </c>
    </row>
    <row r="625" spans="1:18" x14ac:dyDescent="0.35">
      <c r="A625" t="s">
        <v>1023</v>
      </c>
      <c r="B625" t="s">
        <v>824</v>
      </c>
      <c r="C625" t="s">
        <v>15</v>
      </c>
      <c r="D625" t="s">
        <v>17</v>
      </c>
      <c r="E625" t="s">
        <v>144</v>
      </c>
      <c r="F625" t="s">
        <v>29</v>
      </c>
      <c r="G625" t="s">
        <v>20</v>
      </c>
      <c r="H625" t="s">
        <v>21</v>
      </c>
      <c r="I625" s="4">
        <v>3415.75</v>
      </c>
      <c r="J625">
        <v>0</v>
      </c>
      <c r="K625">
        <v>0</v>
      </c>
      <c r="L625">
        <v>0</v>
      </c>
      <c r="M625">
        <v>3415.75</v>
      </c>
      <c r="N625" s="2">
        <v>31</v>
      </c>
      <c r="O625" t="s">
        <v>29</v>
      </c>
      <c r="P625" t="s">
        <v>30</v>
      </c>
      <c r="Q625" t="s">
        <v>25</v>
      </c>
      <c r="R625" t="s">
        <v>26</v>
      </c>
    </row>
    <row r="626" spans="1:18" x14ac:dyDescent="0.35">
      <c r="A626" t="s">
        <v>1023</v>
      </c>
      <c r="B626" t="s">
        <v>825</v>
      </c>
      <c r="C626" t="s">
        <v>15</v>
      </c>
      <c r="D626" t="s">
        <v>17</v>
      </c>
      <c r="E626" t="s">
        <v>129</v>
      </c>
      <c r="F626" t="s">
        <v>110</v>
      </c>
      <c r="G626" t="s">
        <v>20</v>
      </c>
      <c r="H626" t="s">
        <v>21</v>
      </c>
      <c r="I626" s="4">
        <v>2982.5</v>
      </c>
      <c r="J626">
        <v>0</v>
      </c>
      <c r="K626">
        <v>0</v>
      </c>
      <c r="L626">
        <v>0</v>
      </c>
      <c r="M626">
        <v>2982.5</v>
      </c>
      <c r="N626" s="2">
        <v>31</v>
      </c>
      <c r="O626" t="s">
        <v>29</v>
      </c>
      <c r="P626" t="s">
        <v>80</v>
      </c>
      <c r="Q626" t="s">
        <v>25</v>
      </c>
      <c r="R626" t="s">
        <v>26</v>
      </c>
    </row>
    <row r="627" spans="1:18" x14ac:dyDescent="0.35">
      <c r="A627" t="s">
        <v>1023</v>
      </c>
      <c r="B627" t="s">
        <v>826</v>
      </c>
      <c r="C627" t="s">
        <v>15</v>
      </c>
      <c r="D627" t="s">
        <v>17</v>
      </c>
      <c r="E627" t="s">
        <v>186</v>
      </c>
      <c r="F627" t="s">
        <v>110</v>
      </c>
      <c r="G627" t="s">
        <v>20</v>
      </c>
      <c r="H627" t="s">
        <v>22</v>
      </c>
      <c r="I627" s="4">
        <v>3707</v>
      </c>
      <c r="J627">
        <v>1252</v>
      </c>
      <c r="K627">
        <v>0</v>
      </c>
      <c r="L627">
        <v>2455</v>
      </c>
      <c r="M627">
        <v>0</v>
      </c>
      <c r="N627" s="2">
        <v>31</v>
      </c>
      <c r="O627" t="s">
        <v>29</v>
      </c>
      <c r="P627" t="s">
        <v>80</v>
      </c>
      <c r="Q627" t="s">
        <v>25</v>
      </c>
      <c r="R627" t="s">
        <v>26</v>
      </c>
    </row>
    <row r="628" spans="1:18" x14ac:dyDescent="0.35">
      <c r="A628" t="s">
        <v>1023</v>
      </c>
      <c r="B628" t="s">
        <v>827</v>
      </c>
      <c r="C628" t="s">
        <v>15</v>
      </c>
      <c r="D628" t="s">
        <v>17</v>
      </c>
      <c r="E628" t="s">
        <v>461</v>
      </c>
      <c r="F628" t="s">
        <v>462</v>
      </c>
      <c r="G628" t="s">
        <v>20</v>
      </c>
      <c r="H628" t="s">
        <v>21</v>
      </c>
      <c r="I628" s="4">
        <v>1264.68</v>
      </c>
      <c r="J628">
        <v>0</v>
      </c>
      <c r="K628">
        <v>0</v>
      </c>
      <c r="L628">
        <v>0</v>
      </c>
      <c r="M628">
        <v>1264.68</v>
      </c>
      <c r="N628" s="2">
        <v>31</v>
      </c>
      <c r="O628" t="s">
        <v>23</v>
      </c>
      <c r="P628" t="s">
        <v>24</v>
      </c>
      <c r="Q628" t="s">
        <v>25</v>
      </c>
      <c r="R628" t="s">
        <v>26</v>
      </c>
    </row>
    <row r="629" spans="1:18" x14ac:dyDescent="0.35">
      <c r="A629" t="s">
        <v>1023</v>
      </c>
      <c r="B629" t="s">
        <v>828</v>
      </c>
      <c r="C629" t="s">
        <v>15</v>
      </c>
      <c r="D629" t="s">
        <v>17</v>
      </c>
      <c r="E629" t="s">
        <v>282</v>
      </c>
      <c r="G629" t="s">
        <v>20</v>
      </c>
      <c r="H629" t="s">
        <v>22</v>
      </c>
      <c r="I629" s="4">
        <v>14616</v>
      </c>
      <c r="J629">
        <v>1264</v>
      </c>
      <c r="K629">
        <v>0</v>
      </c>
      <c r="L629">
        <v>13352</v>
      </c>
      <c r="M629">
        <v>0</v>
      </c>
      <c r="N629" s="2">
        <v>31</v>
      </c>
      <c r="O629" t="s">
        <v>60</v>
      </c>
      <c r="P629" t="s">
        <v>80</v>
      </c>
      <c r="Q629" t="s">
        <v>25</v>
      </c>
      <c r="R629" t="s">
        <v>26</v>
      </c>
    </row>
    <row r="630" spans="1:18" x14ac:dyDescent="0.35">
      <c r="A630" t="s">
        <v>1023</v>
      </c>
      <c r="B630" t="s">
        <v>829</v>
      </c>
      <c r="C630" t="s">
        <v>15</v>
      </c>
      <c r="D630" t="s">
        <v>17</v>
      </c>
      <c r="E630" t="s">
        <v>275</v>
      </c>
      <c r="F630" t="s">
        <v>18</v>
      </c>
      <c r="G630" t="s">
        <v>20</v>
      </c>
      <c r="H630" t="s">
        <v>21</v>
      </c>
      <c r="I630" s="4">
        <v>1050.26</v>
      </c>
      <c r="J630">
        <v>0</v>
      </c>
      <c r="K630">
        <v>0</v>
      </c>
      <c r="L630">
        <v>0</v>
      </c>
      <c r="M630">
        <v>1050.26</v>
      </c>
      <c r="N630" s="2">
        <v>31</v>
      </c>
      <c r="O630" t="s">
        <v>23</v>
      </c>
      <c r="P630" t="s">
        <v>37</v>
      </c>
      <c r="Q630" t="s">
        <v>25</v>
      </c>
      <c r="R630" t="s">
        <v>26</v>
      </c>
    </row>
    <row r="631" spans="1:18" x14ac:dyDescent="0.35">
      <c r="A631" t="s">
        <v>1023</v>
      </c>
      <c r="B631" t="s">
        <v>830</v>
      </c>
      <c r="C631" t="s">
        <v>15</v>
      </c>
      <c r="D631" t="s">
        <v>17</v>
      </c>
      <c r="E631" t="s">
        <v>231</v>
      </c>
      <c r="F631" t="s">
        <v>232</v>
      </c>
      <c r="G631" t="s">
        <v>20</v>
      </c>
      <c r="H631" t="s">
        <v>22</v>
      </c>
      <c r="I631" s="4">
        <v>7997</v>
      </c>
      <c r="J631">
        <v>2828</v>
      </c>
      <c r="K631">
        <v>0</v>
      </c>
      <c r="L631">
        <v>5169</v>
      </c>
      <c r="M631">
        <v>0</v>
      </c>
      <c r="N631" s="2">
        <v>31</v>
      </c>
      <c r="O631" t="s">
        <v>29</v>
      </c>
      <c r="P631" t="s">
        <v>37</v>
      </c>
      <c r="Q631" t="s">
        <v>25</v>
      </c>
      <c r="R631" t="s">
        <v>26</v>
      </c>
    </row>
    <row r="632" spans="1:18" x14ac:dyDescent="0.35">
      <c r="A632" t="s">
        <v>1023</v>
      </c>
      <c r="B632" t="s">
        <v>831</v>
      </c>
      <c r="C632" t="s">
        <v>15</v>
      </c>
      <c r="D632" t="s">
        <v>17</v>
      </c>
      <c r="E632" t="s">
        <v>296</v>
      </c>
      <c r="F632" t="s">
        <v>297</v>
      </c>
      <c r="G632" t="s">
        <v>20</v>
      </c>
      <c r="H632" t="s">
        <v>21</v>
      </c>
      <c r="I632" s="4">
        <v>2312.19</v>
      </c>
      <c r="J632">
        <v>0</v>
      </c>
      <c r="K632">
        <v>0</v>
      </c>
      <c r="L632">
        <v>0</v>
      </c>
      <c r="M632">
        <v>2312.19</v>
      </c>
      <c r="N632" s="2">
        <v>31</v>
      </c>
      <c r="O632" t="s">
        <v>57</v>
      </c>
      <c r="P632" t="s">
        <v>37</v>
      </c>
      <c r="Q632" t="s">
        <v>25</v>
      </c>
      <c r="R632" t="s">
        <v>26</v>
      </c>
    </row>
    <row r="633" spans="1:18" x14ac:dyDescent="0.35">
      <c r="A633" t="s">
        <v>1023</v>
      </c>
      <c r="B633" t="s">
        <v>832</v>
      </c>
      <c r="C633" t="s">
        <v>15</v>
      </c>
      <c r="D633" t="s">
        <v>17</v>
      </c>
      <c r="E633" t="s">
        <v>400</v>
      </c>
      <c r="F633" t="s">
        <v>131</v>
      </c>
      <c r="G633" t="s">
        <v>20</v>
      </c>
      <c r="H633" t="s">
        <v>22</v>
      </c>
      <c r="I633" s="4">
        <v>1172</v>
      </c>
      <c r="J633">
        <v>415</v>
      </c>
      <c r="K633">
        <v>0</v>
      </c>
      <c r="L633">
        <v>757</v>
      </c>
      <c r="M633">
        <v>0</v>
      </c>
      <c r="N633" s="2">
        <v>31</v>
      </c>
      <c r="O633" t="s">
        <v>29</v>
      </c>
      <c r="P633" t="s">
        <v>37</v>
      </c>
      <c r="Q633" t="s">
        <v>25</v>
      </c>
      <c r="R633" t="s">
        <v>26</v>
      </c>
    </row>
    <row r="634" spans="1:18" x14ac:dyDescent="0.35">
      <c r="A634" t="s">
        <v>1023</v>
      </c>
      <c r="B634" t="s">
        <v>833</v>
      </c>
      <c r="C634" t="s">
        <v>15</v>
      </c>
      <c r="D634" t="s">
        <v>17</v>
      </c>
      <c r="E634" t="s">
        <v>504</v>
      </c>
      <c r="G634" t="s">
        <v>20</v>
      </c>
      <c r="H634" t="s">
        <v>21</v>
      </c>
      <c r="I634" s="4">
        <v>959.7</v>
      </c>
      <c r="J634">
        <v>0</v>
      </c>
      <c r="K634">
        <v>0</v>
      </c>
      <c r="L634">
        <v>0</v>
      </c>
      <c r="M634">
        <v>959.7</v>
      </c>
      <c r="N634" s="2">
        <v>31</v>
      </c>
      <c r="O634" t="s">
        <v>29</v>
      </c>
      <c r="P634" t="s">
        <v>201</v>
      </c>
      <c r="Q634" t="s">
        <v>25</v>
      </c>
      <c r="R634" t="s">
        <v>26</v>
      </c>
    </row>
    <row r="635" spans="1:18" x14ac:dyDescent="0.35">
      <c r="A635" t="s">
        <v>1023</v>
      </c>
      <c r="B635" t="s">
        <v>1024</v>
      </c>
      <c r="C635" t="s">
        <v>15</v>
      </c>
      <c r="D635" t="s">
        <v>17</v>
      </c>
      <c r="E635" t="s">
        <v>567</v>
      </c>
      <c r="F635" t="s">
        <v>568</v>
      </c>
      <c r="G635" t="s">
        <v>20</v>
      </c>
      <c r="H635" t="s">
        <v>21</v>
      </c>
      <c r="I635" s="4">
        <v>90</v>
      </c>
      <c r="J635">
        <v>0</v>
      </c>
      <c r="K635">
        <v>0</v>
      </c>
      <c r="L635">
        <v>0</v>
      </c>
      <c r="M635">
        <v>90</v>
      </c>
      <c r="N635" s="2">
        <v>31</v>
      </c>
      <c r="Q635" t="s">
        <v>25</v>
      </c>
      <c r="R635" t="s">
        <v>26</v>
      </c>
    </row>
    <row r="636" spans="1:18" x14ac:dyDescent="0.35">
      <c r="A636" t="s">
        <v>1023</v>
      </c>
      <c r="B636" t="s">
        <v>834</v>
      </c>
      <c r="C636" t="s">
        <v>15</v>
      </c>
      <c r="D636" t="s">
        <v>17</v>
      </c>
      <c r="E636" t="s">
        <v>538</v>
      </c>
      <c r="G636" t="s">
        <v>20</v>
      </c>
      <c r="H636" t="s">
        <v>22</v>
      </c>
      <c r="I636" s="4">
        <v>6379</v>
      </c>
      <c r="J636">
        <v>2327</v>
      </c>
      <c r="K636">
        <v>0</v>
      </c>
      <c r="L636">
        <v>4052</v>
      </c>
      <c r="M636">
        <v>0</v>
      </c>
      <c r="N636" s="2">
        <v>31</v>
      </c>
      <c r="O636" t="s">
        <v>29</v>
      </c>
      <c r="P636" t="s">
        <v>94</v>
      </c>
      <c r="Q636" t="s">
        <v>25</v>
      </c>
      <c r="R636" t="s">
        <v>26</v>
      </c>
    </row>
    <row r="637" spans="1:18" x14ac:dyDescent="0.35">
      <c r="A637" t="s">
        <v>1023</v>
      </c>
      <c r="B637" t="s">
        <v>835</v>
      </c>
      <c r="C637" t="s">
        <v>15</v>
      </c>
      <c r="D637" t="s">
        <v>17</v>
      </c>
      <c r="E637" t="s">
        <v>393</v>
      </c>
      <c r="F637" t="s">
        <v>18</v>
      </c>
      <c r="G637" t="s">
        <v>20</v>
      </c>
      <c r="H637" t="s">
        <v>21</v>
      </c>
      <c r="I637" s="4">
        <v>1417.12</v>
      </c>
      <c r="J637">
        <v>0</v>
      </c>
      <c r="K637">
        <v>0</v>
      </c>
      <c r="L637">
        <v>0</v>
      </c>
      <c r="M637">
        <v>1417.12</v>
      </c>
      <c r="N637" s="2">
        <v>31</v>
      </c>
      <c r="O637" t="s">
        <v>23</v>
      </c>
      <c r="P637" t="s">
        <v>108</v>
      </c>
      <c r="Q637" t="s">
        <v>25</v>
      </c>
      <c r="R637" t="s">
        <v>26</v>
      </c>
    </row>
    <row r="638" spans="1:18" x14ac:dyDescent="0.35">
      <c r="A638" t="s">
        <v>1023</v>
      </c>
      <c r="B638" t="s">
        <v>836</v>
      </c>
      <c r="C638" t="s">
        <v>15</v>
      </c>
      <c r="D638" t="s">
        <v>17</v>
      </c>
      <c r="E638" t="s">
        <v>190</v>
      </c>
      <c r="F638" t="s">
        <v>110</v>
      </c>
      <c r="G638" t="s">
        <v>20</v>
      </c>
      <c r="H638" t="s">
        <v>21</v>
      </c>
      <c r="I638" s="4">
        <v>1395.98</v>
      </c>
      <c r="J638">
        <v>0</v>
      </c>
      <c r="K638">
        <v>0</v>
      </c>
      <c r="L638">
        <v>0</v>
      </c>
      <c r="M638">
        <v>1395.98</v>
      </c>
      <c r="N638" s="2">
        <v>31</v>
      </c>
      <c r="O638" t="s">
        <v>29</v>
      </c>
      <c r="P638" t="s">
        <v>80</v>
      </c>
      <c r="Q638" t="s">
        <v>25</v>
      </c>
      <c r="R638" t="s">
        <v>26</v>
      </c>
    </row>
    <row r="639" spans="1:18" x14ac:dyDescent="0.35">
      <c r="A639" t="s">
        <v>1023</v>
      </c>
      <c r="B639" t="s">
        <v>837</v>
      </c>
      <c r="C639" t="s">
        <v>15</v>
      </c>
      <c r="D639" t="s">
        <v>17</v>
      </c>
      <c r="E639" t="s">
        <v>457</v>
      </c>
      <c r="F639" t="s">
        <v>458</v>
      </c>
      <c r="G639" t="s">
        <v>20</v>
      </c>
      <c r="H639" t="s">
        <v>22</v>
      </c>
      <c r="I639" s="4">
        <v>7069</v>
      </c>
      <c r="J639">
        <v>2718</v>
      </c>
      <c r="K639">
        <v>0</v>
      </c>
      <c r="L639">
        <v>4351</v>
      </c>
      <c r="M639">
        <v>0</v>
      </c>
      <c r="N639" s="2">
        <v>31</v>
      </c>
      <c r="O639" t="s">
        <v>29</v>
      </c>
      <c r="P639" t="s">
        <v>30</v>
      </c>
      <c r="Q639" t="s">
        <v>25</v>
      </c>
      <c r="R639" t="s">
        <v>26</v>
      </c>
    </row>
    <row r="640" spans="1:18" x14ac:dyDescent="0.35">
      <c r="A640" t="s">
        <v>1023</v>
      </c>
      <c r="B640" t="s">
        <v>838</v>
      </c>
      <c r="C640" t="s">
        <v>15</v>
      </c>
      <c r="D640" t="s">
        <v>17</v>
      </c>
      <c r="E640" t="s">
        <v>430</v>
      </c>
      <c r="F640" t="s">
        <v>431</v>
      </c>
      <c r="G640" t="s">
        <v>20</v>
      </c>
      <c r="H640" t="s">
        <v>22</v>
      </c>
      <c r="I640" s="4">
        <v>7707</v>
      </c>
      <c r="J640">
        <v>2754</v>
      </c>
      <c r="K640">
        <v>0</v>
      </c>
      <c r="L640">
        <v>4953</v>
      </c>
      <c r="M640">
        <v>0</v>
      </c>
      <c r="N640" s="2">
        <v>31</v>
      </c>
      <c r="O640" t="s">
        <v>29</v>
      </c>
      <c r="P640" t="s">
        <v>30</v>
      </c>
      <c r="Q640" t="s">
        <v>25</v>
      </c>
      <c r="R640" t="s">
        <v>26</v>
      </c>
    </row>
    <row r="641" spans="1:18" x14ac:dyDescent="0.35">
      <c r="A641" t="s">
        <v>1023</v>
      </c>
      <c r="B641" t="s">
        <v>839</v>
      </c>
      <c r="C641" t="s">
        <v>15</v>
      </c>
      <c r="D641" t="s">
        <v>17</v>
      </c>
      <c r="E641" t="s">
        <v>293</v>
      </c>
      <c r="F641" t="s">
        <v>294</v>
      </c>
      <c r="G641" t="s">
        <v>20</v>
      </c>
      <c r="H641" t="s">
        <v>21</v>
      </c>
      <c r="I641" s="4">
        <v>1282.8</v>
      </c>
      <c r="J641">
        <v>0</v>
      </c>
      <c r="K641">
        <v>0</v>
      </c>
      <c r="L641">
        <v>0</v>
      </c>
      <c r="M641">
        <v>1282.8</v>
      </c>
      <c r="N641" s="2">
        <v>31</v>
      </c>
      <c r="O641" t="s">
        <v>23</v>
      </c>
      <c r="P641" t="s">
        <v>224</v>
      </c>
      <c r="Q641" t="s">
        <v>25</v>
      </c>
      <c r="R641" t="s">
        <v>26</v>
      </c>
    </row>
    <row r="642" spans="1:18" x14ac:dyDescent="0.35">
      <c r="A642" t="s">
        <v>1023</v>
      </c>
      <c r="B642" t="s">
        <v>840</v>
      </c>
      <c r="C642" t="s">
        <v>15</v>
      </c>
      <c r="D642" t="s">
        <v>17</v>
      </c>
      <c r="E642" t="s">
        <v>188</v>
      </c>
      <c r="F642" t="s">
        <v>110</v>
      </c>
      <c r="G642" t="s">
        <v>20</v>
      </c>
      <c r="H642" t="s">
        <v>22</v>
      </c>
      <c r="I642" s="4">
        <v>4145</v>
      </c>
      <c r="J642">
        <v>1429</v>
      </c>
      <c r="K642">
        <v>0</v>
      </c>
      <c r="L642">
        <v>2716</v>
      </c>
      <c r="M642">
        <v>0</v>
      </c>
      <c r="N642" s="2">
        <v>31</v>
      </c>
      <c r="O642" t="s">
        <v>29</v>
      </c>
      <c r="P642" t="s">
        <v>80</v>
      </c>
      <c r="Q642" t="s">
        <v>25</v>
      </c>
      <c r="R642" t="s">
        <v>26</v>
      </c>
    </row>
    <row r="643" spans="1:18" x14ac:dyDescent="0.35">
      <c r="A643" t="s">
        <v>1023</v>
      </c>
      <c r="B643" t="s">
        <v>841</v>
      </c>
      <c r="C643" t="s">
        <v>15</v>
      </c>
      <c r="D643" t="s">
        <v>17</v>
      </c>
      <c r="E643" t="s">
        <v>405</v>
      </c>
      <c r="F643" t="s">
        <v>406</v>
      </c>
      <c r="G643" t="s">
        <v>20</v>
      </c>
      <c r="H643" t="s">
        <v>22</v>
      </c>
      <c r="I643" s="4">
        <v>10809</v>
      </c>
      <c r="J643">
        <v>3854</v>
      </c>
      <c r="K643">
        <v>0</v>
      </c>
      <c r="L643">
        <v>6955</v>
      </c>
      <c r="M643">
        <v>0</v>
      </c>
      <c r="N643" s="2">
        <v>31</v>
      </c>
      <c r="O643" t="s">
        <v>29</v>
      </c>
      <c r="P643" t="s">
        <v>30</v>
      </c>
      <c r="Q643" t="s">
        <v>25</v>
      </c>
      <c r="R643" t="s">
        <v>26</v>
      </c>
    </row>
    <row r="644" spans="1:18" x14ac:dyDescent="0.35">
      <c r="A644" t="s">
        <v>1023</v>
      </c>
      <c r="B644" t="s">
        <v>842</v>
      </c>
      <c r="C644" t="s">
        <v>15</v>
      </c>
      <c r="D644" t="s">
        <v>17</v>
      </c>
      <c r="E644" t="s">
        <v>218</v>
      </c>
      <c r="F644" t="s">
        <v>219</v>
      </c>
      <c r="G644" t="s">
        <v>20</v>
      </c>
      <c r="H644" t="s">
        <v>22</v>
      </c>
      <c r="I644" s="4">
        <v>3955</v>
      </c>
      <c r="J644">
        <v>1505</v>
      </c>
      <c r="K644">
        <v>0</v>
      </c>
      <c r="L644">
        <v>2450</v>
      </c>
      <c r="M644">
        <v>0</v>
      </c>
      <c r="N644" s="2">
        <v>31</v>
      </c>
      <c r="O644" t="s">
        <v>60</v>
      </c>
      <c r="P644" t="s">
        <v>41</v>
      </c>
      <c r="Q644" t="s">
        <v>25</v>
      </c>
      <c r="R644" t="s">
        <v>26</v>
      </c>
    </row>
    <row r="645" spans="1:18" x14ac:dyDescent="0.35">
      <c r="A645" t="s">
        <v>1023</v>
      </c>
      <c r="B645" t="s">
        <v>843</v>
      </c>
      <c r="C645" t="s">
        <v>15</v>
      </c>
      <c r="D645" t="s">
        <v>17</v>
      </c>
      <c r="E645" t="s">
        <v>271</v>
      </c>
      <c r="F645" t="s">
        <v>110</v>
      </c>
      <c r="G645" t="s">
        <v>20</v>
      </c>
      <c r="H645" t="s">
        <v>22</v>
      </c>
      <c r="I645" s="4">
        <v>7933</v>
      </c>
      <c r="J645">
        <v>2806</v>
      </c>
      <c r="K645">
        <v>0</v>
      </c>
      <c r="L645">
        <v>5127</v>
      </c>
      <c r="M645">
        <v>0</v>
      </c>
      <c r="N645" s="2">
        <v>31</v>
      </c>
      <c r="O645" t="s">
        <v>29</v>
      </c>
      <c r="P645" t="s">
        <v>272</v>
      </c>
      <c r="Q645" t="s">
        <v>25</v>
      </c>
      <c r="R645" t="s">
        <v>26</v>
      </c>
    </row>
    <row r="646" spans="1:18" x14ac:dyDescent="0.35">
      <c r="A646" t="s">
        <v>1023</v>
      </c>
      <c r="B646" t="s">
        <v>844</v>
      </c>
      <c r="C646" t="s">
        <v>15</v>
      </c>
      <c r="D646" t="s">
        <v>17</v>
      </c>
      <c r="E646" t="s">
        <v>326</v>
      </c>
      <c r="G646" t="s">
        <v>20</v>
      </c>
      <c r="H646" t="s">
        <v>21</v>
      </c>
      <c r="I646" s="4">
        <v>1110.73</v>
      </c>
      <c r="J646">
        <v>0</v>
      </c>
      <c r="K646">
        <v>0</v>
      </c>
      <c r="L646">
        <v>0</v>
      </c>
      <c r="M646">
        <v>1110.73</v>
      </c>
      <c r="N646" s="2">
        <v>31</v>
      </c>
      <c r="O646" t="s">
        <v>23</v>
      </c>
      <c r="P646" t="s">
        <v>272</v>
      </c>
      <c r="Q646" t="s">
        <v>25</v>
      </c>
      <c r="R646" t="s">
        <v>26</v>
      </c>
    </row>
    <row r="647" spans="1:18" x14ac:dyDescent="0.35">
      <c r="A647" t="s">
        <v>1023</v>
      </c>
      <c r="B647" t="s">
        <v>845</v>
      </c>
      <c r="C647" t="s">
        <v>15</v>
      </c>
      <c r="D647" t="s">
        <v>17</v>
      </c>
      <c r="E647" t="s">
        <v>313</v>
      </c>
      <c r="G647" t="s">
        <v>20</v>
      </c>
      <c r="H647" t="s">
        <v>22</v>
      </c>
      <c r="I647" s="4">
        <v>15893</v>
      </c>
      <c r="J647">
        <v>5696</v>
      </c>
      <c r="K647">
        <v>0</v>
      </c>
      <c r="L647">
        <v>10197</v>
      </c>
      <c r="M647">
        <v>0</v>
      </c>
      <c r="N647" s="2">
        <v>31</v>
      </c>
      <c r="O647" t="s">
        <v>29</v>
      </c>
      <c r="P647" t="s">
        <v>272</v>
      </c>
      <c r="Q647" t="s">
        <v>25</v>
      </c>
      <c r="R647" t="s">
        <v>26</v>
      </c>
    </row>
    <row r="648" spans="1:18" x14ac:dyDescent="0.35">
      <c r="A648" t="s">
        <v>1023</v>
      </c>
      <c r="B648" t="s">
        <v>846</v>
      </c>
      <c r="C648" t="s">
        <v>15</v>
      </c>
      <c r="D648" t="s">
        <v>17</v>
      </c>
      <c r="E648" t="s">
        <v>489</v>
      </c>
      <c r="F648" t="s">
        <v>34</v>
      </c>
      <c r="G648" t="s">
        <v>20</v>
      </c>
      <c r="H648" t="s">
        <v>21</v>
      </c>
      <c r="I648" s="4">
        <v>478.91</v>
      </c>
      <c r="J648">
        <v>0</v>
      </c>
      <c r="K648">
        <v>0</v>
      </c>
      <c r="L648">
        <v>0</v>
      </c>
      <c r="M648">
        <v>478.91</v>
      </c>
      <c r="N648" s="2">
        <v>31</v>
      </c>
      <c r="O648" t="s">
        <v>35</v>
      </c>
      <c r="P648" t="s">
        <v>64</v>
      </c>
      <c r="Q648" t="s">
        <v>25</v>
      </c>
      <c r="R648" t="s">
        <v>26</v>
      </c>
    </row>
    <row r="649" spans="1:18" x14ac:dyDescent="0.35">
      <c r="A649" t="s">
        <v>1023</v>
      </c>
      <c r="B649" t="s">
        <v>847</v>
      </c>
      <c r="C649" t="s">
        <v>15</v>
      </c>
      <c r="D649" t="s">
        <v>17</v>
      </c>
      <c r="E649" t="s">
        <v>304</v>
      </c>
      <c r="F649" t="s">
        <v>305</v>
      </c>
      <c r="G649" t="s">
        <v>20</v>
      </c>
      <c r="H649" t="s">
        <v>21</v>
      </c>
      <c r="I649" s="4">
        <v>1130.45</v>
      </c>
      <c r="J649">
        <v>0</v>
      </c>
      <c r="K649">
        <v>0</v>
      </c>
      <c r="L649">
        <v>0</v>
      </c>
      <c r="M649">
        <v>1130.45</v>
      </c>
      <c r="N649" s="2">
        <v>31</v>
      </c>
      <c r="Q649" t="s">
        <v>25</v>
      </c>
      <c r="R649" t="s">
        <v>26</v>
      </c>
    </row>
    <row r="650" spans="1:18" x14ac:dyDescent="0.35">
      <c r="A650" t="s">
        <v>1023</v>
      </c>
      <c r="B650" t="s">
        <v>848</v>
      </c>
      <c r="C650" t="s">
        <v>15</v>
      </c>
      <c r="D650" t="s">
        <v>17</v>
      </c>
      <c r="E650" t="s">
        <v>303</v>
      </c>
      <c r="G650" t="s">
        <v>20</v>
      </c>
      <c r="H650" t="s">
        <v>22</v>
      </c>
      <c r="I650" s="4">
        <v>2308</v>
      </c>
      <c r="J650">
        <v>733</v>
      </c>
      <c r="K650">
        <v>0</v>
      </c>
      <c r="L650">
        <v>1575</v>
      </c>
      <c r="M650">
        <v>0</v>
      </c>
      <c r="N650" s="2">
        <v>31</v>
      </c>
      <c r="O650" t="s">
        <v>29</v>
      </c>
      <c r="P650" t="s">
        <v>64</v>
      </c>
      <c r="Q650" t="s">
        <v>25</v>
      </c>
      <c r="R650" t="s">
        <v>26</v>
      </c>
    </row>
    <row r="651" spans="1:18" x14ac:dyDescent="0.35">
      <c r="A651" t="s">
        <v>1023</v>
      </c>
      <c r="B651" t="s">
        <v>849</v>
      </c>
      <c r="C651" t="s">
        <v>15</v>
      </c>
      <c r="D651" t="s">
        <v>17</v>
      </c>
      <c r="E651" t="s">
        <v>151</v>
      </c>
      <c r="F651" t="s">
        <v>152</v>
      </c>
      <c r="G651" t="s">
        <v>20</v>
      </c>
      <c r="H651" t="s">
        <v>21</v>
      </c>
      <c r="I651" s="4">
        <v>115.28</v>
      </c>
      <c r="J651">
        <v>0</v>
      </c>
      <c r="K651">
        <v>0</v>
      </c>
      <c r="L651">
        <v>0</v>
      </c>
      <c r="M651">
        <v>115.28</v>
      </c>
      <c r="N651" s="2">
        <v>31</v>
      </c>
      <c r="O651" t="s">
        <v>63</v>
      </c>
      <c r="P651" t="s">
        <v>64</v>
      </c>
      <c r="Q651" t="s">
        <v>25</v>
      </c>
      <c r="R651" t="s">
        <v>26</v>
      </c>
    </row>
    <row r="652" spans="1:18" x14ac:dyDescent="0.35">
      <c r="A652" t="s">
        <v>1023</v>
      </c>
      <c r="B652" t="s">
        <v>850</v>
      </c>
      <c r="C652" t="s">
        <v>15</v>
      </c>
      <c r="D652" t="s">
        <v>17</v>
      </c>
      <c r="E652" t="s">
        <v>274</v>
      </c>
      <c r="G652" t="s">
        <v>20</v>
      </c>
      <c r="H652" t="s">
        <v>22</v>
      </c>
      <c r="I652" s="4">
        <v>9430</v>
      </c>
      <c r="J652">
        <v>3351</v>
      </c>
      <c r="K652">
        <v>0</v>
      </c>
      <c r="L652">
        <v>6079</v>
      </c>
      <c r="M652">
        <v>0</v>
      </c>
      <c r="N652" s="2">
        <v>31</v>
      </c>
      <c r="O652" t="s">
        <v>29</v>
      </c>
      <c r="P652" t="s">
        <v>37</v>
      </c>
      <c r="Q652" t="s">
        <v>25</v>
      </c>
      <c r="R652" t="s">
        <v>26</v>
      </c>
    </row>
    <row r="653" spans="1:18" x14ac:dyDescent="0.35">
      <c r="A653" t="s">
        <v>1023</v>
      </c>
      <c r="B653" t="s">
        <v>851</v>
      </c>
      <c r="C653" t="s">
        <v>15</v>
      </c>
      <c r="D653" t="s">
        <v>17</v>
      </c>
      <c r="E653" t="s">
        <v>36</v>
      </c>
      <c r="F653" t="s">
        <v>34</v>
      </c>
      <c r="G653" t="s">
        <v>20</v>
      </c>
      <c r="H653" t="s">
        <v>21</v>
      </c>
      <c r="I653" s="4">
        <v>901.46</v>
      </c>
      <c r="J653">
        <v>0</v>
      </c>
      <c r="K653">
        <v>0</v>
      </c>
      <c r="L653">
        <v>0</v>
      </c>
      <c r="M653">
        <v>901.46</v>
      </c>
      <c r="N653" s="2">
        <v>31</v>
      </c>
      <c r="O653" t="s">
        <v>35</v>
      </c>
      <c r="P653" t="s">
        <v>37</v>
      </c>
      <c r="Q653" t="s">
        <v>25</v>
      </c>
      <c r="R653" t="s">
        <v>26</v>
      </c>
    </row>
    <row r="654" spans="1:18" x14ac:dyDescent="0.35">
      <c r="A654" t="s">
        <v>1023</v>
      </c>
      <c r="B654" t="s">
        <v>852</v>
      </c>
      <c r="C654" t="s">
        <v>15</v>
      </c>
      <c r="D654" t="s">
        <v>17</v>
      </c>
      <c r="E654" t="s">
        <v>292</v>
      </c>
      <c r="G654" t="s">
        <v>20</v>
      </c>
      <c r="H654" t="s">
        <v>21</v>
      </c>
      <c r="I654" s="4">
        <v>1620.13</v>
      </c>
      <c r="J654">
        <v>0</v>
      </c>
      <c r="K654">
        <v>0</v>
      </c>
      <c r="L654">
        <v>0</v>
      </c>
      <c r="M654">
        <v>1620.13</v>
      </c>
      <c r="N654" s="2">
        <v>31</v>
      </c>
      <c r="O654" t="s">
        <v>35</v>
      </c>
      <c r="P654" t="s">
        <v>37</v>
      </c>
      <c r="Q654" t="s">
        <v>25</v>
      </c>
      <c r="R654" t="s">
        <v>26</v>
      </c>
    </row>
    <row r="655" spans="1:18" x14ac:dyDescent="0.35">
      <c r="A655" t="s">
        <v>1023</v>
      </c>
      <c r="B655" t="s">
        <v>853</v>
      </c>
      <c r="C655" t="s">
        <v>15</v>
      </c>
      <c r="D655" t="s">
        <v>17</v>
      </c>
      <c r="E655" t="s">
        <v>556</v>
      </c>
      <c r="F655" t="s">
        <v>557</v>
      </c>
      <c r="G655" t="s">
        <v>20</v>
      </c>
      <c r="H655" t="s">
        <v>21</v>
      </c>
      <c r="I655" s="4">
        <v>530.13</v>
      </c>
      <c r="J655">
        <v>0</v>
      </c>
      <c r="K655">
        <v>0</v>
      </c>
      <c r="L655">
        <v>0</v>
      </c>
      <c r="M655">
        <v>530.13</v>
      </c>
      <c r="N655" s="2">
        <v>31</v>
      </c>
      <c r="Q655" t="s">
        <v>25</v>
      </c>
      <c r="R655" t="s">
        <v>26</v>
      </c>
    </row>
    <row r="656" spans="1:18" x14ac:dyDescent="0.35">
      <c r="A656" t="s">
        <v>1023</v>
      </c>
      <c r="B656" t="s">
        <v>854</v>
      </c>
      <c r="C656" t="s">
        <v>15</v>
      </c>
      <c r="D656" t="s">
        <v>17</v>
      </c>
      <c r="E656" t="s">
        <v>343</v>
      </c>
      <c r="F656" t="s">
        <v>344</v>
      </c>
      <c r="G656" t="s">
        <v>20</v>
      </c>
      <c r="H656" t="s">
        <v>21</v>
      </c>
      <c r="I656" s="4">
        <v>1230.53</v>
      </c>
      <c r="J656">
        <v>0</v>
      </c>
      <c r="K656">
        <v>0</v>
      </c>
      <c r="L656">
        <v>0</v>
      </c>
      <c r="M656">
        <v>1230.53</v>
      </c>
      <c r="N656" s="2">
        <v>31</v>
      </c>
      <c r="O656" t="s">
        <v>345</v>
      </c>
      <c r="P656" t="s">
        <v>37</v>
      </c>
      <c r="Q656" t="s">
        <v>25</v>
      </c>
      <c r="R656" t="s">
        <v>26</v>
      </c>
    </row>
    <row r="657" spans="1:18" x14ac:dyDescent="0.35">
      <c r="A657" t="s">
        <v>1023</v>
      </c>
      <c r="B657" t="s">
        <v>855</v>
      </c>
      <c r="C657" t="s">
        <v>15</v>
      </c>
      <c r="D657" t="s">
        <v>17</v>
      </c>
      <c r="E657" t="s">
        <v>285</v>
      </c>
      <c r="F657" t="s">
        <v>18</v>
      </c>
      <c r="G657" t="s">
        <v>20</v>
      </c>
      <c r="H657" t="s">
        <v>21</v>
      </c>
      <c r="I657" s="4">
        <v>1617.06</v>
      </c>
      <c r="J657">
        <v>0</v>
      </c>
      <c r="K657">
        <v>0</v>
      </c>
      <c r="L657">
        <v>0</v>
      </c>
      <c r="M657">
        <v>1617.06</v>
      </c>
      <c r="N657" s="2">
        <v>31</v>
      </c>
      <c r="O657" t="s">
        <v>23</v>
      </c>
      <c r="P657" t="s">
        <v>37</v>
      </c>
      <c r="Q657" t="s">
        <v>25</v>
      </c>
      <c r="R657" t="s">
        <v>26</v>
      </c>
    </row>
    <row r="658" spans="1:18" x14ac:dyDescent="0.35">
      <c r="A658" t="s">
        <v>1023</v>
      </c>
      <c r="B658" t="s">
        <v>856</v>
      </c>
      <c r="C658" t="s">
        <v>15</v>
      </c>
      <c r="D658" t="s">
        <v>17</v>
      </c>
      <c r="E658" t="s">
        <v>273</v>
      </c>
      <c r="G658" t="s">
        <v>20</v>
      </c>
      <c r="H658" t="s">
        <v>22</v>
      </c>
      <c r="I658" s="4">
        <v>16008</v>
      </c>
      <c r="J658">
        <v>5512</v>
      </c>
      <c r="K658">
        <v>0</v>
      </c>
      <c r="L658">
        <v>10496</v>
      </c>
      <c r="M658">
        <v>0</v>
      </c>
      <c r="N658" s="2">
        <v>31</v>
      </c>
      <c r="O658" t="s">
        <v>29</v>
      </c>
      <c r="P658" t="s">
        <v>37</v>
      </c>
      <c r="Q658" t="s">
        <v>25</v>
      </c>
      <c r="R658" t="s">
        <v>26</v>
      </c>
    </row>
    <row r="659" spans="1:18" x14ac:dyDescent="0.35">
      <c r="A659" t="s">
        <v>1023</v>
      </c>
      <c r="B659" t="s">
        <v>857</v>
      </c>
      <c r="C659" t="s">
        <v>15</v>
      </c>
      <c r="D659" t="s">
        <v>17</v>
      </c>
      <c r="E659" t="s">
        <v>161</v>
      </c>
      <c r="F659" t="s">
        <v>162</v>
      </c>
      <c r="G659" t="s">
        <v>20</v>
      </c>
      <c r="H659" t="s">
        <v>21</v>
      </c>
      <c r="I659" s="4">
        <v>59.64</v>
      </c>
      <c r="J659">
        <v>0</v>
      </c>
      <c r="K659">
        <v>0</v>
      </c>
      <c r="L659">
        <v>0</v>
      </c>
      <c r="M659">
        <v>59.64</v>
      </c>
      <c r="N659" s="2">
        <v>31</v>
      </c>
      <c r="O659" t="s">
        <v>63</v>
      </c>
      <c r="P659" t="s">
        <v>64</v>
      </c>
      <c r="Q659" t="s">
        <v>25</v>
      </c>
      <c r="R659" t="s">
        <v>26</v>
      </c>
    </row>
    <row r="660" spans="1:18" x14ac:dyDescent="0.35">
      <c r="A660" t="s">
        <v>1023</v>
      </c>
      <c r="B660" t="s">
        <v>858</v>
      </c>
      <c r="C660" t="s">
        <v>15</v>
      </c>
      <c r="D660" t="s">
        <v>17</v>
      </c>
      <c r="E660" t="s">
        <v>176</v>
      </c>
      <c r="G660" t="s">
        <v>20</v>
      </c>
      <c r="H660" t="s">
        <v>21</v>
      </c>
      <c r="I660" s="4">
        <v>119.11</v>
      </c>
      <c r="J660">
        <v>0</v>
      </c>
      <c r="K660">
        <v>0</v>
      </c>
      <c r="L660">
        <v>0</v>
      </c>
      <c r="M660">
        <v>119.11</v>
      </c>
      <c r="N660" s="2">
        <v>31</v>
      </c>
      <c r="O660" t="s">
        <v>63</v>
      </c>
      <c r="P660" t="s">
        <v>64</v>
      </c>
      <c r="Q660" t="s">
        <v>25</v>
      </c>
      <c r="R660" t="s">
        <v>26</v>
      </c>
    </row>
    <row r="661" spans="1:18" x14ac:dyDescent="0.35">
      <c r="A661" t="s">
        <v>1023</v>
      </c>
      <c r="B661" t="s">
        <v>859</v>
      </c>
      <c r="C661" t="s">
        <v>15</v>
      </c>
      <c r="D661" t="s">
        <v>17</v>
      </c>
      <c r="E661" t="s">
        <v>116</v>
      </c>
      <c r="F661" t="s">
        <v>62</v>
      </c>
      <c r="G661" t="s">
        <v>20</v>
      </c>
      <c r="H661" t="s">
        <v>21</v>
      </c>
      <c r="I661" s="4">
        <v>161.63999999999999</v>
      </c>
      <c r="J661">
        <v>0</v>
      </c>
      <c r="K661">
        <v>0</v>
      </c>
      <c r="L661">
        <v>0</v>
      </c>
      <c r="M661">
        <v>161.63999999999999</v>
      </c>
      <c r="N661" s="2">
        <v>31</v>
      </c>
      <c r="O661" t="s">
        <v>63</v>
      </c>
      <c r="P661" t="s">
        <v>64</v>
      </c>
      <c r="Q661" t="s">
        <v>25</v>
      </c>
      <c r="R661" t="s">
        <v>26</v>
      </c>
    </row>
    <row r="662" spans="1:18" x14ac:dyDescent="0.35">
      <c r="A662" t="s">
        <v>1023</v>
      </c>
      <c r="B662" t="s">
        <v>860</v>
      </c>
      <c r="C662" t="s">
        <v>15</v>
      </c>
      <c r="D662" t="s">
        <v>17</v>
      </c>
      <c r="E662" t="s">
        <v>336</v>
      </c>
      <c r="G662" t="s">
        <v>337</v>
      </c>
      <c r="H662" t="s">
        <v>22</v>
      </c>
      <c r="I662" s="4">
        <v>99880</v>
      </c>
      <c r="J662">
        <v>21640</v>
      </c>
      <c r="K662">
        <v>0</v>
      </c>
      <c r="L662">
        <v>78240</v>
      </c>
      <c r="M662">
        <v>0</v>
      </c>
      <c r="N662" s="2">
        <v>31</v>
      </c>
      <c r="O662" t="s">
        <v>60</v>
      </c>
      <c r="P662" t="s">
        <v>37</v>
      </c>
      <c r="Q662" t="s">
        <v>25</v>
      </c>
      <c r="R662" t="s">
        <v>26</v>
      </c>
    </row>
    <row r="663" spans="1:18" x14ac:dyDescent="0.35">
      <c r="A663" t="s">
        <v>1023</v>
      </c>
      <c r="B663" t="s">
        <v>861</v>
      </c>
      <c r="C663" t="s">
        <v>15</v>
      </c>
      <c r="D663" t="s">
        <v>17</v>
      </c>
      <c r="E663" t="s">
        <v>295</v>
      </c>
      <c r="G663" t="s">
        <v>20</v>
      </c>
      <c r="H663" t="s">
        <v>22</v>
      </c>
      <c r="I663" s="4">
        <v>10127</v>
      </c>
      <c r="J663">
        <v>3643</v>
      </c>
      <c r="K663">
        <v>0</v>
      </c>
      <c r="L663">
        <v>6484</v>
      </c>
      <c r="M663">
        <v>0</v>
      </c>
      <c r="N663" s="2">
        <v>31</v>
      </c>
      <c r="O663" t="s">
        <v>29</v>
      </c>
      <c r="P663" t="s">
        <v>37</v>
      </c>
      <c r="Q663" t="s">
        <v>25</v>
      </c>
      <c r="R663" t="s">
        <v>26</v>
      </c>
    </row>
    <row r="664" spans="1:18" x14ac:dyDescent="0.35">
      <c r="A664" t="s">
        <v>1023</v>
      </c>
      <c r="B664" t="s">
        <v>862</v>
      </c>
      <c r="C664" t="s">
        <v>15</v>
      </c>
      <c r="D664" t="s">
        <v>17</v>
      </c>
      <c r="E664" t="s">
        <v>290</v>
      </c>
      <c r="F664" t="s">
        <v>291</v>
      </c>
      <c r="G664" t="s">
        <v>20</v>
      </c>
      <c r="H664" t="s">
        <v>21</v>
      </c>
      <c r="I664" s="4">
        <v>1640.5</v>
      </c>
      <c r="J664">
        <v>0</v>
      </c>
      <c r="K664">
        <v>0</v>
      </c>
      <c r="L664">
        <v>0</v>
      </c>
      <c r="M664">
        <v>1640.5</v>
      </c>
      <c r="N664" s="2">
        <v>31</v>
      </c>
      <c r="O664" t="s">
        <v>23</v>
      </c>
      <c r="P664" t="s">
        <v>37</v>
      </c>
      <c r="Q664" t="s">
        <v>25</v>
      </c>
      <c r="R664" t="s">
        <v>26</v>
      </c>
    </row>
    <row r="665" spans="1:18" x14ac:dyDescent="0.35">
      <c r="A665" t="s">
        <v>1023</v>
      </c>
      <c r="B665" t="s">
        <v>863</v>
      </c>
      <c r="C665" t="s">
        <v>15</v>
      </c>
      <c r="D665" t="s">
        <v>17</v>
      </c>
      <c r="E665" t="s">
        <v>266</v>
      </c>
      <c r="G665" t="s">
        <v>20</v>
      </c>
      <c r="H665" t="s">
        <v>22</v>
      </c>
      <c r="I665" s="4">
        <v>7634</v>
      </c>
      <c r="J665">
        <v>2738</v>
      </c>
      <c r="K665">
        <v>0</v>
      </c>
      <c r="L665">
        <v>4896</v>
      </c>
      <c r="M665">
        <v>0</v>
      </c>
      <c r="N665" s="2">
        <v>31</v>
      </c>
      <c r="O665" t="s">
        <v>29</v>
      </c>
      <c r="P665" t="s">
        <v>37</v>
      </c>
      <c r="Q665" t="s">
        <v>25</v>
      </c>
      <c r="R665" t="s">
        <v>26</v>
      </c>
    </row>
    <row r="666" spans="1:18" x14ac:dyDescent="0.35">
      <c r="A666" t="s">
        <v>1023</v>
      </c>
      <c r="B666" t="s">
        <v>864</v>
      </c>
      <c r="C666" t="s">
        <v>15</v>
      </c>
      <c r="D666" t="s">
        <v>17</v>
      </c>
      <c r="E666" t="s">
        <v>321</v>
      </c>
      <c r="G666" t="s">
        <v>20</v>
      </c>
      <c r="H666" t="s">
        <v>21</v>
      </c>
      <c r="I666" s="4">
        <v>1618.8</v>
      </c>
      <c r="J666">
        <v>0</v>
      </c>
      <c r="K666">
        <v>0</v>
      </c>
      <c r="L666">
        <v>0</v>
      </c>
      <c r="M666">
        <v>1618.8</v>
      </c>
      <c r="N666" s="2">
        <v>31</v>
      </c>
      <c r="O666" t="s">
        <v>23</v>
      </c>
      <c r="P666" t="s">
        <v>37</v>
      </c>
      <c r="Q666" t="s">
        <v>25</v>
      </c>
      <c r="R666" t="s">
        <v>26</v>
      </c>
    </row>
    <row r="667" spans="1:18" x14ac:dyDescent="0.35">
      <c r="A667" t="s">
        <v>1023</v>
      </c>
      <c r="B667" t="s">
        <v>865</v>
      </c>
      <c r="C667" t="s">
        <v>15</v>
      </c>
      <c r="D667" t="s">
        <v>17</v>
      </c>
      <c r="E667" t="s">
        <v>311</v>
      </c>
      <c r="F667" t="s">
        <v>312</v>
      </c>
      <c r="G667" t="s">
        <v>20</v>
      </c>
      <c r="H667" t="s">
        <v>21</v>
      </c>
      <c r="I667" s="4">
        <v>38.86</v>
      </c>
      <c r="J667">
        <v>0</v>
      </c>
      <c r="K667">
        <v>0</v>
      </c>
      <c r="L667">
        <v>0</v>
      </c>
      <c r="M667">
        <v>38.86</v>
      </c>
      <c r="N667" s="2">
        <v>31</v>
      </c>
      <c r="O667" t="s">
        <v>23</v>
      </c>
      <c r="P667" t="s">
        <v>37</v>
      </c>
      <c r="Q667" t="s">
        <v>25</v>
      </c>
      <c r="R667" t="s">
        <v>26</v>
      </c>
    </row>
    <row r="668" spans="1:18" x14ac:dyDescent="0.35">
      <c r="A668" t="s">
        <v>1023</v>
      </c>
      <c r="B668" t="s">
        <v>866</v>
      </c>
      <c r="C668" t="s">
        <v>15</v>
      </c>
      <c r="D668" t="s">
        <v>17</v>
      </c>
      <c r="E668" t="s">
        <v>306</v>
      </c>
      <c r="F668" t="s">
        <v>307</v>
      </c>
      <c r="G668" t="s">
        <v>20</v>
      </c>
      <c r="H668" t="s">
        <v>21</v>
      </c>
      <c r="I668" s="4">
        <v>1069.1199999999999</v>
      </c>
      <c r="J668">
        <v>0</v>
      </c>
      <c r="K668">
        <v>0</v>
      </c>
      <c r="L668">
        <v>0</v>
      </c>
      <c r="M668">
        <v>1069.1199999999999</v>
      </c>
      <c r="N668" s="2">
        <v>31</v>
      </c>
      <c r="O668" t="s">
        <v>46</v>
      </c>
      <c r="P668" t="s">
        <v>37</v>
      </c>
      <c r="Q668" t="s">
        <v>25</v>
      </c>
      <c r="R668" t="s">
        <v>26</v>
      </c>
    </row>
    <row r="669" spans="1:18" x14ac:dyDescent="0.35">
      <c r="A669" t="s">
        <v>1023</v>
      </c>
      <c r="B669" t="s">
        <v>867</v>
      </c>
      <c r="C669" t="s">
        <v>15</v>
      </c>
      <c r="D669" t="s">
        <v>17</v>
      </c>
      <c r="E669" t="s">
        <v>377</v>
      </c>
      <c r="F669" t="s">
        <v>378</v>
      </c>
      <c r="G669" t="s">
        <v>20</v>
      </c>
      <c r="H669" t="s">
        <v>21</v>
      </c>
      <c r="I669" s="4">
        <v>2009.11</v>
      </c>
      <c r="J669">
        <v>0</v>
      </c>
      <c r="K669">
        <v>0</v>
      </c>
      <c r="L669">
        <v>0</v>
      </c>
      <c r="M669">
        <v>2009.11</v>
      </c>
      <c r="N669" s="2">
        <v>31</v>
      </c>
      <c r="O669" t="s">
        <v>51</v>
      </c>
      <c r="P669" t="s">
        <v>37</v>
      </c>
      <c r="Q669" t="s">
        <v>25</v>
      </c>
      <c r="R669" t="s">
        <v>26</v>
      </c>
    </row>
    <row r="670" spans="1:18" x14ac:dyDescent="0.35">
      <c r="A670" t="s">
        <v>1023</v>
      </c>
      <c r="B670" t="s">
        <v>868</v>
      </c>
      <c r="C670" t="s">
        <v>15</v>
      </c>
      <c r="D670" t="s">
        <v>17</v>
      </c>
      <c r="E670" t="s">
        <v>322</v>
      </c>
      <c r="F670" t="s">
        <v>323</v>
      </c>
      <c r="G670" t="s">
        <v>20</v>
      </c>
      <c r="H670" t="s">
        <v>22</v>
      </c>
      <c r="I670" s="4">
        <v>3094</v>
      </c>
      <c r="J670">
        <v>148</v>
      </c>
      <c r="K670">
        <v>0</v>
      </c>
      <c r="L670">
        <v>2946</v>
      </c>
      <c r="M670">
        <v>0</v>
      </c>
      <c r="N670" s="2">
        <v>31</v>
      </c>
      <c r="O670" t="s">
        <v>51</v>
      </c>
      <c r="P670" t="s">
        <v>37</v>
      </c>
      <c r="Q670" t="s">
        <v>25</v>
      </c>
      <c r="R670" t="s">
        <v>26</v>
      </c>
    </row>
    <row r="671" spans="1:18" x14ac:dyDescent="0.35">
      <c r="A671" t="s">
        <v>1023</v>
      </c>
      <c r="B671" t="s">
        <v>869</v>
      </c>
      <c r="C671" t="s">
        <v>15</v>
      </c>
      <c r="D671" t="s">
        <v>17</v>
      </c>
      <c r="E671" t="s">
        <v>361</v>
      </c>
      <c r="F671" t="s">
        <v>362</v>
      </c>
      <c r="G671" t="s">
        <v>20</v>
      </c>
      <c r="H671" t="s">
        <v>22</v>
      </c>
      <c r="I671" s="4">
        <v>23960</v>
      </c>
      <c r="J671">
        <v>4868</v>
      </c>
      <c r="K671">
        <v>0</v>
      </c>
      <c r="L671">
        <v>19092</v>
      </c>
      <c r="M671">
        <v>0</v>
      </c>
      <c r="N671" s="2">
        <v>31</v>
      </c>
      <c r="O671" t="s">
        <v>60</v>
      </c>
      <c r="P671" t="s">
        <v>37</v>
      </c>
      <c r="Q671" t="s">
        <v>25</v>
      </c>
      <c r="R671" t="s">
        <v>26</v>
      </c>
    </row>
    <row r="672" spans="1:18" x14ac:dyDescent="0.35">
      <c r="A672" t="s">
        <v>1023</v>
      </c>
      <c r="B672" t="s">
        <v>870</v>
      </c>
      <c r="C672" t="s">
        <v>15</v>
      </c>
      <c r="D672" t="s">
        <v>17</v>
      </c>
      <c r="E672" t="s">
        <v>339</v>
      </c>
      <c r="F672" t="s">
        <v>340</v>
      </c>
      <c r="G672" t="s">
        <v>20</v>
      </c>
      <c r="H672" t="s">
        <v>21</v>
      </c>
      <c r="I672" s="4">
        <v>1705</v>
      </c>
      <c r="J672">
        <v>0</v>
      </c>
      <c r="K672">
        <v>0</v>
      </c>
      <c r="L672">
        <v>0</v>
      </c>
      <c r="M672">
        <v>1705</v>
      </c>
      <c r="N672" s="2">
        <v>31</v>
      </c>
      <c r="O672" t="s">
        <v>23</v>
      </c>
      <c r="P672" t="s">
        <v>37</v>
      </c>
      <c r="Q672" t="s">
        <v>25</v>
      </c>
      <c r="R672" t="s">
        <v>26</v>
      </c>
    </row>
    <row r="673" spans="1:18" x14ac:dyDescent="0.35">
      <c r="A673" t="s">
        <v>1023</v>
      </c>
      <c r="B673" t="s">
        <v>871</v>
      </c>
      <c r="C673" t="s">
        <v>15</v>
      </c>
      <c r="D673" t="s">
        <v>17</v>
      </c>
      <c r="E673" t="s">
        <v>339</v>
      </c>
      <c r="F673" t="s">
        <v>370</v>
      </c>
      <c r="G673" t="s">
        <v>20</v>
      </c>
      <c r="H673" t="s">
        <v>21</v>
      </c>
      <c r="I673" s="4">
        <v>1118.5899999999999</v>
      </c>
      <c r="J673">
        <v>0</v>
      </c>
      <c r="K673">
        <v>0</v>
      </c>
      <c r="L673">
        <v>0</v>
      </c>
      <c r="M673">
        <v>1118.5899999999999</v>
      </c>
      <c r="N673" s="2">
        <v>31</v>
      </c>
      <c r="O673" t="s">
        <v>23</v>
      </c>
      <c r="P673" t="s">
        <v>37</v>
      </c>
      <c r="Q673" t="s">
        <v>25</v>
      </c>
      <c r="R673" t="s">
        <v>26</v>
      </c>
    </row>
    <row r="674" spans="1:18" x14ac:dyDescent="0.35">
      <c r="A674" t="s">
        <v>1023</v>
      </c>
      <c r="B674" t="s">
        <v>872</v>
      </c>
      <c r="C674" t="s">
        <v>15</v>
      </c>
      <c r="D674" t="s">
        <v>17</v>
      </c>
      <c r="E674" t="s">
        <v>261</v>
      </c>
      <c r="F674" t="s">
        <v>262</v>
      </c>
      <c r="G674" t="s">
        <v>20</v>
      </c>
      <c r="H674" t="s">
        <v>21</v>
      </c>
      <c r="I674" s="4">
        <v>833.6</v>
      </c>
      <c r="J674">
        <v>0</v>
      </c>
      <c r="K674">
        <v>0</v>
      </c>
      <c r="L674">
        <v>0</v>
      </c>
      <c r="M674">
        <v>833.6</v>
      </c>
      <c r="N674" s="2">
        <v>31</v>
      </c>
      <c r="O674" t="s">
        <v>23</v>
      </c>
      <c r="P674" t="s">
        <v>37</v>
      </c>
      <c r="Q674" t="s">
        <v>25</v>
      </c>
      <c r="R674" t="s">
        <v>26</v>
      </c>
    </row>
    <row r="675" spans="1:18" x14ac:dyDescent="0.35">
      <c r="A675" t="s">
        <v>1023</v>
      </c>
      <c r="B675" t="s">
        <v>873</v>
      </c>
      <c r="C675" t="s">
        <v>15</v>
      </c>
      <c r="D675" t="s">
        <v>17</v>
      </c>
      <c r="E675" t="s">
        <v>341</v>
      </c>
      <c r="G675" t="s">
        <v>20</v>
      </c>
      <c r="H675" t="s">
        <v>21</v>
      </c>
      <c r="I675" s="4">
        <v>765.53</v>
      </c>
      <c r="J675">
        <v>0</v>
      </c>
      <c r="K675">
        <v>0</v>
      </c>
      <c r="L675">
        <v>0</v>
      </c>
      <c r="M675">
        <v>765.53</v>
      </c>
      <c r="N675" s="2">
        <v>31</v>
      </c>
      <c r="O675" t="s">
        <v>51</v>
      </c>
      <c r="P675" t="s">
        <v>37</v>
      </c>
      <c r="Q675" t="s">
        <v>25</v>
      </c>
      <c r="R675" t="s">
        <v>26</v>
      </c>
    </row>
    <row r="676" spans="1:18" x14ac:dyDescent="0.35">
      <c r="A676" t="s">
        <v>1023</v>
      </c>
      <c r="B676" t="s">
        <v>874</v>
      </c>
      <c r="C676" t="s">
        <v>15</v>
      </c>
      <c r="D676" t="s">
        <v>17</v>
      </c>
      <c r="E676" t="s">
        <v>237</v>
      </c>
      <c r="G676" t="s">
        <v>20</v>
      </c>
      <c r="H676" t="s">
        <v>21</v>
      </c>
      <c r="I676" s="4">
        <v>1226.8399999999999</v>
      </c>
      <c r="J676">
        <v>0</v>
      </c>
      <c r="K676">
        <v>0</v>
      </c>
      <c r="L676">
        <v>0</v>
      </c>
      <c r="M676">
        <v>1226.8399999999999</v>
      </c>
      <c r="N676" s="2">
        <v>31</v>
      </c>
      <c r="O676" t="s">
        <v>23</v>
      </c>
      <c r="P676" t="s">
        <v>201</v>
      </c>
      <c r="Q676" t="s">
        <v>25</v>
      </c>
      <c r="R676" t="s">
        <v>26</v>
      </c>
    </row>
    <row r="677" spans="1:18" x14ac:dyDescent="0.35">
      <c r="A677" t="s">
        <v>1023</v>
      </c>
      <c r="B677" t="s">
        <v>875</v>
      </c>
      <c r="C677" t="s">
        <v>15</v>
      </c>
      <c r="D677" t="s">
        <v>17</v>
      </c>
      <c r="E677" t="s">
        <v>257</v>
      </c>
      <c r="G677" t="s">
        <v>20</v>
      </c>
      <c r="H677" t="s">
        <v>22</v>
      </c>
      <c r="I677" s="4">
        <v>2520</v>
      </c>
      <c r="J677">
        <v>1180</v>
      </c>
      <c r="K677">
        <v>0</v>
      </c>
      <c r="L677">
        <v>1340</v>
      </c>
      <c r="M677">
        <v>0</v>
      </c>
      <c r="N677" s="2">
        <v>31</v>
      </c>
      <c r="O677" t="s">
        <v>60</v>
      </c>
      <c r="P677" t="s">
        <v>201</v>
      </c>
      <c r="Q677" t="s">
        <v>25</v>
      </c>
      <c r="R677" t="s">
        <v>26</v>
      </c>
    </row>
    <row r="678" spans="1:18" x14ac:dyDescent="0.35">
      <c r="A678" t="s">
        <v>1023</v>
      </c>
      <c r="B678" t="s">
        <v>876</v>
      </c>
      <c r="C678" t="s">
        <v>15</v>
      </c>
      <c r="D678" t="s">
        <v>17</v>
      </c>
      <c r="E678" t="s">
        <v>250</v>
      </c>
      <c r="G678" t="s">
        <v>20</v>
      </c>
      <c r="H678" t="s">
        <v>22</v>
      </c>
      <c r="I678" s="4">
        <v>2650</v>
      </c>
      <c r="J678">
        <v>200</v>
      </c>
      <c r="K678">
        <v>0</v>
      </c>
      <c r="L678">
        <v>2450</v>
      </c>
      <c r="M678">
        <v>0</v>
      </c>
      <c r="N678" s="2">
        <v>31</v>
      </c>
      <c r="O678" t="s">
        <v>23</v>
      </c>
      <c r="P678" t="s">
        <v>201</v>
      </c>
      <c r="Q678" t="s">
        <v>25</v>
      </c>
      <c r="R678" t="s">
        <v>26</v>
      </c>
    </row>
    <row r="679" spans="1:18" x14ac:dyDescent="0.35">
      <c r="A679" t="s">
        <v>1023</v>
      </c>
      <c r="B679" t="s">
        <v>877</v>
      </c>
      <c r="C679" t="s">
        <v>15</v>
      </c>
      <c r="D679" t="s">
        <v>17</v>
      </c>
      <c r="E679" t="s">
        <v>475</v>
      </c>
      <c r="G679" t="s">
        <v>20</v>
      </c>
      <c r="H679" t="s">
        <v>22</v>
      </c>
      <c r="I679" s="4">
        <v>238</v>
      </c>
      <c r="J679">
        <v>76</v>
      </c>
      <c r="K679">
        <v>0</v>
      </c>
      <c r="L679">
        <v>162</v>
      </c>
      <c r="M679">
        <v>0</v>
      </c>
      <c r="N679" s="2">
        <v>31</v>
      </c>
      <c r="O679" t="s">
        <v>35</v>
      </c>
      <c r="P679" t="s">
        <v>32</v>
      </c>
      <c r="Q679" t="s">
        <v>25</v>
      </c>
      <c r="R679" t="s">
        <v>26</v>
      </c>
    </row>
    <row r="680" spans="1:18" x14ac:dyDescent="0.35">
      <c r="A680" t="s">
        <v>1023</v>
      </c>
      <c r="B680" t="s">
        <v>878</v>
      </c>
      <c r="C680" t="s">
        <v>15</v>
      </c>
      <c r="D680" t="s">
        <v>17</v>
      </c>
      <c r="E680" t="s">
        <v>475</v>
      </c>
      <c r="G680" t="s">
        <v>20</v>
      </c>
      <c r="H680" t="s">
        <v>21</v>
      </c>
      <c r="I680" s="4">
        <v>338.03</v>
      </c>
      <c r="J680">
        <v>0</v>
      </c>
      <c r="K680">
        <v>0</v>
      </c>
      <c r="L680">
        <v>0</v>
      </c>
      <c r="M680">
        <v>338.03</v>
      </c>
      <c r="N680" s="2">
        <v>31</v>
      </c>
      <c r="O680" t="s">
        <v>29</v>
      </c>
      <c r="P680" t="s">
        <v>32</v>
      </c>
      <c r="Q680" t="s">
        <v>25</v>
      </c>
      <c r="R680" t="s">
        <v>26</v>
      </c>
    </row>
    <row r="681" spans="1:18" x14ac:dyDescent="0.35">
      <c r="A681" t="s">
        <v>1023</v>
      </c>
      <c r="B681" t="s">
        <v>879</v>
      </c>
      <c r="C681" t="s">
        <v>15</v>
      </c>
      <c r="D681" t="s">
        <v>17</v>
      </c>
      <c r="E681" t="s">
        <v>234</v>
      </c>
      <c r="F681" t="s">
        <v>131</v>
      </c>
      <c r="G681" t="s">
        <v>20</v>
      </c>
      <c r="H681" t="s">
        <v>21</v>
      </c>
      <c r="I681" s="4">
        <v>2741.39</v>
      </c>
      <c r="J681">
        <v>0</v>
      </c>
      <c r="K681">
        <v>0</v>
      </c>
      <c r="L681">
        <v>0</v>
      </c>
      <c r="M681">
        <v>2741.39</v>
      </c>
      <c r="N681" s="2">
        <v>31</v>
      </c>
      <c r="O681" t="s">
        <v>29</v>
      </c>
      <c r="P681" t="s">
        <v>32</v>
      </c>
      <c r="Q681" t="s">
        <v>25</v>
      </c>
      <c r="R681" t="s">
        <v>26</v>
      </c>
    </row>
    <row r="682" spans="1:18" x14ac:dyDescent="0.35">
      <c r="A682" t="s">
        <v>1023</v>
      </c>
      <c r="B682" t="s">
        <v>880</v>
      </c>
      <c r="C682" t="s">
        <v>15</v>
      </c>
      <c r="D682" t="s">
        <v>17</v>
      </c>
      <c r="E682" t="s">
        <v>486</v>
      </c>
      <c r="G682" t="s">
        <v>20</v>
      </c>
      <c r="H682" t="s">
        <v>22</v>
      </c>
      <c r="I682" s="4">
        <v>6450</v>
      </c>
      <c r="J682">
        <v>485</v>
      </c>
      <c r="K682">
        <v>0</v>
      </c>
      <c r="L682">
        <v>5965</v>
      </c>
      <c r="M682">
        <v>0</v>
      </c>
      <c r="N682" s="2">
        <v>31</v>
      </c>
      <c r="O682" t="s">
        <v>60</v>
      </c>
      <c r="P682" t="s">
        <v>32</v>
      </c>
      <c r="Q682" t="s">
        <v>25</v>
      </c>
      <c r="R682" t="s">
        <v>26</v>
      </c>
    </row>
    <row r="683" spans="1:18" x14ac:dyDescent="0.35">
      <c r="A683" t="s">
        <v>1023</v>
      </c>
      <c r="B683" t="s">
        <v>881</v>
      </c>
      <c r="C683" t="s">
        <v>15</v>
      </c>
      <c r="D683" t="s">
        <v>17</v>
      </c>
      <c r="E683" t="s">
        <v>526</v>
      </c>
      <c r="F683" t="s">
        <v>527</v>
      </c>
      <c r="G683" t="s">
        <v>20</v>
      </c>
      <c r="H683" t="s">
        <v>21</v>
      </c>
      <c r="I683" s="4">
        <v>1483.74</v>
      </c>
      <c r="J683">
        <v>0</v>
      </c>
      <c r="K683">
        <v>0</v>
      </c>
      <c r="L683">
        <v>0</v>
      </c>
      <c r="M683">
        <v>1483.74</v>
      </c>
      <c r="N683" s="2">
        <v>31</v>
      </c>
      <c r="O683" t="s">
        <v>23</v>
      </c>
      <c r="P683" t="s">
        <v>80</v>
      </c>
      <c r="Q683" t="s">
        <v>25</v>
      </c>
      <c r="R683" t="s">
        <v>26</v>
      </c>
    </row>
    <row r="684" spans="1:18" x14ac:dyDescent="0.35">
      <c r="A684" t="s">
        <v>1023</v>
      </c>
      <c r="B684" t="s">
        <v>882</v>
      </c>
      <c r="C684" t="s">
        <v>15</v>
      </c>
      <c r="D684" t="s">
        <v>17</v>
      </c>
      <c r="E684" t="s">
        <v>119</v>
      </c>
      <c r="F684" t="s">
        <v>18</v>
      </c>
      <c r="G684" t="s">
        <v>20</v>
      </c>
      <c r="H684" t="s">
        <v>21</v>
      </c>
      <c r="I684" s="4">
        <v>1969.68</v>
      </c>
      <c r="J684">
        <v>0</v>
      </c>
      <c r="K684">
        <v>0</v>
      </c>
      <c r="L684">
        <v>0</v>
      </c>
      <c r="M684">
        <v>1969.68</v>
      </c>
      <c r="N684" s="2">
        <v>31</v>
      </c>
      <c r="O684" t="s">
        <v>23</v>
      </c>
      <c r="P684" t="s">
        <v>32</v>
      </c>
      <c r="Q684" t="s">
        <v>25</v>
      </c>
      <c r="R684" t="s">
        <v>26</v>
      </c>
    </row>
    <row r="685" spans="1:18" x14ac:dyDescent="0.35">
      <c r="A685" t="s">
        <v>1023</v>
      </c>
      <c r="B685" t="s">
        <v>883</v>
      </c>
      <c r="C685" t="s">
        <v>15</v>
      </c>
      <c r="D685" t="s">
        <v>17</v>
      </c>
      <c r="E685" t="s">
        <v>401</v>
      </c>
      <c r="F685" t="s">
        <v>131</v>
      </c>
      <c r="G685" t="s">
        <v>20</v>
      </c>
      <c r="H685" t="s">
        <v>22</v>
      </c>
      <c r="I685" s="4">
        <v>6612</v>
      </c>
      <c r="J685">
        <v>2361</v>
      </c>
      <c r="K685">
        <v>0</v>
      </c>
      <c r="L685">
        <v>4251</v>
      </c>
      <c r="M685">
        <v>0</v>
      </c>
      <c r="N685" s="2">
        <v>31</v>
      </c>
      <c r="O685" t="s">
        <v>29</v>
      </c>
      <c r="P685" t="s">
        <v>32</v>
      </c>
      <c r="Q685" t="s">
        <v>25</v>
      </c>
      <c r="R685" t="s">
        <v>26</v>
      </c>
    </row>
    <row r="686" spans="1:18" x14ac:dyDescent="0.35">
      <c r="A686" t="s">
        <v>1023</v>
      </c>
      <c r="B686" t="s">
        <v>884</v>
      </c>
      <c r="C686" t="s">
        <v>15</v>
      </c>
      <c r="D686" t="s">
        <v>17</v>
      </c>
      <c r="E686" t="s">
        <v>535</v>
      </c>
      <c r="G686" t="s">
        <v>20</v>
      </c>
      <c r="H686" t="s">
        <v>21</v>
      </c>
      <c r="I686" s="4">
        <v>4024.32</v>
      </c>
      <c r="J686">
        <v>0</v>
      </c>
      <c r="K686">
        <v>0</v>
      </c>
      <c r="L686">
        <v>0</v>
      </c>
      <c r="M686">
        <v>4024.32</v>
      </c>
      <c r="N686" s="2">
        <v>31</v>
      </c>
      <c r="O686" t="s">
        <v>57</v>
      </c>
      <c r="P686" t="s">
        <v>32</v>
      </c>
      <c r="Q686" t="s">
        <v>25</v>
      </c>
      <c r="R686" t="s">
        <v>26</v>
      </c>
    </row>
    <row r="687" spans="1:18" x14ac:dyDescent="0.35">
      <c r="A687" t="s">
        <v>1023</v>
      </c>
      <c r="B687" t="s">
        <v>885</v>
      </c>
      <c r="C687" t="s">
        <v>15</v>
      </c>
      <c r="D687" t="s">
        <v>17</v>
      </c>
      <c r="E687" t="s">
        <v>469</v>
      </c>
      <c r="F687" t="s">
        <v>29</v>
      </c>
      <c r="G687" t="s">
        <v>20</v>
      </c>
      <c r="H687" t="s">
        <v>21</v>
      </c>
      <c r="I687" s="4">
        <v>2047.79</v>
      </c>
      <c r="J687">
        <v>0</v>
      </c>
      <c r="K687">
        <v>0</v>
      </c>
      <c r="L687">
        <v>0</v>
      </c>
      <c r="M687">
        <v>2047.79</v>
      </c>
      <c r="N687" s="2">
        <v>31</v>
      </c>
      <c r="O687" t="s">
        <v>29</v>
      </c>
      <c r="P687" t="s">
        <v>201</v>
      </c>
      <c r="Q687" t="s">
        <v>25</v>
      </c>
      <c r="R687" t="s">
        <v>26</v>
      </c>
    </row>
    <row r="688" spans="1:18" x14ac:dyDescent="0.35">
      <c r="A688" t="s">
        <v>1023</v>
      </c>
      <c r="B688" t="s">
        <v>886</v>
      </c>
      <c r="C688" t="s">
        <v>15</v>
      </c>
      <c r="D688" t="s">
        <v>17</v>
      </c>
      <c r="E688" t="s">
        <v>135</v>
      </c>
      <c r="F688" t="s">
        <v>62</v>
      </c>
      <c r="G688" t="s">
        <v>20</v>
      </c>
      <c r="H688" t="s">
        <v>21</v>
      </c>
      <c r="I688" s="4">
        <v>64.89</v>
      </c>
      <c r="J688">
        <v>0</v>
      </c>
      <c r="K688">
        <v>0</v>
      </c>
      <c r="L688">
        <v>0</v>
      </c>
      <c r="M688">
        <v>64.89</v>
      </c>
      <c r="N688" s="2">
        <v>31</v>
      </c>
      <c r="O688" t="s">
        <v>63</v>
      </c>
      <c r="P688" t="s">
        <v>64</v>
      </c>
      <c r="Q688" t="s">
        <v>25</v>
      </c>
      <c r="R688" t="s">
        <v>26</v>
      </c>
    </row>
    <row r="689" spans="1:18" x14ac:dyDescent="0.35">
      <c r="A689" t="s">
        <v>1023</v>
      </c>
      <c r="B689" t="s">
        <v>887</v>
      </c>
      <c r="C689" t="s">
        <v>15</v>
      </c>
      <c r="D689" t="s">
        <v>17</v>
      </c>
      <c r="E689" t="s">
        <v>276</v>
      </c>
      <c r="F689" t="s">
        <v>18</v>
      </c>
      <c r="G689" t="s">
        <v>20</v>
      </c>
      <c r="H689" t="s">
        <v>21</v>
      </c>
      <c r="I689" s="4">
        <v>895.39</v>
      </c>
      <c r="J689">
        <v>0</v>
      </c>
      <c r="K689">
        <v>0</v>
      </c>
      <c r="L689">
        <v>0</v>
      </c>
      <c r="M689">
        <v>895.39</v>
      </c>
      <c r="N689" s="2">
        <v>31</v>
      </c>
      <c r="O689" t="s">
        <v>23</v>
      </c>
      <c r="P689" t="s">
        <v>224</v>
      </c>
      <c r="Q689" t="s">
        <v>25</v>
      </c>
      <c r="R689" t="s">
        <v>26</v>
      </c>
    </row>
    <row r="690" spans="1:18" x14ac:dyDescent="0.35">
      <c r="A690" t="s">
        <v>1023</v>
      </c>
      <c r="B690" t="s">
        <v>888</v>
      </c>
      <c r="C690" t="s">
        <v>15</v>
      </c>
      <c r="D690" t="s">
        <v>17</v>
      </c>
      <c r="E690" t="s">
        <v>84</v>
      </c>
      <c r="F690" t="s">
        <v>62</v>
      </c>
      <c r="G690" t="s">
        <v>20</v>
      </c>
      <c r="H690" t="s">
        <v>21</v>
      </c>
      <c r="I690" s="4">
        <v>12.1</v>
      </c>
      <c r="J690">
        <v>0</v>
      </c>
      <c r="K690">
        <v>0</v>
      </c>
      <c r="L690">
        <v>0</v>
      </c>
      <c r="M690">
        <v>12.1</v>
      </c>
      <c r="N690" s="2">
        <v>31</v>
      </c>
      <c r="O690" t="s">
        <v>63</v>
      </c>
      <c r="P690" t="s">
        <v>64</v>
      </c>
      <c r="Q690" t="s">
        <v>25</v>
      </c>
      <c r="R690" t="s">
        <v>26</v>
      </c>
    </row>
    <row r="691" spans="1:18" x14ac:dyDescent="0.35">
      <c r="A691" t="s">
        <v>1023</v>
      </c>
      <c r="B691" t="s">
        <v>889</v>
      </c>
      <c r="C691" t="s">
        <v>15</v>
      </c>
      <c r="D691" t="s">
        <v>17</v>
      </c>
      <c r="E691" t="s">
        <v>136</v>
      </c>
      <c r="F691" t="s">
        <v>62</v>
      </c>
      <c r="G691" t="s">
        <v>20</v>
      </c>
      <c r="H691" t="s">
        <v>21</v>
      </c>
      <c r="I691" s="4">
        <v>112.11</v>
      </c>
      <c r="J691">
        <v>0</v>
      </c>
      <c r="K691">
        <v>0</v>
      </c>
      <c r="L691">
        <v>0</v>
      </c>
      <c r="M691">
        <v>112.11</v>
      </c>
      <c r="N691" s="2">
        <v>31</v>
      </c>
      <c r="O691" t="s">
        <v>63</v>
      </c>
      <c r="P691" t="s">
        <v>64</v>
      </c>
      <c r="Q691" t="s">
        <v>25</v>
      </c>
      <c r="R691" t="s">
        <v>26</v>
      </c>
    </row>
    <row r="692" spans="1:18" x14ac:dyDescent="0.35">
      <c r="A692" t="s">
        <v>1023</v>
      </c>
      <c r="B692" t="s">
        <v>890</v>
      </c>
      <c r="C692" t="s">
        <v>15</v>
      </c>
      <c r="D692" t="s">
        <v>17</v>
      </c>
      <c r="E692" t="s">
        <v>245</v>
      </c>
      <c r="G692" t="s">
        <v>20</v>
      </c>
      <c r="H692" t="s">
        <v>22</v>
      </c>
      <c r="I692" s="4">
        <v>8167</v>
      </c>
      <c r="J692">
        <v>2856</v>
      </c>
      <c r="K692">
        <v>0</v>
      </c>
      <c r="L692">
        <v>5311</v>
      </c>
      <c r="M692">
        <v>0</v>
      </c>
      <c r="N692" s="2">
        <v>31</v>
      </c>
      <c r="O692" t="s">
        <v>29</v>
      </c>
      <c r="P692" t="s">
        <v>224</v>
      </c>
      <c r="Q692" t="s">
        <v>25</v>
      </c>
      <c r="R692" t="s">
        <v>26</v>
      </c>
    </row>
    <row r="693" spans="1:18" x14ac:dyDescent="0.35">
      <c r="A693" t="s">
        <v>1023</v>
      </c>
      <c r="B693" t="s">
        <v>891</v>
      </c>
      <c r="C693" t="s">
        <v>15</v>
      </c>
      <c r="D693" t="s">
        <v>17</v>
      </c>
      <c r="E693" t="s">
        <v>301</v>
      </c>
      <c r="F693" t="s">
        <v>110</v>
      </c>
      <c r="G693" t="s">
        <v>20</v>
      </c>
      <c r="H693" t="s">
        <v>22</v>
      </c>
      <c r="I693" s="4">
        <v>4619</v>
      </c>
      <c r="J693">
        <v>1655</v>
      </c>
      <c r="K693">
        <v>0</v>
      </c>
      <c r="L693">
        <v>2964</v>
      </c>
      <c r="M693">
        <v>0</v>
      </c>
      <c r="N693" s="2">
        <v>31</v>
      </c>
      <c r="O693" t="s">
        <v>29</v>
      </c>
      <c r="P693" t="s">
        <v>224</v>
      </c>
      <c r="Q693" t="s">
        <v>25</v>
      </c>
      <c r="R693" t="s">
        <v>26</v>
      </c>
    </row>
    <row r="694" spans="1:18" x14ac:dyDescent="0.35">
      <c r="A694" t="s">
        <v>1023</v>
      </c>
      <c r="B694" t="s">
        <v>892</v>
      </c>
      <c r="C694" t="s">
        <v>15</v>
      </c>
      <c r="D694" t="s">
        <v>17</v>
      </c>
      <c r="E694" t="s">
        <v>310</v>
      </c>
      <c r="F694" t="s">
        <v>110</v>
      </c>
      <c r="G694" t="s">
        <v>20</v>
      </c>
      <c r="H694" t="s">
        <v>22</v>
      </c>
      <c r="I694" s="4">
        <v>4711</v>
      </c>
      <c r="J694">
        <v>1677</v>
      </c>
      <c r="K694">
        <v>0</v>
      </c>
      <c r="L694">
        <v>3034</v>
      </c>
      <c r="M694">
        <v>0</v>
      </c>
      <c r="N694" s="2">
        <v>31</v>
      </c>
      <c r="O694" t="s">
        <v>29</v>
      </c>
      <c r="P694" t="s">
        <v>224</v>
      </c>
      <c r="Q694" t="s">
        <v>25</v>
      </c>
      <c r="R694" t="s">
        <v>26</v>
      </c>
    </row>
    <row r="695" spans="1:18" x14ac:dyDescent="0.35">
      <c r="A695" t="s">
        <v>1023</v>
      </c>
      <c r="B695" t="s">
        <v>893</v>
      </c>
      <c r="C695" t="s">
        <v>15</v>
      </c>
      <c r="D695" t="s">
        <v>17</v>
      </c>
      <c r="E695" t="s">
        <v>472</v>
      </c>
      <c r="F695" t="s">
        <v>473</v>
      </c>
      <c r="G695" t="s">
        <v>20</v>
      </c>
      <c r="H695" t="s">
        <v>21</v>
      </c>
      <c r="I695" s="4">
        <v>886</v>
      </c>
      <c r="J695">
        <v>0</v>
      </c>
      <c r="K695">
        <v>0</v>
      </c>
      <c r="L695">
        <v>0</v>
      </c>
      <c r="M695">
        <v>886</v>
      </c>
      <c r="N695" s="2">
        <v>31</v>
      </c>
      <c r="O695" t="s">
        <v>46</v>
      </c>
      <c r="P695" t="s">
        <v>224</v>
      </c>
      <c r="Q695" t="s">
        <v>25</v>
      </c>
      <c r="R695" t="s">
        <v>26</v>
      </c>
    </row>
    <row r="696" spans="1:18" x14ac:dyDescent="0.35">
      <c r="A696" t="s">
        <v>1023</v>
      </c>
      <c r="B696" t="s">
        <v>894</v>
      </c>
      <c r="C696" t="s">
        <v>15</v>
      </c>
      <c r="D696" t="s">
        <v>17</v>
      </c>
      <c r="E696" t="s">
        <v>367</v>
      </c>
      <c r="G696" t="s">
        <v>20</v>
      </c>
      <c r="H696" t="s">
        <v>22</v>
      </c>
      <c r="I696" s="4">
        <v>4604</v>
      </c>
      <c r="J696">
        <v>1657</v>
      </c>
      <c r="K696">
        <v>0</v>
      </c>
      <c r="L696">
        <v>2947</v>
      </c>
      <c r="M696">
        <v>0</v>
      </c>
      <c r="N696" s="2">
        <v>31</v>
      </c>
      <c r="O696" t="s">
        <v>29</v>
      </c>
      <c r="P696" t="s">
        <v>108</v>
      </c>
      <c r="Q696" t="s">
        <v>25</v>
      </c>
      <c r="R696" t="s">
        <v>26</v>
      </c>
    </row>
    <row r="697" spans="1:18" x14ac:dyDescent="0.35">
      <c r="A697" t="s">
        <v>1023</v>
      </c>
      <c r="B697" t="s">
        <v>895</v>
      </c>
      <c r="C697" t="s">
        <v>15</v>
      </c>
      <c r="D697" t="s">
        <v>17</v>
      </c>
      <c r="E697" t="s">
        <v>386</v>
      </c>
      <c r="F697" t="s">
        <v>40</v>
      </c>
      <c r="G697" t="s">
        <v>20</v>
      </c>
      <c r="H697" t="s">
        <v>21</v>
      </c>
      <c r="I697" s="4">
        <v>671.15</v>
      </c>
      <c r="J697">
        <v>0</v>
      </c>
      <c r="K697">
        <v>0</v>
      </c>
      <c r="L697">
        <v>0</v>
      </c>
      <c r="M697">
        <v>671.15</v>
      </c>
      <c r="N697" s="2">
        <v>31</v>
      </c>
      <c r="O697" t="s">
        <v>40</v>
      </c>
      <c r="P697" t="s">
        <v>108</v>
      </c>
      <c r="Q697" t="s">
        <v>25</v>
      </c>
      <c r="R697" t="s">
        <v>26</v>
      </c>
    </row>
    <row r="698" spans="1:18" x14ac:dyDescent="0.35">
      <c r="A698" t="s">
        <v>1023</v>
      </c>
      <c r="B698" t="s">
        <v>896</v>
      </c>
      <c r="C698" t="s">
        <v>15</v>
      </c>
      <c r="D698" t="s">
        <v>17</v>
      </c>
      <c r="E698" t="s">
        <v>346</v>
      </c>
      <c r="F698" t="s">
        <v>347</v>
      </c>
      <c r="G698" t="s">
        <v>20</v>
      </c>
      <c r="H698" t="s">
        <v>22</v>
      </c>
      <c r="I698" s="4">
        <v>10230</v>
      </c>
      <c r="J698">
        <v>1705</v>
      </c>
      <c r="K698">
        <v>0</v>
      </c>
      <c r="L698">
        <v>8525</v>
      </c>
      <c r="M698">
        <v>0</v>
      </c>
      <c r="N698" s="2">
        <v>31</v>
      </c>
      <c r="O698" t="s">
        <v>60</v>
      </c>
      <c r="P698" t="s">
        <v>41</v>
      </c>
      <c r="Q698" t="s">
        <v>25</v>
      </c>
      <c r="R698" t="s">
        <v>26</v>
      </c>
    </row>
    <row r="699" spans="1:18" x14ac:dyDescent="0.35">
      <c r="A699" t="s">
        <v>1023</v>
      </c>
      <c r="B699" t="s">
        <v>897</v>
      </c>
      <c r="C699" t="s">
        <v>15</v>
      </c>
      <c r="D699" t="s">
        <v>17</v>
      </c>
      <c r="E699" t="s">
        <v>380</v>
      </c>
      <c r="F699" t="s">
        <v>328</v>
      </c>
      <c r="G699" t="s">
        <v>20</v>
      </c>
      <c r="H699" t="s">
        <v>22</v>
      </c>
      <c r="I699" s="4">
        <v>653</v>
      </c>
      <c r="J699">
        <v>220</v>
      </c>
      <c r="K699">
        <v>0</v>
      </c>
      <c r="L699">
        <v>433</v>
      </c>
      <c r="M699">
        <v>0</v>
      </c>
      <c r="N699" s="2">
        <v>31</v>
      </c>
      <c r="O699" t="s">
        <v>29</v>
      </c>
      <c r="P699" t="s">
        <v>108</v>
      </c>
      <c r="Q699" t="s">
        <v>25</v>
      </c>
      <c r="R699" t="s">
        <v>26</v>
      </c>
    </row>
    <row r="700" spans="1:18" x14ac:dyDescent="0.35">
      <c r="A700" t="s">
        <v>1023</v>
      </c>
      <c r="B700" t="s">
        <v>898</v>
      </c>
      <c r="C700" t="s">
        <v>15</v>
      </c>
      <c r="D700" t="s">
        <v>17</v>
      </c>
      <c r="E700" t="s">
        <v>58</v>
      </c>
      <c r="F700" t="s">
        <v>59</v>
      </c>
      <c r="G700" t="s">
        <v>20</v>
      </c>
      <c r="H700" t="s">
        <v>22</v>
      </c>
      <c r="I700" s="4">
        <v>13825</v>
      </c>
      <c r="J700">
        <v>2605</v>
      </c>
      <c r="K700">
        <v>0</v>
      </c>
      <c r="L700">
        <v>11220</v>
      </c>
      <c r="M700">
        <v>0</v>
      </c>
      <c r="N700" s="2">
        <v>31</v>
      </c>
      <c r="O700" t="s">
        <v>60</v>
      </c>
      <c r="P700" t="s">
        <v>41</v>
      </c>
      <c r="Q700" t="s">
        <v>25</v>
      </c>
      <c r="R700" t="s">
        <v>26</v>
      </c>
    </row>
    <row r="701" spans="1:18" x14ac:dyDescent="0.35">
      <c r="A701" t="s">
        <v>1023</v>
      </c>
      <c r="B701" t="s">
        <v>899</v>
      </c>
      <c r="C701" t="s">
        <v>15</v>
      </c>
      <c r="D701" t="s">
        <v>17</v>
      </c>
      <c r="E701" t="s">
        <v>505</v>
      </c>
      <c r="F701" t="s">
        <v>494</v>
      </c>
      <c r="G701" t="s">
        <v>20</v>
      </c>
      <c r="H701" t="s">
        <v>22</v>
      </c>
      <c r="I701" s="4">
        <v>10410</v>
      </c>
      <c r="J701">
        <v>7160</v>
      </c>
      <c r="K701">
        <v>0</v>
      </c>
      <c r="L701">
        <v>3250</v>
      </c>
      <c r="M701">
        <v>0</v>
      </c>
      <c r="N701" s="2">
        <v>31</v>
      </c>
      <c r="O701" t="s">
        <v>260</v>
      </c>
      <c r="P701" t="s">
        <v>108</v>
      </c>
      <c r="Q701" t="s">
        <v>25</v>
      </c>
      <c r="R701" t="s">
        <v>26</v>
      </c>
    </row>
    <row r="702" spans="1:18" x14ac:dyDescent="0.35">
      <c r="A702" t="s">
        <v>1023</v>
      </c>
      <c r="B702" t="s">
        <v>900</v>
      </c>
      <c r="C702" t="s">
        <v>15</v>
      </c>
      <c r="D702" t="s">
        <v>17</v>
      </c>
      <c r="E702" t="s">
        <v>107</v>
      </c>
      <c r="F702" t="s">
        <v>23</v>
      </c>
      <c r="G702" t="s">
        <v>20</v>
      </c>
      <c r="H702" t="s">
        <v>22</v>
      </c>
      <c r="I702" s="4">
        <v>2054</v>
      </c>
      <c r="J702">
        <v>106</v>
      </c>
      <c r="K702">
        <v>0</v>
      </c>
      <c r="L702">
        <v>1948</v>
      </c>
      <c r="M702">
        <v>0</v>
      </c>
      <c r="N702" s="2">
        <v>31</v>
      </c>
      <c r="O702" t="s">
        <v>23</v>
      </c>
      <c r="P702" t="s">
        <v>108</v>
      </c>
      <c r="Q702" t="s">
        <v>25</v>
      </c>
      <c r="R702" t="s">
        <v>26</v>
      </c>
    </row>
    <row r="703" spans="1:18" x14ac:dyDescent="0.35">
      <c r="A703" t="s">
        <v>1023</v>
      </c>
      <c r="B703" t="s">
        <v>901</v>
      </c>
      <c r="C703" t="s">
        <v>15</v>
      </c>
      <c r="D703" t="s">
        <v>17</v>
      </c>
      <c r="E703" t="s">
        <v>471</v>
      </c>
      <c r="F703" t="s">
        <v>429</v>
      </c>
      <c r="G703" t="s">
        <v>20</v>
      </c>
      <c r="H703" t="s">
        <v>22</v>
      </c>
      <c r="I703" s="4">
        <v>1308</v>
      </c>
      <c r="J703">
        <v>280</v>
      </c>
      <c r="K703">
        <v>0</v>
      </c>
      <c r="L703">
        <v>1028</v>
      </c>
      <c r="M703">
        <v>0</v>
      </c>
      <c r="N703" s="2">
        <v>31</v>
      </c>
      <c r="O703" t="s">
        <v>260</v>
      </c>
      <c r="P703" t="s">
        <v>108</v>
      </c>
      <c r="Q703" t="s">
        <v>25</v>
      </c>
      <c r="R703" t="s">
        <v>26</v>
      </c>
    </row>
    <row r="704" spans="1:18" x14ac:dyDescent="0.35">
      <c r="A704" t="s">
        <v>1023</v>
      </c>
      <c r="B704" t="s">
        <v>902</v>
      </c>
      <c r="C704" t="s">
        <v>15</v>
      </c>
      <c r="D704" t="s">
        <v>17</v>
      </c>
      <c r="E704" t="s">
        <v>230</v>
      </c>
      <c r="G704" t="s">
        <v>20</v>
      </c>
      <c r="H704" t="s">
        <v>22</v>
      </c>
      <c r="I704" s="4">
        <v>3390</v>
      </c>
      <c r="J704">
        <v>1195</v>
      </c>
      <c r="K704">
        <v>0</v>
      </c>
      <c r="L704">
        <v>2195</v>
      </c>
      <c r="M704">
        <v>0</v>
      </c>
      <c r="N704" s="2">
        <v>31</v>
      </c>
      <c r="O704" t="s">
        <v>29</v>
      </c>
      <c r="P704" t="s">
        <v>37</v>
      </c>
      <c r="Q704" t="s">
        <v>25</v>
      </c>
      <c r="R704" t="s">
        <v>26</v>
      </c>
    </row>
    <row r="705" spans="1:18" x14ac:dyDescent="0.35">
      <c r="A705" t="s">
        <v>1023</v>
      </c>
      <c r="B705" t="s">
        <v>903</v>
      </c>
      <c r="C705" t="s">
        <v>15</v>
      </c>
      <c r="D705" t="s">
        <v>17</v>
      </c>
      <c r="E705" t="s">
        <v>65</v>
      </c>
      <c r="G705" t="s">
        <v>20</v>
      </c>
      <c r="H705" t="s">
        <v>21</v>
      </c>
      <c r="I705" s="4">
        <v>361.73</v>
      </c>
      <c r="J705">
        <v>0</v>
      </c>
      <c r="K705">
        <v>0</v>
      </c>
      <c r="L705">
        <v>0</v>
      </c>
      <c r="M705">
        <v>361.73</v>
      </c>
      <c r="N705" s="2">
        <v>31</v>
      </c>
      <c r="O705" t="s">
        <v>40</v>
      </c>
      <c r="P705" t="s">
        <v>37</v>
      </c>
      <c r="Q705" t="s">
        <v>25</v>
      </c>
      <c r="R705" t="s">
        <v>26</v>
      </c>
    </row>
    <row r="706" spans="1:18" x14ac:dyDescent="0.35">
      <c r="A706" t="s">
        <v>1023</v>
      </c>
      <c r="B706" t="s">
        <v>904</v>
      </c>
      <c r="C706" t="s">
        <v>15</v>
      </c>
      <c r="D706" t="s">
        <v>17</v>
      </c>
      <c r="E706" t="s">
        <v>225</v>
      </c>
      <c r="G706" t="s">
        <v>20</v>
      </c>
      <c r="H706" t="s">
        <v>22</v>
      </c>
      <c r="I706" s="4">
        <v>10079</v>
      </c>
      <c r="J706">
        <v>3932</v>
      </c>
      <c r="K706">
        <v>0</v>
      </c>
      <c r="L706">
        <v>6147</v>
      </c>
      <c r="M706">
        <v>0</v>
      </c>
      <c r="N706" s="2">
        <v>31</v>
      </c>
      <c r="O706" t="s">
        <v>29</v>
      </c>
      <c r="P706" t="s">
        <v>37</v>
      </c>
      <c r="Q706" t="s">
        <v>25</v>
      </c>
      <c r="R706" t="s">
        <v>26</v>
      </c>
    </row>
    <row r="707" spans="1:18" x14ac:dyDescent="0.35">
      <c r="A707" t="s">
        <v>1023</v>
      </c>
      <c r="B707" t="s">
        <v>905</v>
      </c>
      <c r="C707" t="s">
        <v>15</v>
      </c>
      <c r="D707" t="s">
        <v>17</v>
      </c>
      <c r="E707" t="s">
        <v>298</v>
      </c>
      <c r="G707" t="s">
        <v>20</v>
      </c>
      <c r="H707" t="s">
        <v>21</v>
      </c>
      <c r="I707" s="4">
        <v>1773.46</v>
      </c>
      <c r="J707">
        <v>0</v>
      </c>
      <c r="K707">
        <v>0</v>
      </c>
      <c r="L707">
        <v>0</v>
      </c>
      <c r="M707">
        <v>1773.46</v>
      </c>
      <c r="N707" s="2">
        <v>31</v>
      </c>
      <c r="O707" t="s">
        <v>57</v>
      </c>
      <c r="P707" t="s">
        <v>37</v>
      </c>
      <c r="Q707" t="s">
        <v>25</v>
      </c>
      <c r="R707" t="s">
        <v>26</v>
      </c>
    </row>
    <row r="708" spans="1:18" x14ac:dyDescent="0.35">
      <c r="A708" t="s">
        <v>1023</v>
      </c>
      <c r="B708" t="s">
        <v>906</v>
      </c>
      <c r="C708" t="s">
        <v>15</v>
      </c>
      <c r="D708" t="s">
        <v>17</v>
      </c>
      <c r="E708" t="s">
        <v>470</v>
      </c>
      <c r="G708" t="s">
        <v>20</v>
      </c>
      <c r="H708" t="s">
        <v>21</v>
      </c>
      <c r="I708" s="4">
        <v>2045.25</v>
      </c>
      <c r="J708">
        <v>0</v>
      </c>
      <c r="K708">
        <v>0</v>
      </c>
      <c r="L708">
        <v>0</v>
      </c>
      <c r="M708">
        <v>2045.25</v>
      </c>
      <c r="N708" s="2">
        <v>31</v>
      </c>
      <c r="O708" t="s">
        <v>29</v>
      </c>
      <c r="P708" t="s">
        <v>37</v>
      </c>
      <c r="Q708" t="s">
        <v>25</v>
      </c>
      <c r="R708" t="s">
        <v>26</v>
      </c>
    </row>
    <row r="709" spans="1:18" x14ac:dyDescent="0.35">
      <c r="A709" t="s">
        <v>1023</v>
      </c>
      <c r="B709" t="s">
        <v>907</v>
      </c>
      <c r="C709" t="s">
        <v>15</v>
      </c>
      <c r="D709" t="s">
        <v>17</v>
      </c>
      <c r="E709" t="s">
        <v>523</v>
      </c>
      <c r="G709" t="s">
        <v>20</v>
      </c>
      <c r="H709" t="s">
        <v>21</v>
      </c>
      <c r="I709" s="4">
        <v>1620.17</v>
      </c>
      <c r="J709">
        <v>0</v>
      </c>
      <c r="K709">
        <v>0</v>
      </c>
      <c r="L709">
        <v>0</v>
      </c>
      <c r="M709">
        <v>1620.17</v>
      </c>
      <c r="N709" s="2">
        <v>31</v>
      </c>
      <c r="O709" t="s">
        <v>29</v>
      </c>
      <c r="P709" t="s">
        <v>168</v>
      </c>
      <c r="Q709" t="s">
        <v>25</v>
      </c>
      <c r="R709" t="s">
        <v>26</v>
      </c>
    </row>
    <row r="710" spans="1:18" x14ac:dyDescent="0.35">
      <c r="A710" t="s">
        <v>1023</v>
      </c>
      <c r="B710" t="s">
        <v>908</v>
      </c>
      <c r="C710" t="s">
        <v>15</v>
      </c>
      <c r="D710" t="s">
        <v>17</v>
      </c>
      <c r="E710" t="s">
        <v>407</v>
      </c>
      <c r="F710" t="s">
        <v>131</v>
      </c>
      <c r="G710" t="s">
        <v>20</v>
      </c>
      <c r="H710" t="s">
        <v>22</v>
      </c>
      <c r="I710" s="4">
        <v>274</v>
      </c>
      <c r="J710">
        <v>99</v>
      </c>
      <c r="K710">
        <v>0</v>
      </c>
      <c r="L710">
        <v>175</v>
      </c>
      <c r="M710">
        <v>0</v>
      </c>
      <c r="N710" s="2">
        <v>31</v>
      </c>
      <c r="O710" t="s">
        <v>29</v>
      </c>
      <c r="P710" t="s">
        <v>32</v>
      </c>
      <c r="Q710" t="s">
        <v>25</v>
      </c>
      <c r="R710" t="s">
        <v>26</v>
      </c>
    </row>
    <row r="711" spans="1:18" x14ac:dyDescent="0.35">
      <c r="A711" t="s">
        <v>1023</v>
      </c>
      <c r="B711" t="s">
        <v>909</v>
      </c>
      <c r="C711" t="s">
        <v>15</v>
      </c>
      <c r="D711" t="s">
        <v>17</v>
      </c>
      <c r="E711" t="s">
        <v>395</v>
      </c>
      <c r="G711" t="s">
        <v>20</v>
      </c>
      <c r="H711" t="s">
        <v>22</v>
      </c>
      <c r="I711" s="4">
        <v>773</v>
      </c>
      <c r="J711">
        <v>383</v>
      </c>
      <c r="K711">
        <v>0</v>
      </c>
      <c r="L711">
        <v>390</v>
      </c>
      <c r="M711">
        <v>0</v>
      </c>
      <c r="N711" s="2">
        <v>31</v>
      </c>
      <c r="O711" t="s">
        <v>29</v>
      </c>
      <c r="P711" t="s">
        <v>32</v>
      </c>
      <c r="Q711" t="s">
        <v>25</v>
      </c>
      <c r="R711" t="s">
        <v>26</v>
      </c>
    </row>
    <row r="712" spans="1:18" x14ac:dyDescent="0.35">
      <c r="A712" t="s">
        <v>1023</v>
      </c>
      <c r="B712" t="s">
        <v>910</v>
      </c>
      <c r="C712" t="s">
        <v>15</v>
      </c>
      <c r="D712" t="s">
        <v>17</v>
      </c>
      <c r="E712" t="s">
        <v>388</v>
      </c>
      <c r="F712" t="s">
        <v>131</v>
      </c>
      <c r="G712" t="s">
        <v>20</v>
      </c>
      <c r="H712" t="s">
        <v>22</v>
      </c>
      <c r="I712" s="4">
        <v>11558</v>
      </c>
      <c r="J712">
        <v>4186</v>
      </c>
      <c r="K712">
        <v>0</v>
      </c>
      <c r="L712">
        <v>7372</v>
      </c>
      <c r="M712">
        <v>0</v>
      </c>
      <c r="N712" s="2">
        <v>31</v>
      </c>
      <c r="O712" t="s">
        <v>29</v>
      </c>
      <c r="P712" t="s">
        <v>32</v>
      </c>
      <c r="Q712" t="s">
        <v>25</v>
      </c>
      <c r="R712" t="s">
        <v>26</v>
      </c>
    </row>
    <row r="713" spans="1:18" x14ac:dyDescent="0.35">
      <c r="A713" t="s">
        <v>1023</v>
      </c>
      <c r="B713" t="s">
        <v>911</v>
      </c>
      <c r="C713" t="s">
        <v>15</v>
      </c>
      <c r="D713" t="s">
        <v>17</v>
      </c>
      <c r="E713" t="s">
        <v>425</v>
      </c>
      <c r="F713" t="s">
        <v>253</v>
      </c>
      <c r="G713" t="s">
        <v>20</v>
      </c>
      <c r="H713" t="s">
        <v>22</v>
      </c>
      <c r="I713" s="4">
        <v>1726</v>
      </c>
      <c r="J713">
        <v>743</v>
      </c>
      <c r="K713">
        <v>0</v>
      </c>
      <c r="L713">
        <v>983</v>
      </c>
      <c r="M713">
        <v>0</v>
      </c>
      <c r="N713" s="2">
        <v>31</v>
      </c>
      <c r="O713" t="s">
        <v>29</v>
      </c>
      <c r="P713" t="s">
        <v>32</v>
      </c>
      <c r="Q713" t="s">
        <v>25</v>
      </c>
      <c r="R713" t="s">
        <v>26</v>
      </c>
    </row>
    <row r="714" spans="1:18" x14ac:dyDescent="0.35">
      <c r="A714" t="s">
        <v>1023</v>
      </c>
      <c r="B714" t="s">
        <v>912</v>
      </c>
      <c r="C714" t="s">
        <v>15</v>
      </c>
      <c r="D714" t="s">
        <v>17</v>
      </c>
      <c r="E714" t="s">
        <v>493</v>
      </c>
      <c r="F714" t="s">
        <v>494</v>
      </c>
      <c r="G714" t="s">
        <v>20</v>
      </c>
      <c r="H714" t="s">
        <v>22</v>
      </c>
      <c r="I714" s="4">
        <v>17105</v>
      </c>
      <c r="J714">
        <v>9205</v>
      </c>
      <c r="K714">
        <v>0</v>
      </c>
      <c r="L714">
        <v>7900</v>
      </c>
      <c r="M714">
        <v>0</v>
      </c>
      <c r="N714" s="2">
        <v>31</v>
      </c>
      <c r="O714" t="s">
        <v>260</v>
      </c>
      <c r="P714" t="s">
        <v>168</v>
      </c>
      <c r="Q714" t="s">
        <v>25</v>
      </c>
      <c r="R714" t="s">
        <v>26</v>
      </c>
    </row>
    <row r="715" spans="1:18" x14ac:dyDescent="0.35">
      <c r="A715" t="s">
        <v>1023</v>
      </c>
      <c r="B715" t="s">
        <v>913</v>
      </c>
      <c r="C715" t="s">
        <v>15</v>
      </c>
      <c r="D715" t="s">
        <v>17</v>
      </c>
      <c r="E715" t="s">
        <v>414</v>
      </c>
      <c r="F715" t="s">
        <v>253</v>
      </c>
      <c r="G715" t="s">
        <v>20</v>
      </c>
      <c r="H715" t="s">
        <v>22</v>
      </c>
      <c r="I715" s="4">
        <v>1227</v>
      </c>
      <c r="J715">
        <v>524</v>
      </c>
      <c r="K715">
        <v>0</v>
      </c>
      <c r="L715">
        <v>703</v>
      </c>
      <c r="M715">
        <v>0</v>
      </c>
      <c r="N715" s="2">
        <v>31</v>
      </c>
      <c r="O715" t="s">
        <v>29</v>
      </c>
      <c r="P715" t="s">
        <v>32</v>
      </c>
      <c r="Q715" t="s">
        <v>25</v>
      </c>
      <c r="R715" t="s">
        <v>26</v>
      </c>
    </row>
    <row r="716" spans="1:18" x14ac:dyDescent="0.35">
      <c r="A716" t="s">
        <v>1023</v>
      </c>
      <c r="B716" t="s">
        <v>914</v>
      </c>
      <c r="C716" t="s">
        <v>15</v>
      </c>
      <c r="D716" t="s">
        <v>17</v>
      </c>
      <c r="E716" t="s">
        <v>351</v>
      </c>
      <c r="F716" t="s">
        <v>352</v>
      </c>
      <c r="G716" t="s">
        <v>20</v>
      </c>
      <c r="H716" t="s">
        <v>21</v>
      </c>
      <c r="I716" s="4">
        <v>486.34</v>
      </c>
      <c r="J716">
        <v>0</v>
      </c>
      <c r="K716">
        <v>0</v>
      </c>
      <c r="L716">
        <v>0</v>
      </c>
      <c r="M716">
        <v>486.34</v>
      </c>
      <c r="N716" s="2">
        <v>31</v>
      </c>
      <c r="O716" t="s">
        <v>29</v>
      </c>
      <c r="P716" t="s">
        <v>32</v>
      </c>
      <c r="Q716" t="s">
        <v>25</v>
      </c>
      <c r="R716" t="s">
        <v>26</v>
      </c>
    </row>
    <row r="717" spans="1:18" x14ac:dyDescent="0.35">
      <c r="A717" t="s">
        <v>1023</v>
      </c>
      <c r="B717" t="s">
        <v>915</v>
      </c>
      <c r="C717" t="s">
        <v>15</v>
      </c>
      <c r="D717" t="s">
        <v>17</v>
      </c>
      <c r="E717" t="s">
        <v>365</v>
      </c>
      <c r="G717" t="s">
        <v>20</v>
      </c>
      <c r="H717" t="s">
        <v>22</v>
      </c>
      <c r="I717" s="4">
        <v>9512</v>
      </c>
      <c r="J717">
        <v>2910</v>
      </c>
      <c r="K717">
        <v>0</v>
      </c>
      <c r="L717">
        <v>6602</v>
      </c>
      <c r="M717">
        <v>0</v>
      </c>
      <c r="N717" s="2">
        <v>31</v>
      </c>
      <c r="O717" t="s">
        <v>29</v>
      </c>
      <c r="P717" t="s">
        <v>168</v>
      </c>
      <c r="Q717" t="s">
        <v>25</v>
      </c>
      <c r="R717" t="s">
        <v>26</v>
      </c>
    </row>
    <row r="718" spans="1:18" x14ac:dyDescent="0.35">
      <c r="A718" t="s">
        <v>1023</v>
      </c>
      <c r="B718" t="s">
        <v>916</v>
      </c>
      <c r="C718" t="s">
        <v>15</v>
      </c>
      <c r="D718" t="s">
        <v>17</v>
      </c>
      <c r="E718" t="s">
        <v>394</v>
      </c>
      <c r="F718" t="s">
        <v>40</v>
      </c>
      <c r="G718" t="s">
        <v>20</v>
      </c>
      <c r="H718" t="s">
        <v>22</v>
      </c>
      <c r="I718" s="4">
        <v>3468</v>
      </c>
      <c r="J718">
        <v>698</v>
      </c>
      <c r="K718">
        <v>0</v>
      </c>
      <c r="L718">
        <v>2770</v>
      </c>
      <c r="M718">
        <v>0</v>
      </c>
      <c r="N718" s="2">
        <v>31</v>
      </c>
      <c r="O718" t="s">
        <v>40</v>
      </c>
      <c r="P718" t="s">
        <v>47</v>
      </c>
      <c r="Q718" t="s">
        <v>25</v>
      </c>
      <c r="R718" t="s">
        <v>26</v>
      </c>
    </row>
    <row r="719" spans="1:18" x14ac:dyDescent="0.35">
      <c r="A719" t="s">
        <v>1023</v>
      </c>
      <c r="B719" t="s">
        <v>917</v>
      </c>
      <c r="C719" t="s">
        <v>15</v>
      </c>
      <c r="D719" t="s">
        <v>17</v>
      </c>
      <c r="E719" t="s">
        <v>320</v>
      </c>
      <c r="G719" t="s">
        <v>20</v>
      </c>
      <c r="H719" t="s">
        <v>22</v>
      </c>
      <c r="I719" s="4">
        <v>1887</v>
      </c>
      <c r="J719">
        <v>531</v>
      </c>
      <c r="K719">
        <v>0</v>
      </c>
      <c r="L719">
        <v>1356</v>
      </c>
      <c r="M719">
        <v>0</v>
      </c>
      <c r="N719" s="2">
        <v>31</v>
      </c>
      <c r="O719" t="s">
        <v>51</v>
      </c>
      <c r="P719" t="s">
        <v>272</v>
      </c>
      <c r="Q719" t="s">
        <v>25</v>
      </c>
      <c r="R719" t="s">
        <v>26</v>
      </c>
    </row>
    <row r="720" spans="1:18" x14ac:dyDescent="0.35">
      <c r="A720" t="s">
        <v>1023</v>
      </c>
      <c r="B720" t="s">
        <v>918</v>
      </c>
      <c r="C720" t="s">
        <v>15</v>
      </c>
      <c r="D720" t="s">
        <v>17</v>
      </c>
      <c r="E720" t="s">
        <v>267</v>
      </c>
      <c r="G720" t="s">
        <v>20</v>
      </c>
      <c r="H720" t="s">
        <v>22</v>
      </c>
      <c r="I720" s="4">
        <v>6187</v>
      </c>
      <c r="J720">
        <v>2150</v>
      </c>
      <c r="K720">
        <v>0</v>
      </c>
      <c r="L720">
        <v>4037</v>
      </c>
      <c r="M720">
        <v>0</v>
      </c>
      <c r="N720" s="2">
        <v>31</v>
      </c>
      <c r="O720" t="s">
        <v>29</v>
      </c>
      <c r="P720" t="s">
        <v>37</v>
      </c>
      <c r="Q720" t="s">
        <v>25</v>
      </c>
      <c r="R720" t="s">
        <v>26</v>
      </c>
    </row>
    <row r="721" spans="1:18" x14ac:dyDescent="0.35">
      <c r="A721" t="s">
        <v>1023</v>
      </c>
      <c r="B721" t="s">
        <v>919</v>
      </c>
      <c r="C721" t="s">
        <v>15</v>
      </c>
      <c r="D721" t="s">
        <v>17</v>
      </c>
      <c r="E721" t="s">
        <v>452</v>
      </c>
      <c r="F721" t="s">
        <v>453</v>
      </c>
      <c r="G721" t="s">
        <v>20</v>
      </c>
      <c r="H721" t="s">
        <v>21</v>
      </c>
      <c r="I721" s="4">
        <v>361.93</v>
      </c>
      <c r="J721">
        <v>0</v>
      </c>
      <c r="K721">
        <v>0</v>
      </c>
      <c r="L721">
        <v>0</v>
      </c>
      <c r="M721">
        <v>361.93</v>
      </c>
      <c r="N721" s="2">
        <v>31</v>
      </c>
      <c r="O721" t="s">
        <v>40</v>
      </c>
      <c r="P721" t="s">
        <v>37</v>
      </c>
      <c r="Q721" t="s">
        <v>25</v>
      </c>
      <c r="R721" t="s">
        <v>26</v>
      </c>
    </row>
    <row r="722" spans="1:18" x14ac:dyDescent="0.35">
      <c r="A722" t="s">
        <v>1023</v>
      </c>
      <c r="B722" t="s">
        <v>920</v>
      </c>
      <c r="C722" t="s">
        <v>15</v>
      </c>
      <c r="D722" t="s">
        <v>17</v>
      </c>
      <c r="E722" t="s">
        <v>314</v>
      </c>
      <c r="G722" t="s">
        <v>20</v>
      </c>
      <c r="H722" t="s">
        <v>22</v>
      </c>
      <c r="I722" s="4">
        <v>7524</v>
      </c>
      <c r="J722">
        <v>2692</v>
      </c>
      <c r="K722">
        <v>0</v>
      </c>
      <c r="L722">
        <v>4832</v>
      </c>
      <c r="M722">
        <v>0</v>
      </c>
      <c r="N722" s="2">
        <v>31</v>
      </c>
      <c r="O722" t="s">
        <v>29</v>
      </c>
      <c r="P722" t="s">
        <v>37</v>
      </c>
      <c r="Q722" t="s">
        <v>25</v>
      </c>
      <c r="R722" t="s">
        <v>26</v>
      </c>
    </row>
    <row r="723" spans="1:18" x14ac:dyDescent="0.35">
      <c r="A723" t="s">
        <v>1023</v>
      </c>
      <c r="B723" t="s">
        <v>921</v>
      </c>
      <c r="C723" t="s">
        <v>15</v>
      </c>
      <c r="D723" t="s">
        <v>17</v>
      </c>
      <c r="E723" t="s">
        <v>422</v>
      </c>
      <c r="G723" t="s">
        <v>20</v>
      </c>
      <c r="H723" t="s">
        <v>21</v>
      </c>
      <c r="I723" s="4">
        <v>0</v>
      </c>
      <c r="J723">
        <v>0</v>
      </c>
      <c r="K723">
        <v>0</v>
      </c>
      <c r="L723">
        <v>0</v>
      </c>
      <c r="M723">
        <v>0</v>
      </c>
      <c r="N723" s="2">
        <v>31</v>
      </c>
      <c r="O723" t="s">
        <v>40</v>
      </c>
      <c r="P723" t="s">
        <v>37</v>
      </c>
      <c r="Q723" t="s">
        <v>25</v>
      </c>
      <c r="R723" t="s">
        <v>26</v>
      </c>
    </row>
    <row r="724" spans="1:18" x14ac:dyDescent="0.35">
      <c r="A724" t="s">
        <v>1023</v>
      </c>
      <c r="B724" t="s">
        <v>922</v>
      </c>
      <c r="C724" t="s">
        <v>15</v>
      </c>
      <c r="D724" t="s">
        <v>17</v>
      </c>
      <c r="E724" t="s">
        <v>70</v>
      </c>
      <c r="F724" t="s">
        <v>71</v>
      </c>
      <c r="G724" t="s">
        <v>20</v>
      </c>
      <c r="H724" t="s">
        <v>22</v>
      </c>
      <c r="I724" s="4">
        <v>12040</v>
      </c>
      <c r="J724">
        <v>3655</v>
      </c>
      <c r="K724">
        <v>0</v>
      </c>
      <c r="L724">
        <v>8385</v>
      </c>
      <c r="M724">
        <v>0</v>
      </c>
      <c r="N724" s="2">
        <v>31</v>
      </c>
      <c r="O724" t="s">
        <v>29</v>
      </c>
      <c r="P724" t="s">
        <v>47</v>
      </c>
      <c r="Q724" t="s">
        <v>25</v>
      </c>
      <c r="R724" t="s">
        <v>26</v>
      </c>
    </row>
    <row r="725" spans="1:18" x14ac:dyDescent="0.35">
      <c r="A725" t="s">
        <v>1023</v>
      </c>
      <c r="B725" t="s">
        <v>923</v>
      </c>
      <c r="C725" t="s">
        <v>15</v>
      </c>
      <c r="D725" t="s">
        <v>17</v>
      </c>
      <c r="E725" t="s">
        <v>420</v>
      </c>
      <c r="F725" t="s">
        <v>421</v>
      </c>
      <c r="G725" t="s">
        <v>20</v>
      </c>
      <c r="H725" t="s">
        <v>22</v>
      </c>
      <c r="I725" s="4">
        <v>4152</v>
      </c>
      <c r="J725">
        <v>1416</v>
      </c>
      <c r="K725">
        <v>0</v>
      </c>
      <c r="L725">
        <v>2736</v>
      </c>
      <c r="M725">
        <v>0</v>
      </c>
      <c r="N725" s="2">
        <v>31</v>
      </c>
      <c r="O725" t="s">
        <v>29</v>
      </c>
      <c r="P725" t="s">
        <v>24</v>
      </c>
      <c r="Q725" t="s">
        <v>25</v>
      </c>
      <c r="R725" t="s">
        <v>26</v>
      </c>
    </row>
    <row r="726" spans="1:18" x14ac:dyDescent="0.35">
      <c r="A726" t="s">
        <v>1023</v>
      </c>
      <c r="B726" t="s">
        <v>924</v>
      </c>
      <c r="C726" t="s">
        <v>15</v>
      </c>
      <c r="D726" t="s">
        <v>17</v>
      </c>
      <c r="E726" t="s">
        <v>191</v>
      </c>
      <c r="F726" t="s">
        <v>192</v>
      </c>
      <c r="G726" t="s">
        <v>20</v>
      </c>
      <c r="H726" t="s">
        <v>22</v>
      </c>
      <c r="I726" s="4">
        <v>2843</v>
      </c>
      <c r="J726">
        <v>1032</v>
      </c>
      <c r="K726">
        <v>0</v>
      </c>
      <c r="L726">
        <v>1811</v>
      </c>
      <c r="M726">
        <v>0</v>
      </c>
      <c r="N726" s="2">
        <v>31</v>
      </c>
      <c r="O726" t="s">
        <v>29</v>
      </c>
      <c r="P726" t="s">
        <v>24</v>
      </c>
      <c r="Q726" t="s">
        <v>25</v>
      </c>
      <c r="R726" t="s">
        <v>26</v>
      </c>
    </row>
    <row r="727" spans="1:18" x14ac:dyDescent="0.35">
      <c r="A727" t="s">
        <v>1023</v>
      </c>
      <c r="B727" t="s">
        <v>925</v>
      </c>
      <c r="C727" t="s">
        <v>15</v>
      </c>
      <c r="D727" t="s">
        <v>17</v>
      </c>
      <c r="E727" t="s">
        <v>436</v>
      </c>
      <c r="F727" t="s">
        <v>437</v>
      </c>
      <c r="G727" t="s">
        <v>20</v>
      </c>
      <c r="H727" t="s">
        <v>22</v>
      </c>
      <c r="I727" s="4">
        <v>7707</v>
      </c>
      <c r="J727">
        <v>2753</v>
      </c>
      <c r="K727">
        <v>0</v>
      </c>
      <c r="L727">
        <v>4954</v>
      </c>
      <c r="M727">
        <v>0</v>
      </c>
      <c r="N727" s="2">
        <v>31</v>
      </c>
      <c r="O727" t="s">
        <v>29</v>
      </c>
      <c r="P727" t="s">
        <v>24</v>
      </c>
      <c r="Q727" t="s">
        <v>25</v>
      </c>
      <c r="R727" t="s">
        <v>26</v>
      </c>
    </row>
    <row r="728" spans="1:18" x14ac:dyDescent="0.35">
      <c r="A728" t="s">
        <v>1023</v>
      </c>
      <c r="B728" t="s">
        <v>926</v>
      </c>
      <c r="C728" t="s">
        <v>15</v>
      </c>
      <c r="D728" t="s">
        <v>17</v>
      </c>
      <c r="E728" t="s">
        <v>384</v>
      </c>
      <c r="F728" t="s">
        <v>110</v>
      </c>
      <c r="G728" t="s">
        <v>20</v>
      </c>
      <c r="H728" t="s">
        <v>22</v>
      </c>
      <c r="I728" s="4">
        <v>3141</v>
      </c>
      <c r="J728">
        <v>1116</v>
      </c>
      <c r="K728">
        <v>0</v>
      </c>
      <c r="L728">
        <v>2025</v>
      </c>
      <c r="M728">
        <v>0</v>
      </c>
      <c r="N728" s="2">
        <v>31</v>
      </c>
      <c r="O728" t="s">
        <v>29</v>
      </c>
      <c r="P728" t="s">
        <v>24</v>
      </c>
      <c r="Q728" t="s">
        <v>25</v>
      </c>
      <c r="R728" t="s">
        <v>26</v>
      </c>
    </row>
    <row r="729" spans="1:18" x14ac:dyDescent="0.35">
      <c r="A729" t="s">
        <v>1023</v>
      </c>
      <c r="B729" t="s">
        <v>927</v>
      </c>
      <c r="C729" t="s">
        <v>15</v>
      </c>
      <c r="D729" t="s">
        <v>17</v>
      </c>
      <c r="E729" t="s">
        <v>216</v>
      </c>
      <c r="F729" t="s">
        <v>217</v>
      </c>
      <c r="G729" t="s">
        <v>20</v>
      </c>
      <c r="H729" t="s">
        <v>22</v>
      </c>
      <c r="I729" s="4">
        <v>5415</v>
      </c>
      <c r="J729">
        <v>2040</v>
      </c>
      <c r="K729">
        <v>0</v>
      </c>
      <c r="L729">
        <v>3375</v>
      </c>
      <c r="M729">
        <v>0</v>
      </c>
      <c r="N729" s="2">
        <v>31</v>
      </c>
      <c r="O729" t="s">
        <v>60</v>
      </c>
      <c r="P729" t="s">
        <v>24</v>
      </c>
      <c r="Q729" t="s">
        <v>25</v>
      </c>
      <c r="R729" t="s">
        <v>26</v>
      </c>
    </row>
    <row r="730" spans="1:18" x14ac:dyDescent="0.35">
      <c r="A730" t="s">
        <v>1023</v>
      </c>
      <c r="B730" t="s">
        <v>928</v>
      </c>
      <c r="C730" t="s">
        <v>15</v>
      </c>
      <c r="D730" t="s">
        <v>17</v>
      </c>
      <c r="E730" t="s">
        <v>417</v>
      </c>
      <c r="F730" t="s">
        <v>131</v>
      </c>
      <c r="G730" t="s">
        <v>20</v>
      </c>
      <c r="H730" t="s">
        <v>22</v>
      </c>
      <c r="I730" s="4">
        <v>2819</v>
      </c>
      <c r="J730">
        <v>1016</v>
      </c>
      <c r="K730">
        <v>0</v>
      </c>
      <c r="L730">
        <v>1803</v>
      </c>
      <c r="M730">
        <v>0</v>
      </c>
      <c r="N730" s="2">
        <v>31</v>
      </c>
      <c r="O730" t="s">
        <v>29</v>
      </c>
      <c r="P730" t="s">
        <v>24</v>
      </c>
      <c r="Q730" t="s">
        <v>25</v>
      </c>
      <c r="R730" t="s">
        <v>26</v>
      </c>
    </row>
    <row r="731" spans="1:18" x14ac:dyDescent="0.35">
      <c r="A731" t="s">
        <v>1023</v>
      </c>
      <c r="B731" t="s">
        <v>929</v>
      </c>
      <c r="C731" t="s">
        <v>15</v>
      </c>
      <c r="D731" t="s">
        <v>17</v>
      </c>
      <c r="E731" t="s">
        <v>555</v>
      </c>
      <c r="G731" t="s">
        <v>20</v>
      </c>
      <c r="H731" t="s">
        <v>22</v>
      </c>
      <c r="I731" s="4">
        <v>5795</v>
      </c>
      <c r="J731">
        <v>2200</v>
      </c>
      <c r="K731">
        <v>0</v>
      </c>
      <c r="L731">
        <v>3595</v>
      </c>
      <c r="M731">
        <v>0</v>
      </c>
      <c r="N731" s="2">
        <v>31</v>
      </c>
      <c r="Q731" t="s">
        <v>25</v>
      </c>
      <c r="R731" t="s">
        <v>26</v>
      </c>
    </row>
    <row r="732" spans="1:18" x14ac:dyDescent="0.35">
      <c r="A732" t="s">
        <v>1023</v>
      </c>
      <c r="B732" t="s">
        <v>930</v>
      </c>
      <c r="C732" t="s">
        <v>15</v>
      </c>
      <c r="D732" t="s">
        <v>17</v>
      </c>
      <c r="E732" t="s">
        <v>554</v>
      </c>
      <c r="G732" t="s">
        <v>20</v>
      </c>
      <c r="H732" t="s">
        <v>22</v>
      </c>
      <c r="I732" s="4">
        <v>7351</v>
      </c>
      <c r="J732">
        <v>0</v>
      </c>
      <c r="K732">
        <v>0</v>
      </c>
      <c r="L732">
        <v>0</v>
      </c>
      <c r="M732">
        <v>7351</v>
      </c>
      <c r="N732" s="2">
        <v>31</v>
      </c>
      <c r="Q732" t="s">
        <v>25</v>
      </c>
      <c r="R732" t="s">
        <v>26</v>
      </c>
    </row>
    <row r="733" spans="1:18" x14ac:dyDescent="0.35">
      <c r="A733" t="s">
        <v>1023</v>
      </c>
      <c r="B733" t="s">
        <v>931</v>
      </c>
      <c r="C733" t="s">
        <v>15</v>
      </c>
      <c r="D733" t="s">
        <v>17</v>
      </c>
      <c r="E733" t="s">
        <v>560</v>
      </c>
      <c r="G733" t="s">
        <v>20</v>
      </c>
      <c r="H733" t="s">
        <v>21</v>
      </c>
      <c r="I733" s="4">
        <v>259.17</v>
      </c>
      <c r="J733">
        <v>0</v>
      </c>
      <c r="K733">
        <v>0</v>
      </c>
      <c r="L733">
        <v>0</v>
      </c>
      <c r="M733">
        <v>259.17</v>
      </c>
      <c r="N733" s="2">
        <v>31</v>
      </c>
      <c r="Q733" t="s">
        <v>25</v>
      </c>
      <c r="R733" t="s">
        <v>26</v>
      </c>
    </row>
    <row r="734" spans="1:18" x14ac:dyDescent="0.35">
      <c r="A734" t="s">
        <v>1023</v>
      </c>
      <c r="B734" t="s">
        <v>932</v>
      </c>
      <c r="C734" t="s">
        <v>15</v>
      </c>
      <c r="D734" t="s">
        <v>17</v>
      </c>
      <c r="E734" t="s">
        <v>127</v>
      </c>
      <c r="F734" t="s">
        <v>73</v>
      </c>
      <c r="G734" t="s">
        <v>20</v>
      </c>
      <c r="H734" t="s">
        <v>22</v>
      </c>
      <c r="I734" s="4">
        <v>4980</v>
      </c>
      <c r="J734">
        <v>1590</v>
      </c>
      <c r="K734">
        <v>0</v>
      </c>
      <c r="L734">
        <v>3390</v>
      </c>
      <c r="M734">
        <v>0</v>
      </c>
      <c r="N734" s="2">
        <v>31</v>
      </c>
      <c r="O734" t="s">
        <v>60</v>
      </c>
      <c r="P734" t="s">
        <v>32</v>
      </c>
      <c r="Q734" t="s">
        <v>25</v>
      </c>
      <c r="R734" t="s">
        <v>26</v>
      </c>
    </row>
    <row r="735" spans="1:18" x14ac:dyDescent="0.35">
      <c r="A735" t="s">
        <v>1023</v>
      </c>
      <c r="B735" t="s">
        <v>933</v>
      </c>
      <c r="C735" t="s">
        <v>15</v>
      </c>
      <c r="D735" t="s">
        <v>17</v>
      </c>
      <c r="E735" t="s">
        <v>31</v>
      </c>
      <c r="F735" t="s">
        <v>18</v>
      </c>
      <c r="G735" t="s">
        <v>20</v>
      </c>
      <c r="H735" t="s">
        <v>21</v>
      </c>
      <c r="I735" s="4">
        <v>1433.27</v>
      </c>
      <c r="J735">
        <v>0</v>
      </c>
      <c r="K735">
        <v>0</v>
      </c>
      <c r="L735">
        <v>0</v>
      </c>
      <c r="M735">
        <v>1433.27</v>
      </c>
      <c r="N735" s="2">
        <v>31</v>
      </c>
      <c r="O735" t="s">
        <v>23</v>
      </c>
      <c r="P735" t="s">
        <v>32</v>
      </c>
      <c r="Q735" t="s">
        <v>25</v>
      </c>
      <c r="R735" t="s">
        <v>26</v>
      </c>
    </row>
    <row r="736" spans="1:18" x14ac:dyDescent="0.35">
      <c r="A736" t="s">
        <v>1023</v>
      </c>
      <c r="B736" t="s">
        <v>934</v>
      </c>
      <c r="C736" t="s">
        <v>15</v>
      </c>
      <c r="D736" t="s">
        <v>17</v>
      </c>
      <c r="E736" t="s">
        <v>506</v>
      </c>
      <c r="F736" t="s">
        <v>507</v>
      </c>
      <c r="G736" t="s">
        <v>20</v>
      </c>
      <c r="H736" t="s">
        <v>22</v>
      </c>
      <c r="I736" s="4">
        <v>4150</v>
      </c>
      <c r="J736">
        <v>1035</v>
      </c>
      <c r="K736">
        <v>0</v>
      </c>
      <c r="L736">
        <v>3115</v>
      </c>
      <c r="M736">
        <v>0</v>
      </c>
      <c r="N736" s="2">
        <v>31</v>
      </c>
      <c r="O736" t="s">
        <v>60</v>
      </c>
      <c r="P736" t="s">
        <v>32</v>
      </c>
      <c r="Q736" t="s">
        <v>25</v>
      </c>
      <c r="R736" t="s">
        <v>26</v>
      </c>
    </row>
    <row r="737" spans="1:18" x14ac:dyDescent="0.35">
      <c r="A737" t="s">
        <v>1023</v>
      </c>
      <c r="B737" t="s">
        <v>935</v>
      </c>
      <c r="C737" t="s">
        <v>15</v>
      </c>
      <c r="D737" t="s">
        <v>17</v>
      </c>
      <c r="E737" t="s">
        <v>194</v>
      </c>
      <c r="F737" t="s">
        <v>110</v>
      </c>
      <c r="G737" t="s">
        <v>20</v>
      </c>
      <c r="H737" t="s">
        <v>22</v>
      </c>
      <c r="I737" s="4">
        <v>6155</v>
      </c>
      <c r="J737">
        <v>2112</v>
      </c>
      <c r="K737">
        <v>0</v>
      </c>
      <c r="L737">
        <v>4043</v>
      </c>
      <c r="M737">
        <v>0</v>
      </c>
      <c r="N737" s="2">
        <v>31</v>
      </c>
      <c r="O737" t="s">
        <v>29</v>
      </c>
      <c r="P737" t="s">
        <v>80</v>
      </c>
      <c r="Q737" t="s">
        <v>25</v>
      </c>
      <c r="R737" t="s">
        <v>26</v>
      </c>
    </row>
    <row r="738" spans="1:18" x14ac:dyDescent="0.35">
      <c r="A738" t="s">
        <v>1023</v>
      </c>
      <c r="B738" t="s">
        <v>936</v>
      </c>
      <c r="C738" t="s">
        <v>15</v>
      </c>
      <c r="D738" t="s">
        <v>17</v>
      </c>
      <c r="E738" t="s">
        <v>438</v>
      </c>
      <c r="F738" t="s">
        <v>131</v>
      </c>
      <c r="G738" t="s">
        <v>20</v>
      </c>
      <c r="H738" t="s">
        <v>22</v>
      </c>
      <c r="I738" s="4">
        <v>1109</v>
      </c>
      <c r="J738">
        <v>235</v>
      </c>
      <c r="K738">
        <v>0</v>
      </c>
      <c r="L738">
        <v>874</v>
      </c>
      <c r="M738">
        <v>0</v>
      </c>
      <c r="N738" s="2">
        <v>31</v>
      </c>
      <c r="O738" t="s">
        <v>29</v>
      </c>
      <c r="P738" t="s">
        <v>47</v>
      </c>
      <c r="Q738" t="s">
        <v>25</v>
      </c>
      <c r="R738" t="s">
        <v>26</v>
      </c>
    </row>
    <row r="739" spans="1:18" x14ac:dyDescent="0.35">
      <c r="A739" t="s">
        <v>1023</v>
      </c>
      <c r="B739" t="s">
        <v>937</v>
      </c>
      <c r="C739" t="s">
        <v>15</v>
      </c>
      <c r="D739" t="s">
        <v>17</v>
      </c>
      <c r="E739" t="s">
        <v>142</v>
      </c>
      <c r="F739" t="s">
        <v>143</v>
      </c>
      <c r="G739" t="s">
        <v>20</v>
      </c>
      <c r="H739" t="s">
        <v>22</v>
      </c>
      <c r="I739" s="4">
        <v>64790</v>
      </c>
      <c r="J739">
        <v>17140</v>
      </c>
      <c r="K739">
        <v>0</v>
      </c>
      <c r="L739">
        <v>47650</v>
      </c>
      <c r="M739">
        <v>0</v>
      </c>
      <c r="N739" s="2">
        <v>31</v>
      </c>
      <c r="O739" t="s">
        <v>46</v>
      </c>
      <c r="P739" t="s">
        <v>47</v>
      </c>
      <c r="Q739" t="s">
        <v>25</v>
      </c>
      <c r="R739" t="s">
        <v>26</v>
      </c>
    </row>
    <row r="740" spans="1:18" x14ac:dyDescent="0.35">
      <c r="A740" t="s">
        <v>1023</v>
      </c>
      <c r="B740" t="s">
        <v>938</v>
      </c>
      <c r="C740" t="s">
        <v>15</v>
      </c>
      <c r="D740" t="s">
        <v>17</v>
      </c>
      <c r="E740" t="s">
        <v>324</v>
      </c>
      <c r="F740" t="s">
        <v>18</v>
      </c>
      <c r="G740" t="s">
        <v>20</v>
      </c>
      <c r="H740" t="s">
        <v>21</v>
      </c>
      <c r="I740" s="4">
        <v>883.66</v>
      </c>
      <c r="J740">
        <v>0</v>
      </c>
      <c r="K740">
        <v>0</v>
      </c>
      <c r="L740">
        <v>0</v>
      </c>
      <c r="M740">
        <v>883.66</v>
      </c>
      <c r="N740" s="2">
        <v>31</v>
      </c>
      <c r="O740" t="s">
        <v>23</v>
      </c>
      <c r="P740" t="s">
        <v>224</v>
      </c>
      <c r="Q740" t="s">
        <v>25</v>
      </c>
      <c r="R740" t="s">
        <v>26</v>
      </c>
    </row>
    <row r="741" spans="1:18" x14ac:dyDescent="0.35">
      <c r="A741" t="s">
        <v>1023</v>
      </c>
      <c r="B741" t="s">
        <v>939</v>
      </c>
      <c r="C741" t="s">
        <v>15</v>
      </c>
      <c r="D741" t="s">
        <v>17</v>
      </c>
      <c r="E741" t="s">
        <v>81</v>
      </c>
      <c r="F741" t="s">
        <v>34</v>
      </c>
      <c r="G741" t="s">
        <v>20</v>
      </c>
      <c r="H741" t="s">
        <v>21</v>
      </c>
      <c r="I741" s="4">
        <v>695.86</v>
      </c>
      <c r="J741">
        <v>0</v>
      </c>
      <c r="K741">
        <v>0</v>
      </c>
      <c r="L741">
        <v>0</v>
      </c>
      <c r="M741">
        <v>695.86</v>
      </c>
      <c r="N741" s="2">
        <v>31</v>
      </c>
      <c r="O741" t="s">
        <v>35</v>
      </c>
      <c r="P741" t="s">
        <v>41</v>
      </c>
      <c r="Q741" t="s">
        <v>25</v>
      </c>
      <c r="R741" t="s">
        <v>26</v>
      </c>
    </row>
    <row r="742" spans="1:18" x14ac:dyDescent="0.35">
      <c r="A742" t="s">
        <v>1023</v>
      </c>
      <c r="B742" t="s">
        <v>940</v>
      </c>
      <c r="C742" t="s">
        <v>15</v>
      </c>
      <c r="D742" t="s">
        <v>17</v>
      </c>
      <c r="E742" t="s">
        <v>479</v>
      </c>
      <c r="G742" t="s">
        <v>20</v>
      </c>
      <c r="H742" t="s">
        <v>22</v>
      </c>
      <c r="I742" s="4">
        <v>5327</v>
      </c>
      <c r="J742">
        <v>1822</v>
      </c>
      <c r="K742">
        <v>0</v>
      </c>
      <c r="L742">
        <v>3505</v>
      </c>
      <c r="M742">
        <v>0</v>
      </c>
      <c r="N742" s="2">
        <v>31</v>
      </c>
      <c r="O742" t="s">
        <v>29</v>
      </c>
      <c r="P742" t="s">
        <v>474</v>
      </c>
      <c r="Q742" t="s">
        <v>25</v>
      </c>
      <c r="R742" t="s">
        <v>26</v>
      </c>
    </row>
    <row r="743" spans="1:18" x14ac:dyDescent="0.35">
      <c r="A743" t="s">
        <v>1023</v>
      </c>
      <c r="B743" t="s">
        <v>941</v>
      </c>
      <c r="C743" t="s">
        <v>15</v>
      </c>
      <c r="D743" t="s">
        <v>17</v>
      </c>
      <c r="E743" t="s">
        <v>419</v>
      </c>
      <c r="G743" t="s">
        <v>20</v>
      </c>
      <c r="H743" t="s">
        <v>21</v>
      </c>
      <c r="I743" s="4">
        <v>317.33</v>
      </c>
      <c r="J743">
        <v>0</v>
      </c>
      <c r="K743">
        <v>0</v>
      </c>
      <c r="L743">
        <v>0</v>
      </c>
      <c r="M743">
        <v>317.33</v>
      </c>
      <c r="N743" s="2">
        <v>31</v>
      </c>
      <c r="O743" t="s">
        <v>40</v>
      </c>
      <c r="P743" t="s">
        <v>224</v>
      </c>
      <c r="Q743" t="s">
        <v>25</v>
      </c>
      <c r="R743" t="s">
        <v>26</v>
      </c>
    </row>
    <row r="744" spans="1:18" x14ac:dyDescent="0.35">
      <c r="A744" t="s">
        <v>1023</v>
      </c>
      <c r="B744" t="s">
        <v>942</v>
      </c>
      <c r="C744" t="s">
        <v>15</v>
      </c>
      <c r="D744" t="s">
        <v>17</v>
      </c>
      <c r="E744" t="s">
        <v>252</v>
      </c>
      <c r="F744" t="s">
        <v>253</v>
      </c>
      <c r="G744" t="s">
        <v>20</v>
      </c>
      <c r="H744" t="s">
        <v>22</v>
      </c>
      <c r="I744" s="4">
        <v>7863</v>
      </c>
      <c r="J744">
        <v>2751</v>
      </c>
      <c r="K744">
        <v>0</v>
      </c>
      <c r="L744">
        <v>5112</v>
      </c>
      <c r="M744">
        <v>0</v>
      </c>
      <c r="N744" s="2">
        <v>31</v>
      </c>
      <c r="O744" t="s">
        <v>29</v>
      </c>
      <c r="P744" t="s">
        <v>224</v>
      </c>
      <c r="Q744" t="s">
        <v>25</v>
      </c>
      <c r="R744" t="s">
        <v>26</v>
      </c>
    </row>
    <row r="745" spans="1:18" x14ac:dyDescent="0.35">
      <c r="A745" t="s">
        <v>1023</v>
      </c>
      <c r="B745" t="s">
        <v>943</v>
      </c>
      <c r="C745" t="s">
        <v>15</v>
      </c>
      <c r="D745" t="s">
        <v>17</v>
      </c>
      <c r="E745" t="s">
        <v>254</v>
      </c>
      <c r="F745" t="s">
        <v>255</v>
      </c>
      <c r="G745" t="s">
        <v>20</v>
      </c>
      <c r="H745" t="s">
        <v>22</v>
      </c>
      <c r="I745" s="4">
        <v>12383</v>
      </c>
      <c r="J745">
        <v>4339</v>
      </c>
      <c r="K745">
        <v>0</v>
      </c>
      <c r="L745">
        <v>8044</v>
      </c>
      <c r="M745">
        <v>0</v>
      </c>
      <c r="N745" s="2">
        <v>31</v>
      </c>
      <c r="O745" t="s">
        <v>29</v>
      </c>
      <c r="P745" t="s">
        <v>224</v>
      </c>
      <c r="Q745" t="s">
        <v>25</v>
      </c>
      <c r="R745" t="s">
        <v>26</v>
      </c>
    </row>
    <row r="746" spans="1:18" x14ac:dyDescent="0.35">
      <c r="A746" t="s">
        <v>1023</v>
      </c>
      <c r="B746" t="s">
        <v>944</v>
      </c>
      <c r="C746" t="s">
        <v>15</v>
      </c>
      <c r="D746" t="s">
        <v>17</v>
      </c>
      <c r="E746" t="s">
        <v>239</v>
      </c>
      <c r="G746" t="s">
        <v>20</v>
      </c>
      <c r="H746" t="s">
        <v>21</v>
      </c>
      <c r="I746" s="4">
        <v>224.82</v>
      </c>
      <c r="J746">
        <v>0</v>
      </c>
      <c r="K746">
        <v>0</v>
      </c>
      <c r="L746">
        <v>0</v>
      </c>
      <c r="M746">
        <v>224.82</v>
      </c>
      <c r="N746" s="2">
        <v>31</v>
      </c>
      <c r="O746" t="s">
        <v>40</v>
      </c>
      <c r="P746" t="s">
        <v>201</v>
      </c>
      <c r="Q746" t="s">
        <v>25</v>
      </c>
      <c r="R746" t="s">
        <v>26</v>
      </c>
    </row>
    <row r="747" spans="1:18" x14ac:dyDescent="0.35">
      <c r="A747" t="s">
        <v>1023</v>
      </c>
      <c r="B747" t="s">
        <v>945</v>
      </c>
      <c r="C747" t="s">
        <v>15</v>
      </c>
      <c r="D747" t="s">
        <v>17</v>
      </c>
      <c r="E747" t="s">
        <v>308</v>
      </c>
      <c r="G747" t="s">
        <v>20</v>
      </c>
      <c r="H747" t="s">
        <v>21</v>
      </c>
      <c r="I747" s="4">
        <v>1593.66</v>
      </c>
      <c r="J747">
        <v>0</v>
      </c>
      <c r="K747">
        <v>0</v>
      </c>
      <c r="L747">
        <v>0</v>
      </c>
      <c r="M747">
        <v>1593.66</v>
      </c>
      <c r="N747" s="2">
        <v>31</v>
      </c>
      <c r="O747" t="s">
        <v>51</v>
      </c>
      <c r="P747" t="s">
        <v>224</v>
      </c>
      <c r="Q747" t="s">
        <v>25</v>
      </c>
      <c r="R747" t="s">
        <v>26</v>
      </c>
    </row>
    <row r="748" spans="1:18" x14ac:dyDescent="0.35">
      <c r="A748" t="s">
        <v>1023</v>
      </c>
      <c r="B748" t="s">
        <v>946</v>
      </c>
      <c r="C748" t="s">
        <v>15</v>
      </c>
      <c r="D748" t="s">
        <v>17</v>
      </c>
      <c r="E748" t="s">
        <v>173</v>
      </c>
      <c r="F748" t="s">
        <v>174</v>
      </c>
      <c r="G748" t="s">
        <v>20</v>
      </c>
      <c r="H748" t="s">
        <v>22</v>
      </c>
      <c r="I748" s="4">
        <v>11175</v>
      </c>
      <c r="J748">
        <v>3918</v>
      </c>
      <c r="K748">
        <v>0</v>
      </c>
      <c r="L748">
        <v>7257</v>
      </c>
      <c r="M748">
        <v>0</v>
      </c>
      <c r="N748" s="2">
        <v>31</v>
      </c>
      <c r="O748" t="s">
        <v>29</v>
      </c>
      <c r="P748" t="s">
        <v>168</v>
      </c>
      <c r="Q748" t="s">
        <v>25</v>
      </c>
      <c r="R748" t="s">
        <v>26</v>
      </c>
    </row>
    <row r="749" spans="1:18" x14ac:dyDescent="0.35">
      <c r="A749" t="s">
        <v>1023</v>
      </c>
      <c r="B749" t="s">
        <v>947</v>
      </c>
      <c r="C749" t="s">
        <v>15</v>
      </c>
      <c r="D749" t="s">
        <v>17</v>
      </c>
      <c r="E749" t="s">
        <v>169</v>
      </c>
      <c r="F749" t="s">
        <v>170</v>
      </c>
      <c r="G749" t="s">
        <v>20</v>
      </c>
      <c r="H749" t="s">
        <v>21</v>
      </c>
      <c r="I749" s="4">
        <v>220.66</v>
      </c>
      <c r="J749">
        <v>0</v>
      </c>
      <c r="K749">
        <v>0</v>
      </c>
      <c r="L749">
        <v>0</v>
      </c>
      <c r="M749">
        <v>220.66</v>
      </c>
      <c r="N749" s="2">
        <v>31</v>
      </c>
      <c r="O749" t="s">
        <v>63</v>
      </c>
      <c r="P749" t="s">
        <v>80</v>
      </c>
      <c r="Q749" t="s">
        <v>25</v>
      </c>
      <c r="R749" t="s">
        <v>26</v>
      </c>
    </row>
    <row r="750" spans="1:18" x14ac:dyDescent="0.35">
      <c r="A750" t="s">
        <v>1023</v>
      </c>
      <c r="B750" t="s">
        <v>948</v>
      </c>
      <c r="C750" t="s">
        <v>15</v>
      </c>
      <c r="D750" t="s">
        <v>17</v>
      </c>
      <c r="E750" t="s">
        <v>251</v>
      </c>
      <c r="G750" t="s">
        <v>20</v>
      </c>
      <c r="H750" t="s">
        <v>22</v>
      </c>
      <c r="I750" s="4">
        <v>4288</v>
      </c>
      <c r="J750">
        <v>1400</v>
      </c>
      <c r="K750">
        <v>0</v>
      </c>
      <c r="L750">
        <v>2888</v>
      </c>
      <c r="M750">
        <v>0</v>
      </c>
      <c r="N750" s="2">
        <v>31</v>
      </c>
      <c r="O750" t="s">
        <v>29</v>
      </c>
      <c r="P750" t="s">
        <v>64</v>
      </c>
      <c r="Q750" t="s">
        <v>25</v>
      </c>
      <c r="R750" t="s">
        <v>26</v>
      </c>
    </row>
    <row r="751" spans="1:18" x14ac:dyDescent="0.35">
      <c r="A751" t="s">
        <v>1023</v>
      </c>
      <c r="B751" t="s">
        <v>949</v>
      </c>
      <c r="C751" t="s">
        <v>15</v>
      </c>
      <c r="D751" t="s">
        <v>17</v>
      </c>
      <c r="E751" t="s">
        <v>288</v>
      </c>
      <c r="F751" t="s">
        <v>289</v>
      </c>
      <c r="G751" t="s">
        <v>20</v>
      </c>
      <c r="H751" t="s">
        <v>21</v>
      </c>
      <c r="I751" s="4">
        <v>2436.86</v>
      </c>
      <c r="J751">
        <v>0</v>
      </c>
      <c r="K751">
        <v>0</v>
      </c>
      <c r="L751">
        <v>0</v>
      </c>
      <c r="M751">
        <v>2436.86</v>
      </c>
      <c r="N751" s="2">
        <v>31</v>
      </c>
      <c r="O751" t="s">
        <v>51</v>
      </c>
      <c r="P751" t="s">
        <v>224</v>
      </c>
      <c r="Q751" t="s">
        <v>25</v>
      </c>
      <c r="R751" t="s">
        <v>26</v>
      </c>
    </row>
    <row r="752" spans="1:18" x14ac:dyDescent="0.35">
      <c r="A752" t="s">
        <v>1023</v>
      </c>
      <c r="B752" t="s">
        <v>950</v>
      </c>
      <c r="C752" t="s">
        <v>15</v>
      </c>
      <c r="D752" t="s">
        <v>17</v>
      </c>
      <c r="E752" t="s">
        <v>86</v>
      </c>
      <c r="F752" t="s">
        <v>62</v>
      </c>
      <c r="G752" t="s">
        <v>20</v>
      </c>
      <c r="H752" t="s">
        <v>21</v>
      </c>
      <c r="I752" s="4">
        <v>617.35</v>
      </c>
      <c r="J752">
        <v>0</v>
      </c>
      <c r="K752">
        <v>0</v>
      </c>
      <c r="L752">
        <v>0</v>
      </c>
      <c r="M752">
        <v>617.35</v>
      </c>
      <c r="N752" s="2">
        <v>31</v>
      </c>
      <c r="O752" t="s">
        <v>63</v>
      </c>
      <c r="P752" t="s">
        <v>80</v>
      </c>
      <c r="Q752" t="s">
        <v>25</v>
      </c>
      <c r="R752" t="s">
        <v>26</v>
      </c>
    </row>
    <row r="753" spans="1:18" x14ac:dyDescent="0.35">
      <c r="A753" t="s">
        <v>1023</v>
      </c>
      <c r="B753" t="s">
        <v>951</v>
      </c>
      <c r="C753" t="s">
        <v>15</v>
      </c>
      <c r="D753" t="s">
        <v>17</v>
      </c>
      <c r="E753" t="s">
        <v>226</v>
      </c>
      <c r="F753" t="s">
        <v>18</v>
      </c>
      <c r="G753" t="s">
        <v>20</v>
      </c>
      <c r="H753" t="s">
        <v>21</v>
      </c>
      <c r="I753" s="4">
        <v>1947.82</v>
      </c>
      <c r="J753">
        <v>0</v>
      </c>
      <c r="K753">
        <v>0</v>
      </c>
      <c r="L753">
        <v>0</v>
      </c>
      <c r="M753">
        <v>1947.82</v>
      </c>
      <c r="N753" s="2">
        <v>31</v>
      </c>
      <c r="O753" t="s">
        <v>23</v>
      </c>
      <c r="P753" t="s">
        <v>30</v>
      </c>
      <c r="Q753" t="s">
        <v>25</v>
      </c>
      <c r="R753" t="s">
        <v>26</v>
      </c>
    </row>
    <row r="754" spans="1:18" x14ac:dyDescent="0.35">
      <c r="A754" t="s">
        <v>1023</v>
      </c>
      <c r="B754" t="s">
        <v>952</v>
      </c>
      <c r="C754" t="s">
        <v>15</v>
      </c>
      <c r="D754" t="s">
        <v>17</v>
      </c>
      <c r="E754" t="s">
        <v>441</v>
      </c>
      <c r="F754" t="s">
        <v>442</v>
      </c>
      <c r="G754" t="s">
        <v>20</v>
      </c>
      <c r="H754" t="s">
        <v>22</v>
      </c>
      <c r="I754" s="4">
        <v>5670</v>
      </c>
      <c r="J754">
        <v>535</v>
      </c>
      <c r="K754">
        <v>0</v>
      </c>
      <c r="L754">
        <v>5135</v>
      </c>
      <c r="M754">
        <v>0</v>
      </c>
      <c r="N754" s="2">
        <v>31</v>
      </c>
      <c r="O754" t="s">
        <v>60</v>
      </c>
      <c r="P754" t="s">
        <v>30</v>
      </c>
      <c r="Q754" t="s">
        <v>25</v>
      </c>
      <c r="R754" t="s">
        <v>26</v>
      </c>
    </row>
    <row r="755" spans="1:18" x14ac:dyDescent="0.35">
      <c r="A755" t="s">
        <v>1023</v>
      </c>
      <c r="B755" t="s">
        <v>953</v>
      </c>
      <c r="C755" t="s">
        <v>15</v>
      </c>
      <c r="D755" t="s">
        <v>17</v>
      </c>
      <c r="E755" t="s">
        <v>443</v>
      </c>
      <c r="G755" t="s">
        <v>20</v>
      </c>
      <c r="H755" t="s">
        <v>21</v>
      </c>
      <c r="I755" s="4">
        <v>1104</v>
      </c>
      <c r="J755">
        <v>0</v>
      </c>
      <c r="K755">
        <v>0</v>
      </c>
      <c r="L755">
        <v>0</v>
      </c>
      <c r="M755">
        <v>1104</v>
      </c>
      <c r="N755" s="2">
        <v>31</v>
      </c>
      <c r="O755" t="s">
        <v>23</v>
      </c>
      <c r="P755" t="s">
        <v>30</v>
      </c>
      <c r="Q755" t="s">
        <v>25</v>
      </c>
      <c r="R755" t="s">
        <v>26</v>
      </c>
    </row>
    <row r="756" spans="1:18" x14ac:dyDescent="0.35">
      <c r="A756" t="s">
        <v>1023</v>
      </c>
      <c r="B756" t="s">
        <v>954</v>
      </c>
      <c r="C756" t="s">
        <v>15</v>
      </c>
      <c r="D756" t="s">
        <v>17</v>
      </c>
      <c r="E756" t="s">
        <v>42</v>
      </c>
      <c r="G756" t="s">
        <v>20</v>
      </c>
      <c r="H756" t="s">
        <v>21</v>
      </c>
      <c r="I756" s="4">
        <v>1557.17</v>
      </c>
      <c r="J756">
        <v>0</v>
      </c>
      <c r="K756">
        <v>0</v>
      </c>
      <c r="L756">
        <v>0</v>
      </c>
      <c r="M756">
        <v>1557.17</v>
      </c>
      <c r="N756" s="2">
        <v>31</v>
      </c>
      <c r="O756" t="s">
        <v>23</v>
      </c>
      <c r="P756" t="s">
        <v>30</v>
      </c>
      <c r="Q756" t="s">
        <v>25</v>
      </c>
      <c r="R756" t="s">
        <v>26</v>
      </c>
    </row>
    <row r="757" spans="1:18" x14ac:dyDescent="0.35">
      <c r="A757" t="s">
        <v>1023</v>
      </c>
      <c r="B757" t="s">
        <v>955</v>
      </c>
      <c r="C757" t="s">
        <v>15</v>
      </c>
      <c r="D757" t="s">
        <v>17</v>
      </c>
      <c r="E757" t="s">
        <v>335</v>
      </c>
      <c r="G757" t="s">
        <v>20</v>
      </c>
      <c r="H757" t="s">
        <v>22</v>
      </c>
      <c r="I757" s="4">
        <v>12073</v>
      </c>
      <c r="J757">
        <v>4331</v>
      </c>
      <c r="K757">
        <v>0</v>
      </c>
      <c r="L757">
        <v>7742</v>
      </c>
      <c r="M757">
        <v>0</v>
      </c>
      <c r="N757" s="2">
        <v>31</v>
      </c>
      <c r="O757" t="s">
        <v>29</v>
      </c>
      <c r="P757" t="s">
        <v>41</v>
      </c>
      <c r="Q757" t="s">
        <v>25</v>
      </c>
      <c r="R757" t="s">
        <v>26</v>
      </c>
    </row>
    <row r="758" spans="1:18" x14ac:dyDescent="0.35">
      <c r="A758" t="s">
        <v>1023</v>
      </c>
      <c r="B758" t="s">
        <v>956</v>
      </c>
      <c r="C758" t="s">
        <v>15</v>
      </c>
      <c r="D758" t="s">
        <v>17</v>
      </c>
      <c r="E758" t="s">
        <v>372</v>
      </c>
      <c r="F758" t="s">
        <v>53</v>
      </c>
      <c r="G758" t="s">
        <v>20</v>
      </c>
      <c r="H758" t="s">
        <v>22</v>
      </c>
      <c r="I758" s="4">
        <v>6373</v>
      </c>
      <c r="J758">
        <v>2287</v>
      </c>
      <c r="K758">
        <v>0</v>
      </c>
      <c r="L758">
        <v>4086</v>
      </c>
      <c r="M758">
        <v>0</v>
      </c>
      <c r="N758" s="2">
        <v>31</v>
      </c>
      <c r="O758" t="s">
        <v>29</v>
      </c>
      <c r="P758" t="s">
        <v>41</v>
      </c>
      <c r="Q758" t="s">
        <v>25</v>
      </c>
      <c r="R758" t="s">
        <v>26</v>
      </c>
    </row>
    <row r="759" spans="1:18" x14ac:dyDescent="0.35">
      <c r="A759" t="s">
        <v>1023</v>
      </c>
      <c r="B759" t="s">
        <v>957</v>
      </c>
      <c r="C759" t="s">
        <v>15</v>
      </c>
      <c r="D759" t="s">
        <v>17</v>
      </c>
      <c r="E759" t="s">
        <v>38</v>
      </c>
      <c r="F759" t="s">
        <v>39</v>
      </c>
      <c r="G759" t="s">
        <v>20</v>
      </c>
      <c r="H759" t="s">
        <v>21</v>
      </c>
      <c r="I759" s="4">
        <v>454.27</v>
      </c>
      <c r="J759">
        <v>0</v>
      </c>
      <c r="K759">
        <v>0</v>
      </c>
      <c r="L759">
        <v>0</v>
      </c>
      <c r="M759">
        <v>454.27</v>
      </c>
      <c r="N759" s="2">
        <v>31</v>
      </c>
      <c r="O759" t="s">
        <v>40</v>
      </c>
      <c r="P759" t="s">
        <v>41</v>
      </c>
      <c r="Q759" t="s">
        <v>25</v>
      </c>
      <c r="R759" t="s">
        <v>26</v>
      </c>
    </row>
    <row r="760" spans="1:18" x14ac:dyDescent="0.35">
      <c r="A760" t="s">
        <v>1023</v>
      </c>
      <c r="B760" t="s">
        <v>958</v>
      </c>
      <c r="C760" t="s">
        <v>15</v>
      </c>
      <c r="D760" t="s">
        <v>17</v>
      </c>
      <c r="E760" t="s">
        <v>338</v>
      </c>
      <c r="G760" t="s">
        <v>20</v>
      </c>
      <c r="H760" t="s">
        <v>22</v>
      </c>
      <c r="I760" s="4">
        <v>10448</v>
      </c>
      <c r="J760">
        <v>3713</v>
      </c>
      <c r="K760">
        <v>0</v>
      </c>
      <c r="L760">
        <v>6735</v>
      </c>
      <c r="M760">
        <v>0</v>
      </c>
      <c r="N760" s="2">
        <v>31</v>
      </c>
      <c r="O760" t="s">
        <v>29</v>
      </c>
      <c r="P760" t="s">
        <v>41</v>
      </c>
      <c r="Q760" t="s">
        <v>25</v>
      </c>
      <c r="R760" t="s">
        <v>26</v>
      </c>
    </row>
    <row r="761" spans="1:18" x14ac:dyDescent="0.35">
      <c r="A761" t="s">
        <v>1023</v>
      </c>
      <c r="B761" t="s">
        <v>959</v>
      </c>
      <c r="C761" t="s">
        <v>15</v>
      </c>
      <c r="D761" t="s">
        <v>17</v>
      </c>
      <c r="E761" t="s">
        <v>302</v>
      </c>
      <c r="G761" t="s">
        <v>20</v>
      </c>
      <c r="H761" t="s">
        <v>21</v>
      </c>
      <c r="I761" s="4">
        <v>1426.15</v>
      </c>
      <c r="J761">
        <v>0</v>
      </c>
      <c r="K761">
        <v>0</v>
      </c>
      <c r="L761">
        <v>0</v>
      </c>
      <c r="M761">
        <v>1426.15</v>
      </c>
      <c r="N761" s="2">
        <v>31</v>
      </c>
      <c r="O761" t="s">
        <v>23</v>
      </c>
      <c r="P761" t="s">
        <v>41</v>
      </c>
      <c r="Q761" t="s">
        <v>25</v>
      </c>
      <c r="R761" t="s">
        <v>26</v>
      </c>
    </row>
    <row r="762" spans="1:18" x14ac:dyDescent="0.35">
      <c r="A762" t="s">
        <v>1023</v>
      </c>
      <c r="B762" t="s">
        <v>960</v>
      </c>
      <c r="C762" t="s">
        <v>15</v>
      </c>
      <c r="D762" t="s">
        <v>17</v>
      </c>
      <c r="E762" t="s">
        <v>348</v>
      </c>
      <c r="F762" t="s">
        <v>18</v>
      </c>
      <c r="G762" t="s">
        <v>20</v>
      </c>
      <c r="H762" t="s">
        <v>22</v>
      </c>
      <c r="I762" s="4">
        <v>2006</v>
      </c>
      <c r="J762">
        <v>154</v>
      </c>
      <c r="K762">
        <v>0</v>
      </c>
      <c r="L762">
        <v>1852</v>
      </c>
      <c r="M762">
        <v>0</v>
      </c>
      <c r="N762" s="2">
        <v>31</v>
      </c>
      <c r="O762" t="s">
        <v>23</v>
      </c>
      <c r="P762" t="s">
        <v>41</v>
      </c>
      <c r="Q762" t="s">
        <v>25</v>
      </c>
      <c r="R762" t="s">
        <v>26</v>
      </c>
    </row>
    <row r="763" spans="1:18" x14ac:dyDescent="0.35">
      <c r="A763" t="s">
        <v>1023</v>
      </c>
      <c r="B763" t="s">
        <v>961</v>
      </c>
      <c r="C763" t="s">
        <v>15</v>
      </c>
      <c r="D763" t="s">
        <v>17</v>
      </c>
      <c r="E763" t="s">
        <v>342</v>
      </c>
      <c r="G763" t="s">
        <v>20</v>
      </c>
      <c r="H763" t="s">
        <v>22</v>
      </c>
      <c r="I763" s="4">
        <v>11872</v>
      </c>
      <c r="J763">
        <v>1916</v>
      </c>
      <c r="K763">
        <v>0</v>
      </c>
      <c r="L763">
        <v>9956</v>
      </c>
      <c r="M763">
        <v>0</v>
      </c>
      <c r="N763" s="2">
        <v>31</v>
      </c>
      <c r="O763" t="s">
        <v>60</v>
      </c>
      <c r="P763" t="s">
        <v>41</v>
      </c>
      <c r="Q763" t="s">
        <v>25</v>
      </c>
      <c r="R763" t="s">
        <v>26</v>
      </c>
    </row>
    <row r="764" spans="1:18" x14ac:dyDescent="0.35">
      <c r="A764" t="s">
        <v>1023</v>
      </c>
      <c r="B764" t="s">
        <v>962</v>
      </c>
      <c r="C764" t="s">
        <v>15</v>
      </c>
      <c r="D764" t="s">
        <v>17</v>
      </c>
      <c r="E764" t="s">
        <v>349</v>
      </c>
      <c r="G764" t="s">
        <v>20</v>
      </c>
      <c r="H764" t="s">
        <v>22</v>
      </c>
      <c r="I764" s="4">
        <v>14436</v>
      </c>
      <c r="J764">
        <v>5083</v>
      </c>
      <c r="K764">
        <v>0</v>
      </c>
      <c r="L764">
        <v>9353</v>
      </c>
      <c r="M764">
        <v>0</v>
      </c>
      <c r="N764" s="2">
        <v>31</v>
      </c>
      <c r="O764" t="s">
        <v>29</v>
      </c>
      <c r="P764" t="s">
        <v>41</v>
      </c>
      <c r="Q764" t="s">
        <v>25</v>
      </c>
      <c r="R764" t="s">
        <v>26</v>
      </c>
    </row>
    <row r="765" spans="1:18" x14ac:dyDescent="0.35">
      <c r="A765" t="s">
        <v>1023</v>
      </c>
      <c r="B765" t="s">
        <v>963</v>
      </c>
      <c r="C765" t="s">
        <v>15</v>
      </c>
      <c r="D765" t="s">
        <v>17</v>
      </c>
      <c r="E765" t="s">
        <v>246</v>
      </c>
      <c r="G765" t="s">
        <v>20</v>
      </c>
      <c r="H765" t="s">
        <v>21</v>
      </c>
      <c r="I765" s="4">
        <v>529.86</v>
      </c>
      <c r="J765">
        <v>0</v>
      </c>
      <c r="K765">
        <v>0</v>
      </c>
      <c r="L765">
        <v>0</v>
      </c>
      <c r="M765">
        <v>529.86</v>
      </c>
      <c r="N765" s="2">
        <v>31</v>
      </c>
      <c r="O765" t="s">
        <v>29</v>
      </c>
      <c r="P765" t="s">
        <v>41</v>
      </c>
      <c r="Q765" t="s">
        <v>25</v>
      </c>
      <c r="R765" t="s">
        <v>26</v>
      </c>
    </row>
    <row r="766" spans="1:18" x14ac:dyDescent="0.35">
      <c r="A766" t="s">
        <v>1023</v>
      </c>
      <c r="B766" t="s">
        <v>964</v>
      </c>
      <c r="C766" t="s">
        <v>15</v>
      </c>
      <c r="D766" t="s">
        <v>17</v>
      </c>
      <c r="E766" t="s">
        <v>159</v>
      </c>
      <c r="F766" t="s">
        <v>160</v>
      </c>
      <c r="G766" t="s">
        <v>20</v>
      </c>
      <c r="H766" t="s">
        <v>21</v>
      </c>
      <c r="I766" s="4">
        <v>1287.3399999999999</v>
      </c>
      <c r="J766">
        <v>0</v>
      </c>
      <c r="K766">
        <v>0</v>
      </c>
      <c r="L766">
        <v>0</v>
      </c>
      <c r="M766">
        <v>1287.3399999999999</v>
      </c>
      <c r="N766" s="2">
        <v>31</v>
      </c>
      <c r="O766" t="s">
        <v>29</v>
      </c>
      <c r="P766" t="s">
        <v>41</v>
      </c>
      <c r="Q766" t="s">
        <v>25</v>
      </c>
      <c r="R766" t="s">
        <v>26</v>
      </c>
    </row>
    <row r="767" spans="1:18" x14ac:dyDescent="0.35">
      <c r="A767" t="s">
        <v>1023</v>
      </c>
      <c r="B767" t="s">
        <v>965</v>
      </c>
      <c r="C767" t="s">
        <v>15</v>
      </c>
      <c r="D767" t="s">
        <v>17</v>
      </c>
      <c r="E767" t="s">
        <v>424</v>
      </c>
      <c r="F767" t="s">
        <v>18</v>
      </c>
      <c r="G767" t="s">
        <v>20</v>
      </c>
      <c r="H767" t="s">
        <v>21</v>
      </c>
      <c r="I767" s="4">
        <v>2104.96</v>
      </c>
      <c r="J767">
        <v>0</v>
      </c>
      <c r="K767">
        <v>0</v>
      </c>
      <c r="L767">
        <v>0</v>
      </c>
      <c r="M767">
        <v>2104.96</v>
      </c>
      <c r="N767" s="2">
        <v>31</v>
      </c>
      <c r="O767" t="s">
        <v>23</v>
      </c>
      <c r="P767" t="s">
        <v>41</v>
      </c>
      <c r="Q767" t="s">
        <v>25</v>
      </c>
      <c r="R767" t="s">
        <v>26</v>
      </c>
    </row>
    <row r="768" spans="1:18" x14ac:dyDescent="0.35">
      <c r="A768" t="s">
        <v>1023</v>
      </c>
      <c r="B768" t="s">
        <v>966</v>
      </c>
      <c r="C768" t="s">
        <v>15</v>
      </c>
      <c r="D768" t="s">
        <v>17</v>
      </c>
      <c r="E768" t="s">
        <v>89</v>
      </c>
      <c r="F768" t="s">
        <v>18</v>
      </c>
      <c r="G768" t="s">
        <v>20</v>
      </c>
      <c r="H768" t="s">
        <v>21</v>
      </c>
      <c r="I768" s="4">
        <v>723.68</v>
      </c>
      <c r="J768">
        <v>0</v>
      </c>
      <c r="K768">
        <v>0</v>
      </c>
      <c r="L768">
        <v>0</v>
      </c>
      <c r="M768">
        <v>723.68</v>
      </c>
      <c r="N768" s="2">
        <v>31</v>
      </c>
      <c r="O768" t="s">
        <v>23</v>
      </c>
      <c r="P768" t="s">
        <v>30</v>
      </c>
      <c r="Q768" t="s">
        <v>25</v>
      </c>
      <c r="R768" t="s">
        <v>26</v>
      </c>
    </row>
    <row r="769" spans="1:18" x14ac:dyDescent="0.35">
      <c r="A769" t="s">
        <v>1023</v>
      </c>
      <c r="B769" t="s">
        <v>967</v>
      </c>
      <c r="C769" t="s">
        <v>15</v>
      </c>
      <c r="D769" t="s">
        <v>17</v>
      </c>
      <c r="E769" t="s">
        <v>112</v>
      </c>
      <c r="F769" t="s">
        <v>62</v>
      </c>
      <c r="G769" t="s">
        <v>20</v>
      </c>
      <c r="H769" t="s">
        <v>21</v>
      </c>
      <c r="I769" s="4">
        <v>508.87</v>
      </c>
      <c r="J769">
        <v>0</v>
      </c>
      <c r="K769">
        <v>0</v>
      </c>
      <c r="L769">
        <v>0</v>
      </c>
      <c r="M769">
        <v>508.87</v>
      </c>
      <c r="N769" s="2">
        <v>31</v>
      </c>
      <c r="O769" t="s">
        <v>63</v>
      </c>
      <c r="P769" t="s">
        <v>80</v>
      </c>
      <c r="Q769" t="s">
        <v>25</v>
      </c>
      <c r="R769" t="s">
        <v>26</v>
      </c>
    </row>
    <row r="770" spans="1:18" x14ac:dyDescent="0.35">
      <c r="A770" t="s">
        <v>1023</v>
      </c>
      <c r="B770" t="s">
        <v>968</v>
      </c>
      <c r="C770" t="s">
        <v>15</v>
      </c>
      <c r="D770" t="s">
        <v>17</v>
      </c>
      <c r="E770" t="s">
        <v>195</v>
      </c>
      <c r="F770" t="s">
        <v>196</v>
      </c>
      <c r="G770" t="s">
        <v>20</v>
      </c>
      <c r="H770" t="s">
        <v>21</v>
      </c>
      <c r="I770" s="4">
        <v>138.63999999999999</v>
      </c>
      <c r="J770">
        <v>0</v>
      </c>
      <c r="K770">
        <v>0</v>
      </c>
      <c r="L770">
        <v>0</v>
      </c>
      <c r="M770">
        <v>138.63999999999999</v>
      </c>
      <c r="N770" s="2">
        <v>31</v>
      </c>
      <c r="O770" t="s">
        <v>63</v>
      </c>
      <c r="P770" t="s">
        <v>80</v>
      </c>
      <c r="Q770" t="s">
        <v>25</v>
      </c>
      <c r="R770" t="s">
        <v>26</v>
      </c>
    </row>
    <row r="771" spans="1:18" x14ac:dyDescent="0.35">
      <c r="A771" t="s">
        <v>1023</v>
      </c>
      <c r="B771" t="s">
        <v>969</v>
      </c>
      <c r="C771" t="s">
        <v>15</v>
      </c>
      <c r="D771" t="s">
        <v>17</v>
      </c>
      <c r="E771" t="s">
        <v>121</v>
      </c>
      <c r="F771" t="s">
        <v>23</v>
      </c>
      <c r="G771" t="s">
        <v>20</v>
      </c>
      <c r="H771" t="s">
        <v>21</v>
      </c>
      <c r="I771" s="4">
        <v>2111.89</v>
      </c>
      <c r="J771">
        <v>0</v>
      </c>
      <c r="K771">
        <v>0</v>
      </c>
      <c r="L771">
        <v>0</v>
      </c>
      <c r="M771">
        <v>2111.89</v>
      </c>
      <c r="N771" s="2">
        <v>31</v>
      </c>
      <c r="O771" t="s">
        <v>23</v>
      </c>
      <c r="P771" t="s">
        <v>30</v>
      </c>
      <c r="Q771" t="s">
        <v>25</v>
      </c>
      <c r="R771" t="s">
        <v>26</v>
      </c>
    </row>
    <row r="772" spans="1:18" x14ac:dyDescent="0.35">
      <c r="A772" t="s">
        <v>1023</v>
      </c>
      <c r="B772" t="s">
        <v>970</v>
      </c>
      <c r="C772" t="s">
        <v>15</v>
      </c>
      <c r="D772" t="s">
        <v>17</v>
      </c>
      <c r="E772" t="s">
        <v>530</v>
      </c>
      <c r="G772" t="s">
        <v>20</v>
      </c>
      <c r="H772" t="s">
        <v>22</v>
      </c>
      <c r="I772" s="4">
        <v>1952</v>
      </c>
      <c r="J772">
        <v>124</v>
      </c>
      <c r="K772">
        <v>0</v>
      </c>
      <c r="L772">
        <v>1828</v>
      </c>
      <c r="M772">
        <v>0</v>
      </c>
      <c r="N772" s="2">
        <v>31</v>
      </c>
      <c r="O772" t="s">
        <v>51</v>
      </c>
      <c r="P772" t="s">
        <v>64</v>
      </c>
      <c r="Q772" t="s">
        <v>25</v>
      </c>
      <c r="R772" t="s">
        <v>26</v>
      </c>
    </row>
    <row r="773" spans="1:18" x14ac:dyDescent="0.35">
      <c r="A773" t="s">
        <v>1023</v>
      </c>
      <c r="B773" t="s">
        <v>971</v>
      </c>
      <c r="C773" t="s">
        <v>15</v>
      </c>
      <c r="D773" t="s">
        <v>17</v>
      </c>
      <c r="E773" t="s">
        <v>548</v>
      </c>
      <c r="F773" t="s">
        <v>549</v>
      </c>
      <c r="G773" t="s">
        <v>20</v>
      </c>
      <c r="H773" t="s">
        <v>21</v>
      </c>
      <c r="I773" s="4">
        <v>1844.81</v>
      </c>
      <c r="J773">
        <v>0</v>
      </c>
      <c r="K773">
        <v>0</v>
      </c>
      <c r="L773">
        <v>0</v>
      </c>
      <c r="M773">
        <v>1844.81</v>
      </c>
      <c r="N773" s="2">
        <v>31</v>
      </c>
      <c r="O773" t="s">
        <v>51</v>
      </c>
      <c r="P773" t="s">
        <v>64</v>
      </c>
      <c r="Q773" t="s">
        <v>25</v>
      </c>
      <c r="R773" t="s">
        <v>26</v>
      </c>
    </row>
    <row r="774" spans="1:18" x14ac:dyDescent="0.35">
      <c r="A774" t="s">
        <v>1023</v>
      </c>
      <c r="B774" t="s">
        <v>972</v>
      </c>
      <c r="C774" t="s">
        <v>15</v>
      </c>
      <c r="D774" t="s">
        <v>17</v>
      </c>
      <c r="E774" t="s">
        <v>379</v>
      </c>
      <c r="G774" t="s">
        <v>20</v>
      </c>
      <c r="H774" t="s">
        <v>22</v>
      </c>
      <c r="I774" s="4">
        <v>4169</v>
      </c>
      <c r="J774">
        <v>1476</v>
      </c>
      <c r="K774">
        <v>0</v>
      </c>
      <c r="L774">
        <v>2693</v>
      </c>
      <c r="M774">
        <v>0</v>
      </c>
      <c r="N774" s="2">
        <v>31</v>
      </c>
      <c r="O774" t="s">
        <v>29</v>
      </c>
      <c r="P774" t="s">
        <v>32</v>
      </c>
      <c r="Q774" t="s">
        <v>25</v>
      </c>
      <c r="R774" t="s">
        <v>26</v>
      </c>
    </row>
    <row r="775" spans="1:18" x14ac:dyDescent="0.35">
      <c r="A775" t="s">
        <v>1023</v>
      </c>
      <c r="B775" t="s">
        <v>973</v>
      </c>
      <c r="C775" t="s">
        <v>15</v>
      </c>
      <c r="D775" t="s">
        <v>17</v>
      </c>
      <c r="E775" t="s">
        <v>445</v>
      </c>
      <c r="F775" t="s">
        <v>18</v>
      </c>
      <c r="G775" t="s">
        <v>20</v>
      </c>
      <c r="H775" t="s">
        <v>21</v>
      </c>
      <c r="I775" s="4">
        <v>2082.29</v>
      </c>
      <c r="J775">
        <v>0</v>
      </c>
      <c r="K775">
        <v>0</v>
      </c>
      <c r="L775">
        <v>0</v>
      </c>
      <c r="M775">
        <v>2082.29</v>
      </c>
      <c r="N775" s="2">
        <v>31</v>
      </c>
      <c r="O775" t="s">
        <v>23</v>
      </c>
      <c r="P775" t="s">
        <v>32</v>
      </c>
      <c r="Q775" t="s">
        <v>25</v>
      </c>
      <c r="R775" t="s">
        <v>26</v>
      </c>
    </row>
    <row r="776" spans="1:18" x14ac:dyDescent="0.35">
      <c r="A776" t="s">
        <v>1023</v>
      </c>
      <c r="B776" t="s">
        <v>974</v>
      </c>
      <c r="C776" t="s">
        <v>15</v>
      </c>
      <c r="D776" t="s">
        <v>17</v>
      </c>
      <c r="E776" t="s">
        <v>153</v>
      </c>
      <c r="F776" t="s">
        <v>154</v>
      </c>
      <c r="G776" t="s">
        <v>20</v>
      </c>
      <c r="H776" t="s">
        <v>22</v>
      </c>
      <c r="I776" s="4">
        <v>5880</v>
      </c>
      <c r="J776">
        <v>3230</v>
      </c>
      <c r="K776">
        <v>0</v>
      </c>
      <c r="L776">
        <v>2650</v>
      </c>
      <c r="M776">
        <v>0</v>
      </c>
      <c r="N776" s="2">
        <v>31</v>
      </c>
      <c r="O776" t="s">
        <v>29</v>
      </c>
      <c r="P776" t="s">
        <v>30</v>
      </c>
      <c r="Q776" t="s">
        <v>25</v>
      </c>
      <c r="R776" t="s">
        <v>26</v>
      </c>
    </row>
    <row r="777" spans="1:18" x14ac:dyDescent="0.35">
      <c r="A777" t="s">
        <v>1023</v>
      </c>
      <c r="B777" t="s">
        <v>975</v>
      </c>
      <c r="C777" t="s">
        <v>15</v>
      </c>
      <c r="D777" t="s">
        <v>17</v>
      </c>
      <c r="E777" t="s">
        <v>550</v>
      </c>
      <c r="G777" t="s">
        <v>20</v>
      </c>
      <c r="H777" t="s">
        <v>22</v>
      </c>
      <c r="I777" s="4">
        <v>5545</v>
      </c>
      <c r="J777">
        <v>1405</v>
      </c>
      <c r="K777">
        <v>0</v>
      </c>
      <c r="L777">
        <v>4140</v>
      </c>
      <c r="M777">
        <v>0</v>
      </c>
      <c r="N777" s="2">
        <v>31</v>
      </c>
      <c r="P777" t="s">
        <v>80</v>
      </c>
      <c r="Q777" t="s">
        <v>25</v>
      </c>
      <c r="R777" t="s">
        <v>26</v>
      </c>
    </row>
    <row r="778" spans="1:18" x14ac:dyDescent="0.35">
      <c r="A778" t="s">
        <v>1023</v>
      </c>
      <c r="B778" t="s">
        <v>976</v>
      </c>
      <c r="C778" t="s">
        <v>15</v>
      </c>
      <c r="D778" t="s">
        <v>17</v>
      </c>
      <c r="E778" t="s">
        <v>82</v>
      </c>
      <c r="G778" t="s">
        <v>20</v>
      </c>
      <c r="H778" t="s">
        <v>21</v>
      </c>
      <c r="I778" s="4">
        <v>2420.96</v>
      </c>
      <c r="J778">
        <v>0</v>
      </c>
      <c r="K778">
        <v>0</v>
      </c>
      <c r="L778">
        <v>0</v>
      </c>
      <c r="M778">
        <v>2420.96</v>
      </c>
      <c r="N778" s="2">
        <v>31</v>
      </c>
      <c r="O778" t="s">
        <v>29</v>
      </c>
      <c r="P778" t="s">
        <v>80</v>
      </c>
      <c r="Q778" t="s">
        <v>25</v>
      </c>
      <c r="R778" t="s">
        <v>26</v>
      </c>
    </row>
    <row r="779" spans="1:18" x14ac:dyDescent="0.35">
      <c r="A779" t="s">
        <v>1023</v>
      </c>
      <c r="B779" t="s">
        <v>977</v>
      </c>
      <c r="C779" t="s">
        <v>15</v>
      </c>
      <c r="D779" t="s">
        <v>17</v>
      </c>
      <c r="E779" t="s">
        <v>79</v>
      </c>
      <c r="G779" t="s">
        <v>20</v>
      </c>
      <c r="H779" t="s">
        <v>21</v>
      </c>
      <c r="I779" s="4">
        <v>2718.43</v>
      </c>
      <c r="J779">
        <v>0</v>
      </c>
      <c r="K779">
        <v>0</v>
      </c>
      <c r="L779">
        <v>0</v>
      </c>
      <c r="M779">
        <v>2718.43</v>
      </c>
      <c r="N779" s="2">
        <v>31</v>
      </c>
      <c r="O779" t="s">
        <v>29</v>
      </c>
      <c r="P779" t="s">
        <v>80</v>
      </c>
      <c r="Q779" t="s">
        <v>25</v>
      </c>
      <c r="R779" t="s">
        <v>26</v>
      </c>
    </row>
    <row r="780" spans="1:18" x14ac:dyDescent="0.35">
      <c r="A780" t="s">
        <v>1023</v>
      </c>
      <c r="B780" t="s">
        <v>978</v>
      </c>
      <c r="C780" t="s">
        <v>15</v>
      </c>
      <c r="D780" t="s">
        <v>17</v>
      </c>
      <c r="E780" t="s">
        <v>283</v>
      </c>
      <c r="F780" t="s">
        <v>284</v>
      </c>
      <c r="G780" t="s">
        <v>20</v>
      </c>
      <c r="H780" t="s">
        <v>22</v>
      </c>
      <c r="I780" s="4">
        <v>3850</v>
      </c>
      <c r="J780">
        <v>735</v>
      </c>
      <c r="K780">
        <v>0</v>
      </c>
      <c r="L780">
        <v>3115</v>
      </c>
      <c r="M780">
        <v>0</v>
      </c>
      <c r="N780" s="2">
        <v>31</v>
      </c>
      <c r="O780" t="s">
        <v>51</v>
      </c>
      <c r="P780" t="s">
        <v>32</v>
      </c>
      <c r="Q780" t="s">
        <v>25</v>
      </c>
      <c r="R780" t="s">
        <v>26</v>
      </c>
    </row>
    <row r="781" spans="1:18" x14ac:dyDescent="0.35">
      <c r="A781" t="s">
        <v>1023</v>
      </c>
      <c r="B781" t="s">
        <v>979</v>
      </c>
      <c r="C781" t="s">
        <v>15</v>
      </c>
      <c r="D781" t="s">
        <v>17</v>
      </c>
      <c r="E781" t="s">
        <v>77</v>
      </c>
      <c r="F781" t="s">
        <v>78</v>
      </c>
      <c r="G781" t="s">
        <v>20</v>
      </c>
      <c r="H781" t="s">
        <v>21</v>
      </c>
      <c r="I781" s="4">
        <v>1133.75</v>
      </c>
      <c r="J781">
        <v>0</v>
      </c>
      <c r="K781">
        <v>0</v>
      </c>
      <c r="L781">
        <v>0</v>
      </c>
      <c r="M781">
        <v>1133.75</v>
      </c>
      <c r="N781" s="2">
        <v>31</v>
      </c>
      <c r="O781" t="s">
        <v>40</v>
      </c>
      <c r="P781" t="s">
        <v>41</v>
      </c>
      <c r="Q781" t="s">
        <v>25</v>
      </c>
      <c r="R781" t="s">
        <v>26</v>
      </c>
    </row>
    <row r="782" spans="1:18" x14ac:dyDescent="0.35">
      <c r="A782" t="s">
        <v>1023</v>
      </c>
      <c r="B782" t="s">
        <v>980</v>
      </c>
      <c r="C782" t="s">
        <v>15</v>
      </c>
      <c r="D782" t="s">
        <v>17</v>
      </c>
      <c r="E782" t="s">
        <v>277</v>
      </c>
      <c r="G782" t="s">
        <v>20</v>
      </c>
      <c r="H782" t="s">
        <v>22</v>
      </c>
      <c r="I782" s="4">
        <v>12935</v>
      </c>
      <c r="J782">
        <v>4465</v>
      </c>
      <c r="K782">
        <v>0</v>
      </c>
      <c r="L782">
        <v>8470</v>
      </c>
      <c r="M782">
        <v>0</v>
      </c>
      <c r="N782" s="2">
        <v>31</v>
      </c>
      <c r="O782" t="s">
        <v>29</v>
      </c>
      <c r="P782" t="s">
        <v>32</v>
      </c>
      <c r="Q782" t="s">
        <v>25</v>
      </c>
      <c r="R782" t="s">
        <v>26</v>
      </c>
    </row>
    <row r="783" spans="1:18" x14ac:dyDescent="0.35">
      <c r="A783" t="s">
        <v>1023</v>
      </c>
      <c r="B783" t="s">
        <v>981</v>
      </c>
      <c r="C783" t="s">
        <v>15</v>
      </c>
      <c r="D783" t="s">
        <v>17</v>
      </c>
      <c r="E783" t="s">
        <v>446</v>
      </c>
      <c r="G783" t="s">
        <v>20</v>
      </c>
      <c r="H783" t="s">
        <v>22</v>
      </c>
      <c r="I783" s="4">
        <v>1862</v>
      </c>
      <c r="J783">
        <v>644</v>
      </c>
      <c r="K783">
        <v>0</v>
      </c>
      <c r="L783">
        <v>1218</v>
      </c>
      <c r="M783">
        <v>0</v>
      </c>
      <c r="N783" s="2">
        <v>31</v>
      </c>
      <c r="O783" t="s">
        <v>29</v>
      </c>
      <c r="P783" t="s">
        <v>49</v>
      </c>
      <c r="Q783" t="s">
        <v>25</v>
      </c>
      <c r="R783" t="s">
        <v>26</v>
      </c>
    </row>
    <row r="784" spans="1:18" x14ac:dyDescent="0.35">
      <c r="A784" t="s">
        <v>1023</v>
      </c>
      <c r="B784" t="s">
        <v>982</v>
      </c>
      <c r="C784" t="s">
        <v>15</v>
      </c>
      <c r="D784" t="s">
        <v>17</v>
      </c>
      <c r="E784" t="s">
        <v>454</v>
      </c>
      <c r="G784" t="s">
        <v>20</v>
      </c>
      <c r="H784" t="s">
        <v>22</v>
      </c>
      <c r="I784" s="4">
        <v>4432</v>
      </c>
      <c r="J784">
        <v>1455</v>
      </c>
      <c r="K784">
        <v>0</v>
      </c>
      <c r="L784">
        <v>2977</v>
      </c>
      <c r="M784">
        <v>0</v>
      </c>
      <c r="N784" s="2">
        <v>31</v>
      </c>
      <c r="O784" t="s">
        <v>29</v>
      </c>
      <c r="P784" t="s">
        <v>49</v>
      </c>
      <c r="Q784" t="s">
        <v>25</v>
      </c>
      <c r="R784" t="s">
        <v>26</v>
      </c>
    </row>
    <row r="785" spans="1:18" x14ac:dyDescent="0.35">
      <c r="A785" t="s">
        <v>1023</v>
      </c>
      <c r="B785" t="s">
        <v>983</v>
      </c>
      <c r="C785" t="s">
        <v>15</v>
      </c>
      <c r="D785" t="s">
        <v>17</v>
      </c>
      <c r="E785" t="s">
        <v>510</v>
      </c>
      <c r="G785" t="s">
        <v>20</v>
      </c>
      <c r="H785" t="s">
        <v>22</v>
      </c>
      <c r="I785" s="4">
        <v>9285</v>
      </c>
      <c r="J785">
        <v>1365</v>
      </c>
      <c r="K785">
        <v>0</v>
      </c>
      <c r="L785">
        <v>7920</v>
      </c>
      <c r="M785">
        <v>0</v>
      </c>
      <c r="N785" s="2">
        <v>31</v>
      </c>
      <c r="O785" t="s">
        <v>51</v>
      </c>
      <c r="P785" t="s">
        <v>49</v>
      </c>
      <c r="Q785" t="s">
        <v>25</v>
      </c>
      <c r="R785" t="s">
        <v>26</v>
      </c>
    </row>
    <row r="786" spans="1:18" x14ac:dyDescent="0.35">
      <c r="A786" t="s">
        <v>1023</v>
      </c>
      <c r="B786" t="s">
        <v>984</v>
      </c>
      <c r="C786" t="s">
        <v>15</v>
      </c>
      <c r="D786" t="s">
        <v>17</v>
      </c>
      <c r="E786" t="s">
        <v>199</v>
      </c>
      <c r="F786" t="s">
        <v>62</v>
      </c>
      <c r="G786" t="s">
        <v>20</v>
      </c>
      <c r="H786" t="s">
        <v>21</v>
      </c>
      <c r="I786" s="4">
        <v>912.06</v>
      </c>
      <c r="J786">
        <v>0</v>
      </c>
      <c r="K786">
        <v>0</v>
      </c>
      <c r="L786">
        <v>0</v>
      </c>
      <c r="M786">
        <v>912.06</v>
      </c>
      <c r="N786" s="2">
        <v>31</v>
      </c>
      <c r="O786" t="s">
        <v>63</v>
      </c>
      <c r="P786" t="s">
        <v>80</v>
      </c>
      <c r="Q786" t="s">
        <v>25</v>
      </c>
      <c r="R786" t="s">
        <v>26</v>
      </c>
    </row>
    <row r="787" spans="1:18" x14ac:dyDescent="0.35">
      <c r="A787" t="s">
        <v>1023</v>
      </c>
      <c r="B787" t="s">
        <v>985</v>
      </c>
      <c r="C787" t="s">
        <v>15</v>
      </c>
      <c r="D787" t="s">
        <v>17</v>
      </c>
      <c r="E787" t="s">
        <v>331</v>
      </c>
      <c r="F787" t="s">
        <v>332</v>
      </c>
      <c r="G787" t="s">
        <v>20</v>
      </c>
      <c r="H787" t="s">
        <v>22</v>
      </c>
      <c r="I787" s="4">
        <v>12032</v>
      </c>
      <c r="J787">
        <v>1444</v>
      </c>
      <c r="K787">
        <v>0</v>
      </c>
      <c r="L787">
        <v>10588</v>
      </c>
      <c r="M787">
        <v>0</v>
      </c>
      <c r="N787" s="2">
        <v>31</v>
      </c>
      <c r="O787" t="s">
        <v>60</v>
      </c>
      <c r="P787" t="s">
        <v>30</v>
      </c>
      <c r="Q787" t="s">
        <v>25</v>
      </c>
      <c r="R787" t="s">
        <v>26</v>
      </c>
    </row>
    <row r="788" spans="1:18" x14ac:dyDescent="0.35">
      <c r="A788" t="s">
        <v>1023</v>
      </c>
      <c r="B788" t="s">
        <v>986</v>
      </c>
      <c r="C788" t="s">
        <v>15</v>
      </c>
      <c r="D788" t="s">
        <v>17</v>
      </c>
      <c r="E788" t="s">
        <v>464</v>
      </c>
      <c r="F788" t="s">
        <v>40</v>
      </c>
      <c r="G788" t="s">
        <v>20</v>
      </c>
      <c r="H788" t="s">
        <v>21</v>
      </c>
      <c r="I788" s="4">
        <v>605.05999999999995</v>
      </c>
      <c r="J788">
        <v>0</v>
      </c>
      <c r="K788">
        <v>0</v>
      </c>
      <c r="L788">
        <v>0</v>
      </c>
      <c r="M788">
        <v>605.05999999999995</v>
      </c>
      <c r="N788" s="2">
        <v>31</v>
      </c>
      <c r="O788" t="s">
        <v>40</v>
      </c>
      <c r="P788" t="s">
        <v>30</v>
      </c>
      <c r="Q788" t="s">
        <v>25</v>
      </c>
      <c r="R788" t="s">
        <v>26</v>
      </c>
    </row>
    <row r="789" spans="1:18" x14ac:dyDescent="0.35">
      <c r="A789" t="s">
        <v>1023</v>
      </c>
      <c r="B789" t="s">
        <v>987</v>
      </c>
      <c r="C789" t="s">
        <v>15</v>
      </c>
      <c r="D789" t="s">
        <v>17</v>
      </c>
      <c r="E789" t="s">
        <v>375</v>
      </c>
      <c r="F789" t="s">
        <v>96</v>
      </c>
      <c r="G789" t="s">
        <v>20</v>
      </c>
      <c r="H789" t="s">
        <v>22</v>
      </c>
      <c r="I789" s="4">
        <v>1174</v>
      </c>
      <c r="J789">
        <v>415</v>
      </c>
      <c r="K789">
        <v>0</v>
      </c>
      <c r="L789">
        <v>759</v>
      </c>
      <c r="M789">
        <v>0</v>
      </c>
      <c r="N789" s="2">
        <v>31</v>
      </c>
      <c r="O789" t="s">
        <v>29</v>
      </c>
      <c r="P789" t="s">
        <v>30</v>
      </c>
      <c r="Q789" t="s">
        <v>25</v>
      </c>
      <c r="R789" t="s">
        <v>26</v>
      </c>
    </row>
    <row r="790" spans="1:18" x14ac:dyDescent="0.35">
      <c r="A790" t="s">
        <v>1023</v>
      </c>
      <c r="B790" t="s">
        <v>988</v>
      </c>
      <c r="C790" t="s">
        <v>15</v>
      </c>
      <c r="D790" t="s">
        <v>17</v>
      </c>
      <c r="E790" t="s">
        <v>449</v>
      </c>
      <c r="F790" t="s">
        <v>39</v>
      </c>
      <c r="G790" t="s">
        <v>20</v>
      </c>
      <c r="H790" t="s">
        <v>21</v>
      </c>
      <c r="I790" s="4">
        <v>693.75</v>
      </c>
      <c r="J790">
        <v>0</v>
      </c>
      <c r="K790">
        <v>0</v>
      </c>
      <c r="L790">
        <v>0</v>
      </c>
      <c r="M790">
        <v>693.75</v>
      </c>
      <c r="N790" s="2">
        <v>31</v>
      </c>
      <c r="O790" t="s">
        <v>40</v>
      </c>
      <c r="P790" t="s">
        <v>30</v>
      </c>
      <c r="Q790" t="s">
        <v>25</v>
      </c>
      <c r="R790" t="s">
        <v>26</v>
      </c>
    </row>
    <row r="791" spans="1:18" x14ac:dyDescent="0.35">
      <c r="A791" t="s">
        <v>1023</v>
      </c>
      <c r="B791" t="s">
        <v>989</v>
      </c>
      <c r="C791" t="s">
        <v>15</v>
      </c>
      <c r="D791" t="s">
        <v>17</v>
      </c>
      <c r="E791" t="s">
        <v>516</v>
      </c>
      <c r="G791" t="s">
        <v>20</v>
      </c>
      <c r="H791" t="s">
        <v>22</v>
      </c>
      <c r="I791" s="4">
        <v>3315</v>
      </c>
      <c r="J791">
        <v>1197</v>
      </c>
      <c r="K791">
        <v>0</v>
      </c>
      <c r="L791">
        <v>2118</v>
      </c>
      <c r="M791">
        <v>0</v>
      </c>
      <c r="N791" s="2">
        <v>31</v>
      </c>
      <c r="O791" t="s">
        <v>29</v>
      </c>
      <c r="P791" t="s">
        <v>517</v>
      </c>
      <c r="Q791" t="s">
        <v>25</v>
      </c>
      <c r="R791" t="s">
        <v>26</v>
      </c>
    </row>
    <row r="792" spans="1:18" x14ac:dyDescent="0.35">
      <c r="A792" t="s">
        <v>1023</v>
      </c>
      <c r="B792" t="s">
        <v>990</v>
      </c>
      <c r="C792" t="s">
        <v>15</v>
      </c>
      <c r="D792" t="s">
        <v>17</v>
      </c>
      <c r="E792" t="s">
        <v>137</v>
      </c>
      <c r="G792" t="s">
        <v>20</v>
      </c>
      <c r="H792" t="s">
        <v>21</v>
      </c>
      <c r="I792" s="4">
        <v>1455.47</v>
      </c>
      <c r="J792">
        <v>0</v>
      </c>
      <c r="K792">
        <v>0</v>
      </c>
      <c r="L792">
        <v>0</v>
      </c>
      <c r="M792">
        <v>1455.47</v>
      </c>
      <c r="N792" s="2">
        <v>31</v>
      </c>
      <c r="O792" t="s">
        <v>29</v>
      </c>
      <c r="P792" t="s">
        <v>64</v>
      </c>
      <c r="Q792" t="s">
        <v>25</v>
      </c>
      <c r="R792" t="s">
        <v>26</v>
      </c>
    </row>
    <row r="793" spans="1:18" x14ac:dyDescent="0.35">
      <c r="A793" t="s">
        <v>1023</v>
      </c>
      <c r="B793" t="s">
        <v>991</v>
      </c>
      <c r="C793" t="s">
        <v>15</v>
      </c>
      <c r="D793" t="s">
        <v>17</v>
      </c>
      <c r="E793" t="s">
        <v>240</v>
      </c>
      <c r="F793" t="s">
        <v>131</v>
      </c>
      <c r="G793" t="s">
        <v>20</v>
      </c>
      <c r="H793" t="s">
        <v>22</v>
      </c>
      <c r="I793" s="4">
        <v>3271</v>
      </c>
      <c r="J793">
        <v>1168</v>
      </c>
      <c r="K793">
        <v>0</v>
      </c>
      <c r="L793">
        <v>2103</v>
      </c>
      <c r="M793">
        <v>0</v>
      </c>
      <c r="N793" s="2">
        <v>31</v>
      </c>
      <c r="O793" t="s">
        <v>29</v>
      </c>
      <c r="P793" t="s">
        <v>168</v>
      </c>
      <c r="Q793" t="s">
        <v>25</v>
      </c>
      <c r="R793" t="s">
        <v>26</v>
      </c>
    </row>
    <row r="794" spans="1:18" x14ac:dyDescent="0.35">
      <c r="A794" t="s">
        <v>1023</v>
      </c>
      <c r="B794" t="s">
        <v>992</v>
      </c>
      <c r="C794" t="s">
        <v>15</v>
      </c>
      <c r="D794" t="s">
        <v>17</v>
      </c>
      <c r="E794" t="s">
        <v>399</v>
      </c>
      <c r="G794" t="s">
        <v>20</v>
      </c>
      <c r="H794" t="s">
        <v>22</v>
      </c>
      <c r="I794" s="4">
        <v>7406</v>
      </c>
      <c r="J794">
        <v>2383</v>
      </c>
      <c r="K794">
        <v>0</v>
      </c>
      <c r="L794">
        <v>5023</v>
      </c>
      <c r="M794">
        <v>0</v>
      </c>
      <c r="N794" s="2">
        <v>31</v>
      </c>
      <c r="O794" t="s">
        <v>29</v>
      </c>
      <c r="P794" t="s">
        <v>168</v>
      </c>
      <c r="Q794" t="s">
        <v>25</v>
      </c>
      <c r="R794" t="s">
        <v>26</v>
      </c>
    </row>
    <row r="795" spans="1:18" x14ac:dyDescent="0.35">
      <c r="A795" t="s">
        <v>1023</v>
      </c>
      <c r="B795" t="s">
        <v>993</v>
      </c>
      <c r="C795" t="s">
        <v>15</v>
      </c>
      <c r="D795" t="s">
        <v>17</v>
      </c>
      <c r="E795" t="s">
        <v>189</v>
      </c>
      <c r="F795" t="s">
        <v>62</v>
      </c>
      <c r="G795" t="s">
        <v>20</v>
      </c>
      <c r="H795" t="s">
        <v>21</v>
      </c>
      <c r="I795" s="4">
        <v>1022.37</v>
      </c>
      <c r="J795">
        <v>0</v>
      </c>
      <c r="K795">
        <v>0</v>
      </c>
      <c r="L795">
        <v>0</v>
      </c>
      <c r="M795">
        <v>1022.37</v>
      </c>
      <c r="N795" s="2">
        <v>31</v>
      </c>
      <c r="O795" t="s">
        <v>63</v>
      </c>
      <c r="P795" t="s">
        <v>80</v>
      </c>
      <c r="Q795" t="s">
        <v>25</v>
      </c>
      <c r="R795" t="s">
        <v>26</v>
      </c>
    </row>
    <row r="796" spans="1:18" x14ac:dyDescent="0.35">
      <c r="A796" t="s">
        <v>1023</v>
      </c>
      <c r="B796" t="s">
        <v>994</v>
      </c>
      <c r="C796" t="s">
        <v>15</v>
      </c>
      <c r="D796" t="s">
        <v>17</v>
      </c>
      <c r="E796" t="s">
        <v>197</v>
      </c>
      <c r="F796" t="s">
        <v>198</v>
      </c>
      <c r="G796" t="s">
        <v>20</v>
      </c>
      <c r="H796" t="s">
        <v>21</v>
      </c>
      <c r="I796" s="4">
        <v>199.23</v>
      </c>
      <c r="J796">
        <v>0</v>
      </c>
      <c r="K796">
        <v>0</v>
      </c>
      <c r="L796">
        <v>0</v>
      </c>
      <c r="M796">
        <v>199.23</v>
      </c>
      <c r="N796" s="2">
        <v>31</v>
      </c>
      <c r="O796" t="s">
        <v>63</v>
      </c>
      <c r="P796" t="s">
        <v>80</v>
      </c>
      <c r="Q796" t="s">
        <v>25</v>
      </c>
      <c r="R796" t="s">
        <v>26</v>
      </c>
    </row>
    <row r="797" spans="1:18" x14ac:dyDescent="0.35">
      <c r="A797" t="s">
        <v>1023</v>
      </c>
      <c r="B797" t="s">
        <v>995</v>
      </c>
      <c r="C797" t="s">
        <v>15</v>
      </c>
      <c r="D797" t="s">
        <v>17</v>
      </c>
      <c r="E797" t="s">
        <v>269</v>
      </c>
      <c r="F797" t="s">
        <v>270</v>
      </c>
      <c r="G797" t="s">
        <v>20</v>
      </c>
      <c r="H797" t="s">
        <v>22</v>
      </c>
      <c r="I797" s="4">
        <v>7868</v>
      </c>
      <c r="J797">
        <v>1688</v>
      </c>
      <c r="K797">
        <v>0</v>
      </c>
      <c r="L797">
        <v>6180</v>
      </c>
      <c r="M797">
        <v>0</v>
      </c>
      <c r="N797" s="2">
        <v>31</v>
      </c>
      <c r="O797" t="s">
        <v>60</v>
      </c>
      <c r="P797" t="s">
        <v>80</v>
      </c>
      <c r="Q797" t="s">
        <v>25</v>
      </c>
      <c r="R797" t="s">
        <v>26</v>
      </c>
    </row>
    <row r="798" spans="1:18" x14ac:dyDescent="0.35">
      <c r="A798" t="s">
        <v>1023</v>
      </c>
      <c r="B798" t="s">
        <v>996</v>
      </c>
      <c r="C798" t="s">
        <v>15</v>
      </c>
      <c r="D798" t="s">
        <v>17</v>
      </c>
      <c r="E798" t="s">
        <v>243</v>
      </c>
      <c r="G798" t="s">
        <v>20</v>
      </c>
      <c r="H798" t="s">
        <v>21</v>
      </c>
      <c r="I798" s="4">
        <v>258.58</v>
      </c>
      <c r="J798">
        <v>0</v>
      </c>
      <c r="K798">
        <v>0</v>
      </c>
      <c r="L798">
        <v>0</v>
      </c>
      <c r="M798">
        <v>258.58</v>
      </c>
      <c r="N798" s="2">
        <v>31</v>
      </c>
      <c r="O798" t="s">
        <v>40</v>
      </c>
      <c r="P798" t="s">
        <v>201</v>
      </c>
      <c r="Q798" t="s">
        <v>25</v>
      </c>
      <c r="R798" t="s">
        <v>26</v>
      </c>
    </row>
    <row r="799" spans="1:18" x14ac:dyDescent="0.35">
      <c r="A799" t="s">
        <v>1023</v>
      </c>
      <c r="B799" t="s">
        <v>997</v>
      </c>
      <c r="C799" t="s">
        <v>15</v>
      </c>
      <c r="D799" t="s">
        <v>17</v>
      </c>
      <c r="E799" t="s">
        <v>476</v>
      </c>
      <c r="F799" t="s">
        <v>18</v>
      </c>
      <c r="G799" t="s">
        <v>20</v>
      </c>
      <c r="H799" t="s">
        <v>21</v>
      </c>
      <c r="I799" s="4">
        <v>1184.51</v>
      </c>
      <c r="J799">
        <v>0</v>
      </c>
      <c r="K799">
        <v>0</v>
      </c>
      <c r="L799">
        <v>0</v>
      </c>
      <c r="M799">
        <v>1184.51</v>
      </c>
      <c r="N799" s="2">
        <v>31</v>
      </c>
      <c r="O799" t="s">
        <v>23</v>
      </c>
      <c r="P799" t="s">
        <v>201</v>
      </c>
      <c r="Q799" t="s">
        <v>25</v>
      </c>
      <c r="R799" t="s">
        <v>26</v>
      </c>
    </row>
    <row r="800" spans="1:18" x14ac:dyDescent="0.35">
      <c r="A800" t="s">
        <v>1023</v>
      </c>
      <c r="B800" t="s">
        <v>998</v>
      </c>
      <c r="C800" t="s">
        <v>15</v>
      </c>
      <c r="D800" t="s">
        <v>17</v>
      </c>
      <c r="E800" t="s">
        <v>139</v>
      </c>
      <c r="F800" t="s">
        <v>18</v>
      </c>
      <c r="G800" t="s">
        <v>20</v>
      </c>
      <c r="H800" t="s">
        <v>21</v>
      </c>
      <c r="I800" s="4">
        <v>1703.55</v>
      </c>
      <c r="J800">
        <v>0</v>
      </c>
      <c r="K800">
        <v>0</v>
      </c>
      <c r="L800">
        <v>0</v>
      </c>
      <c r="M800">
        <v>1703.55</v>
      </c>
      <c r="N800" s="2">
        <v>31</v>
      </c>
      <c r="O800" t="s">
        <v>23</v>
      </c>
      <c r="P800" t="s">
        <v>30</v>
      </c>
      <c r="Q800" t="s">
        <v>25</v>
      </c>
      <c r="R800" t="s">
        <v>26</v>
      </c>
    </row>
    <row r="801" spans="1:18" x14ac:dyDescent="0.35">
      <c r="A801" t="s">
        <v>1023</v>
      </c>
      <c r="B801" t="s">
        <v>999</v>
      </c>
      <c r="C801" t="s">
        <v>15</v>
      </c>
      <c r="D801" t="s">
        <v>17</v>
      </c>
      <c r="E801" t="s">
        <v>376</v>
      </c>
      <c r="F801" t="s">
        <v>360</v>
      </c>
      <c r="G801" t="s">
        <v>20</v>
      </c>
      <c r="H801" t="s">
        <v>22</v>
      </c>
      <c r="I801" s="4">
        <v>6145</v>
      </c>
      <c r="J801">
        <v>2173</v>
      </c>
      <c r="K801">
        <v>0</v>
      </c>
      <c r="L801">
        <v>3972</v>
      </c>
      <c r="M801">
        <v>0</v>
      </c>
      <c r="N801" s="2">
        <v>31</v>
      </c>
      <c r="O801" t="s">
        <v>29</v>
      </c>
      <c r="P801" t="s">
        <v>30</v>
      </c>
      <c r="Q801" t="s">
        <v>25</v>
      </c>
      <c r="R801" t="s">
        <v>26</v>
      </c>
    </row>
    <row r="802" spans="1:18" x14ac:dyDescent="0.35">
      <c r="A802" t="s">
        <v>1023</v>
      </c>
      <c r="B802" t="s">
        <v>1000</v>
      </c>
      <c r="C802" t="s">
        <v>15</v>
      </c>
      <c r="D802" t="s">
        <v>17</v>
      </c>
      <c r="E802" t="s">
        <v>553</v>
      </c>
      <c r="G802" t="s">
        <v>20</v>
      </c>
      <c r="H802" t="s">
        <v>22</v>
      </c>
      <c r="I802" s="4">
        <v>4570</v>
      </c>
      <c r="J802">
        <v>0</v>
      </c>
      <c r="K802">
        <v>0</v>
      </c>
      <c r="L802">
        <v>0</v>
      </c>
      <c r="M802">
        <v>4570</v>
      </c>
      <c r="N802" s="2">
        <v>31</v>
      </c>
      <c r="Q802" t="s">
        <v>25</v>
      </c>
      <c r="R802" t="s">
        <v>26</v>
      </c>
    </row>
    <row r="803" spans="1:18" x14ac:dyDescent="0.35">
      <c r="A803" t="s">
        <v>1023</v>
      </c>
      <c r="B803" t="s">
        <v>1001</v>
      </c>
      <c r="C803" t="s">
        <v>15</v>
      </c>
      <c r="D803" t="s">
        <v>17</v>
      </c>
      <c r="E803" t="s">
        <v>105</v>
      </c>
      <c r="F803" t="s">
        <v>106</v>
      </c>
      <c r="G803" t="s">
        <v>20</v>
      </c>
      <c r="H803" t="s">
        <v>21</v>
      </c>
      <c r="I803" s="4">
        <v>213.7</v>
      </c>
      <c r="J803">
        <v>0</v>
      </c>
      <c r="K803">
        <v>0</v>
      </c>
      <c r="L803">
        <v>0</v>
      </c>
      <c r="M803">
        <v>213.7</v>
      </c>
      <c r="N803" s="2">
        <v>31</v>
      </c>
      <c r="O803" t="s">
        <v>29</v>
      </c>
      <c r="P803" t="s">
        <v>24</v>
      </c>
      <c r="Q803" t="s">
        <v>25</v>
      </c>
      <c r="R803" t="s">
        <v>26</v>
      </c>
    </row>
    <row r="804" spans="1:18" x14ac:dyDescent="0.35">
      <c r="A804" t="s">
        <v>1023</v>
      </c>
      <c r="B804" t="s">
        <v>1002</v>
      </c>
      <c r="C804" t="s">
        <v>15</v>
      </c>
      <c r="D804" t="s">
        <v>17</v>
      </c>
      <c r="E804" t="s">
        <v>413</v>
      </c>
      <c r="G804" t="s">
        <v>20</v>
      </c>
      <c r="H804" t="s">
        <v>22</v>
      </c>
      <c r="I804" s="4">
        <v>10995</v>
      </c>
      <c r="J804">
        <v>3780</v>
      </c>
      <c r="K804">
        <v>0</v>
      </c>
      <c r="L804">
        <v>7215</v>
      </c>
      <c r="M804">
        <v>0</v>
      </c>
      <c r="N804" s="2">
        <v>31</v>
      </c>
      <c r="O804" t="s">
        <v>29</v>
      </c>
      <c r="P804" t="s">
        <v>24</v>
      </c>
      <c r="Q804" t="s">
        <v>25</v>
      </c>
      <c r="R804" t="s">
        <v>26</v>
      </c>
    </row>
    <row r="805" spans="1:18" x14ac:dyDescent="0.35">
      <c r="A805" t="s">
        <v>1023</v>
      </c>
      <c r="B805" t="s">
        <v>1003</v>
      </c>
      <c r="C805" t="s">
        <v>15</v>
      </c>
      <c r="D805" t="s">
        <v>17</v>
      </c>
      <c r="E805" t="s">
        <v>551</v>
      </c>
      <c r="F805" t="s">
        <v>552</v>
      </c>
      <c r="G805" t="s">
        <v>20</v>
      </c>
      <c r="H805" t="s">
        <v>22</v>
      </c>
      <c r="I805" s="4">
        <v>7588</v>
      </c>
      <c r="J805">
        <v>808</v>
      </c>
      <c r="K805">
        <v>0</v>
      </c>
      <c r="L805">
        <v>6780</v>
      </c>
      <c r="M805">
        <v>0</v>
      </c>
      <c r="N805" s="2">
        <v>31</v>
      </c>
      <c r="Q805" t="s">
        <v>25</v>
      </c>
      <c r="R805" t="s">
        <v>26</v>
      </c>
    </row>
    <row r="806" spans="1:18" x14ac:dyDescent="0.35">
      <c r="A806" t="s">
        <v>1023</v>
      </c>
      <c r="B806" t="s">
        <v>1004</v>
      </c>
      <c r="C806" t="s">
        <v>15</v>
      </c>
      <c r="D806" t="s">
        <v>17</v>
      </c>
      <c r="E806" t="s">
        <v>126</v>
      </c>
      <c r="F806" t="s">
        <v>62</v>
      </c>
      <c r="G806" t="s">
        <v>20</v>
      </c>
      <c r="H806" t="s">
        <v>21</v>
      </c>
      <c r="I806" s="4">
        <v>688.11</v>
      </c>
      <c r="J806">
        <v>0</v>
      </c>
      <c r="K806">
        <v>0</v>
      </c>
      <c r="L806">
        <v>0</v>
      </c>
      <c r="M806">
        <v>688.11</v>
      </c>
      <c r="N806" s="2">
        <v>31</v>
      </c>
      <c r="O806" t="s">
        <v>63</v>
      </c>
      <c r="P806" t="s">
        <v>80</v>
      </c>
      <c r="Q806" t="s">
        <v>25</v>
      </c>
      <c r="R806" t="s">
        <v>26</v>
      </c>
    </row>
    <row r="807" spans="1:18" x14ac:dyDescent="0.35">
      <c r="A807" t="s">
        <v>1023</v>
      </c>
      <c r="B807" t="s">
        <v>1005</v>
      </c>
      <c r="C807" t="s">
        <v>15</v>
      </c>
      <c r="D807" t="s">
        <v>17</v>
      </c>
      <c r="E807" t="s">
        <v>27</v>
      </c>
      <c r="F807" t="s">
        <v>28</v>
      </c>
      <c r="G807" t="s">
        <v>20</v>
      </c>
      <c r="H807" t="s">
        <v>22</v>
      </c>
      <c r="I807" s="4">
        <v>12818</v>
      </c>
      <c r="J807">
        <v>4493</v>
      </c>
      <c r="K807">
        <v>0</v>
      </c>
      <c r="L807">
        <v>8325</v>
      </c>
      <c r="M807">
        <v>0</v>
      </c>
      <c r="N807" s="2">
        <v>31</v>
      </c>
      <c r="O807" t="s">
        <v>29</v>
      </c>
      <c r="P807" t="s">
        <v>30</v>
      </c>
      <c r="Q807" t="s">
        <v>25</v>
      </c>
      <c r="R807" t="s">
        <v>26</v>
      </c>
    </row>
    <row r="808" spans="1:18" x14ac:dyDescent="0.35">
      <c r="A808" t="s">
        <v>1023</v>
      </c>
      <c r="B808" t="s">
        <v>1006</v>
      </c>
      <c r="C808" t="s">
        <v>15</v>
      </c>
      <c r="D808" t="s">
        <v>17</v>
      </c>
      <c r="E808" t="s">
        <v>211</v>
      </c>
      <c r="F808" t="s">
        <v>62</v>
      </c>
      <c r="G808" t="s">
        <v>20</v>
      </c>
      <c r="H808" t="s">
        <v>21</v>
      </c>
      <c r="I808" s="4">
        <v>300.27999999999997</v>
      </c>
      <c r="J808">
        <v>0</v>
      </c>
      <c r="K808">
        <v>0</v>
      </c>
      <c r="L808">
        <v>0</v>
      </c>
      <c r="M808">
        <v>300.27999999999997</v>
      </c>
      <c r="N808" s="2">
        <v>31</v>
      </c>
      <c r="O808" t="s">
        <v>63</v>
      </c>
      <c r="P808" t="s">
        <v>80</v>
      </c>
      <c r="Q808" t="s">
        <v>25</v>
      </c>
      <c r="R808" t="s">
        <v>26</v>
      </c>
    </row>
    <row r="809" spans="1:18" x14ac:dyDescent="0.35">
      <c r="A809" t="s">
        <v>1023</v>
      </c>
      <c r="B809" t="s">
        <v>1007</v>
      </c>
      <c r="C809" t="s">
        <v>15</v>
      </c>
      <c r="D809" t="s">
        <v>17</v>
      </c>
      <c r="E809" t="s">
        <v>48</v>
      </c>
      <c r="G809" t="s">
        <v>20</v>
      </c>
      <c r="H809" t="s">
        <v>22</v>
      </c>
      <c r="I809" s="4">
        <v>4724</v>
      </c>
      <c r="J809">
        <v>1671</v>
      </c>
      <c r="K809">
        <v>0</v>
      </c>
      <c r="L809">
        <v>3053</v>
      </c>
      <c r="M809">
        <v>0</v>
      </c>
      <c r="N809" s="2">
        <v>31</v>
      </c>
      <c r="O809" t="s">
        <v>29</v>
      </c>
      <c r="P809" t="s">
        <v>49</v>
      </c>
      <c r="Q809" t="s">
        <v>25</v>
      </c>
      <c r="R809" t="s">
        <v>26</v>
      </c>
    </row>
    <row r="810" spans="1:18" x14ac:dyDescent="0.35">
      <c r="A810" t="s">
        <v>1023</v>
      </c>
      <c r="B810" t="s">
        <v>1008</v>
      </c>
      <c r="C810" t="s">
        <v>15</v>
      </c>
      <c r="D810" t="s">
        <v>17</v>
      </c>
      <c r="E810" t="s">
        <v>467</v>
      </c>
      <c r="G810" t="s">
        <v>20</v>
      </c>
      <c r="H810" t="s">
        <v>22</v>
      </c>
      <c r="I810" s="4">
        <v>3776</v>
      </c>
      <c r="J810">
        <v>1396</v>
      </c>
      <c r="K810">
        <v>0</v>
      </c>
      <c r="L810">
        <v>2380</v>
      </c>
      <c r="M810">
        <v>0</v>
      </c>
      <c r="N810" s="2">
        <v>31</v>
      </c>
      <c r="Q810" t="s">
        <v>25</v>
      </c>
      <c r="R810" t="s">
        <v>26</v>
      </c>
    </row>
    <row r="811" spans="1:18" x14ac:dyDescent="0.35">
      <c r="A811" t="s">
        <v>1023</v>
      </c>
      <c r="B811" t="s">
        <v>1009</v>
      </c>
      <c r="C811" t="s">
        <v>15</v>
      </c>
      <c r="D811" t="s">
        <v>17</v>
      </c>
      <c r="E811" t="s">
        <v>402</v>
      </c>
      <c r="F811" t="s">
        <v>18</v>
      </c>
      <c r="G811" t="s">
        <v>20</v>
      </c>
      <c r="H811" t="s">
        <v>21</v>
      </c>
      <c r="I811" s="4">
        <v>2054.81</v>
      </c>
      <c r="J811">
        <v>0</v>
      </c>
      <c r="K811">
        <v>0</v>
      </c>
      <c r="L811">
        <v>0</v>
      </c>
      <c r="M811">
        <v>2054.81</v>
      </c>
      <c r="N811" s="2">
        <v>31</v>
      </c>
      <c r="O811" t="s">
        <v>23</v>
      </c>
      <c r="P811" t="s">
        <v>54</v>
      </c>
      <c r="Q811" t="s">
        <v>25</v>
      </c>
      <c r="R811" t="s">
        <v>26</v>
      </c>
    </row>
    <row r="812" spans="1:18" x14ac:dyDescent="0.35">
      <c r="A812" t="s">
        <v>1023</v>
      </c>
      <c r="B812" t="s">
        <v>1010</v>
      </c>
      <c r="C812" t="s">
        <v>15</v>
      </c>
      <c r="D812" t="s">
        <v>17</v>
      </c>
      <c r="E812" t="s">
        <v>382</v>
      </c>
      <c r="F812" t="s">
        <v>110</v>
      </c>
      <c r="G812" t="s">
        <v>20</v>
      </c>
      <c r="H812" t="s">
        <v>22</v>
      </c>
      <c r="I812" s="4">
        <v>3457</v>
      </c>
      <c r="J812">
        <v>1232</v>
      </c>
      <c r="K812">
        <v>0</v>
      </c>
      <c r="L812">
        <v>2225</v>
      </c>
      <c r="M812">
        <v>0</v>
      </c>
      <c r="N812" s="2">
        <v>31</v>
      </c>
      <c r="O812" t="s">
        <v>29</v>
      </c>
      <c r="P812" t="s">
        <v>24</v>
      </c>
      <c r="Q812" t="s">
        <v>25</v>
      </c>
      <c r="R812" t="s">
        <v>26</v>
      </c>
    </row>
    <row r="813" spans="1:18" x14ac:dyDescent="0.35">
      <c r="A813" t="s">
        <v>1023</v>
      </c>
      <c r="B813" t="s">
        <v>1011</v>
      </c>
      <c r="C813" t="s">
        <v>15</v>
      </c>
      <c r="D813" t="s">
        <v>17</v>
      </c>
      <c r="E813" t="s">
        <v>448</v>
      </c>
      <c r="F813" t="s">
        <v>18</v>
      </c>
      <c r="G813" t="s">
        <v>20</v>
      </c>
      <c r="H813" t="s">
        <v>21</v>
      </c>
      <c r="I813" s="4">
        <v>1630.27</v>
      </c>
      <c r="J813">
        <v>0</v>
      </c>
      <c r="K813">
        <v>0</v>
      </c>
      <c r="L813">
        <v>0</v>
      </c>
      <c r="M813">
        <v>1630.27</v>
      </c>
      <c r="N813" s="2">
        <v>31</v>
      </c>
      <c r="O813" t="s">
        <v>23</v>
      </c>
      <c r="P813" t="s">
        <v>24</v>
      </c>
      <c r="Q813" t="s">
        <v>25</v>
      </c>
      <c r="R813" t="s">
        <v>26</v>
      </c>
    </row>
    <row r="814" spans="1:18" x14ac:dyDescent="0.35">
      <c r="A814" t="s">
        <v>1023</v>
      </c>
      <c r="B814" t="s">
        <v>1012</v>
      </c>
      <c r="C814" t="s">
        <v>15</v>
      </c>
      <c r="D814" t="s">
        <v>17</v>
      </c>
      <c r="E814" t="s">
        <v>286</v>
      </c>
      <c r="G814" t="s">
        <v>20</v>
      </c>
      <c r="H814" t="s">
        <v>22</v>
      </c>
      <c r="I814" s="4">
        <v>35625</v>
      </c>
      <c r="J814">
        <v>6590</v>
      </c>
      <c r="K814">
        <v>0</v>
      </c>
      <c r="L814">
        <v>29035</v>
      </c>
      <c r="M814">
        <v>0</v>
      </c>
      <c r="N814" s="2">
        <v>31</v>
      </c>
      <c r="O814" t="s">
        <v>51</v>
      </c>
      <c r="P814" t="s">
        <v>224</v>
      </c>
      <c r="Q814" t="s">
        <v>25</v>
      </c>
      <c r="R814" t="s">
        <v>26</v>
      </c>
    </row>
    <row r="815" spans="1:18" x14ac:dyDescent="0.35">
      <c r="A815" t="s">
        <v>1023</v>
      </c>
      <c r="B815" t="s">
        <v>1013</v>
      </c>
      <c r="C815" t="s">
        <v>15</v>
      </c>
      <c r="D815" t="s">
        <v>17</v>
      </c>
      <c r="E815" t="s">
        <v>247</v>
      </c>
      <c r="G815" t="s">
        <v>20</v>
      </c>
      <c r="H815" t="s">
        <v>22</v>
      </c>
      <c r="I815" s="4">
        <v>8892</v>
      </c>
      <c r="J815">
        <v>2931</v>
      </c>
      <c r="K815">
        <v>0</v>
      </c>
      <c r="L815">
        <v>5961</v>
      </c>
      <c r="M815">
        <v>0</v>
      </c>
      <c r="N815" s="2">
        <v>31</v>
      </c>
      <c r="O815" t="s">
        <v>29</v>
      </c>
      <c r="P815" t="s">
        <v>224</v>
      </c>
      <c r="Q815" t="s">
        <v>25</v>
      </c>
      <c r="R815" t="s">
        <v>26</v>
      </c>
    </row>
    <row r="816" spans="1:18" x14ac:dyDescent="0.35">
      <c r="A816" t="s">
        <v>1023</v>
      </c>
      <c r="B816" t="s">
        <v>1014</v>
      </c>
      <c r="C816" t="s">
        <v>15</v>
      </c>
      <c r="D816" t="s">
        <v>17</v>
      </c>
      <c r="E816" t="s">
        <v>515</v>
      </c>
      <c r="G816" t="s">
        <v>337</v>
      </c>
      <c r="H816" t="s">
        <v>22</v>
      </c>
      <c r="I816" s="4">
        <v>49100</v>
      </c>
      <c r="J816">
        <v>13780</v>
      </c>
      <c r="K816">
        <v>0</v>
      </c>
      <c r="L816">
        <v>35320</v>
      </c>
      <c r="M816">
        <v>0</v>
      </c>
      <c r="N816" s="2">
        <v>31</v>
      </c>
      <c r="O816" t="s">
        <v>51</v>
      </c>
      <c r="P816" t="s">
        <v>47</v>
      </c>
      <c r="Q816" t="s">
        <v>25</v>
      </c>
      <c r="R816" t="s">
        <v>26</v>
      </c>
    </row>
    <row r="817" spans="1:18" x14ac:dyDescent="0.35">
      <c r="A817" t="s">
        <v>1023</v>
      </c>
      <c r="B817" t="s">
        <v>1015</v>
      </c>
      <c r="C817" t="s">
        <v>15</v>
      </c>
      <c r="D817" t="s">
        <v>17</v>
      </c>
      <c r="E817" t="s">
        <v>363</v>
      </c>
      <c r="F817" t="s">
        <v>364</v>
      </c>
      <c r="G817" t="s">
        <v>20</v>
      </c>
      <c r="H817" t="s">
        <v>21</v>
      </c>
      <c r="I817" s="4">
        <v>1228.26</v>
      </c>
      <c r="J817">
        <v>0</v>
      </c>
      <c r="K817">
        <v>0</v>
      </c>
      <c r="L817">
        <v>0</v>
      </c>
      <c r="M817">
        <v>1228.26</v>
      </c>
      <c r="N817" s="2">
        <v>31</v>
      </c>
      <c r="O817" t="s">
        <v>23</v>
      </c>
      <c r="P817" t="s">
        <v>224</v>
      </c>
      <c r="Q817" t="s">
        <v>25</v>
      </c>
      <c r="R817" t="s">
        <v>26</v>
      </c>
    </row>
    <row r="818" spans="1:18" x14ac:dyDescent="0.35">
      <c r="A818" t="s">
        <v>1023</v>
      </c>
      <c r="B818" t="s">
        <v>1016</v>
      </c>
      <c r="C818" t="s">
        <v>15</v>
      </c>
      <c r="D818" t="s">
        <v>17</v>
      </c>
      <c r="E818" t="s">
        <v>52</v>
      </c>
      <c r="F818" t="s">
        <v>53</v>
      </c>
      <c r="G818" t="s">
        <v>20</v>
      </c>
      <c r="H818" t="s">
        <v>22</v>
      </c>
      <c r="I818" s="4">
        <v>8173</v>
      </c>
      <c r="J818">
        <v>2915</v>
      </c>
      <c r="K818">
        <v>0</v>
      </c>
      <c r="L818">
        <v>5258</v>
      </c>
      <c r="M818">
        <v>0</v>
      </c>
      <c r="N818" s="2">
        <v>31</v>
      </c>
      <c r="O818" t="s">
        <v>29</v>
      </c>
      <c r="P818" t="s">
        <v>54</v>
      </c>
      <c r="Q818" t="s">
        <v>25</v>
      </c>
      <c r="R818" t="s">
        <v>26</v>
      </c>
    </row>
    <row r="819" spans="1:18" x14ac:dyDescent="0.35">
      <c r="A819" t="s">
        <v>1023</v>
      </c>
      <c r="B819" t="s">
        <v>1017</v>
      </c>
      <c r="C819" t="s">
        <v>15</v>
      </c>
      <c r="D819" t="s">
        <v>17</v>
      </c>
      <c r="E819" t="s">
        <v>91</v>
      </c>
      <c r="G819" t="s">
        <v>20</v>
      </c>
      <c r="H819" t="s">
        <v>21</v>
      </c>
      <c r="I819" s="4">
        <v>1509.94</v>
      </c>
      <c r="J819">
        <v>0</v>
      </c>
      <c r="K819">
        <v>0</v>
      </c>
      <c r="L819">
        <v>0</v>
      </c>
      <c r="M819">
        <v>1509.94</v>
      </c>
      <c r="N819" s="2">
        <v>31</v>
      </c>
      <c r="O819" t="s">
        <v>23</v>
      </c>
      <c r="P819" t="s">
        <v>24</v>
      </c>
      <c r="Q819" t="s">
        <v>25</v>
      </c>
      <c r="R819" t="s">
        <v>26</v>
      </c>
    </row>
    <row r="820" spans="1:18" x14ac:dyDescent="0.35">
      <c r="A820" t="s">
        <v>1023</v>
      </c>
      <c r="B820" t="s">
        <v>1018</v>
      </c>
      <c r="C820" t="s">
        <v>15</v>
      </c>
      <c r="D820" t="s">
        <v>17</v>
      </c>
      <c r="E820" t="s">
        <v>157</v>
      </c>
      <c r="F820" t="s">
        <v>76</v>
      </c>
      <c r="G820" t="s">
        <v>20</v>
      </c>
      <c r="H820" t="s">
        <v>22</v>
      </c>
      <c r="I820" s="4">
        <v>10042</v>
      </c>
      <c r="J820">
        <v>3558</v>
      </c>
      <c r="K820">
        <v>0</v>
      </c>
      <c r="L820">
        <v>6484</v>
      </c>
      <c r="M820">
        <v>0</v>
      </c>
      <c r="N820" s="2">
        <v>31</v>
      </c>
      <c r="O820" t="s">
        <v>29</v>
      </c>
      <c r="P820" t="s">
        <v>158</v>
      </c>
      <c r="Q820" t="s">
        <v>25</v>
      </c>
      <c r="R820" t="s">
        <v>26</v>
      </c>
    </row>
    <row r="821" spans="1:18" x14ac:dyDescent="0.35">
      <c r="A821" t="s">
        <v>1025</v>
      </c>
      <c r="B821" t="s">
        <v>610</v>
      </c>
      <c r="C821" t="s">
        <v>608</v>
      </c>
      <c r="D821" t="s">
        <v>17</v>
      </c>
      <c r="E821" t="s">
        <v>611</v>
      </c>
      <c r="G821" t="s">
        <v>20</v>
      </c>
      <c r="H821" t="s">
        <v>21</v>
      </c>
      <c r="I821" s="4">
        <v>46.66</v>
      </c>
      <c r="J821">
        <v>0</v>
      </c>
      <c r="K821">
        <v>0</v>
      </c>
      <c r="L821">
        <v>0</v>
      </c>
      <c r="M821">
        <v>46.66</v>
      </c>
      <c r="N821" s="2">
        <v>28</v>
      </c>
      <c r="O821" t="s">
        <v>35</v>
      </c>
      <c r="P821" t="s">
        <v>37</v>
      </c>
      <c r="Q821" t="s">
        <v>25</v>
      </c>
      <c r="R821" t="s">
        <v>26</v>
      </c>
    </row>
    <row r="822" spans="1:18" x14ac:dyDescent="0.35">
      <c r="A822" t="s">
        <v>1025</v>
      </c>
      <c r="B822" t="s">
        <v>614</v>
      </c>
      <c r="C822" t="s">
        <v>15</v>
      </c>
      <c r="D822" t="s">
        <v>17</v>
      </c>
      <c r="E822" t="s">
        <v>256</v>
      </c>
      <c r="G822" t="s">
        <v>20</v>
      </c>
      <c r="H822" t="s">
        <v>22</v>
      </c>
      <c r="I822" s="4">
        <v>4425</v>
      </c>
      <c r="J822">
        <v>1529</v>
      </c>
      <c r="K822">
        <v>0</v>
      </c>
      <c r="L822">
        <v>2896</v>
      </c>
      <c r="M822">
        <v>0</v>
      </c>
      <c r="N822" s="2">
        <v>28</v>
      </c>
      <c r="O822" t="s">
        <v>29</v>
      </c>
      <c r="P822" t="s">
        <v>32</v>
      </c>
      <c r="Q822" t="s">
        <v>25</v>
      </c>
      <c r="R822" t="s">
        <v>26</v>
      </c>
    </row>
    <row r="823" spans="1:18" x14ac:dyDescent="0.35">
      <c r="A823" t="s">
        <v>1025</v>
      </c>
      <c r="B823" t="s">
        <v>615</v>
      </c>
      <c r="C823" t="s">
        <v>15</v>
      </c>
      <c r="D823" t="s">
        <v>17</v>
      </c>
      <c r="E823" t="s">
        <v>287</v>
      </c>
      <c r="F823" t="s">
        <v>131</v>
      </c>
      <c r="G823" t="s">
        <v>20</v>
      </c>
      <c r="H823" t="s">
        <v>22</v>
      </c>
      <c r="I823" s="4">
        <v>3711</v>
      </c>
      <c r="J823">
        <v>1288</v>
      </c>
      <c r="K823">
        <v>0</v>
      </c>
      <c r="L823">
        <v>2423</v>
      </c>
      <c r="M823">
        <v>0</v>
      </c>
      <c r="N823" s="2">
        <v>28</v>
      </c>
      <c r="O823" t="s">
        <v>29</v>
      </c>
      <c r="P823" t="s">
        <v>64</v>
      </c>
      <c r="Q823" t="s">
        <v>25</v>
      </c>
      <c r="R823" t="s">
        <v>26</v>
      </c>
    </row>
    <row r="824" spans="1:18" x14ac:dyDescent="0.35">
      <c r="A824" t="s">
        <v>1025</v>
      </c>
      <c r="B824" t="s">
        <v>616</v>
      </c>
      <c r="C824" t="s">
        <v>15</v>
      </c>
      <c r="D824" t="s">
        <v>17</v>
      </c>
      <c r="E824" t="s">
        <v>212</v>
      </c>
      <c r="F824" t="s">
        <v>220</v>
      </c>
      <c r="G824" t="s">
        <v>20</v>
      </c>
      <c r="H824" t="s">
        <v>21</v>
      </c>
      <c r="I824" s="4">
        <v>174.06</v>
      </c>
      <c r="J824">
        <v>0</v>
      </c>
      <c r="K824">
        <v>0</v>
      </c>
      <c r="L824">
        <v>0</v>
      </c>
      <c r="M824">
        <v>174.06</v>
      </c>
      <c r="N824" s="2">
        <v>28</v>
      </c>
      <c r="O824" t="s">
        <v>29</v>
      </c>
      <c r="P824" t="s">
        <v>30</v>
      </c>
      <c r="Q824" t="s">
        <v>25</v>
      </c>
      <c r="R824" t="s">
        <v>26</v>
      </c>
    </row>
    <row r="825" spans="1:18" x14ac:dyDescent="0.35">
      <c r="A825" t="s">
        <v>1025</v>
      </c>
      <c r="B825" t="s">
        <v>617</v>
      </c>
      <c r="C825" t="s">
        <v>15</v>
      </c>
      <c r="D825" t="s">
        <v>17</v>
      </c>
      <c r="E825" t="s">
        <v>212</v>
      </c>
      <c r="F825" t="s">
        <v>213</v>
      </c>
      <c r="G825" t="s">
        <v>20</v>
      </c>
      <c r="H825" t="s">
        <v>21</v>
      </c>
      <c r="I825" s="4">
        <v>1174.06</v>
      </c>
      <c r="J825">
        <v>0</v>
      </c>
      <c r="K825">
        <v>0</v>
      </c>
      <c r="L825">
        <v>0</v>
      </c>
      <c r="M825">
        <v>1174.06</v>
      </c>
      <c r="N825" s="2">
        <v>28</v>
      </c>
      <c r="O825" t="s">
        <v>29</v>
      </c>
      <c r="P825" t="s">
        <v>30</v>
      </c>
      <c r="Q825" t="s">
        <v>25</v>
      </c>
      <c r="R825" t="s">
        <v>26</v>
      </c>
    </row>
    <row r="826" spans="1:18" x14ac:dyDescent="0.35">
      <c r="A826" t="s">
        <v>1025</v>
      </c>
      <c r="B826" t="s">
        <v>618</v>
      </c>
      <c r="C826" t="s">
        <v>15</v>
      </c>
      <c r="D826" t="s">
        <v>17</v>
      </c>
      <c r="E826" t="s">
        <v>490</v>
      </c>
      <c r="G826" t="s">
        <v>20</v>
      </c>
      <c r="H826" t="s">
        <v>22</v>
      </c>
      <c r="I826" s="4">
        <v>1033</v>
      </c>
      <c r="J826">
        <v>361</v>
      </c>
      <c r="K826">
        <v>0</v>
      </c>
      <c r="L826">
        <v>672</v>
      </c>
      <c r="M826">
        <v>0</v>
      </c>
      <c r="N826" s="2">
        <v>28</v>
      </c>
      <c r="O826" t="s">
        <v>29</v>
      </c>
      <c r="P826" t="s">
        <v>168</v>
      </c>
      <c r="Q826" t="s">
        <v>25</v>
      </c>
      <c r="R826" t="s">
        <v>26</v>
      </c>
    </row>
    <row r="827" spans="1:18" x14ac:dyDescent="0.35">
      <c r="A827" t="s">
        <v>1025</v>
      </c>
      <c r="B827" t="s">
        <v>619</v>
      </c>
      <c r="C827" t="s">
        <v>15</v>
      </c>
      <c r="D827" t="s">
        <v>17</v>
      </c>
      <c r="E827" t="s">
        <v>483</v>
      </c>
      <c r="G827" t="s">
        <v>20</v>
      </c>
      <c r="H827" t="s">
        <v>22</v>
      </c>
      <c r="I827" s="4">
        <v>5960</v>
      </c>
      <c r="J827">
        <v>1806</v>
      </c>
      <c r="K827">
        <v>0</v>
      </c>
      <c r="L827">
        <v>4154</v>
      </c>
      <c r="M827">
        <v>0</v>
      </c>
      <c r="N827" s="2">
        <v>28</v>
      </c>
      <c r="O827" t="s">
        <v>29</v>
      </c>
      <c r="P827" t="s">
        <v>482</v>
      </c>
      <c r="Q827" t="s">
        <v>25</v>
      </c>
      <c r="R827" t="s">
        <v>26</v>
      </c>
    </row>
    <row r="828" spans="1:18" x14ac:dyDescent="0.35">
      <c r="A828" t="s">
        <v>1025</v>
      </c>
      <c r="B828" t="s">
        <v>620</v>
      </c>
      <c r="C828" t="s">
        <v>15</v>
      </c>
      <c r="D828" t="s">
        <v>17</v>
      </c>
      <c r="E828" t="s">
        <v>102</v>
      </c>
      <c r="G828" t="s">
        <v>20</v>
      </c>
      <c r="H828" t="s">
        <v>21</v>
      </c>
      <c r="I828" s="4">
        <v>27.53</v>
      </c>
      <c r="J828">
        <v>0</v>
      </c>
      <c r="K828">
        <v>0</v>
      </c>
      <c r="L828">
        <v>0</v>
      </c>
      <c r="M828">
        <v>27.53</v>
      </c>
      <c r="N828" s="2">
        <v>28</v>
      </c>
      <c r="O828" t="s">
        <v>29</v>
      </c>
      <c r="P828" t="s">
        <v>103</v>
      </c>
      <c r="Q828" t="s">
        <v>25</v>
      </c>
      <c r="R828" t="s">
        <v>26</v>
      </c>
    </row>
    <row r="829" spans="1:18" x14ac:dyDescent="0.35">
      <c r="A829" t="s">
        <v>1025</v>
      </c>
      <c r="B829" t="s">
        <v>621</v>
      </c>
      <c r="C829" t="s">
        <v>15</v>
      </c>
      <c r="D829" t="s">
        <v>17</v>
      </c>
      <c r="E829" t="s">
        <v>397</v>
      </c>
      <c r="G829" t="s">
        <v>20</v>
      </c>
      <c r="H829" t="s">
        <v>22</v>
      </c>
      <c r="I829" s="4">
        <v>6870</v>
      </c>
      <c r="J829">
        <v>2400</v>
      </c>
      <c r="K829">
        <v>0</v>
      </c>
      <c r="L829">
        <v>4470</v>
      </c>
      <c r="M829">
        <v>0</v>
      </c>
      <c r="N829" s="2">
        <v>28</v>
      </c>
      <c r="O829" t="s">
        <v>29</v>
      </c>
      <c r="P829" t="s">
        <v>168</v>
      </c>
      <c r="Q829" t="s">
        <v>25</v>
      </c>
      <c r="R829" t="s">
        <v>26</v>
      </c>
    </row>
    <row r="830" spans="1:18" x14ac:dyDescent="0.35">
      <c r="A830" t="s">
        <v>1025</v>
      </c>
      <c r="B830" t="s">
        <v>622</v>
      </c>
      <c r="C830" t="s">
        <v>15</v>
      </c>
      <c r="D830" t="s">
        <v>17</v>
      </c>
      <c r="E830" t="s">
        <v>491</v>
      </c>
      <c r="G830" t="s">
        <v>20</v>
      </c>
      <c r="H830" t="s">
        <v>22</v>
      </c>
      <c r="I830" s="4">
        <v>2375</v>
      </c>
      <c r="J830">
        <v>780</v>
      </c>
      <c r="K830">
        <v>0</v>
      </c>
      <c r="L830">
        <v>1595</v>
      </c>
      <c r="M830">
        <v>0</v>
      </c>
      <c r="N830" s="2">
        <v>28</v>
      </c>
      <c r="O830" t="s">
        <v>29</v>
      </c>
      <c r="P830" t="s">
        <v>168</v>
      </c>
      <c r="Q830" t="s">
        <v>25</v>
      </c>
      <c r="R830" t="s">
        <v>26</v>
      </c>
    </row>
    <row r="831" spans="1:18" x14ac:dyDescent="0.35">
      <c r="A831" t="s">
        <v>1025</v>
      </c>
      <c r="B831" t="s">
        <v>623</v>
      </c>
      <c r="C831" t="s">
        <v>15</v>
      </c>
      <c r="D831" t="s">
        <v>17</v>
      </c>
      <c r="E831" t="s">
        <v>238</v>
      </c>
      <c r="G831" t="s">
        <v>20</v>
      </c>
      <c r="H831" t="s">
        <v>21</v>
      </c>
      <c r="I831" s="4">
        <v>180.59</v>
      </c>
      <c r="J831">
        <v>0</v>
      </c>
      <c r="K831">
        <v>0</v>
      </c>
      <c r="L831">
        <v>0</v>
      </c>
      <c r="M831">
        <v>180.59</v>
      </c>
      <c r="N831" s="2">
        <v>28</v>
      </c>
      <c r="O831" t="s">
        <v>40</v>
      </c>
      <c r="P831" t="s">
        <v>201</v>
      </c>
      <c r="Q831" t="s">
        <v>25</v>
      </c>
      <c r="R831" t="s">
        <v>26</v>
      </c>
    </row>
    <row r="832" spans="1:18" x14ac:dyDescent="0.35">
      <c r="A832" t="s">
        <v>1025</v>
      </c>
      <c r="B832" t="s">
        <v>624</v>
      </c>
      <c r="C832" t="s">
        <v>15</v>
      </c>
      <c r="D832" t="s">
        <v>17</v>
      </c>
      <c r="E832" t="s">
        <v>238</v>
      </c>
      <c r="G832" t="s">
        <v>20</v>
      </c>
      <c r="H832" t="s">
        <v>21</v>
      </c>
      <c r="I832" s="4">
        <v>188.53</v>
      </c>
      <c r="J832">
        <v>0</v>
      </c>
      <c r="K832">
        <v>0</v>
      </c>
      <c r="L832">
        <v>0</v>
      </c>
      <c r="M832">
        <v>188.53</v>
      </c>
      <c r="N832" s="2">
        <v>28</v>
      </c>
      <c r="O832" t="s">
        <v>40</v>
      </c>
      <c r="P832" t="s">
        <v>201</v>
      </c>
      <c r="Q832" t="s">
        <v>25</v>
      </c>
      <c r="R832" t="s">
        <v>26</v>
      </c>
    </row>
    <row r="833" spans="1:18" x14ac:dyDescent="0.35">
      <c r="A833" t="s">
        <v>1025</v>
      </c>
      <c r="B833" t="s">
        <v>625</v>
      </c>
      <c r="C833" t="s">
        <v>15</v>
      </c>
      <c r="D833" t="s">
        <v>17</v>
      </c>
      <c r="E833" t="s">
        <v>101</v>
      </c>
      <c r="G833" t="s">
        <v>20</v>
      </c>
      <c r="H833" t="s">
        <v>22</v>
      </c>
      <c r="I833" s="4">
        <v>7386</v>
      </c>
      <c r="J833">
        <v>2580</v>
      </c>
      <c r="K833">
        <v>0</v>
      </c>
      <c r="L833">
        <v>4806</v>
      </c>
      <c r="M833">
        <v>0</v>
      </c>
      <c r="N833" s="2">
        <v>28</v>
      </c>
      <c r="O833" t="s">
        <v>29</v>
      </c>
      <c r="P833" t="s">
        <v>49</v>
      </c>
      <c r="Q833" t="s">
        <v>25</v>
      </c>
      <c r="R833" t="s">
        <v>26</v>
      </c>
    </row>
    <row r="834" spans="1:18" x14ac:dyDescent="0.35">
      <c r="A834" t="s">
        <v>1025</v>
      </c>
      <c r="B834" t="s">
        <v>626</v>
      </c>
      <c r="C834" t="s">
        <v>15</v>
      </c>
      <c r="D834" t="s">
        <v>17</v>
      </c>
      <c r="E834" t="s">
        <v>465</v>
      </c>
      <c r="F834" t="s">
        <v>466</v>
      </c>
      <c r="G834" t="s">
        <v>20</v>
      </c>
      <c r="H834" t="s">
        <v>22</v>
      </c>
      <c r="I834" s="4">
        <v>4398</v>
      </c>
      <c r="J834">
        <v>1544</v>
      </c>
      <c r="K834">
        <v>0</v>
      </c>
      <c r="L834">
        <v>2854</v>
      </c>
      <c r="M834">
        <v>0</v>
      </c>
      <c r="N834" s="2">
        <v>28</v>
      </c>
      <c r="O834" t="s">
        <v>29</v>
      </c>
      <c r="P834" t="s">
        <v>49</v>
      </c>
      <c r="Q834" t="s">
        <v>25</v>
      </c>
      <c r="R834" t="s">
        <v>26</v>
      </c>
    </row>
    <row r="835" spans="1:18" x14ac:dyDescent="0.35">
      <c r="A835" t="s">
        <v>1025</v>
      </c>
      <c r="B835" t="s">
        <v>627</v>
      </c>
      <c r="C835" t="s">
        <v>15</v>
      </c>
      <c r="D835" t="s">
        <v>17</v>
      </c>
      <c r="E835" t="s">
        <v>69</v>
      </c>
      <c r="F835" t="s">
        <v>29</v>
      </c>
      <c r="G835" t="s">
        <v>20</v>
      </c>
      <c r="H835" t="s">
        <v>22</v>
      </c>
      <c r="I835" s="4">
        <v>4453</v>
      </c>
      <c r="J835">
        <v>1554</v>
      </c>
      <c r="K835">
        <v>0</v>
      </c>
      <c r="L835">
        <v>2899</v>
      </c>
      <c r="M835">
        <v>0</v>
      </c>
      <c r="N835" s="2">
        <v>28</v>
      </c>
      <c r="O835" t="s">
        <v>29</v>
      </c>
      <c r="P835" t="s">
        <v>49</v>
      </c>
      <c r="Q835" t="s">
        <v>25</v>
      </c>
      <c r="R835" t="s">
        <v>26</v>
      </c>
    </row>
    <row r="836" spans="1:18" x14ac:dyDescent="0.35">
      <c r="A836" t="s">
        <v>1025</v>
      </c>
      <c r="B836" t="s">
        <v>628</v>
      </c>
      <c r="C836" t="s">
        <v>15</v>
      </c>
      <c r="D836" t="s">
        <v>17</v>
      </c>
      <c r="E836" t="s">
        <v>533</v>
      </c>
      <c r="F836" t="s">
        <v>534</v>
      </c>
      <c r="G836" t="s">
        <v>20</v>
      </c>
      <c r="H836" t="s">
        <v>21</v>
      </c>
      <c r="I836" s="4">
        <v>2446.73</v>
      </c>
      <c r="J836">
        <v>0</v>
      </c>
      <c r="K836">
        <v>0</v>
      </c>
      <c r="L836">
        <v>0</v>
      </c>
      <c r="M836">
        <v>2446.73</v>
      </c>
      <c r="N836" s="2">
        <v>28</v>
      </c>
      <c r="O836" t="s">
        <v>29</v>
      </c>
      <c r="Q836" t="s">
        <v>25</v>
      </c>
      <c r="R836" t="s">
        <v>26</v>
      </c>
    </row>
    <row r="837" spans="1:18" x14ac:dyDescent="0.35">
      <c r="A837" t="s">
        <v>1025</v>
      </c>
      <c r="B837" t="s">
        <v>629</v>
      </c>
      <c r="C837" t="s">
        <v>15</v>
      </c>
      <c r="D837" t="s">
        <v>17</v>
      </c>
      <c r="E837" t="s">
        <v>532</v>
      </c>
      <c r="G837" t="s">
        <v>20</v>
      </c>
      <c r="H837" t="s">
        <v>21</v>
      </c>
      <c r="I837" s="4">
        <v>2806.06</v>
      </c>
      <c r="J837">
        <v>0</v>
      </c>
      <c r="K837">
        <v>0</v>
      </c>
      <c r="L837">
        <v>0</v>
      </c>
      <c r="M837">
        <v>2806.06</v>
      </c>
      <c r="N837" s="2">
        <v>28</v>
      </c>
      <c r="O837" t="s">
        <v>29</v>
      </c>
      <c r="P837" t="s">
        <v>517</v>
      </c>
      <c r="Q837" t="s">
        <v>25</v>
      </c>
      <c r="R837" t="s">
        <v>26</v>
      </c>
    </row>
    <row r="838" spans="1:18" x14ac:dyDescent="0.35">
      <c r="A838" t="s">
        <v>1025</v>
      </c>
      <c r="B838" t="s">
        <v>630</v>
      </c>
      <c r="C838" t="s">
        <v>15</v>
      </c>
      <c r="D838" t="s">
        <v>17</v>
      </c>
      <c r="E838" t="s">
        <v>368</v>
      </c>
      <c r="F838" t="s">
        <v>131</v>
      </c>
      <c r="G838" t="s">
        <v>20</v>
      </c>
      <c r="H838" t="s">
        <v>22</v>
      </c>
      <c r="I838" s="4">
        <v>6926</v>
      </c>
      <c r="J838">
        <v>2484</v>
      </c>
      <c r="K838">
        <v>0</v>
      </c>
      <c r="L838">
        <v>4442</v>
      </c>
      <c r="M838">
        <v>0</v>
      </c>
      <c r="N838" s="2">
        <v>28</v>
      </c>
      <c r="O838" t="s">
        <v>29</v>
      </c>
      <c r="P838" t="s">
        <v>319</v>
      </c>
      <c r="Q838" t="s">
        <v>25</v>
      </c>
      <c r="R838" t="s">
        <v>26</v>
      </c>
    </row>
    <row r="839" spans="1:18" x14ac:dyDescent="0.35">
      <c r="A839" t="s">
        <v>1025</v>
      </c>
      <c r="B839" t="s">
        <v>631</v>
      </c>
      <c r="C839" t="s">
        <v>15</v>
      </c>
      <c r="D839" t="s">
        <v>17</v>
      </c>
      <c r="E839" t="s">
        <v>235</v>
      </c>
      <c r="F839" t="s">
        <v>236</v>
      </c>
      <c r="G839" t="s">
        <v>20</v>
      </c>
      <c r="H839" t="s">
        <v>21</v>
      </c>
      <c r="I839" s="4">
        <v>0</v>
      </c>
      <c r="J839">
        <v>0</v>
      </c>
      <c r="K839">
        <v>0</v>
      </c>
      <c r="L839">
        <v>0</v>
      </c>
      <c r="M839">
        <v>0</v>
      </c>
      <c r="N839" s="2">
        <v>28</v>
      </c>
      <c r="O839" t="s">
        <v>29</v>
      </c>
      <c r="P839" t="s">
        <v>80</v>
      </c>
      <c r="Q839" t="s">
        <v>25</v>
      </c>
      <c r="R839" t="s">
        <v>26</v>
      </c>
    </row>
    <row r="840" spans="1:18" x14ac:dyDescent="0.35">
      <c r="A840" t="s">
        <v>1025</v>
      </c>
      <c r="B840" t="s">
        <v>632</v>
      </c>
      <c r="C840" t="s">
        <v>15</v>
      </c>
      <c r="D840" t="s">
        <v>17</v>
      </c>
      <c r="E840" t="s">
        <v>172</v>
      </c>
      <c r="G840" t="s">
        <v>20</v>
      </c>
      <c r="H840" t="s">
        <v>22</v>
      </c>
      <c r="I840" s="4">
        <v>11717</v>
      </c>
      <c r="J840">
        <v>4128</v>
      </c>
      <c r="K840">
        <v>0</v>
      </c>
      <c r="L840">
        <v>7589</v>
      </c>
      <c r="M840">
        <v>0</v>
      </c>
      <c r="N840" s="2">
        <v>28</v>
      </c>
      <c r="O840" t="s">
        <v>29</v>
      </c>
      <c r="P840" t="s">
        <v>64</v>
      </c>
      <c r="Q840" t="s">
        <v>25</v>
      </c>
      <c r="R840" t="s">
        <v>26</v>
      </c>
    </row>
    <row r="841" spans="1:18" x14ac:dyDescent="0.35">
      <c r="A841" t="s">
        <v>1025</v>
      </c>
      <c r="B841" t="s">
        <v>633</v>
      </c>
      <c r="C841" t="s">
        <v>15</v>
      </c>
      <c r="D841" t="s">
        <v>17</v>
      </c>
      <c r="E841" t="s">
        <v>278</v>
      </c>
      <c r="F841" t="s">
        <v>279</v>
      </c>
      <c r="G841" t="s">
        <v>20</v>
      </c>
      <c r="H841" t="s">
        <v>22</v>
      </c>
      <c r="I841" s="4">
        <v>8052</v>
      </c>
      <c r="J841">
        <v>2812</v>
      </c>
      <c r="K841">
        <v>0</v>
      </c>
      <c r="L841">
        <v>5240</v>
      </c>
      <c r="M841">
        <v>0</v>
      </c>
      <c r="N841" s="2">
        <v>28</v>
      </c>
      <c r="O841" t="s">
        <v>29</v>
      </c>
      <c r="P841" t="s">
        <v>64</v>
      </c>
      <c r="Q841" t="s">
        <v>25</v>
      </c>
      <c r="R841" t="s">
        <v>26</v>
      </c>
    </row>
    <row r="842" spans="1:18" x14ac:dyDescent="0.35">
      <c r="A842" t="s">
        <v>1025</v>
      </c>
      <c r="B842" t="s">
        <v>634</v>
      </c>
      <c r="C842" t="s">
        <v>15</v>
      </c>
      <c r="D842" t="s">
        <v>17</v>
      </c>
      <c r="E842" t="s">
        <v>241</v>
      </c>
      <c r="F842" t="s">
        <v>242</v>
      </c>
      <c r="G842" t="s">
        <v>20</v>
      </c>
      <c r="H842" t="s">
        <v>22</v>
      </c>
      <c r="I842" s="4">
        <v>3080</v>
      </c>
      <c r="J842">
        <v>935</v>
      </c>
      <c r="K842">
        <v>0</v>
      </c>
      <c r="L842">
        <v>2145</v>
      </c>
      <c r="M842">
        <v>0</v>
      </c>
      <c r="N842" s="2">
        <v>28</v>
      </c>
      <c r="O842" t="s">
        <v>29</v>
      </c>
      <c r="P842" t="s">
        <v>64</v>
      </c>
      <c r="Q842" t="s">
        <v>25</v>
      </c>
      <c r="R842" t="s">
        <v>26</v>
      </c>
    </row>
    <row r="843" spans="1:18" x14ac:dyDescent="0.35">
      <c r="A843" t="s">
        <v>1025</v>
      </c>
      <c r="B843" t="s">
        <v>635</v>
      </c>
      <c r="C843" t="s">
        <v>15</v>
      </c>
      <c r="D843" t="s">
        <v>17</v>
      </c>
      <c r="E843" t="s">
        <v>318</v>
      </c>
      <c r="G843" t="s">
        <v>20</v>
      </c>
      <c r="H843" t="s">
        <v>22</v>
      </c>
      <c r="I843" s="4">
        <v>9226</v>
      </c>
      <c r="J843">
        <v>3238</v>
      </c>
      <c r="K843">
        <v>0</v>
      </c>
      <c r="L843">
        <v>5988</v>
      </c>
      <c r="M843">
        <v>0</v>
      </c>
      <c r="N843" s="2">
        <v>28</v>
      </c>
      <c r="O843" t="s">
        <v>29</v>
      </c>
      <c r="P843" t="s">
        <v>319</v>
      </c>
      <c r="Q843" t="s">
        <v>25</v>
      </c>
      <c r="R843" t="s">
        <v>26</v>
      </c>
    </row>
    <row r="844" spans="1:18" x14ac:dyDescent="0.35">
      <c r="A844" t="s">
        <v>1025</v>
      </c>
      <c r="B844" t="s">
        <v>636</v>
      </c>
      <c r="C844" t="s">
        <v>15</v>
      </c>
      <c r="D844" t="s">
        <v>17</v>
      </c>
      <c r="E844" t="s">
        <v>385</v>
      </c>
      <c r="F844" t="s">
        <v>253</v>
      </c>
      <c r="G844" t="s">
        <v>20</v>
      </c>
      <c r="H844" t="s">
        <v>22</v>
      </c>
      <c r="I844" s="4">
        <v>6360</v>
      </c>
      <c r="J844">
        <v>2256</v>
      </c>
      <c r="K844">
        <v>0</v>
      </c>
      <c r="L844">
        <v>4104</v>
      </c>
      <c r="M844">
        <v>0</v>
      </c>
      <c r="N844" s="2">
        <v>28</v>
      </c>
      <c r="O844" t="s">
        <v>29</v>
      </c>
      <c r="P844" t="s">
        <v>201</v>
      </c>
      <c r="Q844" t="s">
        <v>25</v>
      </c>
      <c r="R844" t="s">
        <v>26</v>
      </c>
    </row>
    <row r="845" spans="1:18" x14ac:dyDescent="0.35">
      <c r="A845" t="s">
        <v>1025</v>
      </c>
      <c r="B845" t="s">
        <v>637</v>
      </c>
      <c r="C845" t="s">
        <v>15</v>
      </c>
      <c r="D845" t="s">
        <v>17</v>
      </c>
      <c r="E845" t="s">
        <v>439</v>
      </c>
      <c r="G845" t="s">
        <v>20</v>
      </c>
      <c r="H845" t="s">
        <v>22</v>
      </c>
      <c r="I845" s="4">
        <v>5280</v>
      </c>
      <c r="J845">
        <v>1929</v>
      </c>
      <c r="K845">
        <v>0</v>
      </c>
      <c r="L845">
        <v>3351</v>
      </c>
      <c r="M845">
        <v>0</v>
      </c>
      <c r="N845" s="2">
        <v>28</v>
      </c>
      <c r="O845" t="s">
        <v>29</v>
      </c>
      <c r="P845" t="s">
        <v>201</v>
      </c>
      <c r="Q845" t="s">
        <v>25</v>
      </c>
      <c r="R845" t="s">
        <v>26</v>
      </c>
    </row>
    <row r="846" spans="1:18" x14ac:dyDescent="0.35">
      <c r="A846" t="s">
        <v>1025</v>
      </c>
      <c r="B846" t="s">
        <v>638</v>
      </c>
      <c r="C846" t="s">
        <v>15</v>
      </c>
      <c r="D846" t="s">
        <v>17</v>
      </c>
      <c r="E846" t="s">
        <v>390</v>
      </c>
      <c r="F846" t="s">
        <v>253</v>
      </c>
      <c r="G846" t="s">
        <v>20</v>
      </c>
      <c r="H846" t="s">
        <v>21</v>
      </c>
      <c r="I846" s="4">
        <v>3313</v>
      </c>
      <c r="J846">
        <v>0</v>
      </c>
      <c r="K846">
        <v>0</v>
      </c>
      <c r="L846">
        <v>0</v>
      </c>
      <c r="M846">
        <v>3313</v>
      </c>
      <c r="N846" s="2">
        <v>28</v>
      </c>
      <c r="O846" t="s">
        <v>29</v>
      </c>
      <c r="P846" t="s">
        <v>201</v>
      </c>
      <c r="Q846" t="s">
        <v>25</v>
      </c>
      <c r="R846" t="s">
        <v>26</v>
      </c>
    </row>
    <row r="847" spans="1:18" x14ac:dyDescent="0.35">
      <c r="A847" t="s">
        <v>1025</v>
      </c>
      <c r="B847" t="s">
        <v>639</v>
      </c>
      <c r="C847" t="s">
        <v>15</v>
      </c>
      <c r="D847" t="s">
        <v>17</v>
      </c>
      <c r="E847" t="s">
        <v>391</v>
      </c>
      <c r="F847" t="s">
        <v>392</v>
      </c>
      <c r="G847" t="s">
        <v>20</v>
      </c>
      <c r="H847" t="s">
        <v>22</v>
      </c>
      <c r="I847" s="4">
        <v>8866</v>
      </c>
      <c r="J847">
        <v>3010</v>
      </c>
      <c r="K847">
        <v>0</v>
      </c>
      <c r="L847">
        <v>5856</v>
      </c>
      <c r="M847">
        <v>0</v>
      </c>
      <c r="N847" s="2">
        <v>28</v>
      </c>
      <c r="O847" t="s">
        <v>29</v>
      </c>
      <c r="P847" t="s">
        <v>201</v>
      </c>
      <c r="Q847" t="s">
        <v>25</v>
      </c>
      <c r="R847" t="s">
        <v>26</v>
      </c>
    </row>
    <row r="848" spans="1:18" x14ac:dyDescent="0.35">
      <c r="A848" t="s">
        <v>1025</v>
      </c>
      <c r="B848" t="s">
        <v>640</v>
      </c>
      <c r="C848" t="s">
        <v>15</v>
      </c>
      <c r="D848" t="s">
        <v>17</v>
      </c>
      <c r="E848" t="s">
        <v>440</v>
      </c>
      <c r="F848" t="s">
        <v>181</v>
      </c>
      <c r="G848" t="s">
        <v>20</v>
      </c>
      <c r="H848" t="s">
        <v>22</v>
      </c>
      <c r="I848" s="4">
        <v>14125</v>
      </c>
      <c r="J848">
        <v>4905</v>
      </c>
      <c r="K848">
        <v>0</v>
      </c>
      <c r="L848">
        <v>9220</v>
      </c>
      <c r="M848">
        <v>0</v>
      </c>
      <c r="N848" s="2">
        <v>28</v>
      </c>
      <c r="O848" t="s">
        <v>29</v>
      </c>
      <c r="P848" t="s">
        <v>49</v>
      </c>
      <c r="Q848" t="s">
        <v>25</v>
      </c>
      <c r="R848" t="s">
        <v>26</v>
      </c>
    </row>
    <row r="849" spans="1:18" x14ac:dyDescent="0.35">
      <c r="A849" t="s">
        <v>1025</v>
      </c>
      <c r="B849" t="s">
        <v>641</v>
      </c>
      <c r="C849" t="s">
        <v>15</v>
      </c>
      <c r="D849" t="s">
        <v>17</v>
      </c>
      <c r="E849" t="s">
        <v>509</v>
      </c>
      <c r="G849" t="s">
        <v>20</v>
      </c>
      <c r="H849" t="s">
        <v>21</v>
      </c>
      <c r="I849" s="4">
        <v>0</v>
      </c>
      <c r="J849">
        <v>0</v>
      </c>
      <c r="K849">
        <v>0</v>
      </c>
      <c r="L849">
        <v>0</v>
      </c>
      <c r="M849">
        <v>0</v>
      </c>
      <c r="N849" s="2">
        <v>28</v>
      </c>
      <c r="O849" t="s">
        <v>29</v>
      </c>
      <c r="P849" t="s">
        <v>168</v>
      </c>
      <c r="Q849" t="s">
        <v>25</v>
      </c>
      <c r="R849" t="s">
        <v>26</v>
      </c>
    </row>
    <row r="850" spans="1:18" x14ac:dyDescent="0.35">
      <c r="A850" t="s">
        <v>1025</v>
      </c>
      <c r="B850" t="s">
        <v>642</v>
      </c>
      <c r="C850" t="s">
        <v>15</v>
      </c>
      <c r="D850" t="s">
        <v>17</v>
      </c>
      <c r="E850" t="s">
        <v>193</v>
      </c>
      <c r="F850" t="s">
        <v>18</v>
      </c>
      <c r="G850" t="s">
        <v>20</v>
      </c>
      <c r="H850" t="s">
        <v>21</v>
      </c>
      <c r="I850" s="4">
        <v>875.59</v>
      </c>
      <c r="J850">
        <v>0</v>
      </c>
      <c r="K850">
        <v>0</v>
      </c>
      <c r="L850">
        <v>0</v>
      </c>
      <c r="M850">
        <v>875.59</v>
      </c>
      <c r="N850" s="2">
        <v>28</v>
      </c>
      <c r="O850" t="s">
        <v>23</v>
      </c>
      <c r="P850" t="s">
        <v>80</v>
      </c>
      <c r="Q850" t="s">
        <v>25</v>
      </c>
      <c r="R850" t="s">
        <v>26</v>
      </c>
    </row>
    <row r="851" spans="1:18" x14ac:dyDescent="0.35">
      <c r="A851" t="s">
        <v>1025</v>
      </c>
      <c r="B851" t="s">
        <v>643</v>
      </c>
      <c r="C851" t="s">
        <v>15</v>
      </c>
      <c r="D851" t="s">
        <v>17</v>
      </c>
      <c r="E851" t="s">
        <v>109</v>
      </c>
      <c r="F851" t="s">
        <v>110</v>
      </c>
      <c r="G851" t="s">
        <v>20</v>
      </c>
      <c r="H851" t="s">
        <v>21</v>
      </c>
      <c r="I851" s="4">
        <v>1969.17</v>
      </c>
      <c r="J851">
        <v>0</v>
      </c>
      <c r="K851">
        <v>0</v>
      </c>
      <c r="L851">
        <v>0</v>
      </c>
      <c r="M851">
        <v>1969.17</v>
      </c>
      <c r="N851" s="2">
        <v>28</v>
      </c>
      <c r="O851" t="s">
        <v>29</v>
      </c>
      <c r="P851" t="s">
        <v>80</v>
      </c>
      <c r="Q851" t="s">
        <v>25</v>
      </c>
      <c r="R851" t="s">
        <v>26</v>
      </c>
    </row>
    <row r="852" spans="1:18" x14ac:dyDescent="0.35">
      <c r="A852" t="s">
        <v>1025</v>
      </c>
      <c r="B852" t="s">
        <v>644</v>
      </c>
      <c r="C852" t="s">
        <v>15</v>
      </c>
      <c r="D852" t="s">
        <v>17</v>
      </c>
      <c r="E852" t="s">
        <v>182</v>
      </c>
      <c r="G852" t="s">
        <v>20</v>
      </c>
      <c r="H852" t="s">
        <v>21</v>
      </c>
      <c r="I852" s="4">
        <v>1792</v>
      </c>
      <c r="J852">
        <v>0</v>
      </c>
      <c r="K852">
        <v>0</v>
      </c>
      <c r="L852">
        <v>0</v>
      </c>
      <c r="M852">
        <v>1792</v>
      </c>
      <c r="N852" s="2">
        <v>28</v>
      </c>
      <c r="O852" t="s">
        <v>29</v>
      </c>
      <c r="P852" t="s">
        <v>80</v>
      </c>
      <c r="Q852" t="s">
        <v>25</v>
      </c>
      <c r="R852" t="s">
        <v>26</v>
      </c>
    </row>
    <row r="853" spans="1:18" x14ac:dyDescent="0.35">
      <c r="A853" t="s">
        <v>1025</v>
      </c>
      <c r="B853" t="s">
        <v>645</v>
      </c>
      <c r="C853" t="s">
        <v>15</v>
      </c>
      <c r="D853" t="s">
        <v>17</v>
      </c>
      <c r="E853" t="s">
        <v>423</v>
      </c>
      <c r="G853" t="s">
        <v>20</v>
      </c>
      <c r="H853" t="s">
        <v>22</v>
      </c>
      <c r="I853" s="4">
        <v>9108</v>
      </c>
      <c r="J853">
        <v>3115</v>
      </c>
      <c r="K853">
        <v>0</v>
      </c>
      <c r="L853">
        <v>5993</v>
      </c>
      <c r="M853">
        <v>0</v>
      </c>
      <c r="N853" s="2">
        <v>28</v>
      </c>
      <c r="O853" t="s">
        <v>29</v>
      </c>
      <c r="P853" t="s">
        <v>24</v>
      </c>
      <c r="Q853" t="s">
        <v>25</v>
      </c>
      <c r="R853" t="s">
        <v>26</v>
      </c>
    </row>
    <row r="854" spans="1:18" x14ac:dyDescent="0.35">
      <c r="A854" t="s">
        <v>1025</v>
      </c>
      <c r="B854" t="s">
        <v>646</v>
      </c>
      <c r="C854" t="s">
        <v>15</v>
      </c>
      <c r="D854" t="s">
        <v>17</v>
      </c>
      <c r="E854" t="s">
        <v>444</v>
      </c>
      <c r="F854" t="s">
        <v>56</v>
      </c>
      <c r="G854" t="s">
        <v>20</v>
      </c>
      <c r="H854" t="s">
        <v>21</v>
      </c>
      <c r="I854" s="4">
        <v>773.37</v>
      </c>
      <c r="J854">
        <v>0</v>
      </c>
      <c r="K854">
        <v>0</v>
      </c>
      <c r="L854">
        <v>0</v>
      </c>
      <c r="M854">
        <v>773.37</v>
      </c>
      <c r="N854" s="2">
        <v>28</v>
      </c>
      <c r="O854" t="s">
        <v>57</v>
      </c>
      <c r="P854" t="s">
        <v>24</v>
      </c>
      <c r="Q854" t="s">
        <v>25</v>
      </c>
      <c r="R854" t="s">
        <v>26</v>
      </c>
    </row>
    <row r="855" spans="1:18" x14ac:dyDescent="0.35">
      <c r="A855" t="s">
        <v>1025</v>
      </c>
      <c r="B855" t="s">
        <v>647</v>
      </c>
      <c r="C855" t="s">
        <v>15</v>
      </c>
      <c r="D855" t="s">
        <v>17</v>
      </c>
      <c r="E855" t="s">
        <v>258</v>
      </c>
      <c r="F855" t="s">
        <v>259</v>
      </c>
      <c r="G855" t="s">
        <v>20</v>
      </c>
      <c r="H855" t="s">
        <v>21</v>
      </c>
      <c r="I855" s="4">
        <v>805.72</v>
      </c>
      <c r="J855">
        <v>0</v>
      </c>
      <c r="K855">
        <v>0</v>
      </c>
      <c r="L855">
        <v>0</v>
      </c>
      <c r="M855">
        <v>805.72</v>
      </c>
      <c r="N855" s="2">
        <v>28</v>
      </c>
      <c r="O855" t="s">
        <v>260</v>
      </c>
      <c r="P855" t="s">
        <v>24</v>
      </c>
      <c r="Q855" t="s">
        <v>25</v>
      </c>
      <c r="R855" t="s">
        <v>26</v>
      </c>
    </row>
    <row r="856" spans="1:18" x14ac:dyDescent="0.35">
      <c r="A856" t="s">
        <v>1025</v>
      </c>
      <c r="B856" t="s">
        <v>648</v>
      </c>
      <c r="C856" t="s">
        <v>15</v>
      </c>
      <c r="D856" t="s">
        <v>17</v>
      </c>
      <c r="E856" t="s">
        <v>88</v>
      </c>
      <c r="F856" t="s">
        <v>18</v>
      </c>
      <c r="G856" t="s">
        <v>20</v>
      </c>
      <c r="H856" t="s">
        <v>21</v>
      </c>
      <c r="I856" s="4">
        <v>1603.72</v>
      </c>
      <c r="J856">
        <v>0</v>
      </c>
      <c r="K856">
        <v>0</v>
      </c>
      <c r="L856">
        <v>0</v>
      </c>
      <c r="M856">
        <v>1603.72</v>
      </c>
      <c r="N856" s="2">
        <v>28</v>
      </c>
      <c r="O856" t="s">
        <v>23</v>
      </c>
      <c r="P856" t="s">
        <v>24</v>
      </c>
      <c r="Q856" t="s">
        <v>25</v>
      </c>
      <c r="R856" t="s">
        <v>26</v>
      </c>
    </row>
    <row r="857" spans="1:18" x14ac:dyDescent="0.35">
      <c r="A857" t="s">
        <v>1025</v>
      </c>
      <c r="B857" t="s">
        <v>649</v>
      </c>
      <c r="C857" t="s">
        <v>15</v>
      </c>
      <c r="D857" t="s">
        <v>17</v>
      </c>
      <c r="E857" t="s">
        <v>72</v>
      </c>
      <c r="F857" t="s">
        <v>73</v>
      </c>
      <c r="G857" t="s">
        <v>20</v>
      </c>
      <c r="H857" t="s">
        <v>22</v>
      </c>
      <c r="I857" s="4">
        <v>3305</v>
      </c>
      <c r="J857">
        <v>925</v>
      </c>
      <c r="K857">
        <v>0</v>
      </c>
      <c r="L857">
        <v>2380</v>
      </c>
      <c r="M857">
        <v>0</v>
      </c>
      <c r="N857" s="2">
        <v>28</v>
      </c>
      <c r="O857" t="s">
        <v>60</v>
      </c>
      <c r="P857" t="s">
        <v>24</v>
      </c>
      <c r="Q857" t="s">
        <v>25</v>
      </c>
      <c r="R857" t="s">
        <v>26</v>
      </c>
    </row>
    <row r="858" spans="1:18" x14ac:dyDescent="0.35">
      <c r="A858" t="s">
        <v>1025</v>
      </c>
      <c r="B858" t="s">
        <v>650</v>
      </c>
      <c r="C858" t="s">
        <v>15</v>
      </c>
      <c r="D858" t="s">
        <v>17</v>
      </c>
      <c r="E858" t="s">
        <v>140</v>
      </c>
      <c r="F858" t="s">
        <v>141</v>
      </c>
      <c r="G858" t="s">
        <v>20</v>
      </c>
      <c r="H858" t="s">
        <v>22</v>
      </c>
      <c r="I858" s="4">
        <v>15870</v>
      </c>
      <c r="J858">
        <v>4650</v>
      </c>
      <c r="K858">
        <v>0</v>
      </c>
      <c r="L858">
        <v>11220</v>
      </c>
      <c r="M858">
        <v>0</v>
      </c>
      <c r="N858" s="2">
        <v>28</v>
      </c>
      <c r="O858" t="s">
        <v>60</v>
      </c>
      <c r="P858" t="s">
        <v>24</v>
      </c>
      <c r="Q858" t="s">
        <v>25</v>
      </c>
      <c r="R858" t="s">
        <v>26</v>
      </c>
    </row>
    <row r="859" spans="1:18" x14ac:dyDescent="0.35">
      <c r="A859" t="s">
        <v>1025</v>
      </c>
      <c r="B859" t="s">
        <v>651</v>
      </c>
      <c r="C859" t="s">
        <v>15</v>
      </c>
      <c r="D859" t="s">
        <v>17</v>
      </c>
      <c r="E859" t="s">
        <v>87</v>
      </c>
      <c r="G859" t="s">
        <v>20</v>
      </c>
      <c r="H859" t="s">
        <v>21</v>
      </c>
      <c r="I859" s="4">
        <v>2170.48</v>
      </c>
      <c r="J859">
        <v>0</v>
      </c>
      <c r="K859">
        <v>0</v>
      </c>
      <c r="L859">
        <v>0</v>
      </c>
      <c r="M859">
        <v>2170.48</v>
      </c>
      <c r="N859" s="2">
        <v>28</v>
      </c>
      <c r="O859" t="s">
        <v>35</v>
      </c>
      <c r="P859" t="s">
        <v>24</v>
      </c>
      <c r="Q859" t="s">
        <v>25</v>
      </c>
      <c r="R859" t="s">
        <v>26</v>
      </c>
    </row>
    <row r="860" spans="1:18" x14ac:dyDescent="0.35">
      <c r="A860" t="s">
        <v>1025</v>
      </c>
      <c r="B860" t="s">
        <v>652</v>
      </c>
      <c r="C860" t="s">
        <v>15</v>
      </c>
      <c r="D860" t="s">
        <v>17</v>
      </c>
      <c r="E860" t="s">
        <v>447</v>
      </c>
      <c r="F860" t="s">
        <v>29</v>
      </c>
      <c r="G860" t="s">
        <v>20</v>
      </c>
      <c r="H860" t="s">
        <v>22</v>
      </c>
      <c r="I860" s="4">
        <v>3101</v>
      </c>
      <c r="J860">
        <v>1022</v>
      </c>
      <c r="K860">
        <v>0</v>
      </c>
      <c r="L860">
        <v>2079</v>
      </c>
      <c r="M860">
        <v>0</v>
      </c>
      <c r="N860" s="2">
        <v>28</v>
      </c>
      <c r="O860" t="s">
        <v>29</v>
      </c>
      <c r="P860" t="s">
        <v>24</v>
      </c>
      <c r="Q860" t="s">
        <v>25</v>
      </c>
      <c r="R860" t="s">
        <v>26</v>
      </c>
    </row>
    <row r="861" spans="1:18" x14ac:dyDescent="0.35">
      <c r="A861" t="s">
        <v>1025</v>
      </c>
      <c r="B861" t="s">
        <v>653</v>
      </c>
      <c r="C861" t="s">
        <v>15</v>
      </c>
      <c r="D861" t="s">
        <v>17</v>
      </c>
      <c r="E861" t="s">
        <v>33</v>
      </c>
      <c r="F861" t="s">
        <v>34</v>
      </c>
      <c r="G861" t="s">
        <v>20</v>
      </c>
      <c r="H861" t="s">
        <v>21</v>
      </c>
      <c r="I861" s="4">
        <v>346.13</v>
      </c>
      <c r="J861">
        <v>0</v>
      </c>
      <c r="K861">
        <v>0</v>
      </c>
      <c r="L861">
        <v>0</v>
      </c>
      <c r="M861">
        <v>346.13</v>
      </c>
      <c r="N861" s="2">
        <v>28</v>
      </c>
      <c r="O861" t="s">
        <v>35</v>
      </c>
      <c r="P861" t="s">
        <v>24</v>
      </c>
      <c r="Q861" t="s">
        <v>25</v>
      </c>
      <c r="R861" t="s">
        <v>26</v>
      </c>
    </row>
    <row r="862" spans="1:18" x14ac:dyDescent="0.35">
      <c r="A862" t="s">
        <v>1025</v>
      </c>
      <c r="B862" t="s">
        <v>654</v>
      </c>
      <c r="C862" t="s">
        <v>15</v>
      </c>
      <c r="D862" t="s">
        <v>17</v>
      </c>
      <c r="E862" t="s">
        <v>184</v>
      </c>
      <c r="F862" t="s">
        <v>185</v>
      </c>
      <c r="G862" t="s">
        <v>20</v>
      </c>
      <c r="H862" t="s">
        <v>21</v>
      </c>
      <c r="I862" s="4">
        <v>367.79</v>
      </c>
      <c r="J862">
        <v>0</v>
      </c>
      <c r="K862">
        <v>0</v>
      </c>
      <c r="L862">
        <v>0</v>
      </c>
      <c r="M862">
        <v>367.79</v>
      </c>
      <c r="N862" s="2">
        <v>28</v>
      </c>
      <c r="O862" t="s">
        <v>63</v>
      </c>
      <c r="P862" t="s">
        <v>80</v>
      </c>
      <c r="Q862" t="s">
        <v>25</v>
      </c>
      <c r="R862" t="s">
        <v>26</v>
      </c>
    </row>
    <row r="863" spans="1:18" x14ac:dyDescent="0.35">
      <c r="A863" t="s">
        <v>1025</v>
      </c>
      <c r="B863" t="s">
        <v>655</v>
      </c>
      <c r="C863" t="s">
        <v>15</v>
      </c>
      <c r="D863" t="s">
        <v>17</v>
      </c>
      <c r="E863" t="s">
        <v>123</v>
      </c>
      <c r="G863" t="s">
        <v>20</v>
      </c>
      <c r="H863" t="s">
        <v>21</v>
      </c>
      <c r="I863" s="4">
        <v>896.96</v>
      </c>
      <c r="J863">
        <v>0</v>
      </c>
      <c r="K863">
        <v>0</v>
      </c>
      <c r="L863">
        <v>0</v>
      </c>
      <c r="M863">
        <v>896.96</v>
      </c>
      <c r="N863" s="2">
        <v>28</v>
      </c>
      <c r="O863" t="s">
        <v>35</v>
      </c>
      <c r="P863" t="s">
        <v>64</v>
      </c>
      <c r="Q863" t="s">
        <v>25</v>
      </c>
      <c r="R863" t="s">
        <v>26</v>
      </c>
    </row>
    <row r="864" spans="1:18" x14ac:dyDescent="0.35">
      <c r="A864" t="s">
        <v>1025</v>
      </c>
      <c r="B864" t="s">
        <v>656</v>
      </c>
      <c r="C864" t="s">
        <v>15</v>
      </c>
      <c r="D864" t="s">
        <v>17</v>
      </c>
      <c r="E864" t="s">
        <v>396</v>
      </c>
      <c r="F864" t="s">
        <v>53</v>
      </c>
      <c r="G864" t="s">
        <v>20</v>
      </c>
      <c r="H864" t="s">
        <v>22</v>
      </c>
      <c r="I864" s="4">
        <v>5107</v>
      </c>
      <c r="J864">
        <v>1766</v>
      </c>
      <c r="K864">
        <v>0</v>
      </c>
      <c r="L864">
        <v>3341</v>
      </c>
      <c r="M864">
        <v>0</v>
      </c>
      <c r="N864" s="2">
        <v>28</v>
      </c>
      <c r="O864" t="s">
        <v>29</v>
      </c>
      <c r="P864" t="s">
        <v>24</v>
      </c>
      <c r="Q864" t="s">
        <v>25</v>
      </c>
      <c r="R864" t="s">
        <v>26</v>
      </c>
    </row>
    <row r="865" spans="1:18" x14ac:dyDescent="0.35">
      <c r="A865" t="s">
        <v>1025</v>
      </c>
      <c r="B865" t="s">
        <v>657</v>
      </c>
      <c r="C865" t="s">
        <v>15</v>
      </c>
      <c r="D865" t="s">
        <v>17</v>
      </c>
      <c r="E865" t="s">
        <v>16</v>
      </c>
      <c r="F865" t="s">
        <v>18</v>
      </c>
      <c r="G865" t="s">
        <v>20</v>
      </c>
      <c r="H865" t="s">
        <v>21</v>
      </c>
      <c r="I865" s="4">
        <v>2460.13</v>
      </c>
      <c r="J865">
        <v>0</v>
      </c>
      <c r="K865">
        <v>0</v>
      </c>
      <c r="L865">
        <v>0</v>
      </c>
      <c r="M865">
        <v>2460.13</v>
      </c>
      <c r="N865" s="2">
        <v>28</v>
      </c>
      <c r="O865" t="s">
        <v>23</v>
      </c>
      <c r="P865" t="s">
        <v>24</v>
      </c>
      <c r="Q865" t="s">
        <v>25</v>
      </c>
      <c r="R865" t="s">
        <v>26</v>
      </c>
    </row>
    <row r="866" spans="1:18" x14ac:dyDescent="0.35">
      <c r="A866" t="s">
        <v>1025</v>
      </c>
      <c r="B866" t="s">
        <v>658</v>
      </c>
      <c r="C866" t="s">
        <v>15</v>
      </c>
      <c r="D866" t="s">
        <v>17</v>
      </c>
      <c r="E866" t="s">
        <v>528</v>
      </c>
      <c r="F866" t="s">
        <v>529</v>
      </c>
      <c r="G866" t="s">
        <v>20</v>
      </c>
      <c r="H866" t="s">
        <v>22</v>
      </c>
      <c r="I866" s="4">
        <v>2979</v>
      </c>
      <c r="J866">
        <v>339</v>
      </c>
      <c r="K866">
        <v>0</v>
      </c>
      <c r="L866">
        <v>2640</v>
      </c>
      <c r="M866">
        <v>0</v>
      </c>
      <c r="N866" s="2">
        <v>28</v>
      </c>
      <c r="O866" t="s">
        <v>23</v>
      </c>
      <c r="P866" t="s">
        <v>24</v>
      </c>
      <c r="Q866" t="s">
        <v>25</v>
      </c>
      <c r="R866" t="s">
        <v>26</v>
      </c>
    </row>
    <row r="867" spans="1:18" x14ac:dyDescent="0.35">
      <c r="A867" t="s">
        <v>1025</v>
      </c>
      <c r="B867" t="s">
        <v>659</v>
      </c>
      <c r="C867" t="s">
        <v>15</v>
      </c>
      <c r="D867" t="s">
        <v>17</v>
      </c>
      <c r="E867" t="s">
        <v>558</v>
      </c>
      <c r="F867" t="s">
        <v>18</v>
      </c>
      <c r="G867" t="s">
        <v>20</v>
      </c>
      <c r="H867" t="s">
        <v>21</v>
      </c>
      <c r="I867" s="4">
        <v>1507.17</v>
      </c>
      <c r="J867">
        <v>0</v>
      </c>
      <c r="K867">
        <v>0</v>
      </c>
      <c r="L867">
        <v>0</v>
      </c>
      <c r="M867">
        <v>1507.17</v>
      </c>
      <c r="N867" s="2">
        <v>28</v>
      </c>
      <c r="Q867" t="s">
        <v>25</v>
      </c>
      <c r="R867" t="s">
        <v>26</v>
      </c>
    </row>
    <row r="868" spans="1:18" x14ac:dyDescent="0.35">
      <c r="A868" t="s">
        <v>1025</v>
      </c>
      <c r="B868" t="s">
        <v>660</v>
      </c>
      <c r="C868" t="s">
        <v>15</v>
      </c>
      <c r="D868" t="s">
        <v>17</v>
      </c>
      <c r="E868" t="s">
        <v>75</v>
      </c>
      <c r="F868" t="s">
        <v>76</v>
      </c>
      <c r="G868" t="s">
        <v>20</v>
      </c>
      <c r="H868" t="s">
        <v>22</v>
      </c>
      <c r="I868" s="4">
        <v>6050</v>
      </c>
      <c r="J868">
        <v>2086</v>
      </c>
      <c r="K868">
        <v>0</v>
      </c>
      <c r="L868">
        <v>3964</v>
      </c>
      <c r="M868">
        <v>0</v>
      </c>
      <c r="N868" s="2">
        <v>28</v>
      </c>
      <c r="O868" t="s">
        <v>29</v>
      </c>
      <c r="P868" t="s">
        <v>32</v>
      </c>
      <c r="Q868" t="s">
        <v>25</v>
      </c>
      <c r="R868" t="s">
        <v>26</v>
      </c>
    </row>
    <row r="869" spans="1:18" x14ac:dyDescent="0.35">
      <c r="A869" t="s">
        <v>1025</v>
      </c>
      <c r="B869" t="s">
        <v>661</v>
      </c>
      <c r="C869" t="s">
        <v>15</v>
      </c>
      <c r="D869" t="s">
        <v>17</v>
      </c>
      <c r="E869" t="s">
        <v>133</v>
      </c>
      <c r="F869" t="s">
        <v>23</v>
      </c>
      <c r="G869" t="s">
        <v>20</v>
      </c>
      <c r="H869" t="s">
        <v>21</v>
      </c>
      <c r="I869" s="4">
        <v>2007.8</v>
      </c>
      <c r="J869">
        <v>0</v>
      </c>
      <c r="K869">
        <v>0</v>
      </c>
      <c r="L869">
        <v>0</v>
      </c>
      <c r="M869">
        <v>2007.8</v>
      </c>
      <c r="N869" s="2">
        <v>28</v>
      </c>
      <c r="O869" t="s">
        <v>23</v>
      </c>
      <c r="P869" t="s">
        <v>32</v>
      </c>
      <c r="Q869" t="s">
        <v>25</v>
      </c>
      <c r="R869" t="s">
        <v>26</v>
      </c>
    </row>
    <row r="870" spans="1:18" x14ac:dyDescent="0.35">
      <c r="A870" t="s">
        <v>1025</v>
      </c>
      <c r="B870" t="s">
        <v>662</v>
      </c>
      <c r="C870" t="s">
        <v>15</v>
      </c>
      <c r="D870" t="s">
        <v>17</v>
      </c>
      <c r="E870" t="s">
        <v>499</v>
      </c>
      <c r="G870" t="s">
        <v>20</v>
      </c>
      <c r="H870" t="s">
        <v>21</v>
      </c>
      <c r="I870" s="4">
        <v>560.46</v>
      </c>
      <c r="J870">
        <v>0</v>
      </c>
      <c r="K870">
        <v>0</v>
      </c>
      <c r="L870">
        <v>0</v>
      </c>
      <c r="M870">
        <v>560.46</v>
      </c>
      <c r="N870" s="2">
        <v>28</v>
      </c>
      <c r="O870" t="s">
        <v>35</v>
      </c>
      <c r="P870" t="s">
        <v>32</v>
      </c>
      <c r="Q870" t="s">
        <v>25</v>
      </c>
      <c r="R870" t="s">
        <v>26</v>
      </c>
    </row>
    <row r="871" spans="1:18" x14ac:dyDescent="0.35">
      <c r="A871" t="s">
        <v>1025</v>
      </c>
      <c r="B871" t="s">
        <v>663</v>
      </c>
      <c r="C871" t="s">
        <v>15</v>
      </c>
      <c r="D871" t="s">
        <v>17</v>
      </c>
      <c r="E871" t="s">
        <v>145</v>
      </c>
      <c r="F871" t="s">
        <v>18</v>
      </c>
      <c r="G871" t="s">
        <v>20</v>
      </c>
      <c r="H871" t="s">
        <v>21</v>
      </c>
      <c r="I871" s="4">
        <v>1765.47</v>
      </c>
      <c r="J871">
        <v>0</v>
      </c>
      <c r="K871">
        <v>0</v>
      </c>
      <c r="L871">
        <v>0</v>
      </c>
      <c r="M871">
        <v>1765.47</v>
      </c>
      <c r="N871" s="2">
        <v>28</v>
      </c>
      <c r="O871" t="s">
        <v>23</v>
      </c>
      <c r="P871" t="s">
        <v>32</v>
      </c>
      <c r="Q871" t="s">
        <v>25</v>
      </c>
      <c r="R871" t="s">
        <v>26</v>
      </c>
    </row>
    <row r="872" spans="1:18" x14ac:dyDescent="0.35">
      <c r="A872" t="s">
        <v>1025</v>
      </c>
      <c r="B872" t="s">
        <v>664</v>
      </c>
      <c r="C872" t="s">
        <v>15</v>
      </c>
      <c r="D872" t="s">
        <v>17</v>
      </c>
      <c r="E872" t="s">
        <v>208</v>
      </c>
      <c r="F872" t="s">
        <v>209</v>
      </c>
      <c r="G872" t="s">
        <v>20</v>
      </c>
      <c r="H872" t="s">
        <v>22</v>
      </c>
      <c r="I872" s="4">
        <v>8840</v>
      </c>
      <c r="J872">
        <v>890</v>
      </c>
      <c r="K872">
        <v>0</v>
      </c>
      <c r="L872">
        <v>7950</v>
      </c>
      <c r="M872">
        <v>0</v>
      </c>
      <c r="N872" s="2">
        <v>28</v>
      </c>
      <c r="O872" t="s">
        <v>60</v>
      </c>
      <c r="P872" t="s">
        <v>32</v>
      </c>
      <c r="Q872" t="s">
        <v>25</v>
      </c>
      <c r="R872" t="s">
        <v>26</v>
      </c>
    </row>
    <row r="873" spans="1:18" x14ac:dyDescent="0.35">
      <c r="A873" t="s">
        <v>1025</v>
      </c>
      <c r="B873" t="s">
        <v>665</v>
      </c>
      <c r="C873" t="s">
        <v>15</v>
      </c>
      <c r="D873" t="s">
        <v>17</v>
      </c>
      <c r="E873" t="s">
        <v>207</v>
      </c>
      <c r="F873" t="s">
        <v>62</v>
      </c>
      <c r="G873" t="s">
        <v>20</v>
      </c>
      <c r="H873" t="s">
        <v>21</v>
      </c>
      <c r="I873" s="4">
        <v>124.33</v>
      </c>
      <c r="J873">
        <v>0</v>
      </c>
      <c r="K873">
        <v>0</v>
      </c>
      <c r="L873">
        <v>0</v>
      </c>
      <c r="M873">
        <v>124.33</v>
      </c>
      <c r="N873" s="2">
        <v>28</v>
      </c>
      <c r="O873" t="s">
        <v>63</v>
      </c>
      <c r="P873" t="s">
        <v>80</v>
      </c>
      <c r="Q873" t="s">
        <v>25</v>
      </c>
      <c r="R873" t="s">
        <v>26</v>
      </c>
    </row>
    <row r="874" spans="1:18" x14ac:dyDescent="0.35">
      <c r="A874" t="s">
        <v>1025</v>
      </c>
      <c r="B874" t="s">
        <v>666</v>
      </c>
      <c r="C874" t="s">
        <v>15</v>
      </c>
      <c r="D874" t="s">
        <v>17</v>
      </c>
      <c r="E874" t="s">
        <v>85</v>
      </c>
      <c r="F874" t="s">
        <v>62</v>
      </c>
      <c r="G874" t="s">
        <v>20</v>
      </c>
      <c r="H874" t="s">
        <v>21</v>
      </c>
      <c r="I874" s="4">
        <v>2478.71</v>
      </c>
      <c r="J874">
        <v>0</v>
      </c>
      <c r="K874">
        <v>0</v>
      </c>
      <c r="L874">
        <v>0</v>
      </c>
      <c r="M874">
        <v>2478.71</v>
      </c>
      <c r="N874" s="2">
        <v>28</v>
      </c>
      <c r="O874" t="s">
        <v>51</v>
      </c>
      <c r="P874" t="s">
        <v>80</v>
      </c>
      <c r="Q874" t="s">
        <v>25</v>
      </c>
      <c r="R874" t="s">
        <v>26</v>
      </c>
    </row>
    <row r="875" spans="1:18" x14ac:dyDescent="0.35">
      <c r="A875" t="s">
        <v>1025</v>
      </c>
      <c r="B875" t="s">
        <v>667</v>
      </c>
      <c r="C875" t="s">
        <v>15</v>
      </c>
      <c r="D875" t="s">
        <v>17</v>
      </c>
      <c r="E875" t="s">
        <v>85</v>
      </c>
      <c r="F875" t="s">
        <v>62</v>
      </c>
      <c r="G875" t="s">
        <v>20</v>
      </c>
      <c r="H875" t="s">
        <v>21</v>
      </c>
      <c r="I875" s="4">
        <v>211.18</v>
      </c>
      <c r="J875">
        <v>0</v>
      </c>
      <c r="K875">
        <v>0</v>
      </c>
      <c r="L875">
        <v>0</v>
      </c>
      <c r="M875">
        <v>211.18</v>
      </c>
      <c r="N875" s="2">
        <v>28</v>
      </c>
      <c r="O875" t="s">
        <v>63</v>
      </c>
      <c r="P875" t="s">
        <v>80</v>
      </c>
      <c r="Q875" t="s">
        <v>25</v>
      </c>
      <c r="R875" t="s">
        <v>26</v>
      </c>
    </row>
    <row r="876" spans="1:18" x14ac:dyDescent="0.35">
      <c r="A876" t="s">
        <v>1025</v>
      </c>
      <c r="B876" t="s">
        <v>668</v>
      </c>
      <c r="C876" t="s">
        <v>15</v>
      </c>
      <c r="D876" t="s">
        <v>17</v>
      </c>
      <c r="E876" t="s">
        <v>187</v>
      </c>
      <c r="F876" t="s">
        <v>131</v>
      </c>
      <c r="G876" t="s">
        <v>20</v>
      </c>
      <c r="H876" t="s">
        <v>21</v>
      </c>
      <c r="I876" s="4">
        <v>1704.2</v>
      </c>
      <c r="J876">
        <v>0</v>
      </c>
      <c r="K876">
        <v>0</v>
      </c>
      <c r="L876">
        <v>0</v>
      </c>
      <c r="M876">
        <v>1704.2</v>
      </c>
      <c r="N876" s="2">
        <v>28</v>
      </c>
      <c r="O876" t="s">
        <v>29</v>
      </c>
      <c r="P876" t="s">
        <v>80</v>
      </c>
      <c r="Q876" t="s">
        <v>25</v>
      </c>
      <c r="R876" t="s">
        <v>26</v>
      </c>
    </row>
    <row r="877" spans="1:18" x14ac:dyDescent="0.35">
      <c r="A877" t="s">
        <v>1025</v>
      </c>
      <c r="B877" t="s">
        <v>669</v>
      </c>
      <c r="C877" t="s">
        <v>15</v>
      </c>
      <c r="D877" t="s">
        <v>17</v>
      </c>
      <c r="E877" t="s">
        <v>183</v>
      </c>
      <c r="G877" t="s">
        <v>20</v>
      </c>
      <c r="H877" t="s">
        <v>22</v>
      </c>
      <c r="I877" s="4">
        <v>4775</v>
      </c>
      <c r="J877">
        <v>1979</v>
      </c>
      <c r="K877">
        <v>0</v>
      </c>
      <c r="L877">
        <v>2796</v>
      </c>
      <c r="M877">
        <v>0</v>
      </c>
      <c r="N877" s="2">
        <v>28</v>
      </c>
      <c r="O877" t="s">
        <v>29</v>
      </c>
      <c r="P877" t="s">
        <v>32</v>
      </c>
      <c r="Q877" t="s">
        <v>25</v>
      </c>
      <c r="R877" t="s">
        <v>26</v>
      </c>
    </row>
    <row r="878" spans="1:18" x14ac:dyDescent="0.35">
      <c r="A878" t="s">
        <v>1025</v>
      </c>
      <c r="B878" t="s">
        <v>670</v>
      </c>
      <c r="C878" t="s">
        <v>15</v>
      </c>
      <c r="D878" t="s">
        <v>17</v>
      </c>
      <c r="E878" t="s">
        <v>330</v>
      </c>
      <c r="G878" t="s">
        <v>20</v>
      </c>
      <c r="H878" t="s">
        <v>21</v>
      </c>
      <c r="I878" s="4">
        <v>1312.13</v>
      </c>
      <c r="J878">
        <v>0</v>
      </c>
      <c r="K878">
        <v>0</v>
      </c>
      <c r="L878">
        <v>0</v>
      </c>
      <c r="M878">
        <v>1312.13</v>
      </c>
      <c r="N878" s="2">
        <v>28</v>
      </c>
      <c r="O878" t="s">
        <v>57</v>
      </c>
      <c r="P878" t="s">
        <v>108</v>
      </c>
      <c r="Q878" t="s">
        <v>25</v>
      </c>
      <c r="R878" t="s">
        <v>26</v>
      </c>
    </row>
    <row r="879" spans="1:18" x14ac:dyDescent="0.35">
      <c r="A879" t="s">
        <v>1025</v>
      </c>
      <c r="B879" t="s">
        <v>671</v>
      </c>
      <c r="C879" t="s">
        <v>15</v>
      </c>
      <c r="D879" t="s">
        <v>17</v>
      </c>
      <c r="E879" t="s">
        <v>387</v>
      </c>
      <c r="G879" t="s">
        <v>20</v>
      </c>
      <c r="H879" t="s">
        <v>22</v>
      </c>
      <c r="I879" s="4">
        <v>13284</v>
      </c>
      <c r="J879">
        <v>1398</v>
      </c>
      <c r="K879">
        <v>0</v>
      </c>
      <c r="L879">
        <v>11886</v>
      </c>
      <c r="M879">
        <v>0</v>
      </c>
      <c r="N879" s="2">
        <v>28</v>
      </c>
      <c r="O879" t="s">
        <v>60</v>
      </c>
      <c r="P879" t="s">
        <v>108</v>
      </c>
      <c r="Q879" t="s">
        <v>25</v>
      </c>
      <c r="R879" t="s">
        <v>26</v>
      </c>
    </row>
    <row r="880" spans="1:18" x14ac:dyDescent="0.35">
      <c r="A880" t="s">
        <v>1025</v>
      </c>
      <c r="B880" t="s">
        <v>672</v>
      </c>
      <c r="C880" t="s">
        <v>15</v>
      </c>
      <c r="D880" t="s">
        <v>17</v>
      </c>
      <c r="E880" t="s">
        <v>268</v>
      </c>
      <c r="G880" t="s">
        <v>20</v>
      </c>
      <c r="H880" t="s">
        <v>22</v>
      </c>
      <c r="I880" s="4">
        <v>6426</v>
      </c>
      <c r="J880">
        <v>2233</v>
      </c>
      <c r="K880">
        <v>0</v>
      </c>
      <c r="L880">
        <v>4193</v>
      </c>
      <c r="M880">
        <v>0</v>
      </c>
      <c r="N880" s="2">
        <v>28</v>
      </c>
      <c r="O880" t="s">
        <v>29</v>
      </c>
      <c r="P880" t="s">
        <v>80</v>
      </c>
      <c r="Q880" t="s">
        <v>25</v>
      </c>
      <c r="R880" t="s">
        <v>26</v>
      </c>
    </row>
    <row r="881" spans="1:18" x14ac:dyDescent="0.35">
      <c r="A881" t="s">
        <v>1025</v>
      </c>
      <c r="B881" t="s">
        <v>673</v>
      </c>
      <c r="C881" t="s">
        <v>15</v>
      </c>
      <c r="D881" t="s">
        <v>17</v>
      </c>
      <c r="E881" t="s">
        <v>124</v>
      </c>
      <c r="F881" t="s">
        <v>62</v>
      </c>
      <c r="G881" t="s">
        <v>20</v>
      </c>
      <c r="H881" t="s">
        <v>21</v>
      </c>
      <c r="I881" s="4">
        <v>100.61</v>
      </c>
      <c r="J881">
        <v>0</v>
      </c>
      <c r="K881">
        <v>0</v>
      </c>
      <c r="L881">
        <v>0</v>
      </c>
      <c r="M881">
        <v>100.61</v>
      </c>
      <c r="N881" s="2">
        <v>28</v>
      </c>
      <c r="O881" t="s">
        <v>63</v>
      </c>
      <c r="P881" t="s">
        <v>64</v>
      </c>
      <c r="Q881" t="s">
        <v>25</v>
      </c>
      <c r="R881" t="s">
        <v>26</v>
      </c>
    </row>
    <row r="882" spans="1:18" x14ac:dyDescent="0.35">
      <c r="A882" t="s">
        <v>1025</v>
      </c>
      <c r="B882" t="s">
        <v>674</v>
      </c>
      <c r="C882" t="s">
        <v>15</v>
      </c>
      <c r="D882" t="s">
        <v>17</v>
      </c>
      <c r="E882" t="s">
        <v>61</v>
      </c>
      <c r="F882" t="s">
        <v>62</v>
      </c>
      <c r="G882" t="s">
        <v>20</v>
      </c>
      <c r="H882" t="s">
        <v>21</v>
      </c>
      <c r="I882" s="4">
        <v>9.49</v>
      </c>
      <c r="J882">
        <v>0</v>
      </c>
      <c r="K882">
        <v>0</v>
      </c>
      <c r="L882">
        <v>0</v>
      </c>
      <c r="M882">
        <v>9.49</v>
      </c>
      <c r="N882" s="2">
        <v>28</v>
      </c>
      <c r="O882" t="s">
        <v>63</v>
      </c>
      <c r="P882" t="s">
        <v>64</v>
      </c>
      <c r="Q882" t="s">
        <v>25</v>
      </c>
      <c r="R882" t="s">
        <v>26</v>
      </c>
    </row>
    <row r="883" spans="1:18" x14ac:dyDescent="0.35">
      <c r="A883" t="s">
        <v>1025</v>
      </c>
      <c r="B883" t="s">
        <v>675</v>
      </c>
      <c r="C883" t="s">
        <v>15</v>
      </c>
      <c r="D883" t="s">
        <v>17</v>
      </c>
      <c r="E883" t="s">
        <v>455</v>
      </c>
      <c r="F883" t="s">
        <v>456</v>
      </c>
      <c r="G883" t="s">
        <v>20</v>
      </c>
      <c r="H883" t="s">
        <v>22</v>
      </c>
      <c r="I883" s="4">
        <v>13955</v>
      </c>
      <c r="J883">
        <v>2540</v>
      </c>
      <c r="K883">
        <v>0</v>
      </c>
      <c r="L883">
        <v>11415</v>
      </c>
      <c r="M883">
        <v>0</v>
      </c>
      <c r="N883" s="2">
        <v>28</v>
      </c>
      <c r="O883" t="s">
        <v>60</v>
      </c>
      <c r="P883" t="s">
        <v>30</v>
      </c>
      <c r="Q883" t="s">
        <v>25</v>
      </c>
      <c r="R883" t="s">
        <v>26</v>
      </c>
    </row>
    <row r="884" spans="1:18" x14ac:dyDescent="0.35">
      <c r="A884" t="s">
        <v>1025</v>
      </c>
      <c r="B884" t="s">
        <v>676</v>
      </c>
      <c r="C884" t="s">
        <v>15</v>
      </c>
      <c r="D884" t="s">
        <v>17</v>
      </c>
      <c r="E884" t="s">
        <v>455</v>
      </c>
      <c r="F884" t="s">
        <v>18</v>
      </c>
      <c r="G884" t="s">
        <v>20</v>
      </c>
      <c r="H884" t="s">
        <v>21</v>
      </c>
      <c r="I884" s="4">
        <v>1330.96</v>
      </c>
      <c r="J884">
        <v>0</v>
      </c>
      <c r="K884">
        <v>0</v>
      </c>
      <c r="L884">
        <v>0</v>
      </c>
      <c r="M884">
        <v>1330.96</v>
      </c>
      <c r="N884" s="2">
        <v>28</v>
      </c>
      <c r="O884" t="s">
        <v>23</v>
      </c>
      <c r="P884" t="s">
        <v>30</v>
      </c>
      <c r="Q884" t="s">
        <v>25</v>
      </c>
      <c r="R884" t="s">
        <v>26</v>
      </c>
    </row>
    <row r="885" spans="1:18" x14ac:dyDescent="0.35">
      <c r="A885" t="s">
        <v>1025</v>
      </c>
      <c r="B885" t="s">
        <v>677</v>
      </c>
      <c r="C885" t="s">
        <v>15</v>
      </c>
      <c r="D885" t="s">
        <v>17</v>
      </c>
      <c r="E885" t="s">
        <v>463</v>
      </c>
      <c r="F885" t="s">
        <v>406</v>
      </c>
      <c r="G885" t="s">
        <v>20</v>
      </c>
      <c r="H885" t="s">
        <v>22</v>
      </c>
      <c r="I885" s="4">
        <v>8987</v>
      </c>
      <c r="J885">
        <v>3065</v>
      </c>
      <c r="K885">
        <v>0</v>
      </c>
      <c r="L885">
        <v>5922</v>
      </c>
      <c r="M885">
        <v>0</v>
      </c>
      <c r="N885" s="2">
        <v>28</v>
      </c>
      <c r="O885" t="s">
        <v>29</v>
      </c>
      <c r="P885" t="s">
        <v>30</v>
      </c>
      <c r="Q885" t="s">
        <v>25</v>
      </c>
      <c r="R885" t="s">
        <v>26</v>
      </c>
    </row>
    <row r="886" spans="1:18" x14ac:dyDescent="0.35">
      <c r="A886" t="s">
        <v>1025</v>
      </c>
      <c r="B886" t="s">
        <v>678</v>
      </c>
      <c r="C886" t="s">
        <v>15</v>
      </c>
      <c r="D886" t="s">
        <v>17</v>
      </c>
      <c r="E886" t="s">
        <v>164</v>
      </c>
      <c r="F886" t="s">
        <v>18</v>
      </c>
      <c r="G886" t="s">
        <v>20</v>
      </c>
      <c r="H886" t="s">
        <v>21</v>
      </c>
      <c r="I886" s="4">
        <v>1477.72</v>
      </c>
      <c r="J886">
        <v>0</v>
      </c>
      <c r="K886">
        <v>0</v>
      </c>
      <c r="L886">
        <v>0</v>
      </c>
      <c r="M886">
        <v>1477.72</v>
      </c>
      <c r="N886" s="2">
        <v>28</v>
      </c>
      <c r="O886" t="s">
        <v>23</v>
      </c>
      <c r="P886" t="s">
        <v>30</v>
      </c>
      <c r="Q886" t="s">
        <v>25</v>
      </c>
      <c r="R886" t="s">
        <v>26</v>
      </c>
    </row>
    <row r="887" spans="1:18" x14ac:dyDescent="0.35">
      <c r="A887" t="s">
        <v>1025</v>
      </c>
      <c r="B887" t="s">
        <v>679</v>
      </c>
      <c r="C887" t="s">
        <v>15</v>
      </c>
      <c r="D887" t="s">
        <v>17</v>
      </c>
      <c r="E887" t="s">
        <v>432</v>
      </c>
      <c r="F887" t="s">
        <v>23</v>
      </c>
      <c r="G887" t="s">
        <v>20</v>
      </c>
      <c r="H887" t="s">
        <v>21</v>
      </c>
      <c r="I887" s="4">
        <v>1062.55</v>
      </c>
      <c r="J887">
        <v>0</v>
      </c>
      <c r="K887">
        <v>0</v>
      </c>
      <c r="L887">
        <v>0</v>
      </c>
      <c r="M887">
        <v>1062.55</v>
      </c>
      <c r="N887" s="2">
        <v>28</v>
      </c>
      <c r="O887" t="s">
        <v>23</v>
      </c>
      <c r="P887" t="s">
        <v>30</v>
      </c>
      <c r="Q887" t="s">
        <v>25</v>
      </c>
      <c r="R887" t="s">
        <v>26</v>
      </c>
    </row>
    <row r="888" spans="1:18" x14ac:dyDescent="0.35">
      <c r="A888" t="s">
        <v>1025</v>
      </c>
      <c r="B888" t="s">
        <v>680</v>
      </c>
      <c r="C888" t="s">
        <v>15</v>
      </c>
      <c r="D888" t="s">
        <v>17</v>
      </c>
      <c r="E888" t="s">
        <v>563</v>
      </c>
      <c r="F888" t="s">
        <v>73</v>
      </c>
      <c r="G888" t="s">
        <v>20</v>
      </c>
      <c r="H888" t="s">
        <v>22</v>
      </c>
      <c r="I888" s="4">
        <v>18120</v>
      </c>
      <c r="J888">
        <v>2470</v>
      </c>
      <c r="K888">
        <v>0</v>
      </c>
      <c r="L888">
        <v>15650</v>
      </c>
      <c r="M888">
        <v>0</v>
      </c>
      <c r="N888" s="2">
        <v>28</v>
      </c>
      <c r="Q888" t="s">
        <v>25</v>
      </c>
      <c r="R888" t="s">
        <v>26</v>
      </c>
    </row>
    <row r="889" spans="1:18" x14ac:dyDescent="0.35">
      <c r="A889" t="s">
        <v>1025</v>
      </c>
      <c r="B889" t="s">
        <v>681</v>
      </c>
      <c r="C889" t="s">
        <v>15</v>
      </c>
      <c r="D889" t="s">
        <v>17</v>
      </c>
      <c r="E889" t="s">
        <v>561</v>
      </c>
      <c r="F889" t="s">
        <v>562</v>
      </c>
      <c r="G889" t="s">
        <v>20</v>
      </c>
      <c r="H889" t="s">
        <v>22</v>
      </c>
      <c r="I889" s="4">
        <v>3940</v>
      </c>
      <c r="J889">
        <v>0</v>
      </c>
      <c r="K889">
        <v>0</v>
      </c>
      <c r="L889">
        <v>0</v>
      </c>
      <c r="M889">
        <v>3940</v>
      </c>
      <c r="N889" s="2">
        <v>28</v>
      </c>
      <c r="Q889" t="s">
        <v>25</v>
      </c>
      <c r="R889" t="s">
        <v>26</v>
      </c>
    </row>
    <row r="890" spans="1:18" x14ac:dyDescent="0.35">
      <c r="A890" t="s">
        <v>1025</v>
      </c>
      <c r="B890" t="s">
        <v>682</v>
      </c>
      <c r="C890" t="s">
        <v>15</v>
      </c>
      <c r="D890" t="s">
        <v>17</v>
      </c>
      <c r="E890" t="s">
        <v>531</v>
      </c>
      <c r="G890" t="s">
        <v>20</v>
      </c>
      <c r="H890" t="s">
        <v>22</v>
      </c>
      <c r="I890" s="4">
        <v>8295</v>
      </c>
      <c r="J890">
        <v>1760</v>
      </c>
      <c r="K890">
        <v>0</v>
      </c>
      <c r="L890">
        <v>6535</v>
      </c>
      <c r="M890">
        <v>0</v>
      </c>
      <c r="N890" s="2">
        <v>28</v>
      </c>
      <c r="O890" t="s">
        <v>51</v>
      </c>
      <c r="P890" t="s">
        <v>517</v>
      </c>
      <c r="Q890" t="s">
        <v>25</v>
      </c>
      <c r="R890" t="s">
        <v>26</v>
      </c>
    </row>
    <row r="891" spans="1:18" x14ac:dyDescent="0.35">
      <c r="A891" t="s">
        <v>1025</v>
      </c>
      <c r="B891" t="s">
        <v>683</v>
      </c>
      <c r="C891" t="s">
        <v>15</v>
      </c>
      <c r="D891" t="s">
        <v>17</v>
      </c>
      <c r="E891" t="s">
        <v>408</v>
      </c>
      <c r="F891" t="s">
        <v>406</v>
      </c>
      <c r="G891" t="s">
        <v>20</v>
      </c>
      <c r="H891" t="s">
        <v>22</v>
      </c>
      <c r="I891" s="4">
        <v>4686</v>
      </c>
      <c r="J891">
        <v>1588</v>
      </c>
      <c r="K891">
        <v>0</v>
      </c>
      <c r="L891">
        <v>3098</v>
      </c>
      <c r="M891">
        <v>0</v>
      </c>
      <c r="N891" s="2">
        <v>28</v>
      </c>
      <c r="O891" t="s">
        <v>29</v>
      </c>
      <c r="P891" t="s">
        <v>30</v>
      </c>
      <c r="Q891" t="s">
        <v>25</v>
      </c>
      <c r="R891" t="s">
        <v>26</v>
      </c>
    </row>
    <row r="892" spans="1:18" x14ac:dyDescent="0.35">
      <c r="A892" t="s">
        <v>1025</v>
      </c>
      <c r="B892" t="s">
        <v>684</v>
      </c>
      <c r="C892" t="s">
        <v>15</v>
      </c>
      <c r="D892" t="s">
        <v>17</v>
      </c>
      <c r="E892" t="s">
        <v>203</v>
      </c>
      <c r="F892" t="s">
        <v>204</v>
      </c>
      <c r="G892" t="s">
        <v>20</v>
      </c>
      <c r="H892" t="s">
        <v>21</v>
      </c>
      <c r="I892" s="4">
        <v>1555</v>
      </c>
      <c r="J892">
        <v>0</v>
      </c>
      <c r="K892">
        <v>0</v>
      </c>
      <c r="L892">
        <v>0</v>
      </c>
      <c r="M892">
        <v>1555</v>
      </c>
      <c r="N892" s="2">
        <v>28</v>
      </c>
      <c r="O892" t="s">
        <v>29</v>
      </c>
      <c r="P892" t="s">
        <v>30</v>
      </c>
      <c r="Q892" t="s">
        <v>25</v>
      </c>
      <c r="R892" t="s">
        <v>26</v>
      </c>
    </row>
    <row r="893" spans="1:18" x14ac:dyDescent="0.35">
      <c r="A893" t="s">
        <v>1025</v>
      </c>
      <c r="B893" t="s">
        <v>685</v>
      </c>
      <c r="C893" t="s">
        <v>15</v>
      </c>
      <c r="D893" t="s">
        <v>17</v>
      </c>
      <c r="E893" t="s">
        <v>178</v>
      </c>
      <c r="F893" t="s">
        <v>179</v>
      </c>
      <c r="G893" t="s">
        <v>20</v>
      </c>
      <c r="H893" t="s">
        <v>22</v>
      </c>
      <c r="I893" s="4">
        <v>8635</v>
      </c>
      <c r="J893">
        <v>5315</v>
      </c>
      <c r="K893">
        <v>0</v>
      </c>
      <c r="L893">
        <v>3320</v>
      </c>
      <c r="M893">
        <v>0</v>
      </c>
      <c r="N893" s="2">
        <v>28</v>
      </c>
      <c r="O893" t="s">
        <v>29</v>
      </c>
      <c r="P893" t="s">
        <v>30</v>
      </c>
      <c r="Q893" t="s">
        <v>25</v>
      </c>
      <c r="R893" t="s">
        <v>26</v>
      </c>
    </row>
    <row r="894" spans="1:18" x14ac:dyDescent="0.35">
      <c r="A894" t="s">
        <v>1025</v>
      </c>
      <c r="B894" t="s">
        <v>686</v>
      </c>
      <c r="C894" t="s">
        <v>15</v>
      </c>
      <c r="D894" t="s">
        <v>17</v>
      </c>
      <c r="E894" t="s">
        <v>115</v>
      </c>
      <c r="F894" t="s">
        <v>110</v>
      </c>
      <c r="G894" t="s">
        <v>20</v>
      </c>
      <c r="H894" t="s">
        <v>22</v>
      </c>
      <c r="I894" s="4">
        <v>3221</v>
      </c>
      <c r="J894">
        <v>1081</v>
      </c>
      <c r="K894">
        <v>0</v>
      </c>
      <c r="L894">
        <v>2140</v>
      </c>
      <c r="M894">
        <v>0</v>
      </c>
      <c r="N894" s="2">
        <v>28</v>
      </c>
      <c r="O894" t="s">
        <v>29</v>
      </c>
      <c r="P894" t="s">
        <v>30</v>
      </c>
      <c r="Q894" t="s">
        <v>25</v>
      </c>
      <c r="R894" t="s">
        <v>26</v>
      </c>
    </row>
    <row r="895" spans="1:18" x14ac:dyDescent="0.35">
      <c r="A895" t="s">
        <v>1025</v>
      </c>
      <c r="B895" t="s">
        <v>687</v>
      </c>
      <c r="C895" t="s">
        <v>15</v>
      </c>
      <c r="D895" t="s">
        <v>17</v>
      </c>
      <c r="E895" t="s">
        <v>95</v>
      </c>
      <c r="F895" t="s">
        <v>96</v>
      </c>
      <c r="G895" t="s">
        <v>20</v>
      </c>
      <c r="H895" t="s">
        <v>22</v>
      </c>
      <c r="I895" s="4">
        <v>1690</v>
      </c>
      <c r="J895">
        <v>510</v>
      </c>
      <c r="K895">
        <v>0</v>
      </c>
      <c r="L895">
        <v>1180</v>
      </c>
      <c r="M895">
        <v>0</v>
      </c>
      <c r="N895" s="2">
        <v>28</v>
      </c>
      <c r="O895" t="s">
        <v>29</v>
      </c>
      <c r="P895" t="s">
        <v>30</v>
      </c>
      <c r="Q895" t="s">
        <v>25</v>
      </c>
      <c r="R895" t="s">
        <v>26</v>
      </c>
    </row>
    <row r="896" spans="1:18" x14ac:dyDescent="0.35">
      <c r="A896" t="s">
        <v>1025</v>
      </c>
      <c r="B896" t="s">
        <v>688</v>
      </c>
      <c r="C896" t="s">
        <v>15</v>
      </c>
      <c r="D896" t="s">
        <v>17</v>
      </c>
      <c r="E896" t="s">
        <v>50</v>
      </c>
      <c r="F896" t="s">
        <v>18</v>
      </c>
      <c r="G896" t="s">
        <v>20</v>
      </c>
      <c r="H896" t="s">
        <v>21</v>
      </c>
      <c r="I896" s="4">
        <v>2138.5</v>
      </c>
      <c r="J896">
        <v>0</v>
      </c>
      <c r="K896">
        <v>0</v>
      </c>
      <c r="L896">
        <v>0</v>
      </c>
      <c r="M896">
        <v>2138.5</v>
      </c>
      <c r="N896" s="2">
        <v>28</v>
      </c>
      <c r="O896" t="s">
        <v>51</v>
      </c>
      <c r="P896" t="s">
        <v>30</v>
      </c>
      <c r="Q896" t="s">
        <v>25</v>
      </c>
      <c r="R896" t="s">
        <v>26</v>
      </c>
    </row>
    <row r="897" spans="1:18" x14ac:dyDescent="0.35">
      <c r="A897" t="s">
        <v>1025</v>
      </c>
      <c r="B897" t="s">
        <v>689</v>
      </c>
      <c r="C897" t="s">
        <v>15</v>
      </c>
      <c r="D897" t="s">
        <v>17</v>
      </c>
      <c r="E897" t="s">
        <v>147</v>
      </c>
      <c r="F897" t="s">
        <v>148</v>
      </c>
      <c r="G897" t="s">
        <v>20</v>
      </c>
      <c r="H897" t="s">
        <v>22</v>
      </c>
      <c r="I897" s="4">
        <v>17355</v>
      </c>
      <c r="J897">
        <v>2800</v>
      </c>
      <c r="K897">
        <v>0</v>
      </c>
      <c r="L897">
        <v>14555</v>
      </c>
      <c r="M897">
        <v>0</v>
      </c>
      <c r="N897" s="2">
        <v>28</v>
      </c>
      <c r="O897" t="s">
        <v>60</v>
      </c>
      <c r="P897" t="s">
        <v>30</v>
      </c>
      <c r="Q897" t="s">
        <v>25</v>
      </c>
      <c r="R897" t="s">
        <v>26</v>
      </c>
    </row>
    <row r="898" spans="1:18" x14ac:dyDescent="0.35">
      <c r="A898" t="s">
        <v>1025</v>
      </c>
      <c r="B898" t="s">
        <v>690</v>
      </c>
      <c r="C898" t="s">
        <v>15</v>
      </c>
      <c r="D898" t="s">
        <v>17</v>
      </c>
      <c r="E898" t="s">
        <v>215</v>
      </c>
      <c r="F898" t="s">
        <v>96</v>
      </c>
      <c r="G898" t="s">
        <v>20</v>
      </c>
      <c r="H898" t="s">
        <v>22</v>
      </c>
      <c r="I898" s="4">
        <v>2226</v>
      </c>
      <c r="J898">
        <v>758</v>
      </c>
      <c r="K898">
        <v>0</v>
      </c>
      <c r="L898">
        <v>1468</v>
      </c>
      <c r="M898">
        <v>0</v>
      </c>
      <c r="N898" s="2">
        <v>28</v>
      </c>
      <c r="O898" t="s">
        <v>29</v>
      </c>
      <c r="P898" t="s">
        <v>30</v>
      </c>
      <c r="Q898" t="s">
        <v>25</v>
      </c>
      <c r="R898" t="s">
        <v>26</v>
      </c>
    </row>
    <row r="899" spans="1:18" x14ac:dyDescent="0.35">
      <c r="A899" t="s">
        <v>1025</v>
      </c>
      <c r="B899" t="s">
        <v>691</v>
      </c>
      <c r="C899" t="s">
        <v>15</v>
      </c>
      <c r="D899" t="s">
        <v>17</v>
      </c>
      <c r="E899" t="s">
        <v>497</v>
      </c>
      <c r="F899" t="s">
        <v>498</v>
      </c>
      <c r="G899" t="s">
        <v>20</v>
      </c>
      <c r="H899" t="s">
        <v>21</v>
      </c>
      <c r="I899" s="4">
        <v>2092</v>
      </c>
      <c r="J899">
        <v>0</v>
      </c>
      <c r="K899">
        <v>0</v>
      </c>
      <c r="L899">
        <v>0</v>
      </c>
      <c r="M899">
        <v>2092</v>
      </c>
      <c r="N899" s="2">
        <v>28</v>
      </c>
      <c r="O899" t="s">
        <v>51</v>
      </c>
      <c r="P899" t="s">
        <v>30</v>
      </c>
      <c r="Q899" t="s">
        <v>25</v>
      </c>
      <c r="R899" t="s">
        <v>26</v>
      </c>
    </row>
    <row r="900" spans="1:18" x14ac:dyDescent="0.35">
      <c r="A900" t="s">
        <v>1025</v>
      </c>
      <c r="B900" t="s">
        <v>692</v>
      </c>
      <c r="C900" t="s">
        <v>15</v>
      </c>
      <c r="D900" t="s">
        <v>17</v>
      </c>
      <c r="E900" t="s">
        <v>165</v>
      </c>
      <c r="F900" t="s">
        <v>166</v>
      </c>
      <c r="G900" t="s">
        <v>20</v>
      </c>
      <c r="H900" t="s">
        <v>21</v>
      </c>
      <c r="I900" s="4">
        <v>2345</v>
      </c>
      <c r="J900">
        <v>0</v>
      </c>
      <c r="K900">
        <v>0</v>
      </c>
      <c r="L900">
        <v>0</v>
      </c>
      <c r="M900">
        <v>2345</v>
      </c>
      <c r="N900" s="2">
        <v>28</v>
      </c>
      <c r="O900" t="s">
        <v>35</v>
      </c>
      <c r="P900" t="s">
        <v>30</v>
      </c>
      <c r="Q900" t="s">
        <v>25</v>
      </c>
      <c r="R900" t="s">
        <v>26</v>
      </c>
    </row>
    <row r="901" spans="1:18" x14ac:dyDescent="0.35">
      <c r="A901" t="s">
        <v>1025</v>
      </c>
      <c r="B901" t="s">
        <v>693</v>
      </c>
      <c r="C901" t="s">
        <v>15</v>
      </c>
      <c r="D901" t="s">
        <v>17</v>
      </c>
      <c r="E901" t="s">
        <v>434</v>
      </c>
      <c r="F901" t="s">
        <v>435</v>
      </c>
      <c r="G901" t="s">
        <v>20</v>
      </c>
      <c r="H901" t="s">
        <v>22</v>
      </c>
      <c r="I901" s="4">
        <v>9434</v>
      </c>
      <c r="J901">
        <v>3282</v>
      </c>
      <c r="K901">
        <v>0</v>
      </c>
      <c r="L901">
        <v>6152</v>
      </c>
      <c r="M901">
        <v>0</v>
      </c>
      <c r="N901" s="2">
        <v>28</v>
      </c>
      <c r="O901" t="s">
        <v>29</v>
      </c>
      <c r="P901" t="s">
        <v>30</v>
      </c>
      <c r="Q901" t="s">
        <v>25</v>
      </c>
      <c r="R901" t="s">
        <v>26</v>
      </c>
    </row>
    <row r="902" spans="1:18" x14ac:dyDescent="0.35">
      <c r="A902" t="s">
        <v>1025</v>
      </c>
      <c r="B902" t="s">
        <v>694</v>
      </c>
      <c r="C902" t="s">
        <v>15</v>
      </c>
      <c r="D902" t="s">
        <v>17</v>
      </c>
      <c r="E902" t="s">
        <v>426</v>
      </c>
      <c r="F902" t="s">
        <v>297</v>
      </c>
      <c r="G902" t="s">
        <v>20</v>
      </c>
      <c r="H902" t="s">
        <v>22</v>
      </c>
      <c r="I902" s="4">
        <v>1903</v>
      </c>
      <c r="J902">
        <v>543</v>
      </c>
      <c r="K902">
        <v>0</v>
      </c>
      <c r="L902">
        <v>1360</v>
      </c>
      <c r="M902">
        <v>0</v>
      </c>
      <c r="N902" s="2">
        <v>28</v>
      </c>
      <c r="O902" t="s">
        <v>57</v>
      </c>
      <c r="P902" t="s">
        <v>24</v>
      </c>
      <c r="Q902" t="s">
        <v>25</v>
      </c>
      <c r="R902" t="s">
        <v>26</v>
      </c>
    </row>
    <row r="903" spans="1:18" x14ac:dyDescent="0.35">
      <c r="A903" t="s">
        <v>1025</v>
      </c>
      <c r="B903" t="s">
        <v>695</v>
      </c>
      <c r="C903" t="s">
        <v>15</v>
      </c>
      <c r="D903" t="s">
        <v>17</v>
      </c>
      <c r="E903" t="s">
        <v>433</v>
      </c>
      <c r="G903" t="s">
        <v>20</v>
      </c>
      <c r="H903" t="s">
        <v>21</v>
      </c>
      <c r="I903" s="4">
        <v>1659.24</v>
      </c>
      <c r="J903">
        <v>0</v>
      </c>
      <c r="K903">
        <v>0</v>
      </c>
      <c r="L903">
        <v>0</v>
      </c>
      <c r="M903">
        <v>1659.24</v>
      </c>
      <c r="N903" s="2">
        <v>28</v>
      </c>
      <c r="O903" t="s">
        <v>23</v>
      </c>
      <c r="P903" t="s">
        <v>24</v>
      </c>
      <c r="Q903" t="s">
        <v>25</v>
      </c>
      <c r="R903" t="s">
        <v>26</v>
      </c>
    </row>
    <row r="904" spans="1:18" x14ac:dyDescent="0.35">
      <c r="A904" t="s">
        <v>1025</v>
      </c>
      <c r="B904" t="s">
        <v>696</v>
      </c>
      <c r="C904" t="s">
        <v>15</v>
      </c>
      <c r="D904" t="s">
        <v>17</v>
      </c>
      <c r="E904" t="s">
        <v>373</v>
      </c>
      <c r="G904" t="s">
        <v>20</v>
      </c>
      <c r="H904" t="s">
        <v>22</v>
      </c>
      <c r="I904" s="4">
        <v>4296</v>
      </c>
      <c r="J904">
        <v>1467</v>
      </c>
      <c r="K904">
        <v>0</v>
      </c>
      <c r="L904">
        <v>2829</v>
      </c>
      <c r="M904">
        <v>0</v>
      </c>
      <c r="N904" s="2">
        <v>28</v>
      </c>
      <c r="O904" t="s">
        <v>29</v>
      </c>
      <c r="P904" t="s">
        <v>30</v>
      </c>
      <c r="Q904" t="s">
        <v>25</v>
      </c>
      <c r="R904" t="s">
        <v>26</v>
      </c>
    </row>
    <row r="905" spans="1:18" x14ac:dyDescent="0.35">
      <c r="A905" t="s">
        <v>1025</v>
      </c>
      <c r="B905" t="s">
        <v>697</v>
      </c>
      <c r="C905" t="s">
        <v>15</v>
      </c>
      <c r="D905" t="s">
        <v>17</v>
      </c>
      <c r="E905" t="s">
        <v>418</v>
      </c>
      <c r="F905" t="s">
        <v>18</v>
      </c>
      <c r="G905" t="s">
        <v>20</v>
      </c>
      <c r="H905" t="s">
        <v>21</v>
      </c>
      <c r="I905" s="4">
        <v>253.93</v>
      </c>
      <c r="J905">
        <v>0</v>
      </c>
      <c r="K905">
        <v>0</v>
      </c>
      <c r="L905">
        <v>0</v>
      </c>
      <c r="M905">
        <v>253.93</v>
      </c>
      <c r="N905" s="2">
        <v>28</v>
      </c>
      <c r="O905" t="s">
        <v>23</v>
      </c>
      <c r="P905" t="s">
        <v>30</v>
      </c>
      <c r="Q905" t="s">
        <v>25</v>
      </c>
      <c r="R905" t="s">
        <v>26</v>
      </c>
    </row>
    <row r="906" spans="1:18" x14ac:dyDescent="0.35">
      <c r="A906" t="s">
        <v>1025</v>
      </c>
      <c r="B906" t="s">
        <v>698</v>
      </c>
      <c r="C906" t="s">
        <v>15</v>
      </c>
      <c r="D906" t="s">
        <v>17</v>
      </c>
      <c r="E906" t="s">
        <v>66</v>
      </c>
      <c r="F906" t="s">
        <v>18</v>
      </c>
      <c r="G906" t="s">
        <v>20</v>
      </c>
      <c r="H906" t="s">
        <v>21</v>
      </c>
      <c r="I906" s="4">
        <v>853.03</v>
      </c>
      <c r="J906">
        <v>0</v>
      </c>
      <c r="K906">
        <v>0</v>
      </c>
      <c r="L906">
        <v>0</v>
      </c>
      <c r="M906">
        <v>853.03</v>
      </c>
      <c r="N906" s="2">
        <v>28</v>
      </c>
      <c r="O906" t="s">
        <v>51</v>
      </c>
      <c r="P906" t="s">
        <v>30</v>
      </c>
      <c r="Q906" t="s">
        <v>25</v>
      </c>
      <c r="R906" t="s">
        <v>26</v>
      </c>
    </row>
    <row r="907" spans="1:18" x14ac:dyDescent="0.35">
      <c r="A907" t="s">
        <v>1025</v>
      </c>
      <c r="B907" t="s">
        <v>699</v>
      </c>
      <c r="C907" t="s">
        <v>15</v>
      </c>
      <c r="D907" t="s">
        <v>17</v>
      </c>
      <c r="E907" t="s">
        <v>125</v>
      </c>
      <c r="F907" t="s">
        <v>62</v>
      </c>
      <c r="G907" t="s">
        <v>20</v>
      </c>
      <c r="H907" t="s">
        <v>21</v>
      </c>
      <c r="I907" s="4">
        <v>5.69</v>
      </c>
      <c r="J907">
        <v>0</v>
      </c>
      <c r="K907">
        <v>0</v>
      </c>
      <c r="L907">
        <v>0</v>
      </c>
      <c r="M907">
        <v>5.69</v>
      </c>
      <c r="N907" s="2">
        <v>28</v>
      </c>
      <c r="O907" t="s">
        <v>63</v>
      </c>
      <c r="P907" t="s">
        <v>64</v>
      </c>
      <c r="Q907" t="s">
        <v>25</v>
      </c>
      <c r="R907" t="s">
        <v>26</v>
      </c>
    </row>
    <row r="908" spans="1:18" x14ac:dyDescent="0.35">
      <c r="A908" t="s">
        <v>1025</v>
      </c>
      <c r="B908" t="s">
        <v>700</v>
      </c>
      <c r="C908" t="s">
        <v>15</v>
      </c>
      <c r="D908" t="s">
        <v>17</v>
      </c>
      <c r="E908" t="s">
        <v>149</v>
      </c>
      <c r="F908" t="s">
        <v>150</v>
      </c>
      <c r="G908" t="s">
        <v>20</v>
      </c>
      <c r="H908" t="s">
        <v>21</v>
      </c>
      <c r="I908" s="4">
        <v>1141.24</v>
      </c>
      <c r="J908">
        <v>0</v>
      </c>
      <c r="K908">
        <v>0</v>
      </c>
      <c r="L908">
        <v>0</v>
      </c>
      <c r="M908">
        <v>1141.24</v>
      </c>
      <c r="N908" s="2">
        <v>28</v>
      </c>
      <c r="O908" t="s">
        <v>57</v>
      </c>
      <c r="P908" t="s">
        <v>80</v>
      </c>
      <c r="Q908" t="s">
        <v>25</v>
      </c>
      <c r="R908" t="s">
        <v>26</v>
      </c>
    </row>
    <row r="909" spans="1:18" x14ac:dyDescent="0.35">
      <c r="A909" t="s">
        <v>1025</v>
      </c>
      <c r="B909" t="s">
        <v>701</v>
      </c>
      <c r="C909" t="s">
        <v>15</v>
      </c>
      <c r="D909" t="s">
        <v>17</v>
      </c>
      <c r="E909" t="s">
        <v>68</v>
      </c>
      <c r="F909" t="s">
        <v>62</v>
      </c>
      <c r="G909" t="s">
        <v>20</v>
      </c>
      <c r="H909" t="s">
        <v>21</v>
      </c>
      <c r="I909" s="4">
        <v>19.93</v>
      </c>
      <c r="J909">
        <v>0</v>
      </c>
      <c r="K909">
        <v>0</v>
      </c>
      <c r="L909">
        <v>0</v>
      </c>
      <c r="M909">
        <v>19.93</v>
      </c>
      <c r="N909" s="2">
        <v>28</v>
      </c>
      <c r="O909" t="s">
        <v>63</v>
      </c>
      <c r="P909" t="s">
        <v>64</v>
      </c>
      <c r="Q909" t="s">
        <v>25</v>
      </c>
      <c r="R909" t="s">
        <v>26</v>
      </c>
    </row>
    <row r="910" spans="1:18" x14ac:dyDescent="0.35">
      <c r="A910" t="s">
        <v>1025</v>
      </c>
      <c r="B910" t="s">
        <v>702</v>
      </c>
      <c r="C910" t="s">
        <v>15</v>
      </c>
      <c r="D910" t="s">
        <v>17</v>
      </c>
      <c r="E910" t="s">
        <v>544</v>
      </c>
      <c r="G910" t="s">
        <v>20</v>
      </c>
      <c r="H910" t="s">
        <v>22</v>
      </c>
      <c r="I910" s="4">
        <v>12310</v>
      </c>
      <c r="J910">
        <v>1600</v>
      </c>
      <c r="K910">
        <v>0</v>
      </c>
      <c r="L910">
        <v>10710</v>
      </c>
      <c r="M910">
        <v>0</v>
      </c>
      <c r="N910" s="2">
        <v>28</v>
      </c>
      <c r="O910" t="s">
        <v>60</v>
      </c>
      <c r="P910" t="s">
        <v>517</v>
      </c>
      <c r="Q910" t="s">
        <v>25</v>
      </c>
      <c r="R910" t="s">
        <v>26</v>
      </c>
    </row>
    <row r="911" spans="1:18" x14ac:dyDescent="0.35">
      <c r="A911" t="s">
        <v>1025</v>
      </c>
      <c r="B911" t="s">
        <v>703</v>
      </c>
      <c r="C911" t="s">
        <v>15</v>
      </c>
      <c r="D911" t="s">
        <v>17</v>
      </c>
      <c r="E911" t="s">
        <v>544</v>
      </c>
      <c r="G911" t="s">
        <v>20</v>
      </c>
      <c r="H911" t="s">
        <v>22</v>
      </c>
      <c r="I911" s="4">
        <v>5165</v>
      </c>
      <c r="J911">
        <v>0</v>
      </c>
      <c r="K911">
        <v>0</v>
      </c>
      <c r="L911">
        <v>0</v>
      </c>
      <c r="M911">
        <v>5165</v>
      </c>
      <c r="N911" s="2">
        <v>28</v>
      </c>
      <c r="O911" t="s">
        <v>23</v>
      </c>
      <c r="P911" t="s">
        <v>517</v>
      </c>
      <c r="Q911" t="s">
        <v>25</v>
      </c>
      <c r="R911" t="s">
        <v>26</v>
      </c>
    </row>
    <row r="912" spans="1:18" x14ac:dyDescent="0.35">
      <c r="A912" t="s">
        <v>1025</v>
      </c>
      <c r="B912" t="s">
        <v>704</v>
      </c>
      <c r="C912" t="s">
        <v>15</v>
      </c>
      <c r="D912" t="s">
        <v>17</v>
      </c>
      <c r="E912" t="s">
        <v>353</v>
      </c>
      <c r="F912" t="s">
        <v>34</v>
      </c>
      <c r="G912" t="s">
        <v>20</v>
      </c>
      <c r="H912" t="s">
        <v>21</v>
      </c>
      <c r="I912" s="4">
        <v>636.05999999999995</v>
      </c>
      <c r="J912">
        <v>0</v>
      </c>
      <c r="K912">
        <v>0</v>
      </c>
      <c r="L912">
        <v>0</v>
      </c>
      <c r="M912">
        <v>636.05999999999995</v>
      </c>
      <c r="N912" s="2">
        <v>28</v>
      </c>
      <c r="O912" t="s">
        <v>35</v>
      </c>
      <c r="P912" t="s">
        <v>37</v>
      </c>
      <c r="Q912" t="s">
        <v>25</v>
      </c>
      <c r="R912" t="s">
        <v>26</v>
      </c>
    </row>
    <row r="913" spans="1:18" x14ac:dyDescent="0.35">
      <c r="A913" t="s">
        <v>1025</v>
      </c>
      <c r="B913" t="s">
        <v>705</v>
      </c>
      <c r="C913" t="s">
        <v>15</v>
      </c>
      <c r="D913" t="s">
        <v>17</v>
      </c>
      <c r="E913" t="s">
        <v>333</v>
      </c>
      <c r="F913" t="s">
        <v>334</v>
      </c>
      <c r="G913" t="s">
        <v>20</v>
      </c>
      <c r="H913" t="s">
        <v>21</v>
      </c>
      <c r="I913" s="4">
        <v>1469.06</v>
      </c>
      <c r="J913">
        <v>0</v>
      </c>
      <c r="K913">
        <v>0</v>
      </c>
      <c r="L913">
        <v>0</v>
      </c>
      <c r="M913">
        <v>1469.06</v>
      </c>
      <c r="N913" s="2">
        <v>28</v>
      </c>
      <c r="O913" t="s">
        <v>23</v>
      </c>
      <c r="P913" t="s">
        <v>37</v>
      </c>
      <c r="Q913" t="s">
        <v>25</v>
      </c>
      <c r="R913" t="s">
        <v>26</v>
      </c>
    </row>
    <row r="914" spans="1:18" x14ac:dyDescent="0.35">
      <c r="A914" t="s">
        <v>1025</v>
      </c>
      <c r="B914" t="s">
        <v>706</v>
      </c>
      <c r="C914" t="s">
        <v>15</v>
      </c>
      <c r="D914" t="s">
        <v>17</v>
      </c>
      <c r="E914" t="s">
        <v>354</v>
      </c>
      <c r="G914" t="s">
        <v>20</v>
      </c>
      <c r="H914" t="s">
        <v>21</v>
      </c>
      <c r="I914" s="4">
        <v>351.39</v>
      </c>
      <c r="J914">
        <v>0</v>
      </c>
      <c r="K914">
        <v>0</v>
      </c>
      <c r="L914">
        <v>0</v>
      </c>
      <c r="M914">
        <v>351.39</v>
      </c>
      <c r="N914" s="2">
        <v>28</v>
      </c>
      <c r="O914" t="s">
        <v>29</v>
      </c>
      <c r="P914" t="s">
        <v>37</v>
      </c>
      <c r="Q914" t="s">
        <v>25</v>
      </c>
      <c r="R914" t="s">
        <v>26</v>
      </c>
    </row>
    <row r="915" spans="1:18" x14ac:dyDescent="0.35">
      <c r="A915" t="s">
        <v>1025</v>
      </c>
      <c r="B915" t="s">
        <v>707</v>
      </c>
      <c r="C915" t="s">
        <v>15</v>
      </c>
      <c r="D915" t="s">
        <v>17</v>
      </c>
      <c r="E915" t="s">
        <v>227</v>
      </c>
      <c r="F915" t="s">
        <v>228</v>
      </c>
      <c r="G915" t="s">
        <v>20</v>
      </c>
      <c r="H915" t="s">
        <v>21</v>
      </c>
      <c r="I915" s="4">
        <v>257.60000000000002</v>
      </c>
      <c r="J915">
        <v>0</v>
      </c>
      <c r="K915">
        <v>0</v>
      </c>
      <c r="L915">
        <v>0</v>
      </c>
      <c r="M915">
        <v>257.60000000000002</v>
      </c>
      <c r="N915" s="2">
        <v>28</v>
      </c>
      <c r="O915" t="s">
        <v>46</v>
      </c>
      <c r="P915" t="s">
        <v>37</v>
      </c>
      <c r="Q915" t="s">
        <v>25</v>
      </c>
      <c r="R915" t="s">
        <v>26</v>
      </c>
    </row>
    <row r="916" spans="1:18" x14ac:dyDescent="0.35">
      <c r="A916" t="s">
        <v>1025</v>
      </c>
      <c r="B916" t="s">
        <v>708</v>
      </c>
      <c r="C916" t="s">
        <v>15</v>
      </c>
      <c r="D916" t="s">
        <v>17</v>
      </c>
      <c r="E916" t="s">
        <v>315</v>
      </c>
      <c r="F916" t="s">
        <v>316</v>
      </c>
      <c r="G916" t="s">
        <v>20</v>
      </c>
      <c r="H916" t="s">
        <v>22</v>
      </c>
      <c r="I916" s="4">
        <v>18508</v>
      </c>
      <c r="J916">
        <v>3240</v>
      </c>
      <c r="K916">
        <v>0</v>
      </c>
      <c r="L916">
        <v>15268</v>
      </c>
      <c r="M916">
        <v>0</v>
      </c>
      <c r="N916" s="2">
        <v>28</v>
      </c>
      <c r="O916" t="s">
        <v>60</v>
      </c>
      <c r="P916" t="s">
        <v>37</v>
      </c>
      <c r="Q916" t="s">
        <v>25</v>
      </c>
      <c r="R916" t="s">
        <v>26</v>
      </c>
    </row>
    <row r="917" spans="1:18" x14ac:dyDescent="0.35">
      <c r="A917" t="s">
        <v>1025</v>
      </c>
      <c r="B917" t="s">
        <v>709</v>
      </c>
      <c r="C917" t="s">
        <v>15</v>
      </c>
      <c r="D917" t="s">
        <v>17</v>
      </c>
      <c r="E917" t="s">
        <v>138</v>
      </c>
      <c r="F917" t="s">
        <v>29</v>
      </c>
      <c r="G917" t="s">
        <v>20</v>
      </c>
      <c r="H917" t="s">
        <v>22</v>
      </c>
      <c r="I917" s="4">
        <v>6266</v>
      </c>
      <c r="J917">
        <v>2193</v>
      </c>
      <c r="K917">
        <v>0</v>
      </c>
      <c r="L917">
        <v>4073</v>
      </c>
      <c r="M917">
        <v>0</v>
      </c>
      <c r="N917" s="2">
        <v>28</v>
      </c>
      <c r="O917" t="s">
        <v>29</v>
      </c>
      <c r="P917" t="s">
        <v>24</v>
      </c>
      <c r="Q917" t="s">
        <v>25</v>
      </c>
      <c r="R917" t="s">
        <v>26</v>
      </c>
    </row>
    <row r="918" spans="1:18" x14ac:dyDescent="0.35">
      <c r="A918" t="s">
        <v>1025</v>
      </c>
      <c r="B918" t="s">
        <v>710</v>
      </c>
      <c r="C918" t="s">
        <v>15</v>
      </c>
      <c r="D918" t="s">
        <v>17</v>
      </c>
      <c r="E918" t="s">
        <v>484</v>
      </c>
      <c r="G918" t="s">
        <v>20</v>
      </c>
      <c r="H918" t="s">
        <v>22</v>
      </c>
      <c r="I918" s="4">
        <v>7685</v>
      </c>
      <c r="J918">
        <v>1530</v>
      </c>
      <c r="K918">
        <v>0</v>
      </c>
      <c r="L918">
        <v>6155</v>
      </c>
      <c r="M918">
        <v>0</v>
      </c>
      <c r="N918" s="2">
        <v>28</v>
      </c>
      <c r="O918" t="s">
        <v>51</v>
      </c>
      <c r="P918" t="s">
        <v>30</v>
      </c>
      <c r="Q918" t="s">
        <v>25</v>
      </c>
      <c r="R918" t="s">
        <v>26</v>
      </c>
    </row>
    <row r="919" spans="1:18" x14ac:dyDescent="0.35">
      <c r="A919" t="s">
        <v>1025</v>
      </c>
      <c r="B919" t="s">
        <v>711</v>
      </c>
      <c r="C919" t="s">
        <v>15</v>
      </c>
      <c r="D919" t="s">
        <v>17</v>
      </c>
      <c r="E919" t="s">
        <v>366</v>
      </c>
      <c r="F919" t="s">
        <v>34</v>
      </c>
      <c r="G919" t="s">
        <v>20</v>
      </c>
      <c r="H919" t="s">
        <v>21</v>
      </c>
      <c r="I919" s="4">
        <v>1568.96</v>
      </c>
      <c r="J919">
        <v>0</v>
      </c>
      <c r="K919">
        <v>0</v>
      </c>
      <c r="L919">
        <v>0</v>
      </c>
      <c r="M919">
        <v>1568.96</v>
      </c>
      <c r="N919" s="2">
        <v>28</v>
      </c>
      <c r="O919" t="s">
        <v>51</v>
      </c>
      <c r="P919" t="s">
        <v>108</v>
      </c>
      <c r="Q919" t="s">
        <v>25</v>
      </c>
      <c r="R919" t="s">
        <v>26</v>
      </c>
    </row>
    <row r="920" spans="1:18" x14ac:dyDescent="0.35">
      <c r="A920" t="s">
        <v>1025</v>
      </c>
      <c r="B920" t="s">
        <v>712</v>
      </c>
      <c r="C920" t="s">
        <v>15</v>
      </c>
      <c r="D920" t="s">
        <v>17</v>
      </c>
      <c r="E920" t="s">
        <v>248</v>
      </c>
      <c r="G920" t="s">
        <v>20</v>
      </c>
      <c r="H920" t="s">
        <v>22</v>
      </c>
      <c r="I920" s="4">
        <v>9025</v>
      </c>
      <c r="J920">
        <v>2835</v>
      </c>
      <c r="K920">
        <v>0</v>
      </c>
      <c r="L920">
        <v>6190</v>
      </c>
      <c r="M920">
        <v>0</v>
      </c>
      <c r="N920" s="2">
        <v>28</v>
      </c>
      <c r="O920" t="s">
        <v>51</v>
      </c>
      <c r="P920" t="s">
        <v>32</v>
      </c>
      <c r="Q920" t="s">
        <v>25</v>
      </c>
      <c r="R920" t="s">
        <v>26</v>
      </c>
    </row>
    <row r="921" spans="1:18" x14ac:dyDescent="0.35">
      <c r="A921" t="s">
        <v>1025</v>
      </c>
      <c r="B921" t="s">
        <v>713</v>
      </c>
      <c r="C921" t="s">
        <v>15</v>
      </c>
      <c r="D921" t="s">
        <v>17</v>
      </c>
      <c r="E921" t="s">
        <v>265</v>
      </c>
      <c r="G921" t="s">
        <v>20</v>
      </c>
      <c r="H921" t="s">
        <v>22</v>
      </c>
      <c r="I921" s="4">
        <v>11050</v>
      </c>
      <c r="J921">
        <v>2715</v>
      </c>
      <c r="K921">
        <v>0</v>
      </c>
      <c r="L921">
        <v>8335</v>
      </c>
      <c r="M921">
        <v>0</v>
      </c>
      <c r="N921" s="2">
        <v>28</v>
      </c>
      <c r="O921" t="s">
        <v>51</v>
      </c>
      <c r="P921" t="s">
        <v>32</v>
      </c>
      <c r="Q921" t="s">
        <v>25</v>
      </c>
      <c r="R921" t="s">
        <v>26</v>
      </c>
    </row>
    <row r="922" spans="1:18" x14ac:dyDescent="0.35">
      <c r="A922" t="s">
        <v>1025</v>
      </c>
      <c r="B922" t="s">
        <v>714</v>
      </c>
      <c r="C922" t="s">
        <v>15</v>
      </c>
      <c r="D922" t="s">
        <v>17</v>
      </c>
      <c r="E922" t="s">
        <v>263</v>
      </c>
      <c r="F922" t="s">
        <v>264</v>
      </c>
      <c r="G922" t="s">
        <v>20</v>
      </c>
      <c r="H922" t="s">
        <v>22</v>
      </c>
      <c r="I922" s="4">
        <v>1443</v>
      </c>
      <c r="J922">
        <v>494</v>
      </c>
      <c r="K922">
        <v>0</v>
      </c>
      <c r="L922">
        <v>949</v>
      </c>
      <c r="M922">
        <v>0</v>
      </c>
      <c r="N922" s="2">
        <v>28</v>
      </c>
      <c r="O922" t="s">
        <v>51</v>
      </c>
      <c r="P922" t="s">
        <v>32</v>
      </c>
      <c r="Q922" t="s">
        <v>25</v>
      </c>
      <c r="R922" t="s">
        <v>26</v>
      </c>
    </row>
    <row r="923" spans="1:18" x14ac:dyDescent="0.35">
      <c r="A923" t="s">
        <v>1025</v>
      </c>
      <c r="B923" t="s">
        <v>715</v>
      </c>
      <c r="C923" t="s">
        <v>15</v>
      </c>
      <c r="D923" t="s">
        <v>17</v>
      </c>
      <c r="E923" t="s">
        <v>508</v>
      </c>
      <c r="G923" t="s">
        <v>20</v>
      </c>
      <c r="H923" t="s">
        <v>22</v>
      </c>
      <c r="I923" s="4">
        <v>5692</v>
      </c>
      <c r="J923">
        <v>1204</v>
      </c>
      <c r="K923">
        <v>0</v>
      </c>
      <c r="L923">
        <v>4488</v>
      </c>
      <c r="M923">
        <v>0</v>
      </c>
      <c r="N923" s="2">
        <v>28</v>
      </c>
      <c r="O923" t="s">
        <v>60</v>
      </c>
      <c r="P923" t="s">
        <v>32</v>
      </c>
      <c r="Q923" t="s">
        <v>25</v>
      </c>
      <c r="R923" t="s">
        <v>26</v>
      </c>
    </row>
    <row r="924" spans="1:18" x14ac:dyDescent="0.35">
      <c r="A924" t="s">
        <v>1025</v>
      </c>
      <c r="B924" t="s">
        <v>716</v>
      </c>
      <c r="C924" t="s">
        <v>15</v>
      </c>
      <c r="D924" t="s">
        <v>17</v>
      </c>
      <c r="E924" t="s">
        <v>359</v>
      </c>
      <c r="F924" t="s">
        <v>360</v>
      </c>
      <c r="G924" t="s">
        <v>20</v>
      </c>
      <c r="H924" t="s">
        <v>22</v>
      </c>
      <c r="I924" s="4">
        <v>1263</v>
      </c>
      <c r="J924">
        <v>499</v>
      </c>
      <c r="K924">
        <v>0</v>
      </c>
      <c r="L924">
        <v>764</v>
      </c>
      <c r="M924">
        <v>0</v>
      </c>
      <c r="N924" s="2">
        <v>28</v>
      </c>
      <c r="O924" t="s">
        <v>29</v>
      </c>
      <c r="P924" t="s">
        <v>108</v>
      </c>
      <c r="Q924" t="s">
        <v>25</v>
      </c>
      <c r="R924" t="s">
        <v>26</v>
      </c>
    </row>
    <row r="925" spans="1:18" x14ac:dyDescent="0.35">
      <c r="A925" t="s">
        <v>1025</v>
      </c>
      <c r="B925" t="s">
        <v>717</v>
      </c>
      <c r="C925" t="s">
        <v>15</v>
      </c>
      <c r="D925" t="s">
        <v>17</v>
      </c>
      <c r="E925" t="s">
        <v>327</v>
      </c>
      <c r="F925" t="s">
        <v>328</v>
      </c>
      <c r="G925" t="s">
        <v>20</v>
      </c>
      <c r="H925" t="s">
        <v>22</v>
      </c>
      <c r="I925" s="4">
        <v>563</v>
      </c>
      <c r="J925">
        <v>196</v>
      </c>
      <c r="K925">
        <v>0</v>
      </c>
      <c r="L925">
        <v>367</v>
      </c>
      <c r="M925">
        <v>0</v>
      </c>
      <c r="N925" s="2">
        <v>28</v>
      </c>
      <c r="O925" t="s">
        <v>29</v>
      </c>
      <c r="P925" t="s">
        <v>108</v>
      </c>
      <c r="Q925" t="s">
        <v>25</v>
      </c>
      <c r="R925" t="s">
        <v>26</v>
      </c>
    </row>
    <row r="926" spans="1:18" x14ac:dyDescent="0.35">
      <c r="A926" t="s">
        <v>1025</v>
      </c>
      <c r="B926" t="s">
        <v>718</v>
      </c>
      <c r="C926" t="s">
        <v>15</v>
      </c>
      <c r="D926" t="s">
        <v>17</v>
      </c>
      <c r="E926" t="s">
        <v>122</v>
      </c>
      <c r="F926" t="s">
        <v>34</v>
      </c>
      <c r="G926" t="s">
        <v>20</v>
      </c>
      <c r="H926" t="s">
        <v>21</v>
      </c>
      <c r="I926" s="4">
        <v>606.34</v>
      </c>
      <c r="J926">
        <v>0</v>
      </c>
      <c r="K926">
        <v>0</v>
      </c>
      <c r="L926">
        <v>0</v>
      </c>
      <c r="M926">
        <v>606.34</v>
      </c>
      <c r="N926" s="2">
        <v>28</v>
      </c>
      <c r="O926" t="s">
        <v>35</v>
      </c>
      <c r="P926" t="s">
        <v>108</v>
      </c>
      <c r="Q926" t="s">
        <v>25</v>
      </c>
      <c r="R926" t="s">
        <v>26</v>
      </c>
    </row>
    <row r="927" spans="1:18" x14ac:dyDescent="0.35">
      <c r="A927" t="s">
        <v>1025</v>
      </c>
      <c r="B927" t="s">
        <v>719</v>
      </c>
      <c r="C927" t="s">
        <v>15</v>
      </c>
      <c r="D927" t="s">
        <v>17</v>
      </c>
      <c r="E927" t="s">
        <v>403</v>
      </c>
      <c r="F927" t="s">
        <v>131</v>
      </c>
      <c r="G927" t="s">
        <v>20</v>
      </c>
      <c r="H927" t="s">
        <v>22</v>
      </c>
      <c r="I927" s="4">
        <v>4536</v>
      </c>
      <c r="J927">
        <v>1563</v>
      </c>
      <c r="K927">
        <v>0</v>
      </c>
      <c r="L927">
        <v>2973</v>
      </c>
      <c r="M927">
        <v>0</v>
      </c>
      <c r="N927" s="2">
        <v>28</v>
      </c>
      <c r="O927" t="s">
        <v>29</v>
      </c>
      <c r="P927" t="s">
        <v>30</v>
      </c>
      <c r="Q927" t="s">
        <v>25</v>
      </c>
      <c r="R927" t="s">
        <v>26</v>
      </c>
    </row>
    <row r="928" spans="1:18" x14ac:dyDescent="0.35">
      <c r="A928" t="s">
        <v>1025</v>
      </c>
      <c r="B928" t="s">
        <v>720</v>
      </c>
      <c r="C928" t="s">
        <v>15</v>
      </c>
      <c r="D928" t="s">
        <v>17</v>
      </c>
      <c r="E928" t="s">
        <v>513</v>
      </c>
      <c r="F928" t="s">
        <v>514</v>
      </c>
      <c r="G928" t="s">
        <v>20</v>
      </c>
      <c r="H928" t="s">
        <v>21</v>
      </c>
      <c r="I928" s="4">
        <v>1011.24</v>
      </c>
      <c r="J928">
        <v>0</v>
      </c>
      <c r="K928">
        <v>0</v>
      </c>
      <c r="L928">
        <v>0</v>
      </c>
      <c r="M928">
        <v>1011.24</v>
      </c>
      <c r="N928" s="2">
        <v>28</v>
      </c>
      <c r="O928" t="s">
        <v>35</v>
      </c>
      <c r="P928" t="s">
        <v>272</v>
      </c>
      <c r="Q928" t="s">
        <v>25</v>
      </c>
      <c r="R928" t="s">
        <v>26</v>
      </c>
    </row>
    <row r="929" spans="1:18" x14ac:dyDescent="0.35">
      <c r="A929" t="s">
        <v>1025</v>
      </c>
      <c r="B929" t="s">
        <v>721</v>
      </c>
      <c r="C929" t="s">
        <v>15</v>
      </c>
      <c r="D929" t="s">
        <v>17</v>
      </c>
      <c r="E929" t="s">
        <v>428</v>
      </c>
      <c r="F929" t="s">
        <v>429</v>
      </c>
      <c r="G929" t="s">
        <v>20</v>
      </c>
      <c r="H929" t="s">
        <v>22</v>
      </c>
      <c r="I929" s="4">
        <v>11816</v>
      </c>
      <c r="J929">
        <v>3032</v>
      </c>
      <c r="K929">
        <v>0</v>
      </c>
      <c r="L929">
        <v>8784</v>
      </c>
      <c r="M929">
        <v>0</v>
      </c>
      <c r="N929" s="2">
        <v>28</v>
      </c>
      <c r="O929" t="s">
        <v>260</v>
      </c>
      <c r="P929" t="s">
        <v>30</v>
      </c>
      <c r="Q929" t="s">
        <v>25</v>
      </c>
      <c r="R929" t="s">
        <v>26</v>
      </c>
    </row>
    <row r="930" spans="1:18" x14ac:dyDescent="0.35">
      <c r="A930" t="s">
        <v>1025</v>
      </c>
      <c r="B930" t="s">
        <v>722</v>
      </c>
      <c r="C930" t="s">
        <v>15</v>
      </c>
      <c r="D930" t="s">
        <v>17</v>
      </c>
      <c r="E930" t="s">
        <v>410</v>
      </c>
      <c r="F930" t="s">
        <v>18</v>
      </c>
      <c r="G930" t="s">
        <v>20</v>
      </c>
      <c r="H930" t="s">
        <v>21</v>
      </c>
      <c r="I930" s="4">
        <v>1234.8900000000001</v>
      </c>
      <c r="J930">
        <v>0</v>
      </c>
      <c r="K930">
        <v>0</v>
      </c>
      <c r="L930">
        <v>0</v>
      </c>
      <c r="M930">
        <v>1234.8900000000001</v>
      </c>
      <c r="N930" s="2">
        <v>28</v>
      </c>
      <c r="O930" t="s">
        <v>23</v>
      </c>
      <c r="P930" t="s">
        <v>30</v>
      </c>
      <c r="Q930" t="s">
        <v>25</v>
      </c>
      <c r="R930" t="s">
        <v>26</v>
      </c>
    </row>
    <row r="931" spans="1:18" x14ac:dyDescent="0.35">
      <c r="A931" t="s">
        <v>1025</v>
      </c>
      <c r="B931" t="s">
        <v>723</v>
      </c>
      <c r="C931" t="s">
        <v>15</v>
      </c>
      <c r="D931" t="s">
        <v>17</v>
      </c>
      <c r="E931" t="s">
        <v>210</v>
      </c>
      <c r="F931" t="s">
        <v>62</v>
      </c>
      <c r="G931" t="s">
        <v>20</v>
      </c>
      <c r="H931" t="s">
        <v>21</v>
      </c>
      <c r="I931" s="4">
        <v>471.25</v>
      </c>
      <c r="J931">
        <v>0</v>
      </c>
      <c r="K931">
        <v>0</v>
      </c>
      <c r="L931">
        <v>0</v>
      </c>
      <c r="M931">
        <v>471.25</v>
      </c>
      <c r="N931" s="2">
        <v>28</v>
      </c>
      <c r="O931" t="s">
        <v>63</v>
      </c>
      <c r="P931" t="s">
        <v>80</v>
      </c>
      <c r="Q931" t="s">
        <v>25</v>
      </c>
      <c r="R931" t="s">
        <v>26</v>
      </c>
    </row>
    <row r="932" spans="1:18" x14ac:dyDescent="0.35">
      <c r="A932" t="s">
        <v>1025</v>
      </c>
      <c r="B932" t="s">
        <v>724</v>
      </c>
      <c r="C932" t="s">
        <v>15</v>
      </c>
      <c r="D932" t="s">
        <v>17</v>
      </c>
      <c r="E932" t="s">
        <v>111</v>
      </c>
      <c r="F932" t="s">
        <v>29</v>
      </c>
      <c r="G932" t="s">
        <v>20</v>
      </c>
      <c r="H932" t="s">
        <v>21</v>
      </c>
      <c r="I932" s="4">
        <v>1806.46</v>
      </c>
      <c r="J932">
        <v>0</v>
      </c>
      <c r="K932">
        <v>0</v>
      </c>
      <c r="L932">
        <v>0</v>
      </c>
      <c r="M932">
        <v>1806.46</v>
      </c>
      <c r="N932" s="2">
        <v>28</v>
      </c>
      <c r="O932" t="s">
        <v>29</v>
      </c>
      <c r="P932" t="s">
        <v>80</v>
      </c>
      <c r="Q932" t="s">
        <v>25</v>
      </c>
      <c r="R932" t="s">
        <v>26</v>
      </c>
    </row>
    <row r="933" spans="1:18" x14ac:dyDescent="0.35">
      <c r="A933" t="s">
        <v>1025</v>
      </c>
      <c r="B933" t="s">
        <v>725</v>
      </c>
      <c r="C933" t="s">
        <v>15</v>
      </c>
      <c r="D933" t="s">
        <v>17</v>
      </c>
      <c r="E933" t="s">
        <v>485</v>
      </c>
      <c r="G933" t="s">
        <v>20</v>
      </c>
      <c r="H933" t="s">
        <v>21</v>
      </c>
      <c r="I933" s="4">
        <v>1974.96</v>
      </c>
      <c r="J933">
        <v>0</v>
      </c>
      <c r="K933">
        <v>0</v>
      </c>
      <c r="L933">
        <v>0</v>
      </c>
      <c r="M933">
        <v>1974.96</v>
      </c>
      <c r="N933" s="2">
        <v>28</v>
      </c>
      <c r="O933" t="s">
        <v>29</v>
      </c>
      <c r="P933" t="s">
        <v>201</v>
      </c>
      <c r="Q933" t="s">
        <v>25</v>
      </c>
      <c r="R933" t="s">
        <v>26</v>
      </c>
    </row>
    <row r="934" spans="1:18" x14ac:dyDescent="0.35">
      <c r="A934" t="s">
        <v>1025</v>
      </c>
      <c r="B934" t="s">
        <v>726</v>
      </c>
      <c r="C934" t="s">
        <v>15</v>
      </c>
      <c r="D934" t="s">
        <v>17</v>
      </c>
      <c r="E934" t="s">
        <v>500</v>
      </c>
      <c r="G934" t="s">
        <v>20</v>
      </c>
      <c r="H934" t="s">
        <v>21</v>
      </c>
      <c r="I934" s="4">
        <v>271.77999999999997</v>
      </c>
      <c r="J934">
        <v>0</v>
      </c>
      <c r="K934">
        <v>0</v>
      </c>
      <c r="L934">
        <v>0</v>
      </c>
      <c r="M934">
        <v>271.77999999999997</v>
      </c>
      <c r="N934" s="2">
        <v>28</v>
      </c>
      <c r="O934" t="s">
        <v>35</v>
      </c>
      <c r="P934" t="s">
        <v>201</v>
      </c>
      <c r="Q934" t="s">
        <v>25</v>
      </c>
      <c r="R934" t="s">
        <v>26</v>
      </c>
    </row>
    <row r="935" spans="1:18" x14ac:dyDescent="0.35">
      <c r="A935" t="s">
        <v>1025</v>
      </c>
      <c r="B935" t="s">
        <v>727</v>
      </c>
      <c r="C935" t="s">
        <v>15</v>
      </c>
      <c r="D935" t="s">
        <v>17</v>
      </c>
      <c r="E935" t="s">
        <v>249</v>
      </c>
      <c r="G935" t="s">
        <v>20</v>
      </c>
      <c r="H935" t="s">
        <v>22</v>
      </c>
      <c r="I935" s="4">
        <v>7584</v>
      </c>
      <c r="J935">
        <v>2631</v>
      </c>
      <c r="K935">
        <v>0</v>
      </c>
      <c r="L935">
        <v>4953</v>
      </c>
      <c r="M935">
        <v>0</v>
      </c>
      <c r="N935" s="2">
        <v>28</v>
      </c>
      <c r="O935" t="s">
        <v>29</v>
      </c>
      <c r="P935" t="s">
        <v>201</v>
      </c>
      <c r="Q935" t="s">
        <v>25</v>
      </c>
      <c r="R935" t="s">
        <v>26</v>
      </c>
    </row>
    <row r="936" spans="1:18" x14ac:dyDescent="0.35">
      <c r="A936" t="s">
        <v>1025</v>
      </c>
      <c r="B936" t="s">
        <v>728</v>
      </c>
      <c r="C936" t="s">
        <v>15</v>
      </c>
      <c r="D936" t="s">
        <v>17</v>
      </c>
      <c r="E936" t="s">
        <v>244</v>
      </c>
      <c r="G936" t="s">
        <v>20</v>
      </c>
      <c r="H936" t="s">
        <v>22</v>
      </c>
      <c r="I936" s="4">
        <v>12830</v>
      </c>
      <c r="J936">
        <v>4150</v>
      </c>
      <c r="K936">
        <v>0</v>
      </c>
      <c r="L936">
        <v>8680</v>
      </c>
      <c r="M936">
        <v>0</v>
      </c>
      <c r="N936" s="2">
        <v>28</v>
      </c>
      <c r="O936" t="s">
        <v>29</v>
      </c>
      <c r="P936" t="s">
        <v>47</v>
      </c>
      <c r="Q936" t="s">
        <v>25</v>
      </c>
      <c r="R936" t="s">
        <v>26</v>
      </c>
    </row>
    <row r="937" spans="1:18" x14ac:dyDescent="0.35">
      <c r="A937" t="s">
        <v>1025</v>
      </c>
      <c r="B937" t="s">
        <v>729</v>
      </c>
      <c r="C937" t="s">
        <v>15</v>
      </c>
      <c r="D937" t="s">
        <v>17</v>
      </c>
      <c r="E937" t="s">
        <v>244</v>
      </c>
      <c r="G937" t="s">
        <v>20</v>
      </c>
      <c r="H937" t="s">
        <v>22</v>
      </c>
      <c r="I937" s="4">
        <v>10476</v>
      </c>
      <c r="J937">
        <v>2232</v>
      </c>
      <c r="K937">
        <v>0</v>
      </c>
      <c r="L937">
        <v>8244</v>
      </c>
      <c r="M937">
        <v>0</v>
      </c>
      <c r="N937" s="2">
        <v>28</v>
      </c>
      <c r="O937" t="s">
        <v>29</v>
      </c>
      <c r="P937" t="s">
        <v>224</v>
      </c>
      <c r="Q937" t="s">
        <v>25</v>
      </c>
      <c r="R937" t="s">
        <v>26</v>
      </c>
    </row>
    <row r="938" spans="1:18" x14ac:dyDescent="0.35">
      <c r="A938" t="s">
        <v>1025</v>
      </c>
      <c r="B938" t="s">
        <v>730</v>
      </c>
      <c r="C938" t="s">
        <v>15</v>
      </c>
      <c r="D938" t="s">
        <v>17</v>
      </c>
      <c r="E938" t="s">
        <v>524</v>
      </c>
      <c r="G938" t="s">
        <v>20</v>
      </c>
      <c r="H938" t="s">
        <v>22</v>
      </c>
      <c r="I938" s="4">
        <v>4570</v>
      </c>
      <c r="J938">
        <v>670</v>
      </c>
      <c r="K938">
        <v>0</v>
      </c>
      <c r="L938">
        <v>3900</v>
      </c>
      <c r="M938">
        <v>0</v>
      </c>
      <c r="N938" s="2">
        <v>28</v>
      </c>
      <c r="O938" t="s">
        <v>51</v>
      </c>
      <c r="P938" t="s">
        <v>47</v>
      </c>
      <c r="Q938" t="s">
        <v>25</v>
      </c>
      <c r="R938" t="s">
        <v>26</v>
      </c>
    </row>
    <row r="939" spans="1:18" x14ac:dyDescent="0.35">
      <c r="A939" t="s">
        <v>1025</v>
      </c>
      <c r="B939" t="s">
        <v>731</v>
      </c>
      <c r="C939" t="s">
        <v>15</v>
      </c>
      <c r="D939" t="s">
        <v>17</v>
      </c>
      <c r="E939" t="s">
        <v>474</v>
      </c>
      <c r="G939" t="s">
        <v>20</v>
      </c>
      <c r="H939" t="s">
        <v>22</v>
      </c>
      <c r="I939" s="4">
        <v>5873</v>
      </c>
      <c r="J939">
        <v>1297</v>
      </c>
      <c r="K939">
        <v>0</v>
      </c>
      <c r="L939">
        <v>4576</v>
      </c>
      <c r="M939">
        <v>0</v>
      </c>
      <c r="N939" s="2">
        <v>28</v>
      </c>
      <c r="O939" t="s">
        <v>46</v>
      </c>
      <c r="P939" t="s">
        <v>47</v>
      </c>
      <c r="Q939" t="s">
        <v>25</v>
      </c>
      <c r="R939" t="s">
        <v>26</v>
      </c>
    </row>
    <row r="940" spans="1:18" x14ac:dyDescent="0.35">
      <c r="A940" t="s">
        <v>1025</v>
      </c>
      <c r="B940" t="s">
        <v>732</v>
      </c>
      <c r="C940" t="s">
        <v>15</v>
      </c>
      <c r="D940" t="s">
        <v>17</v>
      </c>
      <c r="E940" t="s">
        <v>518</v>
      </c>
      <c r="G940" t="s">
        <v>20</v>
      </c>
      <c r="H940" t="s">
        <v>22</v>
      </c>
      <c r="I940" s="4">
        <v>20540</v>
      </c>
      <c r="J940">
        <v>3225</v>
      </c>
      <c r="K940">
        <v>0</v>
      </c>
      <c r="L940">
        <v>17315</v>
      </c>
      <c r="M940">
        <v>0</v>
      </c>
      <c r="N940" s="2">
        <v>28</v>
      </c>
      <c r="O940" t="s">
        <v>51</v>
      </c>
      <c r="P940" t="s">
        <v>47</v>
      </c>
      <c r="Q940" t="s">
        <v>25</v>
      </c>
      <c r="R940" t="s">
        <v>26</v>
      </c>
    </row>
    <row r="941" spans="1:18" x14ac:dyDescent="0.35">
      <c r="A941" t="s">
        <v>1025</v>
      </c>
      <c r="B941" t="s">
        <v>733</v>
      </c>
      <c r="C941" t="s">
        <v>15</v>
      </c>
      <c r="D941" t="s">
        <v>17</v>
      </c>
      <c r="E941" t="s">
        <v>398</v>
      </c>
      <c r="F941" t="s">
        <v>18</v>
      </c>
      <c r="G941" t="s">
        <v>20</v>
      </c>
      <c r="H941" t="s">
        <v>21</v>
      </c>
      <c r="I941" s="4">
        <v>260.2</v>
      </c>
      <c r="J941">
        <v>0</v>
      </c>
      <c r="K941">
        <v>0</v>
      </c>
      <c r="L941">
        <v>0</v>
      </c>
      <c r="M941">
        <v>260.2</v>
      </c>
      <c r="N941" s="2">
        <v>28</v>
      </c>
      <c r="O941" t="s">
        <v>23</v>
      </c>
      <c r="P941" t="s">
        <v>30</v>
      </c>
      <c r="Q941" t="s">
        <v>25</v>
      </c>
      <c r="R941" t="s">
        <v>26</v>
      </c>
    </row>
    <row r="942" spans="1:18" x14ac:dyDescent="0.35">
      <c r="A942" t="s">
        <v>1025</v>
      </c>
      <c r="B942" t="s">
        <v>734</v>
      </c>
      <c r="C942" t="s">
        <v>15</v>
      </c>
      <c r="D942" t="s">
        <v>17</v>
      </c>
      <c r="E942" t="s">
        <v>398</v>
      </c>
      <c r="F942" t="s">
        <v>18</v>
      </c>
      <c r="G942" t="s">
        <v>20</v>
      </c>
      <c r="H942" t="s">
        <v>21</v>
      </c>
      <c r="I942" s="4">
        <v>462</v>
      </c>
      <c r="J942">
        <v>0</v>
      </c>
      <c r="K942">
        <v>0</v>
      </c>
      <c r="L942">
        <v>0</v>
      </c>
      <c r="M942">
        <v>462</v>
      </c>
      <c r="N942" s="2">
        <v>28</v>
      </c>
      <c r="O942" t="s">
        <v>23</v>
      </c>
      <c r="P942" t="s">
        <v>30</v>
      </c>
      <c r="Q942" t="s">
        <v>25</v>
      </c>
      <c r="R942" t="s">
        <v>26</v>
      </c>
    </row>
    <row r="943" spans="1:18" x14ac:dyDescent="0.35">
      <c r="A943" t="s">
        <v>1025</v>
      </c>
      <c r="B943" t="s">
        <v>735</v>
      </c>
      <c r="C943" t="s">
        <v>15</v>
      </c>
      <c r="D943" t="s">
        <v>17</v>
      </c>
      <c r="E943" t="s">
        <v>369</v>
      </c>
      <c r="F943" t="s">
        <v>131</v>
      </c>
      <c r="G943" t="s">
        <v>20</v>
      </c>
      <c r="H943" t="s">
        <v>22</v>
      </c>
      <c r="I943" s="4">
        <v>3034</v>
      </c>
      <c r="J943">
        <v>1026</v>
      </c>
      <c r="K943">
        <v>0</v>
      </c>
      <c r="L943">
        <v>2008</v>
      </c>
      <c r="M943">
        <v>0</v>
      </c>
      <c r="N943" s="2">
        <v>28</v>
      </c>
      <c r="O943" t="s">
        <v>29</v>
      </c>
      <c r="P943" t="s">
        <v>30</v>
      </c>
      <c r="Q943" t="s">
        <v>25</v>
      </c>
      <c r="R943" t="s">
        <v>26</v>
      </c>
    </row>
    <row r="944" spans="1:18" x14ac:dyDescent="0.35">
      <c r="A944" t="s">
        <v>1025</v>
      </c>
      <c r="B944" t="s">
        <v>736</v>
      </c>
      <c r="C944" t="s">
        <v>15</v>
      </c>
      <c r="D944" t="s">
        <v>17</v>
      </c>
      <c r="E944" t="s">
        <v>309</v>
      </c>
      <c r="G944" t="s">
        <v>20</v>
      </c>
      <c r="H944" t="s">
        <v>22</v>
      </c>
      <c r="I944" s="4">
        <v>8769</v>
      </c>
      <c r="J944">
        <v>2984</v>
      </c>
      <c r="K944">
        <v>0</v>
      </c>
      <c r="L944">
        <v>5785</v>
      </c>
      <c r="M944">
        <v>0</v>
      </c>
      <c r="N944" s="2">
        <v>28</v>
      </c>
      <c r="O944" t="s">
        <v>29</v>
      </c>
      <c r="P944" t="s">
        <v>224</v>
      </c>
      <c r="Q944" t="s">
        <v>25</v>
      </c>
      <c r="R944" t="s">
        <v>26</v>
      </c>
    </row>
    <row r="945" spans="1:18" x14ac:dyDescent="0.35">
      <c r="A945" t="s">
        <v>1025</v>
      </c>
      <c r="B945" t="s">
        <v>737</v>
      </c>
      <c r="C945" t="s">
        <v>15</v>
      </c>
      <c r="D945" t="s">
        <v>17</v>
      </c>
      <c r="E945" t="s">
        <v>134</v>
      </c>
      <c r="F945" t="s">
        <v>18</v>
      </c>
      <c r="G945" t="s">
        <v>20</v>
      </c>
      <c r="H945" t="s">
        <v>21</v>
      </c>
      <c r="I945" s="4">
        <v>989.15</v>
      </c>
      <c r="J945">
        <v>0</v>
      </c>
      <c r="K945">
        <v>0</v>
      </c>
      <c r="L945">
        <v>0</v>
      </c>
      <c r="M945">
        <v>989.15</v>
      </c>
      <c r="N945" s="2">
        <v>28</v>
      </c>
      <c r="O945" t="s">
        <v>51</v>
      </c>
      <c r="P945" t="s">
        <v>64</v>
      </c>
      <c r="Q945" t="s">
        <v>25</v>
      </c>
      <c r="R945" t="s">
        <v>26</v>
      </c>
    </row>
    <row r="946" spans="1:18" x14ac:dyDescent="0.35">
      <c r="A946" t="s">
        <v>1025</v>
      </c>
      <c r="B946" t="s">
        <v>738</v>
      </c>
      <c r="C946" t="s">
        <v>15</v>
      </c>
      <c r="D946" t="s">
        <v>17</v>
      </c>
      <c r="E946" t="s">
        <v>480</v>
      </c>
      <c r="G946" t="s">
        <v>20</v>
      </c>
      <c r="H946" t="s">
        <v>22</v>
      </c>
      <c r="I946" s="4">
        <v>127</v>
      </c>
      <c r="J946">
        <v>25</v>
      </c>
      <c r="K946">
        <v>0</v>
      </c>
      <c r="L946">
        <v>102</v>
      </c>
      <c r="M946">
        <v>0</v>
      </c>
      <c r="N946" s="2">
        <v>28</v>
      </c>
      <c r="O946" t="s">
        <v>29</v>
      </c>
      <c r="P946" t="s">
        <v>64</v>
      </c>
      <c r="Q946" t="s">
        <v>25</v>
      </c>
      <c r="R946" t="s">
        <v>26</v>
      </c>
    </row>
    <row r="947" spans="1:18" x14ac:dyDescent="0.35">
      <c r="A947" t="s">
        <v>1025</v>
      </c>
      <c r="B947" t="s">
        <v>739</v>
      </c>
      <c r="C947" t="s">
        <v>15</v>
      </c>
      <c r="D947" t="s">
        <v>17</v>
      </c>
      <c r="E947" t="s">
        <v>415</v>
      </c>
      <c r="F947" t="s">
        <v>360</v>
      </c>
      <c r="G947" t="s">
        <v>20</v>
      </c>
      <c r="H947" t="s">
        <v>22</v>
      </c>
      <c r="I947" s="4">
        <v>6640</v>
      </c>
      <c r="J947">
        <v>2316</v>
      </c>
      <c r="K947">
        <v>0</v>
      </c>
      <c r="L947">
        <v>4324</v>
      </c>
      <c r="M947">
        <v>0</v>
      </c>
      <c r="N947" s="2">
        <v>28</v>
      </c>
      <c r="O947" t="s">
        <v>29</v>
      </c>
      <c r="P947" t="s">
        <v>64</v>
      </c>
      <c r="Q947" t="s">
        <v>25</v>
      </c>
      <c r="R947" t="s">
        <v>26</v>
      </c>
    </row>
    <row r="948" spans="1:18" x14ac:dyDescent="0.35">
      <c r="A948" t="s">
        <v>1025</v>
      </c>
      <c r="B948" t="s">
        <v>740</v>
      </c>
      <c r="C948" t="s">
        <v>15</v>
      </c>
      <c r="D948" t="s">
        <v>17</v>
      </c>
      <c r="E948" t="s">
        <v>299</v>
      </c>
      <c r="F948" t="s">
        <v>300</v>
      </c>
      <c r="G948" t="s">
        <v>20</v>
      </c>
      <c r="H948" t="s">
        <v>22</v>
      </c>
      <c r="I948" s="4">
        <v>11656</v>
      </c>
      <c r="J948">
        <v>1468</v>
      </c>
      <c r="K948">
        <v>0</v>
      </c>
      <c r="L948">
        <v>10188</v>
      </c>
      <c r="M948">
        <v>0</v>
      </c>
      <c r="N948" s="2">
        <v>28</v>
      </c>
      <c r="O948" t="s">
        <v>60</v>
      </c>
      <c r="P948" t="s">
        <v>64</v>
      </c>
      <c r="Q948" t="s">
        <v>25</v>
      </c>
      <c r="R948" t="s">
        <v>26</v>
      </c>
    </row>
    <row r="949" spans="1:18" x14ac:dyDescent="0.35">
      <c r="A949" t="s">
        <v>1025</v>
      </c>
      <c r="B949" t="s">
        <v>741</v>
      </c>
      <c r="C949" t="s">
        <v>15</v>
      </c>
      <c r="D949" t="s">
        <v>17</v>
      </c>
      <c r="E949" t="s">
        <v>83</v>
      </c>
      <c r="F949" t="s">
        <v>18</v>
      </c>
      <c r="G949" t="s">
        <v>20</v>
      </c>
      <c r="H949" t="s">
        <v>21</v>
      </c>
      <c r="I949" s="4">
        <v>1445.86</v>
      </c>
      <c r="J949">
        <v>0</v>
      </c>
      <c r="K949">
        <v>0</v>
      </c>
      <c r="L949">
        <v>0</v>
      </c>
      <c r="M949">
        <v>1445.86</v>
      </c>
      <c r="N949" s="2">
        <v>28</v>
      </c>
      <c r="O949" t="s">
        <v>51</v>
      </c>
      <c r="P949" t="s">
        <v>80</v>
      </c>
      <c r="Q949" t="s">
        <v>25</v>
      </c>
      <c r="R949" t="s">
        <v>26</v>
      </c>
    </row>
    <row r="950" spans="1:18" x14ac:dyDescent="0.35">
      <c r="A950" t="s">
        <v>1025</v>
      </c>
      <c r="B950" t="s">
        <v>742</v>
      </c>
      <c r="C950" t="s">
        <v>15</v>
      </c>
      <c r="D950" t="s">
        <v>17</v>
      </c>
      <c r="E950" t="s">
        <v>130</v>
      </c>
      <c r="F950" t="s">
        <v>131</v>
      </c>
      <c r="G950" t="s">
        <v>20</v>
      </c>
      <c r="H950" t="s">
        <v>21</v>
      </c>
      <c r="I950" s="4">
        <v>2381.44</v>
      </c>
      <c r="J950">
        <v>0</v>
      </c>
      <c r="K950">
        <v>0</v>
      </c>
      <c r="L950">
        <v>0</v>
      </c>
      <c r="M950">
        <v>2381.44</v>
      </c>
      <c r="N950" s="2">
        <v>28</v>
      </c>
      <c r="O950" t="s">
        <v>29</v>
      </c>
      <c r="P950" t="s">
        <v>80</v>
      </c>
      <c r="Q950" t="s">
        <v>25</v>
      </c>
      <c r="R950" t="s">
        <v>26</v>
      </c>
    </row>
    <row r="951" spans="1:18" x14ac:dyDescent="0.35">
      <c r="A951" t="s">
        <v>1025</v>
      </c>
      <c r="B951" t="s">
        <v>743</v>
      </c>
      <c r="C951" t="s">
        <v>15</v>
      </c>
      <c r="D951" t="s">
        <v>17</v>
      </c>
      <c r="E951" t="s">
        <v>280</v>
      </c>
      <c r="F951" t="s">
        <v>281</v>
      </c>
      <c r="G951" t="s">
        <v>20</v>
      </c>
      <c r="H951" t="s">
        <v>22</v>
      </c>
      <c r="I951" s="4">
        <v>36920</v>
      </c>
      <c r="J951">
        <v>6780</v>
      </c>
      <c r="K951">
        <v>0</v>
      </c>
      <c r="L951">
        <v>30140</v>
      </c>
      <c r="M951">
        <v>0</v>
      </c>
      <c r="N951" s="2">
        <v>28</v>
      </c>
      <c r="O951" t="s">
        <v>60</v>
      </c>
      <c r="P951" t="s">
        <v>80</v>
      </c>
      <c r="Q951" t="s">
        <v>25</v>
      </c>
      <c r="R951" t="s">
        <v>26</v>
      </c>
    </row>
    <row r="952" spans="1:18" x14ac:dyDescent="0.35">
      <c r="A952" t="s">
        <v>1025</v>
      </c>
      <c r="B952" t="s">
        <v>1022</v>
      </c>
      <c r="C952" t="s">
        <v>15</v>
      </c>
      <c r="D952" t="s">
        <v>17</v>
      </c>
      <c r="E952" t="s">
        <v>572</v>
      </c>
      <c r="F952" t="s">
        <v>96</v>
      </c>
      <c r="G952" t="s">
        <v>20</v>
      </c>
      <c r="H952" t="s">
        <v>21</v>
      </c>
      <c r="I952" s="4">
        <v>1299.42</v>
      </c>
      <c r="J952">
        <v>0</v>
      </c>
      <c r="K952">
        <v>0</v>
      </c>
      <c r="L952">
        <v>0</v>
      </c>
      <c r="M952">
        <v>1299.42</v>
      </c>
      <c r="N952" s="2">
        <v>28</v>
      </c>
      <c r="Q952" t="s">
        <v>25</v>
      </c>
      <c r="R952" t="s">
        <v>26</v>
      </c>
    </row>
    <row r="953" spans="1:18" x14ac:dyDescent="0.35">
      <c r="A953" t="s">
        <v>1025</v>
      </c>
      <c r="B953" t="s">
        <v>744</v>
      </c>
      <c r="C953" t="s">
        <v>15</v>
      </c>
      <c r="D953" t="s">
        <v>17</v>
      </c>
      <c r="E953" t="s">
        <v>128</v>
      </c>
      <c r="F953" t="s">
        <v>62</v>
      </c>
      <c r="G953" t="s">
        <v>20</v>
      </c>
      <c r="H953" t="s">
        <v>21</v>
      </c>
      <c r="I953" s="4">
        <v>75.45</v>
      </c>
      <c r="J953">
        <v>0</v>
      </c>
      <c r="K953">
        <v>0</v>
      </c>
      <c r="L953">
        <v>0</v>
      </c>
      <c r="M953">
        <v>75.45</v>
      </c>
      <c r="N953" s="2">
        <v>28</v>
      </c>
      <c r="O953" t="s">
        <v>63</v>
      </c>
      <c r="P953" t="s">
        <v>64</v>
      </c>
      <c r="Q953" t="s">
        <v>25</v>
      </c>
      <c r="R953" t="s">
        <v>26</v>
      </c>
    </row>
    <row r="954" spans="1:18" x14ac:dyDescent="0.35">
      <c r="A954" t="s">
        <v>1025</v>
      </c>
      <c r="B954" t="s">
        <v>745</v>
      </c>
      <c r="C954" t="s">
        <v>15</v>
      </c>
      <c r="D954" t="s">
        <v>17</v>
      </c>
      <c r="E954" t="s">
        <v>90</v>
      </c>
      <c r="G954" t="s">
        <v>20</v>
      </c>
      <c r="H954" t="s">
        <v>21</v>
      </c>
      <c r="I954" s="4">
        <v>336</v>
      </c>
      <c r="J954">
        <v>0</v>
      </c>
      <c r="K954">
        <v>0</v>
      </c>
      <c r="L954">
        <v>0</v>
      </c>
      <c r="M954">
        <v>336</v>
      </c>
      <c r="N954" s="2">
        <v>28</v>
      </c>
      <c r="O954" t="s">
        <v>63</v>
      </c>
      <c r="P954" t="s">
        <v>64</v>
      </c>
      <c r="Q954" t="s">
        <v>25</v>
      </c>
      <c r="R954" t="s">
        <v>26</v>
      </c>
    </row>
    <row r="955" spans="1:18" x14ac:dyDescent="0.35">
      <c r="A955" t="s">
        <v>1025</v>
      </c>
      <c r="B955" t="s">
        <v>746</v>
      </c>
      <c r="C955" t="s">
        <v>15</v>
      </c>
      <c r="D955" t="s">
        <v>17</v>
      </c>
      <c r="E955" t="s">
        <v>233</v>
      </c>
      <c r="F955" t="s">
        <v>18</v>
      </c>
      <c r="G955" t="s">
        <v>20</v>
      </c>
      <c r="H955" t="s">
        <v>21</v>
      </c>
      <c r="I955" s="4">
        <v>1209.31</v>
      </c>
      <c r="J955">
        <v>0</v>
      </c>
      <c r="K955">
        <v>0</v>
      </c>
      <c r="L955">
        <v>0</v>
      </c>
      <c r="M955">
        <v>1209.31</v>
      </c>
      <c r="N955" s="2">
        <v>28</v>
      </c>
      <c r="O955" t="s">
        <v>23</v>
      </c>
      <c r="P955" t="s">
        <v>32</v>
      </c>
      <c r="Q955" t="s">
        <v>25</v>
      </c>
      <c r="R955" t="s">
        <v>26</v>
      </c>
    </row>
    <row r="956" spans="1:18" x14ac:dyDescent="0.35">
      <c r="A956" t="s">
        <v>1025</v>
      </c>
      <c r="B956" t="s">
        <v>747</v>
      </c>
      <c r="C956" t="s">
        <v>15</v>
      </c>
      <c r="D956" t="s">
        <v>17</v>
      </c>
      <c r="E956" t="s">
        <v>411</v>
      </c>
      <c r="F956" t="s">
        <v>412</v>
      </c>
      <c r="G956" t="s">
        <v>20</v>
      </c>
      <c r="H956" t="s">
        <v>22</v>
      </c>
      <c r="I956" s="4">
        <v>5561</v>
      </c>
      <c r="J956">
        <v>1945</v>
      </c>
      <c r="K956">
        <v>0</v>
      </c>
      <c r="L956">
        <v>3616</v>
      </c>
      <c r="M956">
        <v>0</v>
      </c>
      <c r="N956" s="2">
        <v>28</v>
      </c>
      <c r="O956" t="s">
        <v>29</v>
      </c>
      <c r="P956" t="s">
        <v>49</v>
      </c>
      <c r="Q956" t="s">
        <v>25</v>
      </c>
      <c r="R956" t="s">
        <v>26</v>
      </c>
    </row>
    <row r="957" spans="1:18" x14ac:dyDescent="0.35">
      <c r="A957" t="s">
        <v>1025</v>
      </c>
      <c r="B957" t="s">
        <v>748</v>
      </c>
      <c r="C957" t="s">
        <v>15</v>
      </c>
      <c r="D957" t="s">
        <v>17</v>
      </c>
      <c r="E957" t="s">
        <v>167</v>
      </c>
      <c r="G957" t="s">
        <v>20</v>
      </c>
      <c r="H957" t="s">
        <v>22</v>
      </c>
      <c r="I957" s="4">
        <v>4570</v>
      </c>
      <c r="J957">
        <v>1595</v>
      </c>
      <c r="K957">
        <v>0</v>
      </c>
      <c r="L957">
        <v>2975</v>
      </c>
      <c r="M957">
        <v>0</v>
      </c>
      <c r="N957" s="2">
        <v>28</v>
      </c>
      <c r="O957" t="s">
        <v>29</v>
      </c>
      <c r="P957" t="s">
        <v>168</v>
      </c>
      <c r="Q957" t="s">
        <v>25</v>
      </c>
      <c r="R957" t="s">
        <v>26</v>
      </c>
    </row>
    <row r="958" spans="1:18" x14ac:dyDescent="0.35">
      <c r="A958" t="s">
        <v>1025</v>
      </c>
      <c r="B958" t="s">
        <v>749</v>
      </c>
      <c r="C958" t="s">
        <v>15</v>
      </c>
      <c r="D958" t="s">
        <v>17</v>
      </c>
      <c r="E958" t="s">
        <v>221</v>
      </c>
      <c r="G958" t="s">
        <v>20</v>
      </c>
      <c r="H958" t="s">
        <v>22</v>
      </c>
      <c r="I958" s="4">
        <v>7108</v>
      </c>
      <c r="J958">
        <v>2264</v>
      </c>
      <c r="K958">
        <v>0</v>
      </c>
      <c r="L958">
        <v>4844</v>
      </c>
      <c r="M958">
        <v>0</v>
      </c>
      <c r="N958" s="2">
        <v>28</v>
      </c>
      <c r="O958" t="s">
        <v>29</v>
      </c>
      <c r="P958" t="s">
        <v>168</v>
      </c>
      <c r="Q958" t="s">
        <v>25</v>
      </c>
      <c r="R958" t="s">
        <v>26</v>
      </c>
    </row>
    <row r="959" spans="1:18" x14ac:dyDescent="0.35">
      <c r="A959" t="s">
        <v>1025</v>
      </c>
      <c r="B959" t="s">
        <v>750</v>
      </c>
      <c r="C959" t="s">
        <v>15</v>
      </c>
      <c r="D959" t="s">
        <v>17</v>
      </c>
      <c r="E959" t="s">
        <v>512</v>
      </c>
      <c r="G959" t="s">
        <v>20</v>
      </c>
      <c r="H959" t="s">
        <v>22</v>
      </c>
      <c r="I959" s="4">
        <v>462</v>
      </c>
      <c r="J959">
        <v>163</v>
      </c>
      <c r="K959">
        <v>0</v>
      </c>
      <c r="L959">
        <v>299</v>
      </c>
      <c r="M959">
        <v>0</v>
      </c>
      <c r="N959" s="2">
        <v>28</v>
      </c>
      <c r="O959" t="s">
        <v>29</v>
      </c>
      <c r="P959" t="s">
        <v>168</v>
      </c>
      <c r="Q959" t="s">
        <v>25</v>
      </c>
      <c r="R959" t="s">
        <v>26</v>
      </c>
    </row>
    <row r="960" spans="1:18" x14ac:dyDescent="0.35">
      <c r="A960" t="s">
        <v>1025</v>
      </c>
      <c r="B960" t="s">
        <v>751</v>
      </c>
      <c r="C960" t="s">
        <v>15</v>
      </c>
      <c r="D960" t="s">
        <v>17</v>
      </c>
      <c r="E960" t="s">
        <v>357</v>
      </c>
      <c r="G960" t="s">
        <v>20</v>
      </c>
      <c r="H960" t="s">
        <v>22</v>
      </c>
      <c r="I960" s="4">
        <v>5112</v>
      </c>
      <c r="J960">
        <v>0</v>
      </c>
      <c r="K960">
        <v>0</v>
      </c>
      <c r="L960">
        <v>0</v>
      </c>
      <c r="M960">
        <v>5112</v>
      </c>
      <c r="N960" s="2">
        <v>28</v>
      </c>
      <c r="O960" t="s">
        <v>57</v>
      </c>
      <c r="P960" t="s">
        <v>108</v>
      </c>
      <c r="Q960" t="s">
        <v>25</v>
      </c>
      <c r="R960" t="s">
        <v>26</v>
      </c>
    </row>
    <row r="961" spans="1:18" x14ac:dyDescent="0.35">
      <c r="A961" t="s">
        <v>1025</v>
      </c>
      <c r="B961" t="s">
        <v>752</v>
      </c>
      <c r="C961" t="s">
        <v>15</v>
      </c>
      <c r="D961" t="s">
        <v>17</v>
      </c>
      <c r="E961" t="s">
        <v>317</v>
      </c>
      <c r="G961" t="s">
        <v>20</v>
      </c>
      <c r="H961" t="s">
        <v>21</v>
      </c>
      <c r="I961" s="4">
        <v>1515.86</v>
      </c>
      <c r="J961">
        <v>0</v>
      </c>
      <c r="K961">
        <v>0</v>
      </c>
      <c r="L961">
        <v>0</v>
      </c>
      <c r="M961">
        <v>1515.86</v>
      </c>
      <c r="N961" s="2">
        <v>28</v>
      </c>
      <c r="O961" t="s">
        <v>23</v>
      </c>
      <c r="P961" t="s">
        <v>108</v>
      </c>
      <c r="Q961" t="s">
        <v>25</v>
      </c>
      <c r="R961" t="s">
        <v>26</v>
      </c>
    </row>
    <row r="962" spans="1:18" x14ac:dyDescent="0.35">
      <c r="A962" t="s">
        <v>1025</v>
      </c>
      <c r="B962" t="s">
        <v>753</v>
      </c>
      <c r="C962" t="s">
        <v>15</v>
      </c>
      <c r="D962" t="s">
        <v>17</v>
      </c>
      <c r="E962" t="s">
        <v>374</v>
      </c>
      <c r="G962" t="s">
        <v>20</v>
      </c>
      <c r="H962" t="s">
        <v>22</v>
      </c>
      <c r="I962" s="4">
        <v>7003</v>
      </c>
      <c r="J962">
        <v>2442</v>
      </c>
      <c r="K962">
        <v>0</v>
      </c>
      <c r="L962">
        <v>4561</v>
      </c>
      <c r="M962">
        <v>0</v>
      </c>
      <c r="N962" s="2">
        <v>28</v>
      </c>
      <c r="O962" t="s">
        <v>29</v>
      </c>
      <c r="P962" t="s">
        <v>108</v>
      </c>
      <c r="Q962" t="s">
        <v>25</v>
      </c>
      <c r="R962" t="s">
        <v>26</v>
      </c>
    </row>
    <row r="963" spans="1:18" x14ac:dyDescent="0.35">
      <c r="A963" t="s">
        <v>1025</v>
      </c>
      <c r="B963" t="s">
        <v>754</v>
      </c>
      <c r="C963" t="s">
        <v>15</v>
      </c>
      <c r="D963" t="s">
        <v>17</v>
      </c>
      <c r="E963" t="s">
        <v>171</v>
      </c>
      <c r="F963" t="s">
        <v>62</v>
      </c>
      <c r="G963" t="s">
        <v>20</v>
      </c>
      <c r="H963" t="s">
        <v>21</v>
      </c>
      <c r="I963" s="4">
        <v>107.25</v>
      </c>
      <c r="J963">
        <v>0</v>
      </c>
      <c r="K963">
        <v>0</v>
      </c>
      <c r="L963">
        <v>0</v>
      </c>
      <c r="M963">
        <v>107.25</v>
      </c>
      <c r="N963" s="2">
        <v>28</v>
      </c>
      <c r="O963" t="s">
        <v>63</v>
      </c>
      <c r="P963" t="s">
        <v>64</v>
      </c>
      <c r="Q963" t="s">
        <v>25</v>
      </c>
      <c r="R963" t="s">
        <v>26</v>
      </c>
    </row>
    <row r="964" spans="1:18" x14ac:dyDescent="0.35">
      <c r="A964" t="s">
        <v>1025</v>
      </c>
      <c r="B964" t="s">
        <v>755</v>
      </c>
      <c r="C964" t="s">
        <v>15</v>
      </c>
      <c r="D964" t="s">
        <v>17</v>
      </c>
      <c r="E964" t="s">
        <v>104</v>
      </c>
      <c r="G964" t="s">
        <v>20</v>
      </c>
      <c r="H964" t="s">
        <v>21</v>
      </c>
      <c r="I964" s="4">
        <v>393.42</v>
      </c>
      <c r="J964">
        <v>0</v>
      </c>
      <c r="K964">
        <v>0</v>
      </c>
      <c r="L964">
        <v>0</v>
      </c>
      <c r="M964">
        <v>393.42</v>
      </c>
      <c r="N964" s="2">
        <v>28</v>
      </c>
      <c r="O964" t="s">
        <v>63</v>
      </c>
      <c r="P964" t="s">
        <v>64</v>
      </c>
      <c r="Q964" t="s">
        <v>25</v>
      </c>
      <c r="R964" t="s">
        <v>26</v>
      </c>
    </row>
    <row r="965" spans="1:18" x14ac:dyDescent="0.35">
      <c r="A965" t="s">
        <v>1025</v>
      </c>
      <c r="B965" t="s">
        <v>756</v>
      </c>
      <c r="C965" t="s">
        <v>15</v>
      </c>
      <c r="D965" t="s">
        <v>17</v>
      </c>
      <c r="E965" t="s">
        <v>100</v>
      </c>
      <c r="F965" t="s">
        <v>62</v>
      </c>
      <c r="G965" t="s">
        <v>20</v>
      </c>
      <c r="H965" t="s">
        <v>21</v>
      </c>
      <c r="I965" s="4">
        <v>114.84</v>
      </c>
      <c r="J965">
        <v>0</v>
      </c>
      <c r="K965">
        <v>0</v>
      </c>
      <c r="L965">
        <v>0</v>
      </c>
      <c r="M965">
        <v>114.84</v>
      </c>
      <c r="N965" s="2">
        <v>28</v>
      </c>
      <c r="O965" t="s">
        <v>63</v>
      </c>
      <c r="P965" t="s">
        <v>64</v>
      </c>
      <c r="Q965" t="s">
        <v>25</v>
      </c>
      <c r="R965" t="s">
        <v>26</v>
      </c>
    </row>
    <row r="966" spans="1:18" x14ac:dyDescent="0.35">
      <c r="A966" t="s">
        <v>1025</v>
      </c>
      <c r="B966" t="s">
        <v>757</v>
      </c>
      <c r="C966" t="s">
        <v>15</v>
      </c>
      <c r="D966" t="s">
        <v>17</v>
      </c>
      <c r="E966" t="s">
        <v>97</v>
      </c>
      <c r="F966" t="s">
        <v>98</v>
      </c>
      <c r="G966" t="s">
        <v>20</v>
      </c>
      <c r="H966" t="s">
        <v>21</v>
      </c>
      <c r="I966" s="4">
        <v>158.5</v>
      </c>
      <c r="J966">
        <v>0</v>
      </c>
      <c r="K966">
        <v>0</v>
      </c>
      <c r="L966">
        <v>0</v>
      </c>
      <c r="M966">
        <v>158.5</v>
      </c>
      <c r="N966" s="2">
        <v>28</v>
      </c>
      <c r="O966" t="s">
        <v>63</v>
      </c>
      <c r="P966" t="s">
        <v>64</v>
      </c>
      <c r="Q966" t="s">
        <v>25</v>
      </c>
      <c r="R966" t="s">
        <v>26</v>
      </c>
    </row>
    <row r="967" spans="1:18" x14ac:dyDescent="0.35">
      <c r="A967" t="s">
        <v>1025</v>
      </c>
      <c r="B967" t="s">
        <v>758</v>
      </c>
      <c r="C967" t="s">
        <v>15</v>
      </c>
      <c r="D967" t="s">
        <v>17</v>
      </c>
      <c r="E967" t="s">
        <v>175</v>
      </c>
      <c r="G967" t="s">
        <v>20</v>
      </c>
      <c r="H967" t="s">
        <v>21</v>
      </c>
      <c r="I967" s="4">
        <v>63.59</v>
      </c>
      <c r="J967">
        <v>0</v>
      </c>
      <c r="K967">
        <v>0</v>
      </c>
      <c r="L967">
        <v>0</v>
      </c>
      <c r="M967">
        <v>63.59</v>
      </c>
      <c r="N967" s="2">
        <v>28</v>
      </c>
      <c r="O967" t="s">
        <v>63</v>
      </c>
      <c r="P967" t="s">
        <v>64</v>
      </c>
      <c r="Q967" t="s">
        <v>25</v>
      </c>
      <c r="R967" t="s">
        <v>26</v>
      </c>
    </row>
    <row r="968" spans="1:18" x14ac:dyDescent="0.35">
      <c r="A968" t="s">
        <v>1025</v>
      </c>
      <c r="B968" t="s">
        <v>759</v>
      </c>
      <c r="C968" t="s">
        <v>15</v>
      </c>
      <c r="D968" t="s">
        <v>17</v>
      </c>
      <c r="E968" t="s">
        <v>67</v>
      </c>
      <c r="F968" t="s">
        <v>62</v>
      </c>
      <c r="G968" t="s">
        <v>20</v>
      </c>
      <c r="H968" t="s">
        <v>21</v>
      </c>
      <c r="I968" s="4">
        <v>189.83</v>
      </c>
      <c r="J968">
        <v>0</v>
      </c>
      <c r="K968">
        <v>0</v>
      </c>
      <c r="L968">
        <v>0</v>
      </c>
      <c r="M968">
        <v>189.83</v>
      </c>
      <c r="N968" s="2">
        <v>28</v>
      </c>
      <c r="O968" t="s">
        <v>63</v>
      </c>
      <c r="P968" t="s">
        <v>64</v>
      </c>
      <c r="Q968" t="s">
        <v>25</v>
      </c>
      <c r="R968" t="s">
        <v>26</v>
      </c>
    </row>
    <row r="969" spans="1:18" x14ac:dyDescent="0.35">
      <c r="A969" t="s">
        <v>1025</v>
      </c>
      <c r="B969" t="s">
        <v>760</v>
      </c>
      <c r="C969" t="s">
        <v>15</v>
      </c>
      <c r="D969" t="s">
        <v>17</v>
      </c>
      <c r="E969" t="s">
        <v>155</v>
      </c>
      <c r="F969" t="s">
        <v>156</v>
      </c>
      <c r="G969" t="s">
        <v>20</v>
      </c>
      <c r="H969" t="s">
        <v>21</v>
      </c>
      <c r="I969" s="4">
        <v>195.52</v>
      </c>
      <c r="J969">
        <v>0</v>
      </c>
      <c r="K969">
        <v>0</v>
      </c>
      <c r="L969">
        <v>0</v>
      </c>
      <c r="M969">
        <v>195.52</v>
      </c>
      <c r="N969" s="2">
        <v>28</v>
      </c>
      <c r="O969" t="s">
        <v>63</v>
      </c>
      <c r="P969" t="s">
        <v>64</v>
      </c>
      <c r="Q969" t="s">
        <v>25</v>
      </c>
      <c r="R969" t="s">
        <v>26</v>
      </c>
    </row>
    <row r="970" spans="1:18" x14ac:dyDescent="0.35">
      <c r="A970" t="s">
        <v>1025</v>
      </c>
      <c r="B970" t="s">
        <v>761</v>
      </c>
      <c r="C970" t="s">
        <v>15</v>
      </c>
      <c r="D970" t="s">
        <v>17</v>
      </c>
      <c r="E970" t="s">
        <v>117</v>
      </c>
      <c r="F970" t="s">
        <v>118</v>
      </c>
      <c r="G970" t="s">
        <v>20</v>
      </c>
      <c r="H970" t="s">
        <v>21</v>
      </c>
      <c r="I970" s="4">
        <v>298.41000000000003</v>
      </c>
      <c r="J970">
        <v>0</v>
      </c>
      <c r="K970">
        <v>0</v>
      </c>
      <c r="L970">
        <v>0</v>
      </c>
      <c r="M970">
        <v>298.41000000000003</v>
      </c>
      <c r="N970" s="2">
        <v>28</v>
      </c>
      <c r="O970" t="s">
        <v>23</v>
      </c>
      <c r="P970" t="s">
        <v>64</v>
      </c>
      <c r="Q970" t="s">
        <v>25</v>
      </c>
      <c r="R970" t="s">
        <v>26</v>
      </c>
    </row>
    <row r="971" spans="1:18" x14ac:dyDescent="0.35">
      <c r="A971" t="s">
        <v>1025</v>
      </c>
      <c r="B971" t="s">
        <v>762</v>
      </c>
      <c r="C971" t="s">
        <v>15</v>
      </c>
      <c r="D971" t="s">
        <v>17</v>
      </c>
      <c r="E971" t="s">
        <v>409</v>
      </c>
      <c r="G971" t="s">
        <v>20</v>
      </c>
      <c r="H971" t="s">
        <v>22</v>
      </c>
      <c r="I971" s="4">
        <v>19672</v>
      </c>
      <c r="J971">
        <v>6848</v>
      </c>
      <c r="K971">
        <v>0</v>
      </c>
      <c r="L971">
        <v>12824</v>
      </c>
      <c r="M971">
        <v>0</v>
      </c>
      <c r="N971" s="2">
        <v>28</v>
      </c>
      <c r="O971" t="s">
        <v>29</v>
      </c>
      <c r="P971" t="s">
        <v>168</v>
      </c>
      <c r="Q971" t="s">
        <v>25</v>
      </c>
      <c r="R971" t="s">
        <v>26</v>
      </c>
    </row>
    <row r="972" spans="1:18" x14ac:dyDescent="0.35">
      <c r="A972" t="s">
        <v>1025</v>
      </c>
      <c r="B972" t="s">
        <v>1020</v>
      </c>
      <c r="C972" t="s">
        <v>15</v>
      </c>
      <c r="D972" t="s">
        <v>17</v>
      </c>
      <c r="E972" t="s">
        <v>571</v>
      </c>
      <c r="F972" t="s">
        <v>18</v>
      </c>
      <c r="G972" t="s">
        <v>20</v>
      </c>
      <c r="H972" t="s">
        <v>21</v>
      </c>
      <c r="I972" s="4">
        <v>2542.81</v>
      </c>
      <c r="J972">
        <v>0</v>
      </c>
      <c r="K972">
        <v>0</v>
      </c>
      <c r="L972">
        <v>0</v>
      </c>
      <c r="M972">
        <v>2542.81</v>
      </c>
      <c r="N972" s="2">
        <v>28</v>
      </c>
      <c r="Q972" t="s">
        <v>25</v>
      </c>
      <c r="R972" t="s">
        <v>26</v>
      </c>
    </row>
    <row r="973" spans="1:18" x14ac:dyDescent="0.35">
      <c r="A973" t="s">
        <v>1025</v>
      </c>
      <c r="B973" t="s">
        <v>763</v>
      </c>
      <c r="C973" t="s">
        <v>15</v>
      </c>
      <c r="D973" t="s">
        <v>17</v>
      </c>
      <c r="E973" t="s">
        <v>383</v>
      </c>
      <c r="G973" t="s">
        <v>20</v>
      </c>
      <c r="H973" t="s">
        <v>21</v>
      </c>
      <c r="I973" s="4">
        <v>1431.37</v>
      </c>
      <c r="J973">
        <v>0</v>
      </c>
      <c r="K973">
        <v>0</v>
      </c>
      <c r="L973">
        <v>0</v>
      </c>
      <c r="M973">
        <v>1431.37</v>
      </c>
      <c r="N973" s="2">
        <v>28</v>
      </c>
      <c r="O973" t="s">
        <v>23</v>
      </c>
      <c r="P973" t="s">
        <v>41</v>
      </c>
      <c r="Q973" t="s">
        <v>25</v>
      </c>
      <c r="R973" t="s">
        <v>26</v>
      </c>
    </row>
    <row r="974" spans="1:18" x14ac:dyDescent="0.35">
      <c r="A974" t="s">
        <v>1025</v>
      </c>
      <c r="B974" t="s">
        <v>764</v>
      </c>
      <c r="C974" t="s">
        <v>15</v>
      </c>
      <c r="D974" t="s">
        <v>17</v>
      </c>
      <c r="E974" t="s">
        <v>358</v>
      </c>
      <c r="G974" t="s">
        <v>20</v>
      </c>
      <c r="H974" t="s">
        <v>22</v>
      </c>
      <c r="I974" s="4">
        <v>2515</v>
      </c>
      <c r="J974">
        <v>146</v>
      </c>
      <c r="K974">
        <v>0</v>
      </c>
      <c r="L974">
        <v>2369</v>
      </c>
      <c r="M974">
        <v>0</v>
      </c>
      <c r="N974" s="2">
        <v>28</v>
      </c>
      <c r="O974" t="s">
        <v>23</v>
      </c>
      <c r="P974" t="s">
        <v>41</v>
      </c>
      <c r="Q974" t="s">
        <v>25</v>
      </c>
      <c r="R974" t="s">
        <v>26</v>
      </c>
    </row>
    <row r="975" spans="1:18" x14ac:dyDescent="0.35">
      <c r="A975" t="s">
        <v>1025</v>
      </c>
      <c r="B975" t="s">
        <v>765</v>
      </c>
      <c r="C975" t="s">
        <v>15</v>
      </c>
      <c r="D975" t="s">
        <v>17</v>
      </c>
      <c r="E975" t="s">
        <v>559</v>
      </c>
      <c r="G975" t="s">
        <v>20</v>
      </c>
      <c r="H975" t="s">
        <v>22</v>
      </c>
      <c r="I975" s="4">
        <v>15508</v>
      </c>
      <c r="J975">
        <v>1820</v>
      </c>
      <c r="K975">
        <v>0</v>
      </c>
      <c r="L975">
        <v>13688</v>
      </c>
      <c r="M975">
        <v>0</v>
      </c>
      <c r="N975" s="2">
        <v>28</v>
      </c>
      <c r="Q975" t="s">
        <v>25</v>
      </c>
      <c r="R975" t="s">
        <v>26</v>
      </c>
    </row>
    <row r="976" spans="1:18" x14ac:dyDescent="0.35">
      <c r="A976" t="s">
        <v>1025</v>
      </c>
      <c r="B976" t="s">
        <v>766</v>
      </c>
      <c r="C976" t="s">
        <v>15</v>
      </c>
      <c r="D976" t="s">
        <v>17</v>
      </c>
      <c r="E976" t="s">
        <v>565</v>
      </c>
      <c r="F976" t="s">
        <v>566</v>
      </c>
      <c r="G976" t="s">
        <v>20</v>
      </c>
      <c r="H976" t="s">
        <v>21</v>
      </c>
      <c r="I976" s="4">
        <v>4201.4399999999996</v>
      </c>
      <c r="J976">
        <v>0</v>
      </c>
      <c r="K976">
        <v>0</v>
      </c>
      <c r="L976">
        <v>0</v>
      </c>
      <c r="M976">
        <v>4201.4399999999996</v>
      </c>
      <c r="N976" s="2">
        <v>28</v>
      </c>
      <c r="Q976" t="s">
        <v>25</v>
      </c>
      <c r="R976" t="s">
        <v>26</v>
      </c>
    </row>
    <row r="977" spans="1:18" x14ac:dyDescent="0.35">
      <c r="A977" t="s">
        <v>1025</v>
      </c>
      <c r="B977" t="s">
        <v>767</v>
      </c>
      <c r="C977" t="s">
        <v>15</v>
      </c>
      <c r="D977" t="s">
        <v>17</v>
      </c>
      <c r="E977" t="s">
        <v>202</v>
      </c>
      <c r="G977" t="s">
        <v>20</v>
      </c>
      <c r="H977" t="s">
        <v>21</v>
      </c>
      <c r="I977" s="4">
        <v>1937.31</v>
      </c>
      <c r="J977">
        <v>0</v>
      </c>
      <c r="K977">
        <v>0</v>
      </c>
      <c r="L977">
        <v>0</v>
      </c>
      <c r="M977">
        <v>1937.31</v>
      </c>
      <c r="N977" s="2">
        <v>28</v>
      </c>
      <c r="O977" t="s">
        <v>29</v>
      </c>
      <c r="P977" t="s">
        <v>201</v>
      </c>
      <c r="Q977" t="s">
        <v>25</v>
      </c>
      <c r="R977" t="s">
        <v>26</v>
      </c>
    </row>
    <row r="978" spans="1:18" x14ac:dyDescent="0.35">
      <c r="A978" t="s">
        <v>1025</v>
      </c>
      <c r="B978" t="s">
        <v>768</v>
      </c>
      <c r="C978" t="s">
        <v>15</v>
      </c>
      <c r="D978" t="s">
        <v>17</v>
      </c>
      <c r="E978" t="s">
        <v>200</v>
      </c>
      <c r="G978" t="s">
        <v>20</v>
      </c>
      <c r="H978" t="s">
        <v>22</v>
      </c>
      <c r="I978" s="4">
        <v>3441</v>
      </c>
      <c r="J978">
        <v>1171</v>
      </c>
      <c r="K978">
        <v>0</v>
      </c>
      <c r="L978">
        <v>2270</v>
      </c>
      <c r="M978">
        <v>0</v>
      </c>
      <c r="N978" s="2">
        <v>28</v>
      </c>
      <c r="O978" t="s">
        <v>29</v>
      </c>
      <c r="P978" t="s">
        <v>201</v>
      </c>
      <c r="Q978" t="s">
        <v>25</v>
      </c>
      <c r="R978" t="s">
        <v>26</v>
      </c>
    </row>
    <row r="979" spans="1:18" x14ac:dyDescent="0.35">
      <c r="A979" t="s">
        <v>1025</v>
      </c>
      <c r="B979" t="s">
        <v>769</v>
      </c>
      <c r="C979" t="s">
        <v>15</v>
      </c>
      <c r="D979" t="s">
        <v>17</v>
      </c>
      <c r="E979" t="s">
        <v>92</v>
      </c>
      <c r="F979" t="s">
        <v>62</v>
      </c>
      <c r="G979" t="s">
        <v>20</v>
      </c>
      <c r="H979" t="s">
        <v>21</v>
      </c>
      <c r="I979" s="4">
        <v>271.93</v>
      </c>
      <c r="J979">
        <v>0</v>
      </c>
      <c r="K979">
        <v>0</v>
      </c>
      <c r="L979">
        <v>0</v>
      </c>
      <c r="M979">
        <v>271.93</v>
      </c>
      <c r="N979" s="2">
        <v>28</v>
      </c>
      <c r="O979" t="s">
        <v>63</v>
      </c>
      <c r="P979" t="s">
        <v>80</v>
      </c>
      <c r="Q979" t="s">
        <v>25</v>
      </c>
      <c r="R979" t="s">
        <v>26</v>
      </c>
    </row>
    <row r="980" spans="1:18" x14ac:dyDescent="0.35">
      <c r="A980" t="s">
        <v>1025</v>
      </c>
      <c r="B980" t="s">
        <v>770</v>
      </c>
      <c r="C980" t="s">
        <v>15</v>
      </c>
      <c r="D980" t="s">
        <v>17</v>
      </c>
      <c r="E980" t="s">
        <v>177</v>
      </c>
      <c r="F980" t="s">
        <v>62</v>
      </c>
      <c r="G980" t="s">
        <v>20</v>
      </c>
      <c r="H980" t="s">
        <v>21</v>
      </c>
      <c r="I980" s="4">
        <v>257.22000000000003</v>
      </c>
      <c r="J980">
        <v>0</v>
      </c>
      <c r="K980">
        <v>0</v>
      </c>
      <c r="L980">
        <v>0</v>
      </c>
      <c r="M980">
        <v>257.22000000000003</v>
      </c>
      <c r="N980" s="2">
        <v>28</v>
      </c>
      <c r="O980" t="s">
        <v>63</v>
      </c>
      <c r="P980" t="s">
        <v>80</v>
      </c>
      <c r="Q980" t="s">
        <v>25</v>
      </c>
      <c r="R980" t="s">
        <v>26</v>
      </c>
    </row>
    <row r="981" spans="1:18" x14ac:dyDescent="0.35">
      <c r="A981" t="s">
        <v>1025</v>
      </c>
      <c r="B981" t="s">
        <v>771</v>
      </c>
      <c r="C981" t="s">
        <v>15</v>
      </c>
      <c r="D981" t="s">
        <v>17</v>
      </c>
      <c r="E981" t="s">
        <v>492</v>
      </c>
      <c r="F981" t="s">
        <v>18</v>
      </c>
      <c r="G981" t="s">
        <v>20</v>
      </c>
      <c r="H981" t="s">
        <v>21</v>
      </c>
      <c r="I981" s="4">
        <v>2801.4</v>
      </c>
      <c r="J981">
        <v>0</v>
      </c>
      <c r="K981">
        <v>0</v>
      </c>
      <c r="L981">
        <v>0</v>
      </c>
      <c r="M981">
        <v>2801.4</v>
      </c>
      <c r="N981" s="2">
        <v>28</v>
      </c>
      <c r="O981" t="s">
        <v>23</v>
      </c>
      <c r="P981" t="s">
        <v>224</v>
      </c>
      <c r="Q981" t="s">
        <v>25</v>
      </c>
      <c r="R981" t="s">
        <v>26</v>
      </c>
    </row>
    <row r="982" spans="1:18" x14ac:dyDescent="0.35">
      <c r="A982" t="s">
        <v>1025</v>
      </c>
      <c r="B982" t="s">
        <v>772</v>
      </c>
      <c r="C982" t="s">
        <v>15</v>
      </c>
      <c r="D982" t="s">
        <v>17</v>
      </c>
      <c r="E982" t="s">
        <v>223</v>
      </c>
      <c r="G982" t="s">
        <v>20</v>
      </c>
      <c r="H982" t="s">
        <v>22</v>
      </c>
      <c r="I982" s="4">
        <v>5183</v>
      </c>
      <c r="J982">
        <v>1823</v>
      </c>
      <c r="K982">
        <v>0</v>
      </c>
      <c r="L982">
        <v>3360</v>
      </c>
      <c r="M982">
        <v>0</v>
      </c>
      <c r="N982" s="2">
        <v>28</v>
      </c>
      <c r="O982" t="s">
        <v>29</v>
      </c>
      <c r="P982" t="s">
        <v>224</v>
      </c>
      <c r="Q982" t="s">
        <v>25</v>
      </c>
      <c r="R982" t="s">
        <v>26</v>
      </c>
    </row>
    <row r="983" spans="1:18" x14ac:dyDescent="0.35">
      <c r="A983" t="s">
        <v>1025</v>
      </c>
      <c r="B983" t="s">
        <v>773</v>
      </c>
      <c r="C983" t="s">
        <v>15</v>
      </c>
      <c r="D983" t="s">
        <v>17</v>
      </c>
      <c r="E983" t="s">
        <v>99</v>
      </c>
      <c r="F983" t="s">
        <v>18</v>
      </c>
      <c r="G983" t="s">
        <v>20</v>
      </c>
      <c r="H983" t="s">
        <v>21</v>
      </c>
      <c r="I983" s="4">
        <v>2042.06</v>
      </c>
      <c r="J983">
        <v>0</v>
      </c>
      <c r="K983">
        <v>0</v>
      </c>
      <c r="L983">
        <v>0</v>
      </c>
      <c r="M983">
        <v>2042.06</v>
      </c>
      <c r="N983" s="2">
        <v>28</v>
      </c>
      <c r="O983" t="s">
        <v>23</v>
      </c>
      <c r="P983" t="s">
        <v>32</v>
      </c>
      <c r="Q983" t="s">
        <v>25</v>
      </c>
      <c r="R983" t="s">
        <v>26</v>
      </c>
    </row>
    <row r="984" spans="1:18" x14ac:dyDescent="0.35">
      <c r="A984" t="s">
        <v>1025</v>
      </c>
      <c r="B984" t="s">
        <v>774</v>
      </c>
      <c r="C984" t="s">
        <v>15</v>
      </c>
      <c r="D984" t="s">
        <v>17</v>
      </c>
      <c r="E984" t="s">
        <v>404</v>
      </c>
      <c r="F984" t="s">
        <v>53</v>
      </c>
      <c r="G984" t="s">
        <v>20</v>
      </c>
      <c r="H984" t="s">
        <v>22</v>
      </c>
      <c r="I984" s="4">
        <v>4484</v>
      </c>
      <c r="J984">
        <v>1535</v>
      </c>
      <c r="K984">
        <v>0</v>
      </c>
      <c r="L984">
        <v>2949</v>
      </c>
      <c r="M984">
        <v>0</v>
      </c>
      <c r="N984" s="2">
        <v>28</v>
      </c>
      <c r="O984" t="s">
        <v>29</v>
      </c>
      <c r="P984" t="s">
        <v>30</v>
      </c>
      <c r="Q984" t="s">
        <v>25</v>
      </c>
      <c r="R984" t="s">
        <v>26</v>
      </c>
    </row>
    <row r="985" spans="1:18" x14ac:dyDescent="0.35">
      <c r="A985" t="s">
        <v>1025</v>
      </c>
      <c r="B985" t="s">
        <v>1019</v>
      </c>
      <c r="C985" t="s">
        <v>15</v>
      </c>
      <c r="D985" t="s">
        <v>17</v>
      </c>
      <c r="E985" t="s">
        <v>570</v>
      </c>
      <c r="G985" t="s">
        <v>20</v>
      </c>
      <c r="H985" t="s">
        <v>21</v>
      </c>
      <c r="I985" s="4">
        <v>328.28</v>
      </c>
      <c r="J985">
        <v>0</v>
      </c>
      <c r="K985">
        <v>0</v>
      </c>
      <c r="L985">
        <v>0</v>
      </c>
      <c r="M985">
        <v>328.28</v>
      </c>
      <c r="N985" s="2">
        <v>28</v>
      </c>
      <c r="Q985" t="s">
        <v>25</v>
      </c>
      <c r="R985" t="s">
        <v>26</v>
      </c>
    </row>
    <row r="986" spans="1:18" x14ac:dyDescent="0.35">
      <c r="A986" t="s">
        <v>1025</v>
      </c>
      <c r="B986" t="s">
        <v>775</v>
      </c>
      <c r="C986" t="s">
        <v>15</v>
      </c>
      <c r="D986" t="s">
        <v>17</v>
      </c>
      <c r="E986" t="s">
        <v>180</v>
      </c>
      <c r="F986" t="s">
        <v>181</v>
      </c>
      <c r="G986" t="s">
        <v>20</v>
      </c>
      <c r="H986" t="s">
        <v>22</v>
      </c>
      <c r="I986" s="4">
        <v>6640</v>
      </c>
      <c r="J986">
        <v>2176</v>
      </c>
      <c r="K986">
        <v>0</v>
      </c>
      <c r="L986">
        <v>4464</v>
      </c>
      <c r="M986">
        <v>0</v>
      </c>
      <c r="N986" s="2">
        <v>28</v>
      </c>
      <c r="O986" t="s">
        <v>29</v>
      </c>
      <c r="P986" t="s">
        <v>24</v>
      </c>
      <c r="Q986" t="s">
        <v>25</v>
      </c>
      <c r="R986" t="s">
        <v>26</v>
      </c>
    </row>
    <row r="987" spans="1:18" x14ac:dyDescent="0.35">
      <c r="A987" t="s">
        <v>1025</v>
      </c>
      <c r="B987" t="s">
        <v>776</v>
      </c>
      <c r="C987" t="s">
        <v>15</v>
      </c>
      <c r="D987" t="s">
        <v>17</v>
      </c>
      <c r="E987" t="s">
        <v>427</v>
      </c>
      <c r="F987" t="s">
        <v>18</v>
      </c>
      <c r="G987" t="s">
        <v>20</v>
      </c>
      <c r="H987" t="s">
        <v>22</v>
      </c>
      <c r="I987" s="4">
        <v>2146</v>
      </c>
      <c r="J987">
        <v>158</v>
      </c>
      <c r="K987">
        <v>0</v>
      </c>
      <c r="L987">
        <v>1988</v>
      </c>
      <c r="M987">
        <v>0</v>
      </c>
      <c r="N987" s="2">
        <v>28</v>
      </c>
      <c r="O987" t="s">
        <v>23</v>
      </c>
      <c r="P987" t="s">
        <v>24</v>
      </c>
      <c r="Q987" t="s">
        <v>25</v>
      </c>
      <c r="R987" t="s">
        <v>26</v>
      </c>
    </row>
    <row r="988" spans="1:18" x14ac:dyDescent="0.35">
      <c r="A988" t="s">
        <v>1025</v>
      </c>
      <c r="B988" t="s">
        <v>777</v>
      </c>
      <c r="C988" t="s">
        <v>15</v>
      </c>
      <c r="D988" t="s">
        <v>17</v>
      </c>
      <c r="E988" t="s">
        <v>450</v>
      </c>
      <c r="F988" t="s">
        <v>451</v>
      </c>
      <c r="G988" t="s">
        <v>20</v>
      </c>
      <c r="H988" t="s">
        <v>22</v>
      </c>
      <c r="I988" s="4">
        <v>4347</v>
      </c>
      <c r="J988">
        <v>1497</v>
      </c>
      <c r="K988">
        <v>0</v>
      </c>
      <c r="L988">
        <v>2850</v>
      </c>
      <c r="M988">
        <v>0</v>
      </c>
      <c r="N988" s="2">
        <v>28</v>
      </c>
      <c r="O988" t="s">
        <v>29</v>
      </c>
      <c r="P988" t="s">
        <v>24</v>
      </c>
      <c r="Q988" t="s">
        <v>25</v>
      </c>
      <c r="R988" t="s">
        <v>26</v>
      </c>
    </row>
    <row r="989" spans="1:18" x14ac:dyDescent="0.35">
      <c r="A989" t="s">
        <v>1025</v>
      </c>
      <c r="B989" t="s">
        <v>778</v>
      </c>
      <c r="C989" t="s">
        <v>15</v>
      </c>
      <c r="D989" t="s">
        <v>17</v>
      </c>
      <c r="E989" t="s">
        <v>113</v>
      </c>
      <c r="F989" t="s">
        <v>114</v>
      </c>
      <c r="G989" t="s">
        <v>20</v>
      </c>
      <c r="H989" t="s">
        <v>22</v>
      </c>
      <c r="I989" s="4">
        <v>8675</v>
      </c>
      <c r="J989">
        <v>1245</v>
      </c>
      <c r="K989">
        <v>0</v>
      </c>
      <c r="L989">
        <v>7430</v>
      </c>
      <c r="M989">
        <v>0</v>
      </c>
      <c r="N989" s="2">
        <v>28</v>
      </c>
      <c r="O989" t="s">
        <v>60</v>
      </c>
      <c r="P989" t="s">
        <v>24</v>
      </c>
      <c r="Q989" t="s">
        <v>25</v>
      </c>
      <c r="R989" t="s">
        <v>26</v>
      </c>
    </row>
    <row r="990" spans="1:18" x14ac:dyDescent="0.35">
      <c r="A990" t="s">
        <v>1025</v>
      </c>
      <c r="B990" t="s">
        <v>779</v>
      </c>
      <c r="C990" t="s">
        <v>15</v>
      </c>
      <c r="D990" t="s">
        <v>17</v>
      </c>
      <c r="E990" t="s">
        <v>113</v>
      </c>
      <c r="F990" t="s">
        <v>18</v>
      </c>
      <c r="G990" t="s">
        <v>20</v>
      </c>
      <c r="H990" t="s">
        <v>21</v>
      </c>
      <c r="I990" s="4">
        <v>1768</v>
      </c>
      <c r="J990">
        <v>0</v>
      </c>
      <c r="K990">
        <v>0</v>
      </c>
      <c r="L990">
        <v>0</v>
      </c>
      <c r="M990">
        <v>1768</v>
      </c>
      <c r="N990" s="2">
        <v>28</v>
      </c>
      <c r="O990" t="s">
        <v>23</v>
      </c>
      <c r="P990" t="s">
        <v>24</v>
      </c>
      <c r="Q990" t="s">
        <v>25</v>
      </c>
      <c r="R990" t="s">
        <v>26</v>
      </c>
    </row>
    <row r="991" spans="1:18" x14ac:dyDescent="0.35">
      <c r="A991" t="s">
        <v>1025</v>
      </c>
      <c r="B991" t="s">
        <v>780</v>
      </c>
      <c r="C991" t="s">
        <v>15</v>
      </c>
      <c r="D991" t="s">
        <v>17</v>
      </c>
      <c r="E991" t="s">
        <v>113</v>
      </c>
      <c r="F991" t="s">
        <v>18</v>
      </c>
      <c r="G991" t="s">
        <v>20</v>
      </c>
      <c r="H991" t="s">
        <v>21</v>
      </c>
      <c r="I991" s="4">
        <v>1598.41</v>
      </c>
      <c r="J991">
        <v>0</v>
      </c>
      <c r="K991">
        <v>0</v>
      </c>
      <c r="L991">
        <v>0</v>
      </c>
      <c r="M991">
        <v>1598.41</v>
      </c>
      <c r="N991" s="2">
        <v>28</v>
      </c>
      <c r="O991" t="s">
        <v>35</v>
      </c>
      <c r="P991" t="s">
        <v>24</v>
      </c>
      <c r="Q991" t="s">
        <v>25</v>
      </c>
      <c r="R991" t="s">
        <v>26</v>
      </c>
    </row>
    <row r="992" spans="1:18" x14ac:dyDescent="0.35">
      <c r="A992" t="s">
        <v>1025</v>
      </c>
      <c r="B992" t="s">
        <v>781</v>
      </c>
      <c r="C992" t="s">
        <v>15</v>
      </c>
      <c r="D992" t="s">
        <v>17</v>
      </c>
      <c r="E992" t="s">
        <v>120</v>
      </c>
      <c r="F992" t="s">
        <v>62</v>
      </c>
      <c r="G992" t="s">
        <v>20</v>
      </c>
      <c r="H992" t="s">
        <v>21</v>
      </c>
      <c r="I992" s="4">
        <v>712.81</v>
      </c>
      <c r="J992">
        <v>0</v>
      </c>
      <c r="K992">
        <v>0</v>
      </c>
      <c r="L992">
        <v>0</v>
      </c>
      <c r="M992">
        <v>712.81</v>
      </c>
      <c r="N992" s="2">
        <v>28</v>
      </c>
      <c r="O992" t="s">
        <v>63</v>
      </c>
      <c r="P992" t="s">
        <v>64</v>
      </c>
      <c r="Q992" t="s">
        <v>25</v>
      </c>
      <c r="R992" t="s">
        <v>26</v>
      </c>
    </row>
    <row r="993" spans="1:18" x14ac:dyDescent="0.35">
      <c r="A993" t="s">
        <v>1025</v>
      </c>
      <c r="B993" t="s">
        <v>782</v>
      </c>
      <c r="C993" t="s">
        <v>15</v>
      </c>
      <c r="D993" t="s">
        <v>17</v>
      </c>
      <c r="E993" t="s">
        <v>371</v>
      </c>
      <c r="F993" t="s">
        <v>18</v>
      </c>
      <c r="G993" t="s">
        <v>20</v>
      </c>
      <c r="H993" t="s">
        <v>22</v>
      </c>
      <c r="I993" s="4">
        <v>2821</v>
      </c>
      <c r="J993">
        <v>554</v>
      </c>
      <c r="K993">
        <v>0</v>
      </c>
      <c r="L993">
        <v>2267</v>
      </c>
      <c r="M993">
        <v>0</v>
      </c>
      <c r="N993" s="2">
        <v>28</v>
      </c>
      <c r="O993" t="s">
        <v>23</v>
      </c>
      <c r="P993" t="s">
        <v>108</v>
      </c>
      <c r="Q993" t="s">
        <v>25</v>
      </c>
      <c r="R993" t="s">
        <v>26</v>
      </c>
    </row>
    <row r="994" spans="1:18" x14ac:dyDescent="0.35">
      <c r="A994" t="s">
        <v>1025</v>
      </c>
      <c r="B994" t="s">
        <v>783</v>
      </c>
      <c r="C994" t="s">
        <v>15</v>
      </c>
      <c r="D994" t="s">
        <v>17</v>
      </c>
      <c r="E994" t="s">
        <v>55</v>
      </c>
      <c r="F994" t="s">
        <v>56</v>
      </c>
      <c r="G994" t="s">
        <v>20</v>
      </c>
      <c r="H994" t="s">
        <v>21</v>
      </c>
      <c r="I994" s="4">
        <v>776.27</v>
      </c>
      <c r="J994">
        <v>0</v>
      </c>
      <c r="K994">
        <v>0</v>
      </c>
      <c r="L994">
        <v>0</v>
      </c>
      <c r="M994">
        <v>776.27</v>
      </c>
      <c r="N994" s="2">
        <v>28</v>
      </c>
      <c r="O994" t="s">
        <v>57</v>
      </c>
      <c r="P994" t="s">
        <v>30</v>
      </c>
      <c r="Q994" t="s">
        <v>25</v>
      </c>
      <c r="R994" t="s">
        <v>26</v>
      </c>
    </row>
    <row r="995" spans="1:18" x14ac:dyDescent="0.35">
      <c r="A995" t="s">
        <v>1025</v>
      </c>
      <c r="B995" t="s">
        <v>784</v>
      </c>
      <c r="C995" t="s">
        <v>15</v>
      </c>
      <c r="D995" t="s">
        <v>17</v>
      </c>
      <c r="E995" t="s">
        <v>546</v>
      </c>
      <c r="G995" t="s">
        <v>20</v>
      </c>
      <c r="H995" t="s">
        <v>21</v>
      </c>
      <c r="I995" s="4">
        <v>1323.72</v>
      </c>
      <c r="J995">
        <v>0</v>
      </c>
      <c r="K995">
        <v>0</v>
      </c>
      <c r="L995">
        <v>0</v>
      </c>
      <c r="M995">
        <v>1323.72</v>
      </c>
      <c r="N995" s="2">
        <v>28</v>
      </c>
      <c r="O995" t="s">
        <v>29</v>
      </c>
      <c r="P995" t="s">
        <v>482</v>
      </c>
      <c r="Q995" t="s">
        <v>25</v>
      </c>
      <c r="R995" t="s">
        <v>26</v>
      </c>
    </row>
    <row r="996" spans="1:18" x14ac:dyDescent="0.35">
      <c r="A996" t="s">
        <v>1025</v>
      </c>
      <c r="B996" t="s">
        <v>785</v>
      </c>
      <c r="C996" t="s">
        <v>15</v>
      </c>
      <c r="D996" t="s">
        <v>17</v>
      </c>
      <c r="E996" t="s">
        <v>537</v>
      </c>
      <c r="G996" t="s">
        <v>20</v>
      </c>
      <c r="H996" t="s">
        <v>21</v>
      </c>
      <c r="I996" s="4">
        <v>276.13</v>
      </c>
      <c r="J996">
        <v>0</v>
      </c>
      <c r="K996">
        <v>0</v>
      </c>
      <c r="L996">
        <v>0</v>
      </c>
      <c r="M996">
        <v>276.13</v>
      </c>
      <c r="N996" s="2">
        <v>28</v>
      </c>
      <c r="O996" t="s">
        <v>35</v>
      </c>
      <c r="P996" t="s">
        <v>482</v>
      </c>
      <c r="Q996" t="s">
        <v>25</v>
      </c>
      <c r="R996" t="s">
        <v>26</v>
      </c>
    </row>
    <row r="997" spans="1:18" x14ac:dyDescent="0.35">
      <c r="A997" t="s">
        <v>1025</v>
      </c>
      <c r="B997" t="s">
        <v>786</v>
      </c>
      <c r="C997" t="s">
        <v>15</v>
      </c>
      <c r="D997" t="s">
        <v>17</v>
      </c>
      <c r="E997" t="s">
        <v>536</v>
      </c>
      <c r="G997" t="s">
        <v>20</v>
      </c>
      <c r="H997" t="s">
        <v>21</v>
      </c>
      <c r="I997" s="4">
        <v>1138.3399999999999</v>
      </c>
      <c r="J997">
        <v>0</v>
      </c>
      <c r="K997">
        <v>0</v>
      </c>
      <c r="L997">
        <v>0</v>
      </c>
      <c r="M997">
        <v>1138.3399999999999</v>
      </c>
      <c r="N997" s="2">
        <v>28</v>
      </c>
      <c r="O997" t="s">
        <v>29</v>
      </c>
      <c r="P997" t="s">
        <v>482</v>
      </c>
      <c r="Q997" t="s">
        <v>25</v>
      </c>
      <c r="R997" t="s">
        <v>26</v>
      </c>
    </row>
    <row r="998" spans="1:18" x14ac:dyDescent="0.35">
      <c r="A998" t="s">
        <v>1025</v>
      </c>
      <c r="B998" t="s">
        <v>787</v>
      </c>
      <c r="C998" t="s">
        <v>15</v>
      </c>
      <c r="D998" t="s">
        <v>17</v>
      </c>
      <c r="E998" t="s">
        <v>501</v>
      </c>
      <c r="G998" t="s">
        <v>20</v>
      </c>
      <c r="H998" t="s">
        <v>21</v>
      </c>
      <c r="I998" s="4">
        <v>1936.49</v>
      </c>
      <c r="J998">
        <v>0</v>
      </c>
      <c r="K998">
        <v>0</v>
      </c>
      <c r="L998">
        <v>0</v>
      </c>
      <c r="M998">
        <v>1936.49</v>
      </c>
      <c r="N998" s="2">
        <v>28</v>
      </c>
      <c r="O998" t="s">
        <v>23</v>
      </c>
      <c r="P998" t="s">
        <v>482</v>
      </c>
      <c r="Q998" t="s">
        <v>25</v>
      </c>
      <c r="R998" t="s">
        <v>26</v>
      </c>
    </row>
    <row r="999" spans="1:18" x14ac:dyDescent="0.35">
      <c r="A999" t="s">
        <v>1025</v>
      </c>
      <c r="B999" t="s">
        <v>788</v>
      </c>
      <c r="C999" t="s">
        <v>15</v>
      </c>
      <c r="D999" t="s">
        <v>17</v>
      </c>
      <c r="E999" t="s">
        <v>503</v>
      </c>
      <c r="G999" t="s">
        <v>20</v>
      </c>
      <c r="H999" t="s">
        <v>22</v>
      </c>
      <c r="I999" s="4">
        <v>1432</v>
      </c>
      <c r="J999">
        <v>519</v>
      </c>
      <c r="K999">
        <v>0</v>
      </c>
      <c r="L999">
        <v>913</v>
      </c>
      <c r="M999">
        <v>0</v>
      </c>
      <c r="N999" s="2">
        <v>28</v>
      </c>
      <c r="O999" t="s">
        <v>29</v>
      </c>
      <c r="P999" t="s">
        <v>482</v>
      </c>
      <c r="Q999" t="s">
        <v>25</v>
      </c>
      <c r="R999" t="s">
        <v>26</v>
      </c>
    </row>
    <row r="1000" spans="1:18" x14ac:dyDescent="0.35">
      <c r="A1000" t="s">
        <v>1025</v>
      </c>
      <c r="B1000" t="s">
        <v>789</v>
      </c>
      <c r="C1000" t="s">
        <v>15</v>
      </c>
      <c r="D1000" t="s">
        <v>17</v>
      </c>
      <c r="E1000" t="s">
        <v>495</v>
      </c>
      <c r="G1000" t="s">
        <v>20</v>
      </c>
      <c r="H1000" t="s">
        <v>21</v>
      </c>
      <c r="I1000" s="4">
        <v>2185</v>
      </c>
      <c r="J1000">
        <v>0</v>
      </c>
      <c r="K1000">
        <v>0</v>
      </c>
      <c r="L1000">
        <v>0</v>
      </c>
      <c r="M1000">
        <v>2185</v>
      </c>
      <c r="N1000" s="2">
        <v>28</v>
      </c>
      <c r="O1000" t="s">
        <v>23</v>
      </c>
      <c r="P1000" t="s">
        <v>482</v>
      </c>
      <c r="Q1000" t="s">
        <v>25</v>
      </c>
      <c r="R1000" t="s">
        <v>26</v>
      </c>
    </row>
    <row r="1001" spans="1:18" x14ac:dyDescent="0.35">
      <c r="A1001" t="s">
        <v>1025</v>
      </c>
      <c r="B1001" t="s">
        <v>790</v>
      </c>
      <c r="C1001" t="s">
        <v>15</v>
      </c>
      <c r="D1001" t="s">
        <v>17</v>
      </c>
      <c r="E1001" t="s">
        <v>496</v>
      </c>
      <c r="G1001" t="s">
        <v>20</v>
      </c>
      <c r="H1001" t="s">
        <v>22</v>
      </c>
      <c r="I1001" s="4">
        <v>3150</v>
      </c>
      <c r="J1001">
        <v>980</v>
      </c>
      <c r="K1001">
        <v>0</v>
      </c>
      <c r="L1001">
        <v>2170</v>
      </c>
      <c r="M1001">
        <v>0</v>
      </c>
      <c r="N1001" s="2">
        <v>28</v>
      </c>
      <c r="O1001" t="s">
        <v>60</v>
      </c>
      <c r="P1001" t="s">
        <v>482</v>
      </c>
      <c r="Q1001" t="s">
        <v>25</v>
      </c>
      <c r="R1001" t="s">
        <v>26</v>
      </c>
    </row>
    <row r="1002" spans="1:18" x14ac:dyDescent="0.35">
      <c r="A1002" t="s">
        <v>1025</v>
      </c>
      <c r="B1002" t="s">
        <v>791</v>
      </c>
      <c r="C1002" t="s">
        <v>15</v>
      </c>
      <c r="D1002" t="s">
        <v>17</v>
      </c>
      <c r="E1002" t="s">
        <v>539</v>
      </c>
      <c r="G1002" t="s">
        <v>20</v>
      </c>
      <c r="H1002" t="s">
        <v>21</v>
      </c>
      <c r="I1002" s="4">
        <v>1794.41</v>
      </c>
      <c r="J1002">
        <v>0</v>
      </c>
      <c r="K1002">
        <v>0</v>
      </c>
      <c r="L1002">
        <v>0</v>
      </c>
      <c r="M1002">
        <v>1794.41</v>
      </c>
      <c r="N1002" s="2">
        <v>28</v>
      </c>
      <c r="O1002" t="s">
        <v>29</v>
      </c>
      <c r="P1002" t="s">
        <v>482</v>
      </c>
      <c r="Q1002" t="s">
        <v>25</v>
      </c>
      <c r="R1002" t="s">
        <v>26</v>
      </c>
    </row>
    <row r="1003" spans="1:18" x14ac:dyDescent="0.35">
      <c r="A1003" t="s">
        <v>1025</v>
      </c>
      <c r="B1003" t="s">
        <v>792</v>
      </c>
      <c r="C1003" t="s">
        <v>15</v>
      </c>
      <c r="D1003" t="s">
        <v>17</v>
      </c>
      <c r="E1003" t="s">
        <v>522</v>
      </c>
      <c r="G1003" t="s">
        <v>20</v>
      </c>
      <c r="H1003" t="s">
        <v>21</v>
      </c>
      <c r="I1003" s="4">
        <v>970.82</v>
      </c>
      <c r="J1003">
        <v>0</v>
      </c>
      <c r="K1003">
        <v>0</v>
      </c>
      <c r="L1003">
        <v>0</v>
      </c>
      <c r="M1003">
        <v>970.82</v>
      </c>
      <c r="N1003" s="2">
        <v>28</v>
      </c>
      <c r="O1003" t="s">
        <v>60</v>
      </c>
      <c r="P1003" t="s">
        <v>482</v>
      </c>
      <c r="Q1003" t="s">
        <v>25</v>
      </c>
      <c r="R1003" t="s">
        <v>26</v>
      </c>
    </row>
    <row r="1004" spans="1:18" x14ac:dyDescent="0.35">
      <c r="A1004" t="s">
        <v>1025</v>
      </c>
      <c r="B1004" t="s">
        <v>793</v>
      </c>
      <c r="C1004" t="s">
        <v>15</v>
      </c>
      <c r="D1004" t="s">
        <v>17</v>
      </c>
      <c r="E1004" t="s">
        <v>519</v>
      </c>
      <c r="G1004" t="s">
        <v>20</v>
      </c>
      <c r="H1004" t="s">
        <v>21</v>
      </c>
      <c r="I1004" s="4">
        <v>1737.93</v>
      </c>
      <c r="J1004">
        <v>0</v>
      </c>
      <c r="K1004">
        <v>0</v>
      </c>
      <c r="L1004">
        <v>0</v>
      </c>
      <c r="M1004">
        <v>1737.93</v>
      </c>
      <c r="N1004" s="2">
        <v>28</v>
      </c>
      <c r="O1004" t="s">
        <v>23</v>
      </c>
      <c r="P1004" t="s">
        <v>482</v>
      </c>
      <c r="Q1004" t="s">
        <v>25</v>
      </c>
      <c r="R1004" t="s">
        <v>26</v>
      </c>
    </row>
    <row r="1005" spans="1:18" x14ac:dyDescent="0.35">
      <c r="A1005" t="s">
        <v>1025</v>
      </c>
      <c r="B1005" t="s">
        <v>794</v>
      </c>
      <c r="C1005" t="s">
        <v>15</v>
      </c>
      <c r="D1005" t="s">
        <v>17</v>
      </c>
      <c r="E1005" t="s">
        <v>520</v>
      </c>
      <c r="G1005" t="s">
        <v>20</v>
      </c>
      <c r="H1005" t="s">
        <v>22</v>
      </c>
      <c r="I1005" s="4">
        <v>10840</v>
      </c>
      <c r="J1005">
        <v>2995</v>
      </c>
      <c r="K1005">
        <v>0</v>
      </c>
      <c r="L1005">
        <v>7845</v>
      </c>
      <c r="M1005">
        <v>0</v>
      </c>
      <c r="N1005" s="2">
        <v>28</v>
      </c>
      <c r="Q1005" t="s">
        <v>25</v>
      </c>
      <c r="R1005" t="s">
        <v>26</v>
      </c>
    </row>
    <row r="1006" spans="1:18" x14ac:dyDescent="0.35">
      <c r="A1006" t="s">
        <v>1025</v>
      </c>
      <c r="B1006" t="s">
        <v>795</v>
      </c>
      <c r="C1006" t="s">
        <v>15</v>
      </c>
      <c r="D1006" t="s">
        <v>17</v>
      </c>
      <c r="E1006" t="s">
        <v>502</v>
      </c>
      <c r="G1006" t="s">
        <v>20</v>
      </c>
      <c r="H1006" t="s">
        <v>21</v>
      </c>
      <c r="I1006" s="4">
        <v>2525.15</v>
      </c>
      <c r="J1006">
        <v>0</v>
      </c>
      <c r="K1006">
        <v>0</v>
      </c>
      <c r="L1006">
        <v>0</v>
      </c>
      <c r="M1006">
        <v>2525.15</v>
      </c>
      <c r="N1006" s="2">
        <v>28</v>
      </c>
      <c r="O1006" t="s">
        <v>29</v>
      </c>
      <c r="P1006" t="s">
        <v>482</v>
      </c>
      <c r="Q1006" t="s">
        <v>25</v>
      </c>
      <c r="R1006" t="s">
        <v>26</v>
      </c>
    </row>
    <row r="1007" spans="1:18" x14ac:dyDescent="0.35">
      <c r="A1007" t="s">
        <v>1025</v>
      </c>
      <c r="B1007" t="s">
        <v>796</v>
      </c>
      <c r="C1007" t="s">
        <v>15</v>
      </c>
      <c r="D1007" t="s">
        <v>17</v>
      </c>
      <c r="E1007" t="s">
        <v>487</v>
      </c>
      <c r="G1007" t="s">
        <v>20</v>
      </c>
      <c r="H1007" t="s">
        <v>22</v>
      </c>
      <c r="I1007" s="4">
        <v>6552</v>
      </c>
      <c r="J1007">
        <v>2200</v>
      </c>
      <c r="K1007">
        <v>0</v>
      </c>
      <c r="L1007">
        <v>4352</v>
      </c>
      <c r="M1007">
        <v>0</v>
      </c>
      <c r="N1007" s="2">
        <v>28</v>
      </c>
      <c r="O1007" t="s">
        <v>23</v>
      </c>
      <c r="P1007" t="s">
        <v>482</v>
      </c>
      <c r="Q1007" t="s">
        <v>25</v>
      </c>
      <c r="R1007" t="s">
        <v>26</v>
      </c>
    </row>
    <row r="1008" spans="1:18" x14ac:dyDescent="0.35">
      <c r="A1008" t="s">
        <v>1025</v>
      </c>
      <c r="B1008" t="s">
        <v>797</v>
      </c>
      <c r="C1008" t="s">
        <v>15</v>
      </c>
      <c r="D1008" t="s">
        <v>17</v>
      </c>
      <c r="E1008" t="s">
        <v>521</v>
      </c>
      <c r="G1008" t="s">
        <v>20</v>
      </c>
      <c r="H1008" t="s">
        <v>21</v>
      </c>
      <c r="I1008" s="4">
        <v>1644.75</v>
      </c>
      <c r="J1008">
        <v>0</v>
      </c>
      <c r="K1008">
        <v>0</v>
      </c>
      <c r="L1008">
        <v>0</v>
      </c>
      <c r="M1008">
        <v>1644.75</v>
      </c>
      <c r="N1008" s="2">
        <v>28</v>
      </c>
      <c r="O1008" t="s">
        <v>57</v>
      </c>
      <c r="P1008" t="s">
        <v>482</v>
      </c>
      <c r="Q1008" t="s">
        <v>25</v>
      </c>
      <c r="R1008" t="s">
        <v>26</v>
      </c>
    </row>
    <row r="1009" spans="1:18" x14ac:dyDescent="0.35">
      <c r="A1009" t="s">
        <v>1025</v>
      </c>
      <c r="B1009" t="s">
        <v>798</v>
      </c>
      <c r="C1009" t="s">
        <v>15</v>
      </c>
      <c r="D1009" t="s">
        <v>17</v>
      </c>
      <c r="E1009" t="s">
        <v>525</v>
      </c>
      <c r="G1009" t="s">
        <v>20</v>
      </c>
      <c r="H1009" t="s">
        <v>21</v>
      </c>
      <c r="I1009" s="4">
        <v>4463.58</v>
      </c>
      <c r="J1009">
        <v>0</v>
      </c>
      <c r="K1009">
        <v>0</v>
      </c>
      <c r="L1009">
        <v>0</v>
      </c>
      <c r="M1009">
        <v>4463.58</v>
      </c>
      <c r="N1009" s="2">
        <v>28</v>
      </c>
      <c r="O1009" t="s">
        <v>29</v>
      </c>
      <c r="P1009" t="s">
        <v>482</v>
      </c>
      <c r="Q1009" t="s">
        <v>25</v>
      </c>
      <c r="R1009" t="s">
        <v>26</v>
      </c>
    </row>
    <row r="1010" spans="1:18" x14ac:dyDescent="0.35">
      <c r="A1010" t="s">
        <v>1025</v>
      </c>
      <c r="B1010" t="s">
        <v>799</v>
      </c>
      <c r="C1010" t="s">
        <v>15</v>
      </c>
      <c r="D1010" t="s">
        <v>17</v>
      </c>
      <c r="E1010" t="s">
        <v>488</v>
      </c>
      <c r="G1010" t="s">
        <v>20</v>
      </c>
      <c r="H1010" t="s">
        <v>22</v>
      </c>
      <c r="I1010" s="4">
        <v>2772</v>
      </c>
      <c r="J1010">
        <v>976</v>
      </c>
      <c r="K1010">
        <v>0</v>
      </c>
      <c r="L1010">
        <v>1796</v>
      </c>
      <c r="M1010">
        <v>0</v>
      </c>
      <c r="N1010" s="2">
        <v>28</v>
      </c>
      <c r="O1010" t="s">
        <v>29</v>
      </c>
      <c r="P1010" t="s">
        <v>482</v>
      </c>
      <c r="Q1010" t="s">
        <v>25</v>
      </c>
      <c r="R1010" t="s">
        <v>26</v>
      </c>
    </row>
    <row r="1011" spans="1:18" x14ac:dyDescent="0.35">
      <c r="A1011" t="s">
        <v>1025</v>
      </c>
      <c r="B1011" t="s">
        <v>800</v>
      </c>
      <c r="C1011" t="s">
        <v>15</v>
      </c>
      <c r="D1011" t="s">
        <v>17</v>
      </c>
      <c r="E1011" t="s">
        <v>511</v>
      </c>
      <c r="G1011" t="s">
        <v>20</v>
      </c>
      <c r="H1011" t="s">
        <v>21</v>
      </c>
      <c r="I1011" s="4">
        <v>3499.51</v>
      </c>
      <c r="J1011">
        <v>0</v>
      </c>
      <c r="K1011">
        <v>0</v>
      </c>
      <c r="L1011">
        <v>0</v>
      </c>
      <c r="M1011">
        <v>3499.51</v>
      </c>
      <c r="N1011" s="2">
        <v>28</v>
      </c>
      <c r="O1011" t="s">
        <v>29</v>
      </c>
      <c r="P1011" t="s">
        <v>482</v>
      </c>
      <c r="Q1011" t="s">
        <v>25</v>
      </c>
      <c r="R1011" t="s">
        <v>26</v>
      </c>
    </row>
    <row r="1012" spans="1:18" x14ac:dyDescent="0.35">
      <c r="A1012" t="s">
        <v>1025</v>
      </c>
      <c r="B1012" t="s">
        <v>801</v>
      </c>
      <c r="C1012" t="s">
        <v>15</v>
      </c>
      <c r="D1012" t="s">
        <v>17</v>
      </c>
      <c r="E1012" t="s">
        <v>547</v>
      </c>
      <c r="G1012" t="s">
        <v>20</v>
      </c>
      <c r="H1012" t="s">
        <v>21</v>
      </c>
      <c r="I1012" s="4">
        <v>4462.66</v>
      </c>
      <c r="J1012">
        <v>0</v>
      </c>
      <c r="K1012">
        <v>0</v>
      </c>
      <c r="L1012">
        <v>0</v>
      </c>
      <c r="M1012">
        <v>4462.66</v>
      </c>
      <c r="N1012" s="2">
        <v>28</v>
      </c>
      <c r="O1012" t="s">
        <v>29</v>
      </c>
      <c r="P1012" t="s">
        <v>517</v>
      </c>
      <c r="Q1012" t="s">
        <v>25</v>
      </c>
      <c r="R1012" t="s">
        <v>26</v>
      </c>
    </row>
    <row r="1013" spans="1:18" x14ac:dyDescent="0.35">
      <c r="A1013" t="s">
        <v>1025</v>
      </c>
      <c r="B1013" t="s">
        <v>802</v>
      </c>
      <c r="C1013" t="s">
        <v>15</v>
      </c>
      <c r="D1013" t="s">
        <v>17</v>
      </c>
      <c r="E1013" t="s">
        <v>540</v>
      </c>
      <c r="F1013" t="s">
        <v>541</v>
      </c>
      <c r="G1013" t="s">
        <v>20</v>
      </c>
      <c r="H1013" t="s">
        <v>22</v>
      </c>
      <c r="I1013" s="4">
        <v>4225</v>
      </c>
      <c r="J1013">
        <v>310</v>
      </c>
      <c r="K1013">
        <v>0</v>
      </c>
      <c r="L1013">
        <v>3915</v>
      </c>
      <c r="M1013">
        <v>0</v>
      </c>
      <c r="N1013" s="2">
        <v>28</v>
      </c>
      <c r="O1013" t="s">
        <v>23</v>
      </c>
      <c r="P1013" t="s">
        <v>517</v>
      </c>
      <c r="Q1013" t="s">
        <v>25</v>
      </c>
      <c r="R1013" t="s">
        <v>26</v>
      </c>
    </row>
    <row r="1014" spans="1:18" x14ac:dyDescent="0.35">
      <c r="A1014" t="s">
        <v>1025</v>
      </c>
      <c r="B1014" t="s">
        <v>803</v>
      </c>
      <c r="C1014" t="s">
        <v>15</v>
      </c>
      <c r="D1014" t="s">
        <v>17</v>
      </c>
      <c r="E1014" t="s">
        <v>163</v>
      </c>
      <c r="F1014" t="s">
        <v>62</v>
      </c>
      <c r="G1014" t="s">
        <v>20</v>
      </c>
      <c r="H1014" t="s">
        <v>21</v>
      </c>
      <c r="I1014" s="4">
        <v>273.83</v>
      </c>
      <c r="J1014">
        <v>0</v>
      </c>
      <c r="K1014">
        <v>0</v>
      </c>
      <c r="L1014">
        <v>0</v>
      </c>
      <c r="M1014">
        <v>273.83</v>
      </c>
      <c r="N1014" s="2">
        <v>28</v>
      </c>
      <c r="O1014" t="s">
        <v>63</v>
      </c>
      <c r="P1014" t="s">
        <v>80</v>
      </c>
      <c r="Q1014" t="s">
        <v>25</v>
      </c>
      <c r="R1014" t="s">
        <v>26</v>
      </c>
    </row>
    <row r="1015" spans="1:18" x14ac:dyDescent="0.35">
      <c r="A1015" t="s">
        <v>1025</v>
      </c>
      <c r="B1015" t="s">
        <v>804</v>
      </c>
      <c r="C1015" t="s">
        <v>15</v>
      </c>
      <c r="D1015" t="s">
        <v>17</v>
      </c>
      <c r="E1015" t="s">
        <v>329</v>
      </c>
      <c r="F1015" t="s">
        <v>18</v>
      </c>
      <c r="G1015" t="s">
        <v>20</v>
      </c>
      <c r="H1015" t="s">
        <v>21</v>
      </c>
      <c r="I1015" s="4">
        <v>1386</v>
      </c>
      <c r="J1015">
        <v>0</v>
      </c>
      <c r="K1015">
        <v>0</v>
      </c>
      <c r="L1015">
        <v>0</v>
      </c>
      <c r="M1015">
        <v>1386</v>
      </c>
      <c r="N1015" s="2">
        <v>28</v>
      </c>
      <c r="O1015" t="s">
        <v>23</v>
      </c>
      <c r="P1015" t="s">
        <v>108</v>
      </c>
      <c r="Q1015" t="s">
        <v>25</v>
      </c>
      <c r="R1015" t="s">
        <v>26</v>
      </c>
    </row>
    <row r="1016" spans="1:18" x14ac:dyDescent="0.35">
      <c r="A1016" t="s">
        <v>1025</v>
      </c>
      <c r="B1016" t="s">
        <v>805</v>
      </c>
      <c r="C1016" t="s">
        <v>15</v>
      </c>
      <c r="D1016" t="s">
        <v>17</v>
      </c>
      <c r="E1016" t="s">
        <v>325</v>
      </c>
      <c r="G1016" t="s">
        <v>20</v>
      </c>
      <c r="H1016" t="s">
        <v>22</v>
      </c>
      <c r="I1016" s="4">
        <v>7984</v>
      </c>
      <c r="J1016">
        <v>2796</v>
      </c>
      <c r="K1016">
        <v>0</v>
      </c>
      <c r="L1016">
        <v>5188</v>
      </c>
      <c r="M1016">
        <v>0</v>
      </c>
      <c r="N1016" s="2">
        <v>28</v>
      </c>
      <c r="O1016" t="s">
        <v>29</v>
      </c>
      <c r="P1016" t="s">
        <v>108</v>
      </c>
      <c r="Q1016" t="s">
        <v>25</v>
      </c>
      <c r="R1016" t="s">
        <v>26</v>
      </c>
    </row>
    <row r="1017" spans="1:18" x14ac:dyDescent="0.35">
      <c r="A1017" t="s">
        <v>1025</v>
      </c>
      <c r="B1017" t="s">
        <v>806</v>
      </c>
      <c r="C1017" t="s">
        <v>15</v>
      </c>
      <c r="D1017" t="s">
        <v>17</v>
      </c>
      <c r="E1017" t="s">
        <v>564</v>
      </c>
      <c r="G1017" t="s">
        <v>20</v>
      </c>
      <c r="H1017" t="s">
        <v>22</v>
      </c>
      <c r="I1017" s="4">
        <v>15740</v>
      </c>
      <c r="J1017">
        <v>1864</v>
      </c>
      <c r="K1017">
        <v>0</v>
      </c>
      <c r="L1017">
        <v>13876</v>
      </c>
      <c r="M1017">
        <v>0</v>
      </c>
      <c r="N1017" s="2">
        <v>28</v>
      </c>
      <c r="Q1017" t="s">
        <v>25</v>
      </c>
      <c r="R1017" t="s">
        <v>26</v>
      </c>
    </row>
    <row r="1018" spans="1:18" x14ac:dyDescent="0.35">
      <c r="A1018" t="s">
        <v>1025</v>
      </c>
      <c r="B1018" t="s">
        <v>807</v>
      </c>
      <c r="C1018" t="s">
        <v>15</v>
      </c>
      <c r="D1018" t="s">
        <v>17</v>
      </c>
      <c r="E1018" t="s">
        <v>356</v>
      </c>
      <c r="G1018" t="s">
        <v>20</v>
      </c>
      <c r="H1018" t="s">
        <v>22</v>
      </c>
      <c r="I1018" s="4">
        <v>7692</v>
      </c>
      <c r="J1018">
        <v>2692</v>
      </c>
      <c r="K1018">
        <v>0</v>
      </c>
      <c r="L1018">
        <v>5000</v>
      </c>
      <c r="M1018">
        <v>0</v>
      </c>
      <c r="N1018" s="2">
        <v>28</v>
      </c>
      <c r="O1018" t="s">
        <v>29</v>
      </c>
      <c r="P1018" t="s">
        <v>108</v>
      </c>
      <c r="Q1018" t="s">
        <v>25</v>
      </c>
      <c r="R1018" t="s">
        <v>26</v>
      </c>
    </row>
    <row r="1019" spans="1:18" x14ac:dyDescent="0.35">
      <c r="A1019" t="s">
        <v>1025</v>
      </c>
      <c r="B1019" t="s">
        <v>808</v>
      </c>
      <c r="C1019" t="s">
        <v>15</v>
      </c>
      <c r="D1019" t="s">
        <v>17</v>
      </c>
      <c r="E1019" t="s">
        <v>416</v>
      </c>
      <c r="F1019" t="s">
        <v>131</v>
      </c>
      <c r="G1019" t="s">
        <v>20</v>
      </c>
      <c r="H1019" t="s">
        <v>22</v>
      </c>
      <c r="I1019" s="4">
        <v>9360</v>
      </c>
      <c r="J1019">
        <v>3247</v>
      </c>
      <c r="K1019">
        <v>0</v>
      </c>
      <c r="L1019">
        <v>6113</v>
      </c>
      <c r="M1019">
        <v>0</v>
      </c>
      <c r="N1019" s="2">
        <v>28</v>
      </c>
      <c r="O1019" t="s">
        <v>29</v>
      </c>
      <c r="P1019" t="s">
        <v>30</v>
      </c>
      <c r="Q1019" t="s">
        <v>25</v>
      </c>
      <c r="R1019" t="s">
        <v>26</v>
      </c>
    </row>
    <row r="1020" spans="1:18" x14ac:dyDescent="0.35">
      <c r="A1020" t="s">
        <v>1025</v>
      </c>
      <c r="B1020" t="s">
        <v>809</v>
      </c>
      <c r="C1020" t="s">
        <v>15</v>
      </c>
      <c r="D1020" t="s">
        <v>17</v>
      </c>
      <c r="E1020" t="s">
        <v>459</v>
      </c>
      <c r="F1020" t="s">
        <v>460</v>
      </c>
      <c r="G1020" t="s">
        <v>20</v>
      </c>
      <c r="H1020" t="s">
        <v>22</v>
      </c>
      <c r="I1020" s="4">
        <v>2275</v>
      </c>
      <c r="J1020">
        <v>810</v>
      </c>
      <c r="K1020">
        <v>0</v>
      </c>
      <c r="L1020">
        <v>1465</v>
      </c>
      <c r="M1020">
        <v>0</v>
      </c>
      <c r="N1020" s="2">
        <v>28</v>
      </c>
      <c r="O1020" t="s">
        <v>29</v>
      </c>
      <c r="P1020" t="s">
        <v>30</v>
      </c>
      <c r="Q1020" t="s">
        <v>25</v>
      </c>
      <c r="R1020" t="s">
        <v>26</v>
      </c>
    </row>
    <row r="1021" spans="1:18" x14ac:dyDescent="0.35">
      <c r="A1021" t="s">
        <v>1025</v>
      </c>
      <c r="B1021" t="s">
        <v>810</v>
      </c>
      <c r="C1021" t="s">
        <v>15</v>
      </c>
      <c r="D1021" t="s">
        <v>17</v>
      </c>
      <c r="E1021" t="s">
        <v>545</v>
      </c>
      <c r="G1021" t="s">
        <v>20</v>
      </c>
      <c r="H1021" t="s">
        <v>21</v>
      </c>
      <c r="I1021" s="4">
        <v>4803.22</v>
      </c>
      <c r="J1021">
        <v>0</v>
      </c>
      <c r="K1021">
        <v>0</v>
      </c>
      <c r="L1021">
        <v>0</v>
      </c>
      <c r="M1021">
        <v>4803.22</v>
      </c>
      <c r="N1021" s="2">
        <v>28</v>
      </c>
      <c r="O1021" t="s">
        <v>29</v>
      </c>
      <c r="P1021" t="s">
        <v>319</v>
      </c>
      <c r="Q1021" t="s">
        <v>25</v>
      </c>
      <c r="R1021" t="s">
        <v>26</v>
      </c>
    </row>
    <row r="1022" spans="1:18" x14ac:dyDescent="0.35">
      <c r="A1022" t="s">
        <v>1025</v>
      </c>
      <c r="B1022" t="s">
        <v>811</v>
      </c>
      <c r="C1022" t="s">
        <v>15</v>
      </c>
      <c r="D1022" t="s">
        <v>17</v>
      </c>
      <c r="E1022" t="s">
        <v>93</v>
      </c>
      <c r="F1022" t="s">
        <v>39</v>
      </c>
      <c r="G1022" t="s">
        <v>20</v>
      </c>
      <c r="H1022" t="s">
        <v>21</v>
      </c>
      <c r="I1022" s="4">
        <v>459.92</v>
      </c>
      <c r="J1022">
        <v>0</v>
      </c>
      <c r="K1022">
        <v>0</v>
      </c>
      <c r="L1022">
        <v>0</v>
      </c>
      <c r="M1022">
        <v>459.92</v>
      </c>
      <c r="N1022" s="2">
        <v>28</v>
      </c>
      <c r="O1022" t="s">
        <v>40</v>
      </c>
      <c r="P1022" t="s">
        <v>94</v>
      </c>
      <c r="Q1022" t="s">
        <v>25</v>
      </c>
      <c r="R1022" t="s">
        <v>26</v>
      </c>
    </row>
    <row r="1023" spans="1:18" x14ac:dyDescent="0.35">
      <c r="A1023" t="s">
        <v>1025</v>
      </c>
      <c r="B1023" t="s">
        <v>812</v>
      </c>
      <c r="C1023" t="s">
        <v>15</v>
      </c>
      <c r="D1023" t="s">
        <v>17</v>
      </c>
      <c r="E1023" t="s">
        <v>350</v>
      </c>
      <c r="F1023" t="s">
        <v>18</v>
      </c>
      <c r="G1023" t="s">
        <v>20</v>
      </c>
      <c r="H1023" t="s">
        <v>22</v>
      </c>
      <c r="I1023" s="4">
        <v>2686</v>
      </c>
      <c r="J1023">
        <v>110</v>
      </c>
      <c r="K1023">
        <v>0</v>
      </c>
      <c r="L1023">
        <v>2576</v>
      </c>
      <c r="M1023">
        <v>0</v>
      </c>
      <c r="N1023" s="2">
        <v>28</v>
      </c>
      <c r="O1023" t="s">
        <v>23</v>
      </c>
      <c r="P1023" t="s">
        <v>108</v>
      </c>
      <c r="Q1023" t="s">
        <v>25</v>
      </c>
      <c r="R1023" t="s">
        <v>26</v>
      </c>
    </row>
    <row r="1024" spans="1:18" x14ac:dyDescent="0.35">
      <c r="A1024" t="s">
        <v>1025</v>
      </c>
      <c r="B1024" t="s">
        <v>813</v>
      </c>
      <c r="C1024" t="s">
        <v>15</v>
      </c>
      <c r="D1024" t="s">
        <v>17</v>
      </c>
      <c r="E1024" t="s">
        <v>355</v>
      </c>
      <c r="F1024" t="s">
        <v>18</v>
      </c>
      <c r="G1024" t="s">
        <v>20</v>
      </c>
      <c r="H1024" t="s">
        <v>21</v>
      </c>
      <c r="I1024" s="4">
        <v>1991.86</v>
      </c>
      <c r="J1024">
        <v>0</v>
      </c>
      <c r="K1024">
        <v>0</v>
      </c>
      <c r="L1024">
        <v>0</v>
      </c>
      <c r="M1024">
        <v>1991.86</v>
      </c>
      <c r="N1024" s="2">
        <v>28</v>
      </c>
      <c r="O1024" t="s">
        <v>23</v>
      </c>
      <c r="P1024" t="s">
        <v>41</v>
      </c>
      <c r="Q1024" t="s">
        <v>25</v>
      </c>
      <c r="R1024" t="s">
        <v>26</v>
      </c>
    </row>
    <row r="1025" spans="1:18" x14ac:dyDescent="0.35">
      <c r="A1025" t="s">
        <v>1025</v>
      </c>
      <c r="B1025" t="s">
        <v>814</v>
      </c>
      <c r="C1025" t="s">
        <v>15</v>
      </c>
      <c r="D1025" t="s">
        <v>17</v>
      </c>
      <c r="E1025" t="s">
        <v>477</v>
      </c>
      <c r="G1025" t="s">
        <v>20</v>
      </c>
      <c r="H1025" t="s">
        <v>21</v>
      </c>
      <c r="I1025" s="4">
        <v>18.82</v>
      </c>
      <c r="J1025">
        <v>0</v>
      </c>
      <c r="K1025">
        <v>0</v>
      </c>
      <c r="L1025">
        <v>0</v>
      </c>
      <c r="M1025">
        <v>18.82</v>
      </c>
      <c r="N1025" s="2">
        <v>28</v>
      </c>
      <c r="O1025" t="s">
        <v>46</v>
      </c>
      <c r="P1025" t="s">
        <v>224</v>
      </c>
      <c r="Q1025" t="s">
        <v>25</v>
      </c>
      <c r="R1025" t="s">
        <v>26</v>
      </c>
    </row>
    <row r="1026" spans="1:18" x14ac:dyDescent="0.35">
      <c r="A1026" t="s">
        <v>1025</v>
      </c>
      <c r="B1026" t="s">
        <v>815</v>
      </c>
      <c r="C1026" t="s">
        <v>15</v>
      </c>
      <c r="D1026" t="s">
        <v>17</v>
      </c>
      <c r="E1026" t="s">
        <v>481</v>
      </c>
      <c r="G1026" t="s">
        <v>20</v>
      </c>
      <c r="H1026" t="s">
        <v>21</v>
      </c>
      <c r="I1026" s="4">
        <v>0</v>
      </c>
      <c r="J1026">
        <v>0</v>
      </c>
      <c r="K1026">
        <v>0</v>
      </c>
      <c r="L1026">
        <v>0</v>
      </c>
      <c r="M1026">
        <v>0</v>
      </c>
      <c r="N1026" s="2">
        <v>28</v>
      </c>
      <c r="O1026" t="s">
        <v>29</v>
      </c>
      <c r="P1026" t="s">
        <v>482</v>
      </c>
      <c r="Q1026" t="s">
        <v>25</v>
      </c>
      <c r="R1026" t="s">
        <v>26</v>
      </c>
    </row>
    <row r="1027" spans="1:18" x14ac:dyDescent="0.35">
      <c r="A1027" t="s">
        <v>1025</v>
      </c>
      <c r="B1027" t="s">
        <v>816</v>
      </c>
      <c r="C1027" t="s">
        <v>15</v>
      </c>
      <c r="D1027" t="s">
        <v>17</v>
      </c>
      <c r="E1027" t="s">
        <v>222</v>
      </c>
      <c r="F1027" t="s">
        <v>18</v>
      </c>
      <c r="G1027" t="s">
        <v>20</v>
      </c>
      <c r="H1027" t="s">
        <v>21</v>
      </c>
      <c r="I1027" s="4">
        <v>1349.79</v>
      </c>
      <c r="J1027">
        <v>0</v>
      </c>
      <c r="K1027">
        <v>0</v>
      </c>
      <c r="L1027">
        <v>0</v>
      </c>
      <c r="M1027">
        <v>1349.79</v>
      </c>
      <c r="N1027" s="2">
        <v>28</v>
      </c>
      <c r="O1027" t="s">
        <v>23</v>
      </c>
      <c r="P1027" t="s">
        <v>32</v>
      </c>
      <c r="Q1027" t="s">
        <v>25</v>
      </c>
      <c r="R1027" t="s">
        <v>26</v>
      </c>
    </row>
    <row r="1028" spans="1:18" x14ac:dyDescent="0.35">
      <c r="A1028" t="s">
        <v>1025</v>
      </c>
      <c r="B1028" t="s">
        <v>817</v>
      </c>
      <c r="C1028" t="s">
        <v>15</v>
      </c>
      <c r="D1028" t="s">
        <v>17</v>
      </c>
      <c r="E1028" t="s">
        <v>389</v>
      </c>
      <c r="F1028" t="s">
        <v>131</v>
      </c>
      <c r="G1028" t="s">
        <v>20</v>
      </c>
      <c r="H1028" t="s">
        <v>22</v>
      </c>
      <c r="I1028" s="4">
        <v>10963</v>
      </c>
      <c r="J1028">
        <v>3924</v>
      </c>
      <c r="K1028">
        <v>0</v>
      </c>
      <c r="L1028">
        <v>7039</v>
      </c>
      <c r="M1028">
        <v>0</v>
      </c>
      <c r="N1028" s="2">
        <v>28</v>
      </c>
      <c r="O1028" t="s">
        <v>29</v>
      </c>
      <c r="P1028" t="s">
        <v>32</v>
      </c>
      <c r="Q1028" t="s">
        <v>25</v>
      </c>
      <c r="R1028" t="s">
        <v>26</v>
      </c>
    </row>
    <row r="1029" spans="1:18" x14ac:dyDescent="0.35">
      <c r="A1029" t="s">
        <v>1025</v>
      </c>
      <c r="B1029" t="s">
        <v>818</v>
      </c>
      <c r="C1029" t="s">
        <v>15</v>
      </c>
      <c r="D1029" t="s">
        <v>17</v>
      </c>
      <c r="E1029" t="s">
        <v>146</v>
      </c>
      <c r="F1029" t="s">
        <v>18</v>
      </c>
      <c r="G1029" t="s">
        <v>20</v>
      </c>
      <c r="H1029" t="s">
        <v>22</v>
      </c>
      <c r="I1029" s="4">
        <v>4023</v>
      </c>
      <c r="J1029">
        <v>730</v>
      </c>
      <c r="K1029">
        <v>0</v>
      </c>
      <c r="L1029">
        <v>3293</v>
      </c>
      <c r="M1029">
        <v>0</v>
      </c>
      <c r="N1029" s="2">
        <v>28</v>
      </c>
      <c r="O1029" t="s">
        <v>23</v>
      </c>
      <c r="P1029" t="s">
        <v>32</v>
      </c>
      <c r="Q1029" t="s">
        <v>25</v>
      </c>
      <c r="R1029" t="s">
        <v>26</v>
      </c>
    </row>
    <row r="1030" spans="1:18" x14ac:dyDescent="0.35">
      <c r="A1030" t="s">
        <v>1025</v>
      </c>
      <c r="B1030" t="s">
        <v>819</v>
      </c>
      <c r="C1030" t="s">
        <v>15</v>
      </c>
      <c r="D1030" t="s">
        <v>17</v>
      </c>
      <c r="E1030" t="s">
        <v>214</v>
      </c>
      <c r="F1030" t="s">
        <v>18</v>
      </c>
      <c r="G1030" t="s">
        <v>20</v>
      </c>
      <c r="H1030" t="s">
        <v>21</v>
      </c>
      <c r="I1030" s="4">
        <v>1606.13</v>
      </c>
      <c r="J1030">
        <v>0</v>
      </c>
      <c r="K1030">
        <v>0</v>
      </c>
      <c r="L1030">
        <v>0</v>
      </c>
      <c r="M1030">
        <v>1606.13</v>
      </c>
      <c r="N1030" s="2">
        <v>28</v>
      </c>
      <c r="O1030" t="s">
        <v>23</v>
      </c>
      <c r="P1030" t="s">
        <v>32</v>
      </c>
      <c r="Q1030" t="s">
        <v>25</v>
      </c>
      <c r="R1030" t="s">
        <v>26</v>
      </c>
    </row>
    <row r="1031" spans="1:18" x14ac:dyDescent="0.35">
      <c r="A1031" t="s">
        <v>1025</v>
      </c>
      <c r="B1031" t="s">
        <v>820</v>
      </c>
      <c r="C1031" t="s">
        <v>15</v>
      </c>
      <c r="D1031" t="s">
        <v>17</v>
      </c>
      <c r="E1031" t="s">
        <v>132</v>
      </c>
      <c r="F1031" t="s">
        <v>23</v>
      </c>
      <c r="G1031" t="s">
        <v>20</v>
      </c>
      <c r="H1031" t="s">
        <v>21</v>
      </c>
      <c r="I1031" s="4">
        <v>2296.48</v>
      </c>
      <c r="J1031">
        <v>0</v>
      </c>
      <c r="K1031">
        <v>0</v>
      </c>
      <c r="L1031">
        <v>0</v>
      </c>
      <c r="M1031">
        <v>2296.48</v>
      </c>
      <c r="N1031" s="2">
        <v>28</v>
      </c>
      <c r="O1031" t="s">
        <v>23</v>
      </c>
      <c r="P1031" t="s">
        <v>30</v>
      </c>
      <c r="Q1031" t="s">
        <v>25</v>
      </c>
      <c r="R1031" t="s">
        <v>26</v>
      </c>
    </row>
    <row r="1032" spans="1:18" x14ac:dyDescent="0.35">
      <c r="A1032" t="s">
        <v>1025</v>
      </c>
      <c r="B1032" t="s">
        <v>821</v>
      </c>
      <c r="C1032" t="s">
        <v>15</v>
      </c>
      <c r="D1032" t="s">
        <v>17</v>
      </c>
      <c r="E1032" t="s">
        <v>43</v>
      </c>
      <c r="F1032" t="s">
        <v>44</v>
      </c>
      <c r="G1032" t="s">
        <v>20</v>
      </c>
      <c r="H1032" t="s">
        <v>22</v>
      </c>
      <c r="I1032" s="4">
        <v>3535</v>
      </c>
      <c r="J1032">
        <v>1265</v>
      </c>
      <c r="K1032">
        <v>0</v>
      </c>
      <c r="L1032">
        <v>2270</v>
      </c>
      <c r="M1032">
        <v>0</v>
      </c>
      <c r="N1032" s="2">
        <v>28</v>
      </c>
      <c r="O1032" t="s">
        <v>46</v>
      </c>
      <c r="P1032" t="s">
        <v>47</v>
      </c>
      <c r="Q1032" t="s">
        <v>25</v>
      </c>
      <c r="R1032" t="s">
        <v>26</v>
      </c>
    </row>
    <row r="1033" spans="1:18" x14ac:dyDescent="0.35">
      <c r="A1033" t="s">
        <v>1025</v>
      </c>
      <c r="B1033" t="s">
        <v>822</v>
      </c>
      <c r="C1033" t="s">
        <v>15</v>
      </c>
      <c r="D1033" t="s">
        <v>17</v>
      </c>
      <c r="E1033" t="s">
        <v>229</v>
      </c>
      <c r="G1033" t="s">
        <v>20</v>
      </c>
      <c r="H1033" t="s">
        <v>22</v>
      </c>
      <c r="I1033" s="4">
        <v>7956</v>
      </c>
      <c r="J1033">
        <v>2815</v>
      </c>
      <c r="K1033">
        <v>0</v>
      </c>
      <c r="L1033">
        <v>5141</v>
      </c>
      <c r="M1033">
        <v>0</v>
      </c>
      <c r="N1033" s="2">
        <v>28</v>
      </c>
      <c r="O1033" t="s">
        <v>29</v>
      </c>
      <c r="P1033" t="s">
        <v>37</v>
      </c>
      <c r="Q1033" t="s">
        <v>25</v>
      </c>
      <c r="R1033" t="s">
        <v>26</v>
      </c>
    </row>
    <row r="1034" spans="1:18" x14ac:dyDescent="0.35">
      <c r="A1034" t="s">
        <v>1025</v>
      </c>
      <c r="B1034" t="s">
        <v>823</v>
      </c>
      <c r="C1034" t="s">
        <v>15</v>
      </c>
      <c r="D1034" t="s">
        <v>17</v>
      </c>
      <c r="E1034" t="s">
        <v>381</v>
      </c>
      <c r="F1034" t="s">
        <v>360</v>
      </c>
      <c r="G1034" t="s">
        <v>20</v>
      </c>
      <c r="H1034" t="s">
        <v>22</v>
      </c>
      <c r="I1034" s="4">
        <v>3406</v>
      </c>
      <c r="J1034">
        <v>1214</v>
      </c>
      <c r="K1034">
        <v>0</v>
      </c>
      <c r="L1034">
        <v>2192</v>
      </c>
      <c r="M1034">
        <v>0</v>
      </c>
      <c r="N1034" s="2">
        <v>28</v>
      </c>
      <c r="O1034" t="s">
        <v>29</v>
      </c>
      <c r="P1034" t="s">
        <v>30</v>
      </c>
      <c r="Q1034" t="s">
        <v>25</v>
      </c>
      <c r="R1034" t="s">
        <v>26</v>
      </c>
    </row>
    <row r="1035" spans="1:18" x14ac:dyDescent="0.35">
      <c r="A1035" t="s">
        <v>1025</v>
      </c>
      <c r="B1035" t="s">
        <v>824</v>
      </c>
      <c r="C1035" t="s">
        <v>15</v>
      </c>
      <c r="D1035" t="s">
        <v>17</v>
      </c>
      <c r="E1035" t="s">
        <v>144</v>
      </c>
      <c r="F1035" t="s">
        <v>29</v>
      </c>
      <c r="G1035" t="s">
        <v>20</v>
      </c>
      <c r="H1035" t="s">
        <v>21</v>
      </c>
      <c r="I1035" s="4">
        <v>2987.31</v>
      </c>
      <c r="J1035">
        <v>0</v>
      </c>
      <c r="K1035">
        <v>0</v>
      </c>
      <c r="L1035">
        <v>0</v>
      </c>
      <c r="M1035">
        <v>2987.31</v>
      </c>
      <c r="N1035" s="2">
        <v>28</v>
      </c>
      <c r="O1035" t="s">
        <v>29</v>
      </c>
      <c r="P1035" t="s">
        <v>30</v>
      </c>
      <c r="Q1035" t="s">
        <v>25</v>
      </c>
      <c r="R1035" t="s">
        <v>26</v>
      </c>
    </row>
    <row r="1036" spans="1:18" x14ac:dyDescent="0.35">
      <c r="A1036" t="s">
        <v>1025</v>
      </c>
      <c r="B1036" t="s">
        <v>825</v>
      </c>
      <c r="C1036" t="s">
        <v>15</v>
      </c>
      <c r="D1036" t="s">
        <v>17</v>
      </c>
      <c r="E1036" t="s">
        <v>129</v>
      </c>
      <c r="F1036" t="s">
        <v>110</v>
      </c>
      <c r="G1036" t="s">
        <v>20</v>
      </c>
      <c r="H1036" t="s">
        <v>21</v>
      </c>
      <c r="I1036" s="4">
        <v>2694.64</v>
      </c>
      <c r="J1036">
        <v>0</v>
      </c>
      <c r="K1036">
        <v>0</v>
      </c>
      <c r="L1036">
        <v>0</v>
      </c>
      <c r="M1036">
        <v>2694.64</v>
      </c>
      <c r="N1036" s="2">
        <v>28</v>
      </c>
      <c r="O1036" t="s">
        <v>29</v>
      </c>
      <c r="P1036" t="s">
        <v>80</v>
      </c>
      <c r="Q1036" t="s">
        <v>25</v>
      </c>
      <c r="R1036" t="s">
        <v>26</v>
      </c>
    </row>
    <row r="1037" spans="1:18" x14ac:dyDescent="0.35">
      <c r="A1037" t="s">
        <v>1025</v>
      </c>
      <c r="B1037" t="s">
        <v>826</v>
      </c>
      <c r="C1037" t="s">
        <v>15</v>
      </c>
      <c r="D1037" t="s">
        <v>17</v>
      </c>
      <c r="E1037" t="s">
        <v>186</v>
      </c>
      <c r="F1037" t="s">
        <v>110</v>
      </c>
      <c r="G1037" t="s">
        <v>20</v>
      </c>
      <c r="H1037" t="s">
        <v>22</v>
      </c>
      <c r="I1037" s="4">
        <v>3349</v>
      </c>
      <c r="J1037">
        <v>1132</v>
      </c>
      <c r="K1037">
        <v>0</v>
      </c>
      <c r="L1037">
        <v>2217</v>
      </c>
      <c r="M1037">
        <v>0</v>
      </c>
      <c r="N1037" s="2">
        <v>28</v>
      </c>
      <c r="O1037" t="s">
        <v>29</v>
      </c>
      <c r="P1037" t="s">
        <v>80</v>
      </c>
      <c r="Q1037" t="s">
        <v>25</v>
      </c>
      <c r="R1037" t="s">
        <v>26</v>
      </c>
    </row>
    <row r="1038" spans="1:18" x14ac:dyDescent="0.35">
      <c r="A1038" t="s">
        <v>1025</v>
      </c>
      <c r="B1038" t="s">
        <v>827</v>
      </c>
      <c r="C1038" t="s">
        <v>15</v>
      </c>
      <c r="D1038" t="s">
        <v>17</v>
      </c>
      <c r="E1038" t="s">
        <v>461</v>
      </c>
      <c r="F1038" t="s">
        <v>462</v>
      </c>
      <c r="G1038" t="s">
        <v>20</v>
      </c>
      <c r="H1038" t="s">
        <v>21</v>
      </c>
      <c r="I1038" s="4">
        <v>1347.86</v>
      </c>
      <c r="J1038">
        <v>0</v>
      </c>
      <c r="K1038">
        <v>0</v>
      </c>
      <c r="L1038">
        <v>0</v>
      </c>
      <c r="M1038">
        <v>1347.86</v>
      </c>
      <c r="N1038" s="2">
        <v>28</v>
      </c>
      <c r="O1038" t="s">
        <v>23</v>
      </c>
      <c r="P1038" t="s">
        <v>24</v>
      </c>
      <c r="Q1038" t="s">
        <v>25</v>
      </c>
      <c r="R1038" t="s">
        <v>26</v>
      </c>
    </row>
    <row r="1039" spans="1:18" x14ac:dyDescent="0.35">
      <c r="A1039" t="s">
        <v>1025</v>
      </c>
      <c r="B1039" t="s">
        <v>828</v>
      </c>
      <c r="C1039" t="s">
        <v>15</v>
      </c>
      <c r="D1039" t="s">
        <v>17</v>
      </c>
      <c r="E1039" t="s">
        <v>282</v>
      </c>
      <c r="G1039" t="s">
        <v>20</v>
      </c>
      <c r="H1039" t="s">
        <v>22</v>
      </c>
      <c r="I1039" s="4">
        <v>15968</v>
      </c>
      <c r="J1039">
        <v>1376</v>
      </c>
      <c r="K1039">
        <v>0</v>
      </c>
      <c r="L1039">
        <v>14592</v>
      </c>
      <c r="M1039">
        <v>0</v>
      </c>
      <c r="N1039" s="2">
        <v>28</v>
      </c>
      <c r="O1039" t="s">
        <v>60</v>
      </c>
      <c r="P1039" t="s">
        <v>80</v>
      </c>
      <c r="Q1039" t="s">
        <v>25</v>
      </c>
      <c r="R1039" t="s">
        <v>26</v>
      </c>
    </row>
    <row r="1040" spans="1:18" x14ac:dyDescent="0.35">
      <c r="A1040" t="s">
        <v>1025</v>
      </c>
      <c r="B1040" t="s">
        <v>829</v>
      </c>
      <c r="C1040" t="s">
        <v>15</v>
      </c>
      <c r="D1040" t="s">
        <v>17</v>
      </c>
      <c r="E1040" t="s">
        <v>275</v>
      </c>
      <c r="F1040" t="s">
        <v>18</v>
      </c>
      <c r="G1040" t="s">
        <v>20</v>
      </c>
      <c r="H1040" t="s">
        <v>21</v>
      </c>
      <c r="I1040" s="4">
        <v>1141.93</v>
      </c>
      <c r="J1040">
        <v>0</v>
      </c>
      <c r="K1040">
        <v>0</v>
      </c>
      <c r="L1040">
        <v>0</v>
      </c>
      <c r="M1040">
        <v>1141.93</v>
      </c>
      <c r="N1040" s="2">
        <v>28</v>
      </c>
      <c r="O1040" t="s">
        <v>23</v>
      </c>
      <c r="P1040" t="s">
        <v>37</v>
      </c>
      <c r="Q1040" t="s">
        <v>25</v>
      </c>
      <c r="R1040" t="s">
        <v>26</v>
      </c>
    </row>
    <row r="1041" spans="1:18" x14ac:dyDescent="0.35">
      <c r="A1041" t="s">
        <v>1025</v>
      </c>
      <c r="B1041" t="s">
        <v>830</v>
      </c>
      <c r="C1041" t="s">
        <v>15</v>
      </c>
      <c r="D1041" t="s">
        <v>17</v>
      </c>
      <c r="E1041" t="s">
        <v>231</v>
      </c>
      <c r="F1041" t="s">
        <v>232</v>
      </c>
      <c r="G1041" t="s">
        <v>20</v>
      </c>
      <c r="H1041" t="s">
        <v>22</v>
      </c>
      <c r="I1041" s="4">
        <v>6763</v>
      </c>
      <c r="J1041">
        <v>2336</v>
      </c>
      <c r="K1041">
        <v>0</v>
      </c>
      <c r="L1041">
        <v>4427</v>
      </c>
      <c r="M1041">
        <v>0</v>
      </c>
      <c r="N1041" s="2">
        <v>28</v>
      </c>
      <c r="O1041" t="s">
        <v>29</v>
      </c>
      <c r="P1041" t="s">
        <v>37</v>
      </c>
      <c r="Q1041" t="s">
        <v>25</v>
      </c>
      <c r="R1041" t="s">
        <v>26</v>
      </c>
    </row>
    <row r="1042" spans="1:18" x14ac:dyDescent="0.35">
      <c r="A1042" t="s">
        <v>1025</v>
      </c>
      <c r="B1042" t="s">
        <v>831</v>
      </c>
      <c r="C1042" t="s">
        <v>15</v>
      </c>
      <c r="D1042" t="s">
        <v>17</v>
      </c>
      <c r="E1042" t="s">
        <v>296</v>
      </c>
      <c r="F1042" t="s">
        <v>297</v>
      </c>
      <c r="G1042" t="s">
        <v>20</v>
      </c>
      <c r="H1042" t="s">
        <v>21</v>
      </c>
      <c r="I1042" s="4">
        <v>2454.19</v>
      </c>
      <c r="J1042">
        <v>0</v>
      </c>
      <c r="K1042">
        <v>0</v>
      </c>
      <c r="L1042">
        <v>0</v>
      </c>
      <c r="M1042">
        <v>2454.19</v>
      </c>
      <c r="N1042" s="2">
        <v>28</v>
      </c>
      <c r="O1042" t="s">
        <v>57</v>
      </c>
      <c r="P1042" t="s">
        <v>37</v>
      </c>
      <c r="Q1042" t="s">
        <v>25</v>
      </c>
      <c r="R1042" t="s">
        <v>26</v>
      </c>
    </row>
    <row r="1043" spans="1:18" x14ac:dyDescent="0.35">
      <c r="A1043" t="s">
        <v>1025</v>
      </c>
      <c r="B1043" t="s">
        <v>832</v>
      </c>
      <c r="C1043" t="s">
        <v>15</v>
      </c>
      <c r="D1043" t="s">
        <v>17</v>
      </c>
      <c r="E1043" t="s">
        <v>400</v>
      </c>
      <c r="F1043" t="s">
        <v>131</v>
      </c>
      <c r="G1043" t="s">
        <v>20</v>
      </c>
      <c r="H1043" t="s">
        <v>22</v>
      </c>
      <c r="I1043" s="4">
        <v>1014</v>
      </c>
      <c r="J1043">
        <v>349</v>
      </c>
      <c r="K1043">
        <v>0</v>
      </c>
      <c r="L1043">
        <v>665</v>
      </c>
      <c r="M1043">
        <v>0</v>
      </c>
      <c r="N1043" s="2">
        <v>28</v>
      </c>
      <c r="O1043" t="s">
        <v>29</v>
      </c>
      <c r="P1043" t="s">
        <v>37</v>
      </c>
      <c r="Q1043" t="s">
        <v>25</v>
      </c>
      <c r="R1043" t="s">
        <v>26</v>
      </c>
    </row>
    <row r="1044" spans="1:18" x14ac:dyDescent="0.35">
      <c r="A1044" t="s">
        <v>1025</v>
      </c>
      <c r="B1044" t="s">
        <v>833</v>
      </c>
      <c r="C1044" t="s">
        <v>15</v>
      </c>
      <c r="D1044" t="s">
        <v>17</v>
      </c>
      <c r="E1044" t="s">
        <v>504</v>
      </c>
      <c r="G1044" t="s">
        <v>20</v>
      </c>
      <c r="H1044" t="s">
        <v>21</v>
      </c>
      <c r="I1044" s="4">
        <v>866.55</v>
      </c>
      <c r="J1044">
        <v>0</v>
      </c>
      <c r="K1044">
        <v>0</v>
      </c>
      <c r="L1044">
        <v>0</v>
      </c>
      <c r="M1044">
        <v>866.55</v>
      </c>
      <c r="N1044" s="2">
        <v>28</v>
      </c>
      <c r="O1044" t="s">
        <v>29</v>
      </c>
      <c r="P1044" t="s">
        <v>201</v>
      </c>
      <c r="Q1044" t="s">
        <v>25</v>
      </c>
      <c r="R1044" t="s">
        <v>26</v>
      </c>
    </row>
    <row r="1045" spans="1:18" x14ac:dyDescent="0.35">
      <c r="A1045" t="s">
        <v>1025</v>
      </c>
      <c r="B1045" t="s">
        <v>1024</v>
      </c>
      <c r="C1045" t="s">
        <v>15</v>
      </c>
      <c r="D1045" t="s">
        <v>17</v>
      </c>
      <c r="E1045" t="s">
        <v>567</v>
      </c>
      <c r="F1045" t="s">
        <v>568</v>
      </c>
      <c r="G1045" t="s">
        <v>20</v>
      </c>
      <c r="H1045" t="s">
        <v>21</v>
      </c>
      <c r="I1045" s="4">
        <v>454</v>
      </c>
      <c r="J1045">
        <v>0</v>
      </c>
      <c r="K1045">
        <v>0</v>
      </c>
      <c r="L1045">
        <v>0</v>
      </c>
      <c r="M1045">
        <v>454</v>
      </c>
      <c r="N1045" s="2">
        <v>28</v>
      </c>
      <c r="Q1045" t="s">
        <v>25</v>
      </c>
      <c r="R1045" t="s">
        <v>26</v>
      </c>
    </row>
    <row r="1046" spans="1:18" x14ac:dyDescent="0.35">
      <c r="A1046" t="s">
        <v>1025</v>
      </c>
      <c r="B1046" t="s">
        <v>834</v>
      </c>
      <c r="C1046" t="s">
        <v>15</v>
      </c>
      <c r="D1046" t="s">
        <v>17</v>
      </c>
      <c r="E1046" t="s">
        <v>538</v>
      </c>
      <c r="G1046" t="s">
        <v>20</v>
      </c>
      <c r="H1046" t="s">
        <v>22</v>
      </c>
      <c r="I1046" s="4">
        <v>4893</v>
      </c>
      <c r="J1046">
        <v>1766</v>
      </c>
      <c r="K1046">
        <v>0</v>
      </c>
      <c r="L1046">
        <v>3127</v>
      </c>
      <c r="M1046">
        <v>0</v>
      </c>
      <c r="N1046" s="2">
        <v>28</v>
      </c>
      <c r="O1046" t="s">
        <v>29</v>
      </c>
      <c r="P1046" t="s">
        <v>94</v>
      </c>
      <c r="Q1046" t="s">
        <v>25</v>
      </c>
      <c r="R1046" t="s">
        <v>26</v>
      </c>
    </row>
    <row r="1047" spans="1:18" x14ac:dyDescent="0.35">
      <c r="A1047" t="s">
        <v>1025</v>
      </c>
      <c r="B1047" t="s">
        <v>835</v>
      </c>
      <c r="C1047" t="s">
        <v>15</v>
      </c>
      <c r="D1047" t="s">
        <v>17</v>
      </c>
      <c r="E1047" t="s">
        <v>393</v>
      </c>
      <c r="F1047" t="s">
        <v>18</v>
      </c>
      <c r="G1047" t="s">
        <v>20</v>
      </c>
      <c r="H1047" t="s">
        <v>21</v>
      </c>
      <c r="I1047" s="4">
        <v>1462.27</v>
      </c>
      <c r="J1047">
        <v>0</v>
      </c>
      <c r="K1047">
        <v>0</v>
      </c>
      <c r="L1047">
        <v>0</v>
      </c>
      <c r="M1047">
        <v>1462.27</v>
      </c>
      <c r="N1047" s="2">
        <v>28</v>
      </c>
      <c r="O1047" t="s">
        <v>23</v>
      </c>
      <c r="P1047" t="s">
        <v>108</v>
      </c>
      <c r="Q1047" t="s">
        <v>25</v>
      </c>
      <c r="R1047" t="s">
        <v>26</v>
      </c>
    </row>
    <row r="1048" spans="1:18" x14ac:dyDescent="0.35">
      <c r="A1048" t="s">
        <v>1025</v>
      </c>
      <c r="B1048" t="s">
        <v>836</v>
      </c>
      <c r="C1048" t="s">
        <v>15</v>
      </c>
      <c r="D1048" t="s">
        <v>17</v>
      </c>
      <c r="E1048" t="s">
        <v>190</v>
      </c>
      <c r="F1048" t="s">
        <v>110</v>
      </c>
      <c r="G1048" t="s">
        <v>20</v>
      </c>
      <c r="H1048" t="s">
        <v>21</v>
      </c>
      <c r="I1048" s="4">
        <v>1261.44</v>
      </c>
      <c r="J1048">
        <v>0</v>
      </c>
      <c r="K1048">
        <v>0</v>
      </c>
      <c r="L1048">
        <v>0</v>
      </c>
      <c r="M1048">
        <v>1261.44</v>
      </c>
      <c r="N1048" s="2">
        <v>28</v>
      </c>
      <c r="O1048" t="s">
        <v>29</v>
      </c>
      <c r="P1048" t="s">
        <v>80</v>
      </c>
      <c r="Q1048" t="s">
        <v>25</v>
      </c>
      <c r="R1048" t="s">
        <v>26</v>
      </c>
    </row>
    <row r="1049" spans="1:18" x14ac:dyDescent="0.35">
      <c r="A1049" t="s">
        <v>1025</v>
      </c>
      <c r="B1049" t="s">
        <v>837</v>
      </c>
      <c r="C1049" t="s">
        <v>15</v>
      </c>
      <c r="D1049" t="s">
        <v>17</v>
      </c>
      <c r="E1049" t="s">
        <v>457</v>
      </c>
      <c r="F1049" t="s">
        <v>458</v>
      </c>
      <c r="G1049" t="s">
        <v>20</v>
      </c>
      <c r="H1049" t="s">
        <v>22</v>
      </c>
      <c r="I1049" s="4">
        <v>6109</v>
      </c>
      <c r="J1049">
        <v>2268</v>
      </c>
      <c r="K1049">
        <v>0</v>
      </c>
      <c r="L1049">
        <v>3841</v>
      </c>
      <c r="M1049">
        <v>0</v>
      </c>
      <c r="N1049" s="2">
        <v>28</v>
      </c>
      <c r="O1049" t="s">
        <v>29</v>
      </c>
      <c r="P1049" t="s">
        <v>30</v>
      </c>
      <c r="Q1049" t="s">
        <v>25</v>
      </c>
      <c r="R1049" t="s">
        <v>26</v>
      </c>
    </row>
    <row r="1050" spans="1:18" x14ac:dyDescent="0.35">
      <c r="A1050" t="s">
        <v>1025</v>
      </c>
      <c r="B1050" t="s">
        <v>838</v>
      </c>
      <c r="C1050" t="s">
        <v>15</v>
      </c>
      <c r="D1050" t="s">
        <v>17</v>
      </c>
      <c r="E1050" t="s">
        <v>430</v>
      </c>
      <c r="F1050" t="s">
        <v>431</v>
      </c>
      <c r="G1050" t="s">
        <v>20</v>
      </c>
      <c r="H1050" t="s">
        <v>22</v>
      </c>
      <c r="I1050" s="4">
        <v>6564</v>
      </c>
      <c r="J1050">
        <v>2264</v>
      </c>
      <c r="K1050">
        <v>0</v>
      </c>
      <c r="L1050">
        <v>4300</v>
      </c>
      <c r="M1050">
        <v>0</v>
      </c>
      <c r="N1050" s="2">
        <v>28</v>
      </c>
      <c r="O1050" t="s">
        <v>29</v>
      </c>
      <c r="P1050" t="s">
        <v>30</v>
      </c>
      <c r="Q1050" t="s">
        <v>25</v>
      </c>
      <c r="R1050" t="s">
        <v>26</v>
      </c>
    </row>
    <row r="1051" spans="1:18" x14ac:dyDescent="0.35">
      <c r="A1051" t="s">
        <v>1025</v>
      </c>
      <c r="B1051" t="s">
        <v>839</v>
      </c>
      <c r="C1051" t="s">
        <v>15</v>
      </c>
      <c r="D1051" t="s">
        <v>17</v>
      </c>
      <c r="E1051" t="s">
        <v>293</v>
      </c>
      <c r="F1051" t="s">
        <v>294</v>
      </c>
      <c r="G1051" t="s">
        <v>20</v>
      </c>
      <c r="H1051" t="s">
        <v>21</v>
      </c>
      <c r="I1051" s="4">
        <v>1318.8</v>
      </c>
      <c r="J1051">
        <v>0</v>
      </c>
      <c r="K1051">
        <v>0</v>
      </c>
      <c r="L1051">
        <v>0</v>
      </c>
      <c r="M1051">
        <v>1318.8</v>
      </c>
      <c r="N1051" s="2">
        <v>28</v>
      </c>
      <c r="O1051" t="s">
        <v>23</v>
      </c>
      <c r="P1051" t="s">
        <v>224</v>
      </c>
      <c r="Q1051" t="s">
        <v>25</v>
      </c>
      <c r="R1051" t="s">
        <v>26</v>
      </c>
    </row>
    <row r="1052" spans="1:18" x14ac:dyDescent="0.35">
      <c r="A1052" t="s">
        <v>1025</v>
      </c>
      <c r="B1052" t="s">
        <v>840</v>
      </c>
      <c r="C1052" t="s">
        <v>15</v>
      </c>
      <c r="D1052" t="s">
        <v>17</v>
      </c>
      <c r="E1052" t="s">
        <v>188</v>
      </c>
      <c r="F1052" t="s">
        <v>110</v>
      </c>
      <c r="G1052" t="s">
        <v>20</v>
      </c>
      <c r="H1052" t="s">
        <v>22</v>
      </c>
      <c r="I1052" s="4">
        <v>3745</v>
      </c>
      <c r="J1052">
        <v>1291</v>
      </c>
      <c r="K1052">
        <v>0</v>
      </c>
      <c r="L1052">
        <v>2454</v>
      </c>
      <c r="M1052">
        <v>0</v>
      </c>
      <c r="N1052" s="2">
        <v>28</v>
      </c>
      <c r="O1052" t="s">
        <v>29</v>
      </c>
      <c r="P1052" t="s">
        <v>80</v>
      </c>
      <c r="Q1052" t="s">
        <v>25</v>
      </c>
      <c r="R1052" t="s">
        <v>26</v>
      </c>
    </row>
    <row r="1053" spans="1:18" x14ac:dyDescent="0.35">
      <c r="A1053" t="s">
        <v>1025</v>
      </c>
      <c r="B1053" t="s">
        <v>841</v>
      </c>
      <c r="C1053" t="s">
        <v>15</v>
      </c>
      <c r="D1053" t="s">
        <v>17</v>
      </c>
      <c r="E1053" t="s">
        <v>405</v>
      </c>
      <c r="F1053" t="s">
        <v>406</v>
      </c>
      <c r="G1053" t="s">
        <v>20</v>
      </c>
      <c r="H1053" t="s">
        <v>22</v>
      </c>
      <c r="I1053" s="4">
        <v>9159</v>
      </c>
      <c r="J1053">
        <v>3129</v>
      </c>
      <c r="K1053">
        <v>0</v>
      </c>
      <c r="L1053">
        <v>6030</v>
      </c>
      <c r="M1053">
        <v>0</v>
      </c>
      <c r="N1053" s="2">
        <v>28</v>
      </c>
      <c r="O1053" t="s">
        <v>29</v>
      </c>
      <c r="P1053" t="s">
        <v>30</v>
      </c>
      <c r="Q1053" t="s">
        <v>25</v>
      </c>
      <c r="R1053" t="s">
        <v>26</v>
      </c>
    </row>
    <row r="1054" spans="1:18" x14ac:dyDescent="0.35">
      <c r="A1054" t="s">
        <v>1025</v>
      </c>
      <c r="B1054" t="s">
        <v>842</v>
      </c>
      <c r="C1054" t="s">
        <v>15</v>
      </c>
      <c r="D1054" t="s">
        <v>17</v>
      </c>
      <c r="E1054" t="s">
        <v>218</v>
      </c>
      <c r="F1054" t="s">
        <v>219</v>
      </c>
      <c r="G1054" t="s">
        <v>20</v>
      </c>
      <c r="H1054" t="s">
        <v>22</v>
      </c>
      <c r="I1054" s="4">
        <v>6275</v>
      </c>
      <c r="J1054">
        <v>2055</v>
      </c>
      <c r="K1054">
        <v>0</v>
      </c>
      <c r="L1054">
        <v>4220</v>
      </c>
      <c r="M1054">
        <v>0</v>
      </c>
      <c r="N1054" s="2">
        <v>28</v>
      </c>
      <c r="O1054" t="s">
        <v>60</v>
      </c>
      <c r="P1054" t="s">
        <v>41</v>
      </c>
      <c r="Q1054" t="s">
        <v>25</v>
      </c>
      <c r="R1054" t="s">
        <v>26</v>
      </c>
    </row>
    <row r="1055" spans="1:18" x14ac:dyDescent="0.35">
      <c r="A1055" t="s">
        <v>1025</v>
      </c>
      <c r="B1055" t="s">
        <v>843</v>
      </c>
      <c r="C1055" t="s">
        <v>15</v>
      </c>
      <c r="D1055" t="s">
        <v>17</v>
      </c>
      <c r="E1055" t="s">
        <v>271</v>
      </c>
      <c r="F1055" t="s">
        <v>110</v>
      </c>
      <c r="G1055" t="s">
        <v>20</v>
      </c>
      <c r="H1055" t="s">
        <v>22</v>
      </c>
      <c r="I1055" s="4">
        <v>6701</v>
      </c>
      <c r="J1055">
        <v>2332</v>
      </c>
      <c r="K1055">
        <v>0</v>
      </c>
      <c r="L1055">
        <v>4369</v>
      </c>
      <c r="M1055">
        <v>0</v>
      </c>
      <c r="N1055" s="2">
        <v>28</v>
      </c>
      <c r="O1055" t="s">
        <v>29</v>
      </c>
      <c r="P1055" t="s">
        <v>272</v>
      </c>
      <c r="Q1055" t="s">
        <v>25</v>
      </c>
      <c r="R1055" t="s">
        <v>26</v>
      </c>
    </row>
    <row r="1056" spans="1:18" x14ac:dyDescent="0.35">
      <c r="A1056" t="s">
        <v>1025</v>
      </c>
      <c r="B1056" t="s">
        <v>844</v>
      </c>
      <c r="C1056" t="s">
        <v>15</v>
      </c>
      <c r="D1056" t="s">
        <v>17</v>
      </c>
      <c r="E1056" t="s">
        <v>326</v>
      </c>
      <c r="G1056" t="s">
        <v>20</v>
      </c>
      <c r="H1056" t="s">
        <v>21</v>
      </c>
      <c r="I1056" s="4">
        <v>1168.06</v>
      </c>
      <c r="J1056">
        <v>0</v>
      </c>
      <c r="K1056">
        <v>0</v>
      </c>
      <c r="L1056">
        <v>0</v>
      </c>
      <c r="M1056">
        <v>1168.06</v>
      </c>
      <c r="N1056" s="2">
        <v>28</v>
      </c>
      <c r="O1056" t="s">
        <v>23</v>
      </c>
      <c r="P1056" t="s">
        <v>272</v>
      </c>
      <c r="Q1056" t="s">
        <v>25</v>
      </c>
      <c r="R1056" t="s">
        <v>26</v>
      </c>
    </row>
    <row r="1057" spans="1:18" x14ac:dyDescent="0.35">
      <c r="A1057" t="s">
        <v>1025</v>
      </c>
      <c r="B1057" t="s">
        <v>845</v>
      </c>
      <c r="C1057" t="s">
        <v>15</v>
      </c>
      <c r="D1057" t="s">
        <v>17</v>
      </c>
      <c r="E1057" t="s">
        <v>313</v>
      </c>
      <c r="G1057" t="s">
        <v>20</v>
      </c>
      <c r="H1057" t="s">
        <v>22</v>
      </c>
      <c r="I1057" s="4">
        <v>13766</v>
      </c>
      <c r="J1057">
        <v>4760</v>
      </c>
      <c r="K1057">
        <v>0</v>
      </c>
      <c r="L1057">
        <v>9006</v>
      </c>
      <c r="M1057">
        <v>0</v>
      </c>
      <c r="N1057" s="2">
        <v>28</v>
      </c>
      <c r="O1057" t="s">
        <v>29</v>
      </c>
      <c r="P1057" t="s">
        <v>272</v>
      </c>
      <c r="Q1057" t="s">
        <v>25</v>
      </c>
      <c r="R1057" t="s">
        <v>26</v>
      </c>
    </row>
    <row r="1058" spans="1:18" x14ac:dyDescent="0.35">
      <c r="A1058" t="s">
        <v>1025</v>
      </c>
      <c r="B1058" t="s">
        <v>846</v>
      </c>
      <c r="C1058" t="s">
        <v>15</v>
      </c>
      <c r="D1058" t="s">
        <v>17</v>
      </c>
      <c r="E1058" t="s">
        <v>489</v>
      </c>
      <c r="F1058" t="s">
        <v>34</v>
      </c>
      <c r="G1058" t="s">
        <v>20</v>
      </c>
      <c r="H1058" t="s">
        <v>21</v>
      </c>
      <c r="I1058" s="4">
        <v>432.59</v>
      </c>
      <c r="J1058">
        <v>0</v>
      </c>
      <c r="K1058">
        <v>0</v>
      </c>
      <c r="L1058">
        <v>0</v>
      </c>
      <c r="M1058">
        <v>432.59</v>
      </c>
      <c r="N1058" s="2">
        <v>28</v>
      </c>
      <c r="O1058" t="s">
        <v>35</v>
      </c>
      <c r="P1058" t="s">
        <v>64</v>
      </c>
      <c r="Q1058" t="s">
        <v>25</v>
      </c>
      <c r="R1058" t="s">
        <v>26</v>
      </c>
    </row>
    <row r="1059" spans="1:18" x14ac:dyDescent="0.35">
      <c r="A1059" t="s">
        <v>1025</v>
      </c>
      <c r="B1059" t="s">
        <v>847</v>
      </c>
      <c r="C1059" t="s">
        <v>15</v>
      </c>
      <c r="D1059" t="s">
        <v>17</v>
      </c>
      <c r="E1059" t="s">
        <v>304</v>
      </c>
      <c r="F1059" t="s">
        <v>305</v>
      </c>
      <c r="G1059" t="s">
        <v>20</v>
      </c>
      <c r="H1059" t="s">
        <v>21</v>
      </c>
      <c r="I1059" s="4">
        <v>1032.2</v>
      </c>
      <c r="J1059">
        <v>0</v>
      </c>
      <c r="K1059">
        <v>0</v>
      </c>
      <c r="L1059">
        <v>0</v>
      </c>
      <c r="M1059">
        <v>1032.2</v>
      </c>
      <c r="N1059" s="2">
        <v>28</v>
      </c>
      <c r="Q1059" t="s">
        <v>25</v>
      </c>
      <c r="R1059" t="s">
        <v>26</v>
      </c>
    </row>
    <row r="1060" spans="1:18" x14ac:dyDescent="0.35">
      <c r="A1060" t="s">
        <v>1025</v>
      </c>
      <c r="B1060" t="s">
        <v>848</v>
      </c>
      <c r="C1060" t="s">
        <v>15</v>
      </c>
      <c r="D1060" t="s">
        <v>17</v>
      </c>
      <c r="E1060" t="s">
        <v>303</v>
      </c>
      <c r="G1060" t="s">
        <v>20</v>
      </c>
      <c r="H1060" t="s">
        <v>22</v>
      </c>
      <c r="I1060" s="4">
        <v>2084</v>
      </c>
      <c r="J1060">
        <v>662</v>
      </c>
      <c r="K1060">
        <v>0</v>
      </c>
      <c r="L1060">
        <v>1422</v>
      </c>
      <c r="M1060">
        <v>0</v>
      </c>
      <c r="N1060" s="2">
        <v>28</v>
      </c>
      <c r="O1060" t="s">
        <v>29</v>
      </c>
      <c r="P1060" t="s">
        <v>64</v>
      </c>
      <c r="Q1060" t="s">
        <v>25</v>
      </c>
      <c r="R1060" t="s">
        <v>26</v>
      </c>
    </row>
    <row r="1061" spans="1:18" x14ac:dyDescent="0.35">
      <c r="A1061" t="s">
        <v>1025</v>
      </c>
      <c r="B1061" t="s">
        <v>849</v>
      </c>
      <c r="C1061" t="s">
        <v>15</v>
      </c>
      <c r="D1061" t="s">
        <v>17</v>
      </c>
      <c r="E1061" t="s">
        <v>151</v>
      </c>
      <c r="F1061" t="s">
        <v>152</v>
      </c>
      <c r="G1061" t="s">
        <v>20</v>
      </c>
      <c r="H1061" t="s">
        <v>21</v>
      </c>
      <c r="I1061" s="4">
        <v>121.01</v>
      </c>
      <c r="J1061">
        <v>0</v>
      </c>
      <c r="K1061">
        <v>0</v>
      </c>
      <c r="L1061">
        <v>0</v>
      </c>
      <c r="M1061">
        <v>121.01</v>
      </c>
      <c r="N1061" s="2">
        <v>28</v>
      </c>
      <c r="O1061" t="s">
        <v>63</v>
      </c>
      <c r="P1061" t="s">
        <v>64</v>
      </c>
      <c r="Q1061" t="s">
        <v>25</v>
      </c>
      <c r="R1061" t="s">
        <v>26</v>
      </c>
    </row>
    <row r="1062" spans="1:18" x14ac:dyDescent="0.35">
      <c r="A1062" t="s">
        <v>1025</v>
      </c>
      <c r="B1062" t="s">
        <v>850</v>
      </c>
      <c r="C1062" t="s">
        <v>15</v>
      </c>
      <c r="D1062" t="s">
        <v>17</v>
      </c>
      <c r="E1062" t="s">
        <v>274</v>
      </c>
      <c r="G1062" t="s">
        <v>20</v>
      </c>
      <c r="H1062" t="s">
        <v>22</v>
      </c>
      <c r="I1062" s="4">
        <v>8286</v>
      </c>
      <c r="J1062">
        <v>2875</v>
      </c>
      <c r="K1062">
        <v>0</v>
      </c>
      <c r="L1062">
        <v>5411</v>
      </c>
      <c r="M1062">
        <v>0</v>
      </c>
      <c r="N1062" s="2">
        <v>28</v>
      </c>
      <c r="O1062" t="s">
        <v>29</v>
      </c>
      <c r="P1062" t="s">
        <v>37</v>
      </c>
      <c r="Q1062" t="s">
        <v>25</v>
      </c>
      <c r="R1062" t="s">
        <v>26</v>
      </c>
    </row>
    <row r="1063" spans="1:18" x14ac:dyDescent="0.35">
      <c r="A1063" t="s">
        <v>1025</v>
      </c>
      <c r="B1063" t="s">
        <v>851</v>
      </c>
      <c r="C1063" t="s">
        <v>15</v>
      </c>
      <c r="D1063" t="s">
        <v>17</v>
      </c>
      <c r="E1063" t="s">
        <v>36</v>
      </c>
      <c r="F1063" t="s">
        <v>34</v>
      </c>
      <c r="G1063" t="s">
        <v>20</v>
      </c>
      <c r="H1063" t="s">
        <v>21</v>
      </c>
      <c r="I1063" s="4">
        <v>1034.1300000000001</v>
      </c>
      <c r="J1063">
        <v>0</v>
      </c>
      <c r="K1063">
        <v>0</v>
      </c>
      <c r="L1063">
        <v>0</v>
      </c>
      <c r="M1063">
        <v>1034.1300000000001</v>
      </c>
      <c r="N1063" s="2">
        <v>28</v>
      </c>
      <c r="O1063" t="s">
        <v>35</v>
      </c>
      <c r="P1063" t="s">
        <v>37</v>
      </c>
      <c r="Q1063" t="s">
        <v>25</v>
      </c>
      <c r="R1063" t="s">
        <v>26</v>
      </c>
    </row>
    <row r="1064" spans="1:18" x14ac:dyDescent="0.35">
      <c r="A1064" t="s">
        <v>1025</v>
      </c>
      <c r="B1064" t="s">
        <v>852</v>
      </c>
      <c r="C1064" t="s">
        <v>15</v>
      </c>
      <c r="D1064" t="s">
        <v>17</v>
      </c>
      <c r="E1064" t="s">
        <v>292</v>
      </c>
      <c r="G1064" t="s">
        <v>20</v>
      </c>
      <c r="H1064" t="s">
        <v>21</v>
      </c>
      <c r="I1064" s="4">
        <v>1505.46</v>
      </c>
      <c r="J1064">
        <v>0</v>
      </c>
      <c r="K1064">
        <v>0</v>
      </c>
      <c r="L1064">
        <v>0</v>
      </c>
      <c r="M1064">
        <v>1505.46</v>
      </c>
      <c r="N1064" s="2">
        <v>28</v>
      </c>
      <c r="O1064" t="s">
        <v>35</v>
      </c>
      <c r="P1064" t="s">
        <v>37</v>
      </c>
      <c r="Q1064" t="s">
        <v>25</v>
      </c>
      <c r="R1064" t="s">
        <v>26</v>
      </c>
    </row>
    <row r="1065" spans="1:18" x14ac:dyDescent="0.35">
      <c r="A1065" t="s">
        <v>1025</v>
      </c>
      <c r="B1065" t="s">
        <v>853</v>
      </c>
      <c r="C1065" t="s">
        <v>15</v>
      </c>
      <c r="D1065" t="s">
        <v>17</v>
      </c>
      <c r="E1065" t="s">
        <v>556</v>
      </c>
      <c r="F1065" t="s">
        <v>557</v>
      </c>
      <c r="G1065" t="s">
        <v>20</v>
      </c>
      <c r="H1065" t="s">
        <v>21</v>
      </c>
      <c r="I1065" s="4">
        <v>623.46</v>
      </c>
      <c r="J1065">
        <v>0</v>
      </c>
      <c r="K1065">
        <v>0</v>
      </c>
      <c r="L1065">
        <v>0</v>
      </c>
      <c r="M1065">
        <v>623.46</v>
      </c>
      <c r="N1065" s="2">
        <v>28</v>
      </c>
      <c r="Q1065" t="s">
        <v>25</v>
      </c>
      <c r="R1065" t="s">
        <v>26</v>
      </c>
    </row>
    <row r="1066" spans="1:18" x14ac:dyDescent="0.35">
      <c r="A1066" t="s">
        <v>1025</v>
      </c>
      <c r="B1066" t="s">
        <v>854</v>
      </c>
      <c r="C1066" t="s">
        <v>15</v>
      </c>
      <c r="D1066" t="s">
        <v>17</v>
      </c>
      <c r="E1066" t="s">
        <v>343</v>
      </c>
      <c r="F1066" t="s">
        <v>344</v>
      </c>
      <c r="G1066" t="s">
        <v>20</v>
      </c>
      <c r="H1066" t="s">
        <v>21</v>
      </c>
      <c r="I1066" s="4">
        <v>1331.86</v>
      </c>
      <c r="J1066">
        <v>0</v>
      </c>
      <c r="K1066">
        <v>0</v>
      </c>
      <c r="L1066">
        <v>0</v>
      </c>
      <c r="M1066">
        <v>1331.86</v>
      </c>
      <c r="N1066" s="2">
        <v>28</v>
      </c>
      <c r="O1066" t="s">
        <v>345</v>
      </c>
      <c r="P1066" t="s">
        <v>37</v>
      </c>
      <c r="Q1066" t="s">
        <v>25</v>
      </c>
      <c r="R1066" t="s">
        <v>26</v>
      </c>
    </row>
    <row r="1067" spans="1:18" x14ac:dyDescent="0.35">
      <c r="A1067" t="s">
        <v>1025</v>
      </c>
      <c r="B1067" t="s">
        <v>855</v>
      </c>
      <c r="C1067" t="s">
        <v>15</v>
      </c>
      <c r="D1067" t="s">
        <v>17</v>
      </c>
      <c r="E1067" t="s">
        <v>285</v>
      </c>
      <c r="F1067" t="s">
        <v>18</v>
      </c>
      <c r="G1067" t="s">
        <v>20</v>
      </c>
      <c r="H1067" t="s">
        <v>21</v>
      </c>
      <c r="I1067" s="4">
        <v>1606.73</v>
      </c>
      <c r="J1067">
        <v>0</v>
      </c>
      <c r="K1067">
        <v>0</v>
      </c>
      <c r="L1067">
        <v>0</v>
      </c>
      <c r="M1067">
        <v>1606.73</v>
      </c>
      <c r="N1067" s="2">
        <v>28</v>
      </c>
      <c r="O1067" t="s">
        <v>23</v>
      </c>
      <c r="P1067" t="s">
        <v>37</v>
      </c>
      <c r="Q1067" t="s">
        <v>25</v>
      </c>
      <c r="R1067" t="s">
        <v>26</v>
      </c>
    </row>
    <row r="1068" spans="1:18" x14ac:dyDescent="0.35">
      <c r="A1068" t="s">
        <v>1025</v>
      </c>
      <c r="B1068" t="s">
        <v>856</v>
      </c>
      <c r="C1068" t="s">
        <v>15</v>
      </c>
      <c r="D1068" t="s">
        <v>17</v>
      </c>
      <c r="E1068" t="s">
        <v>273</v>
      </c>
      <c r="G1068" t="s">
        <v>20</v>
      </c>
      <c r="H1068" t="s">
        <v>22</v>
      </c>
      <c r="I1068" s="4">
        <v>13902</v>
      </c>
      <c r="J1068">
        <v>4818</v>
      </c>
      <c r="K1068">
        <v>0</v>
      </c>
      <c r="L1068">
        <v>9084</v>
      </c>
      <c r="M1068">
        <v>0</v>
      </c>
      <c r="N1068" s="2">
        <v>28</v>
      </c>
      <c r="O1068" t="s">
        <v>29</v>
      </c>
      <c r="P1068" t="s">
        <v>37</v>
      </c>
      <c r="Q1068" t="s">
        <v>25</v>
      </c>
      <c r="R1068" t="s">
        <v>26</v>
      </c>
    </row>
    <row r="1069" spans="1:18" x14ac:dyDescent="0.35">
      <c r="A1069" t="s">
        <v>1025</v>
      </c>
      <c r="B1069" t="s">
        <v>857</v>
      </c>
      <c r="C1069" t="s">
        <v>15</v>
      </c>
      <c r="D1069" t="s">
        <v>17</v>
      </c>
      <c r="E1069" t="s">
        <v>161</v>
      </c>
      <c r="F1069" t="s">
        <v>162</v>
      </c>
      <c r="G1069" t="s">
        <v>20</v>
      </c>
      <c r="H1069" t="s">
        <v>21</v>
      </c>
      <c r="I1069" s="4">
        <v>74.5</v>
      </c>
      <c r="J1069">
        <v>0</v>
      </c>
      <c r="K1069">
        <v>0</v>
      </c>
      <c r="L1069">
        <v>0</v>
      </c>
      <c r="M1069">
        <v>74.5</v>
      </c>
      <c r="N1069" s="2">
        <v>28</v>
      </c>
      <c r="O1069" t="s">
        <v>63</v>
      </c>
      <c r="P1069" t="s">
        <v>64</v>
      </c>
      <c r="Q1069" t="s">
        <v>25</v>
      </c>
      <c r="R1069" t="s">
        <v>26</v>
      </c>
    </row>
    <row r="1070" spans="1:18" x14ac:dyDescent="0.35">
      <c r="A1070" t="s">
        <v>1025</v>
      </c>
      <c r="B1070" t="s">
        <v>858</v>
      </c>
      <c r="C1070" t="s">
        <v>15</v>
      </c>
      <c r="D1070" t="s">
        <v>17</v>
      </c>
      <c r="E1070" t="s">
        <v>176</v>
      </c>
      <c r="G1070" t="s">
        <v>20</v>
      </c>
      <c r="H1070" t="s">
        <v>21</v>
      </c>
      <c r="I1070" s="4">
        <v>105.83</v>
      </c>
      <c r="J1070">
        <v>0</v>
      </c>
      <c r="K1070">
        <v>0</v>
      </c>
      <c r="L1070">
        <v>0</v>
      </c>
      <c r="M1070">
        <v>105.83</v>
      </c>
      <c r="N1070" s="2">
        <v>28</v>
      </c>
      <c r="O1070" t="s">
        <v>63</v>
      </c>
      <c r="P1070" t="s">
        <v>64</v>
      </c>
      <c r="Q1070" t="s">
        <v>25</v>
      </c>
      <c r="R1070" t="s">
        <v>26</v>
      </c>
    </row>
    <row r="1071" spans="1:18" x14ac:dyDescent="0.35">
      <c r="A1071" t="s">
        <v>1025</v>
      </c>
      <c r="B1071" t="s">
        <v>859</v>
      </c>
      <c r="C1071" t="s">
        <v>15</v>
      </c>
      <c r="D1071" t="s">
        <v>17</v>
      </c>
      <c r="E1071" t="s">
        <v>116</v>
      </c>
      <c r="F1071" t="s">
        <v>62</v>
      </c>
      <c r="G1071" t="s">
        <v>20</v>
      </c>
      <c r="H1071" t="s">
        <v>21</v>
      </c>
      <c r="I1071" s="4">
        <v>74.5</v>
      </c>
      <c r="J1071">
        <v>0</v>
      </c>
      <c r="K1071">
        <v>0</v>
      </c>
      <c r="L1071">
        <v>0</v>
      </c>
      <c r="M1071">
        <v>74.5</v>
      </c>
      <c r="N1071" s="2">
        <v>28</v>
      </c>
      <c r="O1071" t="s">
        <v>63</v>
      </c>
      <c r="P1071" t="s">
        <v>64</v>
      </c>
      <c r="Q1071" t="s">
        <v>25</v>
      </c>
      <c r="R1071" t="s">
        <v>26</v>
      </c>
    </row>
    <row r="1072" spans="1:18" x14ac:dyDescent="0.35">
      <c r="A1072" t="s">
        <v>1025</v>
      </c>
      <c r="B1072" t="s">
        <v>860</v>
      </c>
      <c r="C1072" t="s">
        <v>15</v>
      </c>
      <c r="D1072" t="s">
        <v>17</v>
      </c>
      <c r="E1072" t="s">
        <v>336</v>
      </c>
      <c r="G1072" t="s">
        <v>337</v>
      </c>
      <c r="H1072" t="s">
        <v>22</v>
      </c>
      <c r="I1072" s="4">
        <v>116420</v>
      </c>
      <c r="J1072">
        <v>24760</v>
      </c>
      <c r="K1072">
        <v>0</v>
      </c>
      <c r="L1072">
        <v>91660</v>
      </c>
      <c r="M1072">
        <v>0</v>
      </c>
      <c r="N1072" s="2">
        <v>28</v>
      </c>
      <c r="O1072" t="s">
        <v>60</v>
      </c>
      <c r="P1072" t="s">
        <v>37</v>
      </c>
      <c r="Q1072" t="s">
        <v>25</v>
      </c>
      <c r="R1072" t="s">
        <v>26</v>
      </c>
    </row>
    <row r="1073" spans="1:18" x14ac:dyDescent="0.35">
      <c r="A1073" t="s">
        <v>1025</v>
      </c>
      <c r="B1073" t="s">
        <v>861</v>
      </c>
      <c r="C1073" t="s">
        <v>15</v>
      </c>
      <c r="D1073" t="s">
        <v>17</v>
      </c>
      <c r="E1073" t="s">
        <v>295</v>
      </c>
      <c r="G1073" t="s">
        <v>20</v>
      </c>
      <c r="H1073" t="s">
        <v>22</v>
      </c>
      <c r="I1073" s="4">
        <v>8702</v>
      </c>
      <c r="J1073">
        <v>3015</v>
      </c>
      <c r="K1073">
        <v>0</v>
      </c>
      <c r="L1073">
        <v>5687</v>
      </c>
      <c r="M1073">
        <v>0</v>
      </c>
      <c r="N1073" s="2">
        <v>28</v>
      </c>
      <c r="O1073" t="s">
        <v>29</v>
      </c>
      <c r="P1073" t="s">
        <v>37</v>
      </c>
      <c r="Q1073" t="s">
        <v>25</v>
      </c>
      <c r="R1073" t="s">
        <v>26</v>
      </c>
    </row>
    <row r="1074" spans="1:18" x14ac:dyDescent="0.35">
      <c r="A1074" t="s">
        <v>1025</v>
      </c>
      <c r="B1074" t="s">
        <v>862</v>
      </c>
      <c r="C1074" t="s">
        <v>15</v>
      </c>
      <c r="D1074" t="s">
        <v>17</v>
      </c>
      <c r="E1074" t="s">
        <v>290</v>
      </c>
      <c r="F1074" t="s">
        <v>291</v>
      </c>
      <c r="G1074" t="s">
        <v>20</v>
      </c>
      <c r="H1074" t="s">
        <v>21</v>
      </c>
      <c r="I1074" s="4">
        <v>1634.5</v>
      </c>
      <c r="J1074">
        <v>0</v>
      </c>
      <c r="K1074">
        <v>0</v>
      </c>
      <c r="L1074">
        <v>0</v>
      </c>
      <c r="M1074">
        <v>1634.5</v>
      </c>
      <c r="N1074" s="2">
        <v>28</v>
      </c>
      <c r="O1074" t="s">
        <v>23</v>
      </c>
      <c r="P1074" t="s">
        <v>37</v>
      </c>
      <c r="Q1074" t="s">
        <v>25</v>
      </c>
      <c r="R1074" t="s">
        <v>26</v>
      </c>
    </row>
    <row r="1075" spans="1:18" x14ac:dyDescent="0.35">
      <c r="A1075" t="s">
        <v>1025</v>
      </c>
      <c r="B1075" t="s">
        <v>863</v>
      </c>
      <c r="C1075" t="s">
        <v>15</v>
      </c>
      <c r="D1075" t="s">
        <v>17</v>
      </c>
      <c r="E1075" t="s">
        <v>266</v>
      </c>
      <c r="G1075" t="s">
        <v>20</v>
      </c>
      <c r="H1075" t="s">
        <v>22</v>
      </c>
      <c r="I1075" s="4">
        <v>6481</v>
      </c>
      <c r="J1075">
        <v>2278</v>
      </c>
      <c r="K1075">
        <v>0</v>
      </c>
      <c r="L1075">
        <v>4203</v>
      </c>
      <c r="M1075">
        <v>0</v>
      </c>
      <c r="N1075" s="2">
        <v>28</v>
      </c>
      <c r="O1075" t="s">
        <v>29</v>
      </c>
      <c r="P1075" t="s">
        <v>37</v>
      </c>
      <c r="Q1075" t="s">
        <v>25</v>
      </c>
      <c r="R1075" t="s">
        <v>26</v>
      </c>
    </row>
    <row r="1076" spans="1:18" x14ac:dyDescent="0.35">
      <c r="A1076" t="s">
        <v>1025</v>
      </c>
      <c r="B1076" t="s">
        <v>864</v>
      </c>
      <c r="C1076" t="s">
        <v>15</v>
      </c>
      <c r="D1076" t="s">
        <v>17</v>
      </c>
      <c r="E1076" t="s">
        <v>321</v>
      </c>
      <c r="G1076" t="s">
        <v>20</v>
      </c>
      <c r="H1076" t="s">
        <v>21</v>
      </c>
      <c r="I1076" s="4">
        <v>1465.8</v>
      </c>
      <c r="J1076">
        <v>0</v>
      </c>
      <c r="K1076">
        <v>0</v>
      </c>
      <c r="L1076">
        <v>0</v>
      </c>
      <c r="M1076">
        <v>1465.8</v>
      </c>
      <c r="N1076" s="2">
        <v>28</v>
      </c>
      <c r="O1076" t="s">
        <v>23</v>
      </c>
      <c r="P1076" t="s">
        <v>37</v>
      </c>
      <c r="Q1076" t="s">
        <v>25</v>
      </c>
      <c r="R1076" t="s">
        <v>26</v>
      </c>
    </row>
    <row r="1077" spans="1:18" x14ac:dyDescent="0.35">
      <c r="A1077" t="s">
        <v>1025</v>
      </c>
      <c r="B1077" t="s">
        <v>865</v>
      </c>
      <c r="C1077" t="s">
        <v>15</v>
      </c>
      <c r="D1077" t="s">
        <v>17</v>
      </c>
      <c r="E1077" t="s">
        <v>311</v>
      </c>
      <c r="F1077" t="s">
        <v>312</v>
      </c>
      <c r="G1077" t="s">
        <v>20</v>
      </c>
      <c r="H1077" t="s">
        <v>21</v>
      </c>
      <c r="I1077" s="4">
        <v>41.53</v>
      </c>
      <c r="J1077">
        <v>0</v>
      </c>
      <c r="K1077">
        <v>0</v>
      </c>
      <c r="L1077">
        <v>0</v>
      </c>
      <c r="M1077">
        <v>41.53</v>
      </c>
      <c r="N1077" s="2">
        <v>28</v>
      </c>
      <c r="O1077" t="s">
        <v>23</v>
      </c>
      <c r="P1077" t="s">
        <v>37</v>
      </c>
      <c r="Q1077" t="s">
        <v>25</v>
      </c>
      <c r="R1077" t="s">
        <v>26</v>
      </c>
    </row>
    <row r="1078" spans="1:18" x14ac:dyDescent="0.35">
      <c r="A1078" t="s">
        <v>1025</v>
      </c>
      <c r="B1078" t="s">
        <v>866</v>
      </c>
      <c r="C1078" t="s">
        <v>15</v>
      </c>
      <c r="D1078" t="s">
        <v>17</v>
      </c>
      <c r="E1078" t="s">
        <v>306</v>
      </c>
      <c r="F1078" t="s">
        <v>307</v>
      </c>
      <c r="G1078" t="s">
        <v>20</v>
      </c>
      <c r="H1078" t="s">
        <v>21</v>
      </c>
      <c r="I1078" s="4">
        <v>1005.29</v>
      </c>
      <c r="J1078">
        <v>0</v>
      </c>
      <c r="K1078">
        <v>0</v>
      </c>
      <c r="L1078">
        <v>0</v>
      </c>
      <c r="M1078">
        <v>1005.29</v>
      </c>
      <c r="N1078" s="2">
        <v>28</v>
      </c>
      <c r="O1078" t="s">
        <v>46</v>
      </c>
      <c r="P1078" t="s">
        <v>37</v>
      </c>
      <c r="Q1078" t="s">
        <v>25</v>
      </c>
      <c r="R1078" t="s">
        <v>26</v>
      </c>
    </row>
    <row r="1079" spans="1:18" x14ac:dyDescent="0.35">
      <c r="A1079" t="s">
        <v>1025</v>
      </c>
      <c r="B1079" t="s">
        <v>867</v>
      </c>
      <c r="C1079" t="s">
        <v>15</v>
      </c>
      <c r="D1079" t="s">
        <v>17</v>
      </c>
      <c r="E1079" t="s">
        <v>377</v>
      </c>
      <c r="F1079" t="s">
        <v>378</v>
      </c>
      <c r="G1079" t="s">
        <v>20</v>
      </c>
      <c r="H1079" t="s">
        <v>21</v>
      </c>
      <c r="I1079" s="4">
        <v>1814.12</v>
      </c>
      <c r="J1079">
        <v>0</v>
      </c>
      <c r="K1079">
        <v>0</v>
      </c>
      <c r="L1079">
        <v>0</v>
      </c>
      <c r="M1079">
        <v>1814.12</v>
      </c>
      <c r="N1079" s="2">
        <v>28</v>
      </c>
      <c r="O1079" t="s">
        <v>51</v>
      </c>
      <c r="P1079" t="s">
        <v>37</v>
      </c>
      <c r="Q1079" t="s">
        <v>25</v>
      </c>
      <c r="R1079" t="s">
        <v>26</v>
      </c>
    </row>
    <row r="1080" spans="1:18" x14ac:dyDescent="0.35">
      <c r="A1080" t="s">
        <v>1025</v>
      </c>
      <c r="B1080" t="s">
        <v>868</v>
      </c>
      <c r="C1080" t="s">
        <v>15</v>
      </c>
      <c r="D1080" t="s">
        <v>17</v>
      </c>
      <c r="E1080" t="s">
        <v>322</v>
      </c>
      <c r="F1080" t="s">
        <v>323</v>
      </c>
      <c r="G1080" t="s">
        <v>20</v>
      </c>
      <c r="H1080" t="s">
        <v>22</v>
      </c>
      <c r="I1080" s="4">
        <v>3078</v>
      </c>
      <c r="J1080">
        <v>153</v>
      </c>
      <c r="K1080">
        <v>0</v>
      </c>
      <c r="L1080">
        <v>2925</v>
      </c>
      <c r="M1080">
        <v>0</v>
      </c>
      <c r="N1080" s="2">
        <v>28</v>
      </c>
      <c r="O1080" t="s">
        <v>51</v>
      </c>
      <c r="P1080" t="s">
        <v>37</v>
      </c>
      <c r="Q1080" t="s">
        <v>25</v>
      </c>
      <c r="R1080" t="s">
        <v>26</v>
      </c>
    </row>
    <row r="1081" spans="1:18" x14ac:dyDescent="0.35">
      <c r="A1081" t="s">
        <v>1025</v>
      </c>
      <c r="B1081" t="s">
        <v>869</v>
      </c>
      <c r="C1081" t="s">
        <v>15</v>
      </c>
      <c r="D1081" t="s">
        <v>17</v>
      </c>
      <c r="E1081" t="s">
        <v>361</v>
      </c>
      <c r="F1081" t="s">
        <v>362</v>
      </c>
      <c r="G1081" t="s">
        <v>20</v>
      </c>
      <c r="H1081" t="s">
        <v>22</v>
      </c>
      <c r="I1081" s="4">
        <v>27228</v>
      </c>
      <c r="J1081">
        <v>5060</v>
      </c>
      <c r="K1081">
        <v>0</v>
      </c>
      <c r="L1081">
        <v>22168</v>
      </c>
      <c r="M1081">
        <v>0</v>
      </c>
      <c r="N1081" s="2">
        <v>28</v>
      </c>
      <c r="O1081" t="s">
        <v>60</v>
      </c>
      <c r="P1081" t="s">
        <v>37</v>
      </c>
      <c r="Q1081" t="s">
        <v>25</v>
      </c>
      <c r="R1081" t="s">
        <v>26</v>
      </c>
    </row>
    <row r="1082" spans="1:18" x14ac:dyDescent="0.35">
      <c r="A1082" t="s">
        <v>1025</v>
      </c>
      <c r="B1082" t="s">
        <v>870</v>
      </c>
      <c r="C1082" t="s">
        <v>15</v>
      </c>
      <c r="D1082" t="s">
        <v>17</v>
      </c>
      <c r="E1082" t="s">
        <v>339</v>
      </c>
      <c r="F1082" t="s">
        <v>340</v>
      </c>
      <c r="G1082" t="s">
        <v>20</v>
      </c>
      <c r="H1082" t="s">
        <v>21</v>
      </c>
      <c r="I1082" s="4">
        <v>1540</v>
      </c>
      <c r="J1082">
        <v>0</v>
      </c>
      <c r="K1082">
        <v>0</v>
      </c>
      <c r="L1082">
        <v>0</v>
      </c>
      <c r="M1082">
        <v>1540</v>
      </c>
      <c r="N1082" s="2">
        <v>28</v>
      </c>
      <c r="O1082" t="s">
        <v>23</v>
      </c>
      <c r="P1082" t="s">
        <v>37</v>
      </c>
      <c r="Q1082" t="s">
        <v>25</v>
      </c>
      <c r="R1082" t="s">
        <v>26</v>
      </c>
    </row>
    <row r="1083" spans="1:18" x14ac:dyDescent="0.35">
      <c r="A1083" t="s">
        <v>1025</v>
      </c>
      <c r="B1083" t="s">
        <v>871</v>
      </c>
      <c r="C1083" t="s">
        <v>15</v>
      </c>
      <c r="D1083" t="s">
        <v>17</v>
      </c>
      <c r="E1083" t="s">
        <v>339</v>
      </c>
      <c r="F1083" t="s">
        <v>370</v>
      </c>
      <c r="G1083" t="s">
        <v>20</v>
      </c>
      <c r="H1083" t="s">
        <v>21</v>
      </c>
      <c r="I1083" s="4">
        <v>1097.5899999999999</v>
      </c>
      <c r="J1083">
        <v>0</v>
      </c>
      <c r="K1083">
        <v>0</v>
      </c>
      <c r="L1083">
        <v>0</v>
      </c>
      <c r="M1083">
        <v>1097.5899999999999</v>
      </c>
      <c r="N1083" s="2">
        <v>28</v>
      </c>
      <c r="O1083" t="s">
        <v>23</v>
      </c>
      <c r="P1083" t="s">
        <v>37</v>
      </c>
      <c r="Q1083" t="s">
        <v>25</v>
      </c>
      <c r="R1083" t="s">
        <v>26</v>
      </c>
    </row>
    <row r="1084" spans="1:18" x14ac:dyDescent="0.35">
      <c r="A1084" t="s">
        <v>1025</v>
      </c>
      <c r="B1084" t="s">
        <v>872</v>
      </c>
      <c r="C1084" t="s">
        <v>15</v>
      </c>
      <c r="D1084" t="s">
        <v>17</v>
      </c>
      <c r="E1084" t="s">
        <v>261</v>
      </c>
      <c r="F1084" t="s">
        <v>262</v>
      </c>
      <c r="G1084" t="s">
        <v>20</v>
      </c>
      <c r="H1084" t="s">
        <v>21</v>
      </c>
      <c r="I1084" s="4">
        <v>915.6</v>
      </c>
      <c r="J1084">
        <v>0</v>
      </c>
      <c r="K1084">
        <v>0</v>
      </c>
      <c r="L1084">
        <v>0</v>
      </c>
      <c r="M1084">
        <v>915.6</v>
      </c>
      <c r="N1084" s="2">
        <v>28</v>
      </c>
      <c r="O1084" t="s">
        <v>23</v>
      </c>
      <c r="P1084" t="s">
        <v>37</v>
      </c>
      <c r="Q1084" t="s">
        <v>25</v>
      </c>
      <c r="R1084" t="s">
        <v>26</v>
      </c>
    </row>
    <row r="1085" spans="1:18" x14ac:dyDescent="0.35">
      <c r="A1085" t="s">
        <v>1025</v>
      </c>
      <c r="B1085" t="s">
        <v>873</v>
      </c>
      <c r="C1085" t="s">
        <v>15</v>
      </c>
      <c r="D1085" t="s">
        <v>17</v>
      </c>
      <c r="E1085" t="s">
        <v>341</v>
      </c>
      <c r="G1085" t="s">
        <v>20</v>
      </c>
      <c r="H1085" t="s">
        <v>21</v>
      </c>
      <c r="I1085" s="4">
        <v>729.86</v>
      </c>
      <c r="J1085">
        <v>0</v>
      </c>
      <c r="K1085">
        <v>0</v>
      </c>
      <c r="L1085">
        <v>0</v>
      </c>
      <c r="M1085">
        <v>729.86</v>
      </c>
      <c r="N1085" s="2">
        <v>28</v>
      </c>
      <c r="O1085" t="s">
        <v>51</v>
      </c>
      <c r="P1085" t="s">
        <v>37</v>
      </c>
      <c r="Q1085" t="s">
        <v>25</v>
      </c>
      <c r="R1085" t="s">
        <v>26</v>
      </c>
    </row>
    <row r="1086" spans="1:18" x14ac:dyDescent="0.35">
      <c r="A1086" t="s">
        <v>1025</v>
      </c>
      <c r="B1086" t="s">
        <v>874</v>
      </c>
      <c r="C1086" t="s">
        <v>15</v>
      </c>
      <c r="D1086" t="s">
        <v>17</v>
      </c>
      <c r="E1086" t="s">
        <v>237</v>
      </c>
      <c r="G1086" t="s">
        <v>20</v>
      </c>
      <c r="H1086" t="s">
        <v>21</v>
      </c>
      <c r="I1086" s="4">
        <v>922.52</v>
      </c>
      <c r="J1086">
        <v>0</v>
      </c>
      <c r="K1086">
        <v>0</v>
      </c>
      <c r="L1086">
        <v>0</v>
      </c>
      <c r="M1086">
        <v>922.52</v>
      </c>
      <c r="N1086" s="2">
        <v>28</v>
      </c>
      <c r="O1086" t="s">
        <v>23</v>
      </c>
      <c r="P1086" t="s">
        <v>201</v>
      </c>
      <c r="Q1086" t="s">
        <v>25</v>
      </c>
      <c r="R1086" t="s">
        <v>26</v>
      </c>
    </row>
    <row r="1087" spans="1:18" x14ac:dyDescent="0.35">
      <c r="A1087" t="s">
        <v>1025</v>
      </c>
      <c r="B1087" t="s">
        <v>875</v>
      </c>
      <c r="C1087" t="s">
        <v>15</v>
      </c>
      <c r="D1087" t="s">
        <v>17</v>
      </c>
      <c r="E1087" t="s">
        <v>257</v>
      </c>
      <c r="G1087" t="s">
        <v>20</v>
      </c>
      <c r="H1087" t="s">
        <v>22</v>
      </c>
      <c r="I1087" s="4">
        <v>3030</v>
      </c>
      <c r="J1087">
        <v>1160</v>
      </c>
      <c r="K1087">
        <v>0</v>
      </c>
      <c r="L1087">
        <v>1870</v>
      </c>
      <c r="M1087">
        <v>0</v>
      </c>
      <c r="N1087" s="2">
        <v>28</v>
      </c>
      <c r="O1087" t="s">
        <v>60</v>
      </c>
      <c r="P1087" t="s">
        <v>201</v>
      </c>
      <c r="Q1087" t="s">
        <v>25</v>
      </c>
      <c r="R1087" t="s">
        <v>26</v>
      </c>
    </row>
    <row r="1088" spans="1:18" x14ac:dyDescent="0.35">
      <c r="A1088" t="s">
        <v>1025</v>
      </c>
      <c r="B1088" t="s">
        <v>876</v>
      </c>
      <c r="C1088" t="s">
        <v>15</v>
      </c>
      <c r="D1088" t="s">
        <v>17</v>
      </c>
      <c r="E1088" t="s">
        <v>250</v>
      </c>
      <c r="G1088" t="s">
        <v>20</v>
      </c>
      <c r="H1088" t="s">
        <v>22</v>
      </c>
      <c r="I1088" s="4">
        <v>3305</v>
      </c>
      <c r="J1088">
        <v>295</v>
      </c>
      <c r="K1088">
        <v>0</v>
      </c>
      <c r="L1088">
        <v>3010</v>
      </c>
      <c r="M1088">
        <v>0</v>
      </c>
      <c r="N1088" s="2">
        <v>28</v>
      </c>
      <c r="O1088" t="s">
        <v>23</v>
      </c>
      <c r="P1088" t="s">
        <v>201</v>
      </c>
      <c r="Q1088" t="s">
        <v>25</v>
      </c>
      <c r="R1088" t="s">
        <v>26</v>
      </c>
    </row>
    <row r="1089" spans="1:18" x14ac:dyDescent="0.35">
      <c r="A1089" t="s">
        <v>1025</v>
      </c>
      <c r="B1089" t="s">
        <v>877</v>
      </c>
      <c r="C1089" t="s">
        <v>15</v>
      </c>
      <c r="D1089" t="s">
        <v>17</v>
      </c>
      <c r="E1089" t="s">
        <v>475</v>
      </c>
      <c r="G1089" t="s">
        <v>20</v>
      </c>
      <c r="H1089" t="s">
        <v>22</v>
      </c>
      <c r="I1089" s="4">
        <v>263</v>
      </c>
      <c r="J1089">
        <v>94</v>
      </c>
      <c r="K1089">
        <v>0</v>
      </c>
      <c r="L1089">
        <v>169</v>
      </c>
      <c r="M1089">
        <v>0</v>
      </c>
      <c r="N1089" s="2">
        <v>28</v>
      </c>
      <c r="O1089" t="s">
        <v>35</v>
      </c>
      <c r="P1089" t="s">
        <v>32</v>
      </c>
      <c r="Q1089" t="s">
        <v>25</v>
      </c>
      <c r="R1089" t="s">
        <v>26</v>
      </c>
    </row>
    <row r="1090" spans="1:18" x14ac:dyDescent="0.35">
      <c r="A1090" t="s">
        <v>1025</v>
      </c>
      <c r="B1090" t="s">
        <v>878</v>
      </c>
      <c r="C1090" t="s">
        <v>15</v>
      </c>
      <c r="D1090" t="s">
        <v>17</v>
      </c>
      <c r="E1090" t="s">
        <v>475</v>
      </c>
      <c r="G1090" t="s">
        <v>20</v>
      </c>
      <c r="H1090" t="s">
        <v>21</v>
      </c>
      <c r="I1090" s="4">
        <v>341.79</v>
      </c>
      <c r="J1090">
        <v>0</v>
      </c>
      <c r="K1090">
        <v>0</v>
      </c>
      <c r="L1090">
        <v>0</v>
      </c>
      <c r="M1090">
        <v>341.79</v>
      </c>
      <c r="N1090" s="2">
        <v>28</v>
      </c>
      <c r="O1090" t="s">
        <v>29</v>
      </c>
      <c r="P1090" t="s">
        <v>32</v>
      </c>
      <c r="Q1090" t="s">
        <v>25</v>
      </c>
      <c r="R1090" t="s">
        <v>26</v>
      </c>
    </row>
    <row r="1091" spans="1:18" x14ac:dyDescent="0.35">
      <c r="A1091" t="s">
        <v>1025</v>
      </c>
      <c r="B1091" t="s">
        <v>879</v>
      </c>
      <c r="C1091" t="s">
        <v>15</v>
      </c>
      <c r="D1091" t="s">
        <v>17</v>
      </c>
      <c r="E1091" t="s">
        <v>234</v>
      </c>
      <c r="F1091" t="s">
        <v>131</v>
      </c>
      <c r="G1091" t="s">
        <v>20</v>
      </c>
      <c r="H1091" t="s">
        <v>21</v>
      </c>
      <c r="I1091" s="4">
        <v>2460.62</v>
      </c>
      <c r="J1091">
        <v>0</v>
      </c>
      <c r="K1091">
        <v>0</v>
      </c>
      <c r="L1091">
        <v>0</v>
      </c>
      <c r="M1091">
        <v>2460.62</v>
      </c>
      <c r="N1091" s="2">
        <v>28</v>
      </c>
      <c r="O1091" t="s">
        <v>29</v>
      </c>
      <c r="P1091" t="s">
        <v>32</v>
      </c>
      <c r="Q1091" t="s">
        <v>25</v>
      </c>
      <c r="R1091" t="s">
        <v>26</v>
      </c>
    </row>
    <row r="1092" spans="1:18" x14ac:dyDescent="0.35">
      <c r="A1092" t="s">
        <v>1025</v>
      </c>
      <c r="B1092" t="s">
        <v>880</v>
      </c>
      <c r="C1092" t="s">
        <v>15</v>
      </c>
      <c r="D1092" t="s">
        <v>17</v>
      </c>
      <c r="E1092" t="s">
        <v>486</v>
      </c>
      <c r="G1092" t="s">
        <v>20</v>
      </c>
      <c r="H1092" t="s">
        <v>22</v>
      </c>
      <c r="I1092" s="4">
        <v>7730</v>
      </c>
      <c r="J1092">
        <v>575</v>
      </c>
      <c r="K1092">
        <v>0</v>
      </c>
      <c r="L1092">
        <v>7155</v>
      </c>
      <c r="M1092">
        <v>0</v>
      </c>
      <c r="N1092" s="2">
        <v>28</v>
      </c>
      <c r="O1092" t="s">
        <v>60</v>
      </c>
      <c r="P1092" t="s">
        <v>32</v>
      </c>
      <c r="Q1092" t="s">
        <v>25</v>
      </c>
      <c r="R1092" t="s">
        <v>26</v>
      </c>
    </row>
    <row r="1093" spans="1:18" x14ac:dyDescent="0.35">
      <c r="A1093" t="s">
        <v>1025</v>
      </c>
      <c r="B1093" t="s">
        <v>881</v>
      </c>
      <c r="C1093" t="s">
        <v>15</v>
      </c>
      <c r="D1093" t="s">
        <v>17</v>
      </c>
      <c r="E1093" t="s">
        <v>526</v>
      </c>
      <c r="F1093" t="s">
        <v>527</v>
      </c>
      <c r="G1093" t="s">
        <v>20</v>
      </c>
      <c r="H1093" t="s">
        <v>21</v>
      </c>
      <c r="I1093" s="4">
        <v>1340.67</v>
      </c>
      <c r="J1093">
        <v>0</v>
      </c>
      <c r="K1093">
        <v>0</v>
      </c>
      <c r="L1093">
        <v>0</v>
      </c>
      <c r="M1093">
        <v>1340.67</v>
      </c>
      <c r="N1093" s="2">
        <v>28</v>
      </c>
      <c r="O1093" t="s">
        <v>23</v>
      </c>
      <c r="P1093" t="s">
        <v>80</v>
      </c>
      <c r="Q1093" t="s">
        <v>25</v>
      </c>
      <c r="R1093" t="s">
        <v>26</v>
      </c>
    </row>
    <row r="1094" spans="1:18" x14ac:dyDescent="0.35">
      <c r="A1094" t="s">
        <v>1025</v>
      </c>
      <c r="B1094" t="s">
        <v>882</v>
      </c>
      <c r="C1094" t="s">
        <v>15</v>
      </c>
      <c r="D1094" t="s">
        <v>17</v>
      </c>
      <c r="E1094" t="s">
        <v>119</v>
      </c>
      <c r="F1094" t="s">
        <v>18</v>
      </c>
      <c r="G1094" t="s">
        <v>20</v>
      </c>
      <c r="H1094" t="s">
        <v>21</v>
      </c>
      <c r="I1094" s="4">
        <v>1991.86</v>
      </c>
      <c r="J1094">
        <v>0</v>
      </c>
      <c r="K1094">
        <v>0</v>
      </c>
      <c r="L1094">
        <v>0</v>
      </c>
      <c r="M1094">
        <v>1991.86</v>
      </c>
      <c r="N1094" s="2">
        <v>28</v>
      </c>
      <c r="O1094" t="s">
        <v>23</v>
      </c>
      <c r="P1094" t="s">
        <v>32</v>
      </c>
      <c r="Q1094" t="s">
        <v>25</v>
      </c>
      <c r="R1094" t="s">
        <v>26</v>
      </c>
    </row>
    <row r="1095" spans="1:18" x14ac:dyDescent="0.35">
      <c r="A1095" t="s">
        <v>1025</v>
      </c>
      <c r="B1095" t="s">
        <v>883</v>
      </c>
      <c r="C1095" t="s">
        <v>15</v>
      </c>
      <c r="D1095" t="s">
        <v>17</v>
      </c>
      <c r="E1095" t="s">
        <v>401</v>
      </c>
      <c r="F1095" t="s">
        <v>131</v>
      </c>
      <c r="G1095" t="s">
        <v>20</v>
      </c>
      <c r="H1095" t="s">
        <v>22</v>
      </c>
      <c r="I1095" s="4">
        <v>5758</v>
      </c>
      <c r="J1095">
        <v>1979</v>
      </c>
      <c r="K1095">
        <v>0</v>
      </c>
      <c r="L1095">
        <v>3779</v>
      </c>
      <c r="M1095">
        <v>0</v>
      </c>
      <c r="N1095" s="2">
        <v>28</v>
      </c>
      <c r="O1095" t="s">
        <v>29</v>
      </c>
      <c r="P1095" t="s">
        <v>32</v>
      </c>
      <c r="Q1095" t="s">
        <v>25</v>
      </c>
      <c r="R1095" t="s">
        <v>26</v>
      </c>
    </row>
    <row r="1096" spans="1:18" x14ac:dyDescent="0.35">
      <c r="A1096" t="s">
        <v>1025</v>
      </c>
      <c r="B1096" t="s">
        <v>884</v>
      </c>
      <c r="C1096" t="s">
        <v>15</v>
      </c>
      <c r="D1096" t="s">
        <v>17</v>
      </c>
      <c r="E1096" t="s">
        <v>535</v>
      </c>
      <c r="G1096" t="s">
        <v>20</v>
      </c>
      <c r="H1096" t="s">
        <v>21</v>
      </c>
      <c r="I1096" s="4">
        <v>4045.03</v>
      </c>
      <c r="J1096">
        <v>0</v>
      </c>
      <c r="K1096">
        <v>0</v>
      </c>
      <c r="L1096">
        <v>0</v>
      </c>
      <c r="M1096">
        <v>4045.03</v>
      </c>
      <c r="N1096" s="2">
        <v>28</v>
      </c>
      <c r="O1096" t="s">
        <v>57</v>
      </c>
      <c r="P1096" t="s">
        <v>32</v>
      </c>
      <c r="Q1096" t="s">
        <v>25</v>
      </c>
      <c r="R1096" t="s">
        <v>26</v>
      </c>
    </row>
    <row r="1097" spans="1:18" x14ac:dyDescent="0.35">
      <c r="A1097" t="s">
        <v>1025</v>
      </c>
      <c r="B1097" t="s">
        <v>885</v>
      </c>
      <c r="C1097" t="s">
        <v>15</v>
      </c>
      <c r="D1097" t="s">
        <v>17</v>
      </c>
      <c r="E1097" t="s">
        <v>469</v>
      </c>
      <c r="F1097" t="s">
        <v>29</v>
      </c>
      <c r="G1097" t="s">
        <v>20</v>
      </c>
      <c r="H1097" t="s">
        <v>21</v>
      </c>
      <c r="I1097" s="4">
        <v>1566.55</v>
      </c>
      <c r="J1097">
        <v>0</v>
      </c>
      <c r="K1097">
        <v>0</v>
      </c>
      <c r="L1097">
        <v>0</v>
      </c>
      <c r="M1097">
        <v>1566.55</v>
      </c>
      <c r="N1097" s="2">
        <v>28</v>
      </c>
      <c r="O1097" t="s">
        <v>29</v>
      </c>
      <c r="P1097" t="s">
        <v>201</v>
      </c>
      <c r="Q1097" t="s">
        <v>25</v>
      </c>
      <c r="R1097" t="s">
        <v>26</v>
      </c>
    </row>
    <row r="1098" spans="1:18" x14ac:dyDescent="0.35">
      <c r="A1098" t="s">
        <v>1025</v>
      </c>
      <c r="B1098" t="s">
        <v>886</v>
      </c>
      <c r="C1098" t="s">
        <v>15</v>
      </c>
      <c r="D1098" t="s">
        <v>17</v>
      </c>
      <c r="E1098" t="s">
        <v>135</v>
      </c>
      <c r="F1098" t="s">
        <v>62</v>
      </c>
      <c r="G1098" t="s">
        <v>20</v>
      </c>
      <c r="H1098" t="s">
        <v>21</v>
      </c>
      <c r="I1098" s="4">
        <v>97.28</v>
      </c>
      <c r="J1098">
        <v>0</v>
      </c>
      <c r="K1098">
        <v>0</v>
      </c>
      <c r="L1098">
        <v>0</v>
      </c>
      <c r="M1098">
        <v>97.28</v>
      </c>
      <c r="N1098" s="2">
        <v>28</v>
      </c>
      <c r="O1098" t="s">
        <v>63</v>
      </c>
      <c r="P1098" t="s">
        <v>64</v>
      </c>
      <c r="Q1098" t="s">
        <v>25</v>
      </c>
      <c r="R1098" t="s">
        <v>26</v>
      </c>
    </row>
    <row r="1099" spans="1:18" x14ac:dyDescent="0.35">
      <c r="A1099" t="s">
        <v>1025</v>
      </c>
      <c r="B1099" t="s">
        <v>887</v>
      </c>
      <c r="C1099" t="s">
        <v>15</v>
      </c>
      <c r="D1099" t="s">
        <v>17</v>
      </c>
      <c r="E1099" t="s">
        <v>276</v>
      </c>
      <c r="F1099" t="s">
        <v>18</v>
      </c>
      <c r="G1099" t="s">
        <v>20</v>
      </c>
      <c r="H1099" t="s">
        <v>21</v>
      </c>
      <c r="I1099" s="4">
        <v>848.39</v>
      </c>
      <c r="J1099">
        <v>0</v>
      </c>
      <c r="K1099">
        <v>0</v>
      </c>
      <c r="L1099">
        <v>0</v>
      </c>
      <c r="M1099">
        <v>848.39</v>
      </c>
      <c r="N1099" s="2">
        <v>28</v>
      </c>
      <c r="O1099" t="s">
        <v>23</v>
      </c>
      <c r="P1099" t="s">
        <v>224</v>
      </c>
      <c r="Q1099" t="s">
        <v>25</v>
      </c>
      <c r="R1099" t="s">
        <v>26</v>
      </c>
    </row>
    <row r="1100" spans="1:18" x14ac:dyDescent="0.35">
      <c r="A1100" t="s">
        <v>1025</v>
      </c>
      <c r="B1100" t="s">
        <v>888</v>
      </c>
      <c r="C1100" t="s">
        <v>15</v>
      </c>
      <c r="D1100" t="s">
        <v>17</v>
      </c>
      <c r="E1100" t="s">
        <v>84</v>
      </c>
      <c r="F1100" t="s">
        <v>62</v>
      </c>
      <c r="G1100" t="s">
        <v>20</v>
      </c>
      <c r="H1100" t="s">
        <v>21</v>
      </c>
      <c r="I1100" s="4">
        <v>14.71</v>
      </c>
      <c r="J1100">
        <v>0</v>
      </c>
      <c r="K1100">
        <v>0</v>
      </c>
      <c r="L1100">
        <v>0</v>
      </c>
      <c r="M1100">
        <v>14.71</v>
      </c>
      <c r="N1100" s="2">
        <v>28</v>
      </c>
      <c r="O1100" t="s">
        <v>63</v>
      </c>
      <c r="P1100" t="s">
        <v>64</v>
      </c>
      <c r="Q1100" t="s">
        <v>25</v>
      </c>
      <c r="R1100" t="s">
        <v>26</v>
      </c>
    </row>
    <row r="1101" spans="1:18" x14ac:dyDescent="0.35">
      <c r="A1101" t="s">
        <v>1025</v>
      </c>
      <c r="B1101" t="s">
        <v>889</v>
      </c>
      <c r="C1101" t="s">
        <v>15</v>
      </c>
      <c r="D1101" t="s">
        <v>17</v>
      </c>
      <c r="E1101" t="s">
        <v>136</v>
      </c>
      <c r="F1101" t="s">
        <v>62</v>
      </c>
      <c r="G1101" t="s">
        <v>20</v>
      </c>
      <c r="H1101" t="s">
        <v>21</v>
      </c>
      <c r="I1101" s="4">
        <v>49.83</v>
      </c>
      <c r="J1101">
        <v>0</v>
      </c>
      <c r="K1101">
        <v>0</v>
      </c>
      <c r="L1101">
        <v>0</v>
      </c>
      <c r="M1101">
        <v>49.83</v>
      </c>
      <c r="N1101" s="2">
        <v>28</v>
      </c>
      <c r="O1101" t="s">
        <v>63</v>
      </c>
      <c r="P1101" t="s">
        <v>64</v>
      </c>
      <c r="Q1101" t="s">
        <v>25</v>
      </c>
      <c r="R1101" t="s">
        <v>26</v>
      </c>
    </row>
    <row r="1102" spans="1:18" x14ac:dyDescent="0.35">
      <c r="A1102" t="s">
        <v>1025</v>
      </c>
      <c r="B1102" t="s">
        <v>890</v>
      </c>
      <c r="C1102" t="s">
        <v>15</v>
      </c>
      <c r="D1102" t="s">
        <v>17</v>
      </c>
      <c r="E1102" t="s">
        <v>245</v>
      </c>
      <c r="G1102" t="s">
        <v>20</v>
      </c>
      <c r="H1102" t="s">
        <v>22</v>
      </c>
      <c r="I1102" s="4">
        <v>6938</v>
      </c>
      <c r="J1102">
        <v>2478</v>
      </c>
      <c r="K1102">
        <v>0</v>
      </c>
      <c r="L1102">
        <v>4460</v>
      </c>
      <c r="M1102">
        <v>0</v>
      </c>
      <c r="N1102" s="2">
        <v>28</v>
      </c>
      <c r="O1102" t="s">
        <v>29</v>
      </c>
      <c r="P1102" t="s">
        <v>224</v>
      </c>
      <c r="Q1102" t="s">
        <v>25</v>
      </c>
      <c r="R1102" t="s">
        <v>26</v>
      </c>
    </row>
    <row r="1103" spans="1:18" x14ac:dyDescent="0.35">
      <c r="A1103" t="s">
        <v>1025</v>
      </c>
      <c r="B1103" t="s">
        <v>891</v>
      </c>
      <c r="C1103" t="s">
        <v>15</v>
      </c>
      <c r="D1103" t="s">
        <v>17</v>
      </c>
      <c r="E1103" t="s">
        <v>301</v>
      </c>
      <c r="F1103" t="s">
        <v>110</v>
      </c>
      <c r="G1103" t="s">
        <v>20</v>
      </c>
      <c r="H1103" t="s">
        <v>22</v>
      </c>
      <c r="I1103" s="4">
        <v>4025</v>
      </c>
      <c r="J1103">
        <v>1433</v>
      </c>
      <c r="K1103">
        <v>0</v>
      </c>
      <c r="L1103">
        <v>2592</v>
      </c>
      <c r="M1103">
        <v>0</v>
      </c>
      <c r="N1103" s="2">
        <v>28</v>
      </c>
      <c r="O1103" t="s">
        <v>29</v>
      </c>
      <c r="P1103" t="s">
        <v>224</v>
      </c>
      <c r="Q1103" t="s">
        <v>25</v>
      </c>
      <c r="R1103" t="s">
        <v>26</v>
      </c>
    </row>
    <row r="1104" spans="1:18" x14ac:dyDescent="0.35">
      <c r="A1104" t="s">
        <v>1025</v>
      </c>
      <c r="B1104" t="s">
        <v>892</v>
      </c>
      <c r="C1104" t="s">
        <v>15</v>
      </c>
      <c r="D1104" t="s">
        <v>17</v>
      </c>
      <c r="E1104" t="s">
        <v>310</v>
      </c>
      <c r="F1104" t="s">
        <v>110</v>
      </c>
      <c r="G1104" t="s">
        <v>20</v>
      </c>
      <c r="H1104" t="s">
        <v>22</v>
      </c>
      <c r="I1104" s="4">
        <v>4083</v>
      </c>
      <c r="J1104">
        <v>1478</v>
      </c>
      <c r="K1104">
        <v>0</v>
      </c>
      <c r="L1104">
        <v>2605</v>
      </c>
      <c r="M1104">
        <v>0</v>
      </c>
      <c r="N1104" s="2">
        <v>28</v>
      </c>
      <c r="O1104" t="s">
        <v>29</v>
      </c>
      <c r="P1104" t="s">
        <v>224</v>
      </c>
      <c r="Q1104" t="s">
        <v>25</v>
      </c>
      <c r="R1104" t="s">
        <v>26</v>
      </c>
    </row>
    <row r="1105" spans="1:18" x14ac:dyDescent="0.35">
      <c r="A1105" t="s">
        <v>1025</v>
      </c>
      <c r="B1105" t="s">
        <v>893</v>
      </c>
      <c r="C1105" t="s">
        <v>15</v>
      </c>
      <c r="D1105" t="s">
        <v>17</v>
      </c>
      <c r="E1105" t="s">
        <v>472</v>
      </c>
      <c r="F1105" t="s">
        <v>473</v>
      </c>
      <c r="G1105" t="s">
        <v>20</v>
      </c>
      <c r="H1105" t="s">
        <v>21</v>
      </c>
      <c r="I1105" s="4">
        <v>758</v>
      </c>
      <c r="J1105">
        <v>0</v>
      </c>
      <c r="K1105">
        <v>0</v>
      </c>
      <c r="L1105">
        <v>0</v>
      </c>
      <c r="M1105">
        <v>758</v>
      </c>
      <c r="N1105" s="2">
        <v>28</v>
      </c>
      <c r="O1105" t="s">
        <v>46</v>
      </c>
      <c r="P1105" t="s">
        <v>224</v>
      </c>
      <c r="Q1105" t="s">
        <v>25</v>
      </c>
      <c r="R1105" t="s">
        <v>26</v>
      </c>
    </row>
    <row r="1106" spans="1:18" x14ac:dyDescent="0.35">
      <c r="A1106" t="s">
        <v>1025</v>
      </c>
      <c r="B1106" t="s">
        <v>894</v>
      </c>
      <c r="C1106" t="s">
        <v>15</v>
      </c>
      <c r="D1106" t="s">
        <v>17</v>
      </c>
      <c r="E1106" t="s">
        <v>367</v>
      </c>
      <c r="G1106" t="s">
        <v>20</v>
      </c>
      <c r="H1106" t="s">
        <v>22</v>
      </c>
      <c r="I1106" s="4">
        <v>3976</v>
      </c>
      <c r="J1106">
        <v>1382</v>
      </c>
      <c r="K1106">
        <v>0</v>
      </c>
      <c r="L1106">
        <v>2594</v>
      </c>
      <c r="M1106">
        <v>0</v>
      </c>
      <c r="N1106" s="2">
        <v>28</v>
      </c>
      <c r="O1106" t="s">
        <v>29</v>
      </c>
      <c r="P1106" t="s">
        <v>108</v>
      </c>
      <c r="Q1106" t="s">
        <v>25</v>
      </c>
      <c r="R1106" t="s">
        <v>26</v>
      </c>
    </row>
    <row r="1107" spans="1:18" x14ac:dyDescent="0.35">
      <c r="A1107" t="s">
        <v>1025</v>
      </c>
      <c r="B1107" t="s">
        <v>895</v>
      </c>
      <c r="C1107" t="s">
        <v>15</v>
      </c>
      <c r="D1107" t="s">
        <v>17</v>
      </c>
      <c r="E1107" t="s">
        <v>386</v>
      </c>
      <c r="F1107" t="s">
        <v>40</v>
      </c>
      <c r="G1107" t="s">
        <v>20</v>
      </c>
      <c r="H1107" t="s">
        <v>21</v>
      </c>
      <c r="I1107" s="4">
        <v>600.05999999999995</v>
      </c>
      <c r="J1107">
        <v>0</v>
      </c>
      <c r="K1107">
        <v>0</v>
      </c>
      <c r="L1107">
        <v>0</v>
      </c>
      <c r="M1107">
        <v>600.05999999999995</v>
      </c>
      <c r="N1107" s="2">
        <v>28</v>
      </c>
      <c r="O1107" t="s">
        <v>40</v>
      </c>
      <c r="P1107" t="s">
        <v>108</v>
      </c>
      <c r="Q1107" t="s">
        <v>25</v>
      </c>
      <c r="R1107" t="s">
        <v>26</v>
      </c>
    </row>
    <row r="1108" spans="1:18" x14ac:dyDescent="0.35">
      <c r="A1108" t="s">
        <v>1025</v>
      </c>
      <c r="B1108" t="s">
        <v>896</v>
      </c>
      <c r="C1108" t="s">
        <v>15</v>
      </c>
      <c r="D1108" t="s">
        <v>17</v>
      </c>
      <c r="E1108" t="s">
        <v>346</v>
      </c>
      <c r="F1108" t="s">
        <v>347</v>
      </c>
      <c r="G1108" t="s">
        <v>20</v>
      </c>
      <c r="H1108" t="s">
        <v>22</v>
      </c>
      <c r="I1108" s="4">
        <v>12100</v>
      </c>
      <c r="J1108">
        <v>1740</v>
      </c>
      <c r="K1108">
        <v>0</v>
      </c>
      <c r="L1108">
        <v>10360</v>
      </c>
      <c r="M1108">
        <v>0</v>
      </c>
      <c r="N1108" s="2">
        <v>28</v>
      </c>
      <c r="O1108" t="s">
        <v>60</v>
      </c>
      <c r="P1108" t="s">
        <v>41</v>
      </c>
      <c r="Q1108" t="s">
        <v>25</v>
      </c>
      <c r="R1108" t="s">
        <v>26</v>
      </c>
    </row>
    <row r="1109" spans="1:18" x14ac:dyDescent="0.35">
      <c r="A1109" t="s">
        <v>1025</v>
      </c>
      <c r="B1109" t="s">
        <v>897</v>
      </c>
      <c r="C1109" t="s">
        <v>15</v>
      </c>
      <c r="D1109" t="s">
        <v>17</v>
      </c>
      <c r="E1109" t="s">
        <v>380</v>
      </c>
      <c r="F1109" t="s">
        <v>328</v>
      </c>
      <c r="G1109" t="s">
        <v>20</v>
      </c>
      <c r="H1109" t="s">
        <v>22</v>
      </c>
      <c r="I1109" s="4">
        <v>591</v>
      </c>
      <c r="J1109">
        <v>198</v>
      </c>
      <c r="K1109">
        <v>0</v>
      </c>
      <c r="L1109">
        <v>393</v>
      </c>
      <c r="M1109">
        <v>0</v>
      </c>
      <c r="N1109" s="2">
        <v>28</v>
      </c>
      <c r="O1109" t="s">
        <v>29</v>
      </c>
      <c r="P1109" t="s">
        <v>108</v>
      </c>
      <c r="Q1109" t="s">
        <v>25</v>
      </c>
      <c r="R1109" t="s">
        <v>26</v>
      </c>
    </row>
    <row r="1110" spans="1:18" x14ac:dyDescent="0.35">
      <c r="A1110" t="s">
        <v>1025</v>
      </c>
      <c r="B1110" t="s">
        <v>898</v>
      </c>
      <c r="C1110" t="s">
        <v>15</v>
      </c>
      <c r="D1110" t="s">
        <v>17</v>
      </c>
      <c r="E1110" t="s">
        <v>58</v>
      </c>
      <c r="F1110" t="s">
        <v>59</v>
      </c>
      <c r="G1110" t="s">
        <v>20</v>
      </c>
      <c r="H1110" t="s">
        <v>22</v>
      </c>
      <c r="I1110" s="4">
        <v>15730</v>
      </c>
      <c r="J1110">
        <v>2565</v>
      </c>
      <c r="K1110">
        <v>0</v>
      </c>
      <c r="L1110">
        <v>13165</v>
      </c>
      <c r="M1110">
        <v>0</v>
      </c>
      <c r="N1110" s="2">
        <v>28</v>
      </c>
      <c r="O1110" t="s">
        <v>60</v>
      </c>
      <c r="P1110" t="s">
        <v>41</v>
      </c>
      <c r="Q1110" t="s">
        <v>25</v>
      </c>
      <c r="R1110" t="s">
        <v>26</v>
      </c>
    </row>
    <row r="1111" spans="1:18" x14ac:dyDescent="0.35">
      <c r="A1111" t="s">
        <v>1025</v>
      </c>
      <c r="B1111" t="s">
        <v>899</v>
      </c>
      <c r="C1111" t="s">
        <v>15</v>
      </c>
      <c r="D1111" t="s">
        <v>17</v>
      </c>
      <c r="E1111" t="s">
        <v>505</v>
      </c>
      <c r="F1111" t="s">
        <v>494</v>
      </c>
      <c r="G1111" t="s">
        <v>20</v>
      </c>
      <c r="H1111" t="s">
        <v>22</v>
      </c>
      <c r="I1111" s="4">
        <v>9125</v>
      </c>
      <c r="J1111">
        <v>6490</v>
      </c>
      <c r="K1111">
        <v>0</v>
      </c>
      <c r="L1111">
        <v>2635</v>
      </c>
      <c r="M1111">
        <v>0</v>
      </c>
      <c r="N1111" s="2">
        <v>28</v>
      </c>
      <c r="O1111" t="s">
        <v>260</v>
      </c>
      <c r="P1111" t="s">
        <v>108</v>
      </c>
      <c r="Q1111" t="s">
        <v>25</v>
      </c>
      <c r="R1111" t="s">
        <v>26</v>
      </c>
    </row>
    <row r="1112" spans="1:18" x14ac:dyDescent="0.35">
      <c r="A1112" t="s">
        <v>1025</v>
      </c>
      <c r="B1112" t="s">
        <v>900</v>
      </c>
      <c r="C1112" t="s">
        <v>15</v>
      </c>
      <c r="D1112" t="s">
        <v>17</v>
      </c>
      <c r="E1112" t="s">
        <v>107</v>
      </c>
      <c r="F1112" t="s">
        <v>23</v>
      </c>
      <c r="G1112" t="s">
        <v>20</v>
      </c>
      <c r="H1112" t="s">
        <v>22</v>
      </c>
      <c r="I1112" s="4">
        <v>2355</v>
      </c>
      <c r="J1112">
        <v>103</v>
      </c>
      <c r="K1112">
        <v>0</v>
      </c>
      <c r="L1112">
        <v>2252</v>
      </c>
      <c r="M1112">
        <v>0</v>
      </c>
      <c r="N1112" s="2">
        <v>28</v>
      </c>
      <c r="O1112" t="s">
        <v>23</v>
      </c>
      <c r="P1112" t="s">
        <v>108</v>
      </c>
      <c r="Q1112" t="s">
        <v>25</v>
      </c>
      <c r="R1112" t="s">
        <v>26</v>
      </c>
    </row>
    <row r="1113" spans="1:18" x14ac:dyDescent="0.35">
      <c r="A1113" t="s">
        <v>1025</v>
      </c>
      <c r="B1113" t="s">
        <v>901</v>
      </c>
      <c r="C1113" t="s">
        <v>15</v>
      </c>
      <c r="D1113" t="s">
        <v>17</v>
      </c>
      <c r="E1113" t="s">
        <v>471</v>
      </c>
      <c r="F1113" t="s">
        <v>429</v>
      </c>
      <c r="G1113" t="s">
        <v>20</v>
      </c>
      <c r="H1113" t="s">
        <v>22</v>
      </c>
      <c r="I1113" s="4">
        <v>1028</v>
      </c>
      <c r="J1113">
        <v>285</v>
      </c>
      <c r="K1113">
        <v>0</v>
      </c>
      <c r="L1113">
        <v>743</v>
      </c>
      <c r="M1113">
        <v>0</v>
      </c>
      <c r="N1113" s="2">
        <v>28</v>
      </c>
      <c r="O1113" t="s">
        <v>260</v>
      </c>
      <c r="P1113" t="s">
        <v>108</v>
      </c>
      <c r="Q1113" t="s">
        <v>25</v>
      </c>
      <c r="R1113" t="s">
        <v>26</v>
      </c>
    </row>
    <row r="1114" spans="1:18" x14ac:dyDescent="0.35">
      <c r="A1114" t="s">
        <v>1025</v>
      </c>
      <c r="B1114" t="s">
        <v>902</v>
      </c>
      <c r="C1114" t="s">
        <v>15</v>
      </c>
      <c r="D1114" t="s">
        <v>17</v>
      </c>
      <c r="E1114" t="s">
        <v>230</v>
      </c>
      <c r="G1114" t="s">
        <v>20</v>
      </c>
      <c r="H1114" t="s">
        <v>22</v>
      </c>
      <c r="I1114" s="4">
        <v>2613</v>
      </c>
      <c r="J1114">
        <v>875</v>
      </c>
      <c r="K1114">
        <v>0</v>
      </c>
      <c r="L1114">
        <v>1738</v>
      </c>
      <c r="M1114">
        <v>0</v>
      </c>
      <c r="N1114" s="2">
        <v>28</v>
      </c>
      <c r="O1114" t="s">
        <v>29</v>
      </c>
      <c r="P1114" t="s">
        <v>37</v>
      </c>
      <c r="Q1114" t="s">
        <v>25</v>
      </c>
      <c r="R1114" t="s">
        <v>26</v>
      </c>
    </row>
    <row r="1115" spans="1:18" x14ac:dyDescent="0.35">
      <c r="A1115" t="s">
        <v>1025</v>
      </c>
      <c r="B1115" t="s">
        <v>903</v>
      </c>
      <c r="C1115" t="s">
        <v>15</v>
      </c>
      <c r="D1115" t="s">
        <v>17</v>
      </c>
      <c r="E1115" t="s">
        <v>65</v>
      </c>
      <c r="G1115" t="s">
        <v>20</v>
      </c>
      <c r="H1115" t="s">
        <v>21</v>
      </c>
      <c r="I1115" s="4">
        <v>321.06</v>
      </c>
      <c r="J1115">
        <v>0</v>
      </c>
      <c r="K1115">
        <v>0</v>
      </c>
      <c r="L1115">
        <v>0</v>
      </c>
      <c r="M1115">
        <v>321.06</v>
      </c>
      <c r="N1115" s="2">
        <v>28</v>
      </c>
      <c r="O1115" t="s">
        <v>40</v>
      </c>
      <c r="P1115" t="s">
        <v>37</v>
      </c>
      <c r="Q1115" t="s">
        <v>25</v>
      </c>
      <c r="R1115" t="s">
        <v>26</v>
      </c>
    </row>
    <row r="1116" spans="1:18" x14ac:dyDescent="0.35">
      <c r="A1116" t="s">
        <v>1025</v>
      </c>
      <c r="B1116" t="s">
        <v>904</v>
      </c>
      <c r="C1116" t="s">
        <v>15</v>
      </c>
      <c r="D1116" t="s">
        <v>17</v>
      </c>
      <c r="E1116" t="s">
        <v>225</v>
      </c>
      <c r="G1116" t="s">
        <v>20</v>
      </c>
      <c r="H1116" t="s">
        <v>22</v>
      </c>
      <c r="I1116" s="4">
        <v>8710</v>
      </c>
      <c r="J1116">
        <v>3396</v>
      </c>
      <c r="K1116">
        <v>0</v>
      </c>
      <c r="L1116">
        <v>5314</v>
      </c>
      <c r="M1116">
        <v>0</v>
      </c>
      <c r="N1116" s="2">
        <v>28</v>
      </c>
      <c r="O1116" t="s">
        <v>29</v>
      </c>
      <c r="P1116" t="s">
        <v>37</v>
      </c>
      <c r="Q1116" t="s">
        <v>25</v>
      </c>
      <c r="R1116" t="s">
        <v>26</v>
      </c>
    </row>
    <row r="1117" spans="1:18" x14ac:dyDescent="0.35">
      <c r="A1117" t="s">
        <v>1025</v>
      </c>
      <c r="B1117" t="s">
        <v>905</v>
      </c>
      <c r="C1117" t="s">
        <v>15</v>
      </c>
      <c r="D1117" t="s">
        <v>17</v>
      </c>
      <c r="E1117" t="s">
        <v>298</v>
      </c>
      <c r="G1117" t="s">
        <v>20</v>
      </c>
      <c r="H1117" t="s">
        <v>21</v>
      </c>
      <c r="I1117" s="4">
        <v>1727.13</v>
      </c>
      <c r="J1117">
        <v>0</v>
      </c>
      <c r="K1117">
        <v>0</v>
      </c>
      <c r="L1117">
        <v>0</v>
      </c>
      <c r="M1117">
        <v>1727.13</v>
      </c>
      <c r="N1117" s="2">
        <v>28</v>
      </c>
      <c r="O1117" t="s">
        <v>57</v>
      </c>
      <c r="P1117" t="s">
        <v>37</v>
      </c>
      <c r="Q1117" t="s">
        <v>25</v>
      </c>
      <c r="R1117" t="s">
        <v>26</v>
      </c>
    </row>
    <row r="1118" spans="1:18" x14ac:dyDescent="0.35">
      <c r="A1118" t="s">
        <v>1025</v>
      </c>
      <c r="B1118" t="s">
        <v>906</v>
      </c>
      <c r="C1118" t="s">
        <v>15</v>
      </c>
      <c r="D1118" t="s">
        <v>17</v>
      </c>
      <c r="E1118" t="s">
        <v>470</v>
      </c>
      <c r="G1118" t="s">
        <v>20</v>
      </c>
      <c r="H1118" t="s">
        <v>21</v>
      </c>
      <c r="I1118" s="4">
        <v>1744.46</v>
      </c>
      <c r="J1118">
        <v>0</v>
      </c>
      <c r="K1118">
        <v>0</v>
      </c>
      <c r="L1118">
        <v>0</v>
      </c>
      <c r="M1118">
        <v>1744.46</v>
      </c>
      <c r="N1118" s="2">
        <v>28</v>
      </c>
      <c r="O1118" t="s">
        <v>29</v>
      </c>
      <c r="P1118" t="s">
        <v>37</v>
      </c>
      <c r="Q1118" t="s">
        <v>25</v>
      </c>
      <c r="R1118" t="s">
        <v>26</v>
      </c>
    </row>
    <row r="1119" spans="1:18" x14ac:dyDescent="0.35">
      <c r="A1119" t="s">
        <v>1025</v>
      </c>
      <c r="B1119" t="s">
        <v>907</v>
      </c>
      <c r="C1119" t="s">
        <v>15</v>
      </c>
      <c r="D1119" t="s">
        <v>17</v>
      </c>
      <c r="E1119" t="s">
        <v>523</v>
      </c>
      <c r="G1119" t="s">
        <v>20</v>
      </c>
      <c r="H1119" t="s">
        <v>21</v>
      </c>
      <c r="I1119" s="4">
        <v>1057.4100000000001</v>
      </c>
      <c r="J1119">
        <v>0</v>
      </c>
      <c r="K1119">
        <v>0</v>
      </c>
      <c r="L1119">
        <v>0</v>
      </c>
      <c r="M1119">
        <v>1057.4100000000001</v>
      </c>
      <c r="N1119" s="2">
        <v>28</v>
      </c>
      <c r="O1119" t="s">
        <v>29</v>
      </c>
      <c r="P1119" t="s">
        <v>168</v>
      </c>
      <c r="Q1119" t="s">
        <v>25</v>
      </c>
      <c r="R1119" t="s">
        <v>26</v>
      </c>
    </row>
    <row r="1120" spans="1:18" x14ac:dyDescent="0.35">
      <c r="A1120" t="s">
        <v>1025</v>
      </c>
      <c r="B1120" t="s">
        <v>908</v>
      </c>
      <c r="C1120" t="s">
        <v>15</v>
      </c>
      <c r="D1120" t="s">
        <v>17</v>
      </c>
      <c r="E1120" t="s">
        <v>407</v>
      </c>
      <c r="F1120" t="s">
        <v>131</v>
      </c>
      <c r="G1120" t="s">
        <v>20</v>
      </c>
      <c r="H1120" t="s">
        <v>22</v>
      </c>
      <c r="I1120" s="4">
        <v>222</v>
      </c>
      <c r="J1120">
        <v>77</v>
      </c>
      <c r="K1120">
        <v>0</v>
      </c>
      <c r="L1120">
        <v>145</v>
      </c>
      <c r="M1120">
        <v>0</v>
      </c>
      <c r="N1120" s="2">
        <v>28</v>
      </c>
      <c r="O1120" t="s">
        <v>29</v>
      </c>
      <c r="P1120" t="s">
        <v>32</v>
      </c>
      <c r="Q1120" t="s">
        <v>25</v>
      </c>
      <c r="R1120" t="s">
        <v>26</v>
      </c>
    </row>
    <row r="1121" spans="1:18" x14ac:dyDescent="0.35">
      <c r="A1121" t="s">
        <v>1025</v>
      </c>
      <c r="B1121" t="s">
        <v>909</v>
      </c>
      <c r="C1121" t="s">
        <v>15</v>
      </c>
      <c r="D1121" t="s">
        <v>17</v>
      </c>
      <c r="E1121" t="s">
        <v>395</v>
      </c>
      <c r="G1121" t="s">
        <v>20</v>
      </c>
      <c r="H1121" t="s">
        <v>22</v>
      </c>
      <c r="I1121" s="4">
        <v>683</v>
      </c>
      <c r="J1121">
        <v>343</v>
      </c>
      <c r="K1121">
        <v>0</v>
      </c>
      <c r="L1121">
        <v>340</v>
      </c>
      <c r="M1121">
        <v>0</v>
      </c>
      <c r="N1121" s="2">
        <v>28</v>
      </c>
      <c r="O1121" t="s">
        <v>29</v>
      </c>
      <c r="P1121" t="s">
        <v>32</v>
      </c>
      <c r="Q1121" t="s">
        <v>25</v>
      </c>
      <c r="R1121" t="s">
        <v>26</v>
      </c>
    </row>
    <row r="1122" spans="1:18" x14ac:dyDescent="0.35">
      <c r="A1122" t="s">
        <v>1025</v>
      </c>
      <c r="B1122" t="s">
        <v>910</v>
      </c>
      <c r="C1122" t="s">
        <v>15</v>
      </c>
      <c r="D1122" t="s">
        <v>17</v>
      </c>
      <c r="E1122" t="s">
        <v>388</v>
      </c>
      <c r="F1122" t="s">
        <v>131</v>
      </c>
      <c r="G1122" t="s">
        <v>20</v>
      </c>
      <c r="H1122" t="s">
        <v>22</v>
      </c>
      <c r="I1122" s="4">
        <v>10132</v>
      </c>
      <c r="J1122">
        <v>3522</v>
      </c>
      <c r="K1122">
        <v>0</v>
      </c>
      <c r="L1122">
        <v>6610</v>
      </c>
      <c r="M1122">
        <v>0</v>
      </c>
      <c r="N1122" s="2">
        <v>28</v>
      </c>
      <c r="O1122" t="s">
        <v>29</v>
      </c>
      <c r="P1122" t="s">
        <v>32</v>
      </c>
      <c r="Q1122" t="s">
        <v>25</v>
      </c>
      <c r="R1122" t="s">
        <v>26</v>
      </c>
    </row>
    <row r="1123" spans="1:18" x14ac:dyDescent="0.35">
      <c r="A1123" t="s">
        <v>1025</v>
      </c>
      <c r="B1123" t="s">
        <v>911</v>
      </c>
      <c r="C1123" t="s">
        <v>15</v>
      </c>
      <c r="D1123" t="s">
        <v>17</v>
      </c>
      <c r="E1123" t="s">
        <v>425</v>
      </c>
      <c r="F1123" t="s">
        <v>253</v>
      </c>
      <c r="G1123" t="s">
        <v>20</v>
      </c>
      <c r="H1123" t="s">
        <v>22</v>
      </c>
      <c r="I1123" s="4">
        <v>1499</v>
      </c>
      <c r="J1123">
        <v>641</v>
      </c>
      <c r="K1123">
        <v>0</v>
      </c>
      <c r="L1123">
        <v>858</v>
      </c>
      <c r="M1123">
        <v>0</v>
      </c>
      <c r="N1123" s="2">
        <v>28</v>
      </c>
      <c r="O1123" t="s">
        <v>29</v>
      </c>
      <c r="P1123" t="s">
        <v>32</v>
      </c>
      <c r="Q1123" t="s">
        <v>25</v>
      </c>
      <c r="R1123" t="s">
        <v>26</v>
      </c>
    </row>
    <row r="1124" spans="1:18" x14ac:dyDescent="0.35">
      <c r="A1124" t="s">
        <v>1025</v>
      </c>
      <c r="B1124" t="s">
        <v>912</v>
      </c>
      <c r="C1124" t="s">
        <v>15</v>
      </c>
      <c r="D1124" t="s">
        <v>17</v>
      </c>
      <c r="E1124" t="s">
        <v>493</v>
      </c>
      <c r="F1124" t="s">
        <v>494</v>
      </c>
      <c r="G1124" t="s">
        <v>20</v>
      </c>
      <c r="H1124" t="s">
        <v>22</v>
      </c>
      <c r="I1124" s="4">
        <v>15910</v>
      </c>
      <c r="J1124">
        <v>8280</v>
      </c>
      <c r="K1124">
        <v>0</v>
      </c>
      <c r="L1124">
        <v>7630</v>
      </c>
      <c r="M1124">
        <v>0</v>
      </c>
      <c r="N1124" s="2">
        <v>28</v>
      </c>
      <c r="O1124" t="s">
        <v>260</v>
      </c>
      <c r="P1124" t="s">
        <v>168</v>
      </c>
      <c r="Q1124" t="s">
        <v>25</v>
      </c>
      <c r="R1124" t="s">
        <v>26</v>
      </c>
    </row>
    <row r="1125" spans="1:18" x14ac:dyDescent="0.35">
      <c r="A1125" t="s">
        <v>1025</v>
      </c>
      <c r="B1125" t="s">
        <v>913</v>
      </c>
      <c r="C1125" t="s">
        <v>15</v>
      </c>
      <c r="D1125" t="s">
        <v>17</v>
      </c>
      <c r="E1125" t="s">
        <v>414</v>
      </c>
      <c r="F1125" t="s">
        <v>253</v>
      </c>
      <c r="G1125" t="s">
        <v>20</v>
      </c>
      <c r="H1125" t="s">
        <v>22</v>
      </c>
      <c r="I1125" s="4">
        <v>1177</v>
      </c>
      <c r="J1125">
        <v>483</v>
      </c>
      <c r="K1125">
        <v>0</v>
      </c>
      <c r="L1125">
        <v>694</v>
      </c>
      <c r="M1125">
        <v>0</v>
      </c>
      <c r="N1125" s="2">
        <v>28</v>
      </c>
      <c r="O1125" t="s">
        <v>29</v>
      </c>
      <c r="P1125" t="s">
        <v>32</v>
      </c>
      <c r="Q1125" t="s">
        <v>25</v>
      </c>
      <c r="R1125" t="s">
        <v>26</v>
      </c>
    </row>
    <row r="1126" spans="1:18" x14ac:dyDescent="0.35">
      <c r="A1126" t="s">
        <v>1025</v>
      </c>
      <c r="B1126" t="s">
        <v>914</v>
      </c>
      <c r="C1126" t="s">
        <v>15</v>
      </c>
      <c r="D1126" t="s">
        <v>17</v>
      </c>
      <c r="E1126" t="s">
        <v>351</v>
      </c>
      <c r="F1126" t="s">
        <v>352</v>
      </c>
      <c r="G1126" t="s">
        <v>20</v>
      </c>
      <c r="H1126" t="s">
        <v>21</v>
      </c>
      <c r="I1126" s="4">
        <v>449.93</v>
      </c>
      <c r="J1126">
        <v>0</v>
      </c>
      <c r="K1126">
        <v>0</v>
      </c>
      <c r="L1126">
        <v>0</v>
      </c>
      <c r="M1126">
        <v>449.93</v>
      </c>
      <c r="N1126" s="2">
        <v>28</v>
      </c>
      <c r="O1126" t="s">
        <v>29</v>
      </c>
      <c r="P1126" t="s">
        <v>32</v>
      </c>
      <c r="Q1126" t="s">
        <v>25</v>
      </c>
      <c r="R1126" t="s">
        <v>26</v>
      </c>
    </row>
    <row r="1127" spans="1:18" x14ac:dyDescent="0.35">
      <c r="A1127" t="s">
        <v>1025</v>
      </c>
      <c r="B1127" t="s">
        <v>915</v>
      </c>
      <c r="C1127" t="s">
        <v>15</v>
      </c>
      <c r="D1127" t="s">
        <v>17</v>
      </c>
      <c r="E1127" t="s">
        <v>365</v>
      </c>
      <c r="G1127" t="s">
        <v>20</v>
      </c>
      <c r="H1127" t="s">
        <v>22</v>
      </c>
      <c r="I1127" s="4">
        <v>8908</v>
      </c>
      <c r="J1127">
        <v>2618</v>
      </c>
      <c r="K1127">
        <v>0</v>
      </c>
      <c r="L1127">
        <v>6290</v>
      </c>
      <c r="M1127">
        <v>0</v>
      </c>
      <c r="N1127" s="2">
        <v>28</v>
      </c>
      <c r="O1127" t="s">
        <v>29</v>
      </c>
      <c r="P1127" t="s">
        <v>168</v>
      </c>
      <c r="Q1127" t="s">
        <v>25</v>
      </c>
      <c r="R1127" t="s">
        <v>26</v>
      </c>
    </row>
    <row r="1128" spans="1:18" x14ac:dyDescent="0.35">
      <c r="A1128" t="s">
        <v>1025</v>
      </c>
      <c r="B1128" t="s">
        <v>916</v>
      </c>
      <c r="C1128" t="s">
        <v>15</v>
      </c>
      <c r="D1128" t="s">
        <v>17</v>
      </c>
      <c r="E1128" t="s">
        <v>394</v>
      </c>
      <c r="F1128" t="s">
        <v>40</v>
      </c>
      <c r="G1128" t="s">
        <v>20</v>
      </c>
      <c r="H1128" t="s">
        <v>22</v>
      </c>
      <c r="I1128" s="4">
        <v>3132</v>
      </c>
      <c r="J1128">
        <v>630</v>
      </c>
      <c r="K1128">
        <v>0</v>
      </c>
      <c r="L1128">
        <v>2502</v>
      </c>
      <c r="M1128">
        <v>0</v>
      </c>
      <c r="N1128" s="2">
        <v>28</v>
      </c>
      <c r="O1128" t="s">
        <v>40</v>
      </c>
      <c r="P1128" t="s">
        <v>47</v>
      </c>
      <c r="Q1128" t="s">
        <v>25</v>
      </c>
      <c r="R1128" t="s">
        <v>26</v>
      </c>
    </row>
    <row r="1129" spans="1:18" x14ac:dyDescent="0.35">
      <c r="A1129" t="s">
        <v>1025</v>
      </c>
      <c r="B1129" t="s">
        <v>917</v>
      </c>
      <c r="C1129" t="s">
        <v>15</v>
      </c>
      <c r="D1129" t="s">
        <v>17</v>
      </c>
      <c r="E1129" t="s">
        <v>320</v>
      </c>
      <c r="G1129" t="s">
        <v>20</v>
      </c>
      <c r="H1129" t="s">
        <v>22</v>
      </c>
      <c r="I1129" s="4">
        <v>2166</v>
      </c>
      <c r="J1129">
        <v>646</v>
      </c>
      <c r="K1129">
        <v>0</v>
      </c>
      <c r="L1129">
        <v>1520</v>
      </c>
      <c r="M1129">
        <v>0</v>
      </c>
      <c r="N1129" s="2">
        <v>28</v>
      </c>
      <c r="O1129" t="s">
        <v>51</v>
      </c>
      <c r="P1129" t="s">
        <v>272</v>
      </c>
      <c r="Q1129" t="s">
        <v>25</v>
      </c>
      <c r="R1129" t="s">
        <v>26</v>
      </c>
    </row>
    <row r="1130" spans="1:18" x14ac:dyDescent="0.35">
      <c r="A1130" t="s">
        <v>1025</v>
      </c>
      <c r="B1130" t="s">
        <v>918</v>
      </c>
      <c r="C1130" t="s">
        <v>15</v>
      </c>
      <c r="D1130" t="s">
        <v>17</v>
      </c>
      <c r="E1130" t="s">
        <v>267</v>
      </c>
      <c r="G1130" t="s">
        <v>20</v>
      </c>
      <c r="H1130" t="s">
        <v>22</v>
      </c>
      <c r="I1130" s="4">
        <v>5368</v>
      </c>
      <c r="J1130">
        <v>1785</v>
      </c>
      <c r="K1130">
        <v>0</v>
      </c>
      <c r="L1130">
        <v>3583</v>
      </c>
      <c r="M1130">
        <v>0</v>
      </c>
      <c r="N1130" s="2">
        <v>28</v>
      </c>
      <c r="O1130" t="s">
        <v>29</v>
      </c>
      <c r="P1130" t="s">
        <v>37</v>
      </c>
      <c r="Q1130" t="s">
        <v>25</v>
      </c>
      <c r="R1130" t="s">
        <v>26</v>
      </c>
    </row>
    <row r="1131" spans="1:18" x14ac:dyDescent="0.35">
      <c r="A1131" t="s">
        <v>1025</v>
      </c>
      <c r="B1131" t="s">
        <v>919</v>
      </c>
      <c r="C1131" t="s">
        <v>15</v>
      </c>
      <c r="D1131" t="s">
        <v>17</v>
      </c>
      <c r="E1131" t="s">
        <v>452</v>
      </c>
      <c r="F1131" t="s">
        <v>453</v>
      </c>
      <c r="G1131" t="s">
        <v>20</v>
      </c>
      <c r="H1131" t="s">
        <v>21</v>
      </c>
      <c r="I1131" s="4">
        <v>325.26</v>
      </c>
      <c r="J1131">
        <v>0</v>
      </c>
      <c r="K1131">
        <v>0</v>
      </c>
      <c r="L1131">
        <v>0</v>
      </c>
      <c r="M1131">
        <v>325.26</v>
      </c>
      <c r="N1131" s="2">
        <v>28</v>
      </c>
      <c r="O1131" t="s">
        <v>40</v>
      </c>
      <c r="P1131" t="s">
        <v>37</v>
      </c>
      <c r="Q1131" t="s">
        <v>25</v>
      </c>
      <c r="R1131" t="s">
        <v>26</v>
      </c>
    </row>
    <row r="1132" spans="1:18" x14ac:dyDescent="0.35">
      <c r="A1132" t="s">
        <v>1025</v>
      </c>
      <c r="B1132" t="s">
        <v>920</v>
      </c>
      <c r="C1132" t="s">
        <v>15</v>
      </c>
      <c r="D1132" t="s">
        <v>17</v>
      </c>
      <c r="E1132" t="s">
        <v>314</v>
      </c>
      <c r="G1132" t="s">
        <v>20</v>
      </c>
      <c r="H1132" t="s">
        <v>22</v>
      </c>
      <c r="I1132" s="4">
        <v>6708</v>
      </c>
      <c r="J1132">
        <v>2397</v>
      </c>
      <c r="K1132">
        <v>0</v>
      </c>
      <c r="L1132">
        <v>4311</v>
      </c>
      <c r="M1132">
        <v>0</v>
      </c>
      <c r="N1132" s="2">
        <v>28</v>
      </c>
      <c r="O1132" t="s">
        <v>29</v>
      </c>
      <c r="P1132" t="s">
        <v>37</v>
      </c>
      <c r="Q1132" t="s">
        <v>25</v>
      </c>
      <c r="R1132" t="s">
        <v>26</v>
      </c>
    </row>
    <row r="1133" spans="1:18" x14ac:dyDescent="0.35">
      <c r="A1133" t="s">
        <v>1025</v>
      </c>
      <c r="B1133" t="s">
        <v>921</v>
      </c>
      <c r="C1133" t="s">
        <v>15</v>
      </c>
      <c r="D1133" t="s">
        <v>17</v>
      </c>
      <c r="E1133" t="s">
        <v>422</v>
      </c>
      <c r="G1133" t="s">
        <v>20</v>
      </c>
      <c r="H1133" t="s">
        <v>21</v>
      </c>
      <c r="I1133" s="4">
        <v>0</v>
      </c>
      <c r="J1133">
        <v>0</v>
      </c>
      <c r="K1133">
        <v>0</v>
      </c>
      <c r="L1133">
        <v>0</v>
      </c>
      <c r="M1133">
        <v>0</v>
      </c>
      <c r="N1133" s="2">
        <v>28</v>
      </c>
      <c r="O1133" t="s">
        <v>40</v>
      </c>
      <c r="P1133" t="s">
        <v>37</v>
      </c>
      <c r="Q1133" t="s">
        <v>25</v>
      </c>
      <c r="R1133" t="s">
        <v>26</v>
      </c>
    </row>
    <row r="1134" spans="1:18" x14ac:dyDescent="0.35">
      <c r="A1134" t="s">
        <v>1025</v>
      </c>
      <c r="B1134" t="s">
        <v>922</v>
      </c>
      <c r="C1134" t="s">
        <v>15</v>
      </c>
      <c r="D1134" t="s">
        <v>17</v>
      </c>
      <c r="E1134" t="s">
        <v>70</v>
      </c>
      <c r="F1134" t="s">
        <v>71</v>
      </c>
      <c r="G1134" t="s">
        <v>20</v>
      </c>
      <c r="H1134" t="s">
        <v>22</v>
      </c>
      <c r="I1134" s="4">
        <v>10700</v>
      </c>
      <c r="J1134">
        <v>3225</v>
      </c>
      <c r="K1134">
        <v>0</v>
      </c>
      <c r="L1134">
        <v>7475</v>
      </c>
      <c r="M1134">
        <v>0</v>
      </c>
      <c r="N1134" s="2">
        <v>28</v>
      </c>
      <c r="O1134" t="s">
        <v>29</v>
      </c>
      <c r="P1134" t="s">
        <v>47</v>
      </c>
      <c r="Q1134" t="s">
        <v>25</v>
      </c>
      <c r="R1134" t="s">
        <v>26</v>
      </c>
    </row>
    <row r="1135" spans="1:18" x14ac:dyDescent="0.35">
      <c r="A1135" t="s">
        <v>1025</v>
      </c>
      <c r="B1135" t="s">
        <v>923</v>
      </c>
      <c r="C1135" t="s">
        <v>15</v>
      </c>
      <c r="D1135" t="s">
        <v>17</v>
      </c>
      <c r="E1135" t="s">
        <v>420</v>
      </c>
      <c r="F1135" t="s">
        <v>421</v>
      </c>
      <c r="G1135" t="s">
        <v>20</v>
      </c>
      <c r="H1135" t="s">
        <v>22</v>
      </c>
      <c r="I1135" s="4">
        <v>3732</v>
      </c>
      <c r="J1135">
        <v>1265</v>
      </c>
      <c r="K1135">
        <v>0</v>
      </c>
      <c r="L1135">
        <v>2467</v>
      </c>
      <c r="M1135">
        <v>0</v>
      </c>
      <c r="N1135" s="2">
        <v>28</v>
      </c>
      <c r="O1135" t="s">
        <v>29</v>
      </c>
      <c r="P1135" t="s">
        <v>24</v>
      </c>
      <c r="Q1135" t="s">
        <v>25</v>
      </c>
      <c r="R1135" t="s">
        <v>26</v>
      </c>
    </row>
    <row r="1136" spans="1:18" x14ac:dyDescent="0.35">
      <c r="A1136" t="s">
        <v>1025</v>
      </c>
      <c r="B1136" t="s">
        <v>924</v>
      </c>
      <c r="C1136" t="s">
        <v>15</v>
      </c>
      <c r="D1136" t="s">
        <v>17</v>
      </c>
      <c r="E1136" t="s">
        <v>191</v>
      </c>
      <c r="F1136" t="s">
        <v>192</v>
      </c>
      <c r="G1136" t="s">
        <v>20</v>
      </c>
      <c r="H1136" t="s">
        <v>22</v>
      </c>
      <c r="I1136" s="4">
        <v>2409</v>
      </c>
      <c r="J1136">
        <v>833</v>
      </c>
      <c r="K1136">
        <v>0</v>
      </c>
      <c r="L1136">
        <v>1576</v>
      </c>
      <c r="M1136">
        <v>0</v>
      </c>
      <c r="N1136" s="2">
        <v>28</v>
      </c>
      <c r="O1136" t="s">
        <v>29</v>
      </c>
      <c r="P1136" t="s">
        <v>24</v>
      </c>
      <c r="Q1136" t="s">
        <v>25</v>
      </c>
      <c r="R1136" t="s">
        <v>26</v>
      </c>
    </row>
    <row r="1137" spans="1:18" x14ac:dyDescent="0.35">
      <c r="A1137" t="s">
        <v>1025</v>
      </c>
      <c r="B1137" t="s">
        <v>925</v>
      </c>
      <c r="C1137" t="s">
        <v>15</v>
      </c>
      <c r="D1137" t="s">
        <v>17</v>
      </c>
      <c r="E1137" t="s">
        <v>436</v>
      </c>
      <c r="F1137" t="s">
        <v>437</v>
      </c>
      <c r="G1137" t="s">
        <v>20</v>
      </c>
      <c r="H1137" t="s">
        <v>22</v>
      </c>
      <c r="I1137" s="4">
        <v>6266</v>
      </c>
      <c r="J1137">
        <v>2197</v>
      </c>
      <c r="K1137">
        <v>0</v>
      </c>
      <c r="L1137">
        <v>4069</v>
      </c>
      <c r="M1137">
        <v>0</v>
      </c>
      <c r="N1137" s="2">
        <v>28</v>
      </c>
      <c r="O1137" t="s">
        <v>29</v>
      </c>
      <c r="P1137" t="s">
        <v>24</v>
      </c>
      <c r="Q1137" t="s">
        <v>25</v>
      </c>
      <c r="R1137" t="s">
        <v>26</v>
      </c>
    </row>
    <row r="1138" spans="1:18" x14ac:dyDescent="0.35">
      <c r="A1138" t="s">
        <v>1025</v>
      </c>
      <c r="B1138" t="s">
        <v>926</v>
      </c>
      <c r="C1138" t="s">
        <v>15</v>
      </c>
      <c r="D1138" t="s">
        <v>17</v>
      </c>
      <c r="E1138" t="s">
        <v>384</v>
      </c>
      <c r="F1138" t="s">
        <v>110</v>
      </c>
      <c r="G1138" t="s">
        <v>20</v>
      </c>
      <c r="H1138" t="s">
        <v>22</v>
      </c>
      <c r="I1138" s="4">
        <v>2846</v>
      </c>
      <c r="J1138">
        <v>1010</v>
      </c>
      <c r="K1138">
        <v>0</v>
      </c>
      <c r="L1138">
        <v>1836</v>
      </c>
      <c r="M1138">
        <v>0</v>
      </c>
      <c r="N1138" s="2">
        <v>28</v>
      </c>
      <c r="O1138" t="s">
        <v>29</v>
      </c>
      <c r="P1138" t="s">
        <v>24</v>
      </c>
      <c r="Q1138" t="s">
        <v>25</v>
      </c>
      <c r="R1138" t="s">
        <v>26</v>
      </c>
    </row>
    <row r="1139" spans="1:18" x14ac:dyDescent="0.35">
      <c r="A1139" t="s">
        <v>1025</v>
      </c>
      <c r="B1139" t="s">
        <v>927</v>
      </c>
      <c r="C1139" t="s">
        <v>15</v>
      </c>
      <c r="D1139" t="s">
        <v>17</v>
      </c>
      <c r="E1139" t="s">
        <v>216</v>
      </c>
      <c r="F1139" t="s">
        <v>217</v>
      </c>
      <c r="G1139" t="s">
        <v>20</v>
      </c>
      <c r="H1139" t="s">
        <v>22</v>
      </c>
      <c r="I1139" s="4">
        <v>6265</v>
      </c>
      <c r="J1139">
        <v>1895</v>
      </c>
      <c r="K1139">
        <v>0</v>
      </c>
      <c r="L1139">
        <v>4370</v>
      </c>
      <c r="M1139">
        <v>0</v>
      </c>
      <c r="N1139" s="2">
        <v>28</v>
      </c>
      <c r="O1139" t="s">
        <v>60</v>
      </c>
      <c r="P1139" t="s">
        <v>24</v>
      </c>
      <c r="Q1139" t="s">
        <v>25</v>
      </c>
      <c r="R1139" t="s">
        <v>26</v>
      </c>
    </row>
    <row r="1140" spans="1:18" x14ac:dyDescent="0.35">
      <c r="A1140" t="s">
        <v>1025</v>
      </c>
      <c r="B1140" t="s">
        <v>928</v>
      </c>
      <c r="C1140" t="s">
        <v>15</v>
      </c>
      <c r="D1140" t="s">
        <v>17</v>
      </c>
      <c r="E1140" t="s">
        <v>417</v>
      </c>
      <c r="F1140" t="s">
        <v>131</v>
      </c>
      <c r="G1140" t="s">
        <v>20</v>
      </c>
      <c r="H1140" t="s">
        <v>22</v>
      </c>
      <c r="I1140" s="4">
        <v>2429</v>
      </c>
      <c r="J1140">
        <v>848</v>
      </c>
      <c r="K1140">
        <v>0</v>
      </c>
      <c r="L1140">
        <v>1581</v>
      </c>
      <c r="M1140">
        <v>0</v>
      </c>
      <c r="N1140" s="2">
        <v>28</v>
      </c>
      <c r="O1140" t="s">
        <v>29</v>
      </c>
      <c r="P1140" t="s">
        <v>24</v>
      </c>
      <c r="Q1140" t="s">
        <v>25</v>
      </c>
      <c r="R1140" t="s">
        <v>26</v>
      </c>
    </row>
    <row r="1141" spans="1:18" x14ac:dyDescent="0.35">
      <c r="A1141" t="s">
        <v>1025</v>
      </c>
      <c r="B1141" t="s">
        <v>929</v>
      </c>
      <c r="C1141" t="s">
        <v>15</v>
      </c>
      <c r="D1141" t="s">
        <v>17</v>
      </c>
      <c r="E1141" t="s">
        <v>555</v>
      </c>
      <c r="G1141" t="s">
        <v>20</v>
      </c>
      <c r="H1141" t="s">
        <v>22</v>
      </c>
      <c r="I1141" s="4">
        <v>7395</v>
      </c>
      <c r="J1141">
        <v>2500</v>
      </c>
      <c r="K1141">
        <v>0</v>
      </c>
      <c r="L1141">
        <v>4895</v>
      </c>
      <c r="M1141">
        <v>0</v>
      </c>
      <c r="N1141" s="2">
        <v>28</v>
      </c>
      <c r="Q1141" t="s">
        <v>25</v>
      </c>
      <c r="R1141" t="s">
        <v>26</v>
      </c>
    </row>
    <row r="1142" spans="1:18" x14ac:dyDescent="0.35">
      <c r="A1142" t="s">
        <v>1025</v>
      </c>
      <c r="B1142" t="s">
        <v>930</v>
      </c>
      <c r="C1142" t="s">
        <v>15</v>
      </c>
      <c r="D1142" t="s">
        <v>17</v>
      </c>
      <c r="E1142" t="s">
        <v>554</v>
      </c>
      <c r="G1142" t="s">
        <v>20</v>
      </c>
      <c r="H1142" t="s">
        <v>22</v>
      </c>
      <c r="I1142" s="4">
        <v>6251</v>
      </c>
      <c r="J1142">
        <v>0</v>
      </c>
      <c r="K1142">
        <v>0</v>
      </c>
      <c r="L1142">
        <v>0</v>
      </c>
      <c r="M1142">
        <v>6251</v>
      </c>
      <c r="N1142" s="2">
        <v>28</v>
      </c>
      <c r="Q1142" t="s">
        <v>25</v>
      </c>
      <c r="R1142" t="s">
        <v>26</v>
      </c>
    </row>
    <row r="1143" spans="1:18" x14ac:dyDescent="0.35">
      <c r="A1143" t="s">
        <v>1025</v>
      </c>
      <c r="B1143" t="s">
        <v>931</v>
      </c>
      <c r="C1143" t="s">
        <v>15</v>
      </c>
      <c r="D1143" t="s">
        <v>17</v>
      </c>
      <c r="E1143" t="s">
        <v>560</v>
      </c>
      <c r="G1143" t="s">
        <v>20</v>
      </c>
      <c r="H1143" t="s">
        <v>21</v>
      </c>
      <c r="I1143" s="4">
        <v>232.2</v>
      </c>
      <c r="J1143">
        <v>0</v>
      </c>
      <c r="K1143">
        <v>0</v>
      </c>
      <c r="L1143">
        <v>0</v>
      </c>
      <c r="M1143">
        <v>232.2</v>
      </c>
      <c r="N1143" s="2">
        <v>28</v>
      </c>
      <c r="Q1143" t="s">
        <v>25</v>
      </c>
      <c r="R1143" t="s">
        <v>26</v>
      </c>
    </row>
    <row r="1144" spans="1:18" x14ac:dyDescent="0.35">
      <c r="A1144" t="s">
        <v>1025</v>
      </c>
      <c r="B1144" t="s">
        <v>932</v>
      </c>
      <c r="C1144" t="s">
        <v>15</v>
      </c>
      <c r="D1144" t="s">
        <v>17</v>
      </c>
      <c r="E1144" t="s">
        <v>127</v>
      </c>
      <c r="F1144" t="s">
        <v>73</v>
      </c>
      <c r="G1144" t="s">
        <v>20</v>
      </c>
      <c r="H1144" t="s">
        <v>22</v>
      </c>
      <c r="I1144" s="4">
        <v>7690</v>
      </c>
      <c r="J1144">
        <v>1880</v>
      </c>
      <c r="K1144">
        <v>0</v>
      </c>
      <c r="L1144">
        <v>5810</v>
      </c>
      <c r="M1144">
        <v>0</v>
      </c>
      <c r="N1144" s="2">
        <v>28</v>
      </c>
      <c r="O1144" t="s">
        <v>60</v>
      </c>
      <c r="P1144" t="s">
        <v>32</v>
      </c>
      <c r="Q1144" t="s">
        <v>25</v>
      </c>
      <c r="R1144" t="s">
        <v>26</v>
      </c>
    </row>
    <row r="1145" spans="1:18" x14ac:dyDescent="0.35">
      <c r="A1145" t="s">
        <v>1025</v>
      </c>
      <c r="B1145" t="s">
        <v>933</v>
      </c>
      <c r="C1145" t="s">
        <v>15</v>
      </c>
      <c r="D1145" t="s">
        <v>17</v>
      </c>
      <c r="E1145" t="s">
        <v>31</v>
      </c>
      <c r="F1145" t="s">
        <v>18</v>
      </c>
      <c r="G1145" t="s">
        <v>20</v>
      </c>
      <c r="H1145" t="s">
        <v>21</v>
      </c>
      <c r="I1145" s="4">
        <v>1390.34</v>
      </c>
      <c r="J1145">
        <v>0</v>
      </c>
      <c r="K1145">
        <v>0</v>
      </c>
      <c r="L1145">
        <v>0</v>
      </c>
      <c r="M1145">
        <v>1390.34</v>
      </c>
      <c r="N1145" s="2">
        <v>28</v>
      </c>
      <c r="O1145" t="s">
        <v>23</v>
      </c>
      <c r="P1145" t="s">
        <v>32</v>
      </c>
      <c r="Q1145" t="s">
        <v>25</v>
      </c>
      <c r="R1145" t="s">
        <v>26</v>
      </c>
    </row>
    <row r="1146" spans="1:18" x14ac:dyDescent="0.35">
      <c r="A1146" t="s">
        <v>1025</v>
      </c>
      <c r="B1146" t="s">
        <v>934</v>
      </c>
      <c r="C1146" t="s">
        <v>15</v>
      </c>
      <c r="D1146" t="s">
        <v>17</v>
      </c>
      <c r="E1146" t="s">
        <v>506</v>
      </c>
      <c r="F1146" t="s">
        <v>507</v>
      </c>
      <c r="G1146" t="s">
        <v>20</v>
      </c>
      <c r="H1146" t="s">
        <v>22</v>
      </c>
      <c r="I1146" s="4">
        <v>5095</v>
      </c>
      <c r="J1146">
        <v>845</v>
      </c>
      <c r="K1146">
        <v>0</v>
      </c>
      <c r="L1146">
        <v>4250</v>
      </c>
      <c r="M1146">
        <v>0</v>
      </c>
      <c r="N1146" s="2">
        <v>28</v>
      </c>
      <c r="O1146" t="s">
        <v>60</v>
      </c>
      <c r="P1146" t="s">
        <v>32</v>
      </c>
      <c r="Q1146" t="s">
        <v>25</v>
      </c>
      <c r="R1146" t="s">
        <v>26</v>
      </c>
    </row>
    <row r="1147" spans="1:18" x14ac:dyDescent="0.35">
      <c r="A1147" t="s">
        <v>1025</v>
      </c>
      <c r="B1147" t="s">
        <v>935</v>
      </c>
      <c r="C1147" t="s">
        <v>15</v>
      </c>
      <c r="D1147" t="s">
        <v>17</v>
      </c>
      <c r="E1147" t="s">
        <v>194</v>
      </c>
      <c r="F1147" t="s">
        <v>110</v>
      </c>
      <c r="G1147" t="s">
        <v>20</v>
      </c>
      <c r="H1147" t="s">
        <v>22</v>
      </c>
      <c r="I1147" s="4">
        <v>5559</v>
      </c>
      <c r="J1147">
        <v>1908</v>
      </c>
      <c r="K1147">
        <v>0</v>
      </c>
      <c r="L1147">
        <v>3651</v>
      </c>
      <c r="M1147">
        <v>0</v>
      </c>
      <c r="N1147" s="2">
        <v>28</v>
      </c>
      <c r="O1147" t="s">
        <v>29</v>
      </c>
      <c r="P1147" t="s">
        <v>80</v>
      </c>
      <c r="Q1147" t="s">
        <v>25</v>
      </c>
      <c r="R1147" t="s">
        <v>26</v>
      </c>
    </row>
    <row r="1148" spans="1:18" x14ac:dyDescent="0.35">
      <c r="A1148" t="s">
        <v>1025</v>
      </c>
      <c r="B1148" t="s">
        <v>936</v>
      </c>
      <c r="C1148" t="s">
        <v>15</v>
      </c>
      <c r="D1148" t="s">
        <v>17</v>
      </c>
      <c r="E1148" t="s">
        <v>438</v>
      </c>
      <c r="F1148" t="s">
        <v>131</v>
      </c>
      <c r="G1148" t="s">
        <v>20</v>
      </c>
      <c r="H1148" t="s">
        <v>22</v>
      </c>
      <c r="I1148" s="4">
        <v>1001</v>
      </c>
      <c r="J1148">
        <v>213</v>
      </c>
      <c r="K1148">
        <v>0</v>
      </c>
      <c r="L1148">
        <v>788</v>
      </c>
      <c r="M1148">
        <v>0</v>
      </c>
      <c r="N1148" s="2">
        <v>28</v>
      </c>
      <c r="O1148" t="s">
        <v>29</v>
      </c>
      <c r="P1148" t="s">
        <v>47</v>
      </c>
      <c r="Q1148" t="s">
        <v>25</v>
      </c>
      <c r="R1148" t="s">
        <v>26</v>
      </c>
    </row>
    <row r="1149" spans="1:18" x14ac:dyDescent="0.35">
      <c r="A1149" t="s">
        <v>1025</v>
      </c>
      <c r="B1149" t="s">
        <v>937</v>
      </c>
      <c r="C1149" t="s">
        <v>15</v>
      </c>
      <c r="D1149" t="s">
        <v>17</v>
      </c>
      <c r="E1149" t="s">
        <v>142</v>
      </c>
      <c r="F1149" t="s">
        <v>143</v>
      </c>
      <c r="G1149" t="s">
        <v>20</v>
      </c>
      <c r="H1149" t="s">
        <v>22</v>
      </c>
      <c r="I1149" s="4">
        <v>67470</v>
      </c>
      <c r="J1149">
        <v>17390</v>
      </c>
      <c r="K1149">
        <v>0</v>
      </c>
      <c r="L1149">
        <v>50080</v>
      </c>
      <c r="M1149">
        <v>0</v>
      </c>
      <c r="N1149" s="2">
        <v>28</v>
      </c>
      <c r="O1149" t="s">
        <v>46</v>
      </c>
      <c r="P1149" t="s">
        <v>47</v>
      </c>
      <c r="Q1149" t="s">
        <v>25</v>
      </c>
      <c r="R1149" t="s">
        <v>26</v>
      </c>
    </row>
    <row r="1150" spans="1:18" x14ac:dyDescent="0.35">
      <c r="A1150" t="s">
        <v>1025</v>
      </c>
      <c r="B1150" t="s">
        <v>938</v>
      </c>
      <c r="C1150" t="s">
        <v>15</v>
      </c>
      <c r="D1150" t="s">
        <v>17</v>
      </c>
      <c r="E1150" t="s">
        <v>324</v>
      </c>
      <c r="F1150" t="s">
        <v>18</v>
      </c>
      <c r="G1150" t="s">
        <v>20</v>
      </c>
      <c r="H1150" t="s">
        <v>21</v>
      </c>
      <c r="I1150" s="4">
        <v>870.33</v>
      </c>
      <c r="J1150">
        <v>0</v>
      </c>
      <c r="K1150">
        <v>0</v>
      </c>
      <c r="L1150">
        <v>0</v>
      </c>
      <c r="M1150">
        <v>870.33</v>
      </c>
      <c r="N1150" s="2">
        <v>28</v>
      </c>
      <c r="O1150" t="s">
        <v>23</v>
      </c>
      <c r="P1150" t="s">
        <v>224</v>
      </c>
      <c r="Q1150" t="s">
        <v>25</v>
      </c>
      <c r="R1150" t="s">
        <v>26</v>
      </c>
    </row>
    <row r="1151" spans="1:18" x14ac:dyDescent="0.35">
      <c r="A1151" t="s">
        <v>1025</v>
      </c>
      <c r="B1151" t="s">
        <v>939</v>
      </c>
      <c r="C1151" t="s">
        <v>15</v>
      </c>
      <c r="D1151" t="s">
        <v>17</v>
      </c>
      <c r="E1151" t="s">
        <v>81</v>
      </c>
      <c r="F1151" t="s">
        <v>34</v>
      </c>
      <c r="G1151" t="s">
        <v>20</v>
      </c>
      <c r="H1151" t="s">
        <v>21</v>
      </c>
      <c r="I1151" s="4">
        <v>676.82</v>
      </c>
      <c r="J1151">
        <v>0</v>
      </c>
      <c r="K1151">
        <v>0</v>
      </c>
      <c r="L1151">
        <v>0</v>
      </c>
      <c r="M1151">
        <v>676.82</v>
      </c>
      <c r="N1151" s="2">
        <v>28</v>
      </c>
      <c r="O1151" t="s">
        <v>35</v>
      </c>
      <c r="P1151" t="s">
        <v>41</v>
      </c>
      <c r="Q1151" t="s">
        <v>25</v>
      </c>
      <c r="R1151" t="s">
        <v>26</v>
      </c>
    </row>
    <row r="1152" spans="1:18" x14ac:dyDescent="0.35">
      <c r="A1152" t="s">
        <v>1025</v>
      </c>
      <c r="B1152" t="s">
        <v>940</v>
      </c>
      <c r="C1152" t="s">
        <v>15</v>
      </c>
      <c r="D1152" t="s">
        <v>17</v>
      </c>
      <c r="E1152" t="s">
        <v>479</v>
      </c>
      <c r="G1152" t="s">
        <v>20</v>
      </c>
      <c r="H1152" t="s">
        <v>22</v>
      </c>
      <c r="I1152" s="4">
        <v>4437</v>
      </c>
      <c r="J1152">
        <v>1460</v>
      </c>
      <c r="K1152">
        <v>0</v>
      </c>
      <c r="L1152">
        <v>2977</v>
      </c>
      <c r="M1152">
        <v>0</v>
      </c>
      <c r="N1152" s="2">
        <v>28</v>
      </c>
      <c r="O1152" t="s">
        <v>29</v>
      </c>
      <c r="P1152" t="s">
        <v>474</v>
      </c>
      <c r="Q1152" t="s">
        <v>25</v>
      </c>
      <c r="R1152" t="s">
        <v>26</v>
      </c>
    </row>
    <row r="1153" spans="1:18" x14ac:dyDescent="0.35">
      <c r="A1153" t="s">
        <v>1025</v>
      </c>
      <c r="B1153" t="s">
        <v>941</v>
      </c>
      <c r="C1153" t="s">
        <v>15</v>
      </c>
      <c r="D1153" t="s">
        <v>17</v>
      </c>
      <c r="E1153" t="s">
        <v>419</v>
      </c>
      <c r="G1153" t="s">
        <v>20</v>
      </c>
      <c r="H1153" t="s">
        <v>21</v>
      </c>
      <c r="I1153" s="4">
        <v>298.66000000000003</v>
      </c>
      <c r="J1153">
        <v>0</v>
      </c>
      <c r="K1153">
        <v>0</v>
      </c>
      <c r="L1153">
        <v>0</v>
      </c>
      <c r="M1153">
        <v>298.66000000000003</v>
      </c>
      <c r="N1153" s="2">
        <v>28</v>
      </c>
      <c r="O1153" t="s">
        <v>40</v>
      </c>
      <c r="P1153" t="s">
        <v>224</v>
      </c>
      <c r="Q1153" t="s">
        <v>25</v>
      </c>
      <c r="R1153" t="s">
        <v>26</v>
      </c>
    </row>
    <row r="1154" spans="1:18" x14ac:dyDescent="0.35">
      <c r="A1154" t="s">
        <v>1025</v>
      </c>
      <c r="B1154" t="s">
        <v>942</v>
      </c>
      <c r="C1154" t="s">
        <v>15</v>
      </c>
      <c r="D1154" t="s">
        <v>17</v>
      </c>
      <c r="E1154" t="s">
        <v>252</v>
      </c>
      <c r="F1154" t="s">
        <v>253</v>
      </c>
      <c r="G1154" t="s">
        <v>20</v>
      </c>
      <c r="H1154" t="s">
        <v>22</v>
      </c>
      <c r="I1154" s="4">
        <v>6731</v>
      </c>
      <c r="J1154">
        <v>2375</v>
      </c>
      <c r="K1154">
        <v>0</v>
      </c>
      <c r="L1154">
        <v>4356</v>
      </c>
      <c r="M1154">
        <v>0</v>
      </c>
      <c r="N1154" s="2">
        <v>28</v>
      </c>
      <c r="O1154" t="s">
        <v>29</v>
      </c>
      <c r="P1154" t="s">
        <v>224</v>
      </c>
      <c r="Q1154" t="s">
        <v>25</v>
      </c>
      <c r="R1154" t="s">
        <v>26</v>
      </c>
    </row>
    <row r="1155" spans="1:18" x14ac:dyDescent="0.35">
      <c r="A1155" t="s">
        <v>1025</v>
      </c>
      <c r="B1155" t="s">
        <v>943</v>
      </c>
      <c r="C1155" t="s">
        <v>15</v>
      </c>
      <c r="D1155" t="s">
        <v>17</v>
      </c>
      <c r="E1155" t="s">
        <v>254</v>
      </c>
      <c r="F1155" t="s">
        <v>255</v>
      </c>
      <c r="G1155" t="s">
        <v>20</v>
      </c>
      <c r="H1155" t="s">
        <v>22</v>
      </c>
      <c r="I1155" s="4">
        <v>10538</v>
      </c>
      <c r="J1155">
        <v>3662</v>
      </c>
      <c r="K1155">
        <v>0</v>
      </c>
      <c r="L1155">
        <v>6876</v>
      </c>
      <c r="M1155">
        <v>0</v>
      </c>
      <c r="N1155" s="2">
        <v>28</v>
      </c>
      <c r="O1155" t="s">
        <v>29</v>
      </c>
      <c r="P1155" t="s">
        <v>224</v>
      </c>
      <c r="Q1155" t="s">
        <v>25</v>
      </c>
      <c r="R1155" t="s">
        <v>26</v>
      </c>
    </row>
    <row r="1156" spans="1:18" x14ac:dyDescent="0.35">
      <c r="A1156" t="s">
        <v>1025</v>
      </c>
      <c r="B1156" t="s">
        <v>944</v>
      </c>
      <c r="C1156" t="s">
        <v>15</v>
      </c>
      <c r="D1156" t="s">
        <v>17</v>
      </c>
      <c r="E1156" t="s">
        <v>239</v>
      </c>
      <c r="G1156" t="s">
        <v>20</v>
      </c>
      <c r="H1156" t="s">
        <v>21</v>
      </c>
      <c r="I1156" s="4">
        <v>201.79</v>
      </c>
      <c r="J1156">
        <v>0</v>
      </c>
      <c r="K1156">
        <v>0</v>
      </c>
      <c r="L1156">
        <v>0</v>
      </c>
      <c r="M1156">
        <v>201.79</v>
      </c>
      <c r="N1156" s="2">
        <v>28</v>
      </c>
      <c r="O1156" t="s">
        <v>40</v>
      </c>
      <c r="P1156" t="s">
        <v>201</v>
      </c>
      <c r="Q1156" t="s">
        <v>25</v>
      </c>
      <c r="R1156" t="s">
        <v>26</v>
      </c>
    </row>
    <row r="1157" spans="1:18" x14ac:dyDescent="0.35">
      <c r="A1157" t="s">
        <v>1025</v>
      </c>
      <c r="B1157" t="s">
        <v>945</v>
      </c>
      <c r="C1157" t="s">
        <v>15</v>
      </c>
      <c r="D1157" t="s">
        <v>17</v>
      </c>
      <c r="E1157" t="s">
        <v>308</v>
      </c>
      <c r="G1157" t="s">
        <v>20</v>
      </c>
      <c r="H1157" t="s">
        <v>21</v>
      </c>
      <c r="I1157" s="4">
        <v>1605.33</v>
      </c>
      <c r="J1157">
        <v>0</v>
      </c>
      <c r="K1157">
        <v>0</v>
      </c>
      <c r="L1157">
        <v>0</v>
      </c>
      <c r="M1157">
        <v>1605.33</v>
      </c>
      <c r="N1157" s="2">
        <v>28</v>
      </c>
      <c r="O1157" t="s">
        <v>51</v>
      </c>
      <c r="P1157" t="s">
        <v>224</v>
      </c>
      <c r="Q1157" t="s">
        <v>25</v>
      </c>
      <c r="R1157" t="s">
        <v>26</v>
      </c>
    </row>
    <row r="1158" spans="1:18" x14ac:dyDescent="0.35">
      <c r="A1158" t="s">
        <v>1025</v>
      </c>
      <c r="B1158" t="s">
        <v>946</v>
      </c>
      <c r="C1158" t="s">
        <v>15</v>
      </c>
      <c r="D1158" t="s">
        <v>17</v>
      </c>
      <c r="E1158" t="s">
        <v>173</v>
      </c>
      <c r="F1158" t="s">
        <v>174</v>
      </c>
      <c r="G1158" t="s">
        <v>20</v>
      </c>
      <c r="H1158" t="s">
        <v>22</v>
      </c>
      <c r="I1158" s="4">
        <v>10049</v>
      </c>
      <c r="J1158">
        <v>3545</v>
      </c>
      <c r="K1158">
        <v>0</v>
      </c>
      <c r="L1158">
        <v>6504</v>
      </c>
      <c r="M1158">
        <v>0</v>
      </c>
      <c r="N1158" s="2">
        <v>28</v>
      </c>
      <c r="O1158" t="s">
        <v>29</v>
      </c>
      <c r="P1158" t="s">
        <v>168</v>
      </c>
      <c r="Q1158" t="s">
        <v>25</v>
      </c>
      <c r="R1158" t="s">
        <v>26</v>
      </c>
    </row>
    <row r="1159" spans="1:18" x14ac:dyDescent="0.35">
      <c r="A1159" t="s">
        <v>1025</v>
      </c>
      <c r="B1159" t="s">
        <v>947</v>
      </c>
      <c r="C1159" t="s">
        <v>15</v>
      </c>
      <c r="D1159" t="s">
        <v>17</v>
      </c>
      <c r="E1159" t="s">
        <v>169</v>
      </c>
      <c r="F1159" t="s">
        <v>170</v>
      </c>
      <c r="G1159" t="s">
        <v>20</v>
      </c>
      <c r="H1159" t="s">
        <v>21</v>
      </c>
      <c r="I1159" s="4">
        <v>249.62</v>
      </c>
      <c r="J1159">
        <v>0</v>
      </c>
      <c r="K1159">
        <v>0</v>
      </c>
      <c r="L1159">
        <v>0</v>
      </c>
      <c r="M1159">
        <v>249.62</v>
      </c>
      <c r="N1159" s="2">
        <v>28</v>
      </c>
      <c r="O1159" t="s">
        <v>63</v>
      </c>
      <c r="P1159" t="s">
        <v>80</v>
      </c>
      <c r="Q1159" t="s">
        <v>25</v>
      </c>
      <c r="R1159" t="s">
        <v>26</v>
      </c>
    </row>
    <row r="1160" spans="1:18" x14ac:dyDescent="0.35">
      <c r="A1160" t="s">
        <v>1025</v>
      </c>
      <c r="B1160" t="s">
        <v>948</v>
      </c>
      <c r="C1160" t="s">
        <v>15</v>
      </c>
      <c r="D1160" t="s">
        <v>17</v>
      </c>
      <c r="E1160" t="s">
        <v>251</v>
      </c>
      <c r="G1160" t="s">
        <v>20</v>
      </c>
      <c r="H1160" t="s">
        <v>22</v>
      </c>
      <c r="I1160" s="4">
        <v>3873</v>
      </c>
      <c r="J1160">
        <v>1264</v>
      </c>
      <c r="K1160">
        <v>0</v>
      </c>
      <c r="L1160">
        <v>2609</v>
      </c>
      <c r="M1160">
        <v>0</v>
      </c>
      <c r="N1160" s="2">
        <v>28</v>
      </c>
      <c r="O1160" t="s">
        <v>29</v>
      </c>
      <c r="P1160" t="s">
        <v>64</v>
      </c>
      <c r="Q1160" t="s">
        <v>25</v>
      </c>
      <c r="R1160" t="s">
        <v>26</v>
      </c>
    </row>
    <row r="1161" spans="1:18" x14ac:dyDescent="0.35">
      <c r="A1161" t="s">
        <v>1025</v>
      </c>
      <c r="B1161" t="s">
        <v>949</v>
      </c>
      <c r="C1161" t="s">
        <v>15</v>
      </c>
      <c r="D1161" t="s">
        <v>17</v>
      </c>
      <c r="E1161" t="s">
        <v>288</v>
      </c>
      <c r="F1161" t="s">
        <v>289</v>
      </c>
      <c r="G1161" t="s">
        <v>20</v>
      </c>
      <c r="H1161" t="s">
        <v>21</v>
      </c>
      <c r="I1161" s="4">
        <v>2519.5300000000002</v>
      </c>
      <c r="J1161">
        <v>0</v>
      </c>
      <c r="K1161">
        <v>0</v>
      </c>
      <c r="L1161">
        <v>0</v>
      </c>
      <c r="M1161">
        <v>2519.5300000000002</v>
      </c>
      <c r="N1161" s="2">
        <v>28</v>
      </c>
      <c r="O1161" t="s">
        <v>51</v>
      </c>
      <c r="P1161" t="s">
        <v>224</v>
      </c>
      <c r="Q1161" t="s">
        <v>25</v>
      </c>
      <c r="R1161" t="s">
        <v>26</v>
      </c>
    </row>
    <row r="1162" spans="1:18" x14ac:dyDescent="0.35">
      <c r="A1162" t="s">
        <v>1025</v>
      </c>
      <c r="B1162" t="s">
        <v>950</v>
      </c>
      <c r="C1162" t="s">
        <v>15</v>
      </c>
      <c r="D1162" t="s">
        <v>17</v>
      </c>
      <c r="E1162" t="s">
        <v>86</v>
      </c>
      <c r="F1162" t="s">
        <v>62</v>
      </c>
      <c r="G1162" t="s">
        <v>20</v>
      </c>
      <c r="H1162" t="s">
        <v>21</v>
      </c>
      <c r="I1162" s="4">
        <v>569.49</v>
      </c>
      <c r="J1162">
        <v>0</v>
      </c>
      <c r="K1162">
        <v>0</v>
      </c>
      <c r="L1162">
        <v>0</v>
      </c>
      <c r="M1162">
        <v>569.49</v>
      </c>
      <c r="N1162" s="2">
        <v>28</v>
      </c>
      <c r="O1162" t="s">
        <v>63</v>
      </c>
      <c r="P1162" t="s">
        <v>80</v>
      </c>
      <c r="Q1162" t="s">
        <v>25</v>
      </c>
      <c r="R1162" t="s">
        <v>26</v>
      </c>
    </row>
    <row r="1163" spans="1:18" x14ac:dyDescent="0.35">
      <c r="A1163" t="s">
        <v>1025</v>
      </c>
      <c r="B1163" t="s">
        <v>951</v>
      </c>
      <c r="C1163" t="s">
        <v>15</v>
      </c>
      <c r="D1163" t="s">
        <v>17</v>
      </c>
      <c r="E1163" t="s">
        <v>226</v>
      </c>
      <c r="F1163" t="s">
        <v>18</v>
      </c>
      <c r="G1163" t="s">
        <v>20</v>
      </c>
      <c r="H1163" t="s">
        <v>21</v>
      </c>
      <c r="I1163" s="4">
        <v>2119.79</v>
      </c>
      <c r="J1163">
        <v>0</v>
      </c>
      <c r="K1163">
        <v>0</v>
      </c>
      <c r="L1163">
        <v>0</v>
      </c>
      <c r="M1163">
        <v>2119.79</v>
      </c>
      <c r="N1163" s="2">
        <v>28</v>
      </c>
      <c r="O1163" t="s">
        <v>23</v>
      </c>
      <c r="P1163" t="s">
        <v>30</v>
      </c>
      <c r="Q1163" t="s">
        <v>25</v>
      </c>
      <c r="R1163" t="s">
        <v>26</v>
      </c>
    </row>
    <row r="1164" spans="1:18" x14ac:dyDescent="0.35">
      <c r="A1164" t="s">
        <v>1025</v>
      </c>
      <c r="B1164" t="s">
        <v>952</v>
      </c>
      <c r="C1164" t="s">
        <v>15</v>
      </c>
      <c r="D1164" t="s">
        <v>17</v>
      </c>
      <c r="E1164" t="s">
        <v>441</v>
      </c>
      <c r="F1164" t="s">
        <v>442</v>
      </c>
      <c r="G1164" t="s">
        <v>20</v>
      </c>
      <c r="H1164" t="s">
        <v>22</v>
      </c>
      <c r="I1164" s="4">
        <v>6735</v>
      </c>
      <c r="J1164">
        <v>600</v>
      </c>
      <c r="K1164">
        <v>0</v>
      </c>
      <c r="L1164">
        <v>6135</v>
      </c>
      <c r="M1164">
        <v>0</v>
      </c>
      <c r="N1164" s="2">
        <v>28</v>
      </c>
      <c r="O1164" t="s">
        <v>60</v>
      </c>
      <c r="P1164" t="s">
        <v>30</v>
      </c>
      <c r="Q1164" t="s">
        <v>25</v>
      </c>
      <c r="R1164" t="s">
        <v>26</v>
      </c>
    </row>
    <row r="1165" spans="1:18" x14ac:dyDescent="0.35">
      <c r="A1165" t="s">
        <v>1025</v>
      </c>
      <c r="B1165" t="s">
        <v>953</v>
      </c>
      <c r="C1165" t="s">
        <v>15</v>
      </c>
      <c r="D1165" t="s">
        <v>17</v>
      </c>
      <c r="E1165" t="s">
        <v>443</v>
      </c>
      <c r="G1165" t="s">
        <v>20</v>
      </c>
      <c r="H1165" t="s">
        <v>21</v>
      </c>
      <c r="I1165" s="4">
        <v>774.66</v>
      </c>
      <c r="J1165">
        <v>0</v>
      </c>
      <c r="K1165">
        <v>0</v>
      </c>
      <c r="L1165">
        <v>0</v>
      </c>
      <c r="M1165">
        <v>774.66</v>
      </c>
      <c r="N1165" s="2">
        <v>28</v>
      </c>
      <c r="O1165" t="s">
        <v>23</v>
      </c>
      <c r="P1165" t="s">
        <v>30</v>
      </c>
      <c r="Q1165" t="s">
        <v>25</v>
      </c>
      <c r="R1165" t="s">
        <v>26</v>
      </c>
    </row>
    <row r="1166" spans="1:18" x14ac:dyDescent="0.35">
      <c r="A1166" t="s">
        <v>1025</v>
      </c>
      <c r="B1166" t="s">
        <v>954</v>
      </c>
      <c r="C1166" t="s">
        <v>15</v>
      </c>
      <c r="D1166" t="s">
        <v>17</v>
      </c>
      <c r="E1166" t="s">
        <v>42</v>
      </c>
      <c r="G1166" t="s">
        <v>20</v>
      </c>
      <c r="H1166" t="s">
        <v>21</v>
      </c>
      <c r="I1166" s="4">
        <v>1534.2</v>
      </c>
      <c r="J1166">
        <v>0</v>
      </c>
      <c r="K1166">
        <v>0</v>
      </c>
      <c r="L1166">
        <v>0</v>
      </c>
      <c r="M1166">
        <v>1534.2</v>
      </c>
      <c r="N1166" s="2">
        <v>28</v>
      </c>
      <c r="O1166" t="s">
        <v>23</v>
      </c>
      <c r="P1166" t="s">
        <v>30</v>
      </c>
      <c r="Q1166" t="s">
        <v>25</v>
      </c>
      <c r="R1166" t="s">
        <v>26</v>
      </c>
    </row>
    <row r="1167" spans="1:18" x14ac:dyDescent="0.35">
      <c r="A1167" t="s">
        <v>1025</v>
      </c>
      <c r="B1167" t="s">
        <v>955</v>
      </c>
      <c r="C1167" t="s">
        <v>15</v>
      </c>
      <c r="D1167" t="s">
        <v>17</v>
      </c>
      <c r="E1167" t="s">
        <v>335</v>
      </c>
      <c r="G1167" t="s">
        <v>20</v>
      </c>
      <c r="H1167" t="s">
        <v>22</v>
      </c>
      <c r="I1167" s="4">
        <v>10505</v>
      </c>
      <c r="J1167">
        <v>3707</v>
      </c>
      <c r="K1167">
        <v>0</v>
      </c>
      <c r="L1167">
        <v>6798</v>
      </c>
      <c r="M1167">
        <v>0</v>
      </c>
      <c r="N1167" s="2">
        <v>28</v>
      </c>
      <c r="O1167" t="s">
        <v>29</v>
      </c>
      <c r="P1167" t="s">
        <v>41</v>
      </c>
      <c r="Q1167" t="s">
        <v>25</v>
      </c>
      <c r="R1167" t="s">
        <v>26</v>
      </c>
    </row>
    <row r="1168" spans="1:18" x14ac:dyDescent="0.35">
      <c r="A1168" t="s">
        <v>1025</v>
      </c>
      <c r="B1168" t="s">
        <v>956</v>
      </c>
      <c r="C1168" t="s">
        <v>15</v>
      </c>
      <c r="D1168" t="s">
        <v>17</v>
      </c>
      <c r="E1168" t="s">
        <v>372</v>
      </c>
      <c r="F1168" t="s">
        <v>53</v>
      </c>
      <c r="G1168" t="s">
        <v>20</v>
      </c>
      <c r="H1168" t="s">
        <v>22</v>
      </c>
      <c r="I1168" s="4">
        <v>5443</v>
      </c>
      <c r="J1168">
        <v>1875</v>
      </c>
      <c r="K1168">
        <v>0</v>
      </c>
      <c r="L1168">
        <v>3568</v>
      </c>
      <c r="M1168">
        <v>0</v>
      </c>
      <c r="N1168" s="2">
        <v>28</v>
      </c>
      <c r="O1168" t="s">
        <v>29</v>
      </c>
      <c r="P1168" t="s">
        <v>41</v>
      </c>
      <c r="Q1168" t="s">
        <v>25</v>
      </c>
      <c r="R1168" t="s">
        <v>26</v>
      </c>
    </row>
    <row r="1169" spans="1:18" x14ac:dyDescent="0.35">
      <c r="A1169" t="s">
        <v>1025</v>
      </c>
      <c r="B1169" t="s">
        <v>957</v>
      </c>
      <c r="C1169" t="s">
        <v>15</v>
      </c>
      <c r="D1169" t="s">
        <v>17</v>
      </c>
      <c r="E1169" t="s">
        <v>38</v>
      </c>
      <c r="F1169" t="s">
        <v>39</v>
      </c>
      <c r="G1169" t="s">
        <v>20</v>
      </c>
      <c r="H1169" t="s">
        <v>21</v>
      </c>
      <c r="I1169" s="4">
        <v>409.9</v>
      </c>
      <c r="J1169">
        <v>0</v>
      </c>
      <c r="K1169">
        <v>0</v>
      </c>
      <c r="L1169">
        <v>0</v>
      </c>
      <c r="M1169">
        <v>409.9</v>
      </c>
      <c r="N1169" s="2">
        <v>28</v>
      </c>
      <c r="O1169" t="s">
        <v>40</v>
      </c>
      <c r="P1169" t="s">
        <v>41</v>
      </c>
      <c r="Q1169" t="s">
        <v>25</v>
      </c>
      <c r="R1169" t="s">
        <v>26</v>
      </c>
    </row>
    <row r="1170" spans="1:18" x14ac:dyDescent="0.35">
      <c r="A1170" t="s">
        <v>1025</v>
      </c>
      <c r="B1170" t="s">
        <v>958</v>
      </c>
      <c r="C1170" t="s">
        <v>15</v>
      </c>
      <c r="D1170" t="s">
        <v>17</v>
      </c>
      <c r="E1170" t="s">
        <v>338</v>
      </c>
      <c r="G1170" t="s">
        <v>20</v>
      </c>
      <c r="H1170" t="s">
        <v>22</v>
      </c>
      <c r="I1170" s="4">
        <v>8837</v>
      </c>
      <c r="J1170">
        <v>3043</v>
      </c>
      <c r="K1170">
        <v>0</v>
      </c>
      <c r="L1170">
        <v>5794</v>
      </c>
      <c r="M1170">
        <v>0</v>
      </c>
      <c r="N1170" s="2">
        <v>28</v>
      </c>
      <c r="O1170" t="s">
        <v>29</v>
      </c>
      <c r="P1170" t="s">
        <v>41</v>
      </c>
      <c r="Q1170" t="s">
        <v>25</v>
      </c>
      <c r="R1170" t="s">
        <v>26</v>
      </c>
    </row>
    <row r="1171" spans="1:18" x14ac:dyDescent="0.35">
      <c r="A1171" t="s">
        <v>1025</v>
      </c>
      <c r="B1171" t="s">
        <v>959</v>
      </c>
      <c r="C1171" t="s">
        <v>15</v>
      </c>
      <c r="D1171" t="s">
        <v>17</v>
      </c>
      <c r="E1171" t="s">
        <v>302</v>
      </c>
      <c r="G1171" t="s">
        <v>20</v>
      </c>
      <c r="H1171" t="s">
        <v>21</v>
      </c>
      <c r="I1171" s="4">
        <v>1608.06</v>
      </c>
      <c r="J1171">
        <v>0</v>
      </c>
      <c r="K1171">
        <v>0</v>
      </c>
      <c r="L1171">
        <v>0</v>
      </c>
      <c r="M1171">
        <v>1608.06</v>
      </c>
      <c r="N1171" s="2">
        <v>28</v>
      </c>
      <c r="O1171" t="s">
        <v>23</v>
      </c>
      <c r="P1171" t="s">
        <v>41</v>
      </c>
      <c r="Q1171" t="s">
        <v>25</v>
      </c>
      <c r="R1171" t="s">
        <v>26</v>
      </c>
    </row>
    <row r="1172" spans="1:18" x14ac:dyDescent="0.35">
      <c r="A1172" t="s">
        <v>1025</v>
      </c>
      <c r="B1172" t="s">
        <v>960</v>
      </c>
      <c r="C1172" t="s">
        <v>15</v>
      </c>
      <c r="D1172" t="s">
        <v>17</v>
      </c>
      <c r="E1172" t="s">
        <v>348</v>
      </c>
      <c r="F1172" t="s">
        <v>18</v>
      </c>
      <c r="G1172" t="s">
        <v>20</v>
      </c>
      <c r="H1172" t="s">
        <v>22</v>
      </c>
      <c r="I1172" s="4">
        <v>2965</v>
      </c>
      <c r="J1172">
        <v>218</v>
      </c>
      <c r="K1172">
        <v>0</v>
      </c>
      <c r="L1172">
        <v>2747</v>
      </c>
      <c r="M1172">
        <v>0</v>
      </c>
      <c r="N1172" s="2">
        <v>28</v>
      </c>
      <c r="O1172" t="s">
        <v>23</v>
      </c>
      <c r="P1172" t="s">
        <v>41</v>
      </c>
      <c r="Q1172" t="s">
        <v>25</v>
      </c>
      <c r="R1172" t="s">
        <v>26</v>
      </c>
    </row>
    <row r="1173" spans="1:18" x14ac:dyDescent="0.35">
      <c r="A1173" t="s">
        <v>1025</v>
      </c>
      <c r="B1173" t="s">
        <v>961</v>
      </c>
      <c r="C1173" t="s">
        <v>15</v>
      </c>
      <c r="D1173" t="s">
        <v>17</v>
      </c>
      <c r="E1173" t="s">
        <v>342</v>
      </c>
      <c r="G1173" t="s">
        <v>20</v>
      </c>
      <c r="H1173" t="s">
        <v>22</v>
      </c>
      <c r="I1173" s="4">
        <v>13520</v>
      </c>
      <c r="J1173">
        <v>2036</v>
      </c>
      <c r="K1173">
        <v>0</v>
      </c>
      <c r="L1173">
        <v>11484</v>
      </c>
      <c r="M1173">
        <v>0</v>
      </c>
      <c r="N1173" s="2">
        <v>28</v>
      </c>
      <c r="O1173" t="s">
        <v>60</v>
      </c>
      <c r="P1173" t="s">
        <v>41</v>
      </c>
      <c r="Q1173" t="s">
        <v>25</v>
      </c>
      <c r="R1173" t="s">
        <v>26</v>
      </c>
    </row>
    <row r="1174" spans="1:18" x14ac:dyDescent="0.35">
      <c r="A1174" t="s">
        <v>1025</v>
      </c>
      <c r="B1174" t="s">
        <v>962</v>
      </c>
      <c r="C1174" t="s">
        <v>15</v>
      </c>
      <c r="D1174" t="s">
        <v>17</v>
      </c>
      <c r="E1174" t="s">
        <v>349</v>
      </c>
      <c r="G1174" t="s">
        <v>20</v>
      </c>
      <c r="H1174" t="s">
        <v>22</v>
      </c>
      <c r="I1174" s="4">
        <v>12120</v>
      </c>
      <c r="J1174">
        <v>4296</v>
      </c>
      <c r="K1174">
        <v>0</v>
      </c>
      <c r="L1174">
        <v>7824</v>
      </c>
      <c r="M1174">
        <v>0</v>
      </c>
      <c r="N1174" s="2">
        <v>28</v>
      </c>
      <c r="O1174" t="s">
        <v>29</v>
      </c>
      <c r="P1174" t="s">
        <v>41</v>
      </c>
      <c r="Q1174" t="s">
        <v>25</v>
      </c>
      <c r="R1174" t="s">
        <v>26</v>
      </c>
    </row>
    <row r="1175" spans="1:18" x14ac:dyDescent="0.35">
      <c r="A1175" t="s">
        <v>1025</v>
      </c>
      <c r="B1175" t="s">
        <v>963</v>
      </c>
      <c r="C1175" t="s">
        <v>15</v>
      </c>
      <c r="D1175" t="s">
        <v>17</v>
      </c>
      <c r="E1175" t="s">
        <v>246</v>
      </c>
      <c r="G1175" t="s">
        <v>20</v>
      </c>
      <c r="H1175" t="s">
        <v>21</v>
      </c>
      <c r="I1175" s="4">
        <v>480.82</v>
      </c>
      <c r="J1175">
        <v>0</v>
      </c>
      <c r="K1175">
        <v>0</v>
      </c>
      <c r="L1175">
        <v>0</v>
      </c>
      <c r="M1175">
        <v>480.82</v>
      </c>
      <c r="N1175" s="2">
        <v>28</v>
      </c>
      <c r="O1175" t="s">
        <v>29</v>
      </c>
      <c r="P1175" t="s">
        <v>41</v>
      </c>
      <c r="Q1175" t="s">
        <v>25</v>
      </c>
      <c r="R1175" t="s">
        <v>26</v>
      </c>
    </row>
    <row r="1176" spans="1:18" x14ac:dyDescent="0.35">
      <c r="A1176" t="s">
        <v>1025</v>
      </c>
      <c r="B1176" t="s">
        <v>964</v>
      </c>
      <c r="C1176" t="s">
        <v>15</v>
      </c>
      <c r="D1176" t="s">
        <v>17</v>
      </c>
      <c r="E1176" t="s">
        <v>159</v>
      </c>
      <c r="F1176" t="s">
        <v>160</v>
      </c>
      <c r="G1176" t="s">
        <v>20</v>
      </c>
      <c r="H1176" t="s">
        <v>21</v>
      </c>
      <c r="I1176" s="4">
        <v>1121.93</v>
      </c>
      <c r="J1176">
        <v>0</v>
      </c>
      <c r="K1176">
        <v>0</v>
      </c>
      <c r="L1176">
        <v>0</v>
      </c>
      <c r="M1176">
        <v>1121.93</v>
      </c>
      <c r="N1176" s="2">
        <v>28</v>
      </c>
      <c r="O1176" t="s">
        <v>29</v>
      </c>
      <c r="P1176" t="s">
        <v>41</v>
      </c>
      <c r="Q1176" t="s">
        <v>25</v>
      </c>
      <c r="R1176" t="s">
        <v>26</v>
      </c>
    </row>
    <row r="1177" spans="1:18" x14ac:dyDescent="0.35">
      <c r="A1177" t="s">
        <v>1025</v>
      </c>
      <c r="B1177" t="s">
        <v>965</v>
      </c>
      <c r="C1177" t="s">
        <v>15</v>
      </c>
      <c r="D1177" t="s">
        <v>17</v>
      </c>
      <c r="E1177" t="s">
        <v>424</v>
      </c>
      <c r="F1177" t="s">
        <v>18</v>
      </c>
      <c r="G1177" t="s">
        <v>20</v>
      </c>
      <c r="H1177" t="s">
        <v>21</v>
      </c>
      <c r="I1177" s="4">
        <v>2290.1999999999998</v>
      </c>
      <c r="J1177">
        <v>0</v>
      </c>
      <c r="K1177">
        <v>0</v>
      </c>
      <c r="L1177">
        <v>0</v>
      </c>
      <c r="M1177">
        <v>2290.1999999999998</v>
      </c>
      <c r="N1177" s="2">
        <v>28</v>
      </c>
      <c r="O1177" t="s">
        <v>23</v>
      </c>
      <c r="P1177" t="s">
        <v>41</v>
      </c>
      <c r="Q1177" t="s">
        <v>25</v>
      </c>
      <c r="R1177" t="s">
        <v>26</v>
      </c>
    </row>
    <row r="1178" spans="1:18" x14ac:dyDescent="0.35">
      <c r="A1178" t="s">
        <v>1025</v>
      </c>
      <c r="B1178" t="s">
        <v>966</v>
      </c>
      <c r="C1178" t="s">
        <v>15</v>
      </c>
      <c r="D1178" t="s">
        <v>17</v>
      </c>
      <c r="E1178" t="s">
        <v>89</v>
      </c>
      <c r="F1178" t="s">
        <v>18</v>
      </c>
      <c r="G1178" t="s">
        <v>20</v>
      </c>
      <c r="H1178" t="s">
        <v>21</v>
      </c>
      <c r="I1178" s="4">
        <v>704.82</v>
      </c>
      <c r="J1178">
        <v>0</v>
      </c>
      <c r="K1178">
        <v>0</v>
      </c>
      <c r="L1178">
        <v>0</v>
      </c>
      <c r="M1178">
        <v>704.82</v>
      </c>
      <c r="N1178" s="2">
        <v>28</v>
      </c>
      <c r="O1178" t="s">
        <v>23</v>
      </c>
      <c r="P1178" t="s">
        <v>30</v>
      </c>
      <c r="Q1178" t="s">
        <v>25</v>
      </c>
      <c r="R1178" t="s">
        <v>26</v>
      </c>
    </row>
    <row r="1179" spans="1:18" x14ac:dyDescent="0.35">
      <c r="A1179" t="s">
        <v>1025</v>
      </c>
      <c r="B1179" t="s">
        <v>967</v>
      </c>
      <c r="C1179" t="s">
        <v>15</v>
      </c>
      <c r="D1179" t="s">
        <v>17</v>
      </c>
      <c r="E1179" t="s">
        <v>112</v>
      </c>
      <c r="F1179" t="s">
        <v>62</v>
      </c>
      <c r="G1179" t="s">
        <v>20</v>
      </c>
      <c r="H1179" t="s">
        <v>21</v>
      </c>
      <c r="I1179" s="4">
        <v>480.34</v>
      </c>
      <c r="J1179">
        <v>0</v>
      </c>
      <c r="K1179">
        <v>0</v>
      </c>
      <c r="L1179">
        <v>0</v>
      </c>
      <c r="M1179">
        <v>480.34</v>
      </c>
      <c r="N1179" s="2">
        <v>28</v>
      </c>
      <c r="O1179" t="s">
        <v>63</v>
      </c>
      <c r="P1179" t="s">
        <v>80</v>
      </c>
      <c r="Q1179" t="s">
        <v>25</v>
      </c>
      <c r="R1179" t="s">
        <v>26</v>
      </c>
    </row>
    <row r="1180" spans="1:18" x14ac:dyDescent="0.35">
      <c r="A1180" t="s">
        <v>1025</v>
      </c>
      <c r="B1180" t="s">
        <v>968</v>
      </c>
      <c r="C1180" t="s">
        <v>15</v>
      </c>
      <c r="D1180" t="s">
        <v>17</v>
      </c>
      <c r="E1180" t="s">
        <v>195</v>
      </c>
      <c r="F1180" t="s">
        <v>196</v>
      </c>
      <c r="G1180" t="s">
        <v>20</v>
      </c>
      <c r="H1180" t="s">
        <v>21</v>
      </c>
      <c r="I1180" s="4">
        <v>158.5</v>
      </c>
      <c r="J1180">
        <v>0</v>
      </c>
      <c r="K1180">
        <v>0</v>
      </c>
      <c r="L1180">
        <v>0</v>
      </c>
      <c r="M1180">
        <v>158.5</v>
      </c>
      <c r="N1180" s="2">
        <v>28</v>
      </c>
      <c r="O1180" t="s">
        <v>63</v>
      </c>
      <c r="P1180" t="s">
        <v>80</v>
      </c>
      <c r="Q1180" t="s">
        <v>25</v>
      </c>
      <c r="R1180" t="s">
        <v>26</v>
      </c>
    </row>
    <row r="1181" spans="1:18" x14ac:dyDescent="0.35">
      <c r="A1181" t="s">
        <v>1025</v>
      </c>
      <c r="B1181" t="s">
        <v>969</v>
      </c>
      <c r="C1181" t="s">
        <v>15</v>
      </c>
      <c r="D1181" t="s">
        <v>17</v>
      </c>
      <c r="E1181" t="s">
        <v>121</v>
      </c>
      <c r="F1181" t="s">
        <v>23</v>
      </c>
      <c r="G1181" t="s">
        <v>20</v>
      </c>
      <c r="H1181" t="s">
        <v>21</v>
      </c>
      <c r="I1181" s="4">
        <v>1854.27</v>
      </c>
      <c r="J1181">
        <v>0</v>
      </c>
      <c r="K1181">
        <v>0</v>
      </c>
      <c r="L1181">
        <v>0</v>
      </c>
      <c r="M1181">
        <v>1854.27</v>
      </c>
      <c r="N1181" s="2">
        <v>28</v>
      </c>
      <c r="O1181" t="s">
        <v>23</v>
      </c>
      <c r="P1181" t="s">
        <v>30</v>
      </c>
      <c r="Q1181" t="s">
        <v>25</v>
      </c>
      <c r="R1181" t="s">
        <v>26</v>
      </c>
    </row>
    <row r="1182" spans="1:18" x14ac:dyDescent="0.35">
      <c r="A1182" t="s">
        <v>1025</v>
      </c>
      <c r="B1182" t="s">
        <v>970</v>
      </c>
      <c r="C1182" t="s">
        <v>15</v>
      </c>
      <c r="D1182" t="s">
        <v>17</v>
      </c>
      <c r="E1182" t="s">
        <v>530</v>
      </c>
      <c r="G1182" t="s">
        <v>20</v>
      </c>
      <c r="H1182" t="s">
        <v>22</v>
      </c>
      <c r="I1182" s="4">
        <v>2518</v>
      </c>
      <c r="J1182">
        <v>144</v>
      </c>
      <c r="K1182">
        <v>0</v>
      </c>
      <c r="L1182">
        <v>2374</v>
      </c>
      <c r="M1182">
        <v>0</v>
      </c>
      <c r="N1182" s="2">
        <v>28</v>
      </c>
      <c r="O1182" t="s">
        <v>51</v>
      </c>
      <c r="P1182" t="s">
        <v>64</v>
      </c>
      <c r="Q1182" t="s">
        <v>25</v>
      </c>
      <c r="R1182" t="s">
        <v>26</v>
      </c>
    </row>
    <row r="1183" spans="1:18" x14ac:dyDescent="0.35">
      <c r="A1183" t="s">
        <v>1025</v>
      </c>
      <c r="B1183" t="s">
        <v>971</v>
      </c>
      <c r="C1183" t="s">
        <v>15</v>
      </c>
      <c r="D1183" t="s">
        <v>17</v>
      </c>
      <c r="E1183" t="s">
        <v>548</v>
      </c>
      <c r="F1183" t="s">
        <v>549</v>
      </c>
      <c r="G1183" t="s">
        <v>20</v>
      </c>
      <c r="H1183" t="s">
        <v>21</v>
      </c>
      <c r="I1183" s="4">
        <v>1366.92</v>
      </c>
      <c r="J1183">
        <v>0</v>
      </c>
      <c r="K1183">
        <v>0</v>
      </c>
      <c r="L1183">
        <v>0</v>
      </c>
      <c r="M1183">
        <v>1366.92</v>
      </c>
      <c r="N1183" s="2">
        <v>28</v>
      </c>
      <c r="O1183" t="s">
        <v>51</v>
      </c>
      <c r="P1183" t="s">
        <v>64</v>
      </c>
      <c r="Q1183" t="s">
        <v>25</v>
      </c>
      <c r="R1183" t="s">
        <v>26</v>
      </c>
    </row>
    <row r="1184" spans="1:18" x14ac:dyDescent="0.35">
      <c r="A1184" t="s">
        <v>1025</v>
      </c>
      <c r="B1184" t="s">
        <v>972</v>
      </c>
      <c r="C1184" t="s">
        <v>15</v>
      </c>
      <c r="D1184" t="s">
        <v>17</v>
      </c>
      <c r="E1184" t="s">
        <v>379</v>
      </c>
      <c r="G1184" t="s">
        <v>20</v>
      </c>
      <c r="H1184" t="s">
        <v>22</v>
      </c>
      <c r="I1184" s="4">
        <v>3556</v>
      </c>
      <c r="J1184">
        <v>1243</v>
      </c>
      <c r="K1184">
        <v>0</v>
      </c>
      <c r="L1184">
        <v>2313</v>
      </c>
      <c r="M1184">
        <v>0</v>
      </c>
      <c r="N1184" s="2">
        <v>28</v>
      </c>
      <c r="O1184" t="s">
        <v>29</v>
      </c>
      <c r="P1184" t="s">
        <v>32</v>
      </c>
      <c r="Q1184" t="s">
        <v>25</v>
      </c>
      <c r="R1184" t="s">
        <v>26</v>
      </c>
    </row>
    <row r="1185" spans="1:18" x14ac:dyDescent="0.35">
      <c r="A1185" t="s">
        <v>1025</v>
      </c>
      <c r="B1185" t="s">
        <v>973</v>
      </c>
      <c r="C1185" t="s">
        <v>15</v>
      </c>
      <c r="D1185" t="s">
        <v>17</v>
      </c>
      <c r="E1185" t="s">
        <v>445</v>
      </c>
      <c r="F1185" t="s">
        <v>18</v>
      </c>
      <c r="G1185" t="s">
        <v>20</v>
      </c>
      <c r="H1185" t="s">
        <v>21</v>
      </c>
      <c r="I1185" s="4">
        <v>2023.24</v>
      </c>
      <c r="J1185">
        <v>0</v>
      </c>
      <c r="K1185">
        <v>0</v>
      </c>
      <c r="L1185">
        <v>0</v>
      </c>
      <c r="M1185">
        <v>2023.24</v>
      </c>
      <c r="N1185" s="2">
        <v>28</v>
      </c>
      <c r="O1185" t="s">
        <v>23</v>
      </c>
      <c r="P1185" t="s">
        <v>32</v>
      </c>
      <c r="Q1185" t="s">
        <v>25</v>
      </c>
      <c r="R1185" t="s">
        <v>26</v>
      </c>
    </row>
    <row r="1186" spans="1:18" x14ac:dyDescent="0.35">
      <c r="A1186" t="s">
        <v>1025</v>
      </c>
      <c r="B1186" t="s">
        <v>974</v>
      </c>
      <c r="C1186" t="s">
        <v>15</v>
      </c>
      <c r="D1186" t="s">
        <v>17</v>
      </c>
      <c r="E1186" t="s">
        <v>153</v>
      </c>
      <c r="F1186" t="s">
        <v>154</v>
      </c>
      <c r="G1186" t="s">
        <v>20</v>
      </c>
      <c r="H1186" t="s">
        <v>22</v>
      </c>
      <c r="I1186" s="4">
        <v>5390</v>
      </c>
      <c r="J1186">
        <v>2910</v>
      </c>
      <c r="K1186">
        <v>0</v>
      </c>
      <c r="L1186">
        <v>2480</v>
      </c>
      <c r="M1186">
        <v>0</v>
      </c>
      <c r="N1186" s="2">
        <v>28</v>
      </c>
      <c r="O1186" t="s">
        <v>29</v>
      </c>
      <c r="P1186" t="s">
        <v>30</v>
      </c>
      <c r="Q1186" t="s">
        <v>25</v>
      </c>
      <c r="R1186" t="s">
        <v>26</v>
      </c>
    </row>
    <row r="1187" spans="1:18" x14ac:dyDescent="0.35">
      <c r="A1187" t="s">
        <v>1025</v>
      </c>
      <c r="B1187" t="s">
        <v>975</v>
      </c>
      <c r="C1187" t="s">
        <v>15</v>
      </c>
      <c r="D1187" t="s">
        <v>17</v>
      </c>
      <c r="E1187" t="s">
        <v>550</v>
      </c>
      <c r="G1187" t="s">
        <v>20</v>
      </c>
      <c r="H1187" t="s">
        <v>22</v>
      </c>
      <c r="I1187" s="4">
        <v>8465</v>
      </c>
      <c r="J1187">
        <v>2070</v>
      </c>
      <c r="K1187">
        <v>0</v>
      </c>
      <c r="L1187">
        <v>6395</v>
      </c>
      <c r="M1187">
        <v>0</v>
      </c>
      <c r="N1187" s="2">
        <v>28</v>
      </c>
      <c r="P1187" t="s">
        <v>80</v>
      </c>
      <c r="Q1187" t="s">
        <v>25</v>
      </c>
      <c r="R1187" t="s">
        <v>26</v>
      </c>
    </row>
    <row r="1188" spans="1:18" x14ac:dyDescent="0.35">
      <c r="A1188" t="s">
        <v>1025</v>
      </c>
      <c r="B1188" t="s">
        <v>976</v>
      </c>
      <c r="C1188" t="s">
        <v>15</v>
      </c>
      <c r="D1188" t="s">
        <v>17</v>
      </c>
      <c r="E1188" t="s">
        <v>82</v>
      </c>
      <c r="G1188" t="s">
        <v>20</v>
      </c>
      <c r="H1188" t="s">
        <v>21</v>
      </c>
      <c r="I1188" s="4">
        <v>2186.89</v>
      </c>
      <c r="J1188">
        <v>0</v>
      </c>
      <c r="K1188">
        <v>0</v>
      </c>
      <c r="L1188">
        <v>0</v>
      </c>
      <c r="M1188">
        <v>2186.89</v>
      </c>
      <c r="N1188" s="2">
        <v>28</v>
      </c>
      <c r="O1188" t="s">
        <v>29</v>
      </c>
      <c r="P1188" t="s">
        <v>80</v>
      </c>
      <c r="Q1188" t="s">
        <v>25</v>
      </c>
      <c r="R1188" t="s">
        <v>26</v>
      </c>
    </row>
    <row r="1189" spans="1:18" x14ac:dyDescent="0.35">
      <c r="A1189" t="s">
        <v>1025</v>
      </c>
      <c r="B1189" t="s">
        <v>977</v>
      </c>
      <c r="C1189" t="s">
        <v>15</v>
      </c>
      <c r="D1189" t="s">
        <v>17</v>
      </c>
      <c r="E1189" t="s">
        <v>79</v>
      </c>
      <c r="G1189" t="s">
        <v>20</v>
      </c>
      <c r="H1189" t="s">
        <v>21</v>
      </c>
      <c r="I1189" s="4">
        <v>2455.79</v>
      </c>
      <c r="J1189">
        <v>0</v>
      </c>
      <c r="K1189">
        <v>0</v>
      </c>
      <c r="L1189">
        <v>0</v>
      </c>
      <c r="M1189">
        <v>2455.79</v>
      </c>
      <c r="N1189" s="2">
        <v>28</v>
      </c>
      <c r="O1189" t="s">
        <v>29</v>
      </c>
      <c r="P1189" t="s">
        <v>80</v>
      </c>
      <c r="Q1189" t="s">
        <v>25</v>
      </c>
      <c r="R1189" t="s">
        <v>26</v>
      </c>
    </row>
    <row r="1190" spans="1:18" x14ac:dyDescent="0.35">
      <c r="A1190" t="s">
        <v>1025</v>
      </c>
      <c r="B1190" t="s">
        <v>978</v>
      </c>
      <c r="C1190" t="s">
        <v>15</v>
      </c>
      <c r="D1190" t="s">
        <v>17</v>
      </c>
      <c r="E1190" t="s">
        <v>283</v>
      </c>
      <c r="F1190" t="s">
        <v>284</v>
      </c>
      <c r="G1190" t="s">
        <v>20</v>
      </c>
      <c r="H1190" t="s">
        <v>22</v>
      </c>
      <c r="I1190" s="4">
        <v>4258</v>
      </c>
      <c r="J1190">
        <v>724</v>
      </c>
      <c r="K1190">
        <v>0</v>
      </c>
      <c r="L1190">
        <v>3534</v>
      </c>
      <c r="M1190">
        <v>0</v>
      </c>
      <c r="N1190" s="2">
        <v>28</v>
      </c>
      <c r="O1190" t="s">
        <v>51</v>
      </c>
      <c r="P1190" t="s">
        <v>32</v>
      </c>
      <c r="Q1190" t="s">
        <v>25</v>
      </c>
      <c r="R1190" t="s">
        <v>26</v>
      </c>
    </row>
    <row r="1191" spans="1:18" x14ac:dyDescent="0.35">
      <c r="A1191" t="s">
        <v>1025</v>
      </c>
      <c r="B1191" t="s">
        <v>979</v>
      </c>
      <c r="C1191" t="s">
        <v>15</v>
      </c>
      <c r="D1191" t="s">
        <v>17</v>
      </c>
      <c r="E1191" t="s">
        <v>77</v>
      </c>
      <c r="F1191" t="s">
        <v>78</v>
      </c>
      <c r="G1191" t="s">
        <v>20</v>
      </c>
      <c r="H1191" t="s">
        <v>21</v>
      </c>
      <c r="I1191" s="4">
        <v>1023.44</v>
      </c>
      <c r="J1191">
        <v>0</v>
      </c>
      <c r="K1191">
        <v>0</v>
      </c>
      <c r="L1191">
        <v>0</v>
      </c>
      <c r="M1191">
        <v>1023.44</v>
      </c>
      <c r="N1191" s="2">
        <v>28</v>
      </c>
      <c r="O1191" t="s">
        <v>40</v>
      </c>
      <c r="P1191" t="s">
        <v>41</v>
      </c>
      <c r="Q1191" t="s">
        <v>25</v>
      </c>
      <c r="R1191" t="s">
        <v>26</v>
      </c>
    </row>
    <row r="1192" spans="1:18" x14ac:dyDescent="0.35">
      <c r="A1192" t="s">
        <v>1025</v>
      </c>
      <c r="B1192" t="s">
        <v>980</v>
      </c>
      <c r="C1192" t="s">
        <v>15</v>
      </c>
      <c r="D1192" t="s">
        <v>17</v>
      </c>
      <c r="E1192" t="s">
        <v>277</v>
      </c>
      <c r="G1192" t="s">
        <v>20</v>
      </c>
      <c r="H1192" t="s">
        <v>22</v>
      </c>
      <c r="I1192" s="4">
        <v>11560</v>
      </c>
      <c r="J1192">
        <v>3925</v>
      </c>
      <c r="K1192">
        <v>0</v>
      </c>
      <c r="L1192">
        <v>7635</v>
      </c>
      <c r="M1192">
        <v>0</v>
      </c>
      <c r="N1192" s="2">
        <v>28</v>
      </c>
      <c r="O1192" t="s">
        <v>29</v>
      </c>
      <c r="P1192" t="s">
        <v>32</v>
      </c>
      <c r="Q1192" t="s">
        <v>25</v>
      </c>
      <c r="R1192" t="s">
        <v>26</v>
      </c>
    </row>
    <row r="1193" spans="1:18" x14ac:dyDescent="0.35">
      <c r="A1193" t="s">
        <v>1025</v>
      </c>
      <c r="B1193" t="s">
        <v>981</v>
      </c>
      <c r="C1193" t="s">
        <v>15</v>
      </c>
      <c r="D1193" t="s">
        <v>17</v>
      </c>
      <c r="E1193" t="s">
        <v>446</v>
      </c>
      <c r="G1193" t="s">
        <v>20</v>
      </c>
      <c r="H1193" t="s">
        <v>22</v>
      </c>
      <c r="I1193" s="4">
        <v>1682</v>
      </c>
      <c r="J1193">
        <v>555</v>
      </c>
      <c r="K1193">
        <v>0</v>
      </c>
      <c r="L1193">
        <v>1127</v>
      </c>
      <c r="M1193">
        <v>0</v>
      </c>
      <c r="N1193" s="2">
        <v>28</v>
      </c>
      <c r="O1193" t="s">
        <v>29</v>
      </c>
      <c r="P1193" t="s">
        <v>49</v>
      </c>
      <c r="Q1193" t="s">
        <v>25</v>
      </c>
      <c r="R1193" t="s">
        <v>26</v>
      </c>
    </row>
    <row r="1194" spans="1:18" x14ac:dyDescent="0.35">
      <c r="A1194" t="s">
        <v>1025</v>
      </c>
      <c r="B1194" t="s">
        <v>982</v>
      </c>
      <c r="C1194" t="s">
        <v>15</v>
      </c>
      <c r="D1194" t="s">
        <v>17</v>
      </c>
      <c r="E1194" t="s">
        <v>454</v>
      </c>
      <c r="G1194" t="s">
        <v>20</v>
      </c>
      <c r="H1194" t="s">
        <v>22</v>
      </c>
      <c r="I1194" s="4">
        <v>3768</v>
      </c>
      <c r="J1194">
        <v>1241</v>
      </c>
      <c r="K1194">
        <v>0</v>
      </c>
      <c r="L1194">
        <v>2527</v>
      </c>
      <c r="M1194">
        <v>0</v>
      </c>
      <c r="N1194" s="2">
        <v>28</v>
      </c>
      <c r="O1194" t="s">
        <v>29</v>
      </c>
      <c r="P1194" t="s">
        <v>49</v>
      </c>
      <c r="Q1194" t="s">
        <v>25</v>
      </c>
      <c r="R1194" t="s">
        <v>26</v>
      </c>
    </row>
    <row r="1195" spans="1:18" x14ac:dyDescent="0.35">
      <c r="A1195" t="s">
        <v>1025</v>
      </c>
      <c r="B1195" t="s">
        <v>983</v>
      </c>
      <c r="C1195" t="s">
        <v>15</v>
      </c>
      <c r="D1195" t="s">
        <v>17</v>
      </c>
      <c r="E1195" t="s">
        <v>510</v>
      </c>
      <c r="G1195" t="s">
        <v>20</v>
      </c>
      <c r="H1195" t="s">
        <v>22</v>
      </c>
      <c r="I1195" s="4">
        <v>9925</v>
      </c>
      <c r="J1195">
        <v>1370</v>
      </c>
      <c r="K1195">
        <v>0</v>
      </c>
      <c r="L1195">
        <v>8555</v>
      </c>
      <c r="M1195">
        <v>0</v>
      </c>
      <c r="N1195" s="2">
        <v>28</v>
      </c>
      <c r="O1195" t="s">
        <v>51</v>
      </c>
      <c r="P1195" t="s">
        <v>49</v>
      </c>
      <c r="Q1195" t="s">
        <v>25</v>
      </c>
      <c r="R1195" t="s">
        <v>26</v>
      </c>
    </row>
    <row r="1196" spans="1:18" x14ac:dyDescent="0.35">
      <c r="A1196" t="s">
        <v>1025</v>
      </c>
      <c r="B1196" t="s">
        <v>984</v>
      </c>
      <c r="C1196" t="s">
        <v>15</v>
      </c>
      <c r="D1196" t="s">
        <v>17</v>
      </c>
      <c r="E1196" t="s">
        <v>199</v>
      </c>
      <c r="F1196" t="s">
        <v>62</v>
      </c>
      <c r="G1196" t="s">
        <v>20</v>
      </c>
      <c r="H1196" t="s">
        <v>21</v>
      </c>
      <c r="I1196" s="4">
        <v>924.47</v>
      </c>
      <c r="J1196">
        <v>0</v>
      </c>
      <c r="K1196">
        <v>0</v>
      </c>
      <c r="L1196">
        <v>0</v>
      </c>
      <c r="M1196">
        <v>924.47</v>
      </c>
      <c r="N1196" s="2">
        <v>28</v>
      </c>
      <c r="O1196" t="s">
        <v>63</v>
      </c>
      <c r="P1196" t="s">
        <v>80</v>
      </c>
      <c r="Q1196" t="s">
        <v>25</v>
      </c>
      <c r="R1196" t="s">
        <v>26</v>
      </c>
    </row>
    <row r="1197" spans="1:18" x14ac:dyDescent="0.35">
      <c r="A1197" t="s">
        <v>1025</v>
      </c>
      <c r="B1197" t="s">
        <v>985</v>
      </c>
      <c r="C1197" t="s">
        <v>15</v>
      </c>
      <c r="D1197" t="s">
        <v>17</v>
      </c>
      <c r="E1197" t="s">
        <v>331</v>
      </c>
      <c r="F1197" t="s">
        <v>332</v>
      </c>
      <c r="G1197" t="s">
        <v>20</v>
      </c>
      <c r="H1197" t="s">
        <v>22</v>
      </c>
      <c r="I1197" s="4">
        <v>12980</v>
      </c>
      <c r="J1197">
        <v>1280</v>
      </c>
      <c r="K1197">
        <v>0</v>
      </c>
      <c r="L1197">
        <v>11700</v>
      </c>
      <c r="M1197">
        <v>0</v>
      </c>
      <c r="N1197" s="2">
        <v>28</v>
      </c>
      <c r="O1197" t="s">
        <v>60</v>
      </c>
      <c r="P1197" t="s">
        <v>30</v>
      </c>
      <c r="Q1197" t="s">
        <v>25</v>
      </c>
      <c r="R1197" t="s">
        <v>26</v>
      </c>
    </row>
    <row r="1198" spans="1:18" x14ac:dyDescent="0.35">
      <c r="A1198" t="s">
        <v>1025</v>
      </c>
      <c r="B1198" t="s">
        <v>986</v>
      </c>
      <c r="C1198" t="s">
        <v>15</v>
      </c>
      <c r="D1198" t="s">
        <v>17</v>
      </c>
      <c r="E1198" t="s">
        <v>464</v>
      </c>
      <c r="F1198" t="s">
        <v>40</v>
      </c>
      <c r="G1198" t="s">
        <v>20</v>
      </c>
      <c r="H1198" t="s">
        <v>21</v>
      </c>
      <c r="I1198" s="4">
        <v>542.73</v>
      </c>
      <c r="J1198">
        <v>0</v>
      </c>
      <c r="K1198">
        <v>0</v>
      </c>
      <c r="L1198">
        <v>0</v>
      </c>
      <c r="M1198">
        <v>542.73</v>
      </c>
      <c r="N1198" s="2">
        <v>28</v>
      </c>
      <c r="O1198" t="s">
        <v>40</v>
      </c>
      <c r="P1198" t="s">
        <v>30</v>
      </c>
      <c r="Q1198" t="s">
        <v>25</v>
      </c>
      <c r="R1198" t="s">
        <v>26</v>
      </c>
    </row>
    <row r="1199" spans="1:18" x14ac:dyDescent="0.35">
      <c r="A1199" t="s">
        <v>1025</v>
      </c>
      <c r="B1199" t="s">
        <v>987</v>
      </c>
      <c r="C1199" t="s">
        <v>15</v>
      </c>
      <c r="D1199" t="s">
        <v>17</v>
      </c>
      <c r="E1199" t="s">
        <v>375</v>
      </c>
      <c r="F1199" t="s">
        <v>96</v>
      </c>
      <c r="G1199" t="s">
        <v>20</v>
      </c>
      <c r="H1199" t="s">
        <v>22</v>
      </c>
      <c r="I1199" s="4">
        <v>1222</v>
      </c>
      <c r="J1199">
        <v>422</v>
      </c>
      <c r="K1199">
        <v>0</v>
      </c>
      <c r="L1199">
        <v>800</v>
      </c>
      <c r="M1199">
        <v>0</v>
      </c>
      <c r="N1199" s="2">
        <v>28</v>
      </c>
      <c r="O1199" t="s">
        <v>29</v>
      </c>
      <c r="P1199" t="s">
        <v>30</v>
      </c>
      <c r="Q1199" t="s">
        <v>25</v>
      </c>
      <c r="R1199" t="s">
        <v>26</v>
      </c>
    </row>
    <row r="1200" spans="1:18" x14ac:dyDescent="0.35">
      <c r="A1200" t="s">
        <v>1025</v>
      </c>
      <c r="B1200" t="s">
        <v>988</v>
      </c>
      <c r="C1200" t="s">
        <v>15</v>
      </c>
      <c r="D1200" t="s">
        <v>17</v>
      </c>
      <c r="E1200" t="s">
        <v>449</v>
      </c>
      <c r="F1200" t="s">
        <v>39</v>
      </c>
      <c r="G1200" t="s">
        <v>20</v>
      </c>
      <c r="H1200" t="s">
        <v>21</v>
      </c>
      <c r="I1200" s="4">
        <v>623</v>
      </c>
      <c r="J1200">
        <v>0</v>
      </c>
      <c r="K1200">
        <v>0</v>
      </c>
      <c r="L1200">
        <v>0</v>
      </c>
      <c r="M1200">
        <v>623</v>
      </c>
      <c r="N1200" s="2">
        <v>28</v>
      </c>
      <c r="O1200" t="s">
        <v>40</v>
      </c>
      <c r="P1200" t="s">
        <v>30</v>
      </c>
      <c r="Q1200" t="s">
        <v>25</v>
      </c>
      <c r="R1200" t="s">
        <v>26</v>
      </c>
    </row>
    <row r="1201" spans="1:18" x14ac:dyDescent="0.35">
      <c r="A1201" t="s">
        <v>1025</v>
      </c>
      <c r="B1201" t="s">
        <v>989</v>
      </c>
      <c r="C1201" t="s">
        <v>15</v>
      </c>
      <c r="D1201" t="s">
        <v>17</v>
      </c>
      <c r="E1201" t="s">
        <v>516</v>
      </c>
      <c r="G1201" t="s">
        <v>20</v>
      </c>
      <c r="H1201" t="s">
        <v>22</v>
      </c>
      <c r="I1201" s="4">
        <v>2843</v>
      </c>
      <c r="J1201">
        <v>999</v>
      </c>
      <c r="K1201">
        <v>0</v>
      </c>
      <c r="L1201">
        <v>1844</v>
      </c>
      <c r="M1201">
        <v>0</v>
      </c>
      <c r="N1201" s="2">
        <v>28</v>
      </c>
      <c r="O1201" t="s">
        <v>29</v>
      </c>
      <c r="P1201" t="s">
        <v>517</v>
      </c>
      <c r="Q1201" t="s">
        <v>25</v>
      </c>
      <c r="R1201" t="s">
        <v>26</v>
      </c>
    </row>
    <row r="1202" spans="1:18" x14ac:dyDescent="0.35">
      <c r="A1202" t="s">
        <v>1025</v>
      </c>
      <c r="B1202" t="s">
        <v>990</v>
      </c>
      <c r="C1202" t="s">
        <v>15</v>
      </c>
      <c r="D1202" t="s">
        <v>17</v>
      </c>
      <c r="E1202" t="s">
        <v>137</v>
      </c>
      <c r="G1202" t="s">
        <v>20</v>
      </c>
      <c r="H1202" t="s">
        <v>21</v>
      </c>
      <c r="I1202" s="4">
        <v>1314.62</v>
      </c>
      <c r="J1202">
        <v>0</v>
      </c>
      <c r="K1202">
        <v>0</v>
      </c>
      <c r="L1202">
        <v>0</v>
      </c>
      <c r="M1202">
        <v>1314.62</v>
      </c>
      <c r="N1202" s="2">
        <v>28</v>
      </c>
      <c r="O1202" t="s">
        <v>29</v>
      </c>
      <c r="P1202" t="s">
        <v>64</v>
      </c>
      <c r="Q1202" t="s">
        <v>25</v>
      </c>
      <c r="R1202" t="s">
        <v>26</v>
      </c>
    </row>
    <row r="1203" spans="1:18" x14ac:dyDescent="0.35">
      <c r="A1203" t="s">
        <v>1025</v>
      </c>
      <c r="B1203" t="s">
        <v>991</v>
      </c>
      <c r="C1203" t="s">
        <v>15</v>
      </c>
      <c r="D1203" t="s">
        <v>17</v>
      </c>
      <c r="E1203" t="s">
        <v>240</v>
      </c>
      <c r="F1203" t="s">
        <v>131</v>
      </c>
      <c r="G1203" t="s">
        <v>20</v>
      </c>
      <c r="H1203" t="s">
        <v>22</v>
      </c>
      <c r="I1203" s="4">
        <v>2850</v>
      </c>
      <c r="J1203">
        <v>1013</v>
      </c>
      <c r="K1203">
        <v>0</v>
      </c>
      <c r="L1203">
        <v>1837</v>
      </c>
      <c r="M1203">
        <v>0</v>
      </c>
      <c r="N1203" s="2">
        <v>28</v>
      </c>
      <c r="O1203" t="s">
        <v>29</v>
      </c>
      <c r="P1203" t="s">
        <v>168</v>
      </c>
      <c r="Q1203" t="s">
        <v>25</v>
      </c>
      <c r="R1203" t="s">
        <v>26</v>
      </c>
    </row>
    <row r="1204" spans="1:18" x14ac:dyDescent="0.35">
      <c r="A1204" t="s">
        <v>1025</v>
      </c>
      <c r="B1204" t="s">
        <v>992</v>
      </c>
      <c r="C1204" t="s">
        <v>15</v>
      </c>
      <c r="D1204" t="s">
        <v>17</v>
      </c>
      <c r="E1204" t="s">
        <v>399</v>
      </c>
      <c r="G1204" t="s">
        <v>20</v>
      </c>
      <c r="H1204" t="s">
        <v>22</v>
      </c>
      <c r="I1204" s="4">
        <v>6624</v>
      </c>
      <c r="J1204">
        <v>2105</v>
      </c>
      <c r="K1204">
        <v>0</v>
      </c>
      <c r="L1204">
        <v>4519</v>
      </c>
      <c r="M1204">
        <v>0</v>
      </c>
      <c r="N1204" s="2">
        <v>28</v>
      </c>
      <c r="O1204" t="s">
        <v>29</v>
      </c>
      <c r="P1204" t="s">
        <v>168</v>
      </c>
      <c r="Q1204" t="s">
        <v>25</v>
      </c>
      <c r="R1204" t="s">
        <v>26</v>
      </c>
    </row>
    <row r="1205" spans="1:18" x14ac:dyDescent="0.35">
      <c r="A1205" t="s">
        <v>1025</v>
      </c>
      <c r="B1205" t="s">
        <v>993</v>
      </c>
      <c r="C1205" t="s">
        <v>15</v>
      </c>
      <c r="D1205" t="s">
        <v>17</v>
      </c>
      <c r="E1205" t="s">
        <v>189</v>
      </c>
      <c r="F1205" t="s">
        <v>62</v>
      </c>
      <c r="G1205" t="s">
        <v>20</v>
      </c>
      <c r="H1205" t="s">
        <v>21</v>
      </c>
      <c r="I1205" s="4">
        <v>744.61</v>
      </c>
      <c r="J1205">
        <v>0</v>
      </c>
      <c r="K1205">
        <v>0</v>
      </c>
      <c r="L1205">
        <v>0</v>
      </c>
      <c r="M1205">
        <v>744.61</v>
      </c>
      <c r="N1205" s="2">
        <v>28</v>
      </c>
      <c r="O1205" t="s">
        <v>63</v>
      </c>
      <c r="P1205" t="s">
        <v>80</v>
      </c>
      <c r="Q1205" t="s">
        <v>25</v>
      </c>
      <c r="R1205" t="s">
        <v>26</v>
      </c>
    </row>
    <row r="1206" spans="1:18" x14ac:dyDescent="0.35">
      <c r="A1206" t="s">
        <v>1025</v>
      </c>
      <c r="B1206" t="s">
        <v>994</v>
      </c>
      <c r="C1206" t="s">
        <v>15</v>
      </c>
      <c r="D1206" t="s">
        <v>17</v>
      </c>
      <c r="E1206" t="s">
        <v>197</v>
      </c>
      <c r="F1206" t="s">
        <v>198</v>
      </c>
      <c r="G1206" t="s">
        <v>20</v>
      </c>
      <c r="H1206" t="s">
        <v>21</v>
      </c>
      <c r="I1206" s="4">
        <v>183.66</v>
      </c>
      <c r="J1206">
        <v>0</v>
      </c>
      <c r="K1206">
        <v>0</v>
      </c>
      <c r="L1206">
        <v>0</v>
      </c>
      <c r="M1206">
        <v>183.66</v>
      </c>
      <c r="N1206" s="2">
        <v>28</v>
      </c>
      <c r="O1206" t="s">
        <v>63</v>
      </c>
      <c r="P1206" t="s">
        <v>80</v>
      </c>
      <c r="Q1206" t="s">
        <v>25</v>
      </c>
      <c r="R1206" t="s">
        <v>26</v>
      </c>
    </row>
    <row r="1207" spans="1:18" x14ac:dyDescent="0.35">
      <c r="A1207" t="s">
        <v>1025</v>
      </c>
      <c r="B1207" t="s">
        <v>995</v>
      </c>
      <c r="C1207" t="s">
        <v>15</v>
      </c>
      <c r="D1207" t="s">
        <v>17</v>
      </c>
      <c r="E1207" t="s">
        <v>269</v>
      </c>
      <c r="F1207" t="s">
        <v>270</v>
      </c>
      <c r="G1207" t="s">
        <v>20</v>
      </c>
      <c r="H1207" t="s">
        <v>22</v>
      </c>
      <c r="I1207" s="4">
        <v>7732</v>
      </c>
      <c r="J1207">
        <v>1436</v>
      </c>
      <c r="K1207">
        <v>0</v>
      </c>
      <c r="L1207">
        <v>6296</v>
      </c>
      <c r="M1207">
        <v>0</v>
      </c>
      <c r="N1207" s="2">
        <v>28</v>
      </c>
      <c r="O1207" t="s">
        <v>60</v>
      </c>
      <c r="P1207" t="s">
        <v>80</v>
      </c>
      <c r="Q1207" t="s">
        <v>25</v>
      </c>
      <c r="R1207" t="s">
        <v>26</v>
      </c>
    </row>
    <row r="1208" spans="1:18" x14ac:dyDescent="0.35">
      <c r="A1208" t="s">
        <v>1025</v>
      </c>
      <c r="B1208" t="s">
        <v>996</v>
      </c>
      <c r="C1208" t="s">
        <v>15</v>
      </c>
      <c r="D1208" t="s">
        <v>17</v>
      </c>
      <c r="E1208" t="s">
        <v>243</v>
      </c>
      <c r="G1208" t="s">
        <v>20</v>
      </c>
      <c r="H1208" t="s">
        <v>21</v>
      </c>
      <c r="I1208" s="4">
        <v>235.1</v>
      </c>
      <c r="J1208">
        <v>0</v>
      </c>
      <c r="K1208">
        <v>0</v>
      </c>
      <c r="L1208">
        <v>0</v>
      </c>
      <c r="M1208">
        <v>235.1</v>
      </c>
      <c r="N1208" s="2">
        <v>28</v>
      </c>
      <c r="O1208" t="s">
        <v>40</v>
      </c>
      <c r="P1208" t="s">
        <v>201</v>
      </c>
      <c r="Q1208" t="s">
        <v>25</v>
      </c>
      <c r="R1208" t="s">
        <v>26</v>
      </c>
    </row>
    <row r="1209" spans="1:18" x14ac:dyDescent="0.35">
      <c r="A1209" t="s">
        <v>1025</v>
      </c>
      <c r="B1209" t="s">
        <v>997</v>
      </c>
      <c r="C1209" t="s">
        <v>15</v>
      </c>
      <c r="D1209" t="s">
        <v>17</v>
      </c>
      <c r="E1209" t="s">
        <v>476</v>
      </c>
      <c r="F1209" t="s">
        <v>18</v>
      </c>
      <c r="G1209" t="s">
        <v>20</v>
      </c>
      <c r="H1209" t="s">
        <v>21</v>
      </c>
      <c r="I1209" s="4">
        <v>1228.6199999999999</v>
      </c>
      <c r="J1209">
        <v>0</v>
      </c>
      <c r="K1209">
        <v>0</v>
      </c>
      <c r="L1209">
        <v>0</v>
      </c>
      <c r="M1209">
        <v>1228.6199999999999</v>
      </c>
      <c r="N1209" s="2">
        <v>28</v>
      </c>
      <c r="O1209" t="s">
        <v>23</v>
      </c>
      <c r="P1209" t="s">
        <v>201</v>
      </c>
      <c r="Q1209" t="s">
        <v>25</v>
      </c>
      <c r="R1209" t="s">
        <v>26</v>
      </c>
    </row>
    <row r="1210" spans="1:18" x14ac:dyDescent="0.35">
      <c r="A1210" t="s">
        <v>1025</v>
      </c>
      <c r="B1210" t="s">
        <v>998</v>
      </c>
      <c r="C1210" t="s">
        <v>15</v>
      </c>
      <c r="D1210" t="s">
        <v>17</v>
      </c>
      <c r="E1210" t="s">
        <v>139</v>
      </c>
      <c r="F1210" t="s">
        <v>18</v>
      </c>
      <c r="G1210" t="s">
        <v>20</v>
      </c>
      <c r="H1210" t="s">
        <v>21</v>
      </c>
      <c r="I1210" s="4">
        <v>1767.86</v>
      </c>
      <c r="J1210">
        <v>0</v>
      </c>
      <c r="K1210">
        <v>0</v>
      </c>
      <c r="L1210">
        <v>0</v>
      </c>
      <c r="M1210">
        <v>1767.86</v>
      </c>
      <c r="N1210" s="2">
        <v>28</v>
      </c>
      <c r="O1210" t="s">
        <v>23</v>
      </c>
      <c r="P1210" t="s">
        <v>30</v>
      </c>
      <c r="Q1210" t="s">
        <v>25</v>
      </c>
      <c r="R1210" t="s">
        <v>26</v>
      </c>
    </row>
    <row r="1211" spans="1:18" x14ac:dyDescent="0.35">
      <c r="A1211" t="s">
        <v>1025</v>
      </c>
      <c r="B1211" t="s">
        <v>999</v>
      </c>
      <c r="C1211" t="s">
        <v>15</v>
      </c>
      <c r="D1211" t="s">
        <v>17</v>
      </c>
      <c r="E1211" t="s">
        <v>376</v>
      </c>
      <c r="F1211" t="s">
        <v>360</v>
      </c>
      <c r="G1211" t="s">
        <v>20</v>
      </c>
      <c r="H1211" t="s">
        <v>22</v>
      </c>
      <c r="I1211" s="4">
        <v>5307</v>
      </c>
      <c r="J1211">
        <v>1828</v>
      </c>
      <c r="K1211">
        <v>0</v>
      </c>
      <c r="L1211">
        <v>3479</v>
      </c>
      <c r="M1211">
        <v>0</v>
      </c>
      <c r="N1211" s="2">
        <v>28</v>
      </c>
      <c r="O1211" t="s">
        <v>29</v>
      </c>
      <c r="P1211" t="s">
        <v>30</v>
      </c>
      <c r="Q1211" t="s">
        <v>25</v>
      </c>
      <c r="R1211" t="s">
        <v>26</v>
      </c>
    </row>
    <row r="1212" spans="1:18" x14ac:dyDescent="0.35">
      <c r="A1212" t="s">
        <v>1025</v>
      </c>
      <c r="B1212" t="s">
        <v>1000</v>
      </c>
      <c r="C1212" t="s">
        <v>15</v>
      </c>
      <c r="D1212" t="s">
        <v>17</v>
      </c>
      <c r="E1212" t="s">
        <v>553</v>
      </c>
      <c r="G1212" t="s">
        <v>20</v>
      </c>
      <c r="H1212" t="s">
        <v>22</v>
      </c>
      <c r="I1212" s="4">
        <v>3393</v>
      </c>
      <c r="J1212">
        <v>0</v>
      </c>
      <c r="K1212">
        <v>0</v>
      </c>
      <c r="L1212">
        <v>0</v>
      </c>
      <c r="M1212">
        <v>3393</v>
      </c>
      <c r="N1212" s="2">
        <v>28</v>
      </c>
      <c r="Q1212" t="s">
        <v>25</v>
      </c>
      <c r="R1212" t="s">
        <v>26</v>
      </c>
    </row>
    <row r="1213" spans="1:18" x14ac:dyDescent="0.35">
      <c r="A1213" t="s">
        <v>1025</v>
      </c>
      <c r="B1213" t="s">
        <v>1001</v>
      </c>
      <c r="C1213" t="s">
        <v>15</v>
      </c>
      <c r="D1213" t="s">
        <v>17</v>
      </c>
      <c r="E1213" t="s">
        <v>105</v>
      </c>
      <c r="F1213" t="s">
        <v>106</v>
      </c>
      <c r="G1213" t="s">
        <v>20</v>
      </c>
      <c r="H1213" t="s">
        <v>21</v>
      </c>
      <c r="I1213" s="4">
        <v>76.75</v>
      </c>
      <c r="J1213">
        <v>0</v>
      </c>
      <c r="K1213">
        <v>0</v>
      </c>
      <c r="L1213">
        <v>0</v>
      </c>
      <c r="M1213">
        <v>76.75</v>
      </c>
      <c r="N1213" s="2">
        <v>28</v>
      </c>
      <c r="O1213" t="s">
        <v>29</v>
      </c>
      <c r="P1213" t="s">
        <v>24</v>
      </c>
      <c r="Q1213" t="s">
        <v>25</v>
      </c>
      <c r="R1213" t="s">
        <v>26</v>
      </c>
    </row>
    <row r="1214" spans="1:18" x14ac:dyDescent="0.35">
      <c r="A1214" t="s">
        <v>1025</v>
      </c>
      <c r="B1214" t="s">
        <v>1002</v>
      </c>
      <c r="C1214" t="s">
        <v>15</v>
      </c>
      <c r="D1214" t="s">
        <v>17</v>
      </c>
      <c r="E1214" t="s">
        <v>413</v>
      </c>
      <c r="G1214" t="s">
        <v>20</v>
      </c>
      <c r="H1214" t="s">
        <v>22</v>
      </c>
      <c r="I1214" s="4">
        <v>9932</v>
      </c>
      <c r="J1214">
        <v>3425</v>
      </c>
      <c r="K1214">
        <v>0</v>
      </c>
      <c r="L1214">
        <v>6507</v>
      </c>
      <c r="M1214">
        <v>0</v>
      </c>
      <c r="N1214" s="2">
        <v>28</v>
      </c>
      <c r="O1214" t="s">
        <v>29</v>
      </c>
      <c r="P1214" t="s">
        <v>24</v>
      </c>
      <c r="Q1214" t="s">
        <v>25</v>
      </c>
      <c r="R1214" t="s">
        <v>26</v>
      </c>
    </row>
    <row r="1215" spans="1:18" x14ac:dyDescent="0.35">
      <c r="A1215" t="s">
        <v>1025</v>
      </c>
      <c r="B1215" t="s">
        <v>1003</v>
      </c>
      <c r="C1215" t="s">
        <v>15</v>
      </c>
      <c r="D1215" t="s">
        <v>17</v>
      </c>
      <c r="E1215" t="s">
        <v>551</v>
      </c>
      <c r="F1215" t="s">
        <v>552</v>
      </c>
      <c r="G1215" t="s">
        <v>20</v>
      </c>
      <c r="H1215" t="s">
        <v>22</v>
      </c>
      <c r="I1215" s="4">
        <v>9920</v>
      </c>
      <c r="J1215">
        <v>852</v>
      </c>
      <c r="K1215">
        <v>0</v>
      </c>
      <c r="L1215">
        <v>9068</v>
      </c>
      <c r="M1215">
        <v>0</v>
      </c>
      <c r="N1215" s="2">
        <v>28</v>
      </c>
      <c r="Q1215" t="s">
        <v>25</v>
      </c>
      <c r="R1215" t="s">
        <v>26</v>
      </c>
    </row>
    <row r="1216" spans="1:18" x14ac:dyDescent="0.35">
      <c r="A1216" t="s">
        <v>1025</v>
      </c>
      <c r="B1216" t="s">
        <v>1004</v>
      </c>
      <c r="C1216" t="s">
        <v>15</v>
      </c>
      <c r="D1216" t="s">
        <v>17</v>
      </c>
      <c r="E1216" t="s">
        <v>126</v>
      </c>
      <c r="F1216" t="s">
        <v>62</v>
      </c>
      <c r="G1216" t="s">
        <v>20</v>
      </c>
      <c r="H1216" t="s">
        <v>21</v>
      </c>
      <c r="I1216" s="4">
        <v>609.83000000000004</v>
      </c>
      <c r="J1216">
        <v>0</v>
      </c>
      <c r="K1216">
        <v>0</v>
      </c>
      <c r="L1216">
        <v>0</v>
      </c>
      <c r="M1216">
        <v>609.83000000000004</v>
      </c>
      <c r="N1216" s="2">
        <v>28</v>
      </c>
      <c r="O1216" t="s">
        <v>63</v>
      </c>
      <c r="P1216" t="s">
        <v>80</v>
      </c>
      <c r="Q1216" t="s">
        <v>25</v>
      </c>
      <c r="R1216" t="s">
        <v>26</v>
      </c>
    </row>
    <row r="1217" spans="1:18" x14ac:dyDescent="0.35">
      <c r="A1217" t="s">
        <v>1025</v>
      </c>
      <c r="B1217" t="s">
        <v>1005</v>
      </c>
      <c r="C1217" t="s">
        <v>15</v>
      </c>
      <c r="D1217" t="s">
        <v>17</v>
      </c>
      <c r="E1217" t="s">
        <v>27</v>
      </c>
      <c r="F1217" t="s">
        <v>28</v>
      </c>
      <c r="G1217" t="s">
        <v>20</v>
      </c>
      <c r="H1217" t="s">
        <v>22</v>
      </c>
      <c r="I1217" s="4">
        <v>10815</v>
      </c>
      <c r="J1217">
        <v>3725</v>
      </c>
      <c r="K1217">
        <v>0</v>
      </c>
      <c r="L1217">
        <v>7090</v>
      </c>
      <c r="M1217">
        <v>0</v>
      </c>
      <c r="N1217" s="2">
        <v>28</v>
      </c>
      <c r="O1217" t="s">
        <v>29</v>
      </c>
      <c r="P1217" t="s">
        <v>30</v>
      </c>
      <c r="Q1217" t="s">
        <v>25</v>
      </c>
      <c r="R1217" t="s">
        <v>26</v>
      </c>
    </row>
    <row r="1218" spans="1:18" x14ac:dyDescent="0.35">
      <c r="A1218" t="s">
        <v>1025</v>
      </c>
      <c r="B1218" t="s">
        <v>1006</v>
      </c>
      <c r="C1218" t="s">
        <v>15</v>
      </c>
      <c r="D1218" t="s">
        <v>17</v>
      </c>
      <c r="E1218" t="s">
        <v>211</v>
      </c>
      <c r="F1218" t="s">
        <v>62</v>
      </c>
      <c r="G1218" t="s">
        <v>20</v>
      </c>
      <c r="H1218" t="s">
        <v>21</v>
      </c>
      <c r="I1218" s="4">
        <v>205.01</v>
      </c>
      <c r="J1218">
        <v>0</v>
      </c>
      <c r="K1218">
        <v>0</v>
      </c>
      <c r="L1218">
        <v>0</v>
      </c>
      <c r="M1218">
        <v>205.01</v>
      </c>
      <c r="N1218" s="2">
        <v>28</v>
      </c>
      <c r="O1218" t="s">
        <v>63</v>
      </c>
      <c r="P1218" t="s">
        <v>80</v>
      </c>
      <c r="Q1218" t="s">
        <v>25</v>
      </c>
      <c r="R1218" t="s">
        <v>26</v>
      </c>
    </row>
    <row r="1219" spans="1:18" x14ac:dyDescent="0.35">
      <c r="A1219" t="s">
        <v>1025</v>
      </c>
      <c r="B1219" t="s">
        <v>1007</v>
      </c>
      <c r="C1219" t="s">
        <v>15</v>
      </c>
      <c r="D1219" t="s">
        <v>17</v>
      </c>
      <c r="E1219" t="s">
        <v>48</v>
      </c>
      <c r="G1219" t="s">
        <v>20</v>
      </c>
      <c r="H1219" t="s">
        <v>22</v>
      </c>
      <c r="I1219" s="4">
        <v>4157</v>
      </c>
      <c r="J1219">
        <v>1469</v>
      </c>
      <c r="K1219">
        <v>0</v>
      </c>
      <c r="L1219">
        <v>2688</v>
      </c>
      <c r="M1219">
        <v>0</v>
      </c>
      <c r="N1219" s="2">
        <v>28</v>
      </c>
      <c r="O1219" t="s">
        <v>29</v>
      </c>
      <c r="P1219" t="s">
        <v>49</v>
      </c>
      <c r="Q1219" t="s">
        <v>25</v>
      </c>
      <c r="R1219" t="s">
        <v>26</v>
      </c>
    </row>
    <row r="1220" spans="1:18" x14ac:dyDescent="0.35">
      <c r="A1220" t="s">
        <v>1025</v>
      </c>
      <c r="B1220" t="s">
        <v>1008</v>
      </c>
      <c r="C1220" t="s">
        <v>15</v>
      </c>
      <c r="D1220" t="s">
        <v>17</v>
      </c>
      <c r="E1220" t="s">
        <v>467</v>
      </c>
      <c r="G1220" t="s">
        <v>20</v>
      </c>
      <c r="H1220" t="s">
        <v>22</v>
      </c>
      <c r="I1220" s="4">
        <v>3375</v>
      </c>
      <c r="J1220">
        <v>1248</v>
      </c>
      <c r="K1220">
        <v>0</v>
      </c>
      <c r="L1220">
        <v>2127</v>
      </c>
      <c r="M1220">
        <v>0</v>
      </c>
      <c r="N1220" s="2">
        <v>28</v>
      </c>
      <c r="Q1220" t="s">
        <v>25</v>
      </c>
      <c r="R1220" t="s">
        <v>26</v>
      </c>
    </row>
    <row r="1221" spans="1:18" x14ac:dyDescent="0.35">
      <c r="A1221" t="s">
        <v>1025</v>
      </c>
      <c r="B1221" t="s">
        <v>1009</v>
      </c>
      <c r="C1221" t="s">
        <v>15</v>
      </c>
      <c r="D1221" t="s">
        <v>17</v>
      </c>
      <c r="E1221" t="s">
        <v>402</v>
      </c>
      <c r="F1221" t="s">
        <v>18</v>
      </c>
      <c r="G1221" t="s">
        <v>20</v>
      </c>
      <c r="H1221" t="s">
        <v>21</v>
      </c>
      <c r="I1221" s="4">
        <v>2082.13</v>
      </c>
      <c r="J1221">
        <v>0</v>
      </c>
      <c r="K1221">
        <v>0</v>
      </c>
      <c r="L1221">
        <v>0</v>
      </c>
      <c r="M1221">
        <v>2082.13</v>
      </c>
      <c r="N1221" s="2">
        <v>28</v>
      </c>
      <c r="O1221" t="s">
        <v>23</v>
      </c>
      <c r="P1221" t="s">
        <v>54</v>
      </c>
      <c r="Q1221" t="s">
        <v>25</v>
      </c>
      <c r="R1221" t="s">
        <v>26</v>
      </c>
    </row>
    <row r="1222" spans="1:18" x14ac:dyDescent="0.35">
      <c r="A1222" t="s">
        <v>1025</v>
      </c>
      <c r="B1222" t="s">
        <v>1010</v>
      </c>
      <c r="C1222" t="s">
        <v>15</v>
      </c>
      <c r="D1222" t="s">
        <v>17</v>
      </c>
      <c r="E1222" t="s">
        <v>382</v>
      </c>
      <c r="F1222" t="s">
        <v>110</v>
      </c>
      <c r="G1222" t="s">
        <v>20</v>
      </c>
      <c r="H1222" t="s">
        <v>22</v>
      </c>
      <c r="I1222" s="4">
        <v>2869</v>
      </c>
      <c r="J1222">
        <v>991</v>
      </c>
      <c r="K1222">
        <v>0</v>
      </c>
      <c r="L1222">
        <v>1878</v>
      </c>
      <c r="M1222">
        <v>0</v>
      </c>
      <c r="N1222" s="2">
        <v>28</v>
      </c>
      <c r="O1222" t="s">
        <v>29</v>
      </c>
      <c r="P1222" t="s">
        <v>24</v>
      </c>
      <c r="Q1222" t="s">
        <v>25</v>
      </c>
      <c r="R1222" t="s">
        <v>26</v>
      </c>
    </row>
    <row r="1223" spans="1:18" x14ac:dyDescent="0.35">
      <c r="A1223" t="s">
        <v>1025</v>
      </c>
      <c r="B1223" t="s">
        <v>1011</v>
      </c>
      <c r="C1223" t="s">
        <v>15</v>
      </c>
      <c r="D1223" t="s">
        <v>17</v>
      </c>
      <c r="E1223" t="s">
        <v>448</v>
      </c>
      <c r="F1223" t="s">
        <v>18</v>
      </c>
      <c r="G1223" t="s">
        <v>20</v>
      </c>
      <c r="H1223" t="s">
        <v>21</v>
      </c>
      <c r="I1223" s="4">
        <v>1922.34</v>
      </c>
      <c r="J1223">
        <v>0</v>
      </c>
      <c r="K1223">
        <v>0</v>
      </c>
      <c r="L1223">
        <v>0</v>
      </c>
      <c r="M1223">
        <v>1922.34</v>
      </c>
      <c r="N1223" s="2">
        <v>28</v>
      </c>
      <c r="O1223" t="s">
        <v>23</v>
      </c>
      <c r="P1223" t="s">
        <v>24</v>
      </c>
      <c r="Q1223" t="s">
        <v>25</v>
      </c>
      <c r="R1223" t="s">
        <v>26</v>
      </c>
    </row>
    <row r="1224" spans="1:18" x14ac:dyDescent="0.35">
      <c r="A1224" t="s">
        <v>1025</v>
      </c>
      <c r="B1224" t="s">
        <v>1012</v>
      </c>
      <c r="C1224" t="s">
        <v>15</v>
      </c>
      <c r="D1224" t="s">
        <v>17</v>
      </c>
      <c r="E1224" t="s">
        <v>286</v>
      </c>
      <c r="G1224" t="s">
        <v>20</v>
      </c>
      <c r="H1224" t="s">
        <v>22</v>
      </c>
      <c r="I1224" s="4">
        <v>37705</v>
      </c>
      <c r="J1224">
        <v>7070</v>
      </c>
      <c r="K1224">
        <v>0</v>
      </c>
      <c r="L1224">
        <v>30635</v>
      </c>
      <c r="M1224">
        <v>0</v>
      </c>
      <c r="N1224" s="2">
        <v>28</v>
      </c>
      <c r="O1224" t="s">
        <v>51</v>
      </c>
      <c r="P1224" t="s">
        <v>224</v>
      </c>
      <c r="Q1224" t="s">
        <v>25</v>
      </c>
      <c r="R1224" t="s">
        <v>26</v>
      </c>
    </row>
    <row r="1225" spans="1:18" x14ac:dyDescent="0.35">
      <c r="A1225" t="s">
        <v>1025</v>
      </c>
      <c r="B1225" t="s">
        <v>1013</v>
      </c>
      <c r="C1225" t="s">
        <v>15</v>
      </c>
      <c r="D1225" t="s">
        <v>17</v>
      </c>
      <c r="E1225" t="s">
        <v>247</v>
      </c>
      <c r="G1225" t="s">
        <v>20</v>
      </c>
      <c r="H1225" t="s">
        <v>22</v>
      </c>
      <c r="I1225" s="4">
        <v>7309</v>
      </c>
      <c r="J1225">
        <v>2549</v>
      </c>
      <c r="K1225">
        <v>0</v>
      </c>
      <c r="L1225">
        <v>4760</v>
      </c>
      <c r="M1225">
        <v>0</v>
      </c>
      <c r="N1225" s="2">
        <v>28</v>
      </c>
      <c r="O1225" t="s">
        <v>29</v>
      </c>
      <c r="P1225" t="s">
        <v>224</v>
      </c>
      <c r="Q1225" t="s">
        <v>25</v>
      </c>
      <c r="R1225" t="s">
        <v>26</v>
      </c>
    </row>
    <row r="1226" spans="1:18" x14ac:dyDescent="0.35">
      <c r="A1226" t="s">
        <v>1025</v>
      </c>
      <c r="B1226" t="s">
        <v>1014</v>
      </c>
      <c r="C1226" t="s">
        <v>15</v>
      </c>
      <c r="D1226" t="s">
        <v>17</v>
      </c>
      <c r="E1226" t="s">
        <v>515</v>
      </c>
      <c r="G1226" t="s">
        <v>337</v>
      </c>
      <c r="H1226" t="s">
        <v>22</v>
      </c>
      <c r="I1226" s="4">
        <v>47680</v>
      </c>
      <c r="J1226">
        <v>14620</v>
      </c>
      <c r="K1226">
        <v>0</v>
      </c>
      <c r="L1226">
        <v>33060</v>
      </c>
      <c r="M1226">
        <v>0</v>
      </c>
      <c r="N1226" s="2">
        <v>28</v>
      </c>
      <c r="O1226" t="s">
        <v>51</v>
      </c>
      <c r="P1226" t="s">
        <v>47</v>
      </c>
      <c r="Q1226" t="s">
        <v>25</v>
      </c>
      <c r="R1226" t="s">
        <v>26</v>
      </c>
    </row>
    <row r="1227" spans="1:18" x14ac:dyDescent="0.35">
      <c r="A1227" t="s">
        <v>1025</v>
      </c>
      <c r="B1227" t="s">
        <v>1015</v>
      </c>
      <c r="C1227" t="s">
        <v>15</v>
      </c>
      <c r="D1227" t="s">
        <v>17</v>
      </c>
      <c r="E1227" t="s">
        <v>363</v>
      </c>
      <c r="F1227" t="s">
        <v>364</v>
      </c>
      <c r="G1227" t="s">
        <v>20</v>
      </c>
      <c r="H1227" t="s">
        <v>21</v>
      </c>
      <c r="I1227" s="4">
        <v>1295.93</v>
      </c>
      <c r="J1227">
        <v>0</v>
      </c>
      <c r="K1227">
        <v>0</v>
      </c>
      <c r="L1227">
        <v>0</v>
      </c>
      <c r="M1227">
        <v>1295.93</v>
      </c>
      <c r="N1227" s="2">
        <v>28</v>
      </c>
      <c r="O1227" t="s">
        <v>23</v>
      </c>
      <c r="P1227" t="s">
        <v>224</v>
      </c>
      <c r="Q1227" t="s">
        <v>25</v>
      </c>
      <c r="R1227" t="s">
        <v>26</v>
      </c>
    </row>
    <row r="1228" spans="1:18" x14ac:dyDescent="0.35">
      <c r="A1228" t="s">
        <v>1025</v>
      </c>
      <c r="B1228" t="s">
        <v>1016</v>
      </c>
      <c r="C1228" t="s">
        <v>15</v>
      </c>
      <c r="D1228" t="s">
        <v>17</v>
      </c>
      <c r="E1228" t="s">
        <v>52</v>
      </c>
      <c r="F1228" t="s">
        <v>53</v>
      </c>
      <c r="G1228" t="s">
        <v>20</v>
      </c>
      <c r="H1228" t="s">
        <v>22</v>
      </c>
      <c r="I1228" s="4">
        <v>6931</v>
      </c>
      <c r="J1228">
        <v>2412</v>
      </c>
      <c r="K1228">
        <v>0</v>
      </c>
      <c r="L1228">
        <v>4519</v>
      </c>
      <c r="M1228">
        <v>0</v>
      </c>
      <c r="N1228" s="2">
        <v>28</v>
      </c>
      <c r="O1228" t="s">
        <v>29</v>
      </c>
      <c r="P1228" t="s">
        <v>54</v>
      </c>
      <c r="Q1228" t="s">
        <v>25</v>
      </c>
      <c r="R1228" t="s">
        <v>26</v>
      </c>
    </row>
    <row r="1229" spans="1:18" x14ac:dyDescent="0.35">
      <c r="A1229" t="s">
        <v>1025</v>
      </c>
      <c r="B1229" t="s">
        <v>1017</v>
      </c>
      <c r="C1229" t="s">
        <v>15</v>
      </c>
      <c r="D1229" t="s">
        <v>17</v>
      </c>
      <c r="E1229" t="s">
        <v>91</v>
      </c>
      <c r="G1229" t="s">
        <v>20</v>
      </c>
      <c r="H1229" t="s">
        <v>21</v>
      </c>
      <c r="I1229" s="4">
        <v>1517.31</v>
      </c>
      <c r="J1229">
        <v>0</v>
      </c>
      <c r="K1229">
        <v>0</v>
      </c>
      <c r="L1229">
        <v>0</v>
      </c>
      <c r="M1229">
        <v>1517.31</v>
      </c>
      <c r="N1229" s="2">
        <v>28</v>
      </c>
      <c r="O1229" t="s">
        <v>23</v>
      </c>
      <c r="P1229" t="s">
        <v>24</v>
      </c>
      <c r="Q1229" t="s">
        <v>25</v>
      </c>
      <c r="R1229" t="s">
        <v>26</v>
      </c>
    </row>
    <row r="1230" spans="1:18" x14ac:dyDescent="0.35">
      <c r="A1230" t="s">
        <v>1025</v>
      </c>
      <c r="B1230" t="s">
        <v>1018</v>
      </c>
      <c r="C1230" t="s">
        <v>15</v>
      </c>
      <c r="D1230" t="s">
        <v>17</v>
      </c>
      <c r="E1230" t="s">
        <v>157</v>
      </c>
      <c r="F1230" t="s">
        <v>76</v>
      </c>
      <c r="G1230" t="s">
        <v>20</v>
      </c>
      <c r="H1230" t="s">
        <v>22</v>
      </c>
      <c r="I1230" s="4">
        <v>9306</v>
      </c>
      <c r="J1230">
        <v>3217</v>
      </c>
      <c r="K1230">
        <v>0</v>
      </c>
      <c r="L1230">
        <v>6089</v>
      </c>
      <c r="M1230">
        <v>0</v>
      </c>
      <c r="N1230" s="2">
        <v>28</v>
      </c>
      <c r="O1230" t="s">
        <v>29</v>
      </c>
      <c r="P1230" t="s">
        <v>158</v>
      </c>
      <c r="Q1230" t="s">
        <v>25</v>
      </c>
      <c r="R1230" t="s">
        <v>26</v>
      </c>
    </row>
    <row r="1231" spans="1:18" x14ac:dyDescent="0.35">
      <c r="A1231" t="s">
        <v>1026</v>
      </c>
      <c r="B1231" t="s">
        <v>610</v>
      </c>
      <c r="C1231" t="s">
        <v>608</v>
      </c>
      <c r="D1231" t="s">
        <v>17</v>
      </c>
      <c r="E1231" t="s">
        <v>611</v>
      </c>
      <c r="G1231" t="s">
        <v>20</v>
      </c>
      <c r="H1231" t="s">
        <v>21</v>
      </c>
      <c r="I1231" s="4">
        <v>57.33</v>
      </c>
      <c r="J1231">
        <v>0</v>
      </c>
      <c r="K1231">
        <v>0</v>
      </c>
      <c r="L1231">
        <v>0</v>
      </c>
      <c r="M1231">
        <v>57.33</v>
      </c>
      <c r="N1231" s="2">
        <v>31</v>
      </c>
      <c r="O1231" t="s">
        <v>35</v>
      </c>
      <c r="P1231" t="s">
        <v>37</v>
      </c>
      <c r="Q1231" t="s">
        <v>25</v>
      </c>
      <c r="R1231" t="s">
        <v>26</v>
      </c>
    </row>
    <row r="1232" spans="1:18" x14ac:dyDescent="0.35">
      <c r="A1232" t="s">
        <v>1026</v>
      </c>
      <c r="B1232" t="s">
        <v>614</v>
      </c>
      <c r="C1232" t="s">
        <v>15</v>
      </c>
      <c r="D1232" t="s">
        <v>17</v>
      </c>
      <c r="E1232" t="s">
        <v>256</v>
      </c>
      <c r="G1232" t="s">
        <v>20</v>
      </c>
      <c r="H1232" t="s">
        <v>22</v>
      </c>
      <c r="I1232" s="4">
        <v>4509</v>
      </c>
      <c r="J1232">
        <v>1068</v>
      </c>
      <c r="K1232">
        <v>0</v>
      </c>
      <c r="L1232">
        <v>3441</v>
      </c>
      <c r="M1232">
        <v>0</v>
      </c>
      <c r="N1232" s="2">
        <v>31</v>
      </c>
      <c r="O1232" t="s">
        <v>29</v>
      </c>
      <c r="P1232" t="s">
        <v>32</v>
      </c>
      <c r="Q1232" t="s">
        <v>25</v>
      </c>
      <c r="R1232" t="s">
        <v>26</v>
      </c>
    </row>
    <row r="1233" spans="1:18" x14ac:dyDescent="0.35">
      <c r="A1233" t="s">
        <v>1026</v>
      </c>
      <c r="B1233" t="s">
        <v>615</v>
      </c>
      <c r="C1233" t="s">
        <v>15</v>
      </c>
      <c r="D1233" t="s">
        <v>17</v>
      </c>
      <c r="E1233" t="s">
        <v>287</v>
      </c>
      <c r="F1233" t="s">
        <v>131</v>
      </c>
      <c r="G1233" t="s">
        <v>20</v>
      </c>
      <c r="H1233" t="s">
        <v>22</v>
      </c>
      <c r="I1233" s="4">
        <v>3901</v>
      </c>
      <c r="J1233">
        <v>936</v>
      </c>
      <c r="K1233">
        <v>0</v>
      </c>
      <c r="L1233">
        <v>2965</v>
      </c>
      <c r="M1233">
        <v>0</v>
      </c>
      <c r="N1233" s="2">
        <v>31</v>
      </c>
      <c r="O1233" t="s">
        <v>29</v>
      </c>
      <c r="P1233" t="s">
        <v>64</v>
      </c>
      <c r="Q1233" t="s">
        <v>25</v>
      </c>
      <c r="R1233" t="s">
        <v>26</v>
      </c>
    </row>
    <row r="1234" spans="1:18" x14ac:dyDescent="0.35">
      <c r="A1234" t="s">
        <v>1026</v>
      </c>
      <c r="B1234" t="s">
        <v>616</v>
      </c>
      <c r="C1234" t="s">
        <v>15</v>
      </c>
      <c r="D1234" t="s">
        <v>17</v>
      </c>
      <c r="E1234" t="s">
        <v>212</v>
      </c>
      <c r="F1234" t="s">
        <v>220</v>
      </c>
      <c r="G1234" t="s">
        <v>20</v>
      </c>
      <c r="H1234" t="s">
        <v>21</v>
      </c>
      <c r="I1234" s="4">
        <v>175.08</v>
      </c>
      <c r="J1234">
        <v>0</v>
      </c>
      <c r="K1234">
        <v>0</v>
      </c>
      <c r="L1234">
        <v>0</v>
      </c>
      <c r="M1234">
        <v>175.08</v>
      </c>
      <c r="N1234" s="2">
        <v>31</v>
      </c>
      <c r="O1234" t="s">
        <v>29</v>
      </c>
      <c r="P1234" t="s">
        <v>30</v>
      </c>
      <c r="Q1234" t="s">
        <v>25</v>
      </c>
      <c r="R1234" t="s">
        <v>26</v>
      </c>
    </row>
    <row r="1235" spans="1:18" x14ac:dyDescent="0.35">
      <c r="A1235" t="s">
        <v>1026</v>
      </c>
      <c r="B1235" t="s">
        <v>617</v>
      </c>
      <c r="C1235" t="s">
        <v>15</v>
      </c>
      <c r="D1235" t="s">
        <v>17</v>
      </c>
      <c r="E1235" t="s">
        <v>212</v>
      </c>
      <c r="F1235" t="s">
        <v>213</v>
      </c>
      <c r="G1235" t="s">
        <v>20</v>
      </c>
      <c r="H1235" t="s">
        <v>21</v>
      </c>
      <c r="I1235" s="4">
        <v>1299.96</v>
      </c>
      <c r="J1235">
        <v>0</v>
      </c>
      <c r="K1235">
        <v>0</v>
      </c>
      <c r="L1235">
        <v>0</v>
      </c>
      <c r="M1235">
        <v>1299.96</v>
      </c>
      <c r="N1235" s="2">
        <v>31</v>
      </c>
      <c r="O1235" t="s">
        <v>29</v>
      </c>
      <c r="P1235" t="s">
        <v>30</v>
      </c>
      <c r="Q1235" t="s">
        <v>25</v>
      </c>
      <c r="R1235" t="s">
        <v>26</v>
      </c>
    </row>
    <row r="1236" spans="1:18" x14ac:dyDescent="0.35">
      <c r="A1236" t="s">
        <v>1026</v>
      </c>
      <c r="B1236" t="s">
        <v>618</v>
      </c>
      <c r="C1236" t="s">
        <v>15</v>
      </c>
      <c r="D1236" t="s">
        <v>17</v>
      </c>
      <c r="E1236" t="s">
        <v>490</v>
      </c>
      <c r="G1236" t="s">
        <v>20</v>
      </c>
      <c r="H1236" t="s">
        <v>22</v>
      </c>
      <c r="I1236" s="4">
        <v>1056</v>
      </c>
      <c r="J1236">
        <v>253</v>
      </c>
      <c r="K1236">
        <v>0</v>
      </c>
      <c r="L1236">
        <v>803</v>
      </c>
      <c r="M1236">
        <v>0</v>
      </c>
      <c r="N1236" s="2">
        <v>31</v>
      </c>
      <c r="O1236" t="s">
        <v>29</v>
      </c>
      <c r="P1236" t="s">
        <v>168</v>
      </c>
      <c r="Q1236" t="s">
        <v>25</v>
      </c>
      <c r="R1236" t="s">
        <v>26</v>
      </c>
    </row>
    <row r="1237" spans="1:18" x14ac:dyDescent="0.35">
      <c r="A1237" t="s">
        <v>1026</v>
      </c>
      <c r="B1237" t="s">
        <v>619</v>
      </c>
      <c r="C1237" t="s">
        <v>15</v>
      </c>
      <c r="D1237" t="s">
        <v>17</v>
      </c>
      <c r="E1237" t="s">
        <v>483</v>
      </c>
      <c r="G1237" t="s">
        <v>20</v>
      </c>
      <c r="H1237" t="s">
        <v>22</v>
      </c>
      <c r="I1237" s="4">
        <v>6369</v>
      </c>
      <c r="J1237">
        <v>1419</v>
      </c>
      <c r="K1237">
        <v>0</v>
      </c>
      <c r="L1237">
        <v>4950</v>
      </c>
      <c r="M1237">
        <v>0</v>
      </c>
      <c r="N1237" s="2">
        <v>31</v>
      </c>
      <c r="O1237" t="s">
        <v>29</v>
      </c>
      <c r="P1237" t="s">
        <v>482</v>
      </c>
      <c r="Q1237" t="s">
        <v>25</v>
      </c>
      <c r="R1237" t="s">
        <v>26</v>
      </c>
    </row>
    <row r="1238" spans="1:18" x14ac:dyDescent="0.35">
      <c r="A1238" t="s">
        <v>1026</v>
      </c>
      <c r="B1238" t="s">
        <v>620</v>
      </c>
      <c r="C1238" t="s">
        <v>15</v>
      </c>
      <c r="D1238" t="s">
        <v>17</v>
      </c>
      <c r="E1238" t="s">
        <v>102</v>
      </c>
      <c r="G1238" t="s">
        <v>20</v>
      </c>
      <c r="H1238" t="s">
        <v>21</v>
      </c>
      <c r="I1238" s="4">
        <v>17.920000000000002</v>
      </c>
      <c r="J1238">
        <v>0</v>
      </c>
      <c r="K1238">
        <v>0</v>
      </c>
      <c r="L1238">
        <v>0</v>
      </c>
      <c r="M1238">
        <v>17.920000000000002</v>
      </c>
      <c r="N1238" s="2">
        <v>31</v>
      </c>
      <c r="O1238" t="s">
        <v>29</v>
      </c>
      <c r="P1238" t="s">
        <v>103</v>
      </c>
      <c r="Q1238" t="s">
        <v>25</v>
      </c>
      <c r="R1238" t="s">
        <v>26</v>
      </c>
    </row>
    <row r="1239" spans="1:18" x14ac:dyDescent="0.35">
      <c r="A1239" t="s">
        <v>1026</v>
      </c>
      <c r="B1239" t="s">
        <v>621</v>
      </c>
      <c r="C1239" t="s">
        <v>15</v>
      </c>
      <c r="D1239" t="s">
        <v>17</v>
      </c>
      <c r="E1239" t="s">
        <v>397</v>
      </c>
      <c r="G1239" t="s">
        <v>20</v>
      </c>
      <c r="H1239" t="s">
        <v>22</v>
      </c>
      <c r="I1239" s="4">
        <v>7022</v>
      </c>
      <c r="J1239">
        <v>1674</v>
      </c>
      <c r="K1239">
        <v>0</v>
      </c>
      <c r="L1239">
        <v>5348</v>
      </c>
      <c r="M1239">
        <v>0</v>
      </c>
      <c r="N1239" s="2">
        <v>31</v>
      </c>
      <c r="O1239" t="s">
        <v>29</v>
      </c>
      <c r="P1239" t="s">
        <v>168</v>
      </c>
      <c r="Q1239" t="s">
        <v>25</v>
      </c>
      <c r="R1239" t="s">
        <v>26</v>
      </c>
    </row>
    <row r="1240" spans="1:18" x14ac:dyDescent="0.35">
      <c r="A1240" t="s">
        <v>1026</v>
      </c>
      <c r="B1240" t="s">
        <v>622</v>
      </c>
      <c r="C1240" t="s">
        <v>15</v>
      </c>
      <c r="D1240" t="s">
        <v>17</v>
      </c>
      <c r="E1240" t="s">
        <v>491</v>
      </c>
      <c r="G1240" t="s">
        <v>20</v>
      </c>
      <c r="H1240" t="s">
        <v>22</v>
      </c>
      <c r="I1240" s="4">
        <v>2660</v>
      </c>
      <c r="J1240">
        <v>590</v>
      </c>
      <c r="K1240">
        <v>0</v>
      </c>
      <c r="L1240">
        <v>2070</v>
      </c>
      <c r="M1240">
        <v>0</v>
      </c>
      <c r="N1240" s="2">
        <v>31</v>
      </c>
      <c r="O1240" t="s">
        <v>29</v>
      </c>
      <c r="P1240" t="s">
        <v>168</v>
      </c>
      <c r="Q1240" t="s">
        <v>25</v>
      </c>
      <c r="R1240" t="s">
        <v>26</v>
      </c>
    </row>
    <row r="1241" spans="1:18" x14ac:dyDescent="0.35">
      <c r="A1241" t="s">
        <v>1026</v>
      </c>
      <c r="B1241" t="s">
        <v>623</v>
      </c>
      <c r="C1241" t="s">
        <v>15</v>
      </c>
      <c r="D1241" t="s">
        <v>17</v>
      </c>
      <c r="E1241" t="s">
        <v>238</v>
      </c>
      <c r="G1241" t="s">
        <v>20</v>
      </c>
      <c r="H1241" t="s">
        <v>21</v>
      </c>
      <c r="I1241" s="4">
        <v>202.27</v>
      </c>
      <c r="J1241">
        <v>0</v>
      </c>
      <c r="K1241">
        <v>0</v>
      </c>
      <c r="L1241">
        <v>0</v>
      </c>
      <c r="M1241">
        <v>202.27</v>
      </c>
      <c r="N1241" s="2">
        <v>31</v>
      </c>
      <c r="O1241" t="s">
        <v>40</v>
      </c>
      <c r="P1241" t="s">
        <v>201</v>
      </c>
      <c r="Q1241" t="s">
        <v>25</v>
      </c>
      <c r="R1241" t="s">
        <v>26</v>
      </c>
    </row>
    <row r="1242" spans="1:18" x14ac:dyDescent="0.35">
      <c r="A1242" t="s">
        <v>1026</v>
      </c>
      <c r="B1242" t="s">
        <v>624</v>
      </c>
      <c r="C1242" t="s">
        <v>15</v>
      </c>
      <c r="D1242" t="s">
        <v>17</v>
      </c>
      <c r="E1242" t="s">
        <v>238</v>
      </c>
      <c r="G1242" t="s">
        <v>20</v>
      </c>
      <c r="H1242" t="s">
        <v>21</v>
      </c>
      <c r="I1242" s="4">
        <v>197.48</v>
      </c>
      <c r="J1242">
        <v>0</v>
      </c>
      <c r="K1242">
        <v>0</v>
      </c>
      <c r="L1242">
        <v>0</v>
      </c>
      <c r="M1242">
        <v>197.48</v>
      </c>
      <c r="N1242" s="2">
        <v>31</v>
      </c>
      <c r="O1242" t="s">
        <v>40</v>
      </c>
      <c r="P1242" t="s">
        <v>201</v>
      </c>
      <c r="Q1242" t="s">
        <v>25</v>
      </c>
      <c r="R1242" t="s">
        <v>26</v>
      </c>
    </row>
    <row r="1243" spans="1:18" x14ac:dyDescent="0.35">
      <c r="A1243" t="s">
        <v>1026</v>
      </c>
      <c r="B1243" t="s">
        <v>625</v>
      </c>
      <c r="C1243" t="s">
        <v>15</v>
      </c>
      <c r="D1243" t="s">
        <v>17</v>
      </c>
      <c r="E1243" t="s">
        <v>101</v>
      </c>
      <c r="G1243" t="s">
        <v>20</v>
      </c>
      <c r="H1243" t="s">
        <v>22</v>
      </c>
      <c r="I1243" s="4">
        <v>7525</v>
      </c>
      <c r="J1243">
        <v>1800</v>
      </c>
      <c r="K1243">
        <v>0</v>
      </c>
      <c r="L1243">
        <v>5725</v>
      </c>
      <c r="M1243">
        <v>0</v>
      </c>
      <c r="N1243" s="2">
        <v>31</v>
      </c>
      <c r="O1243" t="s">
        <v>29</v>
      </c>
      <c r="P1243" t="s">
        <v>49</v>
      </c>
      <c r="Q1243" t="s">
        <v>25</v>
      </c>
      <c r="R1243" t="s">
        <v>26</v>
      </c>
    </row>
    <row r="1244" spans="1:18" x14ac:dyDescent="0.35">
      <c r="A1244" t="s">
        <v>1026</v>
      </c>
      <c r="B1244" t="s">
        <v>626</v>
      </c>
      <c r="C1244" t="s">
        <v>15</v>
      </c>
      <c r="D1244" t="s">
        <v>17</v>
      </c>
      <c r="E1244" t="s">
        <v>465</v>
      </c>
      <c r="F1244" t="s">
        <v>466</v>
      </c>
      <c r="G1244" t="s">
        <v>20</v>
      </c>
      <c r="H1244" t="s">
        <v>22</v>
      </c>
      <c r="I1244" s="4">
        <v>4325</v>
      </c>
      <c r="J1244">
        <v>1038</v>
      </c>
      <c r="K1244">
        <v>0</v>
      </c>
      <c r="L1244">
        <v>3287</v>
      </c>
      <c r="M1244">
        <v>0</v>
      </c>
      <c r="N1244" s="2">
        <v>31</v>
      </c>
      <c r="O1244" t="s">
        <v>29</v>
      </c>
      <c r="P1244" t="s">
        <v>49</v>
      </c>
      <c r="Q1244" t="s">
        <v>25</v>
      </c>
      <c r="R1244" t="s">
        <v>26</v>
      </c>
    </row>
    <row r="1245" spans="1:18" x14ac:dyDescent="0.35">
      <c r="A1245" t="s">
        <v>1026</v>
      </c>
      <c r="B1245" t="s">
        <v>627</v>
      </c>
      <c r="C1245" t="s">
        <v>15</v>
      </c>
      <c r="D1245" t="s">
        <v>17</v>
      </c>
      <c r="E1245" t="s">
        <v>69</v>
      </c>
      <c r="F1245" t="s">
        <v>29</v>
      </c>
      <c r="G1245" t="s">
        <v>20</v>
      </c>
      <c r="H1245" t="s">
        <v>22</v>
      </c>
      <c r="I1245" s="4">
        <v>4596</v>
      </c>
      <c r="J1245">
        <v>1105</v>
      </c>
      <c r="K1245">
        <v>0</v>
      </c>
      <c r="L1245">
        <v>3491</v>
      </c>
      <c r="M1245">
        <v>0</v>
      </c>
      <c r="N1245" s="2">
        <v>31</v>
      </c>
      <c r="O1245" t="s">
        <v>29</v>
      </c>
      <c r="P1245" t="s">
        <v>49</v>
      </c>
      <c r="Q1245" t="s">
        <v>25</v>
      </c>
      <c r="R1245" t="s">
        <v>26</v>
      </c>
    </row>
    <row r="1246" spans="1:18" x14ac:dyDescent="0.35">
      <c r="A1246" t="s">
        <v>1026</v>
      </c>
      <c r="B1246" t="s">
        <v>628</v>
      </c>
      <c r="C1246" t="s">
        <v>15</v>
      </c>
      <c r="D1246" t="s">
        <v>17</v>
      </c>
      <c r="E1246" t="s">
        <v>533</v>
      </c>
      <c r="F1246" t="s">
        <v>534</v>
      </c>
      <c r="G1246" t="s">
        <v>20</v>
      </c>
      <c r="H1246" t="s">
        <v>21</v>
      </c>
      <c r="I1246" s="4">
        <v>2336.92</v>
      </c>
      <c r="J1246">
        <v>0</v>
      </c>
      <c r="K1246">
        <v>0</v>
      </c>
      <c r="L1246">
        <v>0</v>
      </c>
      <c r="M1246">
        <v>2336.92</v>
      </c>
      <c r="N1246" s="2">
        <v>31</v>
      </c>
      <c r="O1246" t="s">
        <v>29</v>
      </c>
      <c r="Q1246" t="s">
        <v>25</v>
      </c>
      <c r="R1246" t="s">
        <v>26</v>
      </c>
    </row>
    <row r="1247" spans="1:18" x14ac:dyDescent="0.35">
      <c r="A1247" t="s">
        <v>1026</v>
      </c>
      <c r="B1247" t="s">
        <v>629</v>
      </c>
      <c r="C1247" t="s">
        <v>15</v>
      </c>
      <c r="D1247" t="s">
        <v>17</v>
      </c>
      <c r="E1247" t="s">
        <v>532</v>
      </c>
      <c r="G1247" t="s">
        <v>20</v>
      </c>
      <c r="H1247" t="s">
        <v>21</v>
      </c>
      <c r="I1247" s="4">
        <v>3437.53</v>
      </c>
      <c r="J1247">
        <v>0</v>
      </c>
      <c r="K1247">
        <v>0</v>
      </c>
      <c r="L1247">
        <v>0</v>
      </c>
      <c r="M1247">
        <v>3437.53</v>
      </c>
      <c r="N1247" s="2">
        <v>31</v>
      </c>
      <c r="O1247" t="s">
        <v>29</v>
      </c>
      <c r="P1247" t="s">
        <v>517</v>
      </c>
      <c r="Q1247" t="s">
        <v>25</v>
      </c>
      <c r="R1247" t="s">
        <v>26</v>
      </c>
    </row>
    <row r="1248" spans="1:18" x14ac:dyDescent="0.35">
      <c r="A1248" t="s">
        <v>1026</v>
      </c>
      <c r="B1248" t="s">
        <v>630</v>
      </c>
      <c r="C1248" t="s">
        <v>15</v>
      </c>
      <c r="D1248" t="s">
        <v>17</v>
      </c>
      <c r="E1248" t="s">
        <v>368</v>
      </c>
      <c r="F1248" t="s">
        <v>131</v>
      </c>
      <c r="G1248" t="s">
        <v>20</v>
      </c>
      <c r="H1248" t="s">
        <v>22</v>
      </c>
      <c r="I1248" s="4">
        <v>7053</v>
      </c>
      <c r="J1248">
        <v>1738</v>
      </c>
      <c r="K1248">
        <v>0</v>
      </c>
      <c r="L1248">
        <v>5315</v>
      </c>
      <c r="M1248">
        <v>0</v>
      </c>
      <c r="N1248" s="2">
        <v>31</v>
      </c>
      <c r="O1248" t="s">
        <v>29</v>
      </c>
      <c r="P1248" t="s">
        <v>319</v>
      </c>
      <c r="Q1248" t="s">
        <v>25</v>
      </c>
      <c r="R1248" t="s">
        <v>26</v>
      </c>
    </row>
    <row r="1249" spans="1:18" x14ac:dyDescent="0.35">
      <c r="A1249" t="s">
        <v>1026</v>
      </c>
      <c r="B1249" t="s">
        <v>631</v>
      </c>
      <c r="C1249" t="s">
        <v>15</v>
      </c>
      <c r="D1249" t="s">
        <v>17</v>
      </c>
      <c r="E1249" t="s">
        <v>235</v>
      </c>
      <c r="F1249" t="s">
        <v>236</v>
      </c>
      <c r="G1249" t="s">
        <v>20</v>
      </c>
      <c r="H1249" t="s">
        <v>21</v>
      </c>
      <c r="I1249" s="4">
        <v>0</v>
      </c>
      <c r="J1249">
        <v>0</v>
      </c>
      <c r="K1249">
        <v>0</v>
      </c>
      <c r="L1249">
        <v>0</v>
      </c>
      <c r="M1249">
        <v>0</v>
      </c>
      <c r="N1249" s="2">
        <v>31</v>
      </c>
      <c r="O1249" t="s">
        <v>29</v>
      </c>
      <c r="P1249" t="s">
        <v>80</v>
      </c>
      <c r="Q1249" t="s">
        <v>25</v>
      </c>
      <c r="R1249" t="s">
        <v>26</v>
      </c>
    </row>
    <row r="1250" spans="1:18" x14ac:dyDescent="0.35">
      <c r="A1250" t="s">
        <v>1026</v>
      </c>
      <c r="B1250" t="s">
        <v>632</v>
      </c>
      <c r="C1250" t="s">
        <v>15</v>
      </c>
      <c r="D1250" t="s">
        <v>17</v>
      </c>
      <c r="E1250" t="s">
        <v>172</v>
      </c>
      <c r="G1250" t="s">
        <v>20</v>
      </c>
      <c r="H1250" t="s">
        <v>22</v>
      </c>
      <c r="I1250" s="4">
        <v>12086</v>
      </c>
      <c r="J1250">
        <v>2912</v>
      </c>
      <c r="K1250">
        <v>0</v>
      </c>
      <c r="L1250">
        <v>9174</v>
      </c>
      <c r="M1250">
        <v>0</v>
      </c>
      <c r="N1250" s="2">
        <v>31</v>
      </c>
      <c r="O1250" t="s">
        <v>29</v>
      </c>
      <c r="P1250" t="s">
        <v>64</v>
      </c>
      <c r="Q1250" t="s">
        <v>25</v>
      </c>
      <c r="R1250" t="s">
        <v>26</v>
      </c>
    </row>
    <row r="1251" spans="1:18" x14ac:dyDescent="0.35">
      <c r="A1251" t="s">
        <v>1026</v>
      </c>
      <c r="B1251" t="s">
        <v>633</v>
      </c>
      <c r="C1251" t="s">
        <v>15</v>
      </c>
      <c r="D1251" t="s">
        <v>17</v>
      </c>
      <c r="E1251" t="s">
        <v>278</v>
      </c>
      <c r="F1251" t="s">
        <v>279</v>
      </c>
      <c r="G1251" t="s">
        <v>20</v>
      </c>
      <c r="H1251" t="s">
        <v>22</v>
      </c>
      <c r="I1251" s="4">
        <v>7916</v>
      </c>
      <c r="J1251">
        <v>1952</v>
      </c>
      <c r="K1251">
        <v>0</v>
      </c>
      <c r="L1251">
        <v>5964</v>
      </c>
      <c r="M1251">
        <v>0</v>
      </c>
      <c r="N1251" s="2">
        <v>31</v>
      </c>
      <c r="O1251" t="s">
        <v>29</v>
      </c>
      <c r="P1251" t="s">
        <v>64</v>
      </c>
      <c r="Q1251" t="s">
        <v>25</v>
      </c>
      <c r="R1251" t="s">
        <v>26</v>
      </c>
    </row>
    <row r="1252" spans="1:18" x14ac:dyDescent="0.35">
      <c r="A1252" t="s">
        <v>1026</v>
      </c>
      <c r="B1252" t="s">
        <v>634</v>
      </c>
      <c r="C1252" t="s">
        <v>15</v>
      </c>
      <c r="D1252" t="s">
        <v>17</v>
      </c>
      <c r="E1252" t="s">
        <v>241</v>
      </c>
      <c r="F1252" t="s">
        <v>242</v>
      </c>
      <c r="G1252" t="s">
        <v>20</v>
      </c>
      <c r="H1252" t="s">
        <v>22</v>
      </c>
      <c r="I1252" s="4">
        <v>2400</v>
      </c>
      <c r="J1252">
        <v>501</v>
      </c>
      <c r="K1252">
        <v>0</v>
      </c>
      <c r="L1252">
        <v>1899</v>
      </c>
      <c r="M1252">
        <v>0</v>
      </c>
      <c r="N1252" s="2">
        <v>31</v>
      </c>
      <c r="O1252" t="s">
        <v>29</v>
      </c>
      <c r="P1252" t="s">
        <v>64</v>
      </c>
      <c r="Q1252" t="s">
        <v>25</v>
      </c>
      <c r="R1252" t="s">
        <v>26</v>
      </c>
    </row>
    <row r="1253" spans="1:18" x14ac:dyDescent="0.35">
      <c r="A1253" t="s">
        <v>1026</v>
      </c>
      <c r="B1253" t="s">
        <v>635</v>
      </c>
      <c r="C1253" t="s">
        <v>15</v>
      </c>
      <c r="D1253" t="s">
        <v>17</v>
      </c>
      <c r="E1253" t="s">
        <v>318</v>
      </c>
      <c r="G1253" t="s">
        <v>20</v>
      </c>
      <c r="H1253" t="s">
        <v>22</v>
      </c>
      <c r="I1253" s="4">
        <v>9417</v>
      </c>
      <c r="J1253">
        <v>2267</v>
      </c>
      <c r="K1253">
        <v>0</v>
      </c>
      <c r="L1253">
        <v>7150</v>
      </c>
      <c r="M1253">
        <v>0</v>
      </c>
      <c r="N1253" s="2">
        <v>31</v>
      </c>
      <c r="O1253" t="s">
        <v>29</v>
      </c>
      <c r="P1253" t="s">
        <v>319</v>
      </c>
      <c r="Q1253" t="s">
        <v>25</v>
      </c>
      <c r="R1253" t="s">
        <v>26</v>
      </c>
    </row>
    <row r="1254" spans="1:18" x14ac:dyDescent="0.35">
      <c r="A1254" t="s">
        <v>1026</v>
      </c>
      <c r="B1254" t="s">
        <v>636</v>
      </c>
      <c r="C1254" t="s">
        <v>15</v>
      </c>
      <c r="D1254" t="s">
        <v>17</v>
      </c>
      <c r="E1254" t="s">
        <v>385</v>
      </c>
      <c r="F1254" t="s">
        <v>253</v>
      </c>
      <c r="G1254" t="s">
        <v>20</v>
      </c>
      <c r="H1254" t="s">
        <v>22</v>
      </c>
      <c r="I1254" s="4">
        <v>6522</v>
      </c>
      <c r="J1254">
        <v>1626</v>
      </c>
      <c r="K1254">
        <v>0</v>
      </c>
      <c r="L1254">
        <v>4896</v>
      </c>
      <c r="M1254">
        <v>0</v>
      </c>
      <c r="N1254" s="2">
        <v>31</v>
      </c>
      <c r="O1254" t="s">
        <v>29</v>
      </c>
      <c r="P1254" t="s">
        <v>201</v>
      </c>
      <c r="Q1254" t="s">
        <v>25</v>
      </c>
      <c r="R1254" t="s">
        <v>26</v>
      </c>
    </row>
    <row r="1255" spans="1:18" x14ac:dyDescent="0.35">
      <c r="A1255" t="s">
        <v>1026</v>
      </c>
      <c r="B1255" t="s">
        <v>637</v>
      </c>
      <c r="C1255" t="s">
        <v>15</v>
      </c>
      <c r="D1255" t="s">
        <v>17</v>
      </c>
      <c r="E1255" t="s">
        <v>439</v>
      </c>
      <c r="G1255" t="s">
        <v>20</v>
      </c>
      <c r="H1255" t="s">
        <v>22</v>
      </c>
      <c r="I1255" s="4">
        <v>5865</v>
      </c>
      <c r="J1255">
        <v>1501</v>
      </c>
      <c r="K1255">
        <v>0</v>
      </c>
      <c r="L1255">
        <v>4364</v>
      </c>
      <c r="M1255">
        <v>0</v>
      </c>
      <c r="N1255" s="2">
        <v>31</v>
      </c>
      <c r="O1255" t="s">
        <v>29</v>
      </c>
      <c r="P1255" t="s">
        <v>201</v>
      </c>
      <c r="Q1255" t="s">
        <v>25</v>
      </c>
      <c r="R1255" t="s">
        <v>26</v>
      </c>
    </row>
    <row r="1256" spans="1:18" x14ac:dyDescent="0.35">
      <c r="A1256" t="s">
        <v>1026</v>
      </c>
      <c r="B1256" t="s">
        <v>638</v>
      </c>
      <c r="C1256" t="s">
        <v>15</v>
      </c>
      <c r="D1256" t="s">
        <v>17</v>
      </c>
      <c r="E1256" t="s">
        <v>390</v>
      </c>
      <c r="F1256" t="s">
        <v>253</v>
      </c>
      <c r="G1256" t="s">
        <v>20</v>
      </c>
      <c r="H1256" t="s">
        <v>21</v>
      </c>
      <c r="I1256" s="4">
        <v>3373</v>
      </c>
      <c r="J1256">
        <v>0</v>
      </c>
      <c r="K1256">
        <v>0</v>
      </c>
      <c r="L1256">
        <v>0</v>
      </c>
      <c r="M1256">
        <v>3373</v>
      </c>
      <c r="N1256" s="2">
        <v>31</v>
      </c>
      <c r="O1256" t="s">
        <v>29</v>
      </c>
      <c r="P1256" t="s">
        <v>201</v>
      </c>
      <c r="Q1256" t="s">
        <v>25</v>
      </c>
      <c r="R1256" t="s">
        <v>26</v>
      </c>
    </row>
    <row r="1257" spans="1:18" x14ac:dyDescent="0.35">
      <c r="A1257" t="s">
        <v>1026</v>
      </c>
      <c r="B1257" t="s">
        <v>639</v>
      </c>
      <c r="C1257" t="s">
        <v>15</v>
      </c>
      <c r="D1257" t="s">
        <v>17</v>
      </c>
      <c r="E1257" t="s">
        <v>391</v>
      </c>
      <c r="F1257" t="s">
        <v>392</v>
      </c>
      <c r="G1257" t="s">
        <v>20</v>
      </c>
      <c r="H1257" t="s">
        <v>22</v>
      </c>
      <c r="I1257" s="4">
        <v>9152</v>
      </c>
      <c r="J1257">
        <v>2124</v>
      </c>
      <c r="K1257">
        <v>0</v>
      </c>
      <c r="L1257">
        <v>7028</v>
      </c>
      <c r="M1257">
        <v>0</v>
      </c>
      <c r="N1257" s="2">
        <v>31</v>
      </c>
      <c r="O1257" t="s">
        <v>29</v>
      </c>
      <c r="P1257" t="s">
        <v>201</v>
      </c>
      <c r="Q1257" t="s">
        <v>25</v>
      </c>
      <c r="R1257" t="s">
        <v>26</v>
      </c>
    </row>
    <row r="1258" spans="1:18" x14ac:dyDescent="0.35">
      <c r="A1258" t="s">
        <v>1026</v>
      </c>
      <c r="B1258" t="s">
        <v>640</v>
      </c>
      <c r="C1258" t="s">
        <v>15</v>
      </c>
      <c r="D1258" t="s">
        <v>17</v>
      </c>
      <c r="E1258" t="s">
        <v>440</v>
      </c>
      <c r="F1258" t="s">
        <v>181</v>
      </c>
      <c r="G1258" t="s">
        <v>20</v>
      </c>
      <c r="H1258" t="s">
        <v>22</v>
      </c>
      <c r="I1258" s="4">
        <v>15290</v>
      </c>
      <c r="J1258">
        <v>3560</v>
      </c>
      <c r="K1258">
        <v>0</v>
      </c>
      <c r="L1258">
        <v>11730</v>
      </c>
      <c r="M1258">
        <v>0</v>
      </c>
      <c r="N1258" s="2">
        <v>31</v>
      </c>
      <c r="O1258" t="s">
        <v>29</v>
      </c>
      <c r="P1258" t="s">
        <v>49</v>
      </c>
      <c r="Q1258" t="s">
        <v>25</v>
      </c>
      <c r="R1258" t="s">
        <v>26</v>
      </c>
    </row>
    <row r="1259" spans="1:18" x14ac:dyDescent="0.35">
      <c r="A1259" t="s">
        <v>1026</v>
      </c>
      <c r="B1259" t="s">
        <v>641</v>
      </c>
      <c r="C1259" t="s">
        <v>15</v>
      </c>
      <c r="D1259" t="s">
        <v>17</v>
      </c>
      <c r="E1259" t="s">
        <v>509</v>
      </c>
      <c r="G1259" t="s">
        <v>20</v>
      </c>
      <c r="H1259" t="s">
        <v>21</v>
      </c>
      <c r="I1259" s="4">
        <v>0</v>
      </c>
      <c r="J1259">
        <v>0</v>
      </c>
      <c r="K1259">
        <v>0</v>
      </c>
      <c r="L1259">
        <v>0</v>
      </c>
      <c r="M1259">
        <v>0</v>
      </c>
      <c r="N1259" s="2">
        <v>31</v>
      </c>
      <c r="O1259" t="s">
        <v>29</v>
      </c>
      <c r="P1259" t="s">
        <v>168</v>
      </c>
      <c r="Q1259" t="s">
        <v>25</v>
      </c>
      <c r="R1259" t="s">
        <v>26</v>
      </c>
    </row>
    <row r="1260" spans="1:18" x14ac:dyDescent="0.35">
      <c r="A1260" t="s">
        <v>1026</v>
      </c>
      <c r="B1260" t="s">
        <v>642</v>
      </c>
      <c r="C1260" t="s">
        <v>15</v>
      </c>
      <c r="D1260" t="s">
        <v>17</v>
      </c>
      <c r="E1260" t="s">
        <v>193</v>
      </c>
      <c r="F1260" t="s">
        <v>18</v>
      </c>
      <c r="G1260" t="s">
        <v>20</v>
      </c>
      <c r="H1260" t="s">
        <v>21</v>
      </c>
      <c r="I1260" s="4">
        <v>1135.55</v>
      </c>
      <c r="J1260">
        <v>0</v>
      </c>
      <c r="K1260">
        <v>0</v>
      </c>
      <c r="L1260">
        <v>0</v>
      </c>
      <c r="M1260">
        <v>1135.55</v>
      </c>
      <c r="N1260" s="2">
        <v>31</v>
      </c>
      <c r="O1260" t="s">
        <v>23</v>
      </c>
      <c r="P1260" t="s">
        <v>80</v>
      </c>
      <c r="Q1260" t="s">
        <v>25</v>
      </c>
      <c r="R1260" t="s">
        <v>26</v>
      </c>
    </row>
    <row r="1261" spans="1:18" x14ac:dyDescent="0.35">
      <c r="A1261" t="s">
        <v>1026</v>
      </c>
      <c r="B1261" t="s">
        <v>643</v>
      </c>
      <c r="C1261" t="s">
        <v>15</v>
      </c>
      <c r="D1261" t="s">
        <v>17</v>
      </c>
      <c r="E1261" t="s">
        <v>109</v>
      </c>
      <c r="F1261" t="s">
        <v>110</v>
      </c>
      <c r="G1261" t="s">
        <v>20</v>
      </c>
      <c r="H1261" t="s">
        <v>21</v>
      </c>
      <c r="I1261" s="4">
        <v>2179.75</v>
      </c>
      <c r="J1261">
        <v>0</v>
      </c>
      <c r="K1261">
        <v>0</v>
      </c>
      <c r="L1261">
        <v>0</v>
      </c>
      <c r="M1261">
        <v>2179.75</v>
      </c>
      <c r="N1261" s="2">
        <v>31</v>
      </c>
      <c r="O1261" t="s">
        <v>29</v>
      </c>
      <c r="P1261" t="s">
        <v>80</v>
      </c>
      <c r="Q1261" t="s">
        <v>25</v>
      </c>
      <c r="R1261" t="s">
        <v>26</v>
      </c>
    </row>
    <row r="1262" spans="1:18" x14ac:dyDescent="0.35">
      <c r="A1262" t="s">
        <v>1026</v>
      </c>
      <c r="B1262" t="s">
        <v>644</v>
      </c>
      <c r="C1262" t="s">
        <v>15</v>
      </c>
      <c r="D1262" t="s">
        <v>17</v>
      </c>
      <c r="E1262" t="s">
        <v>182</v>
      </c>
      <c r="G1262" t="s">
        <v>20</v>
      </c>
      <c r="H1262" t="s">
        <v>21</v>
      </c>
      <c r="I1262" s="4">
        <v>1984.3</v>
      </c>
      <c r="J1262">
        <v>0</v>
      </c>
      <c r="K1262">
        <v>0</v>
      </c>
      <c r="L1262">
        <v>0</v>
      </c>
      <c r="M1262">
        <v>1984.3</v>
      </c>
      <c r="N1262" s="2">
        <v>31</v>
      </c>
      <c r="O1262" t="s">
        <v>29</v>
      </c>
      <c r="P1262" t="s">
        <v>80</v>
      </c>
      <c r="Q1262" t="s">
        <v>25</v>
      </c>
      <c r="R1262" t="s">
        <v>26</v>
      </c>
    </row>
    <row r="1263" spans="1:18" x14ac:dyDescent="0.35">
      <c r="A1263" t="s">
        <v>1026</v>
      </c>
      <c r="B1263" t="s">
        <v>645</v>
      </c>
      <c r="C1263" t="s">
        <v>15</v>
      </c>
      <c r="D1263" t="s">
        <v>17</v>
      </c>
      <c r="E1263" t="s">
        <v>423</v>
      </c>
      <c r="G1263" t="s">
        <v>20</v>
      </c>
      <c r="H1263" t="s">
        <v>22</v>
      </c>
      <c r="I1263" s="4">
        <v>9452</v>
      </c>
      <c r="J1263">
        <v>2227</v>
      </c>
      <c r="K1263">
        <v>0</v>
      </c>
      <c r="L1263">
        <v>7225</v>
      </c>
      <c r="M1263">
        <v>0</v>
      </c>
      <c r="N1263" s="2">
        <v>31</v>
      </c>
      <c r="O1263" t="s">
        <v>29</v>
      </c>
      <c r="P1263" t="s">
        <v>24</v>
      </c>
      <c r="Q1263" t="s">
        <v>25</v>
      </c>
      <c r="R1263" t="s">
        <v>26</v>
      </c>
    </row>
    <row r="1264" spans="1:18" x14ac:dyDescent="0.35">
      <c r="A1264" t="s">
        <v>1026</v>
      </c>
      <c r="B1264" t="s">
        <v>646</v>
      </c>
      <c r="C1264" t="s">
        <v>15</v>
      </c>
      <c r="D1264" t="s">
        <v>17</v>
      </c>
      <c r="E1264" t="s">
        <v>444</v>
      </c>
      <c r="F1264" t="s">
        <v>56</v>
      </c>
      <c r="G1264" t="s">
        <v>20</v>
      </c>
      <c r="H1264" t="s">
        <v>21</v>
      </c>
      <c r="I1264" s="4">
        <v>860.61</v>
      </c>
      <c r="J1264">
        <v>0</v>
      </c>
      <c r="K1264">
        <v>0</v>
      </c>
      <c r="L1264">
        <v>0</v>
      </c>
      <c r="M1264">
        <v>860.61</v>
      </c>
      <c r="N1264" s="2">
        <v>31</v>
      </c>
      <c r="O1264" t="s">
        <v>57</v>
      </c>
      <c r="P1264" t="s">
        <v>24</v>
      </c>
      <c r="Q1264" t="s">
        <v>25</v>
      </c>
      <c r="R1264" t="s">
        <v>26</v>
      </c>
    </row>
    <row r="1265" spans="1:18" x14ac:dyDescent="0.35">
      <c r="A1265" t="s">
        <v>1026</v>
      </c>
      <c r="B1265" t="s">
        <v>647</v>
      </c>
      <c r="C1265" t="s">
        <v>15</v>
      </c>
      <c r="D1265" t="s">
        <v>17</v>
      </c>
      <c r="E1265" t="s">
        <v>258</v>
      </c>
      <c r="F1265" t="s">
        <v>259</v>
      </c>
      <c r="G1265" t="s">
        <v>20</v>
      </c>
      <c r="H1265" t="s">
        <v>21</v>
      </c>
      <c r="I1265" s="4">
        <v>842.82</v>
      </c>
      <c r="J1265">
        <v>0</v>
      </c>
      <c r="K1265">
        <v>0</v>
      </c>
      <c r="L1265">
        <v>0</v>
      </c>
      <c r="M1265">
        <v>842.82</v>
      </c>
      <c r="N1265" s="2">
        <v>31</v>
      </c>
      <c r="O1265" t="s">
        <v>260</v>
      </c>
      <c r="P1265" t="s">
        <v>24</v>
      </c>
      <c r="Q1265" t="s">
        <v>25</v>
      </c>
      <c r="R1265" t="s">
        <v>26</v>
      </c>
    </row>
    <row r="1266" spans="1:18" x14ac:dyDescent="0.35">
      <c r="A1266" t="s">
        <v>1026</v>
      </c>
      <c r="B1266" t="s">
        <v>648</v>
      </c>
      <c r="C1266" t="s">
        <v>15</v>
      </c>
      <c r="D1266" t="s">
        <v>17</v>
      </c>
      <c r="E1266" t="s">
        <v>88</v>
      </c>
      <c r="F1266" t="s">
        <v>18</v>
      </c>
      <c r="G1266" t="s">
        <v>20</v>
      </c>
      <c r="H1266" t="s">
        <v>21</v>
      </c>
      <c r="I1266" s="4">
        <v>1715.61</v>
      </c>
      <c r="J1266">
        <v>0</v>
      </c>
      <c r="K1266">
        <v>0</v>
      </c>
      <c r="L1266">
        <v>0</v>
      </c>
      <c r="M1266">
        <v>1715.61</v>
      </c>
      <c r="N1266" s="2">
        <v>31</v>
      </c>
      <c r="O1266" t="s">
        <v>23</v>
      </c>
      <c r="P1266" t="s">
        <v>24</v>
      </c>
      <c r="Q1266" t="s">
        <v>25</v>
      </c>
      <c r="R1266" t="s">
        <v>26</v>
      </c>
    </row>
    <row r="1267" spans="1:18" x14ac:dyDescent="0.35">
      <c r="A1267" t="s">
        <v>1026</v>
      </c>
      <c r="B1267" t="s">
        <v>649</v>
      </c>
      <c r="C1267" t="s">
        <v>15</v>
      </c>
      <c r="D1267" t="s">
        <v>17</v>
      </c>
      <c r="E1267" t="s">
        <v>72</v>
      </c>
      <c r="F1267" t="s">
        <v>73</v>
      </c>
      <c r="G1267" t="s">
        <v>20</v>
      </c>
      <c r="H1267" t="s">
        <v>22</v>
      </c>
      <c r="I1267" s="4">
        <v>2145</v>
      </c>
      <c r="J1267">
        <v>670</v>
      </c>
      <c r="K1267">
        <v>0</v>
      </c>
      <c r="L1267">
        <v>1475</v>
      </c>
      <c r="M1267">
        <v>0</v>
      </c>
      <c r="N1267" s="2">
        <v>31</v>
      </c>
      <c r="O1267" t="s">
        <v>60</v>
      </c>
      <c r="P1267" t="s">
        <v>24</v>
      </c>
      <c r="Q1267" t="s">
        <v>25</v>
      </c>
      <c r="R1267" t="s">
        <v>26</v>
      </c>
    </row>
    <row r="1268" spans="1:18" x14ac:dyDescent="0.35">
      <c r="A1268" t="s">
        <v>1026</v>
      </c>
      <c r="B1268" t="s">
        <v>650</v>
      </c>
      <c r="C1268" t="s">
        <v>15</v>
      </c>
      <c r="D1268" t="s">
        <v>17</v>
      </c>
      <c r="E1268" t="s">
        <v>140</v>
      </c>
      <c r="F1268" t="s">
        <v>141</v>
      </c>
      <c r="G1268" t="s">
        <v>20</v>
      </c>
      <c r="H1268" t="s">
        <v>22</v>
      </c>
      <c r="I1268" s="4">
        <v>12050</v>
      </c>
      <c r="J1268">
        <v>5230</v>
      </c>
      <c r="K1268">
        <v>0</v>
      </c>
      <c r="L1268">
        <v>6820</v>
      </c>
      <c r="M1268">
        <v>0</v>
      </c>
      <c r="N1268" s="2">
        <v>31</v>
      </c>
      <c r="O1268" t="s">
        <v>60</v>
      </c>
      <c r="P1268" t="s">
        <v>24</v>
      </c>
      <c r="Q1268" t="s">
        <v>25</v>
      </c>
      <c r="R1268" t="s">
        <v>26</v>
      </c>
    </row>
    <row r="1269" spans="1:18" x14ac:dyDescent="0.35">
      <c r="A1269" t="s">
        <v>1026</v>
      </c>
      <c r="B1269" t="s">
        <v>651</v>
      </c>
      <c r="C1269" t="s">
        <v>15</v>
      </c>
      <c r="D1269" t="s">
        <v>17</v>
      </c>
      <c r="E1269" t="s">
        <v>87</v>
      </c>
      <c r="G1269" t="s">
        <v>20</v>
      </c>
      <c r="H1269" t="s">
        <v>21</v>
      </c>
      <c r="I1269" s="4">
        <v>2286.88</v>
      </c>
      <c r="J1269">
        <v>0</v>
      </c>
      <c r="K1269">
        <v>0</v>
      </c>
      <c r="L1269">
        <v>0</v>
      </c>
      <c r="M1269">
        <v>2286.88</v>
      </c>
      <c r="N1269" s="2">
        <v>31</v>
      </c>
      <c r="O1269" t="s">
        <v>35</v>
      </c>
      <c r="P1269" t="s">
        <v>24</v>
      </c>
      <c r="Q1269" t="s">
        <v>25</v>
      </c>
      <c r="R1269" t="s">
        <v>26</v>
      </c>
    </row>
    <row r="1270" spans="1:18" x14ac:dyDescent="0.35">
      <c r="A1270" t="s">
        <v>1026</v>
      </c>
      <c r="B1270" t="s">
        <v>652</v>
      </c>
      <c r="C1270" t="s">
        <v>15</v>
      </c>
      <c r="D1270" t="s">
        <v>17</v>
      </c>
      <c r="E1270" t="s">
        <v>447</v>
      </c>
      <c r="F1270" t="s">
        <v>29</v>
      </c>
      <c r="G1270" t="s">
        <v>20</v>
      </c>
      <c r="H1270" t="s">
        <v>22</v>
      </c>
      <c r="I1270" s="4">
        <v>3254</v>
      </c>
      <c r="J1270">
        <v>734</v>
      </c>
      <c r="K1270">
        <v>0</v>
      </c>
      <c r="L1270">
        <v>2520</v>
      </c>
      <c r="M1270">
        <v>0</v>
      </c>
      <c r="N1270" s="2">
        <v>31</v>
      </c>
      <c r="O1270" t="s">
        <v>29</v>
      </c>
      <c r="P1270" t="s">
        <v>24</v>
      </c>
      <c r="Q1270" t="s">
        <v>25</v>
      </c>
      <c r="R1270" t="s">
        <v>26</v>
      </c>
    </row>
    <row r="1271" spans="1:18" x14ac:dyDescent="0.35">
      <c r="A1271" t="s">
        <v>1026</v>
      </c>
      <c r="B1271" t="s">
        <v>653</v>
      </c>
      <c r="C1271" t="s">
        <v>15</v>
      </c>
      <c r="D1271" t="s">
        <v>17</v>
      </c>
      <c r="E1271" t="s">
        <v>33</v>
      </c>
      <c r="F1271" t="s">
        <v>34</v>
      </c>
      <c r="G1271" t="s">
        <v>20</v>
      </c>
      <c r="H1271" t="s">
        <v>21</v>
      </c>
      <c r="I1271" s="4">
        <v>382.19</v>
      </c>
      <c r="J1271">
        <v>0</v>
      </c>
      <c r="K1271">
        <v>0</v>
      </c>
      <c r="L1271">
        <v>0</v>
      </c>
      <c r="M1271">
        <v>382.19</v>
      </c>
      <c r="N1271" s="2">
        <v>31</v>
      </c>
      <c r="O1271" t="s">
        <v>35</v>
      </c>
      <c r="P1271" t="s">
        <v>24</v>
      </c>
      <c r="Q1271" t="s">
        <v>25</v>
      </c>
      <c r="R1271" t="s">
        <v>26</v>
      </c>
    </row>
    <row r="1272" spans="1:18" x14ac:dyDescent="0.35">
      <c r="A1272" t="s">
        <v>1026</v>
      </c>
      <c r="B1272" t="s">
        <v>654</v>
      </c>
      <c r="C1272" t="s">
        <v>15</v>
      </c>
      <c r="D1272" t="s">
        <v>17</v>
      </c>
      <c r="E1272" t="s">
        <v>184</v>
      </c>
      <c r="F1272" t="s">
        <v>185</v>
      </c>
      <c r="G1272" t="s">
        <v>20</v>
      </c>
      <c r="H1272" t="s">
        <v>21</v>
      </c>
      <c r="I1272" s="4">
        <v>418</v>
      </c>
      <c r="J1272">
        <v>0</v>
      </c>
      <c r="K1272">
        <v>0</v>
      </c>
      <c r="L1272">
        <v>0</v>
      </c>
      <c r="M1272">
        <v>418</v>
      </c>
      <c r="N1272" s="2">
        <v>31</v>
      </c>
      <c r="O1272" t="s">
        <v>63</v>
      </c>
      <c r="P1272" t="s">
        <v>80</v>
      </c>
      <c r="Q1272" t="s">
        <v>25</v>
      </c>
      <c r="R1272" t="s">
        <v>26</v>
      </c>
    </row>
    <row r="1273" spans="1:18" x14ac:dyDescent="0.35">
      <c r="A1273" t="s">
        <v>1026</v>
      </c>
      <c r="B1273" t="s">
        <v>655</v>
      </c>
      <c r="C1273" t="s">
        <v>15</v>
      </c>
      <c r="D1273" t="s">
        <v>17</v>
      </c>
      <c r="E1273" t="s">
        <v>123</v>
      </c>
      <c r="G1273" t="s">
        <v>20</v>
      </c>
      <c r="H1273" t="s">
        <v>21</v>
      </c>
      <c r="I1273" s="4">
        <v>992.96</v>
      </c>
      <c r="J1273">
        <v>0</v>
      </c>
      <c r="K1273">
        <v>0</v>
      </c>
      <c r="L1273">
        <v>0</v>
      </c>
      <c r="M1273">
        <v>992.96</v>
      </c>
      <c r="N1273" s="2">
        <v>31</v>
      </c>
      <c r="O1273" t="s">
        <v>35</v>
      </c>
      <c r="P1273" t="s">
        <v>64</v>
      </c>
      <c r="Q1273" t="s">
        <v>25</v>
      </c>
      <c r="R1273" t="s">
        <v>26</v>
      </c>
    </row>
    <row r="1274" spans="1:18" x14ac:dyDescent="0.35">
      <c r="A1274" t="s">
        <v>1026</v>
      </c>
      <c r="B1274" t="s">
        <v>656</v>
      </c>
      <c r="C1274" t="s">
        <v>15</v>
      </c>
      <c r="D1274" t="s">
        <v>17</v>
      </c>
      <c r="E1274" t="s">
        <v>396</v>
      </c>
      <c r="F1274" t="s">
        <v>53</v>
      </c>
      <c r="G1274" t="s">
        <v>20</v>
      </c>
      <c r="H1274" t="s">
        <v>22</v>
      </c>
      <c r="I1274" s="4">
        <v>5452</v>
      </c>
      <c r="J1274">
        <v>1298</v>
      </c>
      <c r="K1274">
        <v>0</v>
      </c>
      <c r="L1274">
        <v>4154</v>
      </c>
      <c r="M1274">
        <v>0</v>
      </c>
      <c r="N1274" s="2">
        <v>31</v>
      </c>
      <c r="O1274" t="s">
        <v>29</v>
      </c>
      <c r="P1274" t="s">
        <v>24</v>
      </c>
      <c r="Q1274" t="s">
        <v>25</v>
      </c>
      <c r="R1274" t="s">
        <v>26</v>
      </c>
    </row>
    <row r="1275" spans="1:18" x14ac:dyDescent="0.35">
      <c r="A1275" t="s">
        <v>1026</v>
      </c>
      <c r="B1275" t="s">
        <v>657</v>
      </c>
      <c r="C1275" t="s">
        <v>15</v>
      </c>
      <c r="D1275" t="s">
        <v>17</v>
      </c>
      <c r="E1275" t="s">
        <v>16</v>
      </c>
      <c r="F1275" t="s">
        <v>18</v>
      </c>
      <c r="G1275" t="s">
        <v>20</v>
      </c>
      <c r="H1275" t="s">
        <v>21</v>
      </c>
      <c r="I1275" s="4">
        <v>2692.55</v>
      </c>
      <c r="J1275">
        <v>0</v>
      </c>
      <c r="K1275">
        <v>0</v>
      </c>
      <c r="L1275">
        <v>0</v>
      </c>
      <c r="M1275">
        <v>2692.55</v>
      </c>
      <c r="N1275" s="2">
        <v>31</v>
      </c>
      <c r="O1275" t="s">
        <v>23</v>
      </c>
      <c r="P1275" t="s">
        <v>24</v>
      </c>
      <c r="Q1275" t="s">
        <v>25</v>
      </c>
      <c r="R1275" t="s">
        <v>26</v>
      </c>
    </row>
    <row r="1276" spans="1:18" x14ac:dyDescent="0.35">
      <c r="A1276" t="s">
        <v>1026</v>
      </c>
      <c r="B1276" t="s">
        <v>658</v>
      </c>
      <c r="C1276" t="s">
        <v>15</v>
      </c>
      <c r="D1276" t="s">
        <v>17</v>
      </c>
      <c r="E1276" t="s">
        <v>528</v>
      </c>
      <c r="F1276" t="s">
        <v>529</v>
      </c>
      <c r="G1276" t="s">
        <v>20</v>
      </c>
      <c r="H1276" t="s">
        <v>22</v>
      </c>
      <c r="I1276" s="4">
        <v>2662</v>
      </c>
      <c r="J1276">
        <v>338</v>
      </c>
      <c r="K1276">
        <v>0</v>
      </c>
      <c r="L1276">
        <v>2324</v>
      </c>
      <c r="M1276">
        <v>0</v>
      </c>
      <c r="N1276" s="2">
        <v>31</v>
      </c>
      <c r="O1276" t="s">
        <v>23</v>
      </c>
      <c r="P1276" t="s">
        <v>24</v>
      </c>
      <c r="Q1276" t="s">
        <v>25</v>
      </c>
      <c r="R1276" t="s">
        <v>26</v>
      </c>
    </row>
    <row r="1277" spans="1:18" x14ac:dyDescent="0.35">
      <c r="A1277" t="s">
        <v>1026</v>
      </c>
      <c r="B1277" t="s">
        <v>659</v>
      </c>
      <c r="C1277" t="s">
        <v>15</v>
      </c>
      <c r="D1277" t="s">
        <v>17</v>
      </c>
      <c r="E1277" t="s">
        <v>558</v>
      </c>
      <c r="F1277" t="s">
        <v>18</v>
      </c>
      <c r="G1277" t="s">
        <v>20</v>
      </c>
      <c r="H1277" t="s">
        <v>21</v>
      </c>
      <c r="I1277" s="4">
        <v>1659.59</v>
      </c>
      <c r="J1277">
        <v>0</v>
      </c>
      <c r="K1277">
        <v>0</v>
      </c>
      <c r="L1277">
        <v>0</v>
      </c>
      <c r="M1277">
        <v>1659.59</v>
      </c>
      <c r="N1277" s="2">
        <v>31</v>
      </c>
      <c r="Q1277" t="s">
        <v>25</v>
      </c>
      <c r="R1277" t="s">
        <v>26</v>
      </c>
    </row>
    <row r="1278" spans="1:18" x14ac:dyDescent="0.35">
      <c r="A1278" t="s">
        <v>1026</v>
      </c>
      <c r="B1278" t="s">
        <v>660</v>
      </c>
      <c r="C1278" t="s">
        <v>15</v>
      </c>
      <c r="D1278" t="s">
        <v>17</v>
      </c>
      <c r="E1278" t="s">
        <v>75</v>
      </c>
      <c r="F1278" t="s">
        <v>76</v>
      </c>
      <c r="G1278" t="s">
        <v>20</v>
      </c>
      <c r="H1278" t="s">
        <v>22</v>
      </c>
      <c r="I1278" s="4">
        <v>6256</v>
      </c>
      <c r="J1278">
        <v>1498</v>
      </c>
      <c r="K1278">
        <v>0</v>
      </c>
      <c r="L1278">
        <v>4758</v>
      </c>
      <c r="M1278">
        <v>0</v>
      </c>
      <c r="N1278" s="2">
        <v>31</v>
      </c>
      <c r="O1278" t="s">
        <v>29</v>
      </c>
      <c r="P1278" t="s">
        <v>32</v>
      </c>
      <c r="Q1278" t="s">
        <v>25</v>
      </c>
      <c r="R1278" t="s">
        <v>26</v>
      </c>
    </row>
    <row r="1279" spans="1:18" x14ac:dyDescent="0.35">
      <c r="A1279" t="s">
        <v>1026</v>
      </c>
      <c r="B1279" t="s">
        <v>661</v>
      </c>
      <c r="C1279" t="s">
        <v>15</v>
      </c>
      <c r="D1279" t="s">
        <v>17</v>
      </c>
      <c r="E1279" t="s">
        <v>133</v>
      </c>
      <c r="F1279" t="s">
        <v>23</v>
      </c>
      <c r="G1279" t="s">
        <v>20</v>
      </c>
      <c r="H1279" t="s">
        <v>21</v>
      </c>
      <c r="I1279" s="4">
        <v>1608.79</v>
      </c>
      <c r="J1279">
        <v>0</v>
      </c>
      <c r="K1279">
        <v>0</v>
      </c>
      <c r="L1279">
        <v>0</v>
      </c>
      <c r="M1279">
        <v>1608.79</v>
      </c>
      <c r="N1279" s="2">
        <v>31</v>
      </c>
      <c r="O1279" t="s">
        <v>23</v>
      </c>
      <c r="P1279" t="s">
        <v>32</v>
      </c>
      <c r="Q1279" t="s">
        <v>25</v>
      </c>
      <c r="R1279" t="s">
        <v>26</v>
      </c>
    </row>
    <row r="1280" spans="1:18" x14ac:dyDescent="0.35">
      <c r="A1280" t="s">
        <v>1026</v>
      </c>
      <c r="B1280" t="s">
        <v>662</v>
      </c>
      <c r="C1280" t="s">
        <v>15</v>
      </c>
      <c r="D1280" t="s">
        <v>17</v>
      </c>
      <c r="E1280" t="s">
        <v>499</v>
      </c>
      <c r="G1280" t="s">
        <v>20</v>
      </c>
      <c r="H1280" t="s">
        <v>21</v>
      </c>
      <c r="I1280" s="4">
        <v>570.91</v>
      </c>
      <c r="J1280">
        <v>0</v>
      </c>
      <c r="K1280">
        <v>0</v>
      </c>
      <c r="L1280">
        <v>0</v>
      </c>
      <c r="M1280">
        <v>570.91</v>
      </c>
      <c r="N1280" s="2">
        <v>31</v>
      </c>
      <c r="O1280" t="s">
        <v>35</v>
      </c>
      <c r="P1280" t="s">
        <v>32</v>
      </c>
      <c r="Q1280" t="s">
        <v>25</v>
      </c>
      <c r="R1280" t="s">
        <v>26</v>
      </c>
    </row>
    <row r="1281" spans="1:18" x14ac:dyDescent="0.35">
      <c r="A1281" t="s">
        <v>1026</v>
      </c>
      <c r="B1281" t="s">
        <v>663</v>
      </c>
      <c r="C1281" t="s">
        <v>15</v>
      </c>
      <c r="D1281" t="s">
        <v>17</v>
      </c>
      <c r="E1281" t="s">
        <v>145</v>
      </c>
      <c r="F1281" t="s">
        <v>18</v>
      </c>
      <c r="G1281" t="s">
        <v>20</v>
      </c>
      <c r="H1281" t="s">
        <v>21</v>
      </c>
      <c r="I1281" s="4">
        <v>1870.42</v>
      </c>
      <c r="J1281">
        <v>0</v>
      </c>
      <c r="K1281">
        <v>0</v>
      </c>
      <c r="L1281">
        <v>0</v>
      </c>
      <c r="M1281">
        <v>1870.42</v>
      </c>
      <c r="N1281" s="2">
        <v>31</v>
      </c>
      <c r="O1281" t="s">
        <v>23</v>
      </c>
      <c r="P1281" t="s">
        <v>32</v>
      </c>
      <c r="Q1281" t="s">
        <v>25</v>
      </c>
      <c r="R1281" t="s">
        <v>26</v>
      </c>
    </row>
    <row r="1282" spans="1:18" x14ac:dyDescent="0.35">
      <c r="A1282" t="s">
        <v>1026</v>
      </c>
      <c r="B1282" t="s">
        <v>664</v>
      </c>
      <c r="C1282" t="s">
        <v>15</v>
      </c>
      <c r="D1282" t="s">
        <v>17</v>
      </c>
      <c r="E1282" t="s">
        <v>208</v>
      </c>
      <c r="F1282" t="s">
        <v>209</v>
      </c>
      <c r="G1282" t="s">
        <v>20</v>
      </c>
      <c r="H1282" t="s">
        <v>22</v>
      </c>
      <c r="I1282" s="4">
        <v>4200</v>
      </c>
      <c r="J1282">
        <v>635</v>
      </c>
      <c r="K1282">
        <v>0</v>
      </c>
      <c r="L1282">
        <v>3565</v>
      </c>
      <c r="M1282">
        <v>0</v>
      </c>
      <c r="N1282" s="2">
        <v>31</v>
      </c>
      <c r="O1282" t="s">
        <v>60</v>
      </c>
      <c r="P1282" t="s">
        <v>32</v>
      </c>
      <c r="Q1282" t="s">
        <v>25</v>
      </c>
      <c r="R1282" t="s">
        <v>26</v>
      </c>
    </row>
    <row r="1283" spans="1:18" x14ac:dyDescent="0.35">
      <c r="A1283" t="s">
        <v>1026</v>
      </c>
      <c r="B1283" t="s">
        <v>665</v>
      </c>
      <c r="C1283" t="s">
        <v>15</v>
      </c>
      <c r="D1283" t="s">
        <v>17</v>
      </c>
      <c r="E1283" t="s">
        <v>207</v>
      </c>
      <c r="F1283" t="s">
        <v>62</v>
      </c>
      <c r="G1283" t="s">
        <v>20</v>
      </c>
      <c r="H1283" t="s">
        <v>21</v>
      </c>
      <c r="I1283" s="4">
        <v>154.52000000000001</v>
      </c>
      <c r="J1283">
        <v>0</v>
      </c>
      <c r="K1283">
        <v>0</v>
      </c>
      <c r="L1283">
        <v>0</v>
      </c>
      <c r="M1283">
        <v>154.52000000000001</v>
      </c>
      <c r="N1283" s="2">
        <v>31</v>
      </c>
      <c r="O1283" t="s">
        <v>63</v>
      </c>
      <c r="P1283" t="s">
        <v>80</v>
      </c>
      <c r="Q1283" t="s">
        <v>25</v>
      </c>
      <c r="R1283" t="s">
        <v>26</v>
      </c>
    </row>
    <row r="1284" spans="1:18" x14ac:dyDescent="0.35">
      <c r="A1284" t="s">
        <v>1026</v>
      </c>
      <c r="B1284" t="s">
        <v>666</v>
      </c>
      <c r="C1284" t="s">
        <v>15</v>
      </c>
      <c r="D1284" t="s">
        <v>17</v>
      </c>
      <c r="E1284" t="s">
        <v>85</v>
      </c>
      <c r="F1284" t="s">
        <v>62</v>
      </c>
      <c r="G1284" t="s">
        <v>20</v>
      </c>
      <c r="H1284" t="s">
        <v>21</v>
      </c>
      <c r="I1284" s="4">
        <v>3466.79</v>
      </c>
      <c r="J1284">
        <v>0</v>
      </c>
      <c r="K1284">
        <v>0</v>
      </c>
      <c r="L1284">
        <v>0</v>
      </c>
      <c r="M1284">
        <v>3466.79</v>
      </c>
      <c r="N1284" s="2">
        <v>31</v>
      </c>
      <c r="O1284" t="s">
        <v>51</v>
      </c>
      <c r="P1284" t="s">
        <v>80</v>
      </c>
      <c r="Q1284" t="s">
        <v>25</v>
      </c>
      <c r="R1284" t="s">
        <v>26</v>
      </c>
    </row>
    <row r="1285" spans="1:18" x14ac:dyDescent="0.35">
      <c r="A1285" t="s">
        <v>1026</v>
      </c>
      <c r="B1285" t="s">
        <v>667</v>
      </c>
      <c r="C1285" t="s">
        <v>15</v>
      </c>
      <c r="D1285" t="s">
        <v>17</v>
      </c>
      <c r="E1285" t="s">
        <v>85</v>
      </c>
      <c r="F1285" t="s">
        <v>62</v>
      </c>
      <c r="G1285" t="s">
        <v>20</v>
      </c>
      <c r="H1285" t="s">
        <v>21</v>
      </c>
      <c r="I1285" s="4">
        <v>260.29000000000002</v>
      </c>
      <c r="J1285">
        <v>0</v>
      </c>
      <c r="K1285">
        <v>0</v>
      </c>
      <c r="L1285">
        <v>0</v>
      </c>
      <c r="M1285">
        <v>260.29000000000002</v>
      </c>
      <c r="N1285" s="2">
        <v>31</v>
      </c>
      <c r="O1285" t="s">
        <v>63</v>
      </c>
      <c r="P1285" t="s">
        <v>80</v>
      </c>
      <c r="Q1285" t="s">
        <v>25</v>
      </c>
      <c r="R1285" t="s">
        <v>26</v>
      </c>
    </row>
    <row r="1286" spans="1:18" x14ac:dyDescent="0.35">
      <c r="A1286" t="s">
        <v>1026</v>
      </c>
      <c r="B1286" t="s">
        <v>668</v>
      </c>
      <c r="C1286" t="s">
        <v>15</v>
      </c>
      <c r="D1286" t="s">
        <v>17</v>
      </c>
      <c r="E1286" t="s">
        <v>187</v>
      </c>
      <c r="F1286" t="s">
        <v>131</v>
      </c>
      <c r="G1286" t="s">
        <v>20</v>
      </c>
      <c r="H1286" t="s">
        <v>21</v>
      </c>
      <c r="I1286" s="4">
        <v>1886.53</v>
      </c>
      <c r="J1286">
        <v>0</v>
      </c>
      <c r="K1286">
        <v>0</v>
      </c>
      <c r="L1286">
        <v>0</v>
      </c>
      <c r="M1286">
        <v>1886.53</v>
      </c>
      <c r="N1286" s="2">
        <v>31</v>
      </c>
      <c r="O1286" t="s">
        <v>29</v>
      </c>
      <c r="P1286" t="s">
        <v>80</v>
      </c>
      <c r="Q1286" t="s">
        <v>25</v>
      </c>
      <c r="R1286" t="s">
        <v>26</v>
      </c>
    </row>
    <row r="1287" spans="1:18" x14ac:dyDescent="0.35">
      <c r="A1287" t="s">
        <v>1026</v>
      </c>
      <c r="B1287" t="s">
        <v>669</v>
      </c>
      <c r="C1287" t="s">
        <v>15</v>
      </c>
      <c r="D1287" t="s">
        <v>17</v>
      </c>
      <c r="E1287" t="s">
        <v>183</v>
      </c>
      <c r="G1287" t="s">
        <v>20</v>
      </c>
      <c r="H1287" t="s">
        <v>22</v>
      </c>
      <c r="I1287" s="4">
        <v>4888</v>
      </c>
      <c r="J1287">
        <v>1555</v>
      </c>
      <c r="K1287">
        <v>0</v>
      </c>
      <c r="L1287">
        <v>3333</v>
      </c>
      <c r="M1287">
        <v>0</v>
      </c>
      <c r="N1287" s="2">
        <v>31</v>
      </c>
      <c r="O1287" t="s">
        <v>29</v>
      </c>
      <c r="P1287" t="s">
        <v>32</v>
      </c>
      <c r="Q1287" t="s">
        <v>25</v>
      </c>
      <c r="R1287" t="s">
        <v>26</v>
      </c>
    </row>
    <row r="1288" spans="1:18" x14ac:dyDescent="0.35">
      <c r="A1288" t="s">
        <v>1026</v>
      </c>
      <c r="B1288" t="s">
        <v>670</v>
      </c>
      <c r="C1288" t="s">
        <v>15</v>
      </c>
      <c r="D1288" t="s">
        <v>17</v>
      </c>
      <c r="E1288" t="s">
        <v>330</v>
      </c>
      <c r="G1288" t="s">
        <v>20</v>
      </c>
      <c r="H1288" t="s">
        <v>21</v>
      </c>
      <c r="I1288" s="4">
        <v>1454.4</v>
      </c>
      <c r="J1288">
        <v>0</v>
      </c>
      <c r="K1288">
        <v>0</v>
      </c>
      <c r="L1288">
        <v>0</v>
      </c>
      <c r="M1288">
        <v>1454.4</v>
      </c>
      <c r="N1288" s="2">
        <v>31</v>
      </c>
      <c r="O1288" t="s">
        <v>57</v>
      </c>
      <c r="P1288" t="s">
        <v>108</v>
      </c>
      <c r="Q1288" t="s">
        <v>25</v>
      </c>
      <c r="R1288" t="s">
        <v>26</v>
      </c>
    </row>
    <row r="1289" spans="1:18" x14ac:dyDescent="0.35">
      <c r="A1289" t="s">
        <v>1026</v>
      </c>
      <c r="B1289" t="s">
        <v>671</v>
      </c>
      <c r="C1289" t="s">
        <v>15</v>
      </c>
      <c r="D1289" t="s">
        <v>17</v>
      </c>
      <c r="E1289" t="s">
        <v>387</v>
      </c>
      <c r="G1289" t="s">
        <v>20</v>
      </c>
      <c r="H1289" t="s">
        <v>22</v>
      </c>
      <c r="I1289" s="4">
        <v>9270</v>
      </c>
      <c r="J1289">
        <v>1050</v>
      </c>
      <c r="K1289">
        <v>0</v>
      </c>
      <c r="L1289">
        <v>8220</v>
      </c>
      <c r="M1289">
        <v>0</v>
      </c>
      <c r="N1289" s="2">
        <v>31</v>
      </c>
      <c r="O1289" t="s">
        <v>60</v>
      </c>
      <c r="P1289" t="s">
        <v>108</v>
      </c>
      <c r="Q1289" t="s">
        <v>25</v>
      </c>
      <c r="R1289" t="s">
        <v>26</v>
      </c>
    </row>
    <row r="1290" spans="1:18" x14ac:dyDescent="0.35">
      <c r="A1290" t="s">
        <v>1026</v>
      </c>
      <c r="B1290" t="s">
        <v>672</v>
      </c>
      <c r="C1290" t="s">
        <v>15</v>
      </c>
      <c r="D1290" t="s">
        <v>17</v>
      </c>
      <c r="E1290" t="s">
        <v>268</v>
      </c>
      <c r="G1290" t="s">
        <v>20</v>
      </c>
      <c r="H1290" t="s">
        <v>22</v>
      </c>
      <c r="I1290" s="4">
        <v>6770</v>
      </c>
      <c r="J1290">
        <v>1654</v>
      </c>
      <c r="K1290">
        <v>0</v>
      </c>
      <c r="L1290">
        <v>5116</v>
      </c>
      <c r="M1290">
        <v>0</v>
      </c>
      <c r="N1290" s="2">
        <v>31</v>
      </c>
      <c r="O1290" t="s">
        <v>29</v>
      </c>
      <c r="P1290" t="s">
        <v>80</v>
      </c>
      <c r="Q1290" t="s">
        <v>25</v>
      </c>
      <c r="R1290" t="s">
        <v>26</v>
      </c>
    </row>
    <row r="1291" spans="1:18" x14ac:dyDescent="0.35">
      <c r="A1291" t="s">
        <v>1026</v>
      </c>
      <c r="B1291" t="s">
        <v>673</v>
      </c>
      <c r="C1291" t="s">
        <v>15</v>
      </c>
      <c r="D1291" t="s">
        <v>17</v>
      </c>
      <c r="E1291" t="s">
        <v>124</v>
      </c>
      <c r="F1291" t="s">
        <v>62</v>
      </c>
      <c r="G1291" t="s">
        <v>20</v>
      </c>
      <c r="H1291" t="s">
        <v>21</v>
      </c>
      <c r="I1291" s="4">
        <v>113.93</v>
      </c>
      <c r="J1291">
        <v>0</v>
      </c>
      <c r="K1291">
        <v>0</v>
      </c>
      <c r="L1291">
        <v>0</v>
      </c>
      <c r="M1291">
        <v>113.93</v>
      </c>
      <c r="N1291" s="2">
        <v>31</v>
      </c>
      <c r="O1291" t="s">
        <v>63</v>
      </c>
      <c r="P1291" t="s">
        <v>64</v>
      </c>
      <c r="Q1291" t="s">
        <v>25</v>
      </c>
      <c r="R1291" t="s">
        <v>26</v>
      </c>
    </row>
    <row r="1292" spans="1:18" x14ac:dyDescent="0.35">
      <c r="A1292" t="s">
        <v>1026</v>
      </c>
      <c r="B1292" t="s">
        <v>674</v>
      </c>
      <c r="C1292" t="s">
        <v>15</v>
      </c>
      <c r="D1292" t="s">
        <v>17</v>
      </c>
      <c r="E1292" t="s">
        <v>61</v>
      </c>
      <c r="F1292" t="s">
        <v>62</v>
      </c>
      <c r="G1292" t="s">
        <v>20</v>
      </c>
      <c r="H1292" t="s">
        <v>21</v>
      </c>
      <c r="I1292" s="4">
        <v>10.85</v>
      </c>
      <c r="J1292">
        <v>0</v>
      </c>
      <c r="K1292">
        <v>0</v>
      </c>
      <c r="L1292">
        <v>0</v>
      </c>
      <c r="M1292">
        <v>10.85</v>
      </c>
      <c r="N1292" s="2">
        <v>31</v>
      </c>
      <c r="O1292" t="s">
        <v>63</v>
      </c>
      <c r="P1292" t="s">
        <v>64</v>
      </c>
      <c r="Q1292" t="s">
        <v>25</v>
      </c>
      <c r="R1292" t="s">
        <v>26</v>
      </c>
    </row>
    <row r="1293" spans="1:18" x14ac:dyDescent="0.35">
      <c r="A1293" t="s">
        <v>1026</v>
      </c>
      <c r="B1293" t="s">
        <v>675</v>
      </c>
      <c r="C1293" t="s">
        <v>15</v>
      </c>
      <c r="D1293" t="s">
        <v>17</v>
      </c>
      <c r="E1293" t="s">
        <v>455</v>
      </c>
      <c r="F1293" t="s">
        <v>456</v>
      </c>
      <c r="G1293" t="s">
        <v>20</v>
      </c>
      <c r="H1293" t="s">
        <v>22</v>
      </c>
      <c r="I1293" s="4">
        <v>13155</v>
      </c>
      <c r="J1293">
        <v>1925</v>
      </c>
      <c r="K1293">
        <v>0</v>
      </c>
      <c r="L1293">
        <v>11230</v>
      </c>
      <c r="M1293">
        <v>0</v>
      </c>
      <c r="N1293" s="2">
        <v>31</v>
      </c>
      <c r="O1293" t="s">
        <v>60</v>
      </c>
      <c r="P1293" t="s">
        <v>30</v>
      </c>
      <c r="Q1293" t="s">
        <v>25</v>
      </c>
      <c r="R1293" t="s">
        <v>26</v>
      </c>
    </row>
    <row r="1294" spans="1:18" x14ac:dyDescent="0.35">
      <c r="A1294" t="s">
        <v>1026</v>
      </c>
      <c r="B1294" t="s">
        <v>676</v>
      </c>
      <c r="C1294" t="s">
        <v>15</v>
      </c>
      <c r="D1294" t="s">
        <v>17</v>
      </c>
      <c r="E1294" t="s">
        <v>455</v>
      </c>
      <c r="F1294" t="s">
        <v>18</v>
      </c>
      <c r="G1294" t="s">
        <v>20</v>
      </c>
      <c r="H1294" t="s">
        <v>21</v>
      </c>
      <c r="I1294" s="4">
        <v>1473.58</v>
      </c>
      <c r="J1294">
        <v>0</v>
      </c>
      <c r="K1294">
        <v>0</v>
      </c>
      <c r="L1294">
        <v>0</v>
      </c>
      <c r="M1294">
        <v>1473.58</v>
      </c>
      <c r="N1294" s="2">
        <v>31</v>
      </c>
      <c r="O1294" t="s">
        <v>23</v>
      </c>
      <c r="P1294" t="s">
        <v>30</v>
      </c>
      <c r="Q1294" t="s">
        <v>25</v>
      </c>
      <c r="R1294" t="s">
        <v>26</v>
      </c>
    </row>
    <row r="1295" spans="1:18" x14ac:dyDescent="0.35">
      <c r="A1295" t="s">
        <v>1026</v>
      </c>
      <c r="B1295" t="s">
        <v>677</v>
      </c>
      <c r="C1295" t="s">
        <v>15</v>
      </c>
      <c r="D1295" t="s">
        <v>17</v>
      </c>
      <c r="E1295" t="s">
        <v>463</v>
      </c>
      <c r="F1295" t="s">
        <v>406</v>
      </c>
      <c r="G1295" t="s">
        <v>20</v>
      </c>
      <c r="H1295" t="s">
        <v>22</v>
      </c>
      <c r="I1295" s="4">
        <v>9122</v>
      </c>
      <c r="J1295">
        <v>2164</v>
      </c>
      <c r="K1295">
        <v>0</v>
      </c>
      <c r="L1295">
        <v>6958</v>
      </c>
      <c r="M1295">
        <v>0</v>
      </c>
      <c r="N1295" s="2">
        <v>31</v>
      </c>
      <c r="O1295" t="s">
        <v>29</v>
      </c>
      <c r="P1295" t="s">
        <v>30</v>
      </c>
      <c r="Q1295" t="s">
        <v>25</v>
      </c>
      <c r="R1295" t="s">
        <v>26</v>
      </c>
    </row>
    <row r="1296" spans="1:18" x14ac:dyDescent="0.35">
      <c r="A1296" t="s">
        <v>1026</v>
      </c>
      <c r="B1296" t="s">
        <v>678</v>
      </c>
      <c r="C1296" t="s">
        <v>15</v>
      </c>
      <c r="D1296" t="s">
        <v>17</v>
      </c>
      <c r="E1296" t="s">
        <v>164</v>
      </c>
      <c r="F1296" t="s">
        <v>18</v>
      </c>
      <c r="G1296" t="s">
        <v>20</v>
      </c>
      <c r="H1296" t="s">
        <v>21</v>
      </c>
      <c r="I1296" s="4">
        <v>1636.14</v>
      </c>
      <c r="J1296">
        <v>0</v>
      </c>
      <c r="K1296">
        <v>0</v>
      </c>
      <c r="L1296">
        <v>0</v>
      </c>
      <c r="M1296">
        <v>1636.14</v>
      </c>
      <c r="N1296" s="2">
        <v>31</v>
      </c>
      <c r="O1296" t="s">
        <v>23</v>
      </c>
      <c r="P1296" t="s">
        <v>30</v>
      </c>
      <c r="Q1296" t="s">
        <v>25</v>
      </c>
      <c r="R1296" t="s">
        <v>26</v>
      </c>
    </row>
    <row r="1297" spans="1:18" x14ac:dyDescent="0.35">
      <c r="A1297" t="s">
        <v>1026</v>
      </c>
      <c r="B1297" t="s">
        <v>679</v>
      </c>
      <c r="C1297" t="s">
        <v>15</v>
      </c>
      <c r="D1297" t="s">
        <v>17</v>
      </c>
      <c r="E1297" t="s">
        <v>432</v>
      </c>
      <c r="F1297" t="s">
        <v>23</v>
      </c>
      <c r="G1297" t="s">
        <v>20</v>
      </c>
      <c r="H1297" t="s">
        <v>21</v>
      </c>
      <c r="I1297" s="4">
        <v>1176.49</v>
      </c>
      <c r="J1297">
        <v>0</v>
      </c>
      <c r="K1297">
        <v>0</v>
      </c>
      <c r="L1297">
        <v>0</v>
      </c>
      <c r="M1297">
        <v>1176.49</v>
      </c>
      <c r="N1297" s="2">
        <v>31</v>
      </c>
      <c r="O1297" t="s">
        <v>23</v>
      </c>
      <c r="P1297" t="s">
        <v>30</v>
      </c>
      <c r="Q1297" t="s">
        <v>25</v>
      </c>
      <c r="R1297" t="s">
        <v>26</v>
      </c>
    </row>
    <row r="1298" spans="1:18" x14ac:dyDescent="0.35">
      <c r="A1298" t="s">
        <v>1026</v>
      </c>
      <c r="B1298" t="s">
        <v>680</v>
      </c>
      <c r="C1298" t="s">
        <v>15</v>
      </c>
      <c r="D1298" t="s">
        <v>17</v>
      </c>
      <c r="E1298" t="s">
        <v>563</v>
      </c>
      <c r="F1298" t="s">
        <v>73</v>
      </c>
      <c r="G1298" t="s">
        <v>20</v>
      </c>
      <c r="H1298" t="s">
        <v>22</v>
      </c>
      <c r="I1298" s="4">
        <v>16030</v>
      </c>
      <c r="J1298">
        <v>1890</v>
      </c>
      <c r="K1298">
        <v>0</v>
      </c>
      <c r="L1298">
        <v>14140</v>
      </c>
      <c r="M1298">
        <v>0</v>
      </c>
      <c r="N1298" s="2">
        <v>31</v>
      </c>
      <c r="Q1298" t="s">
        <v>25</v>
      </c>
      <c r="R1298" t="s">
        <v>26</v>
      </c>
    </row>
    <row r="1299" spans="1:18" x14ac:dyDescent="0.35">
      <c r="A1299" t="s">
        <v>1026</v>
      </c>
      <c r="B1299" t="s">
        <v>681</v>
      </c>
      <c r="C1299" t="s">
        <v>15</v>
      </c>
      <c r="D1299" t="s">
        <v>17</v>
      </c>
      <c r="E1299" t="s">
        <v>561</v>
      </c>
      <c r="F1299" t="s">
        <v>562</v>
      </c>
      <c r="G1299" t="s">
        <v>20</v>
      </c>
      <c r="H1299" t="s">
        <v>22</v>
      </c>
      <c r="I1299" s="4">
        <v>2950</v>
      </c>
      <c r="J1299">
        <v>0</v>
      </c>
      <c r="K1299">
        <v>0</v>
      </c>
      <c r="L1299">
        <v>0</v>
      </c>
      <c r="M1299">
        <v>2950</v>
      </c>
      <c r="N1299" s="2">
        <v>31</v>
      </c>
      <c r="Q1299" t="s">
        <v>25</v>
      </c>
      <c r="R1299" t="s">
        <v>26</v>
      </c>
    </row>
    <row r="1300" spans="1:18" x14ac:dyDescent="0.35">
      <c r="A1300" t="s">
        <v>1026</v>
      </c>
      <c r="B1300" t="s">
        <v>682</v>
      </c>
      <c r="C1300" t="s">
        <v>15</v>
      </c>
      <c r="D1300" t="s">
        <v>17</v>
      </c>
      <c r="E1300" t="s">
        <v>531</v>
      </c>
      <c r="G1300" t="s">
        <v>20</v>
      </c>
      <c r="H1300" t="s">
        <v>22</v>
      </c>
      <c r="I1300" s="4">
        <v>5820</v>
      </c>
      <c r="J1300">
        <v>985</v>
      </c>
      <c r="K1300">
        <v>0</v>
      </c>
      <c r="L1300">
        <v>4835</v>
      </c>
      <c r="M1300">
        <v>0</v>
      </c>
      <c r="N1300" s="2">
        <v>31</v>
      </c>
      <c r="O1300" t="s">
        <v>51</v>
      </c>
      <c r="P1300" t="s">
        <v>517</v>
      </c>
      <c r="Q1300" t="s">
        <v>25</v>
      </c>
      <c r="R1300" t="s">
        <v>26</v>
      </c>
    </row>
    <row r="1301" spans="1:18" x14ac:dyDescent="0.35">
      <c r="A1301" t="s">
        <v>1026</v>
      </c>
      <c r="B1301" t="s">
        <v>683</v>
      </c>
      <c r="C1301" t="s">
        <v>15</v>
      </c>
      <c r="D1301" t="s">
        <v>17</v>
      </c>
      <c r="E1301" t="s">
        <v>408</v>
      </c>
      <c r="F1301" t="s">
        <v>406</v>
      </c>
      <c r="G1301" t="s">
        <v>20</v>
      </c>
      <c r="H1301" t="s">
        <v>22</v>
      </c>
      <c r="I1301" s="4">
        <v>5190</v>
      </c>
      <c r="J1301">
        <v>1255</v>
      </c>
      <c r="K1301">
        <v>0</v>
      </c>
      <c r="L1301">
        <v>3935</v>
      </c>
      <c r="M1301">
        <v>0</v>
      </c>
      <c r="N1301" s="2">
        <v>31</v>
      </c>
      <c r="O1301" t="s">
        <v>29</v>
      </c>
      <c r="P1301" t="s">
        <v>30</v>
      </c>
      <c r="Q1301" t="s">
        <v>25</v>
      </c>
      <c r="R1301" t="s">
        <v>26</v>
      </c>
    </row>
    <row r="1302" spans="1:18" x14ac:dyDescent="0.35">
      <c r="A1302" t="s">
        <v>1026</v>
      </c>
      <c r="B1302" t="s">
        <v>684</v>
      </c>
      <c r="C1302" t="s">
        <v>15</v>
      </c>
      <c r="D1302" t="s">
        <v>17</v>
      </c>
      <c r="E1302" t="s">
        <v>203</v>
      </c>
      <c r="F1302" t="s">
        <v>204</v>
      </c>
      <c r="G1302" t="s">
        <v>20</v>
      </c>
      <c r="H1302" t="s">
        <v>21</v>
      </c>
      <c r="I1302" s="4">
        <v>2575</v>
      </c>
      <c r="J1302">
        <v>0</v>
      </c>
      <c r="K1302">
        <v>0</v>
      </c>
      <c r="L1302">
        <v>0</v>
      </c>
      <c r="M1302">
        <v>2575</v>
      </c>
      <c r="N1302" s="2">
        <v>31</v>
      </c>
      <c r="O1302" t="s">
        <v>29</v>
      </c>
      <c r="P1302" t="s">
        <v>30</v>
      </c>
      <c r="Q1302" t="s">
        <v>25</v>
      </c>
      <c r="R1302" t="s">
        <v>26</v>
      </c>
    </row>
    <row r="1303" spans="1:18" x14ac:dyDescent="0.35">
      <c r="A1303" t="s">
        <v>1026</v>
      </c>
      <c r="B1303" t="s">
        <v>685</v>
      </c>
      <c r="C1303" t="s">
        <v>15</v>
      </c>
      <c r="D1303" t="s">
        <v>17</v>
      </c>
      <c r="E1303" t="s">
        <v>178</v>
      </c>
      <c r="F1303" t="s">
        <v>179</v>
      </c>
      <c r="G1303" t="s">
        <v>20</v>
      </c>
      <c r="H1303" t="s">
        <v>22</v>
      </c>
      <c r="I1303" s="4">
        <v>6595</v>
      </c>
      <c r="J1303">
        <v>2955</v>
      </c>
      <c r="K1303">
        <v>0</v>
      </c>
      <c r="L1303">
        <v>3640</v>
      </c>
      <c r="M1303">
        <v>0</v>
      </c>
      <c r="N1303" s="2">
        <v>31</v>
      </c>
      <c r="O1303" t="s">
        <v>29</v>
      </c>
      <c r="P1303" t="s">
        <v>30</v>
      </c>
      <c r="Q1303" t="s">
        <v>25</v>
      </c>
      <c r="R1303" t="s">
        <v>26</v>
      </c>
    </row>
    <row r="1304" spans="1:18" x14ac:dyDescent="0.35">
      <c r="A1304" t="s">
        <v>1026</v>
      </c>
      <c r="B1304" t="s">
        <v>686</v>
      </c>
      <c r="C1304" t="s">
        <v>15</v>
      </c>
      <c r="D1304" t="s">
        <v>17</v>
      </c>
      <c r="E1304" t="s">
        <v>115</v>
      </c>
      <c r="F1304" t="s">
        <v>110</v>
      </c>
      <c r="G1304" t="s">
        <v>20</v>
      </c>
      <c r="H1304" t="s">
        <v>22</v>
      </c>
      <c r="I1304" s="4">
        <v>3324</v>
      </c>
      <c r="J1304">
        <v>774</v>
      </c>
      <c r="K1304">
        <v>0</v>
      </c>
      <c r="L1304">
        <v>2550</v>
      </c>
      <c r="M1304">
        <v>0</v>
      </c>
      <c r="N1304" s="2">
        <v>31</v>
      </c>
      <c r="O1304" t="s">
        <v>29</v>
      </c>
      <c r="P1304" t="s">
        <v>30</v>
      </c>
      <c r="Q1304" t="s">
        <v>25</v>
      </c>
      <c r="R1304" t="s">
        <v>26</v>
      </c>
    </row>
    <row r="1305" spans="1:18" x14ac:dyDescent="0.35">
      <c r="A1305" t="s">
        <v>1026</v>
      </c>
      <c r="B1305" t="s">
        <v>687</v>
      </c>
      <c r="C1305" t="s">
        <v>15</v>
      </c>
      <c r="D1305" t="s">
        <v>17</v>
      </c>
      <c r="E1305" t="s">
        <v>95</v>
      </c>
      <c r="F1305" t="s">
        <v>96</v>
      </c>
      <c r="G1305" t="s">
        <v>20</v>
      </c>
      <c r="H1305" t="s">
        <v>22</v>
      </c>
      <c r="I1305" s="4">
        <v>1624</v>
      </c>
      <c r="J1305">
        <v>366</v>
      </c>
      <c r="K1305">
        <v>0</v>
      </c>
      <c r="L1305">
        <v>1258</v>
      </c>
      <c r="M1305">
        <v>0</v>
      </c>
      <c r="N1305" s="2">
        <v>31</v>
      </c>
      <c r="O1305" t="s">
        <v>29</v>
      </c>
      <c r="P1305" t="s">
        <v>30</v>
      </c>
      <c r="Q1305" t="s">
        <v>25</v>
      </c>
      <c r="R1305" t="s">
        <v>26</v>
      </c>
    </row>
    <row r="1306" spans="1:18" x14ac:dyDescent="0.35">
      <c r="A1306" t="s">
        <v>1026</v>
      </c>
      <c r="B1306" t="s">
        <v>688</v>
      </c>
      <c r="C1306" t="s">
        <v>15</v>
      </c>
      <c r="D1306" t="s">
        <v>17</v>
      </c>
      <c r="E1306" t="s">
        <v>50</v>
      </c>
      <c r="F1306" t="s">
        <v>18</v>
      </c>
      <c r="G1306" t="s">
        <v>20</v>
      </c>
      <c r="H1306" t="s">
        <v>21</v>
      </c>
      <c r="I1306" s="4">
        <v>2305.6</v>
      </c>
      <c r="J1306">
        <v>0</v>
      </c>
      <c r="K1306">
        <v>0</v>
      </c>
      <c r="L1306">
        <v>0</v>
      </c>
      <c r="M1306">
        <v>2305.6</v>
      </c>
      <c r="N1306" s="2">
        <v>31</v>
      </c>
      <c r="O1306" t="s">
        <v>51</v>
      </c>
      <c r="P1306" t="s">
        <v>30</v>
      </c>
      <c r="Q1306" t="s">
        <v>25</v>
      </c>
      <c r="R1306" t="s">
        <v>26</v>
      </c>
    </row>
    <row r="1307" spans="1:18" x14ac:dyDescent="0.35">
      <c r="A1307" t="s">
        <v>1026</v>
      </c>
      <c r="B1307" t="s">
        <v>689</v>
      </c>
      <c r="C1307" t="s">
        <v>15</v>
      </c>
      <c r="D1307" t="s">
        <v>17</v>
      </c>
      <c r="E1307" t="s">
        <v>147</v>
      </c>
      <c r="F1307" t="s">
        <v>148</v>
      </c>
      <c r="G1307" t="s">
        <v>20</v>
      </c>
      <c r="H1307" t="s">
        <v>22</v>
      </c>
      <c r="I1307" s="4">
        <v>13770</v>
      </c>
      <c r="J1307">
        <v>1630</v>
      </c>
      <c r="K1307">
        <v>0</v>
      </c>
      <c r="L1307">
        <v>12140</v>
      </c>
      <c r="M1307">
        <v>0</v>
      </c>
      <c r="N1307" s="2">
        <v>31</v>
      </c>
      <c r="O1307" t="s">
        <v>60</v>
      </c>
      <c r="P1307" t="s">
        <v>30</v>
      </c>
      <c r="Q1307" t="s">
        <v>25</v>
      </c>
      <c r="R1307" t="s">
        <v>26</v>
      </c>
    </row>
    <row r="1308" spans="1:18" x14ac:dyDescent="0.35">
      <c r="A1308" t="s">
        <v>1026</v>
      </c>
      <c r="B1308" t="s">
        <v>690</v>
      </c>
      <c r="C1308" t="s">
        <v>15</v>
      </c>
      <c r="D1308" t="s">
        <v>17</v>
      </c>
      <c r="E1308" t="s">
        <v>215</v>
      </c>
      <c r="F1308" t="s">
        <v>96</v>
      </c>
      <c r="G1308" t="s">
        <v>20</v>
      </c>
      <c r="H1308" t="s">
        <v>22</v>
      </c>
      <c r="I1308" s="4">
        <v>2314</v>
      </c>
      <c r="J1308">
        <v>546</v>
      </c>
      <c r="K1308">
        <v>0</v>
      </c>
      <c r="L1308">
        <v>1768</v>
      </c>
      <c r="M1308">
        <v>0</v>
      </c>
      <c r="N1308" s="2">
        <v>31</v>
      </c>
      <c r="O1308" t="s">
        <v>29</v>
      </c>
      <c r="P1308" t="s">
        <v>30</v>
      </c>
      <c r="Q1308" t="s">
        <v>25</v>
      </c>
      <c r="R1308" t="s">
        <v>26</v>
      </c>
    </row>
    <row r="1309" spans="1:18" x14ac:dyDescent="0.35">
      <c r="A1309" t="s">
        <v>1026</v>
      </c>
      <c r="B1309" t="s">
        <v>691</v>
      </c>
      <c r="C1309" t="s">
        <v>15</v>
      </c>
      <c r="D1309" t="s">
        <v>17</v>
      </c>
      <c r="E1309" t="s">
        <v>497</v>
      </c>
      <c r="F1309" t="s">
        <v>498</v>
      </c>
      <c r="G1309" t="s">
        <v>20</v>
      </c>
      <c r="H1309" t="s">
        <v>21</v>
      </c>
      <c r="I1309" s="4">
        <v>1421.25</v>
      </c>
      <c r="J1309">
        <v>0</v>
      </c>
      <c r="K1309">
        <v>0</v>
      </c>
      <c r="L1309">
        <v>0</v>
      </c>
      <c r="M1309">
        <v>1421.25</v>
      </c>
      <c r="N1309" s="2">
        <v>31</v>
      </c>
      <c r="O1309" t="s">
        <v>51</v>
      </c>
      <c r="P1309" t="s">
        <v>30</v>
      </c>
      <c r="Q1309" t="s">
        <v>25</v>
      </c>
      <c r="R1309" t="s">
        <v>26</v>
      </c>
    </row>
    <row r="1310" spans="1:18" x14ac:dyDescent="0.35">
      <c r="A1310" t="s">
        <v>1026</v>
      </c>
      <c r="B1310" t="s">
        <v>692</v>
      </c>
      <c r="C1310" t="s">
        <v>15</v>
      </c>
      <c r="D1310" t="s">
        <v>17</v>
      </c>
      <c r="E1310" t="s">
        <v>165</v>
      </c>
      <c r="F1310" t="s">
        <v>166</v>
      </c>
      <c r="G1310" t="s">
        <v>20</v>
      </c>
      <c r="H1310" t="s">
        <v>21</v>
      </c>
      <c r="I1310" s="4">
        <v>1725</v>
      </c>
      <c r="J1310">
        <v>0</v>
      </c>
      <c r="K1310">
        <v>0</v>
      </c>
      <c r="L1310">
        <v>0</v>
      </c>
      <c r="M1310">
        <v>1725</v>
      </c>
      <c r="N1310" s="2">
        <v>31</v>
      </c>
      <c r="O1310" t="s">
        <v>35</v>
      </c>
      <c r="P1310" t="s">
        <v>30</v>
      </c>
      <c r="Q1310" t="s">
        <v>25</v>
      </c>
      <c r="R1310" t="s">
        <v>26</v>
      </c>
    </row>
    <row r="1311" spans="1:18" x14ac:dyDescent="0.35">
      <c r="A1311" t="s">
        <v>1026</v>
      </c>
      <c r="B1311" t="s">
        <v>693</v>
      </c>
      <c r="C1311" t="s">
        <v>15</v>
      </c>
      <c r="D1311" t="s">
        <v>17</v>
      </c>
      <c r="E1311" t="s">
        <v>434</v>
      </c>
      <c r="F1311" t="s">
        <v>435</v>
      </c>
      <c r="G1311" t="s">
        <v>20</v>
      </c>
      <c r="H1311" t="s">
        <v>22</v>
      </c>
      <c r="I1311" s="4">
        <v>9812</v>
      </c>
      <c r="J1311">
        <v>2351</v>
      </c>
      <c r="K1311">
        <v>0</v>
      </c>
      <c r="L1311">
        <v>7461</v>
      </c>
      <c r="M1311">
        <v>0</v>
      </c>
      <c r="N1311" s="2">
        <v>31</v>
      </c>
      <c r="O1311" t="s">
        <v>29</v>
      </c>
      <c r="P1311" t="s">
        <v>30</v>
      </c>
      <c r="Q1311" t="s">
        <v>25</v>
      </c>
      <c r="R1311" t="s">
        <v>26</v>
      </c>
    </row>
    <row r="1312" spans="1:18" x14ac:dyDescent="0.35">
      <c r="A1312" t="s">
        <v>1026</v>
      </c>
      <c r="B1312" t="s">
        <v>694</v>
      </c>
      <c r="C1312" t="s">
        <v>15</v>
      </c>
      <c r="D1312" t="s">
        <v>17</v>
      </c>
      <c r="E1312" t="s">
        <v>426</v>
      </c>
      <c r="F1312" t="s">
        <v>297</v>
      </c>
      <c r="G1312" t="s">
        <v>20</v>
      </c>
      <c r="H1312" t="s">
        <v>22</v>
      </c>
      <c r="I1312" s="4">
        <v>2048</v>
      </c>
      <c r="J1312">
        <v>343</v>
      </c>
      <c r="K1312">
        <v>0</v>
      </c>
      <c r="L1312">
        <v>1705</v>
      </c>
      <c r="M1312">
        <v>0</v>
      </c>
      <c r="N1312" s="2">
        <v>31</v>
      </c>
      <c r="O1312" t="s">
        <v>57</v>
      </c>
      <c r="P1312" t="s">
        <v>24</v>
      </c>
      <c r="Q1312" t="s">
        <v>25</v>
      </c>
      <c r="R1312" t="s">
        <v>26</v>
      </c>
    </row>
    <row r="1313" spans="1:18" x14ac:dyDescent="0.35">
      <c r="A1313" t="s">
        <v>1026</v>
      </c>
      <c r="B1313" t="s">
        <v>695</v>
      </c>
      <c r="C1313" t="s">
        <v>15</v>
      </c>
      <c r="D1313" t="s">
        <v>17</v>
      </c>
      <c r="E1313" t="s">
        <v>433</v>
      </c>
      <c r="G1313" t="s">
        <v>20</v>
      </c>
      <c r="H1313" t="s">
        <v>21</v>
      </c>
      <c r="I1313" s="4">
        <v>1789.08</v>
      </c>
      <c r="J1313">
        <v>0</v>
      </c>
      <c r="K1313">
        <v>0</v>
      </c>
      <c r="L1313">
        <v>0</v>
      </c>
      <c r="M1313">
        <v>1789.08</v>
      </c>
      <c r="N1313" s="2">
        <v>31</v>
      </c>
      <c r="O1313" t="s">
        <v>23</v>
      </c>
      <c r="P1313" t="s">
        <v>24</v>
      </c>
      <c r="Q1313" t="s">
        <v>25</v>
      </c>
      <c r="R1313" t="s">
        <v>26</v>
      </c>
    </row>
    <row r="1314" spans="1:18" x14ac:dyDescent="0.35">
      <c r="A1314" t="s">
        <v>1026</v>
      </c>
      <c r="B1314" t="s">
        <v>696</v>
      </c>
      <c r="C1314" t="s">
        <v>15</v>
      </c>
      <c r="D1314" t="s">
        <v>17</v>
      </c>
      <c r="E1314" t="s">
        <v>373</v>
      </c>
      <c r="G1314" t="s">
        <v>20</v>
      </c>
      <c r="H1314" t="s">
        <v>22</v>
      </c>
      <c r="I1314" s="4">
        <v>4428</v>
      </c>
      <c r="J1314">
        <v>1065</v>
      </c>
      <c r="K1314">
        <v>0</v>
      </c>
      <c r="L1314">
        <v>3363</v>
      </c>
      <c r="M1314">
        <v>0</v>
      </c>
      <c r="N1314" s="2">
        <v>31</v>
      </c>
      <c r="O1314" t="s">
        <v>29</v>
      </c>
      <c r="P1314" t="s">
        <v>30</v>
      </c>
      <c r="Q1314" t="s">
        <v>25</v>
      </c>
      <c r="R1314" t="s">
        <v>26</v>
      </c>
    </row>
    <row r="1315" spans="1:18" x14ac:dyDescent="0.35">
      <c r="A1315" t="s">
        <v>1026</v>
      </c>
      <c r="B1315" t="s">
        <v>697</v>
      </c>
      <c r="C1315" t="s">
        <v>15</v>
      </c>
      <c r="D1315" t="s">
        <v>17</v>
      </c>
      <c r="E1315" t="s">
        <v>418</v>
      </c>
      <c r="F1315" t="s">
        <v>18</v>
      </c>
      <c r="G1315" t="s">
        <v>20</v>
      </c>
      <c r="H1315" t="s">
        <v>21</v>
      </c>
      <c r="I1315" s="4">
        <v>281.26</v>
      </c>
      <c r="J1315">
        <v>0</v>
      </c>
      <c r="K1315">
        <v>0</v>
      </c>
      <c r="L1315">
        <v>0</v>
      </c>
      <c r="M1315">
        <v>281.26</v>
      </c>
      <c r="N1315" s="2">
        <v>31</v>
      </c>
      <c r="O1315" t="s">
        <v>23</v>
      </c>
      <c r="P1315" t="s">
        <v>30</v>
      </c>
      <c r="Q1315" t="s">
        <v>25</v>
      </c>
      <c r="R1315" t="s">
        <v>26</v>
      </c>
    </row>
    <row r="1316" spans="1:18" x14ac:dyDescent="0.35">
      <c r="A1316" t="s">
        <v>1026</v>
      </c>
      <c r="B1316" t="s">
        <v>698</v>
      </c>
      <c r="C1316" t="s">
        <v>15</v>
      </c>
      <c r="D1316" t="s">
        <v>17</v>
      </c>
      <c r="E1316" t="s">
        <v>66</v>
      </c>
      <c r="F1316" t="s">
        <v>18</v>
      </c>
      <c r="G1316" t="s">
        <v>20</v>
      </c>
      <c r="H1316" t="s">
        <v>21</v>
      </c>
      <c r="I1316" s="4">
        <v>944.56</v>
      </c>
      <c r="J1316">
        <v>0</v>
      </c>
      <c r="K1316">
        <v>0</v>
      </c>
      <c r="L1316">
        <v>0</v>
      </c>
      <c r="M1316">
        <v>944.56</v>
      </c>
      <c r="N1316" s="2">
        <v>31</v>
      </c>
      <c r="O1316" t="s">
        <v>51</v>
      </c>
      <c r="P1316" t="s">
        <v>30</v>
      </c>
      <c r="Q1316" t="s">
        <v>25</v>
      </c>
      <c r="R1316" t="s">
        <v>26</v>
      </c>
    </row>
    <row r="1317" spans="1:18" x14ac:dyDescent="0.35">
      <c r="A1317" t="s">
        <v>1026</v>
      </c>
      <c r="B1317" t="s">
        <v>699</v>
      </c>
      <c r="C1317" t="s">
        <v>15</v>
      </c>
      <c r="D1317" t="s">
        <v>17</v>
      </c>
      <c r="E1317" t="s">
        <v>125</v>
      </c>
      <c r="F1317" t="s">
        <v>62</v>
      </c>
      <c r="G1317" t="s">
        <v>20</v>
      </c>
      <c r="H1317" t="s">
        <v>21</v>
      </c>
      <c r="I1317" s="4">
        <v>6.67</v>
      </c>
      <c r="J1317">
        <v>0</v>
      </c>
      <c r="K1317">
        <v>0</v>
      </c>
      <c r="L1317">
        <v>0</v>
      </c>
      <c r="M1317">
        <v>6.67</v>
      </c>
      <c r="N1317" s="2">
        <v>31</v>
      </c>
      <c r="O1317" t="s">
        <v>63</v>
      </c>
      <c r="P1317" t="s">
        <v>64</v>
      </c>
      <c r="Q1317" t="s">
        <v>25</v>
      </c>
      <c r="R1317" t="s">
        <v>26</v>
      </c>
    </row>
    <row r="1318" spans="1:18" x14ac:dyDescent="0.35">
      <c r="A1318" t="s">
        <v>1026</v>
      </c>
      <c r="B1318" t="s">
        <v>700</v>
      </c>
      <c r="C1318" t="s">
        <v>15</v>
      </c>
      <c r="D1318" t="s">
        <v>17</v>
      </c>
      <c r="E1318" t="s">
        <v>149</v>
      </c>
      <c r="F1318" t="s">
        <v>150</v>
      </c>
      <c r="G1318" t="s">
        <v>20</v>
      </c>
      <c r="H1318" t="s">
        <v>21</v>
      </c>
      <c r="I1318" s="4">
        <v>1263.72</v>
      </c>
      <c r="J1318">
        <v>0</v>
      </c>
      <c r="K1318">
        <v>0</v>
      </c>
      <c r="L1318">
        <v>0</v>
      </c>
      <c r="M1318">
        <v>1263.72</v>
      </c>
      <c r="N1318" s="2">
        <v>31</v>
      </c>
      <c r="O1318" t="s">
        <v>57</v>
      </c>
      <c r="P1318" t="s">
        <v>80</v>
      </c>
      <c r="Q1318" t="s">
        <v>25</v>
      </c>
      <c r="R1318" t="s">
        <v>26</v>
      </c>
    </row>
    <row r="1319" spans="1:18" x14ac:dyDescent="0.35">
      <c r="A1319" t="s">
        <v>1026</v>
      </c>
      <c r="B1319" t="s">
        <v>701</v>
      </c>
      <c r="C1319" t="s">
        <v>15</v>
      </c>
      <c r="D1319" t="s">
        <v>17</v>
      </c>
      <c r="E1319" t="s">
        <v>68</v>
      </c>
      <c r="F1319" t="s">
        <v>62</v>
      </c>
      <c r="G1319" t="s">
        <v>20</v>
      </c>
      <c r="H1319" t="s">
        <v>21</v>
      </c>
      <c r="I1319" s="4">
        <v>22.43</v>
      </c>
      <c r="J1319">
        <v>0</v>
      </c>
      <c r="K1319">
        <v>0</v>
      </c>
      <c r="L1319">
        <v>0</v>
      </c>
      <c r="M1319">
        <v>22.43</v>
      </c>
      <c r="N1319" s="2">
        <v>31</v>
      </c>
      <c r="O1319" t="s">
        <v>63</v>
      </c>
      <c r="P1319" t="s">
        <v>64</v>
      </c>
      <c r="Q1319" t="s">
        <v>25</v>
      </c>
      <c r="R1319" t="s">
        <v>26</v>
      </c>
    </row>
    <row r="1320" spans="1:18" x14ac:dyDescent="0.35">
      <c r="A1320" t="s">
        <v>1026</v>
      </c>
      <c r="B1320" t="s">
        <v>702</v>
      </c>
      <c r="C1320" t="s">
        <v>15</v>
      </c>
      <c r="D1320" t="s">
        <v>17</v>
      </c>
      <c r="E1320" t="s">
        <v>544</v>
      </c>
      <c r="G1320" t="s">
        <v>20</v>
      </c>
      <c r="H1320" t="s">
        <v>22</v>
      </c>
      <c r="I1320" s="4">
        <v>11340</v>
      </c>
      <c r="J1320">
        <v>1060</v>
      </c>
      <c r="K1320">
        <v>0</v>
      </c>
      <c r="L1320">
        <v>10280</v>
      </c>
      <c r="M1320">
        <v>0</v>
      </c>
      <c r="N1320" s="2">
        <v>31</v>
      </c>
      <c r="O1320" t="s">
        <v>60</v>
      </c>
      <c r="P1320" t="s">
        <v>517</v>
      </c>
      <c r="Q1320" t="s">
        <v>25</v>
      </c>
      <c r="R1320" t="s">
        <v>26</v>
      </c>
    </row>
    <row r="1321" spans="1:18" x14ac:dyDescent="0.35">
      <c r="A1321" t="s">
        <v>1026</v>
      </c>
      <c r="B1321" t="s">
        <v>703</v>
      </c>
      <c r="C1321" t="s">
        <v>15</v>
      </c>
      <c r="D1321" t="s">
        <v>17</v>
      </c>
      <c r="E1321" t="s">
        <v>544</v>
      </c>
      <c r="G1321" t="s">
        <v>20</v>
      </c>
      <c r="H1321" t="s">
        <v>22</v>
      </c>
      <c r="I1321" s="4">
        <v>4750</v>
      </c>
      <c r="J1321">
        <v>0</v>
      </c>
      <c r="K1321">
        <v>0</v>
      </c>
      <c r="L1321">
        <v>0</v>
      </c>
      <c r="M1321">
        <v>4750</v>
      </c>
      <c r="N1321" s="2">
        <v>31</v>
      </c>
      <c r="O1321" t="s">
        <v>23</v>
      </c>
      <c r="P1321" t="s">
        <v>517</v>
      </c>
      <c r="Q1321" t="s">
        <v>25</v>
      </c>
      <c r="R1321" t="s">
        <v>26</v>
      </c>
    </row>
    <row r="1322" spans="1:18" x14ac:dyDescent="0.35">
      <c r="A1322" t="s">
        <v>1026</v>
      </c>
      <c r="B1322" t="s">
        <v>704</v>
      </c>
      <c r="C1322" t="s">
        <v>15</v>
      </c>
      <c r="D1322" t="s">
        <v>17</v>
      </c>
      <c r="E1322" t="s">
        <v>353</v>
      </c>
      <c r="F1322" t="s">
        <v>34</v>
      </c>
      <c r="G1322" t="s">
        <v>20</v>
      </c>
      <c r="H1322" t="s">
        <v>21</v>
      </c>
      <c r="I1322" s="4">
        <v>625.64</v>
      </c>
      <c r="J1322">
        <v>0</v>
      </c>
      <c r="K1322">
        <v>0</v>
      </c>
      <c r="L1322">
        <v>0</v>
      </c>
      <c r="M1322">
        <v>625.64</v>
      </c>
      <c r="N1322" s="2">
        <v>31</v>
      </c>
      <c r="O1322" t="s">
        <v>35</v>
      </c>
      <c r="P1322" t="s">
        <v>37</v>
      </c>
      <c r="Q1322" t="s">
        <v>25</v>
      </c>
      <c r="R1322" t="s">
        <v>26</v>
      </c>
    </row>
    <row r="1323" spans="1:18" x14ac:dyDescent="0.35">
      <c r="A1323" t="s">
        <v>1026</v>
      </c>
      <c r="B1323" t="s">
        <v>705</v>
      </c>
      <c r="C1323" t="s">
        <v>15</v>
      </c>
      <c r="D1323" t="s">
        <v>17</v>
      </c>
      <c r="E1323" t="s">
        <v>333</v>
      </c>
      <c r="F1323" t="s">
        <v>334</v>
      </c>
      <c r="G1323" t="s">
        <v>20</v>
      </c>
      <c r="H1323" t="s">
        <v>21</v>
      </c>
      <c r="I1323" s="4">
        <v>1479.08</v>
      </c>
      <c r="J1323">
        <v>0</v>
      </c>
      <c r="K1323">
        <v>0</v>
      </c>
      <c r="L1323">
        <v>0</v>
      </c>
      <c r="M1323">
        <v>1479.08</v>
      </c>
      <c r="N1323" s="2">
        <v>31</v>
      </c>
      <c r="O1323" t="s">
        <v>23</v>
      </c>
      <c r="P1323" t="s">
        <v>37</v>
      </c>
      <c r="Q1323" t="s">
        <v>25</v>
      </c>
      <c r="R1323" t="s">
        <v>26</v>
      </c>
    </row>
    <row r="1324" spans="1:18" x14ac:dyDescent="0.35">
      <c r="A1324" t="s">
        <v>1026</v>
      </c>
      <c r="B1324" t="s">
        <v>706</v>
      </c>
      <c r="C1324" t="s">
        <v>15</v>
      </c>
      <c r="D1324" t="s">
        <v>17</v>
      </c>
      <c r="E1324" t="s">
        <v>354</v>
      </c>
      <c r="G1324" t="s">
        <v>20</v>
      </c>
      <c r="H1324" t="s">
        <v>21</v>
      </c>
      <c r="I1324" s="4">
        <v>357.86</v>
      </c>
      <c r="J1324">
        <v>0</v>
      </c>
      <c r="K1324">
        <v>0</v>
      </c>
      <c r="L1324">
        <v>0</v>
      </c>
      <c r="M1324">
        <v>357.86</v>
      </c>
      <c r="N1324" s="2">
        <v>31</v>
      </c>
      <c r="O1324" t="s">
        <v>29</v>
      </c>
      <c r="P1324" t="s">
        <v>37</v>
      </c>
      <c r="Q1324" t="s">
        <v>25</v>
      </c>
      <c r="R1324" t="s">
        <v>26</v>
      </c>
    </row>
    <row r="1325" spans="1:18" x14ac:dyDescent="0.35">
      <c r="A1325" t="s">
        <v>1026</v>
      </c>
      <c r="B1325" t="s">
        <v>707</v>
      </c>
      <c r="C1325" t="s">
        <v>15</v>
      </c>
      <c r="D1325" t="s">
        <v>17</v>
      </c>
      <c r="E1325" t="s">
        <v>227</v>
      </c>
      <c r="F1325" t="s">
        <v>228</v>
      </c>
      <c r="G1325" t="s">
        <v>20</v>
      </c>
      <c r="H1325" t="s">
        <v>21</v>
      </c>
      <c r="I1325" s="4">
        <v>345.13</v>
      </c>
      <c r="J1325">
        <v>0</v>
      </c>
      <c r="K1325">
        <v>0</v>
      </c>
      <c r="L1325">
        <v>0</v>
      </c>
      <c r="M1325">
        <v>345.13</v>
      </c>
      <c r="N1325" s="2">
        <v>31</v>
      </c>
      <c r="O1325" t="s">
        <v>46</v>
      </c>
      <c r="P1325" t="s">
        <v>37</v>
      </c>
      <c r="Q1325" t="s">
        <v>25</v>
      </c>
      <c r="R1325" t="s">
        <v>26</v>
      </c>
    </row>
    <row r="1326" spans="1:18" x14ac:dyDescent="0.35">
      <c r="A1326" t="s">
        <v>1026</v>
      </c>
      <c r="B1326" t="s">
        <v>708</v>
      </c>
      <c r="C1326" t="s">
        <v>15</v>
      </c>
      <c r="D1326" t="s">
        <v>17</v>
      </c>
      <c r="E1326" t="s">
        <v>315</v>
      </c>
      <c r="F1326" t="s">
        <v>316</v>
      </c>
      <c r="G1326" t="s">
        <v>20</v>
      </c>
      <c r="H1326" t="s">
        <v>22</v>
      </c>
      <c r="I1326" s="4">
        <v>14900</v>
      </c>
      <c r="J1326">
        <v>1904</v>
      </c>
      <c r="K1326">
        <v>0</v>
      </c>
      <c r="L1326">
        <v>12996</v>
      </c>
      <c r="M1326">
        <v>0</v>
      </c>
      <c r="N1326" s="2">
        <v>31</v>
      </c>
      <c r="O1326" t="s">
        <v>60</v>
      </c>
      <c r="P1326" t="s">
        <v>37</v>
      </c>
      <c r="Q1326" t="s">
        <v>25</v>
      </c>
      <c r="R1326" t="s">
        <v>26</v>
      </c>
    </row>
    <row r="1327" spans="1:18" x14ac:dyDescent="0.35">
      <c r="A1327" t="s">
        <v>1026</v>
      </c>
      <c r="B1327" t="s">
        <v>709</v>
      </c>
      <c r="C1327" t="s">
        <v>15</v>
      </c>
      <c r="D1327" t="s">
        <v>17</v>
      </c>
      <c r="E1327" t="s">
        <v>138</v>
      </c>
      <c r="F1327" t="s">
        <v>29</v>
      </c>
      <c r="G1327" t="s">
        <v>20</v>
      </c>
      <c r="H1327" t="s">
        <v>22</v>
      </c>
      <c r="I1327" s="4">
        <v>6709</v>
      </c>
      <c r="J1327">
        <v>1658</v>
      </c>
      <c r="K1327">
        <v>0</v>
      </c>
      <c r="L1327">
        <v>5051</v>
      </c>
      <c r="M1327">
        <v>0</v>
      </c>
      <c r="N1327" s="2">
        <v>31</v>
      </c>
      <c r="O1327" t="s">
        <v>29</v>
      </c>
      <c r="P1327" t="s">
        <v>24</v>
      </c>
      <c r="Q1327" t="s">
        <v>25</v>
      </c>
      <c r="R1327" t="s">
        <v>26</v>
      </c>
    </row>
    <row r="1328" spans="1:18" x14ac:dyDescent="0.35">
      <c r="A1328" t="s">
        <v>1026</v>
      </c>
      <c r="B1328" t="s">
        <v>710</v>
      </c>
      <c r="C1328" t="s">
        <v>15</v>
      </c>
      <c r="D1328" t="s">
        <v>17</v>
      </c>
      <c r="E1328" t="s">
        <v>484</v>
      </c>
      <c r="G1328" t="s">
        <v>20</v>
      </c>
      <c r="H1328" t="s">
        <v>22</v>
      </c>
      <c r="I1328" s="4">
        <v>5115</v>
      </c>
      <c r="J1328">
        <v>995</v>
      </c>
      <c r="K1328">
        <v>0</v>
      </c>
      <c r="L1328">
        <v>4120</v>
      </c>
      <c r="M1328">
        <v>0</v>
      </c>
      <c r="N1328" s="2">
        <v>31</v>
      </c>
      <c r="O1328" t="s">
        <v>51</v>
      </c>
      <c r="P1328" t="s">
        <v>30</v>
      </c>
      <c r="Q1328" t="s">
        <v>25</v>
      </c>
      <c r="R1328" t="s">
        <v>26</v>
      </c>
    </row>
    <row r="1329" spans="1:18" x14ac:dyDescent="0.35">
      <c r="A1329" t="s">
        <v>1026</v>
      </c>
      <c r="B1329" t="s">
        <v>711</v>
      </c>
      <c r="C1329" t="s">
        <v>15</v>
      </c>
      <c r="D1329" t="s">
        <v>17</v>
      </c>
      <c r="E1329" t="s">
        <v>366</v>
      </c>
      <c r="F1329" t="s">
        <v>34</v>
      </c>
      <c r="G1329" t="s">
        <v>20</v>
      </c>
      <c r="H1329" t="s">
        <v>21</v>
      </c>
      <c r="I1329" s="4">
        <v>1600.95</v>
      </c>
      <c r="J1329">
        <v>0</v>
      </c>
      <c r="K1329">
        <v>0</v>
      </c>
      <c r="L1329">
        <v>0</v>
      </c>
      <c r="M1329">
        <v>1600.95</v>
      </c>
      <c r="N1329" s="2">
        <v>31</v>
      </c>
      <c r="O1329" t="s">
        <v>51</v>
      </c>
      <c r="P1329" t="s">
        <v>108</v>
      </c>
      <c r="Q1329" t="s">
        <v>25</v>
      </c>
      <c r="R1329" t="s">
        <v>26</v>
      </c>
    </row>
    <row r="1330" spans="1:18" x14ac:dyDescent="0.35">
      <c r="A1330" t="s">
        <v>1026</v>
      </c>
      <c r="B1330" t="s">
        <v>712</v>
      </c>
      <c r="C1330" t="s">
        <v>15</v>
      </c>
      <c r="D1330" t="s">
        <v>17</v>
      </c>
      <c r="E1330" t="s">
        <v>248</v>
      </c>
      <c r="G1330" t="s">
        <v>20</v>
      </c>
      <c r="H1330" t="s">
        <v>22</v>
      </c>
      <c r="I1330" s="4">
        <v>5860</v>
      </c>
      <c r="J1330">
        <v>1840</v>
      </c>
      <c r="K1330">
        <v>0</v>
      </c>
      <c r="L1330">
        <v>4020</v>
      </c>
      <c r="M1330">
        <v>0</v>
      </c>
      <c r="N1330" s="2">
        <v>31</v>
      </c>
      <c r="O1330" t="s">
        <v>51</v>
      </c>
      <c r="P1330" t="s">
        <v>32</v>
      </c>
      <c r="Q1330" t="s">
        <v>25</v>
      </c>
      <c r="R1330" t="s">
        <v>26</v>
      </c>
    </row>
    <row r="1331" spans="1:18" x14ac:dyDescent="0.35">
      <c r="A1331" t="s">
        <v>1026</v>
      </c>
      <c r="B1331" t="s">
        <v>713</v>
      </c>
      <c r="C1331" t="s">
        <v>15</v>
      </c>
      <c r="D1331" t="s">
        <v>17</v>
      </c>
      <c r="E1331" t="s">
        <v>265</v>
      </c>
      <c r="G1331" t="s">
        <v>20</v>
      </c>
      <c r="H1331" t="s">
        <v>22</v>
      </c>
      <c r="I1331" s="4">
        <v>8000</v>
      </c>
      <c r="J1331">
        <v>1545</v>
      </c>
      <c r="K1331">
        <v>0</v>
      </c>
      <c r="L1331">
        <v>6455</v>
      </c>
      <c r="M1331">
        <v>0</v>
      </c>
      <c r="N1331" s="2">
        <v>31</v>
      </c>
      <c r="O1331" t="s">
        <v>51</v>
      </c>
      <c r="P1331" t="s">
        <v>32</v>
      </c>
      <c r="Q1331" t="s">
        <v>25</v>
      </c>
      <c r="R1331" t="s">
        <v>26</v>
      </c>
    </row>
    <row r="1332" spans="1:18" x14ac:dyDescent="0.35">
      <c r="A1332" t="s">
        <v>1026</v>
      </c>
      <c r="B1332" t="s">
        <v>714</v>
      </c>
      <c r="C1332" t="s">
        <v>15</v>
      </c>
      <c r="D1332" t="s">
        <v>17</v>
      </c>
      <c r="E1332" t="s">
        <v>263</v>
      </c>
      <c r="F1332" t="s">
        <v>264</v>
      </c>
      <c r="G1332" t="s">
        <v>20</v>
      </c>
      <c r="H1332" t="s">
        <v>22</v>
      </c>
      <c r="I1332" s="4">
        <v>1416</v>
      </c>
      <c r="J1332">
        <v>332</v>
      </c>
      <c r="K1332">
        <v>0</v>
      </c>
      <c r="L1332">
        <v>1084</v>
      </c>
      <c r="M1332">
        <v>0</v>
      </c>
      <c r="N1332" s="2">
        <v>31</v>
      </c>
      <c r="O1332" t="s">
        <v>51</v>
      </c>
      <c r="P1332" t="s">
        <v>32</v>
      </c>
      <c r="Q1332" t="s">
        <v>25</v>
      </c>
      <c r="R1332" t="s">
        <v>26</v>
      </c>
    </row>
    <row r="1333" spans="1:18" x14ac:dyDescent="0.35">
      <c r="A1333" t="s">
        <v>1026</v>
      </c>
      <c r="B1333" t="s">
        <v>715</v>
      </c>
      <c r="C1333" t="s">
        <v>15</v>
      </c>
      <c r="D1333" t="s">
        <v>17</v>
      </c>
      <c r="E1333" t="s">
        <v>508</v>
      </c>
      <c r="G1333" t="s">
        <v>20</v>
      </c>
      <c r="H1333" t="s">
        <v>22</v>
      </c>
      <c r="I1333" s="4">
        <v>3196</v>
      </c>
      <c r="J1333">
        <v>1120</v>
      </c>
      <c r="K1333">
        <v>0</v>
      </c>
      <c r="L1333">
        <v>2076</v>
      </c>
      <c r="M1333">
        <v>0</v>
      </c>
      <c r="N1333" s="2">
        <v>31</v>
      </c>
      <c r="O1333" t="s">
        <v>60</v>
      </c>
      <c r="P1333" t="s">
        <v>32</v>
      </c>
      <c r="Q1333" t="s">
        <v>25</v>
      </c>
      <c r="R1333" t="s">
        <v>26</v>
      </c>
    </row>
    <row r="1334" spans="1:18" x14ac:dyDescent="0.35">
      <c r="A1334" t="s">
        <v>1026</v>
      </c>
      <c r="B1334" t="s">
        <v>716</v>
      </c>
      <c r="C1334" t="s">
        <v>15</v>
      </c>
      <c r="D1334" t="s">
        <v>17</v>
      </c>
      <c r="E1334" t="s">
        <v>359</v>
      </c>
      <c r="F1334" t="s">
        <v>360</v>
      </c>
      <c r="G1334" t="s">
        <v>20</v>
      </c>
      <c r="H1334" t="s">
        <v>22</v>
      </c>
      <c r="I1334" s="4">
        <v>1222</v>
      </c>
      <c r="J1334">
        <v>306</v>
      </c>
      <c r="K1334">
        <v>0</v>
      </c>
      <c r="L1334">
        <v>916</v>
      </c>
      <c r="M1334">
        <v>0</v>
      </c>
      <c r="N1334" s="2">
        <v>31</v>
      </c>
      <c r="O1334" t="s">
        <v>29</v>
      </c>
      <c r="P1334" t="s">
        <v>108</v>
      </c>
      <c r="Q1334" t="s">
        <v>25</v>
      </c>
      <c r="R1334" t="s">
        <v>26</v>
      </c>
    </row>
    <row r="1335" spans="1:18" x14ac:dyDescent="0.35">
      <c r="A1335" t="s">
        <v>1026</v>
      </c>
      <c r="B1335" t="s">
        <v>717</v>
      </c>
      <c r="C1335" t="s">
        <v>15</v>
      </c>
      <c r="D1335" t="s">
        <v>17</v>
      </c>
      <c r="E1335" t="s">
        <v>327</v>
      </c>
      <c r="F1335" t="s">
        <v>328</v>
      </c>
      <c r="G1335" t="s">
        <v>20</v>
      </c>
      <c r="H1335" t="s">
        <v>22</v>
      </c>
      <c r="I1335" s="4">
        <v>572</v>
      </c>
      <c r="J1335">
        <v>136</v>
      </c>
      <c r="K1335">
        <v>0</v>
      </c>
      <c r="L1335">
        <v>436</v>
      </c>
      <c r="M1335">
        <v>0</v>
      </c>
      <c r="N1335" s="2">
        <v>31</v>
      </c>
      <c r="O1335" t="s">
        <v>29</v>
      </c>
      <c r="P1335" t="s">
        <v>108</v>
      </c>
      <c r="Q1335" t="s">
        <v>25</v>
      </c>
      <c r="R1335" t="s">
        <v>26</v>
      </c>
    </row>
    <row r="1336" spans="1:18" x14ac:dyDescent="0.35">
      <c r="A1336" t="s">
        <v>1026</v>
      </c>
      <c r="B1336" t="s">
        <v>718</v>
      </c>
      <c r="C1336" t="s">
        <v>15</v>
      </c>
      <c r="D1336" t="s">
        <v>17</v>
      </c>
      <c r="E1336" t="s">
        <v>122</v>
      </c>
      <c r="F1336" t="s">
        <v>34</v>
      </c>
      <c r="G1336" t="s">
        <v>20</v>
      </c>
      <c r="H1336" t="s">
        <v>21</v>
      </c>
      <c r="I1336" s="4">
        <v>762.61</v>
      </c>
      <c r="J1336">
        <v>0</v>
      </c>
      <c r="K1336">
        <v>0</v>
      </c>
      <c r="L1336">
        <v>0</v>
      </c>
      <c r="M1336">
        <v>762.61</v>
      </c>
      <c r="N1336" s="2">
        <v>31</v>
      </c>
      <c r="O1336" t="s">
        <v>35</v>
      </c>
      <c r="P1336" t="s">
        <v>108</v>
      </c>
      <c r="Q1336" t="s">
        <v>25</v>
      </c>
      <c r="R1336" t="s">
        <v>26</v>
      </c>
    </row>
    <row r="1337" spans="1:18" x14ac:dyDescent="0.35">
      <c r="A1337" t="s">
        <v>1026</v>
      </c>
      <c r="B1337" t="s">
        <v>719</v>
      </c>
      <c r="C1337" t="s">
        <v>15</v>
      </c>
      <c r="D1337" t="s">
        <v>17</v>
      </c>
      <c r="E1337" t="s">
        <v>403</v>
      </c>
      <c r="F1337" t="s">
        <v>131</v>
      </c>
      <c r="G1337" t="s">
        <v>20</v>
      </c>
      <c r="H1337" t="s">
        <v>22</v>
      </c>
      <c r="I1337" s="4">
        <v>4688</v>
      </c>
      <c r="J1337">
        <v>1104</v>
      </c>
      <c r="K1337">
        <v>0</v>
      </c>
      <c r="L1337">
        <v>3584</v>
      </c>
      <c r="M1337">
        <v>0</v>
      </c>
      <c r="N1337" s="2">
        <v>31</v>
      </c>
      <c r="O1337" t="s">
        <v>29</v>
      </c>
      <c r="P1337" t="s">
        <v>30</v>
      </c>
      <c r="Q1337" t="s">
        <v>25</v>
      </c>
      <c r="R1337" t="s">
        <v>26</v>
      </c>
    </row>
    <row r="1338" spans="1:18" x14ac:dyDescent="0.35">
      <c r="A1338" t="s">
        <v>1026</v>
      </c>
      <c r="B1338" t="s">
        <v>720</v>
      </c>
      <c r="C1338" t="s">
        <v>15</v>
      </c>
      <c r="D1338" t="s">
        <v>17</v>
      </c>
      <c r="E1338" t="s">
        <v>513</v>
      </c>
      <c r="F1338" t="s">
        <v>514</v>
      </c>
      <c r="G1338" t="s">
        <v>20</v>
      </c>
      <c r="H1338" t="s">
        <v>21</v>
      </c>
      <c r="I1338" s="4">
        <v>1119.5899999999999</v>
      </c>
      <c r="J1338">
        <v>0</v>
      </c>
      <c r="K1338">
        <v>0</v>
      </c>
      <c r="L1338">
        <v>0</v>
      </c>
      <c r="M1338">
        <v>1119.5899999999999</v>
      </c>
      <c r="N1338" s="2">
        <v>31</v>
      </c>
      <c r="O1338" t="s">
        <v>35</v>
      </c>
      <c r="P1338" t="s">
        <v>272</v>
      </c>
      <c r="Q1338" t="s">
        <v>25</v>
      </c>
      <c r="R1338" t="s">
        <v>26</v>
      </c>
    </row>
    <row r="1339" spans="1:18" x14ac:dyDescent="0.35">
      <c r="A1339" t="s">
        <v>1026</v>
      </c>
      <c r="B1339" t="s">
        <v>721</v>
      </c>
      <c r="C1339" t="s">
        <v>15</v>
      </c>
      <c r="D1339" t="s">
        <v>17</v>
      </c>
      <c r="E1339" t="s">
        <v>428</v>
      </c>
      <c r="F1339" t="s">
        <v>429</v>
      </c>
      <c r="G1339" t="s">
        <v>20</v>
      </c>
      <c r="H1339" t="s">
        <v>22</v>
      </c>
      <c r="I1339" s="4">
        <v>6212</v>
      </c>
      <c r="J1339">
        <v>1580</v>
      </c>
      <c r="K1339">
        <v>0</v>
      </c>
      <c r="L1339">
        <v>4632</v>
      </c>
      <c r="M1339">
        <v>0</v>
      </c>
      <c r="N1339" s="2">
        <v>31</v>
      </c>
      <c r="O1339" t="s">
        <v>260</v>
      </c>
      <c r="P1339" t="s">
        <v>30</v>
      </c>
      <c r="Q1339" t="s">
        <v>25</v>
      </c>
      <c r="R1339" t="s">
        <v>26</v>
      </c>
    </row>
    <row r="1340" spans="1:18" x14ac:dyDescent="0.35">
      <c r="A1340" t="s">
        <v>1026</v>
      </c>
      <c r="B1340" t="s">
        <v>722</v>
      </c>
      <c r="C1340" t="s">
        <v>15</v>
      </c>
      <c r="D1340" t="s">
        <v>17</v>
      </c>
      <c r="E1340" t="s">
        <v>410</v>
      </c>
      <c r="F1340" t="s">
        <v>18</v>
      </c>
      <c r="G1340" t="s">
        <v>20</v>
      </c>
      <c r="H1340" t="s">
        <v>21</v>
      </c>
      <c r="I1340" s="4">
        <v>1367.24</v>
      </c>
      <c r="J1340">
        <v>0</v>
      </c>
      <c r="K1340">
        <v>0</v>
      </c>
      <c r="L1340">
        <v>0</v>
      </c>
      <c r="M1340">
        <v>1367.24</v>
      </c>
      <c r="N1340" s="2">
        <v>31</v>
      </c>
      <c r="O1340" t="s">
        <v>23</v>
      </c>
      <c r="P1340" t="s">
        <v>30</v>
      </c>
      <c r="Q1340" t="s">
        <v>25</v>
      </c>
      <c r="R1340" t="s">
        <v>26</v>
      </c>
    </row>
    <row r="1341" spans="1:18" x14ac:dyDescent="0.35">
      <c r="A1341" t="s">
        <v>1026</v>
      </c>
      <c r="B1341" t="s">
        <v>723</v>
      </c>
      <c r="C1341" t="s">
        <v>15</v>
      </c>
      <c r="D1341" t="s">
        <v>17</v>
      </c>
      <c r="E1341" t="s">
        <v>210</v>
      </c>
      <c r="F1341" t="s">
        <v>62</v>
      </c>
      <c r="G1341" t="s">
        <v>20</v>
      </c>
      <c r="H1341" t="s">
        <v>21</v>
      </c>
      <c r="I1341" s="4">
        <v>525.11</v>
      </c>
      <c r="J1341">
        <v>0</v>
      </c>
      <c r="K1341">
        <v>0</v>
      </c>
      <c r="L1341">
        <v>0</v>
      </c>
      <c r="M1341">
        <v>525.11</v>
      </c>
      <c r="N1341" s="2">
        <v>31</v>
      </c>
      <c r="O1341" t="s">
        <v>63</v>
      </c>
      <c r="P1341" t="s">
        <v>80</v>
      </c>
      <c r="Q1341" t="s">
        <v>25</v>
      </c>
      <c r="R1341" t="s">
        <v>26</v>
      </c>
    </row>
    <row r="1342" spans="1:18" x14ac:dyDescent="0.35">
      <c r="A1342" t="s">
        <v>1026</v>
      </c>
      <c r="B1342" t="s">
        <v>724</v>
      </c>
      <c r="C1342" t="s">
        <v>15</v>
      </c>
      <c r="D1342" t="s">
        <v>17</v>
      </c>
      <c r="E1342" t="s">
        <v>111</v>
      </c>
      <c r="F1342" t="s">
        <v>29</v>
      </c>
      <c r="G1342" t="s">
        <v>20</v>
      </c>
      <c r="H1342" t="s">
        <v>21</v>
      </c>
      <c r="I1342" s="4">
        <v>2000.14</v>
      </c>
      <c r="J1342">
        <v>0</v>
      </c>
      <c r="K1342">
        <v>0</v>
      </c>
      <c r="L1342">
        <v>0</v>
      </c>
      <c r="M1342">
        <v>2000.14</v>
      </c>
      <c r="N1342" s="2">
        <v>31</v>
      </c>
      <c r="O1342" t="s">
        <v>29</v>
      </c>
      <c r="P1342" t="s">
        <v>80</v>
      </c>
      <c r="Q1342" t="s">
        <v>25</v>
      </c>
      <c r="R1342" t="s">
        <v>26</v>
      </c>
    </row>
    <row r="1343" spans="1:18" x14ac:dyDescent="0.35">
      <c r="A1343" t="s">
        <v>1026</v>
      </c>
      <c r="B1343" t="s">
        <v>725</v>
      </c>
      <c r="C1343" t="s">
        <v>15</v>
      </c>
      <c r="D1343" t="s">
        <v>17</v>
      </c>
      <c r="E1343" t="s">
        <v>485</v>
      </c>
      <c r="G1343" t="s">
        <v>20</v>
      </c>
      <c r="H1343" t="s">
        <v>21</v>
      </c>
      <c r="I1343" s="4">
        <v>2186.59</v>
      </c>
      <c r="J1343">
        <v>0</v>
      </c>
      <c r="K1343">
        <v>0</v>
      </c>
      <c r="L1343">
        <v>0</v>
      </c>
      <c r="M1343">
        <v>2186.59</v>
      </c>
      <c r="N1343" s="2">
        <v>31</v>
      </c>
      <c r="O1343" t="s">
        <v>29</v>
      </c>
      <c r="P1343" t="s">
        <v>201</v>
      </c>
      <c r="Q1343" t="s">
        <v>25</v>
      </c>
      <c r="R1343" t="s">
        <v>26</v>
      </c>
    </row>
    <row r="1344" spans="1:18" x14ac:dyDescent="0.35">
      <c r="A1344" t="s">
        <v>1026</v>
      </c>
      <c r="B1344" t="s">
        <v>726</v>
      </c>
      <c r="C1344" t="s">
        <v>15</v>
      </c>
      <c r="D1344" t="s">
        <v>17</v>
      </c>
      <c r="E1344" t="s">
        <v>500</v>
      </c>
      <c r="G1344" t="s">
        <v>20</v>
      </c>
      <c r="H1344" t="s">
        <v>21</v>
      </c>
      <c r="I1344" s="4">
        <v>347.58</v>
      </c>
      <c r="J1344">
        <v>0</v>
      </c>
      <c r="K1344">
        <v>0</v>
      </c>
      <c r="L1344">
        <v>0</v>
      </c>
      <c r="M1344">
        <v>347.58</v>
      </c>
      <c r="N1344" s="2">
        <v>31</v>
      </c>
      <c r="O1344" t="s">
        <v>35</v>
      </c>
      <c r="P1344" t="s">
        <v>201</v>
      </c>
      <c r="Q1344" t="s">
        <v>25</v>
      </c>
      <c r="R1344" t="s">
        <v>26</v>
      </c>
    </row>
    <row r="1345" spans="1:18" x14ac:dyDescent="0.35">
      <c r="A1345" t="s">
        <v>1026</v>
      </c>
      <c r="B1345" t="s">
        <v>727</v>
      </c>
      <c r="C1345" t="s">
        <v>15</v>
      </c>
      <c r="D1345" t="s">
        <v>17</v>
      </c>
      <c r="E1345" t="s">
        <v>249</v>
      </c>
      <c r="G1345" t="s">
        <v>20</v>
      </c>
      <c r="H1345" t="s">
        <v>22</v>
      </c>
      <c r="I1345" s="4">
        <v>7895</v>
      </c>
      <c r="J1345">
        <v>1844</v>
      </c>
      <c r="K1345">
        <v>0</v>
      </c>
      <c r="L1345">
        <v>6051</v>
      </c>
      <c r="M1345">
        <v>0</v>
      </c>
      <c r="N1345" s="2">
        <v>31</v>
      </c>
      <c r="O1345" t="s">
        <v>29</v>
      </c>
      <c r="P1345" t="s">
        <v>201</v>
      </c>
      <c r="Q1345" t="s">
        <v>25</v>
      </c>
      <c r="R1345" t="s">
        <v>26</v>
      </c>
    </row>
    <row r="1346" spans="1:18" x14ac:dyDescent="0.35">
      <c r="A1346" t="s">
        <v>1026</v>
      </c>
      <c r="B1346" t="s">
        <v>728</v>
      </c>
      <c r="C1346" t="s">
        <v>15</v>
      </c>
      <c r="D1346" t="s">
        <v>17</v>
      </c>
      <c r="E1346" t="s">
        <v>244</v>
      </c>
      <c r="G1346" t="s">
        <v>20</v>
      </c>
      <c r="H1346" t="s">
        <v>22</v>
      </c>
      <c r="I1346" s="4">
        <v>15160</v>
      </c>
      <c r="J1346">
        <v>3780</v>
      </c>
      <c r="K1346">
        <v>0</v>
      </c>
      <c r="L1346">
        <v>11380</v>
      </c>
      <c r="M1346">
        <v>0</v>
      </c>
      <c r="N1346" s="2">
        <v>31</v>
      </c>
      <c r="O1346" t="s">
        <v>29</v>
      </c>
      <c r="P1346" t="s">
        <v>47</v>
      </c>
      <c r="Q1346" t="s">
        <v>25</v>
      </c>
      <c r="R1346" t="s">
        <v>26</v>
      </c>
    </row>
    <row r="1347" spans="1:18" x14ac:dyDescent="0.35">
      <c r="A1347" t="s">
        <v>1026</v>
      </c>
      <c r="B1347" t="s">
        <v>729</v>
      </c>
      <c r="C1347" t="s">
        <v>15</v>
      </c>
      <c r="D1347" t="s">
        <v>17</v>
      </c>
      <c r="E1347" t="s">
        <v>244</v>
      </c>
      <c r="G1347" t="s">
        <v>20</v>
      </c>
      <c r="H1347" t="s">
        <v>22</v>
      </c>
      <c r="I1347" s="4">
        <v>9852</v>
      </c>
      <c r="J1347">
        <v>1900</v>
      </c>
      <c r="K1347">
        <v>0</v>
      </c>
      <c r="L1347">
        <v>7952</v>
      </c>
      <c r="M1347">
        <v>0</v>
      </c>
      <c r="N1347" s="2">
        <v>31</v>
      </c>
      <c r="O1347" t="s">
        <v>29</v>
      </c>
      <c r="P1347" t="s">
        <v>224</v>
      </c>
      <c r="Q1347" t="s">
        <v>25</v>
      </c>
      <c r="R1347" t="s">
        <v>26</v>
      </c>
    </row>
    <row r="1348" spans="1:18" x14ac:dyDescent="0.35">
      <c r="A1348" t="s">
        <v>1026</v>
      </c>
      <c r="B1348" t="s">
        <v>730</v>
      </c>
      <c r="C1348" t="s">
        <v>15</v>
      </c>
      <c r="D1348" t="s">
        <v>17</v>
      </c>
      <c r="E1348" t="s">
        <v>524</v>
      </c>
      <c r="G1348" t="s">
        <v>20</v>
      </c>
      <c r="H1348" t="s">
        <v>22</v>
      </c>
      <c r="I1348" s="4">
        <v>4750</v>
      </c>
      <c r="J1348">
        <v>580</v>
      </c>
      <c r="K1348">
        <v>0</v>
      </c>
      <c r="L1348">
        <v>4170</v>
      </c>
      <c r="M1348">
        <v>0</v>
      </c>
      <c r="N1348" s="2">
        <v>31</v>
      </c>
      <c r="O1348" t="s">
        <v>51</v>
      </c>
      <c r="P1348" t="s">
        <v>47</v>
      </c>
      <c r="Q1348" t="s">
        <v>25</v>
      </c>
      <c r="R1348" t="s">
        <v>26</v>
      </c>
    </row>
    <row r="1349" spans="1:18" x14ac:dyDescent="0.35">
      <c r="A1349" t="s">
        <v>1026</v>
      </c>
      <c r="B1349" t="s">
        <v>731</v>
      </c>
      <c r="C1349" t="s">
        <v>15</v>
      </c>
      <c r="D1349" t="s">
        <v>17</v>
      </c>
      <c r="E1349" t="s">
        <v>474</v>
      </c>
      <c r="G1349" t="s">
        <v>20</v>
      </c>
      <c r="H1349" t="s">
        <v>22</v>
      </c>
      <c r="I1349" s="4">
        <v>6451</v>
      </c>
      <c r="J1349">
        <v>1024</v>
      </c>
      <c r="K1349">
        <v>0</v>
      </c>
      <c r="L1349">
        <v>5427</v>
      </c>
      <c r="M1349">
        <v>0</v>
      </c>
      <c r="N1349" s="2">
        <v>31</v>
      </c>
      <c r="O1349" t="s">
        <v>46</v>
      </c>
      <c r="P1349" t="s">
        <v>47</v>
      </c>
      <c r="Q1349" t="s">
        <v>25</v>
      </c>
      <c r="R1349" t="s">
        <v>26</v>
      </c>
    </row>
    <row r="1350" spans="1:18" x14ac:dyDescent="0.35">
      <c r="A1350" t="s">
        <v>1026</v>
      </c>
      <c r="B1350" t="s">
        <v>732</v>
      </c>
      <c r="C1350" t="s">
        <v>15</v>
      </c>
      <c r="D1350" t="s">
        <v>17</v>
      </c>
      <c r="E1350" t="s">
        <v>518</v>
      </c>
      <c r="G1350" t="s">
        <v>20</v>
      </c>
      <c r="H1350" t="s">
        <v>22</v>
      </c>
      <c r="I1350" s="4">
        <v>20285</v>
      </c>
      <c r="J1350">
        <v>2750</v>
      </c>
      <c r="K1350">
        <v>0</v>
      </c>
      <c r="L1350">
        <v>17535</v>
      </c>
      <c r="M1350">
        <v>0</v>
      </c>
      <c r="N1350" s="2">
        <v>31</v>
      </c>
      <c r="O1350" t="s">
        <v>51</v>
      </c>
      <c r="P1350" t="s">
        <v>47</v>
      </c>
      <c r="Q1350" t="s">
        <v>25</v>
      </c>
      <c r="R1350" t="s">
        <v>26</v>
      </c>
    </row>
    <row r="1351" spans="1:18" x14ac:dyDescent="0.35">
      <c r="A1351" t="s">
        <v>1026</v>
      </c>
      <c r="B1351" t="s">
        <v>733</v>
      </c>
      <c r="C1351" t="s">
        <v>15</v>
      </c>
      <c r="D1351" t="s">
        <v>17</v>
      </c>
      <c r="E1351" t="s">
        <v>398</v>
      </c>
      <c r="F1351" t="s">
        <v>18</v>
      </c>
      <c r="G1351" t="s">
        <v>20</v>
      </c>
      <c r="H1351" t="s">
        <v>21</v>
      </c>
      <c r="I1351" s="4">
        <v>288.12</v>
      </c>
      <c r="J1351">
        <v>0</v>
      </c>
      <c r="K1351">
        <v>0</v>
      </c>
      <c r="L1351">
        <v>0</v>
      </c>
      <c r="M1351">
        <v>288.12</v>
      </c>
      <c r="N1351" s="2">
        <v>31</v>
      </c>
      <c r="O1351" t="s">
        <v>23</v>
      </c>
      <c r="P1351" t="s">
        <v>30</v>
      </c>
      <c r="Q1351" t="s">
        <v>25</v>
      </c>
      <c r="R1351" t="s">
        <v>26</v>
      </c>
    </row>
    <row r="1352" spans="1:18" x14ac:dyDescent="0.35">
      <c r="A1352" t="s">
        <v>1026</v>
      </c>
      <c r="B1352" t="s">
        <v>734</v>
      </c>
      <c r="C1352" t="s">
        <v>15</v>
      </c>
      <c r="D1352" t="s">
        <v>17</v>
      </c>
      <c r="E1352" t="s">
        <v>398</v>
      </c>
      <c r="F1352" t="s">
        <v>18</v>
      </c>
      <c r="G1352" t="s">
        <v>20</v>
      </c>
      <c r="H1352" t="s">
        <v>21</v>
      </c>
      <c r="I1352" s="4">
        <v>511.53</v>
      </c>
      <c r="J1352">
        <v>0</v>
      </c>
      <c r="K1352">
        <v>0</v>
      </c>
      <c r="L1352">
        <v>0</v>
      </c>
      <c r="M1352">
        <v>511.53</v>
      </c>
      <c r="N1352" s="2">
        <v>31</v>
      </c>
      <c r="O1352" t="s">
        <v>23</v>
      </c>
      <c r="P1352" t="s">
        <v>30</v>
      </c>
      <c r="Q1352" t="s">
        <v>25</v>
      </c>
      <c r="R1352" t="s">
        <v>26</v>
      </c>
    </row>
    <row r="1353" spans="1:18" x14ac:dyDescent="0.35">
      <c r="A1353" t="s">
        <v>1026</v>
      </c>
      <c r="B1353" t="s">
        <v>735</v>
      </c>
      <c r="C1353" t="s">
        <v>15</v>
      </c>
      <c r="D1353" t="s">
        <v>17</v>
      </c>
      <c r="E1353" t="s">
        <v>369</v>
      </c>
      <c r="F1353" t="s">
        <v>131</v>
      </c>
      <c r="G1353" t="s">
        <v>20</v>
      </c>
      <c r="H1353" t="s">
        <v>22</v>
      </c>
      <c r="I1353" s="4">
        <v>3232</v>
      </c>
      <c r="J1353">
        <v>754</v>
      </c>
      <c r="K1353">
        <v>0</v>
      </c>
      <c r="L1353">
        <v>2478</v>
      </c>
      <c r="M1353">
        <v>0</v>
      </c>
      <c r="N1353" s="2">
        <v>31</v>
      </c>
      <c r="O1353" t="s">
        <v>29</v>
      </c>
      <c r="P1353" t="s">
        <v>30</v>
      </c>
      <c r="Q1353" t="s">
        <v>25</v>
      </c>
      <c r="R1353" t="s">
        <v>26</v>
      </c>
    </row>
    <row r="1354" spans="1:18" x14ac:dyDescent="0.35">
      <c r="A1354" t="s">
        <v>1026</v>
      </c>
      <c r="B1354" t="s">
        <v>736</v>
      </c>
      <c r="C1354" t="s">
        <v>15</v>
      </c>
      <c r="D1354" t="s">
        <v>17</v>
      </c>
      <c r="E1354" t="s">
        <v>309</v>
      </c>
      <c r="G1354" t="s">
        <v>20</v>
      </c>
      <c r="H1354" t="s">
        <v>22</v>
      </c>
      <c r="I1354" s="4">
        <v>8981</v>
      </c>
      <c r="J1354">
        <v>2110</v>
      </c>
      <c r="K1354">
        <v>0</v>
      </c>
      <c r="L1354">
        <v>6871</v>
      </c>
      <c r="M1354">
        <v>0</v>
      </c>
      <c r="N1354" s="2">
        <v>31</v>
      </c>
      <c r="O1354" t="s">
        <v>29</v>
      </c>
      <c r="P1354" t="s">
        <v>224</v>
      </c>
      <c r="Q1354" t="s">
        <v>25</v>
      </c>
      <c r="R1354" t="s">
        <v>26</v>
      </c>
    </row>
    <row r="1355" spans="1:18" x14ac:dyDescent="0.35">
      <c r="A1355" t="s">
        <v>1026</v>
      </c>
      <c r="B1355" t="s">
        <v>737</v>
      </c>
      <c r="C1355" t="s">
        <v>15</v>
      </c>
      <c r="D1355" t="s">
        <v>17</v>
      </c>
      <c r="E1355" t="s">
        <v>134</v>
      </c>
      <c r="F1355" t="s">
        <v>18</v>
      </c>
      <c r="G1355" t="s">
        <v>20</v>
      </c>
      <c r="H1355" t="s">
        <v>21</v>
      </c>
      <c r="I1355" s="4">
        <v>1095.1600000000001</v>
      </c>
      <c r="J1355">
        <v>0</v>
      </c>
      <c r="K1355">
        <v>0</v>
      </c>
      <c r="L1355">
        <v>0</v>
      </c>
      <c r="M1355">
        <v>1095.1600000000001</v>
      </c>
      <c r="N1355" s="2">
        <v>31</v>
      </c>
      <c r="O1355" t="s">
        <v>51</v>
      </c>
      <c r="P1355" t="s">
        <v>64</v>
      </c>
      <c r="Q1355" t="s">
        <v>25</v>
      </c>
      <c r="R1355" t="s">
        <v>26</v>
      </c>
    </row>
    <row r="1356" spans="1:18" x14ac:dyDescent="0.35">
      <c r="A1356" t="s">
        <v>1026</v>
      </c>
      <c r="B1356" t="s">
        <v>738</v>
      </c>
      <c r="C1356" t="s">
        <v>15</v>
      </c>
      <c r="D1356" t="s">
        <v>17</v>
      </c>
      <c r="E1356" t="s">
        <v>480</v>
      </c>
      <c r="G1356" t="s">
        <v>20</v>
      </c>
      <c r="H1356" t="s">
        <v>22</v>
      </c>
      <c r="I1356" s="4">
        <v>336</v>
      </c>
      <c r="J1356">
        <v>44</v>
      </c>
      <c r="K1356">
        <v>0</v>
      </c>
      <c r="L1356">
        <v>292</v>
      </c>
      <c r="M1356">
        <v>0</v>
      </c>
      <c r="N1356" s="2">
        <v>31</v>
      </c>
      <c r="O1356" t="s">
        <v>29</v>
      </c>
      <c r="P1356" t="s">
        <v>64</v>
      </c>
      <c r="Q1356" t="s">
        <v>25</v>
      </c>
      <c r="R1356" t="s">
        <v>26</v>
      </c>
    </row>
    <row r="1357" spans="1:18" x14ac:dyDescent="0.35">
      <c r="A1357" t="s">
        <v>1026</v>
      </c>
      <c r="B1357" t="s">
        <v>739</v>
      </c>
      <c r="C1357" t="s">
        <v>15</v>
      </c>
      <c r="D1357" t="s">
        <v>17</v>
      </c>
      <c r="E1357" t="s">
        <v>415</v>
      </c>
      <c r="F1357" t="s">
        <v>360</v>
      </c>
      <c r="G1357" t="s">
        <v>20</v>
      </c>
      <c r="H1357" t="s">
        <v>22</v>
      </c>
      <c r="I1357" s="4">
        <v>7157</v>
      </c>
      <c r="J1357">
        <v>1762</v>
      </c>
      <c r="K1357">
        <v>0</v>
      </c>
      <c r="L1357">
        <v>5395</v>
      </c>
      <c r="M1357">
        <v>0</v>
      </c>
      <c r="N1357" s="2">
        <v>31</v>
      </c>
      <c r="O1357" t="s">
        <v>29</v>
      </c>
      <c r="P1357" t="s">
        <v>64</v>
      </c>
      <c r="Q1357" t="s">
        <v>25</v>
      </c>
      <c r="R1357" t="s">
        <v>26</v>
      </c>
    </row>
    <row r="1358" spans="1:18" x14ac:dyDescent="0.35">
      <c r="A1358" t="s">
        <v>1026</v>
      </c>
      <c r="B1358" t="s">
        <v>740</v>
      </c>
      <c r="C1358" t="s">
        <v>15</v>
      </c>
      <c r="D1358" t="s">
        <v>17</v>
      </c>
      <c r="E1358" t="s">
        <v>299</v>
      </c>
      <c r="F1358" t="s">
        <v>300</v>
      </c>
      <c r="G1358" t="s">
        <v>20</v>
      </c>
      <c r="H1358" t="s">
        <v>22</v>
      </c>
      <c r="I1358" s="4">
        <v>9776</v>
      </c>
      <c r="J1358">
        <v>1148</v>
      </c>
      <c r="K1358">
        <v>0</v>
      </c>
      <c r="L1358">
        <v>8628</v>
      </c>
      <c r="M1358">
        <v>0</v>
      </c>
      <c r="N1358" s="2">
        <v>31</v>
      </c>
      <c r="O1358" t="s">
        <v>60</v>
      </c>
      <c r="P1358" t="s">
        <v>64</v>
      </c>
      <c r="Q1358" t="s">
        <v>25</v>
      </c>
      <c r="R1358" t="s">
        <v>26</v>
      </c>
    </row>
    <row r="1359" spans="1:18" x14ac:dyDescent="0.35">
      <c r="A1359" t="s">
        <v>1026</v>
      </c>
      <c r="B1359" t="s">
        <v>741</v>
      </c>
      <c r="C1359" t="s">
        <v>15</v>
      </c>
      <c r="D1359" t="s">
        <v>17</v>
      </c>
      <c r="E1359" t="s">
        <v>83</v>
      </c>
      <c r="F1359" t="s">
        <v>18</v>
      </c>
      <c r="G1359" t="s">
        <v>20</v>
      </c>
      <c r="H1359" t="s">
        <v>21</v>
      </c>
      <c r="I1359" s="4">
        <v>1600.94</v>
      </c>
      <c r="J1359">
        <v>0</v>
      </c>
      <c r="K1359">
        <v>0</v>
      </c>
      <c r="L1359">
        <v>0</v>
      </c>
      <c r="M1359">
        <v>1600.94</v>
      </c>
      <c r="N1359" s="2">
        <v>31</v>
      </c>
      <c r="O1359" t="s">
        <v>51</v>
      </c>
      <c r="P1359" t="s">
        <v>80</v>
      </c>
      <c r="Q1359" t="s">
        <v>25</v>
      </c>
      <c r="R1359" t="s">
        <v>26</v>
      </c>
    </row>
    <row r="1360" spans="1:18" x14ac:dyDescent="0.35">
      <c r="A1360" t="s">
        <v>1026</v>
      </c>
      <c r="B1360" t="s">
        <v>742</v>
      </c>
      <c r="C1360" t="s">
        <v>15</v>
      </c>
      <c r="D1360" t="s">
        <v>17</v>
      </c>
      <c r="E1360" t="s">
        <v>130</v>
      </c>
      <c r="F1360" t="s">
        <v>131</v>
      </c>
      <c r="G1360" t="s">
        <v>20</v>
      </c>
      <c r="H1360" t="s">
        <v>21</v>
      </c>
      <c r="I1360" s="4">
        <v>2636.74</v>
      </c>
      <c r="J1360">
        <v>0</v>
      </c>
      <c r="K1360">
        <v>0</v>
      </c>
      <c r="L1360">
        <v>0</v>
      </c>
      <c r="M1360">
        <v>2636.74</v>
      </c>
      <c r="N1360" s="2">
        <v>31</v>
      </c>
      <c r="O1360" t="s">
        <v>29</v>
      </c>
      <c r="P1360" t="s">
        <v>80</v>
      </c>
      <c r="Q1360" t="s">
        <v>25</v>
      </c>
      <c r="R1360" t="s">
        <v>26</v>
      </c>
    </row>
    <row r="1361" spans="1:18" x14ac:dyDescent="0.35">
      <c r="A1361" t="s">
        <v>1026</v>
      </c>
      <c r="B1361" t="s">
        <v>743</v>
      </c>
      <c r="C1361" t="s">
        <v>15</v>
      </c>
      <c r="D1361" t="s">
        <v>17</v>
      </c>
      <c r="E1361" t="s">
        <v>280</v>
      </c>
      <c r="F1361" t="s">
        <v>281</v>
      </c>
      <c r="G1361" t="s">
        <v>20</v>
      </c>
      <c r="H1361" t="s">
        <v>22</v>
      </c>
      <c r="I1361" s="4">
        <v>21380</v>
      </c>
      <c r="J1361">
        <v>4910</v>
      </c>
      <c r="K1361">
        <v>0</v>
      </c>
      <c r="L1361">
        <v>16470</v>
      </c>
      <c r="M1361">
        <v>0</v>
      </c>
      <c r="N1361" s="2">
        <v>31</v>
      </c>
      <c r="O1361" t="s">
        <v>60</v>
      </c>
      <c r="P1361" t="s">
        <v>80</v>
      </c>
      <c r="Q1361" t="s">
        <v>25</v>
      </c>
      <c r="R1361" t="s">
        <v>26</v>
      </c>
    </row>
    <row r="1362" spans="1:18" x14ac:dyDescent="0.35">
      <c r="A1362" t="s">
        <v>1026</v>
      </c>
      <c r="B1362" t="s">
        <v>1022</v>
      </c>
      <c r="C1362" t="s">
        <v>15</v>
      </c>
      <c r="D1362" t="s">
        <v>17</v>
      </c>
      <c r="E1362" t="s">
        <v>572</v>
      </c>
      <c r="F1362" t="s">
        <v>96</v>
      </c>
      <c r="G1362" t="s">
        <v>20</v>
      </c>
      <c r="H1362" t="s">
        <v>21</v>
      </c>
      <c r="I1362" s="4">
        <v>1308.49</v>
      </c>
      <c r="J1362">
        <v>0</v>
      </c>
      <c r="K1362">
        <v>0</v>
      </c>
      <c r="L1362">
        <v>0</v>
      </c>
      <c r="M1362">
        <v>1308.49</v>
      </c>
      <c r="N1362" s="2">
        <v>31</v>
      </c>
      <c r="Q1362" t="s">
        <v>25</v>
      </c>
      <c r="R1362" t="s">
        <v>26</v>
      </c>
    </row>
    <row r="1363" spans="1:18" x14ac:dyDescent="0.35">
      <c r="A1363" t="s">
        <v>1026</v>
      </c>
      <c r="B1363" t="s">
        <v>744</v>
      </c>
      <c r="C1363" t="s">
        <v>15</v>
      </c>
      <c r="D1363" t="s">
        <v>17</v>
      </c>
      <c r="E1363" t="s">
        <v>128</v>
      </c>
      <c r="F1363" t="s">
        <v>62</v>
      </c>
      <c r="G1363" t="s">
        <v>20</v>
      </c>
      <c r="H1363" t="s">
        <v>21</v>
      </c>
      <c r="I1363" s="4">
        <v>79.05</v>
      </c>
      <c r="J1363">
        <v>0</v>
      </c>
      <c r="K1363">
        <v>0</v>
      </c>
      <c r="L1363">
        <v>0</v>
      </c>
      <c r="M1363">
        <v>79.05</v>
      </c>
      <c r="N1363" s="2">
        <v>31</v>
      </c>
      <c r="O1363" t="s">
        <v>63</v>
      </c>
      <c r="P1363" t="s">
        <v>64</v>
      </c>
      <c r="Q1363" t="s">
        <v>25</v>
      </c>
      <c r="R1363" t="s">
        <v>26</v>
      </c>
    </row>
    <row r="1364" spans="1:18" x14ac:dyDescent="0.35">
      <c r="A1364" t="s">
        <v>1026</v>
      </c>
      <c r="B1364" t="s">
        <v>745</v>
      </c>
      <c r="C1364" t="s">
        <v>15</v>
      </c>
      <c r="D1364" t="s">
        <v>17</v>
      </c>
      <c r="E1364" t="s">
        <v>90</v>
      </c>
      <c r="G1364" t="s">
        <v>20</v>
      </c>
      <c r="H1364" t="s">
        <v>21</v>
      </c>
      <c r="I1364" s="4">
        <v>378.22</v>
      </c>
      <c r="J1364">
        <v>0</v>
      </c>
      <c r="K1364">
        <v>0</v>
      </c>
      <c r="L1364">
        <v>0</v>
      </c>
      <c r="M1364">
        <v>378.22</v>
      </c>
      <c r="N1364" s="2">
        <v>31</v>
      </c>
      <c r="O1364" t="s">
        <v>63</v>
      </c>
      <c r="P1364" t="s">
        <v>64</v>
      </c>
      <c r="Q1364" t="s">
        <v>25</v>
      </c>
      <c r="R1364" t="s">
        <v>26</v>
      </c>
    </row>
    <row r="1365" spans="1:18" x14ac:dyDescent="0.35">
      <c r="A1365" t="s">
        <v>1026</v>
      </c>
      <c r="B1365" t="s">
        <v>746</v>
      </c>
      <c r="C1365" t="s">
        <v>15</v>
      </c>
      <c r="D1365" t="s">
        <v>17</v>
      </c>
      <c r="E1365" t="s">
        <v>233</v>
      </c>
      <c r="F1365" t="s">
        <v>18</v>
      </c>
      <c r="G1365" t="s">
        <v>20</v>
      </c>
      <c r="H1365" t="s">
        <v>21</v>
      </c>
      <c r="I1365" s="4">
        <v>1339.83</v>
      </c>
      <c r="J1365">
        <v>0</v>
      </c>
      <c r="K1365">
        <v>0</v>
      </c>
      <c r="L1365">
        <v>0</v>
      </c>
      <c r="M1365">
        <v>1339.83</v>
      </c>
      <c r="N1365" s="2">
        <v>31</v>
      </c>
      <c r="O1365" t="s">
        <v>23</v>
      </c>
      <c r="P1365" t="s">
        <v>32</v>
      </c>
      <c r="Q1365" t="s">
        <v>25</v>
      </c>
      <c r="R1365" t="s">
        <v>26</v>
      </c>
    </row>
    <row r="1366" spans="1:18" x14ac:dyDescent="0.35">
      <c r="A1366" t="s">
        <v>1026</v>
      </c>
      <c r="B1366" t="s">
        <v>747</v>
      </c>
      <c r="C1366" t="s">
        <v>15</v>
      </c>
      <c r="D1366" t="s">
        <v>17</v>
      </c>
      <c r="E1366" t="s">
        <v>411</v>
      </c>
      <c r="F1366" t="s">
        <v>412</v>
      </c>
      <c r="G1366" t="s">
        <v>20</v>
      </c>
      <c r="H1366" t="s">
        <v>22</v>
      </c>
      <c r="I1366" s="4">
        <v>6270</v>
      </c>
      <c r="J1366">
        <v>1497</v>
      </c>
      <c r="K1366">
        <v>0</v>
      </c>
      <c r="L1366">
        <v>4773</v>
      </c>
      <c r="M1366">
        <v>0</v>
      </c>
      <c r="N1366" s="2">
        <v>31</v>
      </c>
      <c r="O1366" t="s">
        <v>29</v>
      </c>
      <c r="P1366" t="s">
        <v>49</v>
      </c>
      <c r="Q1366" t="s">
        <v>25</v>
      </c>
      <c r="R1366" t="s">
        <v>26</v>
      </c>
    </row>
    <row r="1367" spans="1:18" x14ac:dyDescent="0.35">
      <c r="A1367" t="s">
        <v>1026</v>
      </c>
      <c r="B1367" t="s">
        <v>748</v>
      </c>
      <c r="C1367" t="s">
        <v>15</v>
      </c>
      <c r="D1367" t="s">
        <v>17</v>
      </c>
      <c r="E1367" t="s">
        <v>167</v>
      </c>
      <c r="G1367" t="s">
        <v>20</v>
      </c>
      <c r="H1367" t="s">
        <v>22</v>
      </c>
      <c r="I1367" s="4">
        <v>4985</v>
      </c>
      <c r="J1367">
        <v>1205</v>
      </c>
      <c r="K1367">
        <v>0</v>
      </c>
      <c r="L1367">
        <v>3780</v>
      </c>
      <c r="M1367">
        <v>0</v>
      </c>
      <c r="N1367" s="2">
        <v>31</v>
      </c>
      <c r="O1367" t="s">
        <v>29</v>
      </c>
      <c r="P1367" t="s">
        <v>168</v>
      </c>
      <c r="Q1367" t="s">
        <v>25</v>
      </c>
      <c r="R1367" t="s">
        <v>26</v>
      </c>
    </row>
    <row r="1368" spans="1:18" x14ac:dyDescent="0.35">
      <c r="A1368" t="s">
        <v>1026</v>
      </c>
      <c r="B1368" t="s">
        <v>749</v>
      </c>
      <c r="C1368" t="s">
        <v>15</v>
      </c>
      <c r="D1368" t="s">
        <v>17</v>
      </c>
      <c r="E1368" t="s">
        <v>221</v>
      </c>
      <c r="G1368" t="s">
        <v>20</v>
      </c>
      <c r="H1368" t="s">
        <v>22</v>
      </c>
      <c r="I1368" s="4">
        <v>5206</v>
      </c>
      <c r="J1368">
        <v>1114</v>
      </c>
      <c r="K1368">
        <v>0</v>
      </c>
      <c r="L1368">
        <v>4092</v>
      </c>
      <c r="M1368">
        <v>0</v>
      </c>
      <c r="N1368" s="2">
        <v>31</v>
      </c>
      <c r="O1368" t="s">
        <v>29</v>
      </c>
      <c r="P1368" t="s">
        <v>168</v>
      </c>
      <c r="Q1368" t="s">
        <v>25</v>
      </c>
      <c r="R1368" t="s">
        <v>26</v>
      </c>
    </row>
    <row r="1369" spans="1:18" x14ac:dyDescent="0.35">
      <c r="A1369" t="s">
        <v>1026</v>
      </c>
      <c r="B1369" t="s">
        <v>750</v>
      </c>
      <c r="C1369" t="s">
        <v>15</v>
      </c>
      <c r="D1369" t="s">
        <v>17</v>
      </c>
      <c r="E1369" t="s">
        <v>512</v>
      </c>
      <c r="G1369" t="s">
        <v>20</v>
      </c>
      <c r="H1369" t="s">
        <v>22</v>
      </c>
      <c r="I1369" s="4">
        <v>430</v>
      </c>
      <c r="J1369">
        <v>105</v>
      </c>
      <c r="K1369">
        <v>0</v>
      </c>
      <c r="L1369">
        <v>325</v>
      </c>
      <c r="M1369">
        <v>0</v>
      </c>
      <c r="N1369" s="2">
        <v>31</v>
      </c>
      <c r="O1369" t="s">
        <v>29</v>
      </c>
      <c r="P1369" t="s">
        <v>168</v>
      </c>
      <c r="Q1369" t="s">
        <v>25</v>
      </c>
      <c r="R1369" t="s">
        <v>26</v>
      </c>
    </row>
    <row r="1370" spans="1:18" x14ac:dyDescent="0.35">
      <c r="A1370" t="s">
        <v>1026</v>
      </c>
      <c r="B1370" t="s">
        <v>751</v>
      </c>
      <c r="C1370" t="s">
        <v>15</v>
      </c>
      <c r="D1370" t="s">
        <v>17</v>
      </c>
      <c r="E1370" t="s">
        <v>357</v>
      </c>
      <c r="G1370" t="s">
        <v>20</v>
      </c>
      <c r="H1370" t="s">
        <v>22</v>
      </c>
      <c r="I1370" s="4">
        <v>4094</v>
      </c>
      <c r="J1370">
        <v>0</v>
      </c>
      <c r="K1370">
        <v>0</v>
      </c>
      <c r="L1370">
        <v>0</v>
      </c>
      <c r="M1370">
        <v>4094</v>
      </c>
      <c r="N1370" s="2">
        <v>31</v>
      </c>
      <c r="O1370" t="s">
        <v>57</v>
      </c>
      <c r="P1370" t="s">
        <v>108</v>
      </c>
      <c r="Q1370" t="s">
        <v>25</v>
      </c>
      <c r="R1370" t="s">
        <v>26</v>
      </c>
    </row>
    <row r="1371" spans="1:18" x14ac:dyDescent="0.35">
      <c r="A1371" t="s">
        <v>1026</v>
      </c>
      <c r="B1371" t="s">
        <v>752</v>
      </c>
      <c r="C1371" t="s">
        <v>15</v>
      </c>
      <c r="D1371" t="s">
        <v>17</v>
      </c>
      <c r="E1371" t="s">
        <v>317</v>
      </c>
      <c r="G1371" t="s">
        <v>20</v>
      </c>
      <c r="H1371" t="s">
        <v>21</v>
      </c>
      <c r="I1371" s="4">
        <v>1565.73</v>
      </c>
      <c r="J1371">
        <v>0</v>
      </c>
      <c r="K1371">
        <v>0</v>
      </c>
      <c r="L1371">
        <v>0</v>
      </c>
      <c r="M1371">
        <v>1565.73</v>
      </c>
      <c r="N1371" s="2">
        <v>31</v>
      </c>
      <c r="O1371" t="s">
        <v>23</v>
      </c>
      <c r="P1371" t="s">
        <v>108</v>
      </c>
      <c r="Q1371" t="s">
        <v>25</v>
      </c>
      <c r="R1371" t="s">
        <v>26</v>
      </c>
    </row>
    <row r="1372" spans="1:18" x14ac:dyDescent="0.35">
      <c r="A1372" t="s">
        <v>1026</v>
      </c>
      <c r="B1372" t="s">
        <v>753</v>
      </c>
      <c r="C1372" t="s">
        <v>15</v>
      </c>
      <c r="D1372" t="s">
        <v>17</v>
      </c>
      <c r="E1372" t="s">
        <v>374</v>
      </c>
      <c r="G1372" t="s">
        <v>20</v>
      </c>
      <c r="H1372" t="s">
        <v>22</v>
      </c>
      <c r="I1372" s="4">
        <v>7351</v>
      </c>
      <c r="J1372">
        <v>1775</v>
      </c>
      <c r="K1372">
        <v>0</v>
      </c>
      <c r="L1372">
        <v>5576</v>
      </c>
      <c r="M1372">
        <v>0</v>
      </c>
      <c r="N1372" s="2">
        <v>31</v>
      </c>
      <c r="O1372" t="s">
        <v>29</v>
      </c>
      <c r="P1372" t="s">
        <v>108</v>
      </c>
      <c r="Q1372" t="s">
        <v>25</v>
      </c>
      <c r="R1372" t="s">
        <v>26</v>
      </c>
    </row>
    <row r="1373" spans="1:18" x14ac:dyDescent="0.35">
      <c r="A1373" t="s">
        <v>1026</v>
      </c>
      <c r="B1373" t="s">
        <v>754</v>
      </c>
      <c r="C1373" t="s">
        <v>15</v>
      </c>
      <c r="D1373" t="s">
        <v>17</v>
      </c>
      <c r="E1373" t="s">
        <v>171</v>
      </c>
      <c r="F1373" t="s">
        <v>62</v>
      </c>
      <c r="G1373" t="s">
        <v>20</v>
      </c>
      <c r="H1373" t="s">
        <v>21</v>
      </c>
      <c r="I1373" s="4">
        <v>118.57</v>
      </c>
      <c r="J1373">
        <v>0</v>
      </c>
      <c r="K1373">
        <v>0</v>
      </c>
      <c r="L1373">
        <v>0</v>
      </c>
      <c r="M1373">
        <v>118.57</v>
      </c>
      <c r="N1373" s="2">
        <v>31</v>
      </c>
      <c r="O1373" t="s">
        <v>63</v>
      </c>
      <c r="P1373" t="s">
        <v>64</v>
      </c>
      <c r="Q1373" t="s">
        <v>25</v>
      </c>
      <c r="R1373" t="s">
        <v>26</v>
      </c>
    </row>
    <row r="1374" spans="1:18" x14ac:dyDescent="0.35">
      <c r="A1374" t="s">
        <v>1026</v>
      </c>
      <c r="B1374" t="s">
        <v>755</v>
      </c>
      <c r="C1374" t="s">
        <v>15</v>
      </c>
      <c r="D1374" t="s">
        <v>17</v>
      </c>
      <c r="E1374" t="s">
        <v>104</v>
      </c>
      <c r="G1374" t="s">
        <v>20</v>
      </c>
      <c r="H1374" t="s">
        <v>21</v>
      </c>
      <c r="I1374" s="4">
        <v>408.35</v>
      </c>
      <c r="J1374">
        <v>0</v>
      </c>
      <c r="K1374">
        <v>0</v>
      </c>
      <c r="L1374">
        <v>0</v>
      </c>
      <c r="M1374">
        <v>408.35</v>
      </c>
      <c r="N1374" s="2">
        <v>31</v>
      </c>
      <c r="O1374" t="s">
        <v>63</v>
      </c>
      <c r="P1374" t="s">
        <v>64</v>
      </c>
      <c r="Q1374" t="s">
        <v>25</v>
      </c>
      <c r="R1374" t="s">
        <v>26</v>
      </c>
    </row>
    <row r="1375" spans="1:18" x14ac:dyDescent="0.35">
      <c r="A1375" t="s">
        <v>1026</v>
      </c>
      <c r="B1375" t="s">
        <v>756</v>
      </c>
      <c r="C1375" t="s">
        <v>15</v>
      </c>
      <c r="D1375" t="s">
        <v>17</v>
      </c>
      <c r="E1375" t="s">
        <v>100</v>
      </c>
      <c r="F1375" t="s">
        <v>62</v>
      </c>
      <c r="G1375" t="s">
        <v>20</v>
      </c>
      <c r="H1375" t="s">
        <v>21</v>
      </c>
      <c r="I1375" s="4">
        <v>122.74</v>
      </c>
      <c r="J1375">
        <v>0</v>
      </c>
      <c r="K1375">
        <v>0</v>
      </c>
      <c r="L1375">
        <v>0</v>
      </c>
      <c r="M1375">
        <v>122.74</v>
      </c>
      <c r="N1375" s="2">
        <v>31</v>
      </c>
      <c r="O1375" t="s">
        <v>63</v>
      </c>
      <c r="P1375" t="s">
        <v>64</v>
      </c>
      <c r="Q1375" t="s">
        <v>25</v>
      </c>
      <c r="R1375" t="s">
        <v>26</v>
      </c>
    </row>
    <row r="1376" spans="1:18" x14ac:dyDescent="0.35">
      <c r="A1376" t="s">
        <v>1026</v>
      </c>
      <c r="B1376" t="s">
        <v>757</v>
      </c>
      <c r="C1376" t="s">
        <v>15</v>
      </c>
      <c r="D1376" t="s">
        <v>17</v>
      </c>
      <c r="E1376" t="s">
        <v>97</v>
      </c>
      <c r="F1376" t="s">
        <v>98</v>
      </c>
      <c r="G1376" t="s">
        <v>20</v>
      </c>
      <c r="H1376" t="s">
        <v>21</v>
      </c>
      <c r="I1376" s="4">
        <v>195.79</v>
      </c>
      <c r="J1376">
        <v>0</v>
      </c>
      <c r="K1376">
        <v>0</v>
      </c>
      <c r="L1376">
        <v>0</v>
      </c>
      <c r="M1376">
        <v>195.79</v>
      </c>
      <c r="N1376" s="2">
        <v>31</v>
      </c>
      <c r="O1376" t="s">
        <v>63</v>
      </c>
      <c r="P1376" t="s">
        <v>64</v>
      </c>
      <c r="Q1376" t="s">
        <v>25</v>
      </c>
      <c r="R1376" t="s">
        <v>26</v>
      </c>
    </row>
    <row r="1377" spans="1:18" x14ac:dyDescent="0.35">
      <c r="A1377" t="s">
        <v>1026</v>
      </c>
      <c r="B1377" t="s">
        <v>758</v>
      </c>
      <c r="C1377" t="s">
        <v>15</v>
      </c>
      <c r="D1377" t="s">
        <v>17</v>
      </c>
      <c r="E1377" t="s">
        <v>175</v>
      </c>
      <c r="G1377" t="s">
        <v>20</v>
      </c>
      <c r="H1377" t="s">
        <v>21</v>
      </c>
      <c r="I1377" s="4">
        <v>73.58</v>
      </c>
      <c r="J1377">
        <v>0</v>
      </c>
      <c r="K1377">
        <v>0</v>
      </c>
      <c r="L1377">
        <v>0</v>
      </c>
      <c r="M1377">
        <v>73.58</v>
      </c>
      <c r="N1377" s="2">
        <v>31</v>
      </c>
      <c r="O1377" t="s">
        <v>63</v>
      </c>
      <c r="P1377" t="s">
        <v>64</v>
      </c>
      <c r="Q1377" t="s">
        <v>25</v>
      </c>
      <c r="R1377" t="s">
        <v>26</v>
      </c>
    </row>
    <row r="1378" spans="1:18" x14ac:dyDescent="0.35">
      <c r="A1378" t="s">
        <v>1026</v>
      </c>
      <c r="B1378" t="s">
        <v>759</v>
      </c>
      <c r="C1378" t="s">
        <v>15</v>
      </c>
      <c r="D1378" t="s">
        <v>17</v>
      </c>
      <c r="E1378" t="s">
        <v>67</v>
      </c>
      <c r="F1378" t="s">
        <v>62</v>
      </c>
      <c r="G1378" t="s">
        <v>20</v>
      </c>
      <c r="H1378" t="s">
        <v>21</v>
      </c>
      <c r="I1378" s="4">
        <v>211.77</v>
      </c>
      <c r="J1378">
        <v>0</v>
      </c>
      <c r="K1378">
        <v>0</v>
      </c>
      <c r="L1378">
        <v>0</v>
      </c>
      <c r="M1378">
        <v>211.77</v>
      </c>
      <c r="N1378" s="2">
        <v>31</v>
      </c>
      <c r="O1378" t="s">
        <v>63</v>
      </c>
      <c r="P1378" t="s">
        <v>64</v>
      </c>
      <c r="Q1378" t="s">
        <v>25</v>
      </c>
      <c r="R1378" t="s">
        <v>26</v>
      </c>
    </row>
    <row r="1379" spans="1:18" x14ac:dyDescent="0.35">
      <c r="A1379" t="s">
        <v>1026</v>
      </c>
      <c r="B1379" t="s">
        <v>760</v>
      </c>
      <c r="C1379" t="s">
        <v>15</v>
      </c>
      <c r="D1379" t="s">
        <v>17</v>
      </c>
      <c r="E1379" t="s">
        <v>155</v>
      </c>
      <c r="F1379" t="s">
        <v>156</v>
      </c>
      <c r="G1379" t="s">
        <v>20</v>
      </c>
      <c r="H1379" t="s">
        <v>21</v>
      </c>
      <c r="I1379" s="4">
        <v>216.67</v>
      </c>
      <c r="J1379">
        <v>0</v>
      </c>
      <c r="K1379">
        <v>0</v>
      </c>
      <c r="L1379">
        <v>0</v>
      </c>
      <c r="M1379">
        <v>216.67</v>
      </c>
      <c r="N1379" s="2">
        <v>31</v>
      </c>
      <c r="O1379" t="s">
        <v>63</v>
      </c>
      <c r="P1379" t="s">
        <v>64</v>
      </c>
      <c r="Q1379" t="s">
        <v>25</v>
      </c>
      <c r="R1379" t="s">
        <v>26</v>
      </c>
    </row>
    <row r="1380" spans="1:18" x14ac:dyDescent="0.35">
      <c r="A1380" t="s">
        <v>1026</v>
      </c>
      <c r="B1380" t="s">
        <v>761</v>
      </c>
      <c r="C1380" t="s">
        <v>15</v>
      </c>
      <c r="D1380" t="s">
        <v>17</v>
      </c>
      <c r="E1380" t="s">
        <v>117</v>
      </c>
      <c r="F1380" t="s">
        <v>118</v>
      </c>
      <c r="G1380" t="s">
        <v>20</v>
      </c>
      <c r="H1380" t="s">
        <v>21</v>
      </c>
      <c r="I1380" s="4">
        <v>285.08999999999997</v>
      </c>
      <c r="J1380">
        <v>0</v>
      </c>
      <c r="K1380">
        <v>0</v>
      </c>
      <c r="L1380">
        <v>0</v>
      </c>
      <c r="M1380">
        <v>285.08999999999997</v>
      </c>
      <c r="N1380" s="2">
        <v>31</v>
      </c>
      <c r="O1380" t="s">
        <v>23</v>
      </c>
      <c r="P1380" t="s">
        <v>64</v>
      </c>
      <c r="Q1380" t="s">
        <v>25</v>
      </c>
      <c r="R1380" t="s">
        <v>26</v>
      </c>
    </row>
    <row r="1381" spans="1:18" x14ac:dyDescent="0.35">
      <c r="A1381" t="s">
        <v>1026</v>
      </c>
      <c r="B1381" t="s">
        <v>762</v>
      </c>
      <c r="C1381" t="s">
        <v>15</v>
      </c>
      <c r="D1381" t="s">
        <v>17</v>
      </c>
      <c r="E1381" t="s">
        <v>409</v>
      </c>
      <c r="G1381" t="s">
        <v>20</v>
      </c>
      <c r="H1381" t="s">
        <v>22</v>
      </c>
      <c r="I1381" s="4">
        <v>19852</v>
      </c>
      <c r="J1381">
        <v>4776</v>
      </c>
      <c r="K1381">
        <v>0</v>
      </c>
      <c r="L1381">
        <v>15076</v>
      </c>
      <c r="M1381">
        <v>0</v>
      </c>
      <c r="N1381" s="2">
        <v>31</v>
      </c>
      <c r="O1381" t="s">
        <v>29</v>
      </c>
      <c r="P1381" t="s">
        <v>168</v>
      </c>
      <c r="Q1381" t="s">
        <v>25</v>
      </c>
      <c r="R1381" t="s">
        <v>26</v>
      </c>
    </row>
    <row r="1382" spans="1:18" x14ac:dyDescent="0.35">
      <c r="A1382" t="s">
        <v>1026</v>
      </c>
      <c r="B1382" t="s">
        <v>1020</v>
      </c>
      <c r="C1382" t="s">
        <v>15</v>
      </c>
      <c r="D1382" t="s">
        <v>17</v>
      </c>
      <c r="E1382" t="s">
        <v>571</v>
      </c>
      <c r="F1382" t="s">
        <v>18</v>
      </c>
      <c r="G1382" t="s">
        <v>20</v>
      </c>
      <c r="H1382" t="s">
        <v>21</v>
      </c>
      <c r="I1382" s="4">
        <v>2193</v>
      </c>
      <c r="J1382">
        <v>0</v>
      </c>
      <c r="K1382">
        <v>0</v>
      </c>
      <c r="L1382">
        <v>0</v>
      </c>
      <c r="M1382">
        <v>2193</v>
      </c>
      <c r="N1382" s="2">
        <v>31</v>
      </c>
      <c r="Q1382" t="s">
        <v>25</v>
      </c>
      <c r="R1382" t="s">
        <v>26</v>
      </c>
    </row>
    <row r="1383" spans="1:18" x14ac:dyDescent="0.35">
      <c r="A1383" t="s">
        <v>1026</v>
      </c>
      <c r="B1383" t="s">
        <v>763</v>
      </c>
      <c r="C1383" t="s">
        <v>15</v>
      </c>
      <c r="D1383" t="s">
        <v>17</v>
      </c>
      <c r="E1383" t="s">
        <v>383</v>
      </c>
      <c r="G1383" t="s">
        <v>20</v>
      </c>
      <c r="H1383" t="s">
        <v>21</v>
      </c>
      <c r="I1383" s="4">
        <v>1467.54</v>
      </c>
      <c r="J1383">
        <v>0</v>
      </c>
      <c r="K1383">
        <v>0</v>
      </c>
      <c r="L1383">
        <v>0</v>
      </c>
      <c r="M1383">
        <v>1467.54</v>
      </c>
      <c r="N1383" s="2">
        <v>31</v>
      </c>
      <c r="O1383" t="s">
        <v>23</v>
      </c>
      <c r="P1383" t="s">
        <v>41</v>
      </c>
      <c r="Q1383" t="s">
        <v>25</v>
      </c>
      <c r="R1383" t="s">
        <v>26</v>
      </c>
    </row>
    <row r="1384" spans="1:18" x14ac:dyDescent="0.35">
      <c r="A1384" t="s">
        <v>1026</v>
      </c>
      <c r="B1384" t="s">
        <v>764</v>
      </c>
      <c r="C1384" t="s">
        <v>15</v>
      </c>
      <c r="D1384" t="s">
        <v>17</v>
      </c>
      <c r="E1384" t="s">
        <v>358</v>
      </c>
      <c r="G1384" t="s">
        <v>20</v>
      </c>
      <c r="H1384" t="s">
        <v>22</v>
      </c>
      <c r="I1384" s="4">
        <v>1614</v>
      </c>
      <c r="J1384">
        <v>91</v>
      </c>
      <c r="K1384">
        <v>0</v>
      </c>
      <c r="L1384">
        <v>1523</v>
      </c>
      <c r="M1384">
        <v>0</v>
      </c>
      <c r="N1384" s="2">
        <v>31</v>
      </c>
      <c r="O1384" t="s">
        <v>23</v>
      </c>
      <c r="P1384" t="s">
        <v>41</v>
      </c>
      <c r="Q1384" t="s">
        <v>25</v>
      </c>
      <c r="R1384" t="s">
        <v>26</v>
      </c>
    </row>
    <row r="1385" spans="1:18" x14ac:dyDescent="0.35">
      <c r="A1385" t="s">
        <v>1026</v>
      </c>
      <c r="B1385" t="s">
        <v>765</v>
      </c>
      <c r="C1385" t="s">
        <v>15</v>
      </c>
      <c r="D1385" t="s">
        <v>17</v>
      </c>
      <c r="E1385" t="s">
        <v>559</v>
      </c>
      <c r="G1385" t="s">
        <v>20</v>
      </c>
      <c r="H1385" t="s">
        <v>22</v>
      </c>
      <c r="I1385" s="4">
        <v>12740</v>
      </c>
      <c r="J1385">
        <v>1360</v>
      </c>
      <c r="K1385">
        <v>0</v>
      </c>
      <c r="L1385">
        <v>11380</v>
      </c>
      <c r="M1385">
        <v>0</v>
      </c>
      <c r="N1385" s="2">
        <v>31</v>
      </c>
      <c r="Q1385" t="s">
        <v>25</v>
      </c>
      <c r="R1385" t="s">
        <v>26</v>
      </c>
    </row>
    <row r="1386" spans="1:18" x14ac:dyDescent="0.35">
      <c r="A1386" t="s">
        <v>1026</v>
      </c>
      <c r="B1386" t="s">
        <v>766</v>
      </c>
      <c r="C1386" t="s">
        <v>15</v>
      </c>
      <c r="D1386" t="s">
        <v>17</v>
      </c>
      <c r="E1386" t="s">
        <v>565</v>
      </c>
      <c r="F1386" t="s">
        <v>566</v>
      </c>
      <c r="G1386" t="s">
        <v>20</v>
      </c>
      <c r="H1386" t="s">
        <v>21</v>
      </c>
      <c r="I1386" s="4">
        <v>4651.74</v>
      </c>
      <c r="J1386">
        <v>0</v>
      </c>
      <c r="K1386">
        <v>0</v>
      </c>
      <c r="L1386">
        <v>0</v>
      </c>
      <c r="M1386">
        <v>4651.74</v>
      </c>
      <c r="N1386" s="2">
        <v>31</v>
      </c>
      <c r="Q1386" t="s">
        <v>25</v>
      </c>
      <c r="R1386" t="s">
        <v>26</v>
      </c>
    </row>
    <row r="1387" spans="1:18" x14ac:dyDescent="0.35">
      <c r="A1387" t="s">
        <v>1026</v>
      </c>
      <c r="B1387" t="s">
        <v>767</v>
      </c>
      <c r="C1387" t="s">
        <v>15</v>
      </c>
      <c r="D1387" t="s">
        <v>17</v>
      </c>
      <c r="E1387" t="s">
        <v>202</v>
      </c>
      <c r="G1387" t="s">
        <v>20</v>
      </c>
      <c r="H1387" t="s">
        <v>21</v>
      </c>
      <c r="I1387" s="4">
        <v>2145.04</v>
      </c>
      <c r="J1387">
        <v>0</v>
      </c>
      <c r="K1387">
        <v>0</v>
      </c>
      <c r="L1387">
        <v>0</v>
      </c>
      <c r="M1387">
        <v>2145.04</v>
      </c>
      <c r="N1387" s="2">
        <v>31</v>
      </c>
      <c r="O1387" t="s">
        <v>29</v>
      </c>
      <c r="P1387" t="s">
        <v>201</v>
      </c>
      <c r="Q1387" t="s">
        <v>25</v>
      </c>
      <c r="R1387" t="s">
        <v>26</v>
      </c>
    </row>
    <row r="1388" spans="1:18" x14ac:dyDescent="0.35">
      <c r="A1388" t="s">
        <v>1026</v>
      </c>
      <c r="B1388" t="s">
        <v>768</v>
      </c>
      <c r="C1388" t="s">
        <v>15</v>
      </c>
      <c r="D1388" t="s">
        <v>17</v>
      </c>
      <c r="E1388" t="s">
        <v>200</v>
      </c>
      <c r="G1388" t="s">
        <v>20</v>
      </c>
      <c r="H1388" t="s">
        <v>22</v>
      </c>
      <c r="I1388" s="4">
        <v>3624</v>
      </c>
      <c r="J1388">
        <v>920</v>
      </c>
      <c r="K1388">
        <v>0</v>
      </c>
      <c r="L1388">
        <v>2704</v>
      </c>
      <c r="M1388">
        <v>0</v>
      </c>
      <c r="N1388" s="2">
        <v>31</v>
      </c>
      <c r="O1388" t="s">
        <v>29</v>
      </c>
      <c r="P1388" t="s">
        <v>201</v>
      </c>
      <c r="Q1388" t="s">
        <v>25</v>
      </c>
      <c r="R1388" t="s">
        <v>26</v>
      </c>
    </row>
    <row r="1389" spans="1:18" x14ac:dyDescent="0.35">
      <c r="A1389" t="s">
        <v>1026</v>
      </c>
      <c r="B1389" t="s">
        <v>769</v>
      </c>
      <c r="C1389" t="s">
        <v>15</v>
      </c>
      <c r="D1389" t="s">
        <v>17</v>
      </c>
      <c r="E1389" t="s">
        <v>92</v>
      </c>
      <c r="F1389" t="s">
        <v>62</v>
      </c>
      <c r="G1389" t="s">
        <v>20</v>
      </c>
      <c r="H1389" t="s">
        <v>21</v>
      </c>
      <c r="I1389" s="4">
        <v>367.07</v>
      </c>
      <c r="J1389">
        <v>0</v>
      </c>
      <c r="K1389">
        <v>0</v>
      </c>
      <c r="L1389">
        <v>0</v>
      </c>
      <c r="M1389">
        <v>367.07</v>
      </c>
      <c r="N1389" s="2">
        <v>31</v>
      </c>
      <c r="O1389" t="s">
        <v>63</v>
      </c>
      <c r="P1389" t="s">
        <v>80</v>
      </c>
      <c r="Q1389" t="s">
        <v>25</v>
      </c>
      <c r="R1389" t="s">
        <v>26</v>
      </c>
    </row>
    <row r="1390" spans="1:18" x14ac:dyDescent="0.35">
      <c r="A1390" t="s">
        <v>1026</v>
      </c>
      <c r="B1390" t="s">
        <v>770</v>
      </c>
      <c r="C1390" t="s">
        <v>15</v>
      </c>
      <c r="D1390" t="s">
        <v>17</v>
      </c>
      <c r="E1390" t="s">
        <v>177</v>
      </c>
      <c r="F1390" t="s">
        <v>62</v>
      </c>
      <c r="G1390" t="s">
        <v>20</v>
      </c>
      <c r="H1390" t="s">
        <v>21</v>
      </c>
      <c r="I1390" s="4">
        <v>275.11</v>
      </c>
      <c r="J1390">
        <v>0</v>
      </c>
      <c r="K1390">
        <v>0</v>
      </c>
      <c r="L1390">
        <v>0</v>
      </c>
      <c r="M1390">
        <v>275.11</v>
      </c>
      <c r="N1390" s="2">
        <v>31</v>
      </c>
      <c r="O1390" t="s">
        <v>63</v>
      </c>
      <c r="P1390" t="s">
        <v>80</v>
      </c>
      <c r="Q1390" t="s">
        <v>25</v>
      </c>
      <c r="R1390" t="s">
        <v>26</v>
      </c>
    </row>
    <row r="1391" spans="1:18" x14ac:dyDescent="0.35">
      <c r="A1391" t="s">
        <v>1026</v>
      </c>
      <c r="B1391" t="s">
        <v>771</v>
      </c>
      <c r="C1391" t="s">
        <v>15</v>
      </c>
      <c r="D1391" t="s">
        <v>17</v>
      </c>
      <c r="E1391" t="s">
        <v>492</v>
      </c>
      <c r="F1391" t="s">
        <v>18</v>
      </c>
      <c r="G1391" t="s">
        <v>20</v>
      </c>
      <c r="H1391" t="s">
        <v>21</v>
      </c>
      <c r="I1391" s="4">
        <v>3071.97</v>
      </c>
      <c r="J1391">
        <v>0</v>
      </c>
      <c r="K1391">
        <v>0</v>
      </c>
      <c r="L1391">
        <v>0</v>
      </c>
      <c r="M1391">
        <v>3071.97</v>
      </c>
      <c r="N1391" s="2">
        <v>31</v>
      </c>
      <c r="O1391" t="s">
        <v>23</v>
      </c>
      <c r="P1391" t="s">
        <v>224</v>
      </c>
      <c r="Q1391" t="s">
        <v>25</v>
      </c>
      <c r="R1391" t="s">
        <v>26</v>
      </c>
    </row>
    <row r="1392" spans="1:18" x14ac:dyDescent="0.35">
      <c r="A1392" t="s">
        <v>1026</v>
      </c>
      <c r="B1392" t="s">
        <v>772</v>
      </c>
      <c r="C1392" t="s">
        <v>15</v>
      </c>
      <c r="D1392" t="s">
        <v>17</v>
      </c>
      <c r="E1392" t="s">
        <v>223</v>
      </c>
      <c r="G1392" t="s">
        <v>20</v>
      </c>
      <c r="H1392" t="s">
        <v>22</v>
      </c>
      <c r="I1392" s="4">
        <v>5449</v>
      </c>
      <c r="J1392">
        <v>1316</v>
      </c>
      <c r="K1392">
        <v>0</v>
      </c>
      <c r="L1392">
        <v>4133</v>
      </c>
      <c r="M1392">
        <v>0</v>
      </c>
      <c r="N1392" s="2">
        <v>31</v>
      </c>
      <c r="O1392" t="s">
        <v>29</v>
      </c>
      <c r="P1392" t="s">
        <v>224</v>
      </c>
      <c r="Q1392" t="s">
        <v>25</v>
      </c>
      <c r="R1392" t="s">
        <v>26</v>
      </c>
    </row>
    <row r="1393" spans="1:18" x14ac:dyDescent="0.35">
      <c r="A1393" t="s">
        <v>1026</v>
      </c>
      <c r="B1393" t="s">
        <v>773</v>
      </c>
      <c r="C1393" t="s">
        <v>15</v>
      </c>
      <c r="D1393" t="s">
        <v>17</v>
      </c>
      <c r="E1393" t="s">
        <v>99</v>
      </c>
      <c r="F1393" t="s">
        <v>18</v>
      </c>
      <c r="G1393" t="s">
        <v>20</v>
      </c>
      <c r="H1393" t="s">
        <v>21</v>
      </c>
      <c r="I1393" s="4">
        <v>2182.6</v>
      </c>
      <c r="J1393">
        <v>0</v>
      </c>
      <c r="K1393">
        <v>0</v>
      </c>
      <c r="L1393">
        <v>0</v>
      </c>
      <c r="M1393">
        <v>2182.6</v>
      </c>
      <c r="N1393" s="2">
        <v>31</v>
      </c>
      <c r="O1393" t="s">
        <v>23</v>
      </c>
      <c r="P1393" t="s">
        <v>32</v>
      </c>
      <c r="Q1393" t="s">
        <v>25</v>
      </c>
      <c r="R1393" t="s">
        <v>26</v>
      </c>
    </row>
    <row r="1394" spans="1:18" x14ac:dyDescent="0.35">
      <c r="A1394" t="s">
        <v>1026</v>
      </c>
      <c r="B1394" t="s">
        <v>774</v>
      </c>
      <c r="C1394" t="s">
        <v>15</v>
      </c>
      <c r="D1394" t="s">
        <v>17</v>
      </c>
      <c r="E1394" t="s">
        <v>404</v>
      </c>
      <c r="F1394" t="s">
        <v>53</v>
      </c>
      <c r="G1394" t="s">
        <v>20</v>
      </c>
      <c r="H1394" t="s">
        <v>22</v>
      </c>
      <c r="I1394" s="4">
        <v>4684</v>
      </c>
      <c r="J1394">
        <v>1107</v>
      </c>
      <c r="K1394">
        <v>0</v>
      </c>
      <c r="L1394">
        <v>3577</v>
      </c>
      <c r="M1394">
        <v>0</v>
      </c>
      <c r="N1394" s="2">
        <v>31</v>
      </c>
      <c r="O1394" t="s">
        <v>29</v>
      </c>
      <c r="P1394" t="s">
        <v>30</v>
      </c>
      <c r="Q1394" t="s">
        <v>25</v>
      </c>
      <c r="R1394" t="s">
        <v>26</v>
      </c>
    </row>
    <row r="1395" spans="1:18" x14ac:dyDescent="0.35">
      <c r="A1395" t="s">
        <v>1026</v>
      </c>
      <c r="B1395" t="s">
        <v>1019</v>
      </c>
      <c r="C1395" t="s">
        <v>15</v>
      </c>
      <c r="D1395" t="s">
        <v>17</v>
      </c>
      <c r="E1395" t="s">
        <v>570</v>
      </c>
      <c r="G1395" t="s">
        <v>20</v>
      </c>
      <c r="H1395" t="s">
        <v>21</v>
      </c>
      <c r="I1395" s="4">
        <v>195.71</v>
      </c>
      <c r="J1395">
        <v>0</v>
      </c>
      <c r="K1395">
        <v>0</v>
      </c>
      <c r="L1395">
        <v>0</v>
      </c>
      <c r="M1395">
        <v>195.71</v>
      </c>
      <c r="N1395" s="2">
        <v>31</v>
      </c>
      <c r="Q1395" t="s">
        <v>25</v>
      </c>
      <c r="R1395" t="s">
        <v>26</v>
      </c>
    </row>
    <row r="1396" spans="1:18" x14ac:dyDescent="0.35">
      <c r="A1396" t="s">
        <v>1026</v>
      </c>
      <c r="B1396" t="s">
        <v>775</v>
      </c>
      <c r="C1396" t="s">
        <v>15</v>
      </c>
      <c r="D1396" t="s">
        <v>17</v>
      </c>
      <c r="E1396" t="s">
        <v>180</v>
      </c>
      <c r="F1396" t="s">
        <v>181</v>
      </c>
      <c r="G1396" t="s">
        <v>20</v>
      </c>
      <c r="H1396" t="s">
        <v>22</v>
      </c>
      <c r="I1396" s="4">
        <v>6639</v>
      </c>
      <c r="J1396">
        <v>1507</v>
      </c>
      <c r="K1396">
        <v>0</v>
      </c>
      <c r="L1396">
        <v>5132</v>
      </c>
      <c r="M1396">
        <v>0</v>
      </c>
      <c r="N1396" s="2">
        <v>31</v>
      </c>
      <c r="O1396" t="s">
        <v>29</v>
      </c>
      <c r="P1396" t="s">
        <v>24</v>
      </c>
      <c r="Q1396" t="s">
        <v>25</v>
      </c>
      <c r="R1396" t="s">
        <v>26</v>
      </c>
    </row>
    <row r="1397" spans="1:18" x14ac:dyDescent="0.35">
      <c r="A1397" t="s">
        <v>1026</v>
      </c>
      <c r="B1397" t="s">
        <v>776</v>
      </c>
      <c r="C1397" t="s">
        <v>15</v>
      </c>
      <c r="D1397" t="s">
        <v>17</v>
      </c>
      <c r="E1397" t="s">
        <v>427</v>
      </c>
      <c r="F1397" t="s">
        <v>18</v>
      </c>
      <c r="G1397" t="s">
        <v>20</v>
      </c>
      <c r="H1397" t="s">
        <v>22</v>
      </c>
      <c r="I1397" s="4">
        <v>2249</v>
      </c>
      <c r="J1397">
        <v>123</v>
      </c>
      <c r="K1397">
        <v>0</v>
      </c>
      <c r="L1397">
        <v>2126</v>
      </c>
      <c r="M1397">
        <v>0</v>
      </c>
      <c r="N1397" s="2">
        <v>31</v>
      </c>
      <c r="O1397" t="s">
        <v>23</v>
      </c>
      <c r="P1397" t="s">
        <v>24</v>
      </c>
      <c r="Q1397" t="s">
        <v>25</v>
      </c>
      <c r="R1397" t="s">
        <v>26</v>
      </c>
    </row>
    <row r="1398" spans="1:18" x14ac:dyDescent="0.35">
      <c r="A1398" t="s">
        <v>1026</v>
      </c>
      <c r="B1398" t="s">
        <v>777</v>
      </c>
      <c r="C1398" t="s">
        <v>15</v>
      </c>
      <c r="D1398" t="s">
        <v>17</v>
      </c>
      <c r="E1398" t="s">
        <v>450</v>
      </c>
      <c r="F1398" t="s">
        <v>451</v>
      </c>
      <c r="G1398" t="s">
        <v>20</v>
      </c>
      <c r="H1398" t="s">
        <v>22</v>
      </c>
      <c r="I1398" s="4">
        <v>4613</v>
      </c>
      <c r="J1398">
        <v>1110</v>
      </c>
      <c r="K1398">
        <v>0</v>
      </c>
      <c r="L1398">
        <v>3503</v>
      </c>
      <c r="M1398">
        <v>0</v>
      </c>
      <c r="N1398" s="2">
        <v>31</v>
      </c>
      <c r="O1398" t="s">
        <v>29</v>
      </c>
      <c r="P1398" t="s">
        <v>24</v>
      </c>
      <c r="Q1398" t="s">
        <v>25</v>
      </c>
      <c r="R1398" t="s">
        <v>26</v>
      </c>
    </row>
    <row r="1399" spans="1:18" x14ac:dyDescent="0.35">
      <c r="A1399" t="s">
        <v>1026</v>
      </c>
      <c r="B1399" t="s">
        <v>778</v>
      </c>
      <c r="C1399" t="s">
        <v>15</v>
      </c>
      <c r="D1399" t="s">
        <v>17</v>
      </c>
      <c r="E1399" t="s">
        <v>113</v>
      </c>
      <c r="F1399" t="s">
        <v>114</v>
      </c>
      <c r="G1399" t="s">
        <v>20</v>
      </c>
      <c r="H1399" t="s">
        <v>22</v>
      </c>
      <c r="I1399" s="4">
        <v>8605</v>
      </c>
      <c r="J1399">
        <v>1255</v>
      </c>
      <c r="K1399">
        <v>0</v>
      </c>
      <c r="L1399">
        <v>7350</v>
      </c>
      <c r="M1399">
        <v>0</v>
      </c>
      <c r="N1399" s="2">
        <v>31</v>
      </c>
      <c r="O1399" t="s">
        <v>60</v>
      </c>
      <c r="P1399" t="s">
        <v>24</v>
      </c>
      <c r="Q1399" t="s">
        <v>25</v>
      </c>
      <c r="R1399" t="s">
        <v>26</v>
      </c>
    </row>
    <row r="1400" spans="1:18" x14ac:dyDescent="0.35">
      <c r="A1400" t="s">
        <v>1026</v>
      </c>
      <c r="B1400" t="s">
        <v>779</v>
      </c>
      <c r="C1400" t="s">
        <v>15</v>
      </c>
      <c r="D1400" t="s">
        <v>17</v>
      </c>
      <c r="E1400" t="s">
        <v>113</v>
      </c>
      <c r="F1400" t="s">
        <v>18</v>
      </c>
      <c r="G1400" t="s">
        <v>20</v>
      </c>
      <c r="H1400" t="s">
        <v>21</v>
      </c>
      <c r="I1400" s="4">
        <v>1959.4</v>
      </c>
      <c r="J1400">
        <v>0</v>
      </c>
      <c r="K1400">
        <v>0</v>
      </c>
      <c r="L1400">
        <v>0</v>
      </c>
      <c r="M1400">
        <v>1959.4</v>
      </c>
      <c r="N1400" s="2">
        <v>31</v>
      </c>
      <c r="O1400" t="s">
        <v>23</v>
      </c>
      <c r="P1400" t="s">
        <v>24</v>
      </c>
      <c r="Q1400" t="s">
        <v>25</v>
      </c>
      <c r="R1400" t="s">
        <v>26</v>
      </c>
    </row>
    <row r="1401" spans="1:18" x14ac:dyDescent="0.35">
      <c r="A1401" t="s">
        <v>1026</v>
      </c>
      <c r="B1401" t="s">
        <v>780</v>
      </c>
      <c r="C1401" t="s">
        <v>15</v>
      </c>
      <c r="D1401" t="s">
        <v>17</v>
      </c>
      <c r="E1401" t="s">
        <v>113</v>
      </c>
      <c r="F1401" t="s">
        <v>18</v>
      </c>
      <c r="G1401" t="s">
        <v>20</v>
      </c>
      <c r="H1401" t="s">
        <v>21</v>
      </c>
      <c r="I1401" s="4">
        <v>1753.82</v>
      </c>
      <c r="J1401">
        <v>0</v>
      </c>
      <c r="K1401">
        <v>0</v>
      </c>
      <c r="L1401">
        <v>0</v>
      </c>
      <c r="M1401">
        <v>1753.82</v>
      </c>
      <c r="N1401" s="2">
        <v>31</v>
      </c>
      <c r="O1401" t="s">
        <v>35</v>
      </c>
      <c r="P1401" t="s">
        <v>24</v>
      </c>
      <c r="Q1401" t="s">
        <v>25</v>
      </c>
      <c r="R1401" t="s">
        <v>26</v>
      </c>
    </row>
    <row r="1402" spans="1:18" x14ac:dyDescent="0.35">
      <c r="A1402" t="s">
        <v>1026</v>
      </c>
      <c r="B1402" t="s">
        <v>781</v>
      </c>
      <c r="C1402" t="s">
        <v>15</v>
      </c>
      <c r="D1402" t="s">
        <v>17</v>
      </c>
      <c r="E1402" t="s">
        <v>120</v>
      </c>
      <c r="F1402" t="s">
        <v>62</v>
      </c>
      <c r="G1402" t="s">
        <v>20</v>
      </c>
      <c r="H1402" t="s">
        <v>21</v>
      </c>
      <c r="I1402" s="4">
        <v>785.12</v>
      </c>
      <c r="J1402">
        <v>0</v>
      </c>
      <c r="K1402">
        <v>0</v>
      </c>
      <c r="L1402">
        <v>0</v>
      </c>
      <c r="M1402">
        <v>785.12</v>
      </c>
      <c r="N1402" s="2">
        <v>31</v>
      </c>
      <c r="O1402" t="s">
        <v>63</v>
      </c>
      <c r="P1402" t="s">
        <v>64</v>
      </c>
      <c r="Q1402" t="s">
        <v>25</v>
      </c>
      <c r="R1402" t="s">
        <v>26</v>
      </c>
    </row>
    <row r="1403" spans="1:18" x14ac:dyDescent="0.35">
      <c r="A1403" t="s">
        <v>1026</v>
      </c>
      <c r="B1403" t="s">
        <v>782</v>
      </c>
      <c r="C1403" t="s">
        <v>15</v>
      </c>
      <c r="D1403" t="s">
        <v>17</v>
      </c>
      <c r="E1403" t="s">
        <v>371</v>
      </c>
      <c r="F1403" t="s">
        <v>18</v>
      </c>
      <c r="G1403" t="s">
        <v>20</v>
      </c>
      <c r="H1403" t="s">
        <v>22</v>
      </c>
      <c r="I1403" s="4">
        <v>2934</v>
      </c>
      <c r="J1403">
        <v>413</v>
      </c>
      <c r="K1403">
        <v>0</v>
      </c>
      <c r="L1403">
        <v>2521</v>
      </c>
      <c r="M1403">
        <v>0</v>
      </c>
      <c r="N1403" s="2">
        <v>31</v>
      </c>
      <c r="O1403" t="s">
        <v>23</v>
      </c>
      <c r="P1403" t="s">
        <v>108</v>
      </c>
      <c r="Q1403" t="s">
        <v>25</v>
      </c>
      <c r="R1403" t="s">
        <v>26</v>
      </c>
    </row>
    <row r="1404" spans="1:18" x14ac:dyDescent="0.35">
      <c r="A1404" t="s">
        <v>1026</v>
      </c>
      <c r="B1404" t="s">
        <v>783</v>
      </c>
      <c r="C1404" t="s">
        <v>15</v>
      </c>
      <c r="D1404" t="s">
        <v>17</v>
      </c>
      <c r="E1404" t="s">
        <v>55</v>
      </c>
      <c r="F1404" t="s">
        <v>56</v>
      </c>
      <c r="G1404" t="s">
        <v>20</v>
      </c>
      <c r="H1404" t="s">
        <v>21</v>
      </c>
      <c r="I1404" s="4">
        <v>859.47</v>
      </c>
      <c r="J1404">
        <v>0</v>
      </c>
      <c r="K1404">
        <v>0</v>
      </c>
      <c r="L1404">
        <v>0</v>
      </c>
      <c r="M1404">
        <v>859.47</v>
      </c>
      <c r="N1404" s="2">
        <v>31</v>
      </c>
      <c r="O1404" t="s">
        <v>57</v>
      </c>
      <c r="P1404" t="s">
        <v>30</v>
      </c>
      <c r="Q1404" t="s">
        <v>25</v>
      </c>
      <c r="R1404" t="s">
        <v>26</v>
      </c>
    </row>
    <row r="1405" spans="1:18" x14ac:dyDescent="0.35">
      <c r="A1405" t="s">
        <v>1026</v>
      </c>
      <c r="B1405" t="s">
        <v>784</v>
      </c>
      <c r="C1405" t="s">
        <v>15</v>
      </c>
      <c r="D1405" t="s">
        <v>17</v>
      </c>
      <c r="E1405" t="s">
        <v>546</v>
      </c>
      <c r="G1405" t="s">
        <v>20</v>
      </c>
      <c r="H1405" t="s">
        <v>21</v>
      </c>
      <c r="I1405" s="4">
        <v>1465.68</v>
      </c>
      <c r="J1405">
        <v>0</v>
      </c>
      <c r="K1405">
        <v>0</v>
      </c>
      <c r="L1405">
        <v>0</v>
      </c>
      <c r="M1405">
        <v>1465.68</v>
      </c>
      <c r="N1405" s="2">
        <v>31</v>
      </c>
      <c r="O1405" t="s">
        <v>29</v>
      </c>
      <c r="P1405" t="s">
        <v>482</v>
      </c>
      <c r="Q1405" t="s">
        <v>25</v>
      </c>
      <c r="R1405" t="s">
        <v>26</v>
      </c>
    </row>
    <row r="1406" spans="1:18" x14ac:dyDescent="0.35">
      <c r="A1406" t="s">
        <v>1026</v>
      </c>
      <c r="B1406" t="s">
        <v>785</v>
      </c>
      <c r="C1406" t="s">
        <v>15</v>
      </c>
      <c r="D1406" t="s">
        <v>17</v>
      </c>
      <c r="E1406" t="s">
        <v>537</v>
      </c>
      <c r="G1406" t="s">
        <v>20</v>
      </c>
      <c r="H1406" t="s">
        <v>21</v>
      </c>
      <c r="I1406" s="4">
        <v>305.77</v>
      </c>
      <c r="J1406">
        <v>0</v>
      </c>
      <c r="K1406">
        <v>0</v>
      </c>
      <c r="L1406">
        <v>0</v>
      </c>
      <c r="M1406">
        <v>305.77</v>
      </c>
      <c r="N1406" s="2">
        <v>31</v>
      </c>
      <c r="O1406" t="s">
        <v>35</v>
      </c>
      <c r="P1406" t="s">
        <v>482</v>
      </c>
      <c r="Q1406" t="s">
        <v>25</v>
      </c>
      <c r="R1406" t="s">
        <v>26</v>
      </c>
    </row>
    <row r="1407" spans="1:18" x14ac:dyDescent="0.35">
      <c r="A1407" t="s">
        <v>1026</v>
      </c>
      <c r="B1407" t="s">
        <v>786</v>
      </c>
      <c r="C1407" t="s">
        <v>15</v>
      </c>
      <c r="D1407" t="s">
        <v>17</v>
      </c>
      <c r="E1407" t="s">
        <v>536</v>
      </c>
      <c r="G1407" t="s">
        <v>20</v>
      </c>
      <c r="H1407" t="s">
        <v>21</v>
      </c>
      <c r="I1407" s="4">
        <v>1260.3599999999999</v>
      </c>
      <c r="J1407">
        <v>0</v>
      </c>
      <c r="K1407">
        <v>0</v>
      </c>
      <c r="L1407">
        <v>0</v>
      </c>
      <c r="M1407">
        <v>1260.3599999999999</v>
      </c>
      <c r="N1407" s="2">
        <v>31</v>
      </c>
      <c r="O1407" t="s">
        <v>29</v>
      </c>
      <c r="P1407" t="s">
        <v>482</v>
      </c>
      <c r="Q1407" t="s">
        <v>25</v>
      </c>
      <c r="R1407" t="s">
        <v>26</v>
      </c>
    </row>
    <row r="1408" spans="1:18" x14ac:dyDescent="0.35">
      <c r="A1408" t="s">
        <v>1026</v>
      </c>
      <c r="B1408" t="s">
        <v>787</v>
      </c>
      <c r="C1408" t="s">
        <v>15</v>
      </c>
      <c r="D1408" t="s">
        <v>17</v>
      </c>
      <c r="E1408" t="s">
        <v>501</v>
      </c>
      <c r="G1408" t="s">
        <v>20</v>
      </c>
      <c r="H1408" t="s">
        <v>21</v>
      </c>
      <c r="I1408" s="4">
        <v>1822.45</v>
      </c>
      <c r="J1408">
        <v>0</v>
      </c>
      <c r="K1408">
        <v>0</v>
      </c>
      <c r="L1408">
        <v>0</v>
      </c>
      <c r="M1408">
        <v>1822.45</v>
      </c>
      <c r="N1408" s="2">
        <v>31</v>
      </c>
      <c r="O1408" t="s">
        <v>23</v>
      </c>
      <c r="P1408" t="s">
        <v>482</v>
      </c>
      <c r="Q1408" t="s">
        <v>25</v>
      </c>
      <c r="R1408" t="s">
        <v>26</v>
      </c>
    </row>
    <row r="1409" spans="1:18" x14ac:dyDescent="0.35">
      <c r="A1409" t="s">
        <v>1026</v>
      </c>
      <c r="B1409" t="s">
        <v>788</v>
      </c>
      <c r="C1409" t="s">
        <v>15</v>
      </c>
      <c r="D1409" t="s">
        <v>17</v>
      </c>
      <c r="E1409" t="s">
        <v>503</v>
      </c>
      <c r="G1409" t="s">
        <v>20</v>
      </c>
      <c r="H1409" t="s">
        <v>22</v>
      </c>
      <c r="I1409" s="4">
        <v>1498</v>
      </c>
      <c r="J1409">
        <v>409</v>
      </c>
      <c r="K1409">
        <v>0</v>
      </c>
      <c r="L1409">
        <v>1089</v>
      </c>
      <c r="M1409">
        <v>0</v>
      </c>
      <c r="N1409" s="2">
        <v>31</v>
      </c>
      <c r="O1409" t="s">
        <v>29</v>
      </c>
      <c r="P1409" t="s">
        <v>482</v>
      </c>
      <c r="Q1409" t="s">
        <v>25</v>
      </c>
      <c r="R1409" t="s">
        <v>26</v>
      </c>
    </row>
    <row r="1410" spans="1:18" x14ac:dyDescent="0.35">
      <c r="A1410" t="s">
        <v>1026</v>
      </c>
      <c r="B1410" t="s">
        <v>789</v>
      </c>
      <c r="C1410" t="s">
        <v>15</v>
      </c>
      <c r="D1410" t="s">
        <v>17</v>
      </c>
      <c r="E1410" t="s">
        <v>495</v>
      </c>
      <c r="G1410" t="s">
        <v>20</v>
      </c>
      <c r="H1410" t="s">
        <v>21</v>
      </c>
      <c r="I1410" s="4">
        <v>2130</v>
      </c>
      <c r="J1410">
        <v>0</v>
      </c>
      <c r="K1410">
        <v>0</v>
      </c>
      <c r="L1410">
        <v>0</v>
      </c>
      <c r="M1410">
        <v>2130</v>
      </c>
      <c r="N1410" s="2">
        <v>31</v>
      </c>
      <c r="O1410" t="s">
        <v>23</v>
      </c>
      <c r="P1410" t="s">
        <v>482</v>
      </c>
      <c r="Q1410" t="s">
        <v>25</v>
      </c>
      <c r="R1410" t="s">
        <v>26</v>
      </c>
    </row>
    <row r="1411" spans="1:18" x14ac:dyDescent="0.35">
      <c r="A1411" t="s">
        <v>1026</v>
      </c>
      <c r="B1411" t="s">
        <v>790</v>
      </c>
      <c r="C1411" t="s">
        <v>15</v>
      </c>
      <c r="D1411" t="s">
        <v>17</v>
      </c>
      <c r="E1411" t="s">
        <v>496</v>
      </c>
      <c r="G1411" t="s">
        <v>20</v>
      </c>
      <c r="H1411" t="s">
        <v>22</v>
      </c>
      <c r="I1411" s="4">
        <v>1740</v>
      </c>
      <c r="J1411">
        <v>700</v>
      </c>
      <c r="K1411">
        <v>0</v>
      </c>
      <c r="L1411">
        <v>1040</v>
      </c>
      <c r="M1411">
        <v>0</v>
      </c>
      <c r="N1411" s="2">
        <v>31</v>
      </c>
      <c r="O1411" t="s">
        <v>60</v>
      </c>
      <c r="P1411" t="s">
        <v>482</v>
      </c>
      <c r="Q1411" t="s">
        <v>25</v>
      </c>
      <c r="R1411" t="s">
        <v>26</v>
      </c>
    </row>
    <row r="1412" spans="1:18" x14ac:dyDescent="0.35">
      <c r="A1412" t="s">
        <v>1026</v>
      </c>
      <c r="B1412" t="s">
        <v>791</v>
      </c>
      <c r="C1412" t="s">
        <v>15</v>
      </c>
      <c r="D1412" t="s">
        <v>17</v>
      </c>
      <c r="E1412" t="s">
        <v>539</v>
      </c>
      <c r="G1412" t="s">
        <v>20</v>
      </c>
      <c r="H1412" t="s">
        <v>21</v>
      </c>
      <c r="I1412" s="4">
        <v>1986.71</v>
      </c>
      <c r="J1412">
        <v>0</v>
      </c>
      <c r="K1412">
        <v>0</v>
      </c>
      <c r="L1412">
        <v>0</v>
      </c>
      <c r="M1412">
        <v>1986.71</v>
      </c>
      <c r="N1412" s="2">
        <v>31</v>
      </c>
      <c r="O1412" t="s">
        <v>29</v>
      </c>
      <c r="P1412" t="s">
        <v>482</v>
      </c>
      <c r="Q1412" t="s">
        <v>25</v>
      </c>
      <c r="R1412" t="s">
        <v>26</v>
      </c>
    </row>
    <row r="1413" spans="1:18" x14ac:dyDescent="0.35">
      <c r="A1413" t="s">
        <v>1026</v>
      </c>
      <c r="B1413" t="s">
        <v>792</v>
      </c>
      <c r="C1413" t="s">
        <v>15</v>
      </c>
      <c r="D1413" t="s">
        <v>17</v>
      </c>
      <c r="E1413" t="s">
        <v>522</v>
      </c>
      <c r="G1413" t="s">
        <v>20</v>
      </c>
      <c r="H1413" t="s">
        <v>21</v>
      </c>
      <c r="I1413" s="4">
        <v>1074.8900000000001</v>
      </c>
      <c r="J1413">
        <v>0</v>
      </c>
      <c r="K1413">
        <v>0</v>
      </c>
      <c r="L1413">
        <v>0</v>
      </c>
      <c r="M1413">
        <v>1074.8900000000001</v>
      </c>
      <c r="N1413" s="2">
        <v>31</v>
      </c>
      <c r="O1413" t="s">
        <v>60</v>
      </c>
      <c r="P1413" t="s">
        <v>482</v>
      </c>
      <c r="Q1413" t="s">
        <v>25</v>
      </c>
      <c r="R1413" t="s">
        <v>26</v>
      </c>
    </row>
    <row r="1414" spans="1:18" x14ac:dyDescent="0.35">
      <c r="A1414" t="s">
        <v>1026</v>
      </c>
      <c r="B1414" t="s">
        <v>793</v>
      </c>
      <c r="C1414" t="s">
        <v>15</v>
      </c>
      <c r="D1414" t="s">
        <v>17</v>
      </c>
      <c r="E1414" t="s">
        <v>519</v>
      </c>
      <c r="G1414" t="s">
        <v>20</v>
      </c>
      <c r="H1414" t="s">
        <v>21</v>
      </c>
      <c r="I1414" s="4">
        <v>1924.26</v>
      </c>
      <c r="J1414">
        <v>0</v>
      </c>
      <c r="K1414">
        <v>0</v>
      </c>
      <c r="L1414">
        <v>0</v>
      </c>
      <c r="M1414">
        <v>1924.26</v>
      </c>
      <c r="N1414" s="2">
        <v>31</v>
      </c>
      <c r="O1414" t="s">
        <v>23</v>
      </c>
      <c r="P1414" t="s">
        <v>482</v>
      </c>
      <c r="Q1414" t="s">
        <v>25</v>
      </c>
      <c r="R1414" t="s">
        <v>26</v>
      </c>
    </row>
    <row r="1415" spans="1:18" x14ac:dyDescent="0.35">
      <c r="A1415" t="s">
        <v>1026</v>
      </c>
      <c r="B1415" t="s">
        <v>794</v>
      </c>
      <c r="C1415" t="s">
        <v>15</v>
      </c>
      <c r="D1415" t="s">
        <v>17</v>
      </c>
      <c r="E1415" t="s">
        <v>520</v>
      </c>
      <c r="G1415" t="s">
        <v>20</v>
      </c>
      <c r="H1415" t="s">
        <v>22</v>
      </c>
      <c r="I1415" s="4">
        <v>9645</v>
      </c>
      <c r="J1415">
        <v>2245</v>
      </c>
      <c r="K1415">
        <v>0</v>
      </c>
      <c r="L1415">
        <v>7400</v>
      </c>
      <c r="M1415">
        <v>0</v>
      </c>
      <c r="N1415" s="2">
        <v>31</v>
      </c>
      <c r="Q1415" t="s">
        <v>25</v>
      </c>
      <c r="R1415" t="s">
        <v>26</v>
      </c>
    </row>
    <row r="1416" spans="1:18" x14ac:dyDescent="0.35">
      <c r="A1416" t="s">
        <v>1026</v>
      </c>
      <c r="B1416" t="s">
        <v>795</v>
      </c>
      <c r="C1416" t="s">
        <v>15</v>
      </c>
      <c r="D1416" t="s">
        <v>17</v>
      </c>
      <c r="E1416" t="s">
        <v>502</v>
      </c>
      <c r="G1416" t="s">
        <v>20</v>
      </c>
      <c r="H1416" t="s">
        <v>21</v>
      </c>
      <c r="I1416" s="4">
        <v>2228.85</v>
      </c>
      <c r="J1416">
        <v>0</v>
      </c>
      <c r="K1416">
        <v>0</v>
      </c>
      <c r="L1416">
        <v>0</v>
      </c>
      <c r="M1416">
        <v>2228.85</v>
      </c>
      <c r="N1416" s="2">
        <v>31</v>
      </c>
      <c r="O1416" t="s">
        <v>29</v>
      </c>
      <c r="P1416" t="s">
        <v>482</v>
      </c>
      <c r="Q1416" t="s">
        <v>25</v>
      </c>
      <c r="R1416" t="s">
        <v>26</v>
      </c>
    </row>
    <row r="1417" spans="1:18" x14ac:dyDescent="0.35">
      <c r="A1417" t="s">
        <v>1026</v>
      </c>
      <c r="B1417" t="s">
        <v>796</v>
      </c>
      <c r="C1417" t="s">
        <v>15</v>
      </c>
      <c r="D1417" t="s">
        <v>17</v>
      </c>
      <c r="E1417" t="s">
        <v>487</v>
      </c>
      <c r="G1417" t="s">
        <v>20</v>
      </c>
      <c r="H1417" t="s">
        <v>22</v>
      </c>
      <c r="I1417" s="4">
        <v>6775</v>
      </c>
      <c r="J1417">
        <v>1653</v>
      </c>
      <c r="K1417">
        <v>0</v>
      </c>
      <c r="L1417">
        <v>5122</v>
      </c>
      <c r="M1417">
        <v>0</v>
      </c>
      <c r="N1417" s="2">
        <v>31</v>
      </c>
      <c r="O1417" t="s">
        <v>23</v>
      </c>
      <c r="P1417" t="s">
        <v>482</v>
      </c>
      <c r="Q1417" t="s">
        <v>25</v>
      </c>
      <c r="R1417" t="s">
        <v>26</v>
      </c>
    </row>
    <row r="1418" spans="1:18" x14ac:dyDescent="0.35">
      <c r="A1418" t="s">
        <v>1026</v>
      </c>
      <c r="B1418" t="s">
        <v>797</v>
      </c>
      <c r="C1418" t="s">
        <v>15</v>
      </c>
      <c r="D1418" t="s">
        <v>17</v>
      </c>
      <c r="E1418" t="s">
        <v>521</v>
      </c>
      <c r="G1418" t="s">
        <v>20</v>
      </c>
      <c r="H1418" t="s">
        <v>21</v>
      </c>
      <c r="I1418" s="4">
        <v>1821.08</v>
      </c>
      <c r="J1418">
        <v>0</v>
      </c>
      <c r="K1418">
        <v>0</v>
      </c>
      <c r="L1418">
        <v>0</v>
      </c>
      <c r="M1418">
        <v>1821.08</v>
      </c>
      <c r="N1418" s="2">
        <v>31</v>
      </c>
      <c r="O1418" t="s">
        <v>57</v>
      </c>
      <c r="P1418" t="s">
        <v>482</v>
      </c>
      <c r="Q1418" t="s">
        <v>25</v>
      </c>
      <c r="R1418" t="s">
        <v>26</v>
      </c>
    </row>
    <row r="1419" spans="1:18" x14ac:dyDescent="0.35">
      <c r="A1419" t="s">
        <v>1026</v>
      </c>
      <c r="B1419" t="s">
        <v>798</v>
      </c>
      <c r="C1419" t="s">
        <v>15</v>
      </c>
      <c r="D1419" t="s">
        <v>17</v>
      </c>
      <c r="E1419" t="s">
        <v>525</v>
      </c>
      <c r="G1419" t="s">
        <v>20</v>
      </c>
      <c r="H1419" t="s">
        <v>21</v>
      </c>
      <c r="I1419" s="4">
        <v>4941.8999999999996</v>
      </c>
      <c r="J1419">
        <v>0</v>
      </c>
      <c r="K1419">
        <v>0</v>
      </c>
      <c r="L1419">
        <v>0</v>
      </c>
      <c r="M1419">
        <v>4941.8999999999996</v>
      </c>
      <c r="N1419" s="2">
        <v>31</v>
      </c>
      <c r="O1419" t="s">
        <v>29</v>
      </c>
      <c r="P1419" t="s">
        <v>482</v>
      </c>
      <c r="Q1419" t="s">
        <v>25</v>
      </c>
      <c r="R1419" t="s">
        <v>26</v>
      </c>
    </row>
    <row r="1420" spans="1:18" x14ac:dyDescent="0.35">
      <c r="A1420" t="s">
        <v>1026</v>
      </c>
      <c r="B1420" t="s">
        <v>799</v>
      </c>
      <c r="C1420" t="s">
        <v>15</v>
      </c>
      <c r="D1420" t="s">
        <v>17</v>
      </c>
      <c r="E1420" t="s">
        <v>488</v>
      </c>
      <c r="G1420" t="s">
        <v>20</v>
      </c>
      <c r="H1420" t="s">
        <v>22</v>
      </c>
      <c r="I1420" s="4">
        <v>2908</v>
      </c>
      <c r="J1420">
        <v>767</v>
      </c>
      <c r="K1420">
        <v>0</v>
      </c>
      <c r="L1420">
        <v>2141</v>
      </c>
      <c r="M1420">
        <v>0</v>
      </c>
      <c r="N1420" s="2">
        <v>31</v>
      </c>
      <c r="O1420" t="s">
        <v>29</v>
      </c>
      <c r="P1420" t="s">
        <v>482</v>
      </c>
      <c r="Q1420" t="s">
        <v>25</v>
      </c>
      <c r="R1420" t="s">
        <v>26</v>
      </c>
    </row>
    <row r="1421" spans="1:18" x14ac:dyDescent="0.35">
      <c r="A1421" t="s">
        <v>1026</v>
      </c>
      <c r="B1421" t="s">
        <v>800</v>
      </c>
      <c r="C1421" t="s">
        <v>15</v>
      </c>
      <c r="D1421" t="s">
        <v>17</v>
      </c>
      <c r="E1421" t="s">
        <v>511</v>
      </c>
      <c r="G1421" t="s">
        <v>20</v>
      </c>
      <c r="H1421" t="s">
        <v>21</v>
      </c>
      <c r="I1421" s="4">
        <v>3874.43</v>
      </c>
      <c r="J1421">
        <v>0</v>
      </c>
      <c r="K1421">
        <v>0</v>
      </c>
      <c r="L1421">
        <v>0</v>
      </c>
      <c r="M1421">
        <v>3874.43</v>
      </c>
      <c r="N1421" s="2">
        <v>31</v>
      </c>
      <c r="O1421" t="s">
        <v>29</v>
      </c>
      <c r="P1421" t="s">
        <v>482</v>
      </c>
      <c r="Q1421" t="s">
        <v>25</v>
      </c>
      <c r="R1421" t="s">
        <v>26</v>
      </c>
    </row>
    <row r="1422" spans="1:18" x14ac:dyDescent="0.35">
      <c r="A1422" t="s">
        <v>1026</v>
      </c>
      <c r="B1422" t="s">
        <v>801</v>
      </c>
      <c r="C1422" t="s">
        <v>15</v>
      </c>
      <c r="D1422" t="s">
        <v>17</v>
      </c>
      <c r="E1422" t="s">
        <v>547</v>
      </c>
      <c r="G1422" t="s">
        <v>20</v>
      </c>
      <c r="H1422" t="s">
        <v>21</v>
      </c>
      <c r="I1422" s="4">
        <v>4940.8</v>
      </c>
      <c r="J1422">
        <v>0</v>
      </c>
      <c r="K1422">
        <v>0</v>
      </c>
      <c r="L1422">
        <v>0</v>
      </c>
      <c r="M1422">
        <v>4940.8</v>
      </c>
      <c r="N1422" s="2">
        <v>31</v>
      </c>
      <c r="O1422" t="s">
        <v>29</v>
      </c>
      <c r="P1422" t="s">
        <v>517</v>
      </c>
      <c r="Q1422" t="s">
        <v>25</v>
      </c>
      <c r="R1422" t="s">
        <v>26</v>
      </c>
    </row>
    <row r="1423" spans="1:18" x14ac:dyDescent="0.35">
      <c r="A1423" t="s">
        <v>1026</v>
      </c>
      <c r="B1423" t="s">
        <v>802</v>
      </c>
      <c r="C1423" t="s">
        <v>15</v>
      </c>
      <c r="D1423" t="s">
        <v>17</v>
      </c>
      <c r="E1423" t="s">
        <v>540</v>
      </c>
      <c r="F1423" t="s">
        <v>541</v>
      </c>
      <c r="G1423" t="s">
        <v>20</v>
      </c>
      <c r="H1423" t="s">
        <v>22</v>
      </c>
      <c r="I1423" s="4">
        <v>3615</v>
      </c>
      <c r="J1423">
        <v>200</v>
      </c>
      <c r="K1423">
        <v>0</v>
      </c>
      <c r="L1423">
        <v>3415</v>
      </c>
      <c r="M1423">
        <v>0</v>
      </c>
      <c r="N1423" s="2">
        <v>31</v>
      </c>
      <c r="O1423" t="s">
        <v>23</v>
      </c>
      <c r="P1423" t="s">
        <v>517</v>
      </c>
      <c r="Q1423" t="s">
        <v>25</v>
      </c>
      <c r="R1423" t="s">
        <v>26</v>
      </c>
    </row>
    <row r="1424" spans="1:18" x14ac:dyDescent="0.35">
      <c r="A1424" t="s">
        <v>1026</v>
      </c>
      <c r="B1424" t="s">
        <v>803</v>
      </c>
      <c r="C1424" t="s">
        <v>15</v>
      </c>
      <c r="D1424" t="s">
        <v>17</v>
      </c>
      <c r="E1424" t="s">
        <v>163</v>
      </c>
      <c r="F1424" t="s">
        <v>62</v>
      </c>
      <c r="G1424" t="s">
        <v>20</v>
      </c>
      <c r="H1424" t="s">
        <v>21</v>
      </c>
      <c r="I1424" s="4">
        <v>310.47000000000003</v>
      </c>
      <c r="J1424">
        <v>0</v>
      </c>
      <c r="K1424">
        <v>0</v>
      </c>
      <c r="L1424">
        <v>0</v>
      </c>
      <c r="M1424">
        <v>310.47000000000003</v>
      </c>
      <c r="N1424" s="2">
        <v>31</v>
      </c>
      <c r="O1424" t="s">
        <v>63</v>
      </c>
      <c r="P1424" t="s">
        <v>80</v>
      </c>
      <c r="Q1424" t="s">
        <v>25</v>
      </c>
      <c r="R1424" t="s">
        <v>26</v>
      </c>
    </row>
    <row r="1425" spans="1:18" x14ac:dyDescent="0.35">
      <c r="A1425" t="s">
        <v>1026</v>
      </c>
      <c r="B1425" t="s">
        <v>804</v>
      </c>
      <c r="C1425" t="s">
        <v>15</v>
      </c>
      <c r="D1425" t="s">
        <v>17</v>
      </c>
      <c r="E1425" t="s">
        <v>329</v>
      </c>
      <c r="F1425" t="s">
        <v>18</v>
      </c>
      <c r="G1425" t="s">
        <v>20</v>
      </c>
      <c r="H1425" t="s">
        <v>21</v>
      </c>
      <c r="I1425" s="4">
        <v>1461.88</v>
      </c>
      <c r="J1425">
        <v>0</v>
      </c>
      <c r="K1425">
        <v>0</v>
      </c>
      <c r="L1425">
        <v>0</v>
      </c>
      <c r="M1425">
        <v>1461.88</v>
      </c>
      <c r="N1425" s="2">
        <v>31</v>
      </c>
      <c r="O1425" t="s">
        <v>23</v>
      </c>
      <c r="P1425" t="s">
        <v>108</v>
      </c>
      <c r="Q1425" t="s">
        <v>25</v>
      </c>
      <c r="R1425" t="s">
        <v>26</v>
      </c>
    </row>
    <row r="1426" spans="1:18" x14ac:dyDescent="0.35">
      <c r="A1426" t="s">
        <v>1026</v>
      </c>
      <c r="B1426" t="s">
        <v>805</v>
      </c>
      <c r="C1426" t="s">
        <v>15</v>
      </c>
      <c r="D1426" t="s">
        <v>17</v>
      </c>
      <c r="E1426" t="s">
        <v>325</v>
      </c>
      <c r="G1426" t="s">
        <v>20</v>
      </c>
      <c r="H1426" t="s">
        <v>22</v>
      </c>
      <c r="I1426" s="4">
        <v>8038</v>
      </c>
      <c r="J1426">
        <v>1930</v>
      </c>
      <c r="K1426">
        <v>0</v>
      </c>
      <c r="L1426">
        <v>6108</v>
      </c>
      <c r="M1426">
        <v>0</v>
      </c>
      <c r="N1426" s="2">
        <v>31</v>
      </c>
      <c r="O1426" t="s">
        <v>29</v>
      </c>
      <c r="P1426" t="s">
        <v>108</v>
      </c>
      <c r="Q1426" t="s">
        <v>25</v>
      </c>
      <c r="R1426" t="s">
        <v>26</v>
      </c>
    </row>
    <row r="1427" spans="1:18" x14ac:dyDescent="0.35">
      <c r="A1427" t="s">
        <v>1026</v>
      </c>
      <c r="B1427" t="s">
        <v>806</v>
      </c>
      <c r="C1427" t="s">
        <v>15</v>
      </c>
      <c r="D1427" t="s">
        <v>17</v>
      </c>
      <c r="E1427" t="s">
        <v>564</v>
      </c>
      <c r="G1427" t="s">
        <v>20</v>
      </c>
      <c r="H1427" t="s">
        <v>22</v>
      </c>
      <c r="I1427" s="4">
        <v>12656</v>
      </c>
      <c r="J1427">
        <v>1232</v>
      </c>
      <c r="K1427">
        <v>0</v>
      </c>
      <c r="L1427">
        <v>11424</v>
      </c>
      <c r="M1427">
        <v>0</v>
      </c>
      <c r="N1427" s="2">
        <v>31</v>
      </c>
      <c r="Q1427" t="s">
        <v>25</v>
      </c>
      <c r="R1427" t="s">
        <v>26</v>
      </c>
    </row>
    <row r="1428" spans="1:18" x14ac:dyDescent="0.35">
      <c r="A1428" t="s">
        <v>1026</v>
      </c>
      <c r="B1428" t="s">
        <v>807</v>
      </c>
      <c r="C1428" t="s">
        <v>15</v>
      </c>
      <c r="D1428" t="s">
        <v>17</v>
      </c>
      <c r="E1428" t="s">
        <v>356</v>
      </c>
      <c r="G1428" t="s">
        <v>20</v>
      </c>
      <c r="H1428" t="s">
        <v>22</v>
      </c>
      <c r="I1428" s="4">
        <v>8809</v>
      </c>
      <c r="J1428">
        <v>2160</v>
      </c>
      <c r="K1428">
        <v>0</v>
      </c>
      <c r="L1428">
        <v>6649</v>
      </c>
      <c r="M1428">
        <v>0</v>
      </c>
      <c r="N1428" s="2">
        <v>31</v>
      </c>
      <c r="O1428" t="s">
        <v>29</v>
      </c>
      <c r="P1428" t="s">
        <v>108</v>
      </c>
      <c r="Q1428" t="s">
        <v>25</v>
      </c>
      <c r="R1428" t="s">
        <v>26</v>
      </c>
    </row>
    <row r="1429" spans="1:18" x14ac:dyDescent="0.35">
      <c r="A1429" t="s">
        <v>1026</v>
      </c>
      <c r="B1429" t="s">
        <v>808</v>
      </c>
      <c r="C1429" t="s">
        <v>15</v>
      </c>
      <c r="D1429" t="s">
        <v>17</v>
      </c>
      <c r="E1429" t="s">
        <v>416</v>
      </c>
      <c r="F1429" t="s">
        <v>131</v>
      </c>
      <c r="G1429" t="s">
        <v>20</v>
      </c>
      <c r="H1429" t="s">
        <v>22</v>
      </c>
      <c r="I1429" s="4">
        <v>9891</v>
      </c>
      <c r="J1429">
        <v>2380</v>
      </c>
      <c r="K1429">
        <v>0</v>
      </c>
      <c r="L1429">
        <v>7511</v>
      </c>
      <c r="M1429">
        <v>0</v>
      </c>
      <c r="N1429" s="2">
        <v>31</v>
      </c>
      <c r="O1429" t="s">
        <v>29</v>
      </c>
      <c r="P1429" t="s">
        <v>30</v>
      </c>
      <c r="Q1429" t="s">
        <v>25</v>
      </c>
      <c r="R1429" t="s">
        <v>26</v>
      </c>
    </row>
    <row r="1430" spans="1:18" x14ac:dyDescent="0.35">
      <c r="A1430" t="s">
        <v>1026</v>
      </c>
      <c r="B1430" t="s">
        <v>809</v>
      </c>
      <c r="C1430" t="s">
        <v>15</v>
      </c>
      <c r="D1430" t="s">
        <v>17</v>
      </c>
      <c r="E1430" t="s">
        <v>459</v>
      </c>
      <c r="F1430" t="s">
        <v>460</v>
      </c>
      <c r="G1430" t="s">
        <v>20</v>
      </c>
      <c r="H1430" t="s">
        <v>22</v>
      </c>
      <c r="I1430" s="4">
        <v>2284</v>
      </c>
      <c r="J1430">
        <v>559</v>
      </c>
      <c r="K1430">
        <v>0</v>
      </c>
      <c r="L1430">
        <v>1725</v>
      </c>
      <c r="M1430">
        <v>0</v>
      </c>
      <c r="N1430" s="2">
        <v>31</v>
      </c>
      <c r="O1430" t="s">
        <v>29</v>
      </c>
      <c r="P1430" t="s">
        <v>30</v>
      </c>
      <c r="Q1430" t="s">
        <v>25</v>
      </c>
      <c r="R1430" t="s">
        <v>26</v>
      </c>
    </row>
    <row r="1431" spans="1:18" x14ac:dyDescent="0.35">
      <c r="A1431" t="s">
        <v>1026</v>
      </c>
      <c r="B1431" t="s">
        <v>810</v>
      </c>
      <c r="C1431" t="s">
        <v>15</v>
      </c>
      <c r="D1431" t="s">
        <v>17</v>
      </c>
      <c r="E1431" t="s">
        <v>545</v>
      </c>
      <c r="G1431" t="s">
        <v>20</v>
      </c>
      <c r="H1431" t="s">
        <v>21</v>
      </c>
      <c r="I1431" s="4">
        <v>1046</v>
      </c>
      <c r="J1431">
        <v>0</v>
      </c>
      <c r="K1431">
        <v>0</v>
      </c>
      <c r="L1431">
        <v>0</v>
      </c>
      <c r="M1431">
        <v>1046</v>
      </c>
      <c r="N1431" s="2">
        <v>31</v>
      </c>
      <c r="O1431" t="s">
        <v>29</v>
      </c>
      <c r="P1431" t="s">
        <v>319</v>
      </c>
      <c r="Q1431" t="s">
        <v>25</v>
      </c>
      <c r="R1431" t="s">
        <v>26</v>
      </c>
    </row>
    <row r="1432" spans="1:18" x14ac:dyDescent="0.35">
      <c r="A1432" t="s">
        <v>1026</v>
      </c>
      <c r="B1432" t="s">
        <v>811</v>
      </c>
      <c r="C1432" t="s">
        <v>15</v>
      </c>
      <c r="D1432" t="s">
        <v>17</v>
      </c>
      <c r="E1432" t="s">
        <v>93</v>
      </c>
      <c r="F1432" t="s">
        <v>39</v>
      </c>
      <c r="G1432" t="s">
        <v>20</v>
      </c>
      <c r="H1432" t="s">
        <v>21</v>
      </c>
      <c r="I1432" s="4">
        <v>513.17999999999995</v>
      </c>
      <c r="J1432">
        <v>0</v>
      </c>
      <c r="K1432">
        <v>0</v>
      </c>
      <c r="L1432">
        <v>0</v>
      </c>
      <c r="M1432">
        <v>513.17999999999995</v>
      </c>
      <c r="N1432" s="2">
        <v>31</v>
      </c>
      <c r="O1432" t="s">
        <v>40</v>
      </c>
      <c r="P1432" t="s">
        <v>94</v>
      </c>
      <c r="Q1432" t="s">
        <v>25</v>
      </c>
      <c r="R1432" t="s">
        <v>26</v>
      </c>
    </row>
    <row r="1433" spans="1:18" x14ac:dyDescent="0.35">
      <c r="A1433" t="s">
        <v>1026</v>
      </c>
      <c r="B1433" t="s">
        <v>812</v>
      </c>
      <c r="C1433" t="s">
        <v>15</v>
      </c>
      <c r="D1433" t="s">
        <v>17</v>
      </c>
      <c r="E1433" t="s">
        <v>350</v>
      </c>
      <c r="F1433" t="s">
        <v>18</v>
      </c>
      <c r="G1433" t="s">
        <v>20</v>
      </c>
      <c r="H1433" t="s">
        <v>22</v>
      </c>
      <c r="I1433" s="4">
        <v>1611</v>
      </c>
      <c r="J1433">
        <v>74</v>
      </c>
      <c r="K1433">
        <v>0</v>
      </c>
      <c r="L1433">
        <v>1537</v>
      </c>
      <c r="M1433">
        <v>0</v>
      </c>
      <c r="N1433" s="2">
        <v>31</v>
      </c>
      <c r="O1433" t="s">
        <v>23</v>
      </c>
      <c r="P1433" t="s">
        <v>108</v>
      </c>
      <c r="Q1433" t="s">
        <v>25</v>
      </c>
      <c r="R1433" t="s">
        <v>26</v>
      </c>
    </row>
    <row r="1434" spans="1:18" x14ac:dyDescent="0.35">
      <c r="A1434" t="s">
        <v>1026</v>
      </c>
      <c r="B1434" t="s">
        <v>813</v>
      </c>
      <c r="C1434" t="s">
        <v>15</v>
      </c>
      <c r="D1434" t="s">
        <v>17</v>
      </c>
      <c r="E1434" t="s">
        <v>355</v>
      </c>
      <c r="F1434" t="s">
        <v>18</v>
      </c>
      <c r="G1434" t="s">
        <v>20</v>
      </c>
      <c r="H1434" t="s">
        <v>21</v>
      </c>
      <c r="I1434" s="4">
        <v>2117.87</v>
      </c>
      <c r="J1434">
        <v>0</v>
      </c>
      <c r="K1434">
        <v>0</v>
      </c>
      <c r="L1434">
        <v>0</v>
      </c>
      <c r="M1434">
        <v>2117.87</v>
      </c>
      <c r="N1434" s="2">
        <v>31</v>
      </c>
      <c r="O1434" t="s">
        <v>23</v>
      </c>
      <c r="P1434" t="s">
        <v>41</v>
      </c>
      <c r="Q1434" t="s">
        <v>25</v>
      </c>
      <c r="R1434" t="s">
        <v>26</v>
      </c>
    </row>
    <row r="1435" spans="1:18" x14ac:dyDescent="0.35">
      <c r="A1435" t="s">
        <v>1026</v>
      </c>
      <c r="B1435" t="s">
        <v>814</v>
      </c>
      <c r="C1435" t="s">
        <v>15</v>
      </c>
      <c r="D1435" t="s">
        <v>17</v>
      </c>
      <c r="E1435" t="s">
        <v>477</v>
      </c>
      <c r="G1435" t="s">
        <v>20</v>
      </c>
      <c r="H1435" t="s">
        <v>21</v>
      </c>
      <c r="I1435" s="4">
        <v>3.36</v>
      </c>
      <c r="J1435">
        <v>0</v>
      </c>
      <c r="K1435">
        <v>0</v>
      </c>
      <c r="L1435">
        <v>0</v>
      </c>
      <c r="M1435">
        <v>3.36</v>
      </c>
      <c r="N1435" s="2">
        <v>31</v>
      </c>
      <c r="O1435" t="s">
        <v>46</v>
      </c>
      <c r="P1435" t="s">
        <v>224</v>
      </c>
      <c r="Q1435" t="s">
        <v>25</v>
      </c>
      <c r="R1435" t="s">
        <v>26</v>
      </c>
    </row>
    <row r="1436" spans="1:18" x14ac:dyDescent="0.35">
      <c r="A1436" t="s">
        <v>1026</v>
      </c>
      <c r="B1436" t="s">
        <v>815</v>
      </c>
      <c r="C1436" t="s">
        <v>15</v>
      </c>
      <c r="D1436" t="s">
        <v>17</v>
      </c>
      <c r="E1436" t="s">
        <v>481</v>
      </c>
      <c r="G1436" t="s">
        <v>20</v>
      </c>
      <c r="H1436" t="s">
        <v>21</v>
      </c>
      <c r="I1436" s="4">
        <v>0</v>
      </c>
      <c r="J1436">
        <v>0</v>
      </c>
      <c r="K1436">
        <v>0</v>
      </c>
      <c r="L1436">
        <v>0</v>
      </c>
      <c r="M1436">
        <v>0</v>
      </c>
      <c r="N1436" s="2">
        <v>31</v>
      </c>
      <c r="O1436" t="s">
        <v>29</v>
      </c>
      <c r="P1436" t="s">
        <v>482</v>
      </c>
      <c r="Q1436" t="s">
        <v>25</v>
      </c>
      <c r="R1436" t="s">
        <v>26</v>
      </c>
    </row>
    <row r="1437" spans="1:18" x14ac:dyDescent="0.35">
      <c r="A1437" t="s">
        <v>1026</v>
      </c>
      <c r="B1437" t="s">
        <v>816</v>
      </c>
      <c r="C1437" t="s">
        <v>15</v>
      </c>
      <c r="D1437" t="s">
        <v>17</v>
      </c>
      <c r="E1437" t="s">
        <v>222</v>
      </c>
      <c r="F1437" t="s">
        <v>18</v>
      </c>
      <c r="G1437" t="s">
        <v>20</v>
      </c>
      <c r="H1437" t="s">
        <v>21</v>
      </c>
      <c r="I1437" s="4">
        <v>1493.83</v>
      </c>
      <c r="J1437">
        <v>0</v>
      </c>
      <c r="K1437">
        <v>0</v>
      </c>
      <c r="L1437">
        <v>0</v>
      </c>
      <c r="M1437">
        <v>1493.83</v>
      </c>
      <c r="N1437" s="2">
        <v>31</v>
      </c>
      <c r="O1437" t="s">
        <v>23</v>
      </c>
      <c r="P1437" t="s">
        <v>32</v>
      </c>
      <c r="Q1437" t="s">
        <v>25</v>
      </c>
      <c r="R1437" t="s">
        <v>26</v>
      </c>
    </row>
    <row r="1438" spans="1:18" x14ac:dyDescent="0.35">
      <c r="A1438" t="s">
        <v>1026</v>
      </c>
      <c r="B1438" t="s">
        <v>817</v>
      </c>
      <c r="C1438" t="s">
        <v>15</v>
      </c>
      <c r="D1438" t="s">
        <v>17</v>
      </c>
      <c r="E1438" t="s">
        <v>389</v>
      </c>
      <c r="F1438" t="s">
        <v>131</v>
      </c>
      <c r="G1438" t="s">
        <v>20</v>
      </c>
      <c r="H1438" t="s">
        <v>22</v>
      </c>
      <c r="I1438" s="4">
        <v>11255</v>
      </c>
      <c r="J1438">
        <v>2786</v>
      </c>
      <c r="K1438">
        <v>0</v>
      </c>
      <c r="L1438">
        <v>8469</v>
      </c>
      <c r="M1438">
        <v>0</v>
      </c>
      <c r="N1438" s="2">
        <v>31</v>
      </c>
      <c r="O1438" t="s">
        <v>29</v>
      </c>
      <c r="P1438" t="s">
        <v>32</v>
      </c>
      <c r="Q1438" t="s">
        <v>25</v>
      </c>
      <c r="R1438" t="s">
        <v>26</v>
      </c>
    </row>
    <row r="1439" spans="1:18" x14ac:dyDescent="0.35">
      <c r="A1439" t="s">
        <v>1026</v>
      </c>
      <c r="B1439" t="s">
        <v>818</v>
      </c>
      <c r="C1439" t="s">
        <v>15</v>
      </c>
      <c r="D1439" t="s">
        <v>17</v>
      </c>
      <c r="E1439" t="s">
        <v>146</v>
      </c>
      <c r="F1439" t="s">
        <v>18</v>
      </c>
      <c r="G1439" t="s">
        <v>20</v>
      </c>
      <c r="H1439" t="s">
        <v>22</v>
      </c>
      <c r="I1439" s="4">
        <v>3558</v>
      </c>
      <c r="J1439">
        <v>430</v>
      </c>
      <c r="K1439">
        <v>0</v>
      </c>
      <c r="L1439">
        <v>3128</v>
      </c>
      <c r="M1439">
        <v>0</v>
      </c>
      <c r="N1439" s="2">
        <v>31</v>
      </c>
      <c r="O1439" t="s">
        <v>23</v>
      </c>
      <c r="P1439" t="s">
        <v>32</v>
      </c>
      <c r="Q1439" t="s">
        <v>25</v>
      </c>
      <c r="R1439" t="s">
        <v>26</v>
      </c>
    </row>
    <row r="1440" spans="1:18" x14ac:dyDescent="0.35">
      <c r="A1440" t="s">
        <v>1026</v>
      </c>
      <c r="B1440" t="s">
        <v>819</v>
      </c>
      <c r="C1440" t="s">
        <v>15</v>
      </c>
      <c r="D1440" t="s">
        <v>17</v>
      </c>
      <c r="E1440" t="s">
        <v>214</v>
      </c>
      <c r="F1440" t="s">
        <v>18</v>
      </c>
      <c r="G1440" t="s">
        <v>20</v>
      </c>
      <c r="H1440" t="s">
        <v>21</v>
      </c>
      <c r="I1440" s="4">
        <v>1779.09</v>
      </c>
      <c r="J1440">
        <v>0</v>
      </c>
      <c r="K1440">
        <v>0</v>
      </c>
      <c r="L1440">
        <v>0</v>
      </c>
      <c r="M1440">
        <v>1779.09</v>
      </c>
      <c r="N1440" s="2">
        <v>31</v>
      </c>
      <c r="O1440" t="s">
        <v>23</v>
      </c>
      <c r="P1440" t="s">
        <v>32</v>
      </c>
      <c r="Q1440" t="s">
        <v>25</v>
      </c>
      <c r="R1440" t="s">
        <v>26</v>
      </c>
    </row>
    <row r="1441" spans="1:18" x14ac:dyDescent="0.35">
      <c r="A1441" t="s">
        <v>1026</v>
      </c>
      <c r="B1441" t="s">
        <v>820</v>
      </c>
      <c r="C1441" t="s">
        <v>15</v>
      </c>
      <c r="D1441" t="s">
        <v>17</v>
      </c>
      <c r="E1441" t="s">
        <v>132</v>
      </c>
      <c r="F1441" t="s">
        <v>23</v>
      </c>
      <c r="G1441" t="s">
        <v>20</v>
      </c>
      <c r="H1441" t="s">
        <v>21</v>
      </c>
      <c r="I1441" s="4">
        <v>2542.6</v>
      </c>
      <c r="J1441">
        <v>0</v>
      </c>
      <c r="K1441">
        <v>0</v>
      </c>
      <c r="L1441">
        <v>0</v>
      </c>
      <c r="M1441">
        <v>2542.6</v>
      </c>
      <c r="N1441" s="2">
        <v>31</v>
      </c>
      <c r="O1441" t="s">
        <v>23</v>
      </c>
      <c r="P1441" t="s">
        <v>30</v>
      </c>
      <c r="Q1441" t="s">
        <v>25</v>
      </c>
      <c r="R1441" t="s">
        <v>26</v>
      </c>
    </row>
    <row r="1442" spans="1:18" x14ac:dyDescent="0.35">
      <c r="A1442" t="s">
        <v>1026</v>
      </c>
      <c r="B1442" t="s">
        <v>821</v>
      </c>
      <c r="C1442" t="s">
        <v>15</v>
      </c>
      <c r="D1442" t="s">
        <v>17</v>
      </c>
      <c r="E1442" t="s">
        <v>43</v>
      </c>
      <c r="F1442" t="s">
        <v>44</v>
      </c>
      <c r="G1442" t="s">
        <v>20</v>
      </c>
      <c r="H1442" t="s">
        <v>22</v>
      </c>
      <c r="I1442" s="4">
        <v>3695</v>
      </c>
      <c r="J1442">
        <v>795</v>
      </c>
      <c r="K1442">
        <v>0</v>
      </c>
      <c r="L1442">
        <v>2900</v>
      </c>
      <c r="M1442">
        <v>0</v>
      </c>
      <c r="N1442" s="2">
        <v>31</v>
      </c>
      <c r="O1442" t="s">
        <v>46</v>
      </c>
      <c r="P1442" t="s">
        <v>47</v>
      </c>
      <c r="Q1442" t="s">
        <v>25</v>
      </c>
      <c r="R1442" t="s">
        <v>26</v>
      </c>
    </row>
    <row r="1443" spans="1:18" x14ac:dyDescent="0.35">
      <c r="A1443" t="s">
        <v>1026</v>
      </c>
      <c r="B1443" t="s">
        <v>822</v>
      </c>
      <c r="C1443" t="s">
        <v>15</v>
      </c>
      <c r="D1443" t="s">
        <v>17</v>
      </c>
      <c r="E1443" t="s">
        <v>229</v>
      </c>
      <c r="G1443" t="s">
        <v>20</v>
      </c>
      <c r="H1443" t="s">
        <v>22</v>
      </c>
      <c r="I1443" s="4">
        <v>8657</v>
      </c>
      <c r="J1443">
        <v>2153</v>
      </c>
      <c r="K1443">
        <v>0</v>
      </c>
      <c r="L1443">
        <v>6504</v>
      </c>
      <c r="M1443">
        <v>0</v>
      </c>
      <c r="N1443" s="2">
        <v>31</v>
      </c>
      <c r="O1443" t="s">
        <v>29</v>
      </c>
      <c r="P1443" t="s">
        <v>37</v>
      </c>
      <c r="Q1443" t="s">
        <v>25</v>
      </c>
      <c r="R1443" t="s">
        <v>26</v>
      </c>
    </row>
    <row r="1444" spans="1:18" x14ac:dyDescent="0.35">
      <c r="A1444" t="s">
        <v>1026</v>
      </c>
      <c r="B1444" t="s">
        <v>823</v>
      </c>
      <c r="C1444" t="s">
        <v>15</v>
      </c>
      <c r="D1444" t="s">
        <v>17</v>
      </c>
      <c r="E1444" t="s">
        <v>381</v>
      </c>
      <c r="F1444" t="s">
        <v>360</v>
      </c>
      <c r="G1444" t="s">
        <v>20</v>
      </c>
      <c r="H1444" t="s">
        <v>22</v>
      </c>
      <c r="I1444" s="4">
        <v>3501</v>
      </c>
      <c r="J1444">
        <v>869</v>
      </c>
      <c r="K1444">
        <v>0</v>
      </c>
      <c r="L1444">
        <v>2632</v>
      </c>
      <c r="M1444">
        <v>0</v>
      </c>
      <c r="N1444" s="2">
        <v>31</v>
      </c>
      <c r="O1444" t="s">
        <v>29</v>
      </c>
      <c r="P1444" t="s">
        <v>30</v>
      </c>
      <c r="Q1444" t="s">
        <v>25</v>
      </c>
      <c r="R1444" t="s">
        <v>26</v>
      </c>
    </row>
    <row r="1445" spans="1:18" x14ac:dyDescent="0.35">
      <c r="A1445" t="s">
        <v>1026</v>
      </c>
      <c r="B1445" t="s">
        <v>824</v>
      </c>
      <c r="C1445" t="s">
        <v>15</v>
      </c>
      <c r="D1445" t="s">
        <v>17</v>
      </c>
      <c r="E1445" t="s">
        <v>144</v>
      </c>
      <c r="F1445" t="s">
        <v>29</v>
      </c>
      <c r="G1445" t="s">
        <v>20</v>
      </c>
      <c r="H1445" t="s">
        <v>21</v>
      </c>
      <c r="I1445" s="4">
        <v>3307.42</v>
      </c>
      <c r="J1445">
        <v>0</v>
      </c>
      <c r="K1445">
        <v>0</v>
      </c>
      <c r="L1445">
        <v>0</v>
      </c>
      <c r="M1445">
        <v>3307.42</v>
      </c>
      <c r="N1445" s="2">
        <v>31</v>
      </c>
      <c r="O1445" t="s">
        <v>29</v>
      </c>
      <c r="P1445" t="s">
        <v>30</v>
      </c>
      <c r="Q1445" t="s">
        <v>25</v>
      </c>
      <c r="R1445" t="s">
        <v>26</v>
      </c>
    </row>
    <row r="1446" spans="1:18" x14ac:dyDescent="0.35">
      <c r="A1446" t="s">
        <v>1026</v>
      </c>
      <c r="B1446" t="s">
        <v>825</v>
      </c>
      <c r="C1446" t="s">
        <v>15</v>
      </c>
      <c r="D1446" t="s">
        <v>17</v>
      </c>
      <c r="E1446" t="s">
        <v>129</v>
      </c>
      <c r="F1446" t="s">
        <v>110</v>
      </c>
      <c r="G1446" t="s">
        <v>20</v>
      </c>
      <c r="H1446" t="s">
        <v>21</v>
      </c>
      <c r="I1446" s="4">
        <v>2983.1</v>
      </c>
      <c r="J1446">
        <v>0</v>
      </c>
      <c r="K1446">
        <v>0</v>
      </c>
      <c r="L1446">
        <v>0</v>
      </c>
      <c r="M1446">
        <v>2983.1</v>
      </c>
      <c r="N1446" s="2">
        <v>31</v>
      </c>
      <c r="O1446" t="s">
        <v>29</v>
      </c>
      <c r="P1446" t="s">
        <v>80</v>
      </c>
      <c r="Q1446" t="s">
        <v>25</v>
      </c>
      <c r="R1446" t="s">
        <v>26</v>
      </c>
    </row>
    <row r="1447" spans="1:18" x14ac:dyDescent="0.35">
      <c r="A1447" t="s">
        <v>1026</v>
      </c>
      <c r="B1447" t="s">
        <v>826</v>
      </c>
      <c r="C1447" t="s">
        <v>15</v>
      </c>
      <c r="D1447" t="s">
        <v>17</v>
      </c>
      <c r="E1447" t="s">
        <v>186</v>
      </c>
      <c r="F1447" t="s">
        <v>110</v>
      </c>
      <c r="G1447" t="s">
        <v>20</v>
      </c>
      <c r="H1447" t="s">
        <v>22</v>
      </c>
      <c r="I1447" s="4">
        <v>3531</v>
      </c>
      <c r="J1447">
        <v>888</v>
      </c>
      <c r="K1447">
        <v>0</v>
      </c>
      <c r="L1447">
        <v>2643</v>
      </c>
      <c r="M1447">
        <v>0</v>
      </c>
      <c r="N1447" s="2">
        <v>31</v>
      </c>
      <c r="O1447" t="s">
        <v>29</v>
      </c>
      <c r="P1447" t="s">
        <v>80</v>
      </c>
      <c r="Q1447" t="s">
        <v>25</v>
      </c>
      <c r="R1447" t="s">
        <v>26</v>
      </c>
    </row>
    <row r="1448" spans="1:18" x14ac:dyDescent="0.35">
      <c r="A1448" t="s">
        <v>1026</v>
      </c>
      <c r="B1448" t="s">
        <v>827</v>
      </c>
      <c r="C1448" t="s">
        <v>15</v>
      </c>
      <c r="D1448" t="s">
        <v>17</v>
      </c>
      <c r="E1448" t="s">
        <v>461</v>
      </c>
      <c r="F1448" t="s">
        <v>462</v>
      </c>
      <c r="G1448" t="s">
        <v>20</v>
      </c>
      <c r="H1448" t="s">
        <v>21</v>
      </c>
      <c r="I1448" s="4">
        <v>1456.68</v>
      </c>
      <c r="J1448">
        <v>0</v>
      </c>
      <c r="K1448">
        <v>0</v>
      </c>
      <c r="L1448">
        <v>0</v>
      </c>
      <c r="M1448">
        <v>1456.68</v>
      </c>
      <c r="N1448" s="2">
        <v>31</v>
      </c>
      <c r="O1448" t="s">
        <v>23</v>
      </c>
      <c r="P1448" t="s">
        <v>24</v>
      </c>
      <c r="Q1448" t="s">
        <v>25</v>
      </c>
      <c r="R1448" t="s">
        <v>26</v>
      </c>
    </row>
    <row r="1449" spans="1:18" x14ac:dyDescent="0.35">
      <c r="A1449" t="s">
        <v>1026</v>
      </c>
      <c r="B1449" t="s">
        <v>828</v>
      </c>
      <c r="C1449" t="s">
        <v>15</v>
      </c>
      <c r="D1449" t="s">
        <v>17</v>
      </c>
      <c r="E1449" t="s">
        <v>282</v>
      </c>
      <c r="G1449" t="s">
        <v>20</v>
      </c>
      <c r="H1449" t="s">
        <v>22</v>
      </c>
      <c r="I1449" s="4">
        <v>11488</v>
      </c>
      <c r="J1449">
        <v>924</v>
      </c>
      <c r="K1449">
        <v>0</v>
      </c>
      <c r="L1449">
        <v>10564</v>
      </c>
      <c r="M1449">
        <v>0</v>
      </c>
      <c r="N1449" s="2">
        <v>31</v>
      </c>
      <c r="O1449" t="s">
        <v>60</v>
      </c>
      <c r="P1449" t="s">
        <v>80</v>
      </c>
      <c r="Q1449" t="s">
        <v>25</v>
      </c>
      <c r="R1449" t="s">
        <v>26</v>
      </c>
    </row>
    <row r="1450" spans="1:18" x14ac:dyDescent="0.35">
      <c r="A1450" t="s">
        <v>1026</v>
      </c>
      <c r="B1450" t="s">
        <v>829</v>
      </c>
      <c r="C1450" t="s">
        <v>15</v>
      </c>
      <c r="D1450" t="s">
        <v>17</v>
      </c>
      <c r="E1450" t="s">
        <v>275</v>
      </c>
      <c r="F1450" t="s">
        <v>18</v>
      </c>
      <c r="G1450" t="s">
        <v>20</v>
      </c>
      <c r="H1450" t="s">
        <v>21</v>
      </c>
      <c r="I1450" s="4">
        <v>1221.24</v>
      </c>
      <c r="J1450">
        <v>0</v>
      </c>
      <c r="K1450">
        <v>0</v>
      </c>
      <c r="L1450">
        <v>0</v>
      </c>
      <c r="M1450">
        <v>1221.24</v>
      </c>
      <c r="N1450" s="2">
        <v>31</v>
      </c>
      <c r="O1450" t="s">
        <v>23</v>
      </c>
      <c r="P1450" t="s">
        <v>37</v>
      </c>
      <c r="Q1450" t="s">
        <v>25</v>
      </c>
      <c r="R1450" t="s">
        <v>26</v>
      </c>
    </row>
    <row r="1451" spans="1:18" x14ac:dyDescent="0.35">
      <c r="A1451" t="s">
        <v>1026</v>
      </c>
      <c r="B1451" t="s">
        <v>830</v>
      </c>
      <c r="C1451" t="s">
        <v>15</v>
      </c>
      <c r="D1451" t="s">
        <v>17</v>
      </c>
      <c r="E1451" t="s">
        <v>231</v>
      </c>
      <c r="F1451" t="s">
        <v>232</v>
      </c>
      <c r="G1451" t="s">
        <v>20</v>
      </c>
      <c r="H1451" t="s">
        <v>22</v>
      </c>
      <c r="I1451" s="4">
        <v>7168</v>
      </c>
      <c r="J1451">
        <v>1720</v>
      </c>
      <c r="K1451">
        <v>0</v>
      </c>
      <c r="L1451">
        <v>5448</v>
      </c>
      <c r="M1451">
        <v>0</v>
      </c>
      <c r="N1451" s="2">
        <v>31</v>
      </c>
      <c r="O1451" t="s">
        <v>29</v>
      </c>
      <c r="P1451" t="s">
        <v>37</v>
      </c>
      <c r="Q1451" t="s">
        <v>25</v>
      </c>
      <c r="R1451" t="s">
        <v>26</v>
      </c>
    </row>
    <row r="1452" spans="1:18" x14ac:dyDescent="0.35">
      <c r="A1452" t="s">
        <v>1026</v>
      </c>
      <c r="B1452" t="s">
        <v>831</v>
      </c>
      <c r="C1452" t="s">
        <v>15</v>
      </c>
      <c r="D1452" t="s">
        <v>17</v>
      </c>
      <c r="E1452" t="s">
        <v>296</v>
      </c>
      <c r="F1452" t="s">
        <v>297</v>
      </c>
      <c r="G1452" t="s">
        <v>20</v>
      </c>
      <c r="H1452" t="s">
        <v>21</v>
      </c>
      <c r="I1452" s="4">
        <v>2663.71</v>
      </c>
      <c r="J1452">
        <v>0</v>
      </c>
      <c r="K1452">
        <v>0</v>
      </c>
      <c r="L1452">
        <v>0</v>
      </c>
      <c r="M1452">
        <v>2663.71</v>
      </c>
      <c r="N1452" s="2">
        <v>31</v>
      </c>
      <c r="O1452" t="s">
        <v>57</v>
      </c>
      <c r="P1452" t="s">
        <v>37</v>
      </c>
      <c r="Q1452" t="s">
        <v>25</v>
      </c>
      <c r="R1452" t="s">
        <v>26</v>
      </c>
    </row>
    <row r="1453" spans="1:18" x14ac:dyDescent="0.35">
      <c r="A1453" t="s">
        <v>1026</v>
      </c>
      <c r="B1453" t="s">
        <v>832</v>
      </c>
      <c r="C1453" t="s">
        <v>15</v>
      </c>
      <c r="D1453" t="s">
        <v>17</v>
      </c>
      <c r="E1453" t="s">
        <v>400</v>
      </c>
      <c r="F1453" t="s">
        <v>131</v>
      </c>
      <c r="G1453" t="s">
        <v>20</v>
      </c>
      <c r="H1453" t="s">
        <v>22</v>
      </c>
      <c r="I1453" s="4">
        <v>914</v>
      </c>
      <c r="J1453">
        <v>230</v>
      </c>
      <c r="K1453">
        <v>0</v>
      </c>
      <c r="L1453">
        <v>684</v>
      </c>
      <c r="M1453">
        <v>0</v>
      </c>
      <c r="N1453" s="2">
        <v>31</v>
      </c>
      <c r="O1453" t="s">
        <v>29</v>
      </c>
      <c r="P1453" t="s">
        <v>37</v>
      </c>
      <c r="Q1453" t="s">
        <v>25</v>
      </c>
      <c r="R1453" t="s">
        <v>26</v>
      </c>
    </row>
    <row r="1454" spans="1:18" x14ac:dyDescent="0.35">
      <c r="A1454" t="s">
        <v>1026</v>
      </c>
      <c r="B1454" t="s">
        <v>833</v>
      </c>
      <c r="C1454" t="s">
        <v>15</v>
      </c>
      <c r="D1454" t="s">
        <v>17</v>
      </c>
      <c r="E1454" t="s">
        <v>504</v>
      </c>
      <c r="G1454" t="s">
        <v>20</v>
      </c>
      <c r="H1454" t="s">
        <v>21</v>
      </c>
      <c r="I1454" s="4">
        <v>624.62</v>
      </c>
      <c r="J1454">
        <v>0</v>
      </c>
      <c r="K1454">
        <v>0</v>
      </c>
      <c r="L1454">
        <v>0</v>
      </c>
      <c r="M1454">
        <v>624.62</v>
      </c>
      <c r="N1454" s="2">
        <v>31</v>
      </c>
      <c r="O1454" t="s">
        <v>29</v>
      </c>
      <c r="P1454" t="s">
        <v>201</v>
      </c>
      <c r="Q1454" t="s">
        <v>25</v>
      </c>
      <c r="R1454" t="s">
        <v>26</v>
      </c>
    </row>
    <row r="1455" spans="1:18" x14ac:dyDescent="0.35">
      <c r="A1455" t="s">
        <v>1026</v>
      </c>
      <c r="B1455" t="s">
        <v>1024</v>
      </c>
      <c r="C1455" t="s">
        <v>15</v>
      </c>
      <c r="D1455" t="s">
        <v>17</v>
      </c>
      <c r="E1455" t="s">
        <v>567</v>
      </c>
      <c r="F1455" t="s">
        <v>568</v>
      </c>
      <c r="G1455" t="s">
        <v>20</v>
      </c>
      <c r="H1455" t="s">
        <v>21</v>
      </c>
      <c r="I1455" s="4">
        <v>461</v>
      </c>
      <c r="J1455">
        <v>0</v>
      </c>
      <c r="K1455">
        <v>0</v>
      </c>
      <c r="L1455">
        <v>0</v>
      </c>
      <c r="M1455">
        <v>461</v>
      </c>
      <c r="N1455" s="2">
        <v>31</v>
      </c>
      <c r="Q1455" t="s">
        <v>25</v>
      </c>
      <c r="R1455" t="s">
        <v>26</v>
      </c>
    </row>
    <row r="1456" spans="1:18" x14ac:dyDescent="0.35">
      <c r="A1456" t="s">
        <v>1026</v>
      </c>
      <c r="B1456" t="s">
        <v>834</v>
      </c>
      <c r="C1456" t="s">
        <v>15</v>
      </c>
      <c r="D1456" t="s">
        <v>17</v>
      </c>
      <c r="E1456" t="s">
        <v>538</v>
      </c>
      <c r="G1456" t="s">
        <v>20</v>
      </c>
      <c r="H1456" t="s">
        <v>22</v>
      </c>
      <c r="I1456" s="4">
        <v>5676</v>
      </c>
      <c r="J1456">
        <v>1401</v>
      </c>
      <c r="K1456">
        <v>0</v>
      </c>
      <c r="L1456">
        <v>4275</v>
      </c>
      <c r="M1456">
        <v>0</v>
      </c>
      <c r="N1456" s="2">
        <v>31</v>
      </c>
      <c r="O1456" t="s">
        <v>29</v>
      </c>
      <c r="P1456" t="s">
        <v>94</v>
      </c>
      <c r="Q1456" t="s">
        <v>25</v>
      </c>
      <c r="R1456" t="s">
        <v>26</v>
      </c>
    </row>
    <row r="1457" spans="1:18" x14ac:dyDescent="0.35">
      <c r="A1457" t="s">
        <v>1026</v>
      </c>
      <c r="B1457" t="s">
        <v>835</v>
      </c>
      <c r="C1457" t="s">
        <v>15</v>
      </c>
      <c r="D1457" t="s">
        <v>17</v>
      </c>
      <c r="E1457" t="s">
        <v>393</v>
      </c>
      <c r="F1457" t="s">
        <v>18</v>
      </c>
      <c r="G1457" t="s">
        <v>20</v>
      </c>
      <c r="H1457" t="s">
        <v>21</v>
      </c>
      <c r="I1457" s="4">
        <v>1571.5</v>
      </c>
      <c r="J1457">
        <v>0</v>
      </c>
      <c r="K1457">
        <v>0</v>
      </c>
      <c r="L1457">
        <v>0</v>
      </c>
      <c r="M1457">
        <v>1571.5</v>
      </c>
      <c r="N1457" s="2">
        <v>31</v>
      </c>
      <c r="O1457" t="s">
        <v>23</v>
      </c>
      <c r="P1457" t="s">
        <v>108</v>
      </c>
      <c r="Q1457" t="s">
        <v>25</v>
      </c>
      <c r="R1457" t="s">
        <v>26</v>
      </c>
    </row>
    <row r="1458" spans="1:18" x14ac:dyDescent="0.35">
      <c r="A1458" t="s">
        <v>1026</v>
      </c>
      <c r="B1458" t="s">
        <v>836</v>
      </c>
      <c r="C1458" t="s">
        <v>15</v>
      </c>
      <c r="D1458" t="s">
        <v>17</v>
      </c>
      <c r="E1458" t="s">
        <v>190</v>
      </c>
      <c r="F1458" t="s">
        <v>110</v>
      </c>
      <c r="G1458" t="s">
        <v>20</v>
      </c>
      <c r="H1458" t="s">
        <v>21</v>
      </c>
      <c r="I1458" s="4">
        <v>1396.74</v>
      </c>
      <c r="J1458">
        <v>0</v>
      </c>
      <c r="K1458">
        <v>0</v>
      </c>
      <c r="L1458">
        <v>0</v>
      </c>
      <c r="M1458">
        <v>1396.74</v>
      </c>
      <c r="N1458" s="2">
        <v>31</v>
      </c>
      <c r="O1458" t="s">
        <v>29</v>
      </c>
      <c r="P1458" t="s">
        <v>80</v>
      </c>
      <c r="Q1458" t="s">
        <v>25</v>
      </c>
      <c r="R1458" t="s">
        <v>26</v>
      </c>
    </row>
    <row r="1459" spans="1:18" x14ac:dyDescent="0.35">
      <c r="A1459" t="s">
        <v>1026</v>
      </c>
      <c r="B1459" t="s">
        <v>837</v>
      </c>
      <c r="C1459" t="s">
        <v>15</v>
      </c>
      <c r="D1459" t="s">
        <v>17</v>
      </c>
      <c r="E1459" t="s">
        <v>457</v>
      </c>
      <c r="F1459" t="s">
        <v>458</v>
      </c>
      <c r="G1459" t="s">
        <v>20</v>
      </c>
      <c r="H1459" t="s">
        <v>22</v>
      </c>
      <c r="I1459" s="4">
        <v>6273</v>
      </c>
      <c r="J1459">
        <v>1601</v>
      </c>
      <c r="K1459">
        <v>0</v>
      </c>
      <c r="L1459">
        <v>4672</v>
      </c>
      <c r="M1459">
        <v>0</v>
      </c>
      <c r="N1459" s="2">
        <v>31</v>
      </c>
      <c r="O1459" t="s">
        <v>29</v>
      </c>
      <c r="P1459" t="s">
        <v>30</v>
      </c>
      <c r="Q1459" t="s">
        <v>25</v>
      </c>
      <c r="R1459" t="s">
        <v>26</v>
      </c>
    </row>
    <row r="1460" spans="1:18" x14ac:dyDescent="0.35">
      <c r="A1460" t="s">
        <v>1026</v>
      </c>
      <c r="B1460" t="s">
        <v>838</v>
      </c>
      <c r="C1460" t="s">
        <v>15</v>
      </c>
      <c r="D1460" t="s">
        <v>17</v>
      </c>
      <c r="E1460" t="s">
        <v>430</v>
      </c>
      <c r="F1460" t="s">
        <v>431</v>
      </c>
      <c r="G1460" t="s">
        <v>20</v>
      </c>
      <c r="H1460" t="s">
        <v>22</v>
      </c>
      <c r="I1460" s="4">
        <v>6703</v>
      </c>
      <c r="J1460">
        <v>1571</v>
      </c>
      <c r="K1460">
        <v>0</v>
      </c>
      <c r="L1460">
        <v>5132</v>
      </c>
      <c r="M1460">
        <v>0</v>
      </c>
      <c r="N1460" s="2">
        <v>31</v>
      </c>
      <c r="O1460" t="s">
        <v>29</v>
      </c>
      <c r="P1460" t="s">
        <v>30</v>
      </c>
      <c r="Q1460" t="s">
        <v>25</v>
      </c>
      <c r="R1460" t="s">
        <v>26</v>
      </c>
    </row>
    <row r="1461" spans="1:18" x14ac:dyDescent="0.35">
      <c r="A1461" t="s">
        <v>1026</v>
      </c>
      <c r="B1461" t="s">
        <v>839</v>
      </c>
      <c r="C1461" t="s">
        <v>15</v>
      </c>
      <c r="D1461" t="s">
        <v>17</v>
      </c>
      <c r="E1461" t="s">
        <v>293</v>
      </c>
      <c r="F1461" t="s">
        <v>294</v>
      </c>
      <c r="G1461" t="s">
        <v>20</v>
      </c>
      <c r="H1461" t="s">
        <v>21</v>
      </c>
      <c r="I1461" s="4">
        <v>1364.84</v>
      </c>
      <c r="J1461">
        <v>0</v>
      </c>
      <c r="K1461">
        <v>0</v>
      </c>
      <c r="L1461">
        <v>0</v>
      </c>
      <c r="M1461">
        <v>1364.84</v>
      </c>
      <c r="N1461" s="2">
        <v>31</v>
      </c>
      <c r="O1461" t="s">
        <v>23</v>
      </c>
      <c r="P1461" t="s">
        <v>224</v>
      </c>
      <c r="Q1461" t="s">
        <v>25</v>
      </c>
      <c r="R1461" t="s">
        <v>26</v>
      </c>
    </row>
    <row r="1462" spans="1:18" x14ac:dyDescent="0.35">
      <c r="A1462" t="s">
        <v>1026</v>
      </c>
      <c r="B1462" t="s">
        <v>840</v>
      </c>
      <c r="C1462" t="s">
        <v>15</v>
      </c>
      <c r="D1462" t="s">
        <v>17</v>
      </c>
      <c r="E1462" t="s">
        <v>188</v>
      </c>
      <c r="F1462" t="s">
        <v>110</v>
      </c>
      <c r="G1462" t="s">
        <v>20</v>
      </c>
      <c r="H1462" t="s">
        <v>22</v>
      </c>
      <c r="I1462" s="4">
        <v>3543</v>
      </c>
      <c r="J1462">
        <v>777</v>
      </c>
      <c r="K1462">
        <v>0</v>
      </c>
      <c r="L1462">
        <v>2766</v>
      </c>
      <c r="M1462">
        <v>0</v>
      </c>
      <c r="N1462" s="2">
        <v>31</v>
      </c>
      <c r="O1462" t="s">
        <v>29</v>
      </c>
      <c r="P1462" t="s">
        <v>80</v>
      </c>
      <c r="Q1462" t="s">
        <v>25</v>
      </c>
      <c r="R1462" t="s">
        <v>26</v>
      </c>
    </row>
    <row r="1463" spans="1:18" x14ac:dyDescent="0.35">
      <c r="A1463" t="s">
        <v>1026</v>
      </c>
      <c r="B1463" t="s">
        <v>841</v>
      </c>
      <c r="C1463" t="s">
        <v>15</v>
      </c>
      <c r="D1463" t="s">
        <v>17</v>
      </c>
      <c r="E1463" t="s">
        <v>405</v>
      </c>
      <c r="F1463" t="s">
        <v>406</v>
      </c>
      <c r="G1463" t="s">
        <v>20</v>
      </c>
      <c r="H1463" t="s">
        <v>22</v>
      </c>
      <c r="I1463" s="4">
        <v>9668</v>
      </c>
      <c r="J1463">
        <v>2284</v>
      </c>
      <c r="K1463">
        <v>0</v>
      </c>
      <c r="L1463">
        <v>7384</v>
      </c>
      <c r="M1463">
        <v>0</v>
      </c>
      <c r="N1463" s="2">
        <v>31</v>
      </c>
      <c r="O1463" t="s">
        <v>29</v>
      </c>
      <c r="P1463" t="s">
        <v>30</v>
      </c>
      <c r="Q1463" t="s">
        <v>25</v>
      </c>
      <c r="R1463" t="s">
        <v>26</v>
      </c>
    </row>
    <row r="1464" spans="1:18" x14ac:dyDescent="0.35">
      <c r="A1464" t="s">
        <v>1026</v>
      </c>
      <c r="B1464" t="s">
        <v>842</v>
      </c>
      <c r="C1464" t="s">
        <v>15</v>
      </c>
      <c r="D1464" t="s">
        <v>17</v>
      </c>
      <c r="E1464" t="s">
        <v>218</v>
      </c>
      <c r="F1464" t="s">
        <v>219</v>
      </c>
      <c r="G1464" t="s">
        <v>20</v>
      </c>
      <c r="H1464" t="s">
        <v>22</v>
      </c>
      <c r="I1464" s="4">
        <v>3790</v>
      </c>
      <c r="J1464">
        <v>1255</v>
      </c>
      <c r="K1464">
        <v>0</v>
      </c>
      <c r="L1464">
        <v>2535</v>
      </c>
      <c r="M1464">
        <v>0</v>
      </c>
      <c r="N1464" s="2">
        <v>31</v>
      </c>
      <c r="O1464" t="s">
        <v>60</v>
      </c>
      <c r="P1464" t="s">
        <v>41</v>
      </c>
      <c r="Q1464" t="s">
        <v>25</v>
      </c>
      <c r="R1464" t="s">
        <v>26</v>
      </c>
    </row>
    <row r="1465" spans="1:18" x14ac:dyDescent="0.35">
      <c r="A1465" t="s">
        <v>1026</v>
      </c>
      <c r="B1465" t="s">
        <v>843</v>
      </c>
      <c r="C1465" t="s">
        <v>15</v>
      </c>
      <c r="D1465" t="s">
        <v>17</v>
      </c>
      <c r="E1465" t="s">
        <v>271</v>
      </c>
      <c r="F1465" t="s">
        <v>110</v>
      </c>
      <c r="G1465" t="s">
        <v>20</v>
      </c>
      <c r="H1465" t="s">
        <v>22</v>
      </c>
      <c r="I1465" s="4">
        <v>6859</v>
      </c>
      <c r="J1465">
        <v>1657</v>
      </c>
      <c r="K1465">
        <v>0</v>
      </c>
      <c r="L1465">
        <v>5202</v>
      </c>
      <c r="M1465">
        <v>0</v>
      </c>
      <c r="N1465" s="2">
        <v>31</v>
      </c>
      <c r="O1465" t="s">
        <v>29</v>
      </c>
      <c r="P1465" t="s">
        <v>272</v>
      </c>
      <c r="Q1465" t="s">
        <v>25</v>
      </c>
      <c r="R1465" t="s">
        <v>26</v>
      </c>
    </row>
    <row r="1466" spans="1:18" x14ac:dyDescent="0.35">
      <c r="A1466" t="s">
        <v>1026</v>
      </c>
      <c r="B1466" t="s">
        <v>844</v>
      </c>
      <c r="C1466" t="s">
        <v>15</v>
      </c>
      <c r="D1466" t="s">
        <v>17</v>
      </c>
      <c r="E1466" t="s">
        <v>326</v>
      </c>
      <c r="G1466" t="s">
        <v>20</v>
      </c>
      <c r="H1466" t="s">
        <v>21</v>
      </c>
      <c r="I1466" s="4">
        <v>1193.97</v>
      </c>
      <c r="J1466">
        <v>0</v>
      </c>
      <c r="K1466">
        <v>0</v>
      </c>
      <c r="L1466">
        <v>0</v>
      </c>
      <c r="M1466">
        <v>1193.97</v>
      </c>
      <c r="N1466" s="2">
        <v>31</v>
      </c>
      <c r="O1466" t="s">
        <v>23</v>
      </c>
      <c r="P1466" t="s">
        <v>272</v>
      </c>
      <c r="Q1466" t="s">
        <v>25</v>
      </c>
      <c r="R1466" t="s">
        <v>26</v>
      </c>
    </row>
    <row r="1467" spans="1:18" x14ac:dyDescent="0.35">
      <c r="A1467" t="s">
        <v>1026</v>
      </c>
      <c r="B1467" t="s">
        <v>845</v>
      </c>
      <c r="C1467" t="s">
        <v>15</v>
      </c>
      <c r="D1467" t="s">
        <v>17</v>
      </c>
      <c r="E1467" t="s">
        <v>313</v>
      </c>
      <c r="G1467" t="s">
        <v>20</v>
      </c>
      <c r="H1467" t="s">
        <v>22</v>
      </c>
      <c r="I1467" s="4">
        <v>13998</v>
      </c>
      <c r="J1467">
        <v>3339</v>
      </c>
      <c r="K1467">
        <v>0</v>
      </c>
      <c r="L1467">
        <v>10659</v>
      </c>
      <c r="M1467">
        <v>0</v>
      </c>
      <c r="N1467" s="2">
        <v>31</v>
      </c>
      <c r="O1467" t="s">
        <v>29</v>
      </c>
      <c r="P1467" t="s">
        <v>272</v>
      </c>
      <c r="Q1467" t="s">
        <v>25</v>
      </c>
      <c r="R1467" t="s">
        <v>26</v>
      </c>
    </row>
    <row r="1468" spans="1:18" x14ac:dyDescent="0.35">
      <c r="A1468" t="s">
        <v>1026</v>
      </c>
      <c r="B1468" t="s">
        <v>846</v>
      </c>
      <c r="C1468" t="s">
        <v>15</v>
      </c>
      <c r="D1468" t="s">
        <v>17</v>
      </c>
      <c r="E1468" t="s">
        <v>489</v>
      </c>
      <c r="F1468" t="s">
        <v>34</v>
      </c>
      <c r="G1468" t="s">
        <v>20</v>
      </c>
      <c r="H1468" t="s">
        <v>21</v>
      </c>
      <c r="I1468" s="4">
        <v>479</v>
      </c>
      <c r="J1468">
        <v>0</v>
      </c>
      <c r="K1468">
        <v>0</v>
      </c>
      <c r="L1468">
        <v>0</v>
      </c>
      <c r="M1468">
        <v>479</v>
      </c>
      <c r="N1468" s="2">
        <v>31</v>
      </c>
      <c r="O1468" t="s">
        <v>35</v>
      </c>
      <c r="P1468" t="s">
        <v>64</v>
      </c>
      <c r="Q1468" t="s">
        <v>25</v>
      </c>
      <c r="R1468" t="s">
        <v>26</v>
      </c>
    </row>
    <row r="1469" spans="1:18" x14ac:dyDescent="0.35">
      <c r="A1469" t="s">
        <v>1026</v>
      </c>
      <c r="B1469" t="s">
        <v>847</v>
      </c>
      <c r="C1469" t="s">
        <v>15</v>
      </c>
      <c r="D1469" t="s">
        <v>17</v>
      </c>
      <c r="E1469" t="s">
        <v>304</v>
      </c>
      <c r="F1469" t="s">
        <v>305</v>
      </c>
      <c r="G1469" t="s">
        <v>20</v>
      </c>
      <c r="H1469" t="s">
        <v>21</v>
      </c>
      <c r="I1469" s="4">
        <v>1077.6300000000001</v>
      </c>
      <c r="J1469">
        <v>0</v>
      </c>
      <c r="K1469">
        <v>0</v>
      </c>
      <c r="L1469">
        <v>0</v>
      </c>
      <c r="M1469">
        <v>1077.6300000000001</v>
      </c>
      <c r="N1469" s="2">
        <v>31</v>
      </c>
      <c r="Q1469" t="s">
        <v>25</v>
      </c>
      <c r="R1469" t="s">
        <v>26</v>
      </c>
    </row>
    <row r="1470" spans="1:18" x14ac:dyDescent="0.35">
      <c r="A1470" t="s">
        <v>1026</v>
      </c>
      <c r="B1470" t="s">
        <v>848</v>
      </c>
      <c r="C1470" t="s">
        <v>15</v>
      </c>
      <c r="D1470" t="s">
        <v>17</v>
      </c>
      <c r="E1470" t="s">
        <v>303</v>
      </c>
      <c r="G1470" t="s">
        <v>20</v>
      </c>
      <c r="H1470" t="s">
        <v>22</v>
      </c>
      <c r="I1470" s="4">
        <v>2216</v>
      </c>
      <c r="J1470">
        <v>521</v>
      </c>
      <c r="K1470">
        <v>0</v>
      </c>
      <c r="L1470">
        <v>1695</v>
      </c>
      <c r="M1470">
        <v>0</v>
      </c>
      <c r="N1470" s="2">
        <v>31</v>
      </c>
      <c r="O1470" t="s">
        <v>29</v>
      </c>
      <c r="P1470" t="s">
        <v>64</v>
      </c>
      <c r="Q1470" t="s">
        <v>25</v>
      </c>
      <c r="R1470" t="s">
        <v>26</v>
      </c>
    </row>
    <row r="1471" spans="1:18" x14ac:dyDescent="0.35">
      <c r="A1471" t="s">
        <v>1026</v>
      </c>
      <c r="B1471" t="s">
        <v>849</v>
      </c>
      <c r="C1471" t="s">
        <v>15</v>
      </c>
      <c r="D1471" t="s">
        <v>17</v>
      </c>
      <c r="E1471" t="s">
        <v>151</v>
      </c>
      <c r="F1471" t="s">
        <v>152</v>
      </c>
      <c r="G1471" t="s">
        <v>20</v>
      </c>
      <c r="H1471" t="s">
        <v>21</v>
      </c>
      <c r="I1471" s="4">
        <v>123.31</v>
      </c>
      <c r="J1471">
        <v>0</v>
      </c>
      <c r="K1471">
        <v>0</v>
      </c>
      <c r="L1471">
        <v>0</v>
      </c>
      <c r="M1471">
        <v>123.31</v>
      </c>
      <c r="N1471" s="2">
        <v>31</v>
      </c>
      <c r="O1471" t="s">
        <v>63</v>
      </c>
      <c r="P1471" t="s">
        <v>64</v>
      </c>
      <c r="Q1471" t="s">
        <v>25</v>
      </c>
      <c r="R1471" t="s">
        <v>26</v>
      </c>
    </row>
    <row r="1472" spans="1:18" x14ac:dyDescent="0.35">
      <c r="A1472" t="s">
        <v>1026</v>
      </c>
      <c r="B1472" t="s">
        <v>850</v>
      </c>
      <c r="C1472" t="s">
        <v>15</v>
      </c>
      <c r="D1472" t="s">
        <v>17</v>
      </c>
      <c r="E1472" t="s">
        <v>274</v>
      </c>
      <c r="G1472" t="s">
        <v>20</v>
      </c>
      <c r="H1472" t="s">
        <v>22</v>
      </c>
      <c r="I1472" s="4">
        <v>8889</v>
      </c>
      <c r="J1472">
        <v>2148</v>
      </c>
      <c r="K1472">
        <v>0</v>
      </c>
      <c r="L1472">
        <v>6741</v>
      </c>
      <c r="M1472">
        <v>0</v>
      </c>
      <c r="N1472" s="2">
        <v>31</v>
      </c>
      <c r="O1472" t="s">
        <v>29</v>
      </c>
      <c r="P1472" t="s">
        <v>37</v>
      </c>
      <c r="Q1472" t="s">
        <v>25</v>
      </c>
      <c r="R1472" t="s">
        <v>26</v>
      </c>
    </row>
    <row r="1473" spans="1:18" x14ac:dyDescent="0.35">
      <c r="A1473" t="s">
        <v>1026</v>
      </c>
      <c r="B1473" t="s">
        <v>851</v>
      </c>
      <c r="C1473" t="s">
        <v>15</v>
      </c>
      <c r="D1473" t="s">
        <v>17</v>
      </c>
      <c r="E1473" t="s">
        <v>36</v>
      </c>
      <c r="F1473" t="s">
        <v>34</v>
      </c>
      <c r="G1473" t="s">
        <v>20</v>
      </c>
      <c r="H1473" t="s">
        <v>21</v>
      </c>
      <c r="I1473" s="4">
        <v>1153.6199999999999</v>
      </c>
      <c r="J1473">
        <v>0</v>
      </c>
      <c r="K1473">
        <v>0</v>
      </c>
      <c r="L1473">
        <v>0</v>
      </c>
      <c r="M1473">
        <v>1153.6199999999999</v>
      </c>
      <c r="N1473" s="2">
        <v>31</v>
      </c>
      <c r="O1473" t="s">
        <v>35</v>
      </c>
      <c r="P1473" t="s">
        <v>37</v>
      </c>
      <c r="Q1473" t="s">
        <v>25</v>
      </c>
      <c r="R1473" t="s">
        <v>26</v>
      </c>
    </row>
    <row r="1474" spans="1:18" x14ac:dyDescent="0.35">
      <c r="A1474" t="s">
        <v>1026</v>
      </c>
      <c r="B1474" t="s">
        <v>852</v>
      </c>
      <c r="C1474" t="s">
        <v>15</v>
      </c>
      <c r="D1474" t="s">
        <v>17</v>
      </c>
      <c r="E1474" t="s">
        <v>292</v>
      </c>
      <c r="G1474" t="s">
        <v>20</v>
      </c>
      <c r="H1474" t="s">
        <v>21</v>
      </c>
      <c r="I1474" s="4">
        <v>1521.06</v>
      </c>
      <c r="J1474">
        <v>0</v>
      </c>
      <c r="K1474">
        <v>0</v>
      </c>
      <c r="L1474">
        <v>0</v>
      </c>
      <c r="M1474">
        <v>1521.06</v>
      </c>
      <c r="N1474" s="2">
        <v>31</v>
      </c>
      <c r="O1474" t="s">
        <v>35</v>
      </c>
      <c r="P1474" t="s">
        <v>37</v>
      </c>
      <c r="Q1474" t="s">
        <v>25</v>
      </c>
      <c r="R1474" t="s">
        <v>26</v>
      </c>
    </row>
    <row r="1475" spans="1:18" x14ac:dyDescent="0.35">
      <c r="A1475" t="s">
        <v>1026</v>
      </c>
      <c r="B1475" t="s">
        <v>853</v>
      </c>
      <c r="C1475" t="s">
        <v>15</v>
      </c>
      <c r="D1475" t="s">
        <v>17</v>
      </c>
      <c r="E1475" t="s">
        <v>556</v>
      </c>
      <c r="F1475" t="s">
        <v>557</v>
      </c>
      <c r="G1475" t="s">
        <v>20</v>
      </c>
      <c r="H1475" t="s">
        <v>21</v>
      </c>
      <c r="I1475" s="4">
        <v>665.95</v>
      </c>
      <c r="J1475">
        <v>0</v>
      </c>
      <c r="K1475">
        <v>0</v>
      </c>
      <c r="L1475">
        <v>0</v>
      </c>
      <c r="M1475">
        <v>665.95</v>
      </c>
      <c r="N1475" s="2">
        <v>31</v>
      </c>
      <c r="Q1475" t="s">
        <v>25</v>
      </c>
      <c r="R1475" t="s">
        <v>26</v>
      </c>
    </row>
    <row r="1476" spans="1:18" x14ac:dyDescent="0.35">
      <c r="A1476" t="s">
        <v>1026</v>
      </c>
      <c r="B1476" t="s">
        <v>854</v>
      </c>
      <c r="C1476" t="s">
        <v>15</v>
      </c>
      <c r="D1476" t="s">
        <v>17</v>
      </c>
      <c r="E1476" t="s">
        <v>343</v>
      </c>
      <c r="F1476" t="s">
        <v>344</v>
      </c>
      <c r="G1476" t="s">
        <v>20</v>
      </c>
      <c r="H1476" t="s">
        <v>21</v>
      </c>
      <c r="I1476" s="4">
        <v>1371.82</v>
      </c>
      <c r="J1476">
        <v>0</v>
      </c>
      <c r="K1476">
        <v>0</v>
      </c>
      <c r="L1476">
        <v>0</v>
      </c>
      <c r="M1476">
        <v>1371.82</v>
      </c>
      <c r="N1476" s="2">
        <v>31</v>
      </c>
      <c r="O1476" t="s">
        <v>345</v>
      </c>
      <c r="P1476" t="s">
        <v>37</v>
      </c>
      <c r="Q1476" t="s">
        <v>25</v>
      </c>
      <c r="R1476" t="s">
        <v>26</v>
      </c>
    </row>
    <row r="1477" spans="1:18" x14ac:dyDescent="0.35">
      <c r="A1477" t="s">
        <v>1026</v>
      </c>
      <c r="B1477" t="s">
        <v>855</v>
      </c>
      <c r="C1477" t="s">
        <v>15</v>
      </c>
      <c r="D1477" t="s">
        <v>17</v>
      </c>
      <c r="E1477" t="s">
        <v>285</v>
      </c>
      <c r="F1477" t="s">
        <v>18</v>
      </c>
      <c r="G1477" t="s">
        <v>20</v>
      </c>
      <c r="H1477" t="s">
        <v>21</v>
      </c>
      <c r="I1477" s="4">
        <v>1686.42</v>
      </c>
      <c r="J1477">
        <v>0</v>
      </c>
      <c r="K1477">
        <v>0</v>
      </c>
      <c r="L1477">
        <v>0</v>
      </c>
      <c r="M1477">
        <v>1686.42</v>
      </c>
      <c r="N1477" s="2">
        <v>31</v>
      </c>
      <c r="O1477" t="s">
        <v>23</v>
      </c>
      <c r="P1477" t="s">
        <v>37</v>
      </c>
      <c r="Q1477" t="s">
        <v>25</v>
      </c>
      <c r="R1477" t="s">
        <v>26</v>
      </c>
    </row>
    <row r="1478" spans="1:18" x14ac:dyDescent="0.35">
      <c r="A1478" t="s">
        <v>1026</v>
      </c>
      <c r="B1478" t="s">
        <v>856</v>
      </c>
      <c r="C1478" t="s">
        <v>15</v>
      </c>
      <c r="D1478" t="s">
        <v>17</v>
      </c>
      <c r="E1478" t="s">
        <v>273</v>
      </c>
      <c r="G1478" t="s">
        <v>20</v>
      </c>
      <c r="H1478" t="s">
        <v>22</v>
      </c>
      <c r="I1478" s="4">
        <v>14350</v>
      </c>
      <c r="J1478">
        <v>3438</v>
      </c>
      <c r="K1478">
        <v>0</v>
      </c>
      <c r="L1478">
        <v>10912</v>
      </c>
      <c r="M1478">
        <v>0</v>
      </c>
      <c r="N1478" s="2">
        <v>31</v>
      </c>
      <c r="O1478" t="s">
        <v>29</v>
      </c>
      <c r="P1478" t="s">
        <v>37</v>
      </c>
      <c r="Q1478" t="s">
        <v>25</v>
      </c>
      <c r="R1478" t="s">
        <v>26</v>
      </c>
    </row>
    <row r="1479" spans="1:18" x14ac:dyDescent="0.35">
      <c r="A1479" t="s">
        <v>1026</v>
      </c>
      <c r="B1479" t="s">
        <v>857</v>
      </c>
      <c r="C1479" t="s">
        <v>15</v>
      </c>
      <c r="D1479" t="s">
        <v>17</v>
      </c>
      <c r="E1479" t="s">
        <v>161</v>
      </c>
      <c r="F1479" t="s">
        <v>162</v>
      </c>
      <c r="G1479" t="s">
        <v>20</v>
      </c>
      <c r="H1479" t="s">
        <v>21</v>
      </c>
      <c r="I1479" s="4">
        <v>80.040000000000006</v>
      </c>
      <c r="J1479">
        <v>0</v>
      </c>
      <c r="K1479">
        <v>0</v>
      </c>
      <c r="L1479">
        <v>0</v>
      </c>
      <c r="M1479">
        <v>80.040000000000006</v>
      </c>
      <c r="N1479" s="2">
        <v>31</v>
      </c>
      <c r="O1479" t="s">
        <v>63</v>
      </c>
      <c r="P1479" t="s">
        <v>64</v>
      </c>
      <c r="Q1479" t="s">
        <v>25</v>
      </c>
      <c r="R1479" t="s">
        <v>26</v>
      </c>
    </row>
    <row r="1480" spans="1:18" x14ac:dyDescent="0.35">
      <c r="A1480" t="s">
        <v>1026</v>
      </c>
      <c r="B1480" t="s">
        <v>858</v>
      </c>
      <c r="C1480" t="s">
        <v>15</v>
      </c>
      <c r="D1480" t="s">
        <v>17</v>
      </c>
      <c r="E1480" t="s">
        <v>176</v>
      </c>
      <c r="G1480" t="s">
        <v>20</v>
      </c>
      <c r="H1480" t="s">
        <v>21</v>
      </c>
      <c r="I1480" s="4">
        <v>112.67</v>
      </c>
      <c r="J1480">
        <v>0</v>
      </c>
      <c r="K1480">
        <v>0</v>
      </c>
      <c r="L1480">
        <v>0</v>
      </c>
      <c r="M1480">
        <v>112.67</v>
      </c>
      <c r="N1480" s="2">
        <v>31</v>
      </c>
      <c r="O1480" t="s">
        <v>63</v>
      </c>
      <c r="P1480" t="s">
        <v>64</v>
      </c>
      <c r="Q1480" t="s">
        <v>25</v>
      </c>
      <c r="R1480" t="s">
        <v>26</v>
      </c>
    </row>
    <row r="1481" spans="1:18" x14ac:dyDescent="0.35">
      <c r="A1481" t="s">
        <v>1026</v>
      </c>
      <c r="B1481" t="s">
        <v>859</v>
      </c>
      <c r="C1481" t="s">
        <v>15</v>
      </c>
      <c r="D1481" t="s">
        <v>17</v>
      </c>
      <c r="E1481" t="s">
        <v>116</v>
      </c>
      <c r="F1481" t="s">
        <v>62</v>
      </c>
      <c r="G1481" t="s">
        <v>20</v>
      </c>
      <c r="H1481" t="s">
        <v>21</v>
      </c>
      <c r="I1481" s="4">
        <v>72.760000000000005</v>
      </c>
      <c r="J1481">
        <v>0</v>
      </c>
      <c r="K1481">
        <v>0</v>
      </c>
      <c r="L1481">
        <v>0</v>
      </c>
      <c r="M1481">
        <v>72.760000000000005</v>
      </c>
      <c r="N1481" s="2">
        <v>31</v>
      </c>
      <c r="O1481" t="s">
        <v>63</v>
      </c>
      <c r="P1481" t="s">
        <v>64</v>
      </c>
      <c r="Q1481" t="s">
        <v>25</v>
      </c>
      <c r="R1481" t="s">
        <v>26</v>
      </c>
    </row>
    <row r="1482" spans="1:18" x14ac:dyDescent="0.35">
      <c r="A1482" t="s">
        <v>1026</v>
      </c>
      <c r="B1482" t="s">
        <v>860</v>
      </c>
      <c r="C1482" t="s">
        <v>15</v>
      </c>
      <c r="D1482" t="s">
        <v>17</v>
      </c>
      <c r="E1482" t="s">
        <v>336</v>
      </c>
      <c r="G1482" t="s">
        <v>337</v>
      </c>
      <c r="H1482" t="s">
        <v>22</v>
      </c>
      <c r="I1482" s="4">
        <v>94080</v>
      </c>
      <c r="J1482">
        <v>15680</v>
      </c>
      <c r="K1482">
        <v>0</v>
      </c>
      <c r="L1482">
        <v>78400</v>
      </c>
      <c r="M1482">
        <v>0</v>
      </c>
      <c r="N1482" s="2">
        <v>31</v>
      </c>
      <c r="O1482" t="s">
        <v>60</v>
      </c>
      <c r="P1482" t="s">
        <v>37</v>
      </c>
      <c r="Q1482" t="s">
        <v>25</v>
      </c>
      <c r="R1482" t="s">
        <v>26</v>
      </c>
    </row>
    <row r="1483" spans="1:18" x14ac:dyDescent="0.35">
      <c r="A1483" t="s">
        <v>1026</v>
      </c>
      <c r="B1483" t="s">
        <v>861</v>
      </c>
      <c r="C1483" t="s">
        <v>15</v>
      </c>
      <c r="D1483" t="s">
        <v>17</v>
      </c>
      <c r="E1483" t="s">
        <v>295</v>
      </c>
      <c r="G1483" t="s">
        <v>20</v>
      </c>
      <c r="H1483" t="s">
        <v>22</v>
      </c>
      <c r="I1483" s="4">
        <v>9249</v>
      </c>
      <c r="J1483">
        <v>2146</v>
      </c>
      <c r="K1483">
        <v>0</v>
      </c>
      <c r="L1483">
        <v>7103</v>
      </c>
      <c r="M1483">
        <v>0</v>
      </c>
      <c r="N1483" s="2">
        <v>31</v>
      </c>
      <c r="O1483" t="s">
        <v>29</v>
      </c>
      <c r="P1483" t="s">
        <v>37</v>
      </c>
      <c r="Q1483" t="s">
        <v>25</v>
      </c>
      <c r="R1483" t="s">
        <v>26</v>
      </c>
    </row>
    <row r="1484" spans="1:18" x14ac:dyDescent="0.35">
      <c r="A1484" t="s">
        <v>1026</v>
      </c>
      <c r="B1484" t="s">
        <v>862</v>
      </c>
      <c r="C1484" t="s">
        <v>15</v>
      </c>
      <c r="D1484" t="s">
        <v>17</v>
      </c>
      <c r="E1484" t="s">
        <v>290</v>
      </c>
      <c r="F1484" t="s">
        <v>291</v>
      </c>
      <c r="G1484" t="s">
        <v>20</v>
      </c>
      <c r="H1484" t="s">
        <v>21</v>
      </c>
      <c r="I1484" s="4">
        <v>1642</v>
      </c>
      <c r="J1484">
        <v>0</v>
      </c>
      <c r="K1484">
        <v>0</v>
      </c>
      <c r="L1484">
        <v>0</v>
      </c>
      <c r="M1484">
        <v>1642</v>
      </c>
      <c r="N1484" s="2">
        <v>31</v>
      </c>
      <c r="O1484" t="s">
        <v>23</v>
      </c>
      <c r="P1484" t="s">
        <v>37</v>
      </c>
      <c r="Q1484" t="s">
        <v>25</v>
      </c>
      <c r="R1484" t="s">
        <v>26</v>
      </c>
    </row>
    <row r="1485" spans="1:18" x14ac:dyDescent="0.35">
      <c r="A1485" t="s">
        <v>1026</v>
      </c>
      <c r="B1485" t="s">
        <v>863</v>
      </c>
      <c r="C1485" t="s">
        <v>15</v>
      </c>
      <c r="D1485" t="s">
        <v>17</v>
      </c>
      <c r="E1485" t="s">
        <v>266</v>
      </c>
      <c r="G1485" t="s">
        <v>20</v>
      </c>
      <c r="H1485" t="s">
        <v>22</v>
      </c>
      <c r="I1485" s="4">
        <v>6645</v>
      </c>
      <c r="J1485">
        <v>1613</v>
      </c>
      <c r="K1485">
        <v>0</v>
      </c>
      <c r="L1485">
        <v>5032</v>
      </c>
      <c r="M1485">
        <v>0</v>
      </c>
      <c r="N1485" s="2">
        <v>31</v>
      </c>
      <c r="O1485" t="s">
        <v>29</v>
      </c>
      <c r="P1485" t="s">
        <v>37</v>
      </c>
      <c r="Q1485" t="s">
        <v>25</v>
      </c>
      <c r="R1485" t="s">
        <v>26</v>
      </c>
    </row>
    <row r="1486" spans="1:18" x14ac:dyDescent="0.35">
      <c r="A1486" t="s">
        <v>1026</v>
      </c>
      <c r="B1486" t="s">
        <v>864</v>
      </c>
      <c r="C1486" t="s">
        <v>15</v>
      </c>
      <c r="D1486" t="s">
        <v>17</v>
      </c>
      <c r="E1486" t="s">
        <v>321</v>
      </c>
      <c r="G1486" t="s">
        <v>20</v>
      </c>
      <c r="H1486" t="s">
        <v>21</v>
      </c>
      <c r="I1486" s="4">
        <v>1433.51</v>
      </c>
      <c r="J1486">
        <v>0</v>
      </c>
      <c r="K1486">
        <v>0</v>
      </c>
      <c r="L1486">
        <v>0</v>
      </c>
      <c r="M1486">
        <v>1433.51</v>
      </c>
      <c r="N1486" s="2">
        <v>31</v>
      </c>
      <c r="O1486" t="s">
        <v>23</v>
      </c>
      <c r="P1486" t="s">
        <v>37</v>
      </c>
      <c r="Q1486" t="s">
        <v>25</v>
      </c>
      <c r="R1486" t="s">
        <v>26</v>
      </c>
    </row>
    <row r="1487" spans="1:18" x14ac:dyDescent="0.35">
      <c r="A1487" t="s">
        <v>1026</v>
      </c>
      <c r="B1487" t="s">
        <v>865</v>
      </c>
      <c r="C1487" t="s">
        <v>15</v>
      </c>
      <c r="D1487" t="s">
        <v>17</v>
      </c>
      <c r="E1487" t="s">
        <v>311</v>
      </c>
      <c r="F1487" t="s">
        <v>312</v>
      </c>
      <c r="G1487" t="s">
        <v>20</v>
      </c>
      <c r="H1487" t="s">
        <v>21</v>
      </c>
      <c r="I1487" s="4">
        <v>46.93</v>
      </c>
      <c r="J1487">
        <v>0</v>
      </c>
      <c r="K1487">
        <v>0</v>
      </c>
      <c r="L1487">
        <v>0</v>
      </c>
      <c r="M1487">
        <v>46.93</v>
      </c>
      <c r="N1487" s="2">
        <v>31</v>
      </c>
      <c r="O1487" t="s">
        <v>23</v>
      </c>
      <c r="P1487" t="s">
        <v>37</v>
      </c>
      <c r="Q1487" t="s">
        <v>25</v>
      </c>
      <c r="R1487" t="s">
        <v>26</v>
      </c>
    </row>
    <row r="1488" spans="1:18" x14ac:dyDescent="0.35">
      <c r="A1488" t="s">
        <v>1026</v>
      </c>
      <c r="B1488" t="s">
        <v>866</v>
      </c>
      <c r="C1488" t="s">
        <v>15</v>
      </c>
      <c r="D1488" t="s">
        <v>17</v>
      </c>
      <c r="E1488" t="s">
        <v>306</v>
      </c>
      <c r="F1488" t="s">
        <v>307</v>
      </c>
      <c r="G1488" t="s">
        <v>20</v>
      </c>
      <c r="H1488" t="s">
        <v>21</v>
      </c>
      <c r="I1488" s="4">
        <v>1102.6199999999999</v>
      </c>
      <c r="J1488">
        <v>0</v>
      </c>
      <c r="K1488">
        <v>0</v>
      </c>
      <c r="L1488">
        <v>0</v>
      </c>
      <c r="M1488">
        <v>1102.6199999999999</v>
      </c>
      <c r="N1488" s="2">
        <v>31</v>
      </c>
      <c r="O1488" t="s">
        <v>46</v>
      </c>
      <c r="P1488" t="s">
        <v>37</v>
      </c>
      <c r="Q1488" t="s">
        <v>25</v>
      </c>
      <c r="R1488" t="s">
        <v>26</v>
      </c>
    </row>
    <row r="1489" spans="1:18" x14ac:dyDescent="0.35">
      <c r="A1489" t="s">
        <v>1026</v>
      </c>
      <c r="B1489" t="s">
        <v>867</v>
      </c>
      <c r="C1489" t="s">
        <v>15</v>
      </c>
      <c r="D1489" t="s">
        <v>17</v>
      </c>
      <c r="E1489" t="s">
        <v>377</v>
      </c>
      <c r="F1489" t="s">
        <v>378</v>
      </c>
      <c r="G1489" t="s">
        <v>20</v>
      </c>
      <c r="H1489" t="s">
        <v>21</v>
      </c>
      <c r="I1489" s="4">
        <v>2008.61</v>
      </c>
      <c r="J1489">
        <v>0</v>
      </c>
      <c r="K1489">
        <v>0</v>
      </c>
      <c r="L1489">
        <v>0</v>
      </c>
      <c r="M1489">
        <v>2008.61</v>
      </c>
      <c r="N1489" s="2">
        <v>31</v>
      </c>
      <c r="O1489" t="s">
        <v>51</v>
      </c>
      <c r="P1489" t="s">
        <v>37</v>
      </c>
      <c r="Q1489" t="s">
        <v>25</v>
      </c>
      <c r="R1489" t="s">
        <v>26</v>
      </c>
    </row>
    <row r="1490" spans="1:18" x14ac:dyDescent="0.35">
      <c r="A1490" t="s">
        <v>1026</v>
      </c>
      <c r="B1490" t="s">
        <v>868</v>
      </c>
      <c r="C1490" t="s">
        <v>15</v>
      </c>
      <c r="D1490" t="s">
        <v>17</v>
      </c>
      <c r="E1490" t="s">
        <v>322</v>
      </c>
      <c r="F1490" t="s">
        <v>323</v>
      </c>
      <c r="G1490" t="s">
        <v>20</v>
      </c>
      <c r="H1490" t="s">
        <v>22</v>
      </c>
      <c r="I1490" s="4">
        <v>2089</v>
      </c>
      <c r="J1490">
        <v>98</v>
      </c>
      <c r="K1490">
        <v>0</v>
      </c>
      <c r="L1490">
        <v>1991</v>
      </c>
      <c r="M1490">
        <v>0</v>
      </c>
      <c r="N1490" s="2">
        <v>31</v>
      </c>
      <c r="O1490" t="s">
        <v>51</v>
      </c>
      <c r="P1490" t="s">
        <v>37</v>
      </c>
      <c r="Q1490" t="s">
        <v>25</v>
      </c>
      <c r="R1490" t="s">
        <v>26</v>
      </c>
    </row>
    <row r="1491" spans="1:18" x14ac:dyDescent="0.35">
      <c r="A1491" t="s">
        <v>1026</v>
      </c>
      <c r="B1491" t="s">
        <v>869</v>
      </c>
      <c r="C1491" t="s">
        <v>15</v>
      </c>
      <c r="D1491" t="s">
        <v>17</v>
      </c>
      <c r="E1491" t="s">
        <v>361</v>
      </c>
      <c r="F1491" t="s">
        <v>362</v>
      </c>
      <c r="G1491" t="s">
        <v>20</v>
      </c>
      <c r="H1491" t="s">
        <v>22</v>
      </c>
      <c r="I1491" s="4">
        <v>20868</v>
      </c>
      <c r="J1491">
        <v>2752</v>
      </c>
      <c r="K1491">
        <v>0</v>
      </c>
      <c r="L1491">
        <v>18116</v>
      </c>
      <c r="M1491">
        <v>0</v>
      </c>
      <c r="N1491" s="2">
        <v>31</v>
      </c>
      <c r="O1491" t="s">
        <v>60</v>
      </c>
      <c r="P1491" t="s">
        <v>37</v>
      </c>
      <c r="Q1491" t="s">
        <v>25</v>
      </c>
      <c r="R1491" t="s">
        <v>26</v>
      </c>
    </row>
    <row r="1492" spans="1:18" x14ac:dyDescent="0.35">
      <c r="A1492" t="s">
        <v>1026</v>
      </c>
      <c r="B1492" t="s">
        <v>870</v>
      </c>
      <c r="C1492" t="s">
        <v>15</v>
      </c>
      <c r="D1492" t="s">
        <v>17</v>
      </c>
      <c r="E1492" t="s">
        <v>339</v>
      </c>
      <c r="F1492" t="s">
        <v>340</v>
      </c>
      <c r="G1492" t="s">
        <v>20</v>
      </c>
      <c r="H1492" t="s">
        <v>21</v>
      </c>
      <c r="I1492" s="4">
        <v>1596.11</v>
      </c>
      <c r="J1492">
        <v>0</v>
      </c>
      <c r="K1492">
        <v>0</v>
      </c>
      <c r="L1492">
        <v>0</v>
      </c>
      <c r="M1492">
        <v>1596.11</v>
      </c>
      <c r="N1492" s="2">
        <v>31</v>
      </c>
      <c r="O1492" t="s">
        <v>23</v>
      </c>
      <c r="P1492" t="s">
        <v>37</v>
      </c>
      <c r="Q1492" t="s">
        <v>25</v>
      </c>
      <c r="R1492" t="s">
        <v>26</v>
      </c>
    </row>
    <row r="1493" spans="1:18" x14ac:dyDescent="0.35">
      <c r="A1493" t="s">
        <v>1026</v>
      </c>
      <c r="B1493" t="s">
        <v>871</v>
      </c>
      <c r="C1493" t="s">
        <v>15</v>
      </c>
      <c r="D1493" t="s">
        <v>17</v>
      </c>
      <c r="E1493" t="s">
        <v>339</v>
      </c>
      <c r="F1493" t="s">
        <v>370</v>
      </c>
      <c r="G1493" t="s">
        <v>20</v>
      </c>
      <c r="H1493" t="s">
        <v>21</v>
      </c>
      <c r="I1493" s="4">
        <v>1168.46</v>
      </c>
      <c r="J1493">
        <v>0</v>
      </c>
      <c r="K1493">
        <v>0</v>
      </c>
      <c r="L1493">
        <v>0</v>
      </c>
      <c r="M1493">
        <v>1168.46</v>
      </c>
      <c r="N1493" s="2">
        <v>31</v>
      </c>
      <c r="O1493" t="s">
        <v>23</v>
      </c>
      <c r="P1493" t="s">
        <v>37</v>
      </c>
      <c r="Q1493" t="s">
        <v>25</v>
      </c>
      <c r="R1493" t="s">
        <v>26</v>
      </c>
    </row>
    <row r="1494" spans="1:18" x14ac:dyDescent="0.35">
      <c r="A1494" t="s">
        <v>1026</v>
      </c>
      <c r="B1494" t="s">
        <v>872</v>
      </c>
      <c r="C1494" t="s">
        <v>15</v>
      </c>
      <c r="D1494" t="s">
        <v>17</v>
      </c>
      <c r="E1494" t="s">
        <v>261</v>
      </c>
      <c r="F1494" t="s">
        <v>262</v>
      </c>
      <c r="G1494" t="s">
        <v>20</v>
      </c>
      <c r="H1494" t="s">
        <v>21</v>
      </c>
      <c r="I1494" s="4">
        <v>1012.8</v>
      </c>
      <c r="J1494">
        <v>0</v>
      </c>
      <c r="K1494">
        <v>0</v>
      </c>
      <c r="L1494">
        <v>0</v>
      </c>
      <c r="M1494">
        <v>1012.8</v>
      </c>
      <c r="N1494" s="2">
        <v>31</v>
      </c>
      <c r="O1494" t="s">
        <v>23</v>
      </c>
      <c r="P1494" t="s">
        <v>37</v>
      </c>
      <c r="Q1494" t="s">
        <v>25</v>
      </c>
      <c r="R1494" t="s">
        <v>26</v>
      </c>
    </row>
    <row r="1495" spans="1:18" x14ac:dyDescent="0.35">
      <c r="A1495" t="s">
        <v>1026</v>
      </c>
      <c r="B1495" t="s">
        <v>873</v>
      </c>
      <c r="C1495" t="s">
        <v>15</v>
      </c>
      <c r="D1495" t="s">
        <v>17</v>
      </c>
      <c r="E1495" t="s">
        <v>341</v>
      </c>
      <c r="G1495" t="s">
        <v>20</v>
      </c>
      <c r="H1495" t="s">
        <v>21</v>
      </c>
      <c r="I1495" s="4">
        <v>735.93</v>
      </c>
      <c r="J1495">
        <v>0</v>
      </c>
      <c r="K1495">
        <v>0</v>
      </c>
      <c r="L1495">
        <v>0</v>
      </c>
      <c r="M1495">
        <v>735.93</v>
      </c>
      <c r="N1495" s="2">
        <v>31</v>
      </c>
      <c r="O1495" t="s">
        <v>51</v>
      </c>
      <c r="P1495" t="s">
        <v>37</v>
      </c>
      <c r="Q1495" t="s">
        <v>25</v>
      </c>
      <c r="R1495" t="s">
        <v>26</v>
      </c>
    </row>
    <row r="1496" spans="1:18" x14ac:dyDescent="0.35">
      <c r="A1496" t="s">
        <v>1026</v>
      </c>
      <c r="B1496" t="s">
        <v>874</v>
      </c>
      <c r="C1496" t="s">
        <v>15</v>
      </c>
      <c r="D1496" t="s">
        <v>17</v>
      </c>
      <c r="E1496" t="s">
        <v>237</v>
      </c>
      <c r="G1496" t="s">
        <v>20</v>
      </c>
      <c r="H1496" t="s">
        <v>21</v>
      </c>
      <c r="I1496" s="4">
        <v>1021.39</v>
      </c>
      <c r="J1496">
        <v>0</v>
      </c>
      <c r="K1496">
        <v>0</v>
      </c>
      <c r="L1496">
        <v>0</v>
      </c>
      <c r="M1496">
        <v>1021.39</v>
      </c>
      <c r="N1496" s="2">
        <v>31</v>
      </c>
      <c r="O1496" t="s">
        <v>23</v>
      </c>
      <c r="P1496" t="s">
        <v>201</v>
      </c>
      <c r="Q1496" t="s">
        <v>25</v>
      </c>
      <c r="R1496" t="s">
        <v>26</v>
      </c>
    </row>
    <row r="1497" spans="1:18" x14ac:dyDescent="0.35">
      <c r="A1497" t="s">
        <v>1026</v>
      </c>
      <c r="B1497" t="s">
        <v>875</v>
      </c>
      <c r="C1497" t="s">
        <v>15</v>
      </c>
      <c r="D1497" t="s">
        <v>17</v>
      </c>
      <c r="E1497" t="s">
        <v>257</v>
      </c>
      <c r="G1497" t="s">
        <v>20</v>
      </c>
      <c r="H1497" t="s">
        <v>22</v>
      </c>
      <c r="I1497" s="4">
        <v>2680</v>
      </c>
      <c r="J1497">
        <v>1010</v>
      </c>
      <c r="K1497">
        <v>0</v>
      </c>
      <c r="L1497">
        <v>1670</v>
      </c>
      <c r="M1497">
        <v>0</v>
      </c>
      <c r="N1497" s="2">
        <v>31</v>
      </c>
      <c r="O1497" t="s">
        <v>60</v>
      </c>
      <c r="P1497" t="s">
        <v>201</v>
      </c>
      <c r="Q1497" t="s">
        <v>25</v>
      </c>
      <c r="R1497" t="s">
        <v>26</v>
      </c>
    </row>
    <row r="1498" spans="1:18" x14ac:dyDescent="0.35">
      <c r="A1498" t="s">
        <v>1026</v>
      </c>
      <c r="B1498" t="s">
        <v>876</v>
      </c>
      <c r="C1498" t="s">
        <v>15</v>
      </c>
      <c r="D1498" t="s">
        <v>17</v>
      </c>
      <c r="E1498" t="s">
        <v>250</v>
      </c>
      <c r="G1498" t="s">
        <v>20</v>
      </c>
      <c r="H1498" t="s">
        <v>22</v>
      </c>
      <c r="I1498" s="4">
        <v>2570</v>
      </c>
      <c r="J1498">
        <v>160</v>
      </c>
      <c r="K1498">
        <v>0</v>
      </c>
      <c r="L1498">
        <v>2410</v>
      </c>
      <c r="M1498">
        <v>0</v>
      </c>
      <c r="N1498" s="2">
        <v>31</v>
      </c>
      <c r="O1498" t="s">
        <v>23</v>
      </c>
      <c r="P1498" t="s">
        <v>201</v>
      </c>
      <c r="Q1498" t="s">
        <v>25</v>
      </c>
      <c r="R1498" t="s">
        <v>26</v>
      </c>
    </row>
    <row r="1499" spans="1:18" x14ac:dyDescent="0.35">
      <c r="A1499" t="s">
        <v>1026</v>
      </c>
      <c r="B1499" t="s">
        <v>877</v>
      </c>
      <c r="C1499" t="s">
        <v>15</v>
      </c>
      <c r="D1499" t="s">
        <v>17</v>
      </c>
      <c r="E1499" t="s">
        <v>475</v>
      </c>
      <c r="G1499" t="s">
        <v>20</v>
      </c>
      <c r="H1499" t="s">
        <v>22</v>
      </c>
      <c r="I1499" s="4">
        <v>252</v>
      </c>
      <c r="J1499">
        <v>58</v>
      </c>
      <c r="K1499">
        <v>0</v>
      </c>
      <c r="L1499">
        <v>194</v>
      </c>
      <c r="M1499">
        <v>0</v>
      </c>
      <c r="N1499" s="2">
        <v>31</v>
      </c>
      <c r="O1499" t="s">
        <v>35</v>
      </c>
      <c r="P1499" t="s">
        <v>32</v>
      </c>
      <c r="Q1499" t="s">
        <v>25</v>
      </c>
      <c r="R1499" t="s">
        <v>26</v>
      </c>
    </row>
    <row r="1500" spans="1:18" x14ac:dyDescent="0.35">
      <c r="A1500" t="s">
        <v>1026</v>
      </c>
      <c r="B1500" t="s">
        <v>878</v>
      </c>
      <c r="C1500" t="s">
        <v>15</v>
      </c>
      <c r="D1500" t="s">
        <v>17</v>
      </c>
      <c r="E1500" t="s">
        <v>475</v>
      </c>
      <c r="G1500" t="s">
        <v>20</v>
      </c>
      <c r="H1500" t="s">
        <v>21</v>
      </c>
      <c r="I1500" s="4">
        <v>410.12</v>
      </c>
      <c r="J1500">
        <v>0</v>
      </c>
      <c r="K1500">
        <v>0</v>
      </c>
      <c r="L1500">
        <v>0</v>
      </c>
      <c r="M1500">
        <v>410.12</v>
      </c>
      <c r="N1500" s="2">
        <v>31</v>
      </c>
      <c r="O1500" t="s">
        <v>29</v>
      </c>
      <c r="P1500" t="s">
        <v>32</v>
      </c>
      <c r="Q1500" t="s">
        <v>25</v>
      </c>
      <c r="R1500" t="s">
        <v>26</v>
      </c>
    </row>
    <row r="1501" spans="1:18" x14ac:dyDescent="0.35">
      <c r="A1501" t="s">
        <v>1026</v>
      </c>
      <c r="B1501" t="s">
        <v>879</v>
      </c>
      <c r="C1501" t="s">
        <v>15</v>
      </c>
      <c r="D1501" t="s">
        <v>17</v>
      </c>
      <c r="E1501" t="s">
        <v>234</v>
      </c>
      <c r="F1501" t="s">
        <v>131</v>
      </c>
      <c r="G1501" t="s">
        <v>20</v>
      </c>
      <c r="H1501" t="s">
        <v>21</v>
      </c>
      <c r="I1501" s="4">
        <v>2619.17</v>
      </c>
      <c r="J1501">
        <v>0</v>
      </c>
      <c r="K1501">
        <v>0</v>
      </c>
      <c r="L1501">
        <v>0</v>
      </c>
      <c r="M1501">
        <v>2619.17</v>
      </c>
      <c r="N1501" s="2">
        <v>31</v>
      </c>
      <c r="O1501" t="s">
        <v>29</v>
      </c>
      <c r="P1501" t="s">
        <v>32</v>
      </c>
      <c r="Q1501" t="s">
        <v>25</v>
      </c>
      <c r="R1501" t="s">
        <v>26</v>
      </c>
    </row>
    <row r="1502" spans="1:18" x14ac:dyDescent="0.35">
      <c r="A1502" t="s">
        <v>1026</v>
      </c>
      <c r="B1502" t="s">
        <v>880</v>
      </c>
      <c r="C1502" t="s">
        <v>15</v>
      </c>
      <c r="D1502" t="s">
        <v>17</v>
      </c>
      <c r="E1502" t="s">
        <v>486</v>
      </c>
      <c r="G1502" t="s">
        <v>20</v>
      </c>
      <c r="H1502" t="s">
        <v>22</v>
      </c>
      <c r="I1502" s="4">
        <v>5825</v>
      </c>
      <c r="J1502">
        <v>695</v>
      </c>
      <c r="K1502">
        <v>0</v>
      </c>
      <c r="L1502">
        <v>5130</v>
      </c>
      <c r="M1502">
        <v>0</v>
      </c>
      <c r="N1502" s="2">
        <v>31</v>
      </c>
      <c r="O1502" t="s">
        <v>60</v>
      </c>
      <c r="P1502" t="s">
        <v>32</v>
      </c>
      <c r="Q1502" t="s">
        <v>25</v>
      </c>
      <c r="R1502" t="s">
        <v>26</v>
      </c>
    </row>
    <row r="1503" spans="1:18" x14ac:dyDescent="0.35">
      <c r="A1503" t="s">
        <v>1026</v>
      </c>
      <c r="B1503" t="s">
        <v>881</v>
      </c>
      <c r="C1503" t="s">
        <v>15</v>
      </c>
      <c r="D1503" t="s">
        <v>17</v>
      </c>
      <c r="E1503" t="s">
        <v>526</v>
      </c>
      <c r="F1503" t="s">
        <v>527</v>
      </c>
      <c r="G1503" t="s">
        <v>20</v>
      </c>
      <c r="H1503" t="s">
        <v>21</v>
      </c>
      <c r="I1503" s="4">
        <v>1339.39</v>
      </c>
      <c r="J1503">
        <v>0</v>
      </c>
      <c r="K1503">
        <v>0</v>
      </c>
      <c r="L1503">
        <v>0</v>
      </c>
      <c r="M1503">
        <v>1339.39</v>
      </c>
      <c r="N1503" s="2">
        <v>31</v>
      </c>
      <c r="O1503" t="s">
        <v>23</v>
      </c>
      <c r="P1503" t="s">
        <v>80</v>
      </c>
      <c r="Q1503" t="s">
        <v>25</v>
      </c>
      <c r="R1503" t="s">
        <v>26</v>
      </c>
    </row>
    <row r="1504" spans="1:18" x14ac:dyDescent="0.35">
      <c r="A1504" t="s">
        <v>1026</v>
      </c>
      <c r="B1504" t="s">
        <v>882</v>
      </c>
      <c r="C1504" t="s">
        <v>15</v>
      </c>
      <c r="D1504" t="s">
        <v>17</v>
      </c>
      <c r="E1504" t="s">
        <v>119</v>
      </c>
      <c r="F1504" t="s">
        <v>18</v>
      </c>
      <c r="G1504" t="s">
        <v>20</v>
      </c>
      <c r="H1504" t="s">
        <v>21</v>
      </c>
      <c r="I1504" s="4">
        <v>2131.21</v>
      </c>
      <c r="J1504">
        <v>0</v>
      </c>
      <c r="K1504">
        <v>0</v>
      </c>
      <c r="L1504">
        <v>0</v>
      </c>
      <c r="M1504">
        <v>2131.21</v>
      </c>
      <c r="N1504" s="2">
        <v>31</v>
      </c>
      <c r="O1504" t="s">
        <v>23</v>
      </c>
      <c r="P1504" t="s">
        <v>32</v>
      </c>
      <c r="Q1504" t="s">
        <v>25</v>
      </c>
      <c r="R1504" t="s">
        <v>26</v>
      </c>
    </row>
    <row r="1505" spans="1:18" x14ac:dyDescent="0.35">
      <c r="A1505" t="s">
        <v>1026</v>
      </c>
      <c r="B1505" t="s">
        <v>883</v>
      </c>
      <c r="C1505" t="s">
        <v>15</v>
      </c>
      <c r="D1505" t="s">
        <v>17</v>
      </c>
      <c r="E1505" t="s">
        <v>401</v>
      </c>
      <c r="F1505" t="s">
        <v>131</v>
      </c>
      <c r="G1505" t="s">
        <v>20</v>
      </c>
      <c r="H1505" t="s">
        <v>22</v>
      </c>
      <c r="I1505" s="4">
        <v>5836</v>
      </c>
      <c r="J1505">
        <v>1381</v>
      </c>
      <c r="K1505">
        <v>0</v>
      </c>
      <c r="L1505">
        <v>4455</v>
      </c>
      <c r="M1505">
        <v>0</v>
      </c>
      <c r="N1505" s="2">
        <v>31</v>
      </c>
      <c r="O1505" t="s">
        <v>29</v>
      </c>
      <c r="P1505" t="s">
        <v>32</v>
      </c>
      <c r="Q1505" t="s">
        <v>25</v>
      </c>
      <c r="R1505" t="s">
        <v>26</v>
      </c>
    </row>
    <row r="1506" spans="1:18" x14ac:dyDescent="0.35">
      <c r="A1506" t="s">
        <v>1026</v>
      </c>
      <c r="B1506" t="s">
        <v>884</v>
      </c>
      <c r="C1506" t="s">
        <v>15</v>
      </c>
      <c r="D1506" t="s">
        <v>17</v>
      </c>
      <c r="E1506" t="s">
        <v>535</v>
      </c>
      <c r="G1506" t="s">
        <v>20</v>
      </c>
      <c r="H1506" t="s">
        <v>21</v>
      </c>
      <c r="I1506" s="4">
        <v>4156.49</v>
      </c>
      <c r="J1506">
        <v>0</v>
      </c>
      <c r="K1506">
        <v>0</v>
      </c>
      <c r="L1506">
        <v>0</v>
      </c>
      <c r="M1506">
        <v>4156.49</v>
      </c>
      <c r="N1506" s="2">
        <v>31</v>
      </c>
      <c r="O1506" t="s">
        <v>57</v>
      </c>
      <c r="P1506" t="s">
        <v>32</v>
      </c>
      <c r="Q1506" t="s">
        <v>25</v>
      </c>
      <c r="R1506" t="s">
        <v>26</v>
      </c>
    </row>
    <row r="1507" spans="1:18" x14ac:dyDescent="0.35">
      <c r="A1507" t="s">
        <v>1026</v>
      </c>
      <c r="B1507" t="s">
        <v>885</v>
      </c>
      <c r="C1507" t="s">
        <v>15</v>
      </c>
      <c r="D1507" t="s">
        <v>17</v>
      </c>
      <c r="E1507" t="s">
        <v>469</v>
      </c>
      <c r="F1507" t="s">
        <v>29</v>
      </c>
      <c r="G1507" t="s">
        <v>20</v>
      </c>
      <c r="H1507" t="s">
        <v>21</v>
      </c>
      <c r="I1507" s="4">
        <v>1734.49</v>
      </c>
      <c r="J1507">
        <v>0</v>
      </c>
      <c r="K1507">
        <v>0</v>
      </c>
      <c r="L1507">
        <v>0</v>
      </c>
      <c r="M1507">
        <v>1734.49</v>
      </c>
      <c r="N1507" s="2">
        <v>31</v>
      </c>
      <c r="O1507" t="s">
        <v>29</v>
      </c>
      <c r="P1507" t="s">
        <v>201</v>
      </c>
      <c r="Q1507" t="s">
        <v>25</v>
      </c>
      <c r="R1507" t="s">
        <v>26</v>
      </c>
    </row>
    <row r="1508" spans="1:18" x14ac:dyDescent="0.35">
      <c r="A1508" t="s">
        <v>1026</v>
      </c>
      <c r="B1508" t="s">
        <v>886</v>
      </c>
      <c r="C1508" t="s">
        <v>15</v>
      </c>
      <c r="D1508" t="s">
        <v>17</v>
      </c>
      <c r="E1508" t="s">
        <v>135</v>
      </c>
      <c r="F1508" t="s">
        <v>62</v>
      </c>
      <c r="G1508" t="s">
        <v>20</v>
      </c>
      <c r="H1508" t="s">
        <v>21</v>
      </c>
      <c r="I1508" s="4">
        <v>105.15</v>
      </c>
      <c r="J1508">
        <v>0</v>
      </c>
      <c r="K1508">
        <v>0</v>
      </c>
      <c r="L1508">
        <v>0</v>
      </c>
      <c r="M1508">
        <v>105.15</v>
      </c>
      <c r="N1508" s="2">
        <v>31</v>
      </c>
      <c r="O1508" t="s">
        <v>63</v>
      </c>
      <c r="P1508" t="s">
        <v>64</v>
      </c>
      <c r="Q1508" t="s">
        <v>25</v>
      </c>
      <c r="R1508" t="s">
        <v>26</v>
      </c>
    </row>
    <row r="1509" spans="1:18" x14ac:dyDescent="0.35">
      <c r="A1509" t="s">
        <v>1026</v>
      </c>
      <c r="B1509" t="s">
        <v>887</v>
      </c>
      <c r="C1509" t="s">
        <v>15</v>
      </c>
      <c r="D1509" t="s">
        <v>17</v>
      </c>
      <c r="E1509" t="s">
        <v>276</v>
      </c>
      <c r="F1509" t="s">
        <v>18</v>
      </c>
      <c r="G1509" t="s">
        <v>20</v>
      </c>
      <c r="H1509" t="s">
        <v>21</v>
      </c>
      <c r="I1509" s="4">
        <v>924.08</v>
      </c>
      <c r="J1509">
        <v>0</v>
      </c>
      <c r="K1509">
        <v>0</v>
      </c>
      <c r="L1509">
        <v>0</v>
      </c>
      <c r="M1509">
        <v>924.08</v>
      </c>
      <c r="N1509" s="2">
        <v>31</v>
      </c>
      <c r="O1509" t="s">
        <v>23</v>
      </c>
      <c r="P1509" t="s">
        <v>224</v>
      </c>
      <c r="Q1509" t="s">
        <v>25</v>
      </c>
      <c r="R1509" t="s">
        <v>26</v>
      </c>
    </row>
    <row r="1510" spans="1:18" x14ac:dyDescent="0.35">
      <c r="A1510" t="s">
        <v>1026</v>
      </c>
      <c r="B1510" t="s">
        <v>888</v>
      </c>
      <c r="C1510" t="s">
        <v>15</v>
      </c>
      <c r="D1510" t="s">
        <v>17</v>
      </c>
      <c r="E1510" t="s">
        <v>84</v>
      </c>
      <c r="F1510" t="s">
        <v>62</v>
      </c>
      <c r="G1510" t="s">
        <v>20</v>
      </c>
      <c r="H1510" t="s">
        <v>21</v>
      </c>
      <c r="I1510" s="4">
        <v>16.350000000000001</v>
      </c>
      <c r="J1510">
        <v>0</v>
      </c>
      <c r="K1510">
        <v>0</v>
      </c>
      <c r="L1510">
        <v>0</v>
      </c>
      <c r="M1510">
        <v>16.350000000000001</v>
      </c>
      <c r="N1510" s="2">
        <v>31</v>
      </c>
      <c r="O1510" t="s">
        <v>63</v>
      </c>
      <c r="P1510" t="s">
        <v>64</v>
      </c>
      <c r="Q1510" t="s">
        <v>25</v>
      </c>
      <c r="R1510" t="s">
        <v>26</v>
      </c>
    </row>
    <row r="1511" spans="1:18" x14ac:dyDescent="0.35">
      <c r="A1511" t="s">
        <v>1026</v>
      </c>
      <c r="B1511" t="s">
        <v>889</v>
      </c>
      <c r="C1511" t="s">
        <v>15</v>
      </c>
      <c r="D1511" t="s">
        <v>17</v>
      </c>
      <c r="E1511" t="s">
        <v>136</v>
      </c>
      <c r="F1511" t="s">
        <v>62</v>
      </c>
      <c r="G1511" t="s">
        <v>20</v>
      </c>
      <c r="H1511" t="s">
        <v>21</v>
      </c>
      <c r="I1511" s="4">
        <v>56.7</v>
      </c>
      <c r="J1511">
        <v>0</v>
      </c>
      <c r="K1511">
        <v>0</v>
      </c>
      <c r="L1511">
        <v>0</v>
      </c>
      <c r="M1511">
        <v>56.7</v>
      </c>
      <c r="N1511" s="2">
        <v>31</v>
      </c>
      <c r="O1511" t="s">
        <v>63</v>
      </c>
      <c r="P1511" t="s">
        <v>64</v>
      </c>
      <c r="Q1511" t="s">
        <v>25</v>
      </c>
      <c r="R1511" t="s">
        <v>26</v>
      </c>
    </row>
    <row r="1512" spans="1:18" x14ac:dyDescent="0.35">
      <c r="A1512" t="s">
        <v>1026</v>
      </c>
      <c r="B1512" t="s">
        <v>890</v>
      </c>
      <c r="C1512" t="s">
        <v>15</v>
      </c>
      <c r="D1512" t="s">
        <v>17</v>
      </c>
      <c r="E1512" t="s">
        <v>245</v>
      </c>
      <c r="G1512" t="s">
        <v>20</v>
      </c>
      <c r="H1512" t="s">
        <v>22</v>
      </c>
      <c r="I1512" s="4">
        <v>7707</v>
      </c>
      <c r="J1512">
        <v>1949</v>
      </c>
      <c r="K1512">
        <v>0</v>
      </c>
      <c r="L1512">
        <v>5758</v>
      </c>
      <c r="M1512">
        <v>0</v>
      </c>
      <c r="N1512" s="2">
        <v>31</v>
      </c>
      <c r="O1512" t="s">
        <v>29</v>
      </c>
      <c r="P1512" t="s">
        <v>224</v>
      </c>
      <c r="Q1512" t="s">
        <v>25</v>
      </c>
      <c r="R1512" t="s">
        <v>26</v>
      </c>
    </row>
    <row r="1513" spans="1:18" x14ac:dyDescent="0.35">
      <c r="A1513" t="s">
        <v>1026</v>
      </c>
      <c r="B1513" t="s">
        <v>891</v>
      </c>
      <c r="C1513" t="s">
        <v>15</v>
      </c>
      <c r="D1513" t="s">
        <v>17</v>
      </c>
      <c r="E1513" t="s">
        <v>301</v>
      </c>
      <c r="F1513" t="s">
        <v>110</v>
      </c>
      <c r="G1513" t="s">
        <v>20</v>
      </c>
      <c r="H1513" t="s">
        <v>22</v>
      </c>
      <c r="I1513" s="4">
        <v>4222</v>
      </c>
      <c r="J1513">
        <v>1066</v>
      </c>
      <c r="K1513">
        <v>0</v>
      </c>
      <c r="L1513">
        <v>3156</v>
      </c>
      <c r="M1513">
        <v>0</v>
      </c>
      <c r="N1513" s="2">
        <v>31</v>
      </c>
      <c r="O1513" t="s">
        <v>29</v>
      </c>
      <c r="P1513" t="s">
        <v>224</v>
      </c>
      <c r="Q1513" t="s">
        <v>25</v>
      </c>
      <c r="R1513" t="s">
        <v>26</v>
      </c>
    </row>
    <row r="1514" spans="1:18" x14ac:dyDescent="0.35">
      <c r="A1514" t="s">
        <v>1026</v>
      </c>
      <c r="B1514" t="s">
        <v>892</v>
      </c>
      <c r="C1514" t="s">
        <v>15</v>
      </c>
      <c r="D1514" t="s">
        <v>17</v>
      </c>
      <c r="E1514" t="s">
        <v>310</v>
      </c>
      <c r="F1514" t="s">
        <v>110</v>
      </c>
      <c r="G1514" t="s">
        <v>20</v>
      </c>
      <c r="H1514" t="s">
        <v>22</v>
      </c>
      <c r="I1514" s="4">
        <v>4438</v>
      </c>
      <c r="J1514">
        <v>1136</v>
      </c>
      <c r="K1514">
        <v>0</v>
      </c>
      <c r="L1514">
        <v>3302</v>
      </c>
      <c r="M1514">
        <v>0</v>
      </c>
      <c r="N1514" s="2">
        <v>31</v>
      </c>
      <c r="O1514" t="s">
        <v>29</v>
      </c>
      <c r="P1514" t="s">
        <v>224</v>
      </c>
      <c r="Q1514" t="s">
        <v>25</v>
      </c>
      <c r="R1514" t="s">
        <v>26</v>
      </c>
    </row>
    <row r="1515" spans="1:18" x14ac:dyDescent="0.35">
      <c r="A1515" t="s">
        <v>1026</v>
      </c>
      <c r="B1515" t="s">
        <v>893</v>
      </c>
      <c r="C1515" t="s">
        <v>15</v>
      </c>
      <c r="D1515" t="s">
        <v>17</v>
      </c>
      <c r="E1515" t="s">
        <v>472</v>
      </c>
      <c r="F1515" t="s">
        <v>473</v>
      </c>
      <c r="G1515" t="s">
        <v>20</v>
      </c>
      <c r="H1515" t="s">
        <v>21</v>
      </c>
      <c r="I1515" s="4">
        <v>764.51</v>
      </c>
      <c r="J1515">
        <v>0</v>
      </c>
      <c r="K1515">
        <v>0</v>
      </c>
      <c r="L1515">
        <v>0</v>
      </c>
      <c r="M1515">
        <v>764.51</v>
      </c>
      <c r="N1515" s="2">
        <v>31</v>
      </c>
      <c r="O1515" t="s">
        <v>46</v>
      </c>
      <c r="P1515" t="s">
        <v>224</v>
      </c>
      <c r="Q1515" t="s">
        <v>25</v>
      </c>
      <c r="R1515" t="s">
        <v>26</v>
      </c>
    </row>
    <row r="1516" spans="1:18" x14ac:dyDescent="0.35">
      <c r="A1516" t="s">
        <v>1026</v>
      </c>
      <c r="B1516" t="s">
        <v>894</v>
      </c>
      <c r="C1516" t="s">
        <v>15</v>
      </c>
      <c r="D1516" t="s">
        <v>17</v>
      </c>
      <c r="E1516" t="s">
        <v>367</v>
      </c>
      <c r="G1516" t="s">
        <v>20</v>
      </c>
      <c r="H1516" t="s">
        <v>22</v>
      </c>
      <c r="I1516" s="4">
        <v>4161</v>
      </c>
      <c r="J1516">
        <v>996</v>
      </c>
      <c r="K1516">
        <v>0</v>
      </c>
      <c r="L1516">
        <v>3165</v>
      </c>
      <c r="M1516">
        <v>0</v>
      </c>
      <c r="N1516" s="2">
        <v>31</v>
      </c>
      <c r="O1516" t="s">
        <v>29</v>
      </c>
      <c r="P1516" t="s">
        <v>108</v>
      </c>
      <c r="Q1516" t="s">
        <v>25</v>
      </c>
      <c r="R1516" t="s">
        <v>26</v>
      </c>
    </row>
    <row r="1517" spans="1:18" x14ac:dyDescent="0.35">
      <c r="A1517" t="s">
        <v>1026</v>
      </c>
      <c r="B1517" t="s">
        <v>895</v>
      </c>
      <c r="C1517" t="s">
        <v>15</v>
      </c>
      <c r="D1517" t="s">
        <v>17</v>
      </c>
      <c r="E1517" t="s">
        <v>386</v>
      </c>
      <c r="F1517" t="s">
        <v>40</v>
      </c>
      <c r="G1517" t="s">
        <v>20</v>
      </c>
      <c r="H1517" t="s">
        <v>21</v>
      </c>
      <c r="I1517" s="4">
        <v>665.2</v>
      </c>
      <c r="J1517">
        <v>0</v>
      </c>
      <c r="K1517">
        <v>0</v>
      </c>
      <c r="L1517">
        <v>0</v>
      </c>
      <c r="M1517">
        <v>665.2</v>
      </c>
      <c r="N1517" s="2">
        <v>31</v>
      </c>
      <c r="O1517" t="s">
        <v>40</v>
      </c>
      <c r="P1517" t="s">
        <v>108</v>
      </c>
      <c r="Q1517" t="s">
        <v>25</v>
      </c>
      <c r="R1517" t="s">
        <v>26</v>
      </c>
    </row>
    <row r="1518" spans="1:18" x14ac:dyDescent="0.35">
      <c r="A1518" t="s">
        <v>1026</v>
      </c>
      <c r="B1518" t="s">
        <v>896</v>
      </c>
      <c r="C1518" t="s">
        <v>15</v>
      </c>
      <c r="D1518" t="s">
        <v>17</v>
      </c>
      <c r="E1518" t="s">
        <v>346</v>
      </c>
      <c r="F1518" t="s">
        <v>347</v>
      </c>
      <c r="G1518" t="s">
        <v>20</v>
      </c>
      <c r="H1518" t="s">
        <v>22</v>
      </c>
      <c r="I1518" s="4">
        <v>9780</v>
      </c>
      <c r="J1518">
        <v>1255</v>
      </c>
      <c r="K1518">
        <v>0</v>
      </c>
      <c r="L1518">
        <v>8525</v>
      </c>
      <c r="M1518">
        <v>0</v>
      </c>
      <c r="N1518" s="2">
        <v>31</v>
      </c>
      <c r="O1518" t="s">
        <v>60</v>
      </c>
      <c r="P1518" t="s">
        <v>41</v>
      </c>
      <c r="Q1518" t="s">
        <v>25</v>
      </c>
      <c r="R1518" t="s">
        <v>26</v>
      </c>
    </row>
    <row r="1519" spans="1:18" x14ac:dyDescent="0.35">
      <c r="A1519" t="s">
        <v>1026</v>
      </c>
      <c r="B1519" t="s">
        <v>897</v>
      </c>
      <c r="C1519" t="s">
        <v>15</v>
      </c>
      <c r="D1519" t="s">
        <v>17</v>
      </c>
      <c r="E1519" t="s">
        <v>380</v>
      </c>
      <c r="F1519" t="s">
        <v>328</v>
      </c>
      <c r="G1519" t="s">
        <v>20</v>
      </c>
      <c r="H1519" t="s">
        <v>22</v>
      </c>
      <c r="I1519" s="4">
        <v>661</v>
      </c>
      <c r="J1519">
        <v>155</v>
      </c>
      <c r="K1519">
        <v>0</v>
      </c>
      <c r="L1519">
        <v>506</v>
      </c>
      <c r="M1519">
        <v>0</v>
      </c>
      <c r="N1519" s="2">
        <v>31</v>
      </c>
      <c r="O1519" t="s">
        <v>29</v>
      </c>
      <c r="P1519" t="s">
        <v>108</v>
      </c>
      <c r="Q1519" t="s">
        <v>25</v>
      </c>
      <c r="R1519" t="s">
        <v>26</v>
      </c>
    </row>
    <row r="1520" spans="1:18" x14ac:dyDescent="0.35">
      <c r="A1520" t="s">
        <v>1026</v>
      </c>
      <c r="B1520" t="s">
        <v>898</v>
      </c>
      <c r="C1520" t="s">
        <v>15</v>
      </c>
      <c r="D1520" t="s">
        <v>17</v>
      </c>
      <c r="E1520" t="s">
        <v>58</v>
      </c>
      <c r="F1520" t="s">
        <v>59</v>
      </c>
      <c r="G1520" t="s">
        <v>20</v>
      </c>
      <c r="H1520" t="s">
        <v>22</v>
      </c>
      <c r="I1520" s="4">
        <v>12325</v>
      </c>
      <c r="J1520">
        <v>1795</v>
      </c>
      <c r="K1520">
        <v>0</v>
      </c>
      <c r="L1520">
        <v>10530</v>
      </c>
      <c r="M1520">
        <v>0</v>
      </c>
      <c r="N1520" s="2">
        <v>31</v>
      </c>
      <c r="O1520" t="s">
        <v>60</v>
      </c>
      <c r="P1520" t="s">
        <v>41</v>
      </c>
      <c r="Q1520" t="s">
        <v>25</v>
      </c>
      <c r="R1520" t="s">
        <v>26</v>
      </c>
    </row>
    <row r="1521" spans="1:18" x14ac:dyDescent="0.35">
      <c r="A1521" t="s">
        <v>1026</v>
      </c>
      <c r="B1521" t="s">
        <v>899</v>
      </c>
      <c r="C1521" t="s">
        <v>15</v>
      </c>
      <c r="D1521" t="s">
        <v>17</v>
      </c>
      <c r="E1521" t="s">
        <v>505</v>
      </c>
      <c r="F1521" t="s">
        <v>494</v>
      </c>
      <c r="G1521" t="s">
        <v>20</v>
      </c>
      <c r="H1521" t="s">
        <v>22</v>
      </c>
      <c r="I1521" s="4">
        <v>8735</v>
      </c>
      <c r="J1521">
        <v>5165</v>
      </c>
      <c r="K1521">
        <v>0</v>
      </c>
      <c r="L1521">
        <v>3570</v>
      </c>
      <c r="M1521">
        <v>0</v>
      </c>
      <c r="N1521" s="2">
        <v>31</v>
      </c>
      <c r="O1521" t="s">
        <v>260</v>
      </c>
      <c r="P1521" t="s">
        <v>108</v>
      </c>
      <c r="Q1521" t="s">
        <v>25</v>
      </c>
      <c r="R1521" t="s">
        <v>26</v>
      </c>
    </row>
    <row r="1522" spans="1:18" x14ac:dyDescent="0.35">
      <c r="A1522" t="s">
        <v>1026</v>
      </c>
      <c r="B1522" t="s">
        <v>900</v>
      </c>
      <c r="C1522" t="s">
        <v>15</v>
      </c>
      <c r="D1522" t="s">
        <v>17</v>
      </c>
      <c r="E1522" t="s">
        <v>107</v>
      </c>
      <c r="F1522" t="s">
        <v>23</v>
      </c>
      <c r="G1522" t="s">
        <v>20</v>
      </c>
      <c r="H1522" t="s">
        <v>22</v>
      </c>
      <c r="I1522" s="4">
        <v>2186</v>
      </c>
      <c r="J1522">
        <v>89</v>
      </c>
      <c r="K1522">
        <v>0</v>
      </c>
      <c r="L1522">
        <v>2097</v>
      </c>
      <c r="M1522">
        <v>0</v>
      </c>
      <c r="N1522" s="2">
        <v>31</v>
      </c>
      <c r="O1522" t="s">
        <v>23</v>
      </c>
      <c r="P1522" t="s">
        <v>108</v>
      </c>
      <c r="Q1522" t="s">
        <v>25</v>
      </c>
      <c r="R1522" t="s">
        <v>26</v>
      </c>
    </row>
    <row r="1523" spans="1:18" x14ac:dyDescent="0.35">
      <c r="A1523" t="s">
        <v>1026</v>
      </c>
      <c r="B1523" t="s">
        <v>901</v>
      </c>
      <c r="C1523" t="s">
        <v>15</v>
      </c>
      <c r="D1523" t="s">
        <v>17</v>
      </c>
      <c r="E1523" t="s">
        <v>471</v>
      </c>
      <c r="F1523" t="s">
        <v>429</v>
      </c>
      <c r="G1523" t="s">
        <v>20</v>
      </c>
      <c r="H1523" t="s">
        <v>22</v>
      </c>
      <c r="I1523" s="4">
        <v>2624</v>
      </c>
      <c r="J1523">
        <v>675</v>
      </c>
      <c r="K1523">
        <v>0</v>
      </c>
      <c r="L1523">
        <v>1949</v>
      </c>
      <c r="M1523">
        <v>0</v>
      </c>
      <c r="N1523" s="2">
        <v>31</v>
      </c>
      <c r="O1523" t="s">
        <v>260</v>
      </c>
      <c r="P1523" t="s">
        <v>108</v>
      </c>
      <c r="Q1523" t="s">
        <v>25</v>
      </c>
      <c r="R1523" t="s">
        <v>26</v>
      </c>
    </row>
    <row r="1524" spans="1:18" x14ac:dyDescent="0.35">
      <c r="A1524" t="s">
        <v>1026</v>
      </c>
      <c r="B1524" t="s">
        <v>902</v>
      </c>
      <c r="C1524" t="s">
        <v>15</v>
      </c>
      <c r="D1524" t="s">
        <v>17</v>
      </c>
      <c r="E1524" t="s">
        <v>230</v>
      </c>
      <c r="G1524" t="s">
        <v>20</v>
      </c>
      <c r="H1524" t="s">
        <v>22</v>
      </c>
      <c r="I1524" s="4">
        <v>2924</v>
      </c>
      <c r="J1524">
        <v>681</v>
      </c>
      <c r="K1524">
        <v>0</v>
      </c>
      <c r="L1524">
        <v>2243</v>
      </c>
      <c r="M1524">
        <v>0</v>
      </c>
      <c r="N1524" s="2">
        <v>31</v>
      </c>
      <c r="O1524" t="s">
        <v>29</v>
      </c>
      <c r="P1524" t="s">
        <v>37</v>
      </c>
      <c r="Q1524" t="s">
        <v>25</v>
      </c>
      <c r="R1524" t="s">
        <v>26</v>
      </c>
    </row>
    <row r="1525" spans="1:18" x14ac:dyDescent="0.35">
      <c r="A1525" t="s">
        <v>1026</v>
      </c>
      <c r="B1525" t="s">
        <v>903</v>
      </c>
      <c r="C1525" t="s">
        <v>15</v>
      </c>
      <c r="D1525" t="s">
        <v>17</v>
      </c>
      <c r="E1525" t="s">
        <v>65</v>
      </c>
      <c r="G1525" t="s">
        <v>20</v>
      </c>
      <c r="H1525" t="s">
        <v>21</v>
      </c>
      <c r="I1525" s="4">
        <v>355.42</v>
      </c>
      <c r="J1525">
        <v>0</v>
      </c>
      <c r="K1525">
        <v>0</v>
      </c>
      <c r="L1525">
        <v>0</v>
      </c>
      <c r="M1525">
        <v>355.42</v>
      </c>
      <c r="N1525" s="2">
        <v>31</v>
      </c>
      <c r="O1525" t="s">
        <v>40</v>
      </c>
      <c r="P1525" t="s">
        <v>37</v>
      </c>
      <c r="Q1525" t="s">
        <v>25</v>
      </c>
      <c r="R1525" t="s">
        <v>26</v>
      </c>
    </row>
    <row r="1526" spans="1:18" x14ac:dyDescent="0.35">
      <c r="A1526" t="s">
        <v>1026</v>
      </c>
      <c r="B1526" t="s">
        <v>904</v>
      </c>
      <c r="C1526" t="s">
        <v>15</v>
      </c>
      <c r="D1526" t="s">
        <v>17</v>
      </c>
      <c r="E1526" t="s">
        <v>225</v>
      </c>
      <c r="G1526" t="s">
        <v>20</v>
      </c>
      <c r="H1526" t="s">
        <v>22</v>
      </c>
      <c r="I1526" s="4">
        <v>9085</v>
      </c>
      <c r="J1526">
        <v>2401</v>
      </c>
      <c r="K1526">
        <v>0</v>
      </c>
      <c r="L1526">
        <v>6684</v>
      </c>
      <c r="M1526">
        <v>0</v>
      </c>
      <c r="N1526" s="2">
        <v>31</v>
      </c>
      <c r="O1526" t="s">
        <v>29</v>
      </c>
      <c r="P1526" t="s">
        <v>37</v>
      </c>
      <c r="Q1526" t="s">
        <v>25</v>
      </c>
      <c r="R1526" t="s">
        <v>26</v>
      </c>
    </row>
    <row r="1527" spans="1:18" x14ac:dyDescent="0.35">
      <c r="A1527" t="s">
        <v>1026</v>
      </c>
      <c r="B1527" t="s">
        <v>905</v>
      </c>
      <c r="C1527" t="s">
        <v>15</v>
      </c>
      <c r="D1527" t="s">
        <v>17</v>
      </c>
      <c r="E1527" t="s">
        <v>298</v>
      </c>
      <c r="G1527" t="s">
        <v>20</v>
      </c>
      <c r="H1527" t="s">
        <v>21</v>
      </c>
      <c r="I1527" s="4">
        <v>1857.28</v>
      </c>
      <c r="J1527">
        <v>0</v>
      </c>
      <c r="K1527">
        <v>0</v>
      </c>
      <c r="L1527">
        <v>0</v>
      </c>
      <c r="M1527">
        <v>1857.28</v>
      </c>
      <c r="N1527" s="2">
        <v>31</v>
      </c>
      <c r="O1527" t="s">
        <v>57</v>
      </c>
      <c r="P1527" t="s">
        <v>37</v>
      </c>
      <c r="Q1527" t="s">
        <v>25</v>
      </c>
      <c r="R1527" t="s">
        <v>26</v>
      </c>
    </row>
    <row r="1528" spans="1:18" x14ac:dyDescent="0.35">
      <c r="A1528" t="s">
        <v>1026</v>
      </c>
      <c r="B1528" t="s">
        <v>906</v>
      </c>
      <c r="C1528" t="s">
        <v>15</v>
      </c>
      <c r="D1528" t="s">
        <v>17</v>
      </c>
      <c r="E1528" t="s">
        <v>470</v>
      </c>
      <c r="G1528" t="s">
        <v>20</v>
      </c>
      <c r="H1528" t="s">
        <v>21</v>
      </c>
      <c r="I1528" s="4">
        <v>1764.18</v>
      </c>
      <c r="J1528">
        <v>0</v>
      </c>
      <c r="K1528">
        <v>0</v>
      </c>
      <c r="L1528">
        <v>0</v>
      </c>
      <c r="M1528">
        <v>1764.18</v>
      </c>
      <c r="N1528" s="2">
        <v>31</v>
      </c>
      <c r="O1528" t="s">
        <v>29</v>
      </c>
      <c r="P1528" t="s">
        <v>37</v>
      </c>
      <c r="Q1528" t="s">
        <v>25</v>
      </c>
      <c r="R1528" t="s">
        <v>26</v>
      </c>
    </row>
    <row r="1529" spans="1:18" x14ac:dyDescent="0.35">
      <c r="A1529" t="s">
        <v>1026</v>
      </c>
      <c r="B1529" t="s">
        <v>907</v>
      </c>
      <c r="C1529" t="s">
        <v>15</v>
      </c>
      <c r="D1529" t="s">
        <v>17</v>
      </c>
      <c r="E1529" t="s">
        <v>523</v>
      </c>
      <c r="G1529" t="s">
        <v>20</v>
      </c>
      <c r="H1529" t="s">
        <v>21</v>
      </c>
      <c r="I1529" s="4">
        <v>1289.6500000000001</v>
      </c>
      <c r="J1529">
        <v>0</v>
      </c>
      <c r="K1529">
        <v>0</v>
      </c>
      <c r="L1529">
        <v>0</v>
      </c>
      <c r="M1529">
        <v>1289.6500000000001</v>
      </c>
      <c r="N1529" s="2">
        <v>31</v>
      </c>
      <c r="O1529" t="s">
        <v>29</v>
      </c>
      <c r="P1529" t="s">
        <v>168</v>
      </c>
      <c r="Q1529" t="s">
        <v>25</v>
      </c>
      <c r="R1529" t="s">
        <v>26</v>
      </c>
    </row>
    <row r="1530" spans="1:18" x14ac:dyDescent="0.35">
      <c r="A1530" t="s">
        <v>1026</v>
      </c>
      <c r="B1530" t="s">
        <v>908</v>
      </c>
      <c r="C1530" t="s">
        <v>15</v>
      </c>
      <c r="D1530" t="s">
        <v>17</v>
      </c>
      <c r="E1530" t="s">
        <v>407</v>
      </c>
      <c r="F1530" t="s">
        <v>131</v>
      </c>
      <c r="G1530" t="s">
        <v>20</v>
      </c>
      <c r="H1530" t="s">
        <v>22</v>
      </c>
      <c r="I1530" s="4">
        <v>253</v>
      </c>
      <c r="J1530">
        <v>60</v>
      </c>
      <c r="K1530">
        <v>0</v>
      </c>
      <c r="L1530">
        <v>193</v>
      </c>
      <c r="M1530">
        <v>0</v>
      </c>
      <c r="N1530" s="2">
        <v>31</v>
      </c>
      <c r="O1530" t="s">
        <v>29</v>
      </c>
      <c r="P1530" t="s">
        <v>32</v>
      </c>
      <c r="Q1530" t="s">
        <v>25</v>
      </c>
      <c r="R1530" t="s">
        <v>26</v>
      </c>
    </row>
    <row r="1531" spans="1:18" x14ac:dyDescent="0.35">
      <c r="A1531" t="s">
        <v>1026</v>
      </c>
      <c r="B1531" t="s">
        <v>909</v>
      </c>
      <c r="C1531" t="s">
        <v>15</v>
      </c>
      <c r="D1531" t="s">
        <v>17</v>
      </c>
      <c r="E1531" t="s">
        <v>395</v>
      </c>
      <c r="G1531" t="s">
        <v>20</v>
      </c>
      <c r="H1531" t="s">
        <v>22</v>
      </c>
      <c r="I1531" s="4">
        <v>732</v>
      </c>
      <c r="J1531">
        <v>263</v>
      </c>
      <c r="K1531">
        <v>0</v>
      </c>
      <c r="L1531">
        <v>469</v>
      </c>
      <c r="M1531">
        <v>0</v>
      </c>
      <c r="N1531" s="2">
        <v>31</v>
      </c>
      <c r="O1531" t="s">
        <v>29</v>
      </c>
      <c r="P1531" t="s">
        <v>32</v>
      </c>
      <c r="Q1531" t="s">
        <v>25</v>
      </c>
      <c r="R1531" t="s">
        <v>26</v>
      </c>
    </row>
    <row r="1532" spans="1:18" x14ac:dyDescent="0.35">
      <c r="A1532" t="s">
        <v>1026</v>
      </c>
      <c r="B1532" t="s">
        <v>910</v>
      </c>
      <c r="C1532" t="s">
        <v>15</v>
      </c>
      <c r="D1532" t="s">
        <v>17</v>
      </c>
      <c r="E1532" t="s">
        <v>388</v>
      </c>
      <c r="F1532" t="s">
        <v>131</v>
      </c>
      <c r="G1532" t="s">
        <v>20</v>
      </c>
      <c r="H1532" t="s">
        <v>22</v>
      </c>
      <c r="I1532" s="4">
        <v>10336</v>
      </c>
      <c r="J1532">
        <v>2478</v>
      </c>
      <c r="K1532">
        <v>0</v>
      </c>
      <c r="L1532">
        <v>7858</v>
      </c>
      <c r="M1532">
        <v>0</v>
      </c>
      <c r="N1532" s="2">
        <v>31</v>
      </c>
      <c r="O1532" t="s">
        <v>29</v>
      </c>
      <c r="P1532" t="s">
        <v>32</v>
      </c>
      <c r="Q1532" t="s">
        <v>25</v>
      </c>
      <c r="R1532" t="s">
        <v>26</v>
      </c>
    </row>
    <row r="1533" spans="1:18" x14ac:dyDescent="0.35">
      <c r="A1533" t="s">
        <v>1026</v>
      </c>
      <c r="B1533" t="s">
        <v>911</v>
      </c>
      <c r="C1533" t="s">
        <v>15</v>
      </c>
      <c r="D1533" t="s">
        <v>17</v>
      </c>
      <c r="E1533" t="s">
        <v>425</v>
      </c>
      <c r="F1533" t="s">
        <v>253</v>
      </c>
      <c r="G1533" t="s">
        <v>20</v>
      </c>
      <c r="H1533" t="s">
        <v>22</v>
      </c>
      <c r="I1533" s="4">
        <v>1550</v>
      </c>
      <c r="J1533">
        <v>467</v>
      </c>
      <c r="K1533">
        <v>0</v>
      </c>
      <c r="L1533">
        <v>1083</v>
      </c>
      <c r="M1533">
        <v>0</v>
      </c>
      <c r="N1533" s="2">
        <v>31</v>
      </c>
      <c r="O1533" t="s">
        <v>29</v>
      </c>
      <c r="P1533" t="s">
        <v>32</v>
      </c>
      <c r="Q1533" t="s">
        <v>25</v>
      </c>
      <c r="R1533" t="s">
        <v>26</v>
      </c>
    </row>
    <row r="1534" spans="1:18" x14ac:dyDescent="0.35">
      <c r="A1534" t="s">
        <v>1026</v>
      </c>
      <c r="B1534" t="s">
        <v>912</v>
      </c>
      <c r="C1534" t="s">
        <v>15</v>
      </c>
      <c r="D1534" t="s">
        <v>17</v>
      </c>
      <c r="E1534" t="s">
        <v>493</v>
      </c>
      <c r="F1534" t="s">
        <v>494</v>
      </c>
      <c r="G1534" t="s">
        <v>20</v>
      </c>
      <c r="H1534" t="s">
        <v>22</v>
      </c>
      <c r="I1534" s="4">
        <v>16495</v>
      </c>
      <c r="J1534">
        <v>7050</v>
      </c>
      <c r="K1534">
        <v>0</v>
      </c>
      <c r="L1534">
        <v>9445</v>
      </c>
      <c r="M1534">
        <v>0</v>
      </c>
      <c r="N1534" s="2">
        <v>31</v>
      </c>
      <c r="O1534" t="s">
        <v>260</v>
      </c>
      <c r="P1534" t="s">
        <v>168</v>
      </c>
      <c r="Q1534" t="s">
        <v>25</v>
      </c>
      <c r="R1534" t="s">
        <v>26</v>
      </c>
    </row>
    <row r="1535" spans="1:18" x14ac:dyDescent="0.35">
      <c r="A1535" t="s">
        <v>1026</v>
      </c>
      <c r="B1535" t="s">
        <v>913</v>
      </c>
      <c r="C1535" t="s">
        <v>15</v>
      </c>
      <c r="D1535" t="s">
        <v>17</v>
      </c>
      <c r="E1535" t="s">
        <v>414</v>
      </c>
      <c r="F1535" t="s">
        <v>253</v>
      </c>
      <c r="G1535" t="s">
        <v>20</v>
      </c>
      <c r="H1535" t="s">
        <v>22</v>
      </c>
      <c r="I1535" s="4">
        <v>1239</v>
      </c>
      <c r="J1535">
        <v>362</v>
      </c>
      <c r="K1535">
        <v>0</v>
      </c>
      <c r="L1535">
        <v>877</v>
      </c>
      <c r="M1535">
        <v>0</v>
      </c>
      <c r="N1535" s="2">
        <v>31</v>
      </c>
      <c r="O1535" t="s">
        <v>29</v>
      </c>
      <c r="P1535" t="s">
        <v>32</v>
      </c>
      <c r="Q1535" t="s">
        <v>25</v>
      </c>
      <c r="R1535" t="s">
        <v>26</v>
      </c>
    </row>
    <row r="1536" spans="1:18" x14ac:dyDescent="0.35">
      <c r="A1536" t="s">
        <v>1026</v>
      </c>
      <c r="B1536" t="s">
        <v>914</v>
      </c>
      <c r="C1536" t="s">
        <v>15</v>
      </c>
      <c r="D1536" t="s">
        <v>17</v>
      </c>
      <c r="E1536" t="s">
        <v>351</v>
      </c>
      <c r="F1536" t="s">
        <v>352</v>
      </c>
      <c r="G1536" t="s">
        <v>20</v>
      </c>
      <c r="H1536" t="s">
        <v>21</v>
      </c>
      <c r="I1536" s="4">
        <v>495.24</v>
      </c>
      <c r="J1536">
        <v>0</v>
      </c>
      <c r="K1536">
        <v>0</v>
      </c>
      <c r="L1536">
        <v>0</v>
      </c>
      <c r="M1536">
        <v>495.24</v>
      </c>
      <c r="N1536" s="2">
        <v>31</v>
      </c>
      <c r="O1536" t="s">
        <v>29</v>
      </c>
      <c r="P1536" t="s">
        <v>32</v>
      </c>
      <c r="Q1536" t="s">
        <v>25</v>
      </c>
      <c r="R1536" t="s">
        <v>26</v>
      </c>
    </row>
    <row r="1537" spans="1:18" x14ac:dyDescent="0.35">
      <c r="A1537" t="s">
        <v>1026</v>
      </c>
      <c r="B1537" t="s">
        <v>915</v>
      </c>
      <c r="C1537" t="s">
        <v>15</v>
      </c>
      <c r="D1537" t="s">
        <v>17</v>
      </c>
      <c r="E1537" t="s">
        <v>365</v>
      </c>
      <c r="G1537" t="s">
        <v>20</v>
      </c>
      <c r="H1537" t="s">
        <v>22</v>
      </c>
      <c r="I1537" s="4">
        <v>8177</v>
      </c>
      <c r="J1537">
        <v>1663</v>
      </c>
      <c r="K1537">
        <v>0</v>
      </c>
      <c r="L1537">
        <v>6514</v>
      </c>
      <c r="M1537">
        <v>0</v>
      </c>
      <c r="N1537" s="2">
        <v>31</v>
      </c>
      <c r="O1537" t="s">
        <v>29</v>
      </c>
      <c r="P1537" t="s">
        <v>168</v>
      </c>
      <c r="Q1537" t="s">
        <v>25</v>
      </c>
      <c r="R1537" t="s">
        <v>26</v>
      </c>
    </row>
    <row r="1538" spans="1:18" x14ac:dyDescent="0.35">
      <c r="A1538" t="s">
        <v>1026</v>
      </c>
      <c r="B1538" t="s">
        <v>916</v>
      </c>
      <c r="C1538" t="s">
        <v>15</v>
      </c>
      <c r="D1538" t="s">
        <v>17</v>
      </c>
      <c r="E1538" t="s">
        <v>394</v>
      </c>
      <c r="F1538" t="s">
        <v>40</v>
      </c>
      <c r="G1538" t="s">
        <v>20</v>
      </c>
      <c r="H1538" t="s">
        <v>22</v>
      </c>
      <c r="I1538" s="4">
        <v>3477</v>
      </c>
      <c r="J1538">
        <v>496</v>
      </c>
      <c r="K1538">
        <v>0</v>
      </c>
      <c r="L1538">
        <v>2981</v>
      </c>
      <c r="M1538">
        <v>0</v>
      </c>
      <c r="N1538" s="2">
        <v>31</v>
      </c>
      <c r="O1538" t="s">
        <v>40</v>
      </c>
      <c r="P1538" t="s">
        <v>47</v>
      </c>
      <c r="Q1538" t="s">
        <v>25</v>
      </c>
      <c r="R1538" t="s">
        <v>26</v>
      </c>
    </row>
    <row r="1539" spans="1:18" x14ac:dyDescent="0.35">
      <c r="A1539" t="s">
        <v>1026</v>
      </c>
      <c r="B1539" t="s">
        <v>917</v>
      </c>
      <c r="C1539" t="s">
        <v>15</v>
      </c>
      <c r="D1539" t="s">
        <v>17</v>
      </c>
      <c r="E1539" t="s">
        <v>320</v>
      </c>
      <c r="G1539" t="s">
        <v>20</v>
      </c>
      <c r="H1539" t="s">
        <v>22</v>
      </c>
      <c r="I1539" s="4">
        <v>1660</v>
      </c>
      <c r="J1539">
        <v>420</v>
      </c>
      <c r="K1539">
        <v>0</v>
      </c>
      <c r="L1539">
        <v>1240</v>
      </c>
      <c r="M1539">
        <v>0</v>
      </c>
      <c r="N1539" s="2">
        <v>31</v>
      </c>
      <c r="O1539" t="s">
        <v>51</v>
      </c>
      <c r="P1539" t="s">
        <v>272</v>
      </c>
      <c r="Q1539" t="s">
        <v>25</v>
      </c>
      <c r="R1539" t="s">
        <v>26</v>
      </c>
    </row>
    <row r="1540" spans="1:18" x14ac:dyDescent="0.35">
      <c r="A1540" t="s">
        <v>1026</v>
      </c>
      <c r="B1540" t="s">
        <v>918</v>
      </c>
      <c r="C1540" t="s">
        <v>15</v>
      </c>
      <c r="D1540" t="s">
        <v>17</v>
      </c>
      <c r="E1540" t="s">
        <v>267</v>
      </c>
      <c r="G1540" t="s">
        <v>20</v>
      </c>
      <c r="H1540" t="s">
        <v>22</v>
      </c>
      <c r="I1540" s="4">
        <v>5716</v>
      </c>
      <c r="J1540">
        <v>1299</v>
      </c>
      <c r="K1540">
        <v>0</v>
      </c>
      <c r="L1540">
        <v>4417</v>
      </c>
      <c r="M1540">
        <v>0</v>
      </c>
      <c r="N1540" s="2">
        <v>31</v>
      </c>
      <c r="O1540" t="s">
        <v>29</v>
      </c>
      <c r="P1540" t="s">
        <v>37</v>
      </c>
      <c r="Q1540" t="s">
        <v>25</v>
      </c>
      <c r="R1540" t="s">
        <v>26</v>
      </c>
    </row>
    <row r="1541" spans="1:18" x14ac:dyDescent="0.35">
      <c r="A1541" t="s">
        <v>1026</v>
      </c>
      <c r="B1541" t="s">
        <v>919</v>
      </c>
      <c r="C1541" t="s">
        <v>15</v>
      </c>
      <c r="D1541" t="s">
        <v>17</v>
      </c>
      <c r="E1541" t="s">
        <v>452</v>
      </c>
      <c r="F1541" t="s">
        <v>453</v>
      </c>
      <c r="G1541" t="s">
        <v>20</v>
      </c>
      <c r="H1541" t="s">
        <v>21</v>
      </c>
      <c r="I1541" s="4">
        <v>361.13</v>
      </c>
      <c r="J1541">
        <v>0</v>
      </c>
      <c r="K1541">
        <v>0</v>
      </c>
      <c r="L1541">
        <v>0</v>
      </c>
      <c r="M1541">
        <v>361.13</v>
      </c>
      <c r="N1541" s="2">
        <v>31</v>
      </c>
      <c r="O1541" t="s">
        <v>40</v>
      </c>
      <c r="P1541" t="s">
        <v>37</v>
      </c>
      <c r="Q1541" t="s">
        <v>25</v>
      </c>
      <c r="R1541" t="s">
        <v>26</v>
      </c>
    </row>
    <row r="1542" spans="1:18" x14ac:dyDescent="0.35">
      <c r="A1542" t="s">
        <v>1026</v>
      </c>
      <c r="B1542" t="s">
        <v>920</v>
      </c>
      <c r="C1542" t="s">
        <v>15</v>
      </c>
      <c r="D1542" t="s">
        <v>17</v>
      </c>
      <c r="E1542" t="s">
        <v>314</v>
      </c>
      <c r="G1542" t="s">
        <v>20</v>
      </c>
      <c r="H1542" t="s">
        <v>22</v>
      </c>
      <c r="I1542" s="4">
        <v>7149</v>
      </c>
      <c r="J1542">
        <v>1681</v>
      </c>
      <c r="K1542">
        <v>0</v>
      </c>
      <c r="L1542">
        <v>5468</v>
      </c>
      <c r="M1542">
        <v>0</v>
      </c>
      <c r="N1542" s="2">
        <v>31</v>
      </c>
      <c r="O1542" t="s">
        <v>29</v>
      </c>
      <c r="P1542" t="s">
        <v>37</v>
      </c>
      <c r="Q1542" t="s">
        <v>25</v>
      </c>
      <c r="R1542" t="s">
        <v>26</v>
      </c>
    </row>
    <row r="1543" spans="1:18" x14ac:dyDescent="0.35">
      <c r="A1543" t="s">
        <v>1026</v>
      </c>
      <c r="B1543" t="s">
        <v>921</v>
      </c>
      <c r="C1543" t="s">
        <v>15</v>
      </c>
      <c r="D1543" t="s">
        <v>17</v>
      </c>
      <c r="E1543" t="s">
        <v>422</v>
      </c>
      <c r="G1543" t="s">
        <v>20</v>
      </c>
      <c r="H1543" t="s">
        <v>21</v>
      </c>
      <c r="I1543" s="4">
        <v>0</v>
      </c>
      <c r="J1543">
        <v>0</v>
      </c>
      <c r="K1543">
        <v>0</v>
      </c>
      <c r="L1543">
        <v>0</v>
      </c>
      <c r="M1543">
        <v>0</v>
      </c>
      <c r="N1543" s="2">
        <v>31</v>
      </c>
      <c r="O1543" t="s">
        <v>40</v>
      </c>
      <c r="P1543" t="s">
        <v>37</v>
      </c>
      <c r="Q1543" t="s">
        <v>25</v>
      </c>
      <c r="R1543" t="s">
        <v>26</v>
      </c>
    </row>
    <row r="1544" spans="1:18" x14ac:dyDescent="0.35">
      <c r="A1544" t="s">
        <v>1026</v>
      </c>
      <c r="B1544" t="s">
        <v>922</v>
      </c>
      <c r="C1544" t="s">
        <v>15</v>
      </c>
      <c r="D1544" t="s">
        <v>17</v>
      </c>
      <c r="E1544" t="s">
        <v>70</v>
      </c>
      <c r="F1544" t="s">
        <v>71</v>
      </c>
      <c r="G1544" t="s">
        <v>20</v>
      </c>
      <c r="H1544" t="s">
        <v>22</v>
      </c>
      <c r="I1544" s="4">
        <v>11530</v>
      </c>
      <c r="J1544">
        <v>2405</v>
      </c>
      <c r="K1544">
        <v>0</v>
      </c>
      <c r="L1544">
        <v>9125</v>
      </c>
      <c r="M1544">
        <v>0</v>
      </c>
      <c r="N1544" s="2">
        <v>31</v>
      </c>
      <c r="O1544" t="s">
        <v>29</v>
      </c>
      <c r="P1544" t="s">
        <v>47</v>
      </c>
      <c r="Q1544" t="s">
        <v>25</v>
      </c>
      <c r="R1544" t="s">
        <v>26</v>
      </c>
    </row>
    <row r="1545" spans="1:18" x14ac:dyDescent="0.35">
      <c r="A1545" t="s">
        <v>1026</v>
      </c>
      <c r="B1545" t="s">
        <v>923</v>
      </c>
      <c r="C1545" t="s">
        <v>15</v>
      </c>
      <c r="D1545" t="s">
        <v>17</v>
      </c>
      <c r="E1545" t="s">
        <v>420</v>
      </c>
      <c r="F1545" t="s">
        <v>421</v>
      </c>
      <c r="G1545" t="s">
        <v>20</v>
      </c>
      <c r="H1545" t="s">
        <v>22</v>
      </c>
      <c r="I1545" s="4">
        <v>3819</v>
      </c>
      <c r="J1545">
        <v>930</v>
      </c>
      <c r="K1545">
        <v>0</v>
      </c>
      <c r="L1545">
        <v>2889</v>
      </c>
      <c r="M1545">
        <v>0</v>
      </c>
      <c r="N1545" s="2">
        <v>31</v>
      </c>
      <c r="O1545" t="s">
        <v>29</v>
      </c>
      <c r="P1545" t="s">
        <v>24</v>
      </c>
      <c r="Q1545" t="s">
        <v>25</v>
      </c>
      <c r="R1545" t="s">
        <v>26</v>
      </c>
    </row>
    <row r="1546" spans="1:18" x14ac:dyDescent="0.35">
      <c r="A1546" t="s">
        <v>1026</v>
      </c>
      <c r="B1546" t="s">
        <v>924</v>
      </c>
      <c r="C1546" t="s">
        <v>15</v>
      </c>
      <c r="D1546" t="s">
        <v>17</v>
      </c>
      <c r="E1546" t="s">
        <v>191</v>
      </c>
      <c r="F1546" t="s">
        <v>192</v>
      </c>
      <c r="G1546" t="s">
        <v>20</v>
      </c>
      <c r="H1546" t="s">
        <v>22</v>
      </c>
      <c r="I1546" s="4">
        <v>2511</v>
      </c>
      <c r="J1546">
        <v>604</v>
      </c>
      <c r="K1546">
        <v>0</v>
      </c>
      <c r="L1546">
        <v>1907</v>
      </c>
      <c r="M1546">
        <v>0</v>
      </c>
      <c r="N1546" s="2">
        <v>31</v>
      </c>
      <c r="O1546" t="s">
        <v>29</v>
      </c>
      <c r="P1546" t="s">
        <v>24</v>
      </c>
      <c r="Q1546" t="s">
        <v>25</v>
      </c>
      <c r="R1546" t="s">
        <v>26</v>
      </c>
    </row>
    <row r="1547" spans="1:18" x14ac:dyDescent="0.35">
      <c r="A1547" t="s">
        <v>1026</v>
      </c>
      <c r="B1547" t="s">
        <v>925</v>
      </c>
      <c r="C1547" t="s">
        <v>15</v>
      </c>
      <c r="D1547" t="s">
        <v>17</v>
      </c>
      <c r="E1547" t="s">
        <v>436</v>
      </c>
      <c r="F1547" t="s">
        <v>437</v>
      </c>
      <c r="G1547" t="s">
        <v>20</v>
      </c>
      <c r="H1547" t="s">
        <v>22</v>
      </c>
      <c r="I1547" s="4">
        <v>6432</v>
      </c>
      <c r="J1547">
        <v>1554</v>
      </c>
      <c r="K1547">
        <v>0</v>
      </c>
      <c r="L1547">
        <v>4878</v>
      </c>
      <c r="M1547">
        <v>0</v>
      </c>
      <c r="N1547" s="2">
        <v>31</v>
      </c>
      <c r="O1547" t="s">
        <v>29</v>
      </c>
      <c r="P1547" t="s">
        <v>24</v>
      </c>
      <c r="Q1547" t="s">
        <v>25</v>
      </c>
      <c r="R1547" t="s">
        <v>26</v>
      </c>
    </row>
    <row r="1548" spans="1:18" x14ac:dyDescent="0.35">
      <c r="A1548" t="s">
        <v>1026</v>
      </c>
      <c r="B1548" t="s">
        <v>926</v>
      </c>
      <c r="C1548" t="s">
        <v>15</v>
      </c>
      <c r="D1548" t="s">
        <v>17</v>
      </c>
      <c r="E1548" t="s">
        <v>384</v>
      </c>
      <c r="F1548" t="s">
        <v>110</v>
      </c>
      <c r="G1548" t="s">
        <v>20</v>
      </c>
      <c r="H1548" t="s">
        <v>22</v>
      </c>
      <c r="I1548" s="4">
        <v>2928</v>
      </c>
      <c r="J1548">
        <v>736</v>
      </c>
      <c r="K1548">
        <v>0</v>
      </c>
      <c r="L1548">
        <v>2192</v>
      </c>
      <c r="M1548">
        <v>0</v>
      </c>
      <c r="N1548" s="2">
        <v>31</v>
      </c>
      <c r="O1548" t="s">
        <v>29</v>
      </c>
      <c r="P1548" t="s">
        <v>24</v>
      </c>
      <c r="Q1548" t="s">
        <v>25</v>
      </c>
      <c r="R1548" t="s">
        <v>26</v>
      </c>
    </row>
    <row r="1549" spans="1:18" x14ac:dyDescent="0.35">
      <c r="A1549" t="s">
        <v>1026</v>
      </c>
      <c r="B1549" t="s">
        <v>927</v>
      </c>
      <c r="C1549" t="s">
        <v>15</v>
      </c>
      <c r="D1549" t="s">
        <v>17</v>
      </c>
      <c r="E1549" t="s">
        <v>216</v>
      </c>
      <c r="F1549" t="s">
        <v>217</v>
      </c>
      <c r="G1549" t="s">
        <v>20</v>
      </c>
      <c r="H1549" t="s">
        <v>22</v>
      </c>
      <c r="I1549" s="4">
        <v>4785</v>
      </c>
      <c r="J1549">
        <v>1480</v>
      </c>
      <c r="K1549">
        <v>0</v>
      </c>
      <c r="L1549">
        <v>3305</v>
      </c>
      <c r="M1549">
        <v>0</v>
      </c>
      <c r="N1549" s="2">
        <v>31</v>
      </c>
      <c r="O1549" t="s">
        <v>60</v>
      </c>
      <c r="P1549" t="s">
        <v>24</v>
      </c>
      <c r="Q1549" t="s">
        <v>25</v>
      </c>
      <c r="R1549" t="s">
        <v>26</v>
      </c>
    </row>
    <row r="1550" spans="1:18" x14ac:dyDescent="0.35">
      <c r="A1550" t="s">
        <v>1026</v>
      </c>
      <c r="B1550" t="s">
        <v>928</v>
      </c>
      <c r="C1550" t="s">
        <v>15</v>
      </c>
      <c r="D1550" t="s">
        <v>17</v>
      </c>
      <c r="E1550" t="s">
        <v>417</v>
      </c>
      <c r="F1550" t="s">
        <v>131</v>
      </c>
      <c r="G1550" t="s">
        <v>20</v>
      </c>
      <c r="H1550" t="s">
        <v>22</v>
      </c>
      <c r="I1550" s="4">
        <v>2453</v>
      </c>
      <c r="J1550">
        <v>586</v>
      </c>
      <c r="K1550">
        <v>0</v>
      </c>
      <c r="L1550">
        <v>1867</v>
      </c>
      <c r="M1550">
        <v>0</v>
      </c>
      <c r="N1550" s="2">
        <v>31</v>
      </c>
      <c r="O1550" t="s">
        <v>29</v>
      </c>
      <c r="P1550" t="s">
        <v>24</v>
      </c>
      <c r="Q1550" t="s">
        <v>25</v>
      </c>
      <c r="R1550" t="s">
        <v>26</v>
      </c>
    </row>
    <row r="1551" spans="1:18" x14ac:dyDescent="0.35">
      <c r="A1551" t="s">
        <v>1026</v>
      </c>
      <c r="B1551" t="s">
        <v>929</v>
      </c>
      <c r="C1551" t="s">
        <v>15</v>
      </c>
      <c r="D1551" t="s">
        <v>17</v>
      </c>
      <c r="E1551" t="s">
        <v>555</v>
      </c>
      <c r="G1551" t="s">
        <v>20</v>
      </c>
      <c r="H1551" t="s">
        <v>22</v>
      </c>
      <c r="I1551" s="4">
        <v>6435</v>
      </c>
      <c r="J1551">
        <v>1780</v>
      </c>
      <c r="K1551">
        <v>0</v>
      </c>
      <c r="L1551">
        <v>4655</v>
      </c>
      <c r="M1551">
        <v>0</v>
      </c>
      <c r="N1551" s="2">
        <v>31</v>
      </c>
      <c r="Q1551" t="s">
        <v>25</v>
      </c>
      <c r="R1551" t="s">
        <v>26</v>
      </c>
    </row>
    <row r="1552" spans="1:18" x14ac:dyDescent="0.35">
      <c r="A1552" t="s">
        <v>1026</v>
      </c>
      <c r="B1552" t="s">
        <v>930</v>
      </c>
      <c r="C1552" t="s">
        <v>15</v>
      </c>
      <c r="D1552" t="s">
        <v>17</v>
      </c>
      <c r="E1552" t="s">
        <v>554</v>
      </c>
      <c r="G1552" t="s">
        <v>20</v>
      </c>
      <c r="H1552" t="s">
        <v>22</v>
      </c>
      <c r="I1552" s="4">
        <v>1453</v>
      </c>
      <c r="J1552">
        <v>0</v>
      </c>
      <c r="K1552">
        <v>0</v>
      </c>
      <c r="L1552">
        <v>0</v>
      </c>
      <c r="M1552">
        <v>1453</v>
      </c>
      <c r="N1552" s="2">
        <v>31</v>
      </c>
      <c r="Q1552" t="s">
        <v>25</v>
      </c>
      <c r="R1552" t="s">
        <v>26</v>
      </c>
    </row>
    <row r="1553" spans="1:18" x14ac:dyDescent="0.35">
      <c r="A1553" t="s">
        <v>1026</v>
      </c>
      <c r="B1553" t="s">
        <v>931</v>
      </c>
      <c r="C1553" t="s">
        <v>15</v>
      </c>
      <c r="D1553" t="s">
        <v>17</v>
      </c>
      <c r="E1553" t="s">
        <v>560</v>
      </c>
      <c r="G1553" t="s">
        <v>20</v>
      </c>
      <c r="H1553" t="s">
        <v>21</v>
      </c>
      <c r="I1553" s="4">
        <v>257.12</v>
      </c>
      <c r="J1553">
        <v>0</v>
      </c>
      <c r="K1553">
        <v>0</v>
      </c>
      <c r="L1553">
        <v>0</v>
      </c>
      <c r="M1553">
        <v>257.12</v>
      </c>
      <c r="N1553" s="2">
        <v>31</v>
      </c>
      <c r="Q1553" t="s">
        <v>25</v>
      </c>
      <c r="R1553" t="s">
        <v>26</v>
      </c>
    </row>
    <row r="1554" spans="1:18" x14ac:dyDescent="0.35">
      <c r="A1554" t="s">
        <v>1026</v>
      </c>
      <c r="B1554" t="s">
        <v>932</v>
      </c>
      <c r="C1554" t="s">
        <v>15</v>
      </c>
      <c r="D1554" t="s">
        <v>17</v>
      </c>
      <c r="E1554" t="s">
        <v>127</v>
      </c>
      <c r="F1554" t="s">
        <v>73</v>
      </c>
      <c r="G1554" t="s">
        <v>20</v>
      </c>
      <c r="H1554" t="s">
        <v>22</v>
      </c>
      <c r="I1554" s="4">
        <v>4125</v>
      </c>
      <c r="J1554">
        <v>1135</v>
      </c>
      <c r="K1554">
        <v>0</v>
      </c>
      <c r="L1554">
        <v>2990</v>
      </c>
      <c r="M1554">
        <v>0</v>
      </c>
      <c r="N1554" s="2">
        <v>31</v>
      </c>
      <c r="O1554" t="s">
        <v>60</v>
      </c>
      <c r="P1554" t="s">
        <v>32</v>
      </c>
      <c r="Q1554" t="s">
        <v>25</v>
      </c>
      <c r="R1554" t="s">
        <v>26</v>
      </c>
    </row>
    <row r="1555" spans="1:18" x14ac:dyDescent="0.35">
      <c r="A1555" t="s">
        <v>1026</v>
      </c>
      <c r="B1555" t="s">
        <v>933</v>
      </c>
      <c r="C1555" t="s">
        <v>15</v>
      </c>
      <c r="D1555" t="s">
        <v>17</v>
      </c>
      <c r="E1555" t="s">
        <v>31</v>
      </c>
      <c r="F1555" t="s">
        <v>18</v>
      </c>
      <c r="G1555" t="s">
        <v>20</v>
      </c>
      <c r="H1555" t="s">
        <v>21</v>
      </c>
      <c r="I1555" s="4">
        <v>1526.61</v>
      </c>
      <c r="J1555">
        <v>0</v>
      </c>
      <c r="K1555">
        <v>0</v>
      </c>
      <c r="L1555">
        <v>0</v>
      </c>
      <c r="M1555">
        <v>1526.61</v>
      </c>
      <c r="N1555" s="2">
        <v>31</v>
      </c>
      <c r="O1555" t="s">
        <v>23</v>
      </c>
      <c r="P1555" t="s">
        <v>32</v>
      </c>
      <c r="Q1555" t="s">
        <v>25</v>
      </c>
      <c r="R1555" t="s">
        <v>26</v>
      </c>
    </row>
    <row r="1556" spans="1:18" x14ac:dyDescent="0.35">
      <c r="A1556" t="s">
        <v>1026</v>
      </c>
      <c r="B1556" t="s">
        <v>934</v>
      </c>
      <c r="C1556" t="s">
        <v>15</v>
      </c>
      <c r="D1556" t="s">
        <v>17</v>
      </c>
      <c r="E1556" t="s">
        <v>506</v>
      </c>
      <c r="F1556" t="s">
        <v>507</v>
      </c>
      <c r="G1556" t="s">
        <v>20</v>
      </c>
      <c r="H1556" t="s">
        <v>22</v>
      </c>
      <c r="I1556" s="4">
        <v>2220</v>
      </c>
      <c r="J1556">
        <v>600</v>
      </c>
      <c r="K1556">
        <v>0</v>
      </c>
      <c r="L1556">
        <v>1620</v>
      </c>
      <c r="M1556">
        <v>0</v>
      </c>
      <c r="N1556" s="2">
        <v>31</v>
      </c>
      <c r="O1556" t="s">
        <v>60</v>
      </c>
      <c r="P1556" t="s">
        <v>32</v>
      </c>
      <c r="Q1556" t="s">
        <v>25</v>
      </c>
      <c r="R1556" t="s">
        <v>26</v>
      </c>
    </row>
    <row r="1557" spans="1:18" x14ac:dyDescent="0.35">
      <c r="A1557" t="s">
        <v>1026</v>
      </c>
      <c r="B1557" t="s">
        <v>935</v>
      </c>
      <c r="C1557" t="s">
        <v>15</v>
      </c>
      <c r="D1557" t="s">
        <v>17</v>
      </c>
      <c r="E1557" t="s">
        <v>194</v>
      </c>
      <c r="F1557" t="s">
        <v>110</v>
      </c>
      <c r="G1557" t="s">
        <v>20</v>
      </c>
      <c r="H1557" t="s">
        <v>22</v>
      </c>
      <c r="I1557" s="4">
        <v>5498</v>
      </c>
      <c r="J1557">
        <v>1238</v>
      </c>
      <c r="K1557">
        <v>0</v>
      </c>
      <c r="L1557">
        <v>4260</v>
      </c>
      <c r="M1557">
        <v>0</v>
      </c>
      <c r="N1557" s="2">
        <v>31</v>
      </c>
      <c r="O1557" t="s">
        <v>29</v>
      </c>
      <c r="P1557" t="s">
        <v>80</v>
      </c>
      <c r="Q1557" t="s">
        <v>25</v>
      </c>
      <c r="R1557" t="s">
        <v>26</v>
      </c>
    </row>
    <row r="1558" spans="1:18" x14ac:dyDescent="0.35">
      <c r="A1558" t="s">
        <v>1026</v>
      </c>
      <c r="B1558" t="s">
        <v>936</v>
      </c>
      <c r="C1558" t="s">
        <v>15</v>
      </c>
      <c r="D1558" t="s">
        <v>17</v>
      </c>
      <c r="E1558" t="s">
        <v>438</v>
      </c>
      <c r="F1558" t="s">
        <v>131</v>
      </c>
      <c r="G1558" t="s">
        <v>20</v>
      </c>
      <c r="H1558" t="s">
        <v>22</v>
      </c>
      <c r="I1558" s="4">
        <v>1108</v>
      </c>
      <c r="J1558">
        <v>167</v>
      </c>
      <c r="K1558">
        <v>0</v>
      </c>
      <c r="L1558">
        <v>941</v>
      </c>
      <c r="M1558">
        <v>0</v>
      </c>
      <c r="N1558" s="2">
        <v>31</v>
      </c>
      <c r="O1558" t="s">
        <v>29</v>
      </c>
      <c r="P1558" t="s">
        <v>47</v>
      </c>
      <c r="Q1558" t="s">
        <v>25</v>
      </c>
      <c r="R1558" t="s">
        <v>26</v>
      </c>
    </row>
    <row r="1559" spans="1:18" x14ac:dyDescent="0.35">
      <c r="A1559" t="s">
        <v>1026</v>
      </c>
      <c r="B1559" t="s">
        <v>937</v>
      </c>
      <c r="C1559" t="s">
        <v>15</v>
      </c>
      <c r="D1559" t="s">
        <v>17</v>
      </c>
      <c r="E1559" t="s">
        <v>142</v>
      </c>
      <c r="F1559" t="s">
        <v>143</v>
      </c>
      <c r="G1559" t="s">
        <v>20</v>
      </c>
      <c r="H1559" t="s">
        <v>22</v>
      </c>
      <c r="I1559" s="4">
        <v>59650</v>
      </c>
      <c r="J1559">
        <v>11470</v>
      </c>
      <c r="K1559">
        <v>0</v>
      </c>
      <c r="L1559">
        <v>48180</v>
      </c>
      <c r="M1559">
        <v>0</v>
      </c>
      <c r="N1559" s="2">
        <v>31</v>
      </c>
      <c r="O1559" t="s">
        <v>46</v>
      </c>
      <c r="P1559" t="s">
        <v>47</v>
      </c>
      <c r="Q1559" t="s">
        <v>25</v>
      </c>
      <c r="R1559" t="s">
        <v>26</v>
      </c>
    </row>
    <row r="1560" spans="1:18" x14ac:dyDescent="0.35">
      <c r="A1560" t="s">
        <v>1026</v>
      </c>
      <c r="B1560" t="s">
        <v>938</v>
      </c>
      <c r="C1560" t="s">
        <v>15</v>
      </c>
      <c r="D1560" t="s">
        <v>17</v>
      </c>
      <c r="E1560" t="s">
        <v>324</v>
      </c>
      <c r="F1560" t="s">
        <v>18</v>
      </c>
      <c r="G1560" t="s">
        <v>20</v>
      </c>
      <c r="H1560" t="s">
        <v>21</v>
      </c>
      <c r="I1560" s="4">
        <v>907</v>
      </c>
      <c r="J1560">
        <v>0</v>
      </c>
      <c r="K1560">
        <v>0</v>
      </c>
      <c r="L1560">
        <v>0</v>
      </c>
      <c r="M1560">
        <v>907</v>
      </c>
      <c r="N1560" s="2">
        <v>31</v>
      </c>
      <c r="O1560" t="s">
        <v>23</v>
      </c>
      <c r="P1560" t="s">
        <v>224</v>
      </c>
      <c r="Q1560" t="s">
        <v>25</v>
      </c>
      <c r="R1560" t="s">
        <v>26</v>
      </c>
    </row>
    <row r="1561" spans="1:18" x14ac:dyDescent="0.35">
      <c r="A1561" t="s">
        <v>1026</v>
      </c>
      <c r="B1561" t="s">
        <v>939</v>
      </c>
      <c r="C1561" t="s">
        <v>15</v>
      </c>
      <c r="D1561" t="s">
        <v>17</v>
      </c>
      <c r="E1561" t="s">
        <v>81</v>
      </c>
      <c r="F1561" t="s">
        <v>34</v>
      </c>
      <c r="G1561" t="s">
        <v>20</v>
      </c>
      <c r="H1561" t="s">
        <v>21</v>
      </c>
      <c r="I1561" s="4">
        <v>788.69</v>
      </c>
      <c r="J1561">
        <v>0</v>
      </c>
      <c r="K1561">
        <v>0</v>
      </c>
      <c r="L1561">
        <v>0</v>
      </c>
      <c r="M1561">
        <v>788.69</v>
      </c>
      <c r="N1561" s="2">
        <v>31</v>
      </c>
      <c r="O1561" t="s">
        <v>35</v>
      </c>
      <c r="P1561" t="s">
        <v>41</v>
      </c>
      <c r="Q1561" t="s">
        <v>25</v>
      </c>
      <c r="R1561" t="s">
        <v>26</v>
      </c>
    </row>
    <row r="1562" spans="1:18" x14ac:dyDescent="0.35">
      <c r="A1562" t="s">
        <v>1026</v>
      </c>
      <c r="B1562" t="s">
        <v>940</v>
      </c>
      <c r="C1562" t="s">
        <v>15</v>
      </c>
      <c r="D1562" t="s">
        <v>17</v>
      </c>
      <c r="E1562" t="s">
        <v>479</v>
      </c>
      <c r="G1562" t="s">
        <v>20</v>
      </c>
      <c r="H1562" t="s">
        <v>22</v>
      </c>
      <c r="I1562" s="4">
        <v>5258</v>
      </c>
      <c r="J1562">
        <v>1172</v>
      </c>
      <c r="K1562">
        <v>0</v>
      </c>
      <c r="L1562">
        <v>4086</v>
      </c>
      <c r="M1562">
        <v>0</v>
      </c>
      <c r="N1562" s="2">
        <v>31</v>
      </c>
      <c r="O1562" t="s">
        <v>29</v>
      </c>
      <c r="P1562" t="s">
        <v>474</v>
      </c>
      <c r="Q1562" t="s">
        <v>25</v>
      </c>
      <c r="R1562" t="s">
        <v>26</v>
      </c>
    </row>
    <row r="1563" spans="1:18" x14ac:dyDescent="0.35">
      <c r="A1563" t="s">
        <v>1026</v>
      </c>
      <c r="B1563" t="s">
        <v>941</v>
      </c>
      <c r="C1563" t="s">
        <v>15</v>
      </c>
      <c r="D1563" t="s">
        <v>17</v>
      </c>
      <c r="E1563" t="s">
        <v>419</v>
      </c>
      <c r="G1563" t="s">
        <v>20</v>
      </c>
      <c r="H1563" t="s">
        <v>21</v>
      </c>
      <c r="I1563" s="4">
        <v>332.11</v>
      </c>
      <c r="J1563">
        <v>0</v>
      </c>
      <c r="K1563">
        <v>0</v>
      </c>
      <c r="L1563">
        <v>0</v>
      </c>
      <c r="M1563">
        <v>332.11</v>
      </c>
      <c r="N1563" s="2">
        <v>31</v>
      </c>
      <c r="O1563" t="s">
        <v>40</v>
      </c>
      <c r="P1563" t="s">
        <v>224</v>
      </c>
      <c r="Q1563" t="s">
        <v>25</v>
      </c>
      <c r="R1563" t="s">
        <v>26</v>
      </c>
    </row>
    <row r="1564" spans="1:18" x14ac:dyDescent="0.35">
      <c r="A1564" t="s">
        <v>1026</v>
      </c>
      <c r="B1564" t="s">
        <v>942</v>
      </c>
      <c r="C1564" t="s">
        <v>15</v>
      </c>
      <c r="D1564" t="s">
        <v>17</v>
      </c>
      <c r="E1564" t="s">
        <v>252</v>
      </c>
      <c r="F1564" t="s">
        <v>253</v>
      </c>
      <c r="G1564" t="s">
        <v>20</v>
      </c>
      <c r="H1564" t="s">
        <v>22</v>
      </c>
      <c r="I1564" s="4">
        <v>7108</v>
      </c>
      <c r="J1564">
        <v>1801</v>
      </c>
      <c r="K1564">
        <v>0</v>
      </c>
      <c r="L1564">
        <v>5307</v>
      </c>
      <c r="M1564">
        <v>0</v>
      </c>
      <c r="N1564" s="2">
        <v>31</v>
      </c>
      <c r="O1564" t="s">
        <v>29</v>
      </c>
      <c r="P1564" t="s">
        <v>224</v>
      </c>
      <c r="Q1564" t="s">
        <v>25</v>
      </c>
      <c r="R1564" t="s">
        <v>26</v>
      </c>
    </row>
    <row r="1565" spans="1:18" x14ac:dyDescent="0.35">
      <c r="A1565" t="s">
        <v>1026</v>
      </c>
      <c r="B1565" t="s">
        <v>943</v>
      </c>
      <c r="C1565" t="s">
        <v>15</v>
      </c>
      <c r="D1565" t="s">
        <v>17</v>
      </c>
      <c r="E1565" t="s">
        <v>254</v>
      </c>
      <c r="F1565" t="s">
        <v>255</v>
      </c>
      <c r="G1565" t="s">
        <v>20</v>
      </c>
      <c r="H1565" t="s">
        <v>22</v>
      </c>
      <c r="I1565" s="4">
        <v>10840</v>
      </c>
      <c r="J1565">
        <v>2613</v>
      </c>
      <c r="K1565">
        <v>0</v>
      </c>
      <c r="L1565">
        <v>8227</v>
      </c>
      <c r="M1565">
        <v>0</v>
      </c>
      <c r="N1565" s="2">
        <v>31</v>
      </c>
      <c r="O1565" t="s">
        <v>29</v>
      </c>
      <c r="P1565" t="s">
        <v>224</v>
      </c>
      <c r="Q1565" t="s">
        <v>25</v>
      </c>
      <c r="R1565" t="s">
        <v>26</v>
      </c>
    </row>
    <row r="1566" spans="1:18" x14ac:dyDescent="0.35">
      <c r="A1566" t="s">
        <v>1026</v>
      </c>
      <c r="B1566" t="s">
        <v>944</v>
      </c>
      <c r="C1566" t="s">
        <v>15</v>
      </c>
      <c r="D1566" t="s">
        <v>17</v>
      </c>
      <c r="E1566" t="s">
        <v>239</v>
      </c>
      <c r="G1566" t="s">
        <v>20</v>
      </c>
      <c r="H1566" t="s">
        <v>21</v>
      </c>
      <c r="I1566" s="4">
        <v>223.49</v>
      </c>
      <c r="J1566">
        <v>0</v>
      </c>
      <c r="K1566">
        <v>0</v>
      </c>
      <c r="L1566">
        <v>0</v>
      </c>
      <c r="M1566">
        <v>223.49</v>
      </c>
      <c r="N1566" s="2">
        <v>31</v>
      </c>
      <c r="O1566" t="s">
        <v>40</v>
      </c>
      <c r="P1566" t="s">
        <v>201</v>
      </c>
      <c r="Q1566" t="s">
        <v>25</v>
      </c>
      <c r="R1566" t="s">
        <v>26</v>
      </c>
    </row>
    <row r="1567" spans="1:18" x14ac:dyDescent="0.35">
      <c r="A1567" t="s">
        <v>1026</v>
      </c>
      <c r="B1567" t="s">
        <v>945</v>
      </c>
      <c r="C1567" t="s">
        <v>15</v>
      </c>
      <c r="D1567" t="s">
        <v>17</v>
      </c>
      <c r="E1567" t="s">
        <v>308</v>
      </c>
      <c r="G1567" t="s">
        <v>20</v>
      </c>
      <c r="H1567" t="s">
        <v>21</v>
      </c>
      <c r="I1567" s="4">
        <v>1711.33</v>
      </c>
      <c r="J1567">
        <v>0</v>
      </c>
      <c r="K1567">
        <v>0</v>
      </c>
      <c r="L1567">
        <v>0</v>
      </c>
      <c r="M1567">
        <v>1711.33</v>
      </c>
      <c r="N1567" s="2">
        <v>31</v>
      </c>
      <c r="O1567" t="s">
        <v>51</v>
      </c>
      <c r="P1567" t="s">
        <v>224</v>
      </c>
      <c r="Q1567" t="s">
        <v>25</v>
      </c>
      <c r="R1567" t="s">
        <v>26</v>
      </c>
    </row>
    <row r="1568" spans="1:18" x14ac:dyDescent="0.35">
      <c r="A1568" t="s">
        <v>1026</v>
      </c>
      <c r="B1568" t="s">
        <v>946</v>
      </c>
      <c r="C1568" t="s">
        <v>15</v>
      </c>
      <c r="D1568" t="s">
        <v>17</v>
      </c>
      <c r="E1568" t="s">
        <v>173</v>
      </c>
      <c r="F1568" t="s">
        <v>174</v>
      </c>
      <c r="G1568" t="s">
        <v>20</v>
      </c>
      <c r="H1568" t="s">
        <v>22</v>
      </c>
      <c r="I1568" s="4">
        <v>11140</v>
      </c>
      <c r="J1568">
        <v>2709</v>
      </c>
      <c r="K1568">
        <v>0</v>
      </c>
      <c r="L1568">
        <v>8431</v>
      </c>
      <c r="M1568">
        <v>0</v>
      </c>
      <c r="N1568" s="2">
        <v>31</v>
      </c>
      <c r="O1568" t="s">
        <v>29</v>
      </c>
      <c r="P1568" t="s">
        <v>168</v>
      </c>
      <c r="Q1568" t="s">
        <v>25</v>
      </c>
      <c r="R1568" t="s">
        <v>26</v>
      </c>
    </row>
    <row r="1569" spans="1:18" x14ac:dyDescent="0.35">
      <c r="A1569" t="s">
        <v>1026</v>
      </c>
      <c r="B1569" t="s">
        <v>947</v>
      </c>
      <c r="C1569" t="s">
        <v>15</v>
      </c>
      <c r="D1569" t="s">
        <v>17</v>
      </c>
      <c r="E1569" t="s">
        <v>169</v>
      </c>
      <c r="F1569" t="s">
        <v>170</v>
      </c>
      <c r="G1569" t="s">
        <v>20</v>
      </c>
      <c r="H1569" t="s">
        <v>21</v>
      </c>
      <c r="I1569" s="4">
        <v>270.67</v>
      </c>
      <c r="J1569">
        <v>0</v>
      </c>
      <c r="K1569">
        <v>0</v>
      </c>
      <c r="L1569">
        <v>0</v>
      </c>
      <c r="M1569">
        <v>270.67</v>
      </c>
      <c r="N1569" s="2">
        <v>31</v>
      </c>
      <c r="O1569" t="s">
        <v>63</v>
      </c>
      <c r="P1569" t="s">
        <v>80</v>
      </c>
      <c r="Q1569" t="s">
        <v>25</v>
      </c>
      <c r="R1569" t="s">
        <v>26</v>
      </c>
    </row>
    <row r="1570" spans="1:18" x14ac:dyDescent="0.35">
      <c r="A1570" t="s">
        <v>1026</v>
      </c>
      <c r="B1570" t="s">
        <v>948</v>
      </c>
      <c r="C1570" t="s">
        <v>15</v>
      </c>
      <c r="D1570" t="s">
        <v>17</v>
      </c>
      <c r="E1570" t="s">
        <v>251</v>
      </c>
      <c r="G1570" t="s">
        <v>20</v>
      </c>
      <c r="H1570" t="s">
        <v>22</v>
      </c>
      <c r="I1570" s="4">
        <v>4102</v>
      </c>
      <c r="J1570">
        <v>993</v>
      </c>
      <c r="K1570">
        <v>0</v>
      </c>
      <c r="L1570">
        <v>3109</v>
      </c>
      <c r="M1570">
        <v>0</v>
      </c>
      <c r="N1570" s="2">
        <v>31</v>
      </c>
      <c r="O1570" t="s">
        <v>29</v>
      </c>
      <c r="P1570" t="s">
        <v>64</v>
      </c>
      <c r="Q1570" t="s">
        <v>25</v>
      </c>
      <c r="R1570" t="s">
        <v>26</v>
      </c>
    </row>
    <row r="1571" spans="1:18" x14ac:dyDescent="0.35">
      <c r="A1571" t="s">
        <v>1026</v>
      </c>
      <c r="B1571" t="s">
        <v>949</v>
      </c>
      <c r="C1571" t="s">
        <v>15</v>
      </c>
      <c r="D1571" t="s">
        <v>17</v>
      </c>
      <c r="E1571" t="s">
        <v>288</v>
      </c>
      <c r="F1571" t="s">
        <v>289</v>
      </c>
      <c r="G1571" t="s">
        <v>20</v>
      </c>
      <c r="H1571" t="s">
        <v>21</v>
      </c>
      <c r="I1571" s="4">
        <v>2748.59</v>
      </c>
      <c r="J1571">
        <v>0</v>
      </c>
      <c r="K1571">
        <v>0</v>
      </c>
      <c r="L1571">
        <v>0</v>
      </c>
      <c r="M1571">
        <v>2748.59</v>
      </c>
      <c r="N1571" s="2">
        <v>31</v>
      </c>
      <c r="O1571" t="s">
        <v>51</v>
      </c>
      <c r="P1571" t="s">
        <v>224</v>
      </c>
      <c r="Q1571" t="s">
        <v>25</v>
      </c>
      <c r="R1571" t="s">
        <v>26</v>
      </c>
    </row>
    <row r="1572" spans="1:18" x14ac:dyDescent="0.35">
      <c r="A1572" t="s">
        <v>1026</v>
      </c>
      <c r="B1572" t="s">
        <v>950</v>
      </c>
      <c r="C1572" t="s">
        <v>15</v>
      </c>
      <c r="D1572" t="s">
        <v>17</v>
      </c>
      <c r="E1572" t="s">
        <v>86</v>
      </c>
      <c r="F1572" t="s">
        <v>62</v>
      </c>
      <c r="G1572" t="s">
        <v>20</v>
      </c>
      <c r="H1572" t="s">
        <v>21</v>
      </c>
      <c r="I1572" s="4">
        <v>634</v>
      </c>
      <c r="J1572">
        <v>0</v>
      </c>
      <c r="K1572">
        <v>0</v>
      </c>
      <c r="L1572">
        <v>0</v>
      </c>
      <c r="M1572">
        <v>634</v>
      </c>
      <c r="N1572" s="2">
        <v>31</v>
      </c>
      <c r="O1572" t="s">
        <v>63</v>
      </c>
      <c r="P1572" t="s">
        <v>80</v>
      </c>
      <c r="Q1572" t="s">
        <v>25</v>
      </c>
      <c r="R1572" t="s">
        <v>26</v>
      </c>
    </row>
    <row r="1573" spans="1:18" x14ac:dyDescent="0.35">
      <c r="A1573" t="s">
        <v>1026</v>
      </c>
      <c r="B1573" t="s">
        <v>951</v>
      </c>
      <c r="C1573" t="s">
        <v>15</v>
      </c>
      <c r="D1573" t="s">
        <v>17</v>
      </c>
      <c r="E1573" t="s">
        <v>226</v>
      </c>
      <c r="F1573" t="s">
        <v>18</v>
      </c>
      <c r="G1573" t="s">
        <v>20</v>
      </c>
      <c r="H1573" t="s">
        <v>21</v>
      </c>
      <c r="I1573" s="4">
        <v>2346.9499999999998</v>
      </c>
      <c r="J1573">
        <v>0</v>
      </c>
      <c r="K1573">
        <v>0</v>
      </c>
      <c r="L1573">
        <v>0</v>
      </c>
      <c r="M1573">
        <v>2346.9499999999998</v>
      </c>
      <c r="N1573" s="2">
        <v>31</v>
      </c>
      <c r="O1573" t="s">
        <v>23</v>
      </c>
      <c r="P1573" t="s">
        <v>30</v>
      </c>
      <c r="Q1573" t="s">
        <v>25</v>
      </c>
      <c r="R1573" t="s">
        <v>26</v>
      </c>
    </row>
    <row r="1574" spans="1:18" x14ac:dyDescent="0.35">
      <c r="A1574" t="s">
        <v>1026</v>
      </c>
      <c r="B1574" t="s">
        <v>952</v>
      </c>
      <c r="C1574" t="s">
        <v>15</v>
      </c>
      <c r="D1574" t="s">
        <v>17</v>
      </c>
      <c r="E1574" t="s">
        <v>441</v>
      </c>
      <c r="F1574" t="s">
        <v>442</v>
      </c>
      <c r="G1574" t="s">
        <v>20</v>
      </c>
      <c r="H1574" t="s">
        <v>22</v>
      </c>
      <c r="I1574" s="4">
        <v>5835</v>
      </c>
      <c r="J1574">
        <v>695</v>
      </c>
      <c r="K1574">
        <v>0</v>
      </c>
      <c r="L1574">
        <v>5140</v>
      </c>
      <c r="M1574">
        <v>0</v>
      </c>
      <c r="N1574" s="2">
        <v>31</v>
      </c>
      <c r="O1574" t="s">
        <v>60</v>
      </c>
      <c r="P1574" t="s">
        <v>30</v>
      </c>
      <c r="Q1574" t="s">
        <v>25</v>
      </c>
      <c r="R1574" t="s">
        <v>26</v>
      </c>
    </row>
    <row r="1575" spans="1:18" x14ac:dyDescent="0.35">
      <c r="A1575" t="s">
        <v>1026</v>
      </c>
      <c r="B1575" t="s">
        <v>953</v>
      </c>
      <c r="C1575" t="s">
        <v>15</v>
      </c>
      <c r="D1575" t="s">
        <v>17</v>
      </c>
      <c r="E1575" t="s">
        <v>443</v>
      </c>
      <c r="G1575" t="s">
        <v>20</v>
      </c>
      <c r="H1575" t="s">
        <v>21</v>
      </c>
      <c r="I1575" s="4">
        <v>857.66</v>
      </c>
      <c r="J1575">
        <v>0</v>
      </c>
      <c r="K1575">
        <v>0</v>
      </c>
      <c r="L1575">
        <v>0</v>
      </c>
      <c r="M1575">
        <v>857.66</v>
      </c>
      <c r="N1575" s="2">
        <v>31</v>
      </c>
      <c r="O1575" t="s">
        <v>23</v>
      </c>
      <c r="P1575" t="s">
        <v>30</v>
      </c>
      <c r="Q1575" t="s">
        <v>25</v>
      </c>
      <c r="R1575" t="s">
        <v>26</v>
      </c>
    </row>
    <row r="1576" spans="1:18" x14ac:dyDescent="0.35">
      <c r="A1576" t="s">
        <v>1026</v>
      </c>
      <c r="B1576" t="s">
        <v>954</v>
      </c>
      <c r="C1576" t="s">
        <v>15</v>
      </c>
      <c r="D1576" t="s">
        <v>17</v>
      </c>
      <c r="E1576" t="s">
        <v>42</v>
      </c>
      <c r="G1576" t="s">
        <v>20</v>
      </c>
      <c r="H1576" t="s">
        <v>21</v>
      </c>
      <c r="I1576" s="4">
        <v>1698.74</v>
      </c>
      <c r="J1576">
        <v>0</v>
      </c>
      <c r="K1576">
        <v>0</v>
      </c>
      <c r="L1576">
        <v>0</v>
      </c>
      <c r="M1576">
        <v>1698.74</v>
      </c>
      <c r="N1576" s="2">
        <v>31</v>
      </c>
      <c r="O1576" t="s">
        <v>23</v>
      </c>
      <c r="P1576" t="s">
        <v>30</v>
      </c>
      <c r="Q1576" t="s">
        <v>25</v>
      </c>
      <c r="R1576" t="s">
        <v>26</v>
      </c>
    </row>
    <row r="1577" spans="1:18" x14ac:dyDescent="0.35">
      <c r="A1577" t="s">
        <v>1026</v>
      </c>
      <c r="B1577" t="s">
        <v>955</v>
      </c>
      <c r="C1577" t="s">
        <v>15</v>
      </c>
      <c r="D1577" t="s">
        <v>17</v>
      </c>
      <c r="E1577" t="s">
        <v>335</v>
      </c>
      <c r="G1577" t="s">
        <v>20</v>
      </c>
      <c r="H1577" t="s">
        <v>22</v>
      </c>
      <c r="I1577" s="4">
        <v>10806</v>
      </c>
      <c r="J1577">
        <v>2613</v>
      </c>
      <c r="K1577">
        <v>0</v>
      </c>
      <c r="L1577">
        <v>8193</v>
      </c>
      <c r="M1577">
        <v>0</v>
      </c>
      <c r="N1577" s="2">
        <v>31</v>
      </c>
      <c r="O1577" t="s">
        <v>29</v>
      </c>
      <c r="P1577" t="s">
        <v>41</v>
      </c>
      <c r="Q1577" t="s">
        <v>25</v>
      </c>
      <c r="R1577" t="s">
        <v>26</v>
      </c>
    </row>
    <row r="1578" spans="1:18" x14ac:dyDescent="0.35">
      <c r="A1578" t="s">
        <v>1026</v>
      </c>
      <c r="B1578" t="s">
        <v>956</v>
      </c>
      <c r="C1578" t="s">
        <v>15</v>
      </c>
      <c r="D1578" t="s">
        <v>17</v>
      </c>
      <c r="E1578" t="s">
        <v>372</v>
      </c>
      <c r="F1578" t="s">
        <v>53</v>
      </c>
      <c r="G1578" t="s">
        <v>20</v>
      </c>
      <c r="H1578" t="s">
        <v>22</v>
      </c>
      <c r="I1578" s="4">
        <v>5437</v>
      </c>
      <c r="J1578">
        <v>1296</v>
      </c>
      <c r="K1578">
        <v>0</v>
      </c>
      <c r="L1578">
        <v>4141</v>
      </c>
      <c r="M1578">
        <v>0</v>
      </c>
      <c r="N1578" s="2">
        <v>31</v>
      </c>
      <c r="O1578" t="s">
        <v>29</v>
      </c>
      <c r="P1578" t="s">
        <v>41</v>
      </c>
      <c r="Q1578" t="s">
        <v>25</v>
      </c>
      <c r="R1578" t="s">
        <v>26</v>
      </c>
    </row>
    <row r="1579" spans="1:18" x14ac:dyDescent="0.35">
      <c r="A1579" t="s">
        <v>1026</v>
      </c>
      <c r="B1579" t="s">
        <v>957</v>
      </c>
      <c r="C1579" t="s">
        <v>15</v>
      </c>
      <c r="D1579" t="s">
        <v>17</v>
      </c>
      <c r="E1579" t="s">
        <v>38</v>
      </c>
      <c r="F1579" t="s">
        <v>39</v>
      </c>
      <c r="G1579" t="s">
        <v>20</v>
      </c>
      <c r="H1579" t="s">
        <v>21</v>
      </c>
      <c r="I1579" s="4">
        <v>453.81</v>
      </c>
      <c r="J1579">
        <v>0</v>
      </c>
      <c r="K1579">
        <v>0</v>
      </c>
      <c r="L1579">
        <v>0</v>
      </c>
      <c r="M1579">
        <v>453.81</v>
      </c>
      <c r="N1579" s="2">
        <v>31</v>
      </c>
      <c r="O1579" t="s">
        <v>40</v>
      </c>
      <c r="P1579" t="s">
        <v>41</v>
      </c>
      <c r="Q1579" t="s">
        <v>25</v>
      </c>
      <c r="R1579" t="s">
        <v>26</v>
      </c>
    </row>
    <row r="1580" spans="1:18" x14ac:dyDescent="0.35">
      <c r="A1580" t="s">
        <v>1026</v>
      </c>
      <c r="B1580" t="s">
        <v>958</v>
      </c>
      <c r="C1580" t="s">
        <v>15</v>
      </c>
      <c r="D1580" t="s">
        <v>17</v>
      </c>
      <c r="E1580" t="s">
        <v>338</v>
      </c>
      <c r="G1580" t="s">
        <v>20</v>
      </c>
      <c r="H1580" t="s">
        <v>22</v>
      </c>
      <c r="I1580" s="4">
        <v>8823</v>
      </c>
      <c r="J1580">
        <v>2077</v>
      </c>
      <c r="K1580">
        <v>0</v>
      </c>
      <c r="L1580">
        <v>6746</v>
      </c>
      <c r="M1580">
        <v>0</v>
      </c>
      <c r="N1580" s="2">
        <v>31</v>
      </c>
      <c r="O1580" t="s">
        <v>29</v>
      </c>
      <c r="P1580" t="s">
        <v>41</v>
      </c>
      <c r="Q1580" t="s">
        <v>25</v>
      </c>
      <c r="R1580" t="s">
        <v>26</v>
      </c>
    </row>
    <row r="1581" spans="1:18" x14ac:dyDescent="0.35">
      <c r="A1581" t="s">
        <v>1026</v>
      </c>
      <c r="B1581" t="s">
        <v>959</v>
      </c>
      <c r="C1581" t="s">
        <v>15</v>
      </c>
      <c r="D1581" t="s">
        <v>17</v>
      </c>
      <c r="E1581" t="s">
        <v>302</v>
      </c>
      <c r="G1581" t="s">
        <v>20</v>
      </c>
      <c r="H1581" t="s">
        <v>21</v>
      </c>
      <c r="I1581" s="4">
        <v>1670.82</v>
      </c>
      <c r="J1581">
        <v>0</v>
      </c>
      <c r="K1581">
        <v>0</v>
      </c>
      <c r="L1581">
        <v>0</v>
      </c>
      <c r="M1581">
        <v>1670.82</v>
      </c>
      <c r="N1581" s="2">
        <v>31</v>
      </c>
      <c r="O1581" t="s">
        <v>23</v>
      </c>
      <c r="P1581" t="s">
        <v>41</v>
      </c>
      <c r="Q1581" t="s">
        <v>25</v>
      </c>
      <c r="R1581" t="s">
        <v>26</v>
      </c>
    </row>
    <row r="1582" spans="1:18" x14ac:dyDescent="0.35">
      <c r="A1582" t="s">
        <v>1026</v>
      </c>
      <c r="B1582" t="s">
        <v>960</v>
      </c>
      <c r="C1582" t="s">
        <v>15</v>
      </c>
      <c r="D1582" t="s">
        <v>17</v>
      </c>
      <c r="E1582" t="s">
        <v>348</v>
      </c>
      <c r="F1582" t="s">
        <v>18</v>
      </c>
      <c r="G1582" t="s">
        <v>20</v>
      </c>
      <c r="H1582" t="s">
        <v>22</v>
      </c>
      <c r="I1582" s="4">
        <v>1529</v>
      </c>
      <c r="J1582">
        <v>81</v>
      </c>
      <c r="K1582">
        <v>0</v>
      </c>
      <c r="L1582">
        <v>1448</v>
      </c>
      <c r="M1582">
        <v>0</v>
      </c>
      <c r="N1582" s="2">
        <v>31</v>
      </c>
      <c r="O1582" t="s">
        <v>23</v>
      </c>
      <c r="P1582" t="s">
        <v>41</v>
      </c>
      <c r="Q1582" t="s">
        <v>25</v>
      </c>
      <c r="R1582" t="s">
        <v>26</v>
      </c>
    </row>
    <row r="1583" spans="1:18" x14ac:dyDescent="0.35">
      <c r="A1583" t="s">
        <v>1026</v>
      </c>
      <c r="B1583" t="s">
        <v>961</v>
      </c>
      <c r="C1583" t="s">
        <v>15</v>
      </c>
      <c r="D1583" t="s">
        <v>17</v>
      </c>
      <c r="E1583" t="s">
        <v>342</v>
      </c>
      <c r="G1583" t="s">
        <v>20</v>
      </c>
      <c r="H1583" t="s">
        <v>22</v>
      </c>
      <c r="I1583" s="4">
        <v>11852</v>
      </c>
      <c r="J1583">
        <v>1892</v>
      </c>
      <c r="K1583">
        <v>0</v>
      </c>
      <c r="L1583">
        <v>9960</v>
      </c>
      <c r="M1583">
        <v>0</v>
      </c>
      <c r="N1583" s="2">
        <v>31</v>
      </c>
      <c r="O1583" t="s">
        <v>60</v>
      </c>
      <c r="P1583" t="s">
        <v>41</v>
      </c>
      <c r="Q1583" t="s">
        <v>25</v>
      </c>
      <c r="R1583" t="s">
        <v>26</v>
      </c>
    </row>
    <row r="1584" spans="1:18" x14ac:dyDescent="0.35">
      <c r="A1584" t="s">
        <v>1026</v>
      </c>
      <c r="B1584" t="s">
        <v>962</v>
      </c>
      <c r="C1584" t="s">
        <v>15</v>
      </c>
      <c r="D1584" t="s">
        <v>17</v>
      </c>
      <c r="E1584" t="s">
        <v>349</v>
      </c>
      <c r="G1584" t="s">
        <v>20</v>
      </c>
      <c r="H1584" t="s">
        <v>22</v>
      </c>
      <c r="I1584" s="4">
        <v>12384</v>
      </c>
      <c r="J1584">
        <v>3032</v>
      </c>
      <c r="K1584">
        <v>0</v>
      </c>
      <c r="L1584">
        <v>9352</v>
      </c>
      <c r="M1584">
        <v>0</v>
      </c>
      <c r="N1584" s="2">
        <v>31</v>
      </c>
      <c r="O1584" t="s">
        <v>29</v>
      </c>
      <c r="P1584" t="s">
        <v>41</v>
      </c>
      <c r="Q1584" t="s">
        <v>25</v>
      </c>
      <c r="R1584" t="s">
        <v>26</v>
      </c>
    </row>
    <row r="1585" spans="1:18" x14ac:dyDescent="0.35">
      <c r="A1585" t="s">
        <v>1026</v>
      </c>
      <c r="B1585" t="s">
        <v>963</v>
      </c>
      <c r="C1585" t="s">
        <v>15</v>
      </c>
      <c r="D1585" t="s">
        <v>17</v>
      </c>
      <c r="E1585" t="s">
        <v>246</v>
      </c>
      <c r="G1585" t="s">
        <v>20</v>
      </c>
      <c r="H1585" t="s">
        <v>21</v>
      </c>
      <c r="I1585" s="4">
        <v>561.78</v>
      </c>
      <c r="J1585">
        <v>0</v>
      </c>
      <c r="K1585">
        <v>0</v>
      </c>
      <c r="L1585">
        <v>0</v>
      </c>
      <c r="M1585">
        <v>561.78</v>
      </c>
      <c r="N1585" s="2">
        <v>31</v>
      </c>
      <c r="O1585" t="s">
        <v>29</v>
      </c>
      <c r="P1585" t="s">
        <v>41</v>
      </c>
      <c r="Q1585" t="s">
        <v>25</v>
      </c>
      <c r="R1585" t="s">
        <v>26</v>
      </c>
    </row>
    <row r="1586" spans="1:18" x14ac:dyDescent="0.35">
      <c r="A1586" t="s">
        <v>1026</v>
      </c>
      <c r="B1586" t="s">
        <v>964</v>
      </c>
      <c r="C1586" t="s">
        <v>15</v>
      </c>
      <c r="D1586" t="s">
        <v>17</v>
      </c>
      <c r="E1586" t="s">
        <v>159</v>
      </c>
      <c r="F1586" t="s">
        <v>160</v>
      </c>
      <c r="G1586" t="s">
        <v>20</v>
      </c>
      <c r="H1586" t="s">
        <v>21</v>
      </c>
      <c r="I1586" s="4">
        <v>1210.29</v>
      </c>
      <c r="J1586">
        <v>0</v>
      </c>
      <c r="K1586">
        <v>0</v>
      </c>
      <c r="L1586">
        <v>0</v>
      </c>
      <c r="M1586">
        <v>1210.29</v>
      </c>
      <c r="N1586" s="2">
        <v>31</v>
      </c>
      <c r="O1586" t="s">
        <v>29</v>
      </c>
      <c r="P1586" t="s">
        <v>41</v>
      </c>
      <c r="Q1586" t="s">
        <v>25</v>
      </c>
      <c r="R1586" t="s">
        <v>26</v>
      </c>
    </row>
    <row r="1587" spans="1:18" x14ac:dyDescent="0.35">
      <c r="A1587" t="s">
        <v>1026</v>
      </c>
      <c r="B1587" t="s">
        <v>965</v>
      </c>
      <c r="C1587" t="s">
        <v>15</v>
      </c>
      <c r="D1587" t="s">
        <v>17</v>
      </c>
      <c r="E1587" t="s">
        <v>424</v>
      </c>
      <c r="F1587" t="s">
        <v>18</v>
      </c>
      <c r="G1587" t="s">
        <v>20</v>
      </c>
      <c r="H1587" t="s">
        <v>21</v>
      </c>
      <c r="I1587" s="4">
        <v>2405.77</v>
      </c>
      <c r="J1587">
        <v>0</v>
      </c>
      <c r="K1587">
        <v>0</v>
      </c>
      <c r="L1587">
        <v>0</v>
      </c>
      <c r="M1587">
        <v>2405.77</v>
      </c>
      <c r="N1587" s="2">
        <v>31</v>
      </c>
      <c r="O1587" t="s">
        <v>23</v>
      </c>
      <c r="P1587" t="s">
        <v>41</v>
      </c>
      <c r="Q1587" t="s">
        <v>25</v>
      </c>
      <c r="R1587" t="s">
        <v>26</v>
      </c>
    </row>
    <row r="1588" spans="1:18" x14ac:dyDescent="0.35">
      <c r="A1588" t="s">
        <v>1026</v>
      </c>
      <c r="B1588" t="s">
        <v>966</v>
      </c>
      <c r="C1588" t="s">
        <v>15</v>
      </c>
      <c r="D1588" t="s">
        <v>17</v>
      </c>
      <c r="E1588" t="s">
        <v>89</v>
      </c>
      <c r="F1588" t="s">
        <v>18</v>
      </c>
      <c r="G1588" t="s">
        <v>20</v>
      </c>
      <c r="H1588" t="s">
        <v>21</v>
      </c>
      <c r="I1588" s="4">
        <v>780.35</v>
      </c>
      <c r="J1588">
        <v>0</v>
      </c>
      <c r="K1588">
        <v>0</v>
      </c>
      <c r="L1588">
        <v>0</v>
      </c>
      <c r="M1588">
        <v>780.35</v>
      </c>
      <c r="N1588" s="2">
        <v>31</v>
      </c>
      <c r="O1588" t="s">
        <v>23</v>
      </c>
      <c r="P1588" t="s">
        <v>30</v>
      </c>
      <c r="Q1588" t="s">
        <v>25</v>
      </c>
      <c r="R1588" t="s">
        <v>26</v>
      </c>
    </row>
    <row r="1589" spans="1:18" x14ac:dyDescent="0.35">
      <c r="A1589" t="s">
        <v>1026</v>
      </c>
      <c r="B1589" t="s">
        <v>967</v>
      </c>
      <c r="C1589" t="s">
        <v>15</v>
      </c>
      <c r="D1589" t="s">
        <v>17</v>
      </c>
      <c r="E1589" t="s">
        <v>112</v>
      </c>
      <c r="F1589" t="s">
        <v>62</v>
      </c>
      <c r="G1589" t="s">
        <v>20</v>
      </c>
      <c r="H1589" t="s">
        <v>21</v>
      </c>
      <c r="I1589" s="4">
        <v>464.22</v>
      </c>
      <c r="J1589">
        <v>0</v>
      </c>
      <c r="K1589">
        <v>0</v>
      </c>
      <c r="L1589">
        <v>0</v>
      </c>
      <c r="M1589">
        <v>464.22</v>
      </c>
      <c r="N1589" s="2">
        <v>31</v>
      </c>
      <c r="O1589" t="s">
        <v>63</v>
      </c>
      <c r="P1589" t="s">
        <v>80</v>
      </c>
      <c r="Q1589" t="s">
        <v>25</v>
      </c>
      <c r="R1589" t="s">
        <v>26</v>
      </c>
    </row>
    <row r="1590" spans="1:18" x14ac:dyDescent="0.35">
      <c r="A1590" t="s">
        <v>1026</v>
      </c>
      <c r="B1590" t="s">
        <v>968</v>
      </c>
      <c r="C1590" t="s">
        <v>15</v>
      </c>
      <c r="D1590" t="s">
        <v>17</v>
      </c>
      <c r="E1590" t="s">
        <v>195</v>
      </c>
      <c r="F1590" t="s">
        <v>196</v>
      </c>
      <c r="G1590" t="s">
        <v>20</v>
      </c>
      <c r="H1590" t="s">
        <v>21</v>
      </c>
      <c r="I1590" s="4">
        <v>174.81</v>
      </c>
      <c r="J1590">
        <v>0</v>
      </c>
      <c r="K1590">
        <v>0</v>
      </c>
      <c r="L1590">
        <v>0</v>
      </c>
      <c r="M1590">
        <v>174.81</v>
      </c>
      <c r="N1590" s="2">
        <v>31</v>
      </c>
      <c r="O1590" t="s">
        <v>63</v>
      </c>
      <c r="P1590" t="s">
        <v>80</v>
      </c>
      <c r="Q1590" t="s">
        <v>25</v>
      </c>
      <c r="R1590" t="s">
        <v>26</v>
      </c>
    </row>
    <row r="1591" spans="1:18" x14ac:dyDescent="0.35">
      <c r="A1591" t="s">
        <v>1026</v>
      </c>
      <c r="B1591" t="s">
        <v>969</v>
      </c>
      <c r="C1591" t="s">
        <v>15</v>
      </c>
      <c r="D1591" t="s">
        <v>17</v>
      </c>
      <c r="E1591" t="s">
        <v>121</v>
      </c>
      <c r="F1591" t="s">
        <v>23</v>
      </c>
      <c r="G1591" t="s">
        <v>20</v>
      </c>
      <c r="H1591" t="s">
        <v>21</v>
      </c>
      <c r="I1591" s="4">
        <v>2053.17</v>
      </c>
      <c r="J1591">
        <v>0</v>
      </c>
      <c r="K1591">
        <v>0</v>
      </c>
      <c r="L1591">
        <v>0</v>
      </c>
      <c r="M1591">
        <v>2053.17</v>
      </c>
      <c r="N1591" s="2">
        <v>31</v>
      </c>
      <c r="O1591" t="s">
        <v>23</v>
      </c>
      <c r="P1591" t="s">
        <v>30</v>
      </c>
      <c r="Q1591" t="s">
        <v>25</v>
      </c>
      <c r="R1591" t="s">
        <v>26</v>
      </c>
    </row>
    <row r="1592" spans="1:18" x14ac:dyDescent="0.35">
      <c r="A1592" t="s">
        <v>1026</v>
      </c>
      <c r="B1592" t="s">
        <v>970</v>
      </c>
      <c r="C1592" t="s">
        <v>15</v>
      </c>
      <c r="D1592" t="s">
        <v>17</v>
      </c>
      <c r="E1592" t="s">
        <v>530</v>
      </c>
      <c r="G1592" t="s">
        <v>20</v>
      </c>
      <c r="H1592" t="s">
        <v>22</v>
      </c>
      <c r="I1592" s="4">
        <v>1690</v>
      </c>
      <c r="J1592">
        <v>86</v>
      </c>
      <c r="K1592">
        <v>0</v>
      </c>
      <c r="L1592">
        <v>1604</v>
      </c>
      <c r="M1592">
        <v>0</v>
      </c>
      <c r="N1592" s="2">
        <v>31</v>
      </c>
      <c r="O1592" t="s">
        <v>51</v>
      </c>
      <c r="P1592" t="s">
        <v>64</v>
      </c>
      <c r="Q1592" t="s">
        <v>25</v>
      </c>
      <c r="R1592" t="s">
        <v>26</v>
      </c>
    </row>
    <row r="1593" spans="1:18" x14ac:dyDescent="0.35">
      <c r="A1593" t="s">
        <v>1026</v>
      </c>
      <c r="B1593" t="s">
        <v>971</v>
      </c>
      <c r="C1593" t="s">
        <v>15</v>
      </c>
      <c r="D1593" t="s">
        <v>17</v>
      </c>
      <c r="E1593" t="s">
        <v>548</v>
      </c>
      <c r="F1593" t="s">
        <v>549</v>
      </c>
      <c r="G1593" t="s">
        <v>20</v>
      </c>
      <c r="H1593" t="s">
        <v>21</v>
      </c>
      <c r="I1593" s="4">
        <v>916.78</v>
      </c>
      <c r="J1593">
        <v>0</v>
      </c>
      <c r="K1593">
        <v>0</v>
      </c>
      <c r="L1593">
        <v>0</v>
      </c>
      <c r="M1593">
        <v>916.78</v>
      </c>
      <c r="N1593" s="2">
        <v>31</v>
      </c>
      <c r="O1593" t="s">
        <v>51</v>
      </c>
      <c r="P1593" t="s">
        <v>64</v>
      </c>
      <c r="Q1593" t="s">
        <v>25</v>
      </c>
      <c r="R1593" t="s">
        <v>26</v>
      </c>
    </row>
    <row r="1594" spans="1:18" x14ac:dyDescent="0.35">
      <c r="A1594" t="s">
        <v>1026</v>
      </c>
      <c r="B1594" t="s">
        <v>972</v>
      </c>
      <c r="C1594" t="s">
        <v>15</v>
      </c>
      <c r="D1594" t="s">
        <v>17</v>
      </c>
      <c r="E1594" t="s">
        <v>379</v>
      </c>
      <c r="G1594" t="s">
        <v>20</v>
      </c>
      <c r="H1594" t="s">
        <v>22</v>
      </c>
      <c r="I1594" s="4">
        <v>3688</v>
      </c>
      <c r="J1594">
        <v>891</v>
      </c>
      <c r="K1594">
        <v>0</v>
      </c>
      <c r="L1594">
        <v>2797</v>
      </c>
      <c r="M1594">
        <v>0</v>
      </c>
      <c r="N1594" s="2">
        <v>31</v>
      </c>
      <c r="O1594" t="s">
        <v>29</v>
      </c>
      <c r="P1594" t="s">
        <v>32</v>
      </c>
      <c r="Q1594" t="s">
        <v>25</v>
      </c>
      <c r="R1594" t="s">
        <v>26</v>
      </c>
    </row>
    <row r="1595" spans="1:18" x14ac:dyDescent="0.35">
      <c r="A1595" t="s">
        <v>1026</v>
      </c>
      <c r="B1595" t="s">
        <v>973</v>
      </c>
      <c r="C1595" t="s">
        <v>15</v>
      </c>
      <c r="D1595" t="s">
        <v>17</v>
      </c>
      <c r="E1595" t="s">
        <v>445</v>
      </c>
      <c r="F1595" t="s">
        <v>18</v>
      </c>
      <c r="G1595" t="s">
        <v>20</v>
      </c>
      <c r="H1595" t="s">
        <v>21</v>
      </c>
      <c r="I1595" s="4">
        <v>2148.75</v>
      </c>
      <c r="J1595">
        <v>0</v>
      </c>
      <c r="K1595">
        <v>0</v>
      </c>
      <c r="L1595">
        <v>0</v>
      </c>
      <c r="M1595">
        <v>2148.75</v>
      </c>
      <c r="N1595" s="2">
        <v>31</v>
      </c>
      <c r="O1595" t="s">
        <v>23</v>
      </c>
      <c r="P1595" t="s">
        <v>32</v>
      </c>
      <c r="Q1595" t="s">
        <v>25</v>
      </c>
      <c r="R1595" t="s">
        <v>26</v>
      </c>
    </row>
    <row r="1596" spans="1:18" x14ac:dyDescent="0.35">
      <c r="A1596" t="s">
        <v>1026</v>
      </c>
      <c r="B1596" t="s">
        <v>974</v>
      </c>
      <c r="C1596" t="s">
        <v>15</v>
      </c>
      <c r="D1596" t="s">
        <v>17</v>
      </c>
      <c r="E1596" t="s">
        <v>153</v>
      </c>
      <c r="F1596" t="s">
        <v>154</v>
      </c>
      <c r="G1596" t="s">
        <v>20</v>
      </c>
      <c r="H1596" t="s">
        <v>22</v>
      </c>
      <c r="I1596" s="4">
        <v>6290</v>
      </c>
      <c r="J1596">
        <v>2400</v>
      </c>
      <c r="K1596">
        <v>0</v>
      </c>
      <c r="L1596">
        <v>3890</v>
      </c>
      <c r="M1596">
        <v>0</v>
      </c>
      <c r="N1596" s="2">
        <v>31</v>
      </c>
      <c r="O1596" t="s">
        <v>29</v>
      </c>
      <c r="P1596" t="s">
        <v>30</v>
      </c>
      <c r="Q1596" t="s">
        <v>25</v>
      </c>
      <c r="R1596" t="s">
        <v>26</v>
      </c>
    </row>
    <row r="1597" spans="1:18" x14ac:dyDescent="0.35">
      <c r="A1597" t="s">
        <v>1026</v>
      </c>
      <c r="B1597" t="s">
        <v>975</v>
      </c>
      <c r="C1597" t="s">
        <v>15</v>
      </c>
      <c r="D1597" t="s">
        <v>17</v>
      </c>
      <c r="E1597" t="s">
        <v>550</v>
      </c>
      <c r="G1597" t="s">
        <v>20</v>
      </c>
      <c r="H1597" t="s">
        <v>22</v>
      </c>
      <c r="I1597" s="4">
        <v>4470</v>
      </c>
      <c r="J1597">
        <v>705</v>
      </c>
      <c r="K1597">
        <v>0</v>
      </c>
      <c r="L1597">
        <v>3765</v>
      </c>
      <c r="M1597">
        <v>0</v>
      </c>
      <c r="N1597" s="2">
        <v>31</v>
      </c>
      <c r="P1597" t="s">
        <v>80</v>
      </c>
      <c r="Q1597" t="s">
        <v>25</v>
      </c>
      <c r="R1597" t="s">
        <v>26</v>
      </c>
    </row>
    <row r="1598" spans="1:18" x14ac:dyDescent="0.35">
      <c r="A1598" t="s">
        <v>1026</v>
      </c>
      <c r="B1598" t="s">
        <v>976</v>
      </c>
      <c r="C1598" t="s">
        <v>15</v>
      </c>
      <c r="D1598" t="s">
        <v>17</v>
      </c>
      <c r="E1598" t="s">
        <v>82</v>
      </c>
      <c r="G1598" t="s">
        <v>20</v>
      </c>
      <c r="H1598" t="s">
        <v>21</v>
      </c>
      <c r="I1598" s="4">
        <v>2421.59</v>
      </c>
      <c r="J1598">
        <v>0</v>
      </c>
      <c r="K1598">
        <v>0</v>
      </c>
      <c r="L1598">
        <v>0</v>
      </c>
      <c r="M1598">
        <v>2421.59</v>
      </c>
      <c r="N1598" s="2">
        <v>31</v>
      </c>
      <c r="O1598" t="s">
        <v>29</v>
      </c>
      <c r="P1598" t="s">
        <v>80</v>
      </c>
      <c r="Q1598" t="s">
        <v>25</v>
      </c>
      <c r="R1598" t="s">
        <v>26</v>
      </c>
    </row>
    <row r="1599" spans="1:18" x14ac:dyDescent="0.35">
      <c r="A1599" t="s">
        <v>1026</v>
      </c>
      <c r="B1599" t="s">
        <v>977</v>
      </c>
      <c r="C1599" t="s">
        <v>15</v>
      </c>
      <c r="D1599" t="s">
        <v>17</v>
      </c>
      <c r="E1599" t="s">
        <v>79</v>
      </c>
      <c r="G1599" t="s">
        <v>20</v>
      </c>
      <c r="H1599" t="s">
        <v>21</v>
      </c>
      <c r="I1599" s="4">
        <v>2718.92</v>
      </c>
      <c r="J1599">
        <v>0</v>
      </c>
      <c r="K1599">
        <v>0</v>
      </c>
      <c r="L1599">
        <v>0</v>
      </c>
      <c r="M1599">
        <v>2718.92</v>
      </c>
      <c r="N1599" s="2">
        <v>31</v>
      </c>
      <c r="O1599" t="s">
        <v>29</v>
      </c>
      <c r="P1599" t="s">
        <v>80</v>
      </c>
      <c r="Q1599" t="s">
        <v>25</v>
      </c>
      <c r="R1599" t="s">
        <v>26</v>
      </c>
    </row>
    <row r="1600" spans="1:18" x14ac:dyDescent="0.35">
      <c r="A1600" t="s">
        <v>1026</v>
      </c>
      <c r="B1600" t="s">
        <v>978</v>
      </c>
      <c r="C1600" t="s">
        <v>15</v>
      </c>
      <c r="D1600" t="s">
        <v>17</v>
      </c>
      <c r="E1600" t="s">
        <v>283</v>
      </c>
      <c r="F1600" t="s">
        <v>284</v>
      </c>
      <c r="G1600" t="s">
        <v>20</v>
      </c>
      <c r="H1600" t="s">
        <v>22</v>
      </c>
      <c r="I1600" s="4">
        <v>4157</v>
      </c>
      <c r="J1600">
        <v>567</v>
      </c>
      <c r="K1600">
        <v>0</v>
      </c>
      <c r="L1600">
        <v>3590</v>
      </c>
      <c r="M1600">
        <v>0</v>
      </c>
      <c r="N1600" s="2">
        <v>31</v>
      </c>
      <c r="O1600" t="s">
        <v>51</v>
      </c>
      <c r="P1600" t="s">
        <v>32</v>
      </c>
      <c r="Q1600" t="s">
        <v>25</v>
      </c>
      <c r="R1600" t="s">
        <v>26</v>
      </c>
    </row>
    <row r="1601" spans="1:18" x14ac:dyDescent="0.35">
      <c r="A1601" t="s">
        <v>1026</v>
      </c>
      <c r="B1601" t="s">
        <v>979</v>
      </c>
      <c r="C1601" t="s">
        <v>15</v>
      </c>
      <c r="D1601" t="s">
        <v>17</v>
      </c>
      <c r="E1601" t="s">
        <v>77</v>
      </c>
      <c r="F1601" t="s">
        <v>78</v>
      </c>
      <c r="G1601" t="s">
        <v>20</v>
      </c>
      <c r="H1601" t="s">
        <v>21</v>
      </c>
      <c r="I1601" s="4">
        <v>1133.07</v>
      </c>
      <c r="J1601">
        <v>0</v>
      </c>
      <c r="K1601">
        <v>0</v>
      </c>
      <c r="L1601">
        <v>0</v>
      </c>
      <c r="M1601">
        <v>1133.07</v>
      </c>
      <c r="N1601" s="2">
        <v>31</v>
      </c>
      <c r="O1601" t="s">
        <v>40</v>
      </c>
      <c r="P1601" t="s">
        <v>41</v>
      </c>
      <c r="Q1601" t="s">
        <v>25</v>
      </c>
      <c r="R1601" t="s">
        <v>26</v>
      </c>
    </row>
    <row r="1602" spans="1:18" x14ac:dyDescent="0.35">
      <c r="A1602" t="s">
        <v>1026</v>
      </c>
      <c r="B1602" t="s">
        <v>980</v>
      </c>
      <c r="C1602" t="s">
        <v>15</v>
      </c>
      <c r="D1602" t="s">
        <v>17</v>
      </c>
      <c r="E1602" t="s">
        <v>277</v>
      </c>
      <c r="G1602" t="s">
        <v>20</v>
      </c>
      <c r="H1602" t="s">
        <v>22</v>
      </c>
      <c r="I1602" s="4">
        <v>11990</v>
      </c>
      <c r="J1602">
        <v>2800</v>
      </c>
      <c r="K1602">
        <v>0</v>
      </c>
      <c r="L1602">
        <v>9190</v>
      </c>
      <c r="M1602">
        <v>0</v>
      </c>
      <c r="N1602" s="2">
        <v>31</v>
      </c>
      <c r="O1602" t="s">
        <v>29</v>
      </c>
      <c r="P1602" t="s">
        <v>32</v>
      </c>
      <c r="Q1602" t="s">
        <v>25</v>
      </c>
      <c r="R1602" t="s">
        <v>26</v>
      </c>
    </row>
    <row r="1603" spans="1:18" x14ac:dyDescent="0.35">
      <c r="A1603" t="s">
        <v>1026</v>
      </c>
      <c r="B1603" t="s">
        <v>981</v>
      </c>
      <c r="C1603" t="s">
        <v>15</v>
      </c>
      <c r="D1603" t="s">
        <v>17</v>
      </c>
      <c r="E1603" t="s">
        <v>446</v>
      </c>
      <c r="G1603" t="s">
        <v>20</v>
      </c>
      <c r="H1603" t="s">
        <v>22</v>
      </c>
      <c r="I1603" s="4">
        <v>1753</v>
      </c>
      <c r="J1603">
        <v>396</v>
      </c>
      <c r="K1603">
        <v>0</v>
      </c>
      <c r="L1603">
        <v>1357</v>
      </c>
      <c r="M1603">
        <v>0</v>
      </c>
      <c r="N1603" s="2">
        <v>31</v>
      </c>
      <c r="O1603" t="s">
        <v>29</v>
      </c>
      <c r="P1603" t="s">
        <v>49</v>
      </c>
      <c r="Q1603" t="s">
        <v>25</v>
      </c>
      <c r="R1603" t="s">
        <v>26</v>
      </c>
    </row>
    <row r="1604" spans="1:18" x14ac:dyDescent="0.35">
      <c r="A1604" t="s">
        <v>1026</v>
      </c>
      <c r="B1604" t="s">
        <v>982</v>
      </c>
      <c r="C1604" t="s">
        <v>15</v>
      </c>
      <c r="D1604" t="s">
        <v>17</v>
      </c>
      <c r="E1604" t="s">
        <v>454</v>
      </c>
      <c r="G1604" t="s">
        <v>20</v>
      </c>
      <c r="H1604" t="s">
        <v>22</v>
      </c>
      <c r="I1604" s="4">
        <v>3751</v>
      </c>
      <c r="J1604">
        <v>873</v>
      </c>
      <c r="K1604">
        <v>0</v>
      </c>
      <c r="L1604">
        <v>2878</v>
      </c>
      <c r="M1604">
        <v>0</v>
      </c>
      <c r="N1604" s="2">
        <v>31</v>
      </c>
      <c r="O1604" t="s">
        <v>29</v>
      </c>
      <c r="P1604" t="s">
        <v>49</v>
      </c>
      <c r="Q1604" t="s">
        <v>25</v>
      </c>
      <c r="R1604" t="s">
        <v>26</v>
      </c>
    </row>
    <row r="1605" spans="1:18" x14ac:dyDescent="0.35">
      <c r="A1605" t="s">
        <v>1026</v>
      </c>
      <c r="B1605" t="s">
        <v>983</v>
      </c>
      <c r="C1605" t="s">
        <v>15</v>
      </c>
      <c r="D1605" t="s">
        <v>17</v>
      </c>
      <c r="E1605" t="s">
        <v>510</v>
      </c>
      <c r="G1605" t="s">
        <v>20</v>
      </c>
      <c r="H1605" t="s">
        <v>22</v>
      </c>
      <c r="I1605" s="4">
        <v>7780</v>
      </c>
      <c r="J1605">
        <v>945</v>
      </c>
      <c r="K1605">
        <v>0</v>
      </c>
      <c r="L1605">
        <v>6835</v>
      </c>
      <c r="M1605">
        <v>0</v>
      </c>
      <c r="N1605" s="2">
        <v>31</v>
      </c>
      <c r="O1605" t="s">
        <v>51</v>
      </c>
      <c r="P1605" t="s">
        <v>49</v>
      </c>
      <c r="Q1605" t="s">
        <v>25</v>
      </c>
      <c r="R1605" t="s">
        <v>26</v>
      </c>
    </row>
    <row r="1606" spans="1:18" x14ac:dyDescent="0.35">
      <c r="A1606" t="s">
        <v>1026</v>
      </c>
      <c r="B1606" t="s">
        <v>984</v>
      </c>
      <c r="C1606" t="s">
        <v>15</v>
      </c>
      <c r="D1606" t="s">
        <v>17</v>
      </c>
      <c r="E1606" t="s">
        <v>199</v>
      </c>
      <c r="F1606" t="s">
        <v>62</v>
      </c>
      <c r="G1606" t="s">
        <v>20</v>
      </c>
      <c r="H1606" t="s">
        <v>21</v>
      </c>
      <c r="I1606" s="4">
        <v>981.81</v>
      </c>
      <c r="J1606">
        <v>0</v>
      </c>
      <c r="K1606">
        <v>0</v>
      </c>
      <c r="L1606">
        <v>0</v>
      </c>
      <c r="M1606">
        <v>981.81</v>
      </c>
      <c r="N1606" s="2">
        <v>31</v>
      </c>
      <c r="O1606" t="s">
        <v>63</v>
      </c>
      <c r="P1606" t="s">
        <v>80</v>
      </c>
      <c r="Q1606" t="s">
        <v>25</v>
      </c>
      <c r="R1606" t="s">
        <v>26</v>
      </c>
    </row>
    <row r="1607" spans="1:18" x14ac:dyDescent="0.35">
      <c r="A1607" t="s">
        <v>1026</v>
      </c>
      <c r="B1607" t="s">
        <v>985</v>
      </c>
      <c r="C1607" t="s">
        <v>15</v>
      </c>
      <c r="D1607" t="s">
        <v>17</v>
      </c>
      <c r="E1607" t="s">
        <v>331</v>
      </c>
      <c r="F1607" t="s">
        <v>332</v>
      </c>
      <c r="G1607" t="s">
        <v>20</v>
      </c>
      <c r="H1607" t="s">
        <v>22</v>
      </c>
      <c r="I1607" s="4">
        <v>9884</v>
      </c>
      <c r="J1607">
        <v>944</v>
      </c>
      <c r="K1607">
        <v>0</v>
      </c>
      <c r="L1607">
        <v>8940</v>
      </c>
      <c r="M1607">
        <v>0</v>
      </c>
      <c r="N1607" s="2">
        <v>31</v>
      </c>
      <c r="O1607" t="s">
        <v>60</v>
      </c>
      <c r="P1607" t="s">
        <v>30</v>
      </c>
      <c r="Q1607" t="s">
        <v>25</v>
      </c>
      <c r="R1607" t="s">
        <v>26</v>
      </c>
    </row>
    <row r="1608" spans="1:18" x14ac:dyDescent="0.35">
      <c r="A1608" t="s">
        <v>1026</v>
      </c>
      <c r="B1608" t="s">
        <v>986</v>
      </c>
      <c r="C1608" t="s">
        <v>15</v>
      </c>
      <c r="D1608" t="s">
        <v>17</v>
      </c>
      <c r="E1608" t="s">
        <v>464</v>
      </c>
      <c r="F1608" t="s">
        <v>40</v>
      </c>
      <c r="G1608" t="s">
        <v>20</v>
      </c>
      <c r="H1608" t="s">
        <v>21</v>
      </c>
      <c r="I1608" s="4">
        <v>608.53</v>
      </c>
      <c r="J1608">
        <v>0</v>
      </c>
      <c r="K1608">
        <v>0</v>
      </c>
      <c r="L1608">
        <v>0</v>
      </c>
      <c r="M1608">
        <v>608.53</v>
      </c>
      <c r="N1608" s="2">
        <v>31</v>
      </c>
      <c r="O1608" t="s">
        <v>40</v>
      </c>
      <c r="P1608" t="s">
        <v>30</v>
      </c>
      <c r="Q1608" t="s">
        <v>25</v>
      </c>
      <c r="R1608" t="s">
        <v>26</v>
      </c>
    </row>
    <row r="1609" spans="1:18" x14ac:dyDescent="0.35">
      <c r="A1609" t="s">
        <v>1026</v>
      </c>
      <c r="B1609" t="s">
        <v>987</v>
      </c>
      <c r="C1609" t="s">
        <v>15</v>
      </c>
      <c r="D1609" t="s">
        <v>17</v>
      </c>
      <c r="E1609" t="s">
        <v>375</v>
      </c>
      <c r="F1609" t="s">
        <v>96</v>
      </c>
      <c r="G1609" t="s">
        <v>20</v>
      </c>
      <c r="H1609" t="s">
        <v>22</v>
      </c>
      <c r="I1609" s="4">
        <v>1360</v>
      </c>
      <c r="J1609">
        <v>334</v>
      </c>
      <c r="K1609">
        <v>0</v>
      </c>
      <c r="L1609">
        <v>1026</v>
      </c>
      <c r="M1609">
        <v>0</v>
      </c>
      <c r="N1609" s="2">
        <v>31</v>
      </c>
      <c r="O1609" t="s">
        <v>29</v>
      </c>
      <c r="P1609" t="s">
        <v>30</v>
      </c>
      <c r="Q1609" t="s">
        <v>25</v>
      </c>
      <c r="R1609" t="s">
        <v>26</v>
      </c>
    </row>
    <row r="1610" spans="1:18" x14ac:dyDescent="0.35">
      <c r="A1610" t="s">
        <v>1026</v>
      </c>
      <c r="B1610" t="s">
        <v>988</v>
      </c>
      <c r="C1610" t="s">
        <v>15</v>
      </c>
      <c r="D1610" t="s">
        <v>17</v>
      </c>
      <c r="E1610" t="s">
        <v>449</v>
      </c>
      <c r="F1610" t="s">
        <v>39</v>
      </c>
      <c r="G1610" t="s">
        <v>20</v>
      </c>
      <c r="H1610" t="s">
        <v>21</v>
      </c>
      <c r="I1610" s="4">
        <v>689.48</v>
      </c>
      <c r="J1610">
        <v>0</v>
      </c>
      <c r="K1610">
        <v>0</v>
      </c>
      <c r="L1610">
        <v>0</v>
      </c>
      <c r="M1610">
        <v>689.48</v>
      </c>
      <c r="N1610" s="2">
        <v>31</v>
      </c>
      <c r="O1610" t="s">
        <v>40</v>
      </c>
      <c r="P1610" t="s">
        <v>30</v>
      </c>
      <c r="Q1610" t="s">
        <v>25</v>
      </c>
      <c r="R1610" t="s">
        <v>26</v>
      </c>
    </row>
    <row r="1611" spans="1:18" x14ac:dyDescent="0.35">
      <c r="A1611" t="s">
        <v>1026</v>
      </c>
      <c r="B1611" t="s">
        <v>989</v>
      </c>
      <c r="C1611" t="s">
        <v>15</v>
      </c>
      <c r="D1611" t="s">
        <v>17</v>
      </c>
      <c r="E1611" t="s">
        <v>516</v>
      </c>
      <c r="G1611" t="s">
        <v>20</v>
      </c>
      <c r="H1611" t="s">
        <v>22</v>
      </c>
      <c r="I1611" s="4">
        <v>2905</v>
      </c>
      <c r="J1611">
        <v>701</v>
      </c>
      <c r="K1611">
        <v>0</v>
      </c>
      <c r="L1611">
        <v>2204</v>
      </c>
      <c r="M1611">
        <v>0</v>
      </c>
      <c r="N1611" s="2">
        <v>31</v>
      </c>
      <c r="O1611" t="s">
        <v>29</v>
      </c>
      <c r="P1611" t="s">
        <v>517</v>
      </c>
      <c r="Q1611" t="s">
        <v>25</v>
      </c>
      <c r="R1611" t="s">
        <v>26</v>
      </c>
    </row>
    <row r="1612" spans="1:18" x14ac:dyDescent="0.35">
      <c r="A1612" t="s">
        <v>1026</v>
      </c>
      <c r="B1612" t="s">
        <v>990</v>
      </c>
      <c r="C1612" t="s">
        <v>15</v>
      </c>
      <c r="D1612" t="s">
        <v>17</v>
      </c>
      <c r="E1612" t="s">
        <v>137</v>
      </c>
      <c r="G1612" t="s">
        <v>20</v>
      </c>
      <c r="H1612" t="s">
        <v>21</v>
      </c>
      <c r="I1612" s="4">
        <v>1455.12</v>
      </c>
      <c r="J1612">
        <v>0</v>
      </c>
      <c r="K1612">
        <v>0</v>
      </c>
      <c r="L1612">
        <v>0</v>
      </c>
      <c r="M1612">
        <v>1455.12</v>
      </c>
      <c r="N1612" s="2">
        <v>31</v>
      </c>
      <c r="O1612" t="s">
        <v>29</v>
      </c>
      <c r="P1612" t="s">
        <v>64</v>
      </c>
      <c r="Q1612" t="s">
        <v>25</v>
      </c>
      <c r="R1612" t="s">
        <v>26</v>
      </c>
    </row>
    <row r="1613" spans="1:18" x14ac:dyDescent="0.35">
      <c r="A1613" t="s">
        <v>1026</v>
      </c>
      <c r="B1613" t="s">
        <v>991</v>
      </c>
      <c r="C1613" t="s">
        <v>15</v>
      </c>
      <c r="D1613" t="s">
        <v>17</v>
      </c>
      <c r="E1613" t="s">
        <v>240</v>
      </c>
      <c r="F1613" t="s">
        <v>131</v>
      </c>
      <c r="G1613" t="s">
        <v>20</v>
      </c>
      <c r="H1613" t="s">
        <v>22</v>
      </c>
      <c r="I1613" s="4">
        <v>2892</v>
      </c>
      <c r="J1613">
        <v>704</v>
      </c>
      <c r="K1613">
        <v>0</v>
      </c>
      <c r="L1613">
        <v>2188</v>
      </c>
      <c r="M1613">
        <v>0</v>
      </c>
      <c r="N1613" s="2">
        <v>31</v>
      </c>
      <c r="O1613" t="s">
        <v>29</v>
      </c>
      <c r="P1613" t="s">
        <v>168</v>
      </c>
      <c r="Q1613" t="s">
        <v>25</v>
      </c>
      <c r="R1613" t="s">
        <v>26</v>
      </c>
    </row>
    <row r="1614" spans="1:18" x14ac:dyDescent="0.35">
      <c r="A1614" t="s">
        <v>1026</v>
      </c>
      <c r="B1614" t="s">
        <v>992</v>
      </c>
      <c r="C1614" t="s">
        <v>15</v>
      </c>
      <c r="D1614" t="s">
        <v>17</v>
      </c>
      <c r="E1614" t="s">
        <v>399</v>
      </c>
      <c r="G1614" t="s">
        <v>20</v>
      </c>
      <c r="H1614" t="s">
        <v>22</v>
      </c>
      <c r="I1614" s="4">
        <v>6666</v>
      </c>
      <c r="J1614">
        <v>1474</v>
      </c>
      <c r="K1614">
        <v>0</v>
      </c>
      <c r="L1614">
        <v>5192</v>
      </c>
      <c r="M1614">
        <v>0</v>
      </c>
      <c r="N1614" s="2">
        <v>31</v>
      </c>
      <c r="O1614" t="s">
        <v>29</v>
      </c>
      <c r="P1614" t="s">
        <v>168</v>
      </c>
      <c r="Q1614" t="s">
        <v>25</v>
      </c>
      <c r="R1614" t="s">
        <v>26</v>
      </c>
    </row>
    <row r="1615" spans="1:18" x14ac:dyDescent="0.35">
      <c r="A1615" t="s">
        <v>1026</v>
      </c>
      <c r="B1615" t="s">
        <v>993</v>
      </c>
      <c r="C1615" t="s">
        <v>15</v>
      </c>
      <c r="D1615" t="s">
        <v>17</v>
      </c>
      <c r="E1615" t="s">
        <v>189</v>
      </c>
      <c r="F1615" t="s">
        <v>62</v>
      </c>
      <c r="G1615" t="s">
        <v>20</v>
      </c>
      <c r="H1615" t="s">
        <v>21</v>
      </c>
      <c r="I1615" s="4">
        <v>927.45</v>
      </c>
      <c r="J1615">
        <v>0</v>
      </c>
      <c r="K1615">
        <v>0</v>
      </c>
      <c r="L1615">
        <v>0</v>
      </c>
      <c r="M1615">
        <v>927.45</v>
      </c>
      <c r="N1615" s="2">
        <v>31</v>
      </c>
      <c r="O1615" t="s">
        <v>63</v>
      </c>
      <c r="P1615" t="s">
        <v>80</v>
      </c>
      <c r="Q1615" t="s">
        <v>25</v>
      </c>
      <c r="R1615" t="s">
        <v>26</v>
      </c>
    </row>
    <row r="1616" spans="1:18" x14ac:dyDescent="0.35">
      <c r="A1616" t="s">
        <v>1026</v>
      </c>
      <c r="B1616" t="s">
        <v>994</v>
      </c>
      <c r="C1616" t="s">
        <v>15</v>
      </c>
      <c r="D1616" t="s">
        <v>17</v>
      </c>
      <c r="E1616" t="s">
        <v>197</v>
      </c>
      <c r="F1616" t="s">
        <v>198</v>
      </c>
      <c r="G1616" t="s">
        <v>20</v>
      </c>
      <c r="H1616" t="s">
        <v>21</v>
      </c>
      <c r="I1616" s="4">
        <v>197.69</v>
      </c>
      <c r="J1616">
        <v>0</v>
      </c>
      <c r="K1616">
        <v>0</v>
      </c>
      <c r="L1616">
        <v>0</v>
      </c>
      <c r="M1616">
        <v>197.69</v>
      </c>
      <c r="N1616" s="2">
        <v>31</v>
      </c>
      <c r="O1616" t="s">
        <v>63</v>
      </c>
      <c r="P1616" t="s">
        <v>80</v>
      </c>
      <c r="Q1616" t="s">
        <v>25</v>
      </c>
      <c r="R1616" t="s">
        <v>26</v>
      </c>
    </row>
    <row r="1617" spans="1:18" x14ac:dyDescent="0.35">
      <c r="A1617" t="s">
        <v>1026</v>
      </c>
      <c r="B1617" t="s">
        <v>995</v>
      </c>
      <c r="C1617" t="s">
        <v>15</v>
      </c>
      <c r="D1617" t="s">
        <v>17</v>
      </c>
      <c r="E1617" t="s">
        <v>269</v>
      </c>
      <c r="F1617" t="s">
        <v>270</v>
      </c>
      <c r="G1617" t="s">
        <v>20</v>
      </c>
      <c r="H1617" t="s">
        <v>22</v>
      </c>
      <c r="I1617" s="4">
        <v>6500</v>
      </c>
      <c r="J1617">
        <v>1164</v>
      </c>
      <c r="K1617">
        <v>0</v>
      </c>
      <c r="L1617">
        <v>5336</v>
      </c>
      <c r="M1617">
        <v>0</v>
      </c>
      <c r="N1617" s="2">
        <v>31</v>
      </c>
      <c r="O1617" t="s">
        <v>60</v>
      </c>
      <c r="P1617" t="s">
        <v>80</v>
      </c>
      <c r="Q1617" t="s">
        <v>25</v>
      </c>
      <c r="R1617" t="s">
        <v>26</v>
      </c>
    </row>
    <row r="1618" spans="1:18" x14ac:dyDescent="0.35">
      <c r="A1618" t="s">
        <v>1026</v>
      </c>
      <c r="B1618" t="s">
        <v>996</v>
      </c>
      <c r="C1618" t="s">
        <v>15</v>
      </c>
      <c r="D1618" t="s">
        <v>17</v>
      </c>
      <c r="E1618" t="s">
        <v>243</v>
      </c>
      <c r="G1618" t="s">
        <v>20</v>
      </c>
      <c r="H1618" t="s">
        <v>21</v>
      </c>
      <c r="I1618" s="4">
        <v>260.29000000000002</v>
      </c>
      <c r="J1618">
        <v>0</v>
      </c>
      <c r="K1618">
        <v>0</v>
      </c>
      <c r="L1618">
        <v>0</v>
      </c>
      <c r="M1618">
        <v>260.29000000000002</v>
      </c>
      <c r="N1618" s="2">
        <v>31</v>
      </c>
      <c r="O1618" t="s">
        <v>40</v>
      </c>
      <c r="P1618" t="s">
        <v>201</v>
      </c>
      <c r="Q1618" t="s">
        <v>25</v>
      </c>
      <c r="R1618" t="s">
        <v>26</v>
      </c>
    </row>
    <row r="1619" spans="1:18" x14ac:dyDescent="0.35">
      <c r="A1619" t="s">
        <v>1026</v>
      </c>
      <c r="B1619" t="s">
        <v>997</v>
      </c>
      <c r="C1619" t="s">
        <v>15</v>
      </c>
      <c r="D1619" t="s">
        <v>17</v>
      </c>
      <c r="E1619" t="s">
        <v>476</v>
      </c>
      <c r="F1619" t="s">
        <v>18</v>
      </c>
      <c r="G1619" t="s">
        <v>20</v>
      </c>
      <c r="H1619" t="s">
        <v>21</v>
      </c>
      <c r="I1619" s="4">
        <v>1360.38</v>
      </c>
      <c r="J1619">
        <v>0</v>
      </c>
      <c r="K1619">
        <v>0</v>
      </c>
      <c r="L1619">
        <v>0</v>
      </c>
      <c r="M1619">
        <v>1360.38</v>
      </c>
      <c r="N1619" s="2">
        <v>31</v>
      </c>
      <c r="O1619" t="s">
        <v>23</v>
      </c>
      <c r="P1619" t="s">
        <v>201</v>
      </c>
      <c r="Q1619" t="s">
        <v>25</v>
      </c>
      <c r="R1619" t="s">
        <v>26</v>
      </c>
    </row>
    <row r="1620" spans="1:18" x14ac:dyDescent="0.35">
      <c r="A1620" t="s">
        <v>1026</v>
      </c>
      <c r="B1620" t="s">
        <v>998</v>
      </c>
      <c r="C1620" t="s">
        <v>15</v>
      </c>
      <c r="D1620" t="s">
        <v>17</v>
      </c>
      <c r="E1620" t="s">
        <v>139</v>
      </c>
      <c r="F1620" t="s">
        <v>18</v>
      </c>
      <c r="G1620" t="s">
        <v>20</v>
      </c>
      <c r="H1620" t="s">
        <v>21</v>
      </c>
      <c r="I1620" s="4">
        <v>1957.37</v>
      </c>
      <c r="J1620">
        <v>0</v>
      </c>
      <c r="K1620">
        <v>0</v>
      </c>
      <c r="L1620">
        <v>0</v>
      </c>
      <c r="M1620">
        <v>1957.37</v>
      </c>
      <c r="N1620" s="2">
        <v>31</v>
      </c>
      <c r="O1620" t="s">
        <v>23</v>
      </c>
      <c r="P1620" t="s">
        <v>30</v>
      </c>
      <c r="Q1620" t="s">
        <v>25</v>
      </c>
      <c r="R1620" t="s">
        <v>26</v>
      </c>
    </row>
    <row r="1621" spans="1:18" x14ac:dyDescent="0.35">
      <c r="A1621" t="s">
        <v>1026</v>
      </c>
      <c r="B1621" t="s">
        <v>999</v>
      </c>
      <c r="C1621" t="s">
        <v>15</v>
      </c>
      <c r="D1621" t="s">
        <v>17</v>
      </c>
      <c r="E1621" t="s">
        <v>376</v>
      </c>
      <c r="F1621" t="s">
        <v>360</v>
      </c>
      <c r="G1621" t="s">
        <v>20</v>
      </c>
      <c r="H1621" t="s">
        <v>22</v>
      </c>
      <c r="I1621" s="4">
        <v>5329</v>
      </c>
      <c r="J1621">
        <v>1266</v>
      </c>
      <c r="K1621">
        <v>0</v>
      </c>
      <c r="L1621">
        <v>4063</v>
      </c>
      <c r="M1621">
        <v>0</v>
      </c>
      <c r="N1621" s="2">
        <v>31</v>
      </c>
      <c r="O1621" t="s">
        <v>29</v>
      </c>
      <c r="P1621" t="s">
        <v>30</v>
      </c>
      <c r="Q1621" t="s">
        <v>25</v>
      </c>
      <c r="R1621" t="s">
        <v>26</v>
      </c>
    </row>
    <row r="1622" spans="1:18" x14ac:dyDescent="0.35">
      <c r="A1622" t="s">
        <v>1026</v>
      </c>
      <c r="B1622" t="s">
        <v>1000</v>
      </c>
      <c r="C1622" t="s">
        <v>15</v>
      </c>
      <c r="D1622" t="s">
        <v>17</v>
      </c>
      <c r="E1622" t="s">
        <v>553</v>
      </c>
      <c r="G1622" t="s">
        <v>20</v>
      </c>
      <c r="H1622" t="s">
        <v>22</v>
      </c>
      <c r="I1622" s="4">
        <v>715</v>
      </c>
      <c r="J1622">
        <v>0</v>
      </c>
      <c r="K1622">
        <v>0</v>
      </c>
      <c r="L1622">
        <v>0</v>
      </c>
      <c r="M1622">
        <v>715</v>
      </c>
      <c r="N1622" s="2">
        <v>31</v>
      </c>
      <c r="Q1622" t="s">
        <v>25</v>
      </c>
      <c r="R1622" t="s">
        <v>26</v>
      </c>
    </row>
    <row r="1623" spans="1:18" x14ac:dyDescent="0.35">
      <c r="A1623" t="s">
        <v>1026</v>
      </c>
      <c r="B1623" t="s">
        <v>1001</v>
      </c>
      <c r="C1623" t="s">
        <v>15</v>
      </c>
      <c r="D1623" t="s">
        <v>17</v>
      </c>
      <c r="E1623" t="s">
        <v>105</v>
      </c>
      <c r="F1623" t="s">
        <v>106</v>
      </c>
      <c r="G1623" t="s">
        <v>20</v>
      </c>
      <c r="H1623" t="s">
        <v>21</v>
      </c>
      <c r="I1623" s="4">
        <v>85.1</v>
      </c>
      <c r="J1623">
        <v>0</v>
      </c>
      <c r="K1623">
        <v>0</v>
      </c>
      <c r="L1623">
        <v>0</v>
      </c>
      <c r="M1623">
        <v>85.1</v>
      </c>
      <c r="N1623" s="2">
        <v>31</v>
      </c>
      <c r="O1623" t="s">
        <v>29</v>
      </c>
      <c r="P1623" t="s">
        <v>24</v>
      </c>
      <c r="Q1623" t="s">
        <v>25</v>
      </c>
      <c r="R1623" t="s">
        <v>26</v>
      </c>
    </row>
    <row r="1624" spans="1:18" x14ac:dyDescent="0.35">
      <c r="A1624" t="s">
        <v>1026</v>
      </c>
      <c r="B1624" t="s">
        <v>1002</v>
      </c>
      <c r="C1624" t="s">
        <v>15</v>
      </c>
      <c r="D1624" t="s">
        <v>17</v>
      </c>
      <c r="E1624" t="s">
        <v>413</v>
      </c>
      <c r="G1624" t="s">
        <v>20</v>
      </c>
      <c r="H1624" t="s">
        <v>22</v>
      </c>
      <c r="I1624" s="4">
        <v>11001</v>
      </c>
      <c r="J1624">
        <v>2695</v>
      </c>
      <c r="K1624">
        <v>0</v>
      </c>
      <c r="L1624">
        <v>8306</v>
      </c>
      <c r="M1624">
        <v>0</v>
      </c>
      <c r="N1624" s="2">
        <v>31</v>
      </c>
      <c r="O1624" t="s">
        <v>29</v>
      </c>
      <c r="P1624" t="s">
        <v>24</v>
      </c>
      <c r="Q1624" t="s">
        <v>25</v>
      </c>
      <c r="R1624" t="s">
        <v>26</v>
      </c>
    </row>
    <row r="1625" spans="1:18" x14ac:dyDescent="0.35">
      <c r="A1625" t="s">
        <v>1026</v>
      </c>
      <c r="B1625" t="s">
        <v>1003</v>
      </c>
      <c r="C1625" t="s">
        <v>15</v>
      </c>
      <c r="D1625" t="s">
        <v>17</v>
      </c>
      <c r="E1625" t="s">
        <v>551</v>
      </c>
      <c r="F1625" t="s">
        <v>552</v>
      </c>
      <c r="G1625" t="s">
        <v>20</v>
      </c>
      <c r="H1625" t="s">
        <v>22</v>
      </c>
      <c r="I1625" s="4">
        <v>7480</v>
      </c>
      <c r="J1625">
        <v>676</v>
      </c>
      <c r="K1625">
        <v>0</v>
      </c>
      <c r="L1625">
        <v>6804</v>
      </c>
      <c r="M1625">
        <v>0</v>
      </c>
      <c r="N1625" s="2">
        <v>31</v>
      </c>
      <c r="Q1625" t="s">
        <v>25</v>
      </c>
      <c r="R1625" t="s">
        <v>26</v>
      </c>
    </row>
    <row r="1626" spans="1:18" x14ac:dyDescent="0.35">
      <c r="A1626" t="s">
        <v>1026</v>
      </c>
      <c r="B1626" t="s">
        <v>1004</v>
      </c>
      <c r="C1626" t="s">
        <v>15</v>
      </c>
      <c r="D1626" t="s">
        <v>17</v>
      </c>
      <c r="E1626" t="s">
        <v>126</v>
      </c>
      <c r="F1626" t="s">
        <v>62</v>
      </c>
      <c r="G1626" t="s">
        <v>20</v>
      </c>
      <c r="H1626" t="s">
        <v>21</v>
      </c>
      <c r="I1626" s="4">
        <v>676.96</v>
      </c>
      <c r="J1626">
        <v>0</v>
      </c>
      <c r="K1626">
        <v>0</v>
      </c>
      <c r="L1626">
        <v>0</v>
      </c>
      <c r="M1626">
        <v>676.96</v>
      </c>
      <c r="N1626" s="2">
        <v>31</v>
      </c>
      <c r="O1626" t="s">
        <v>63</v>
      </c>
      <c r="P1626" t="s">
        <v>80</v>
      </c>
      <c r="Q1626" t="s">
        <v>25</v>
      </c>
      <c r="R1626" t="s">
        <v>26</v>
      </c>
    </row>
    <row r="1627" spans="1:18" x14ac:dyDescent="0.35">
      <c r="A1627" t="s">
        <v>1026</v>
      </c>
      <c r="B1627" t="s">
        <v>1005</v>
      </c>
      <c r="C1627" t="s">
        <v>15</v>
      </c>
      <c r="D1627" t="s">
        <v>17</v>
      </c>
      <c r="E1627" t="s">
        <v>27</v>
      </c>
      <c r="F1627" t="s">
        <v>28</v>
      </c>
      <c r="G1627" t="s">
        <v>20</v>
      </c>
      <c r="H1627" t="s">
        <v>22</v>
      </c>
      <c r="I1627" s="4">
        <v>11229</v>
      </c>
      <c r="J1627">
        <v>2683</v>
      </c>
      <c r="K1627">
        <v>0</v>
      </c>
      <c r="L1627">
        <v>8546</v>
      </c>
      <c r="M1627">
        <v>0</v>
      </c>
      <c r="N1627" s="2">
        <v>31</v>
      </c>
      <c r="O1627" t="s">
        <v>29</v>
      </c>
      <c r="P1627" t="s">
        <v>30</v>
      </c>
      <c r="Q1627" t="s">
        <v>25</v>
      </c>
      <c r="R1627" t="s">
        <v>26</v>
      </c>
    </row>
    <row r="1628" spans="1:18" x14ac:dyDescent="0.35">
      <c r="A1628" t="s">
        <v>1026</v>
      </c>
      <c r="B1628" t="s">
        <v>1006</v>
      </c>
      <c r="C1628" t="s">
        <v>15</v>
      </c>
      <c r="D1628" t="s">
        <v>17</v>
      </c>
      <c r="E1628" t="s">
        <v>211</v>
      </c>
      <c r="F1628" t="s">
        <v>62</v>
      </c>
      <c r="G1628" t="s">
        <v>20</v>
      </c>
      <c r="H1628" t="s">
        <v>21</v>
      </c>
      <c r="I1628" s="4">
        <v>250.08</v>
      </c>
      <c r="J1628">
        <v>0</v>
      </c>
      <c r="K1628">
        <v>0</v>
      </c>
      <c r="L1628">
        <v>0</v>
      </c>
      <c r="M1628">
        <v>250.08</v>
      </c>
      <c r="N1628" s="2">
        <v>31</v>
      </c>
      <c r="O1628" t="s">
        <v>63</v>
      </c>
      <c r="P1628" t="s">
        <v>80</v>
      </c>
      <c r="Q1628" t="s">
        <v>25</v>
      </c>
      <c r="R1628" t="s">
        <v>26</v>
      </c>
    </row>
    <row r="1629" spans="1:18" x14ac:dyDescent="0.35">
      <c r="A1629" t="s">
        <v>1026</v>
      </c>
      <c r="B1629" t="s">
        <v>1007</v>
      </c>
      <c r="C1629" t="s">
        <v>15</v>
      </c>
      <c r="D1629" t="s">
        <v>17</v>
      </c>
      <c r="E1629" t="s">
        <v>48</v>
      </c>
      <c r="G1629" t="s">
        <v>20</v>
      </c>
      <c r="H1629" t="s">
        <v>22</v>
      </c>
      <c r="I1629" s="4">
        <v>4416</v>
      </c>
      <c r="J1629">
        <v>1072</v>
      </c>
      <c r="K1629">
        <v>0</v>
      </c>
      <c r="L1629">
        <v>3344</v>
      </c>
      <c r="M1629">
        <v>0</v>
      </c>
      <c r="N1629" s="2">
        <v>31</v>
      </c>
      <c r="O1629" t="s">
        <v>29</v>
      </c>
      <c r="P1629" t="s">
        <v>49</v>
      </c>
      <c r="Q1629" t="s">
        <v>25</v>
      </c>
      <c r="R1629" t="s">
        <v>26</v>
      </c>
    </row>
    <row r="1630" spans="1:18" x14ac:dyDescent="0.35">
      <c r="A1630" t="s">
        <v>1026</v>
      </c>
      <c r="B1630" t="s">
        <v>1008</v>
      </c>
      <c r="C1630" t="s">
        <v>15</v>
      </c>
      <c r="D1630" t="s">
        <v>17</v>
      </c>
      <c r="E1630" t="s">
        <v>467</v>
      </c>
      <c r="G1630" t="s">
        <v>20</v>
      </c>
      <c r="H1630" t="s">
        <v>22</v>
      </c>
      <c r="I1630" s="4">
        <v>3687</v>
      </c>
      <c r="J1630">
        <v>929</v>
      </c>
      <c r="K1630">
        <v>0</v>
      </c>
      <c r="L1630">
        <v>2758</v>
      </c>
      <c r="M1630">
        <v>0</v>
      </c>
      <c r="N1630" s="2">
        <v>31</v>
      </c>
      <c r="Q1630" t="s">
        <v>25</v>
      </c>
      <c r="R1630" t="s">
        <v>26</v>
      </c>
    </row>
    <row r="1631" spans="1:18" x14ac:dyDescent="0.35">
      <c r="A1631" t="s">
        <v>1026</v>
      </c>
      <c r="B1631" t="s">
        <v>1009</v>
      </c>
      <c r="C1631" t="s">
        <v>15</v>
      </c>
      <c r="D1631" t="s">
        <v>17</v>
      </c>
      <c r="E1631" t="s">
        <v>402</v>
      </c>
      <c r="F1631" t="s">
        <v>18</v>
      </c>
      <c r="G1631" t="s">
        <v>20</v>
      </c>
      <c r="H1631" t="s">
        <v>21</v>
      </c>
      <c r="I1631" s="4">
        <v>2380</v>
      </c>
      <c r="J1631">
        <v>0</v>
      </c>
      <c r="K1631">
        <v>0</v>
      </c>
      <c r="L1631">
        <v>0</v>
      </c>
      <c r="M1631">
        <v>2380</v>
      </c>
      <c r="N1631" s="2">
        <v>31</v>
      </c>
      <c r="O1631" t="s">
        <v>23</v>
      </c>
      <c r="P1631" t="s">
        <v>54</v>
      </c>
      <c r="Q1631" t="s">
        <v>25</v>
      </c>
      <c r="R1631" t="s">
        <v>26</v>
      </c>
    </row>
    <row r="1632" spans="1:18" x14ac:dyDescent="0.35">
      <c r="A1632" t="s">
        <v>1026</v>
      </c>
      <c r="B1632" t="s">
        <v>1010</v>
      </c>
      <c r="C1632" t="s">
        <v>15</v>
      </c>
      <c r="D1632" t="s">
        <v>17</v>
      </c>
      <c r="E1632" t="s">
        <v>382</v>
      </c>
      <c r="F1632" t="s">
        <v>110</v>
      </c>
      <c r="G1632" t="s">
        <v>20</v>
      </c>
      <c r="H1632" t="s">
        <v>22</v>
      </c>
      <c r="I1632" s="4">
        <v>2939</v>
      </c>
      <c r="J1632">
        <v>694</v>
      </c>
      <c r="K1632">
        <v>0</v>
      </c>
      <c r="L1632">
        <v>2245</v>
      </c>
      <c r="M1632">
        <v>0</v>
      </c>
      <c r="N1632" s="2">
        <v>31</v>
      </c>
      <c r="O1632" t="s">
        <v>29</v>
      </c>
      <c r="P1632" t="s">
        <v>24</v>
      </c>
      <c r="Q1632" t="s">
        <v>25</v>
      </c>
      <c r="R1632" t="s">
        <v>26</v>
      </c>
    </row>
    <row r="1633" spans="1:18" x14ac:dyDescent="0.35">
      <c r="A1633" t="s">
        <v>1026</v>
      </c>
      <c r="B1633" t="s">
        <v>1011</v>
      </c>
      <c r="C1633" t="s">
        <v>15</v>
      </c>
      <c r="D1633" t="s">
        <v>17</v>
      </c>
      <c r="E1633" t="s">
        <v>448</v>
      </c>
      <c r="F1633" t="s">
        <v>18</v>
      </c>
      <c r="G1633" t="s">
        <v>20</v>
      </c>
      <c r="H1633" t="s">
        <v>21</v>
      </c>
      <c r="I1633" s="4">
        <v>2153.9</v>
      </c>
      <c r="J1633">
        <v>0</v>
      </c>
      <c r="K1633">
        <v>0</v>
      </c>
      <c r="L1633">
        <v>0</v>
      </c>
      <c r="M1633">
        <v>2153.9</v>
      </c>
      <c r="N1633" s="2">
        <v>31</v>
      </c>
      <c r="O1633" t="s">
        <v>23</v>
      </c>
      <c r="P1633" t="s">
        <v>24</v>
      </c>
      <c r="Q1633" t="s">
        <v>25</v>
      </c>
      <c r="R1633" t="s">
        <v>26</v>
      </c>
    </row>
    <row r="1634" spans="1:18" x14ac:dyDescent="0.35">
      <c r="A1634" t="s">
        <v>1026</v>
      </c>
      <c r="B1634" t="s">
        <v>1012</v>
      </c>
      <c r="C1634" t="s">
        <v>15</v>
      </c>
      <c r="D1634" t="s">
        <v>17</v>
      </c>
      <c r="E1634" t="s">
        <v>286</v>
      </c>
      <c r="G1634" t="s">
        <v>20</v>
      </c>
      <c r="H1634" t="s">
        <v>22</v>
      </c>
      <c r="I1634" s="4">
        <v>35960</v>
      </c>
      <c r="J1634">
        <v>5190</v>
      </c>
      <c r="K1634">
        <v>0</v>
      </c>
      <c r="L1634">
        <v>30770</v>
      </c>
      <c r="M1634">
        <v>0</v>
      </c>
      <c r="N1634" s="2">
        <v>31</v>
      </c>
      <c r="O1634" t="s">
        <v>51</v>
      </c>
      <c r="P1634" t="s">
        <v>224</v>
      </c>
      <c r="Q1634" t="s">
        <v>25</v>
      </c>
      <c r="R1634" t="s">
        <v>26</v>
      </c>
    </row>
    <row r="1635" spans="1:18" x14ac:dyDescent="0.35">
      <c r="A1635" t="s">
        <v>1026</v>
      </c>
      <c r="B1635" t="s">
        <v>1013</v>
      </c>
      <c r="C1635" t="s">
        <v>15</v>
      </c>
      <c r="D1635" t="s">
        <v>17</v>
      </c>
      <c r="E1635" t="s">
        <v>247</v>
      </c>
      <c r="G1635" t="s">
        <v>20</v>
      </c>
      <c r="H1635" t="s">
        <v>22</v>
      </c>
      <c r="I1635" s="4">
        <v>7317</v>
      </c>
      <c r="J1635">
        <v>1786</v>
      </c>
      <c r="K1635">
        <v>0</v>
      </c>
      <c r="L1635">
        <v>5531</v>
      </c>
      <c r="M1635">
        <v>0</v>
      </c>
      <c r="N1635" s="2">
        <v>31</v>
      </c>
      <c r="O1635" t="s">
        <v>29</v>
      </c>
      <c r="P1635" t="s">
        <v>224</v>
      </c>
      <c r="Q1635" t="s">
        <v>25</v>
      </c>
      <c r="R1635" t="s">
        <v>26</v>
      </c>
    </row>
    <row r="1636" spans="1:18" x14ac:dyDescent="0.35">
      <c r="A1636" t="s">
        <v>1026</v>
      </c>
      <c r="B1636" t="s">
        <v>1014</v>
      </c>
      <c r="C1636" t="s">
        <v>15</v>
      </c>
      <c r="D1636" t="s">
        <v>17</v>
      </c>
      <c r="E1636" t="s">
        <v>515</v>
      </c>
      <c r="G1636" t="s">
        <v>337</v>
      </c>
      <c r="H1636" t="s">
        <v>22</v>
      </c>
      <c r="I1636" s="4">
        <v>56200</v>
      </c>
      <c r="J1636">
        <v>10480</v>
      </c>
      <c r="K1636">
        <v>0</v>
      </c>
      <c r="L1636">
        <v>45720</v>
      </c>
      <c r="M1636">
        <v>0</v>
      </c>
      <c r="N1636" s="2">
        <v>31</v>
      </c>
      <c r="O1636" t="s">
        <v>51</v>
      </c>
      <c r="P1636" t="s">
        <v>47</v>
      </c>
      <c r="Q1636" t="s">
        <v>25</v>
      </c>
      <c r="R1636" t="s">
        <v>26</v>
      </c>
    </row>
    <row r="1637" spans="1:18" x14ac:dyDescent="0.35">
      <c r="A1637" t="s">
        <v>1026</v>
      </c>
      <c r="B1637" t="s">
        <v>1015</v>
      </c>
      <c r="C1637" t="s">
        <v>15</v>
      </c>
      <c r="D1637" t="s">
        <v>17</v>
      </c>
      <c r="E1637" t="s">
        <v>363</v>
      </c>
      <c r="F1637" t="s">
        <v>364</v>
      </c>
      <c r="G1637" t="s">
        <v>20</v>
      </c>
      <c r="H1637" t="s">
        <v>21</v>
      </c>
      <c r="I1637" s="4">
        <v>1333.91</v>
      </c>
      <c r="J1637">
        <v>0</v>
      </c>
      <c r="K1637">
        <v>0</v>
      </c>
      <c r="L1637">
        <v>0</v>
      </c>
      <c r="M1637">
        <v>1333.91</v>
      </c>
      <c r="N1637" s="2">
        <v>31</v>
      </c>
      <c r="O1637" t="s">
        <v>23</v>
      </c>
      <c r="P1637" t="s">
        <v>224</v>
      </c>
      <c r="Q1637" t="s">
        <v>25</v>
      </c>
      <c r="R1637" t="s">
        <v>26</v>
      </c>
    </row>
    <row r="1638" spans="1:18" x14ac:dyDescent="0.35">
      <c r="A1638" t="s">
        <v>1026</v>
      </c>
      <c r="B1638" t="s">
        <v>1016</v>
      </c>
      <c r="C1638" t="s">
        <v>15</v>
      </c>
      <c r="D1638" t="s">
        <v>17</v>
      </c>
      <c r="E1638" t="s">
        <v>52</v>
      </c>
      <c r="F1638" t="s">
        <v>53</v>
      </c>
      <c r="G1638" t="s">
        <v>20</v>
      </c>
      <c r="H1638" t="s">
        <v>22</v>
      </c>
      <c r="I1638" s="4">
        <v>7304</v>
      </c>
      <c r="J1638">
        <v>1748</v>
      </c>
      <c r="K1638">
        <v>0</v>
      </c>
      <c r="L1638">
        <v>5556</v>
      </c>
      <c r="M1638">
        <v>0</v>
      </c>
      <c r="N1638" s="2">
        <v>31</v>
      </c>
      <c r="O1638" t="s">
        <v>29</v>
      </c>
      <c r="P1638" t="s">
        <v>54</v>
      </c>
      <c r="Q1638" t="s">
        <v>25</v>
      </c>
      <c r="R1638" t="s">
        <v>26</v>
      </c>
    </row>
    <row r="1639" spans="1:18" x14ac:dyDescent="0.35">
      <c r="A1639" t="s">
        <v>1026</v>
      </c>
      <c r="B1639" t="s">
        <v>1017</v>
      </c>
      <c r="C1639" t="s">
        <v>15</v>
      </c>
      <c r="D1639" t="s">
        <v>17</v>
      </c>
      <c r="E1639" t="s">
        <v>91</v>
      </c>
      <c r="G1639" t="s">
        <v>20</v>
      </c>
      <c r="H1639" t="s">
        <v>21</v>
      </c>
      <c r="I1639" s="4">
        <v>1670.83</v>
      </c>
      <c r="J1639">
        <v>0</v>
      </c>
      <c r="K1639">
        <v>0</v>
      </c>
      <c r="L1639">
        <v>0</v>
      </c>
      <c r="M1639">
        <v>1670.83</v>
      </c>
      <c r="N1639" s="2">
        <v>31</v>
      </c>
      <c r="O1639" t="s">
        <v>23</v>
      </c>
      <c r="P1639" t="s">
        <v>24</v>
      </c>
      <c r="Q1639" t="s">
        <v>25</v>
      </c>
      <c r="R1639" t="s">
        <v>26</v>
      </c>
    </row>
    <row r="1640" spans="1:18" x14ac:dyDescent="0.35">
      <c r="A1640" t="s">
        <v>1026</v>
      </c>
      <c r="B1640" t="s">
        <v>1018</v>
      </c>
      <c r="C1640" t="s">
        <v>15</v>
      </c>
      <c r="D1640" t="s">
        <v>17</v>
      </c>
      <c r="E1640" t="s">
        <v>157</v>
      </c>
      <c r="F1640" t="s">
        <v>76</v>
      </c>
      <c r="G1640" t="s">
        <v>20</v>
      </c>
      <c r="H1640" t="s">
        <v>22</v>
      </c>
      <c r="I1640" s="4">
        <v>10425</v>
      </c>
      <c r="J1640">
        <v>2563</v>
      </c>
      <c r="K1640">
        <v>0</v>
      </c>
      <c r="L1640">
        <v>7862</v>
      </c>
      <c r="M1640">
        <v>0</v>
      </c>
      <c r="N1640" s="2">
        <v>31</v>
      </c>
      <c r="O1640" t="s">
        <v>29</v>
      </c>
      <c r="P1640" t="s">
        <v>158</v>
      </c>
      <c r="Q1640" t="s">
        <v>25</v>
      </c>
      <c r="R1640" t="s">
        <v>26</v>
      </c>
    </row>
    <row r="1641" spans="1:18" x14ac:dyDescent="0.35">
      <c r="A1641" t="s">
        <v>1027</v>
      </c>
      <c r="B1641" t="s">
        <v>610</v>
      </c>
      <c r="C1641" t="s">
        <v>608</v>
      </c>
      <c r="D1641" t="s">
        <v>17</v>
      </c>
      <c r="E1641" t="s">
        <v>611</v>
      </c>
      <c r="G1641" t="s">
        <v>20</v>
      </c>
      <c r="H1641" t="s">
        <v>21</v>
      </c>
      <c r="I1641" s="4">
        <v>74.28</v>
      </c>
      <c r="J1641">
        <v>0</v>
      </c>
      <c r="K1641">
        <v>0</v>
      </c>
      <c r="L1641">
        <v>0</v>
      </c>
      <c r="M1641">
        <v>74.28</v>
      </c>
      <c r="N1641" s="2">
        <v>30</v>
      </c>
      <c r="O1641" t="s">
        <v>35</v>
      </c>
      <c r="P1641" t="s">
        <v>37</v>
      </c>
      <c r="Q1641" t="s">
        <v>25</v>
      </c>
      <c r="R1641" t="s">
        <v>26</v>
      </c>
    </row>
    <row r="1642" spans="1:18" x14ac:dyDescent="0.35">
      <c r="A1642" t="s">
        <v>1027</v>
      </c>
      <c r="B1642" t="s">
        <v>614</v>
      </c>
      <c r="C1642" t="s">
        <v>15</v>
      </c>
      <c r="D1642" t="s">
        <v>17</v>
      </c>
      <c r="E1642" t="s">
        <v>256</v>
      </c>
      <c r="G1642" t="s">
        <v>20</v>
      </c>
      <c r="H1642" t="s">
        <v>22</v>
      </c>
      <c r="I1642" s="4">
        <v>4037</v>
      </c>
      <c r="J1642">
        <v>666</v>
      </c>
      <c r="K1642">
        <v>0</v>
      </c>
      <c r="L1642">
        <v>3371</v>
      </c>
      <c r="M1642">
        <v>0</v>
      </c>
      <c r="N1642" s="2">
        <v>30</v>
      </c>
      <c r="O1642" t="s">
        <v>29</v>
      </c>
      <c r="P1642" t="s">
        <v>32</v>
      </c>
      <c r="Q1642" t="s">
        <v>25</v>
      </c>
      <c r="R1642" t="s">
        <v>26</v>
      </c>
    </row>
    <row r="1643" spans="1:18" x14ac:dyDescent="0.35">
      <c r="A1643" t="s">
        <v>1027</v>
      </c>
      <c r="B1643" t="s">
        <v>615</v>
      </c>
      <c r="C1643" t="s">
        <v>15</v>
      </c>
      <c r="D1643" t="s">
        <v>17</v>
      </c>
      <c r="E1643" t="s">
        <v>287</v>
      </c>
      <c r="F1643" t="s">
        <v>131</v>
      </c>
      <c r="G1643" t="s">
        <v>20</v>
      </c>
      <c r="H1643" t="s">
        <v>22</v>
      </c>
      <c r="I1643" s="4">
        <v>3500</v>
      </c>
      <c r="J1643">
        <v>601</v>
      </c>
      <c r="K1643">
        <v>0</v>
      </c>
      <c r="L1643">
        <v>2899</v>
      </c>
      <c r="M1643">
        <v>0</v>
      </c>
      <c r="N1643" s="2">
        <v>30</v>
      </c>
      <c r="O1643" t="s">
        <v>29</v>
      </c>
      <c r="P1643" t="s">
        <v>64</v>
      </c>
      <c r="Q1643" t="s">
        <v>25</v>
      </c>
      <c r="R1643" t="s">
        <v>26</v>
      </c>
    </row>
    <row r="1644" spans="1:18" x14ac:dyDescent="0.35">
      <c r="A1644" t="s">
        <v>1027</v>
      </c>
      <c r="B1644" t="s">
        <v>616</v>
      </c>
      <c r="C1644" t="s">
        <v>15</v>
      </c>
      <c r="D1644" t="s">
        <v>17</v>
      </c>
      <c r="E1644" t="s">
        <v>212</v>
      </c>
      <c r="F1644" t="s">
        <v>220</v>
      </c>
      <c r="G1644" t="s">
        <v>20</v>
      </c>
      <c r="H1644" t="s">
        <v>21</v>
      </c>
      <c r="I1644" s="4">
        <v>110.95</v>
      </c>
      <c r="J1644">
        <v>0</v>
      </c>
      <c r="K1644">
        <v>0</v>
      </c>
      <c r="L1644">
        <v>0</v>
      </c>
      <c r="M1644">
        <v>110.95</v>
      </c>
      <c r="N1644" s="2">
        <v>30</v>
      </c>
      <c r="O1644" t="s">
        <v>29</v>
      </c>
      <c r="P1644" t="s">
        <v>30</v>
      </c>
      <c r="Q1644" t="s">
        <v>25</v>
      </c>
      <c r="R1644" t="s">
        <v>26</v>
      </c>
    </row>
    <row r="1645" spans="1:18" x14ac:dyDescent="0.35">
      <c r="A1645" t="s">
        <v>1027</v>
      </c>
      <c r="B1645" t="s">
        <v>617</v>
      </c>
      <c r="C1645" t="s">
        <v>15</v>
      </c>
      <c r="D1645" t="s">
        <v>17</v>
      </c>
      <c r="E1645" t="s">
        <v>212</v>
      </c>
      <c r="F1645" t="s">
        <v>213</v>
      </c>
      <c r="G1645" t="s">
        <v>20</v>
      </c>
      <c r="H1645" t="s">
        <v>21</v>
      </c>
      <c r="I1645" s="4">
        <v>1258.57</v>
      </c>
      <c r="J1645">
        <v>0</v>
      </c>
      <c r="K1645">
        <v>0</v>
      </c>
      <c r="L1645">
        <v>0</v>
      </c>
      <c r="M1645">
        <v>1258.57</v>
      </c>
      <c r="N1645" s="2">
        <v>30</v>
      </c>
      <c r="O1645" t="s">
        <v>29</v>
      </c>
      <c r="P1645" t="s">
        <v>30</v>
      </c>
      <c r="Q1645" t="s">
        <v>25</v>
      </c>
      <c r="R1645" t="s">
        <v>26</v>
      </c>
    </row>
    <row r="1646" spans="1:18" x14ac:dyDescent="0.35">
      <c r="A1646" t="s">
        <v>1027</v>
      </c>
      <c r="B1646" t="s">
        <v>618</v>
      </c>
      <c r="C1646" t="s">
        <v>15</v>
      </c>
      <c r="D1646" t="s">
        <v>17</v>
      </c>
      <c r="E1646" t="s">
        <v>490</v>
      </c>
      <c r="G1646" t="s">
        <v>20</v>
      </c>
      <c r="H1646" t="s">
        <v>22</v>
      </c>
      <c r="I1646" s="4">
        <v>942</v>
      </c>
      <c r="J1646">
        <v>161</v>
      </c>
      <c r="K1646">
        <v>0</v>
      </c>
      <c r="L1646">
        <v>781</v>
      </c>
      <c r="M1646">
        <v>0</v>
      </c>
      <c r="N1646" s="2">
        <v>30</v>
      </c>
      <c r="O1646" t="s">
        <v>29</v>
      </c>
      <c r="P1646" t="s">
        <v>168</v>
      </c>
      <c r="Q1646" t="s">
        <v>25</v>
      </c>
      <c r="R1646" t="s">
        <v>26</v>
      </c>
    </row>
    <row r="1647" spans="1:18" x14ac:dyDescent="0.35">
      <c r="A1647" t="s">
        <v>1027</v>
      </c>
      <c r="B1647" t="s">
        <v>619</v>
      </c>
      <c r="C1647" t="s">
        <v>15</v>
      </c>
      <c r="D1647" t="s">
        <v>17</v>
      </c>
      <c r="E1647" t="s">
        <v>483</v>
      </c>
      <c r="G1647" t="s">
        <v>20</v>
      </c>
      <c r="H1647" t="s">
        <v>22</v>
      </c>
      <c r="I1647" s="4">
        <v>6030</v>
      </c>
      <c r="J1647">
        <v>1032</v>
      </c>
      <c r="K1647">
        <v>0</v>
      </c>
      <c r="L1647">
        <v>4998</v>
      </c>
      <c r="M1647">
        <v>0</v>
      </c>
      <c r="N1647" s="2">
        <v>30</v>
      </c>
      <c r="O1647" t="s">
        <v>29</v>
      </c>
      <c r="P1647" t="s">
        <v>482</v>
      </c>
      <c r="Q1647" t="s">
        <v>25</v>
      </c>
      <c r="R1647" t="s">
        <v>26</v>
      </c>
    </row>
    <row r="1648" spans="1:18" x14ac:dyDescent="0.35">
      <c r="A1648" t="s">
        <v>1027</v>
      </c>
      <c r="B1648" t="s">
        <v>620</v>
      </c>
      <c r="C1648" t="s">
        <v>15</v>
      </c>
      <c r="D1648" t="s">
        <v>17</v>
      </c>
      <c r="E1648" t="s">
        <v>102</v>
      </c>
      <c r="G1648" t="s">
        <v>20</v>
      </c>
      <c r="H1648" t="s">
        <v>21</v>
      </c>
      <c r="I1648" s="4">
        <v>12.38</v>
      </c>
      <c r="J1648">
        <v>0</v>
      </c>
      <c r="K1648">
        <v>0</v>
      </c>
      <c r="L1648">
        <v>0</v>
      </c>
      <c r="M1648">
        <v>12.38</v>
      </c>
      <c r="N1648" s="2">
        <v>30</v>
      </c>
      <c r="O1648" t="s">
        <v>29</v>
      </c>
      <c r="P1648" t="s">
        <v>103</v>
      </c>
      <c r="Q1648" t="s">
        <v>25</v>
      </c>
      <c r="R1648" t="s">
        <v>26</v>
      </c>
    </row>
    <row r="1649" spans="1:18" x14ac:dyDescent="0.35">
      <c r="A1649" t="s">
        <v>1027</v>
      </c>
      <c r="B1649" t="s">
        <v>621</v>
      </c>
      <c r="C1649" t="s">
        <v>15</v>
      </c>
      <c r="D1649" t="s">
        <v>17</v>
      </c>
      <c r="E1649" t="s">
        <v>397</v>
      </c>
      <c r="G1649" t="s">
        <v>20</v>
      </c>
      <c r="H1649" t="s">
        <v>22</v>
      </c>
      <c r="I1649" s="4">
        <v>5736</v>
      </c>
      <c r="J1649">
        <v>976</v>
      </c>
      <c r="K1649">
        <v>0</v>
      </c>
      <c r="L1649">
        <v>4760</v>
      </c>
      <c r="M1649">
        <v>0</v>
      </c>
      <c r="N1649" s="2">
        <v>30</v>
      </c>
      <c r="O1649" t="s">
        <v>29</v>
      </c>
      <c r="P1649" t="s">
        <v>168</v>
      </c>
      <c r="Q1649" t="s">
        <v>25</v>
      </c>
      <c r="R1649" t="s">
        <v>26</v>
      </c>
    </row>
    <row r="1650" spans="1:18" x14ac:dyDescent="0.35">
      <c r="A1650" t="s">
        <v>1027</v>
      </c>
      <c r="B1650" t="s">
        <v>622</v>
      </c>
      <c r="C1650" t="s">
        <v>15</v>
      </c>
      <c r="D1650" t="s">
        <v>17</v>
      </c>
      <c r="E1650" t="s">
        <v>491</v>
      </c>
      <c r="G1650" t="s">
        <v>20</v>
      </c>
      <c r="H1650" t="s">
        <v>22</v>
      </c>
      <c r="I1650" s="4">
        <v>2175</v>
      </c>
      <c r="J1650">
        <v>365</v>
      </c>
      <c r="K1650">
        <v>0</v>
      </c>
      <c r="L1650">
        <v>1810</v>
      </c>
      <c r="M1650">
        <v>0</v>
      </c>
      <c r="N1650" s="2">
        <v>30</v>
      </c>
      <c r="O1650" t="s">
        <v>29</v>
      </c>
      <c r="P1650" t="s">
        <v>168</v>
      </c>
      <c r="Q1650" t="s">
        <v>25</v>
      </c>
      <c r="R1650" t="s">
        <v>26</v>
      </c>
    </row>
    <row r="1651" spans="1:18" x14ac:dyDescent="0.35">
      <c r="A1651" t="s">
        <v>1027</v>
      </c>
      <c r="B1651" t="s">
        <v>623</v>
      </c>
      <c r="C1651" t="s">
        <v>15</v>
      </c>
      <c r="D1651" t="s">
        <v>17</v>
      </c>
      <c r="E1651" t="s">
        <v>238</v>
      </c>
      <c r="G1651" t="s">
        <v>20</v>
      </c>
      <c r="H1651" t="s">
        <v>21</v>
      </c>
      <c r="I1651" s="4">
        <v>196.66</v>
      </c>
      <c r="J1651">
        <v>0</v>
      </c>
      <c r="K1651">
        <v>0</v>
      </c>
      <c r="L1651">
        <v>0</v>
      </c>
      <c r="M1651">
        <v>196.66</v>
      </c>
      <c r="N1651" s="2">
        <v>30</v>
      </c>
      <c r="O1651" t="s">
        <v>40</v>
      </c>
      <c r="P1651" t="s">
        <v>201</v>
      </c>
      <c r="Q1651" t="s">
        <v>25</v>
      </c>
      <c r="R1651" t="s">
        <v>26</v>
      </c>
    </row>
    <row r="1652" spans="1:18" x14ac:dyDescent="0.35">
      <c r="A1652" t="s">
        <v>1027</v>
      </c>
      <c r="B1652" t="s">
        <v>624</v>
      </c>
      <c r="C1652" t="s">
        <v>15</v>
      </c>
      <c r="D1652" t="s">
        <v>17</v>
      </c>
      <c r="E1652" t="s">
        <v>238</v>
      </c>
      <c r="G1652" t="s">
        <v>20</v>
      </c>
      <c r="H1652" t="s">
        <v>21</v>
      </c>
      <c r="I1652" s="4">
        <v>186.66</v>
      </c>
      <c r="J1652">
        <v>0</v>
      </c>
      <c r="K1652">
        <v>0</v>
      </c>
      <c r="L1652">
        <v>0</v>
      </c>
      <c r="M1652">
        <v>186.66</v>
      </c>
      <c r="N1652" s="2">
        <v>30</v>
      </c>
      <c r="O1652" t="s">
        <v>40</v>
      </c>
      <c r="P1652" t="s">
        <v>201</v>
      </c>
      <c r="Q1652" t="s">
        <v>25</v>
      </c>
      <c r="R1652" t="s">
        <v>26</v>
      </c>
    </row>
    <row r="1653" spans="1:18" x14ac:dyDescent="0.35">
      <c r="A1653" t="s">
        <v>1027</v>
      </c>
      <c r="B1653" t="s">
        <v>625</v>
      </c>
      <c r="C1653" t="s">
        <v>15</v>
      </c>
      <c r="D1653" t="s">
        <v>17</v>
      </c>
      <c r="E1653" t="s">
        <v>101</v>
      </c>
      <c r="G1653" t="s">
        <v>20</v>
      </c>
      <c r="H1653" t="s">
        <v>22</v>
      </c>
      <c r="I1653" s="4">
        <v>6625</v>
      </c>
      <c r="J1653">
        <v>1117</v>
      </c>
      <c r="K1653">
        <v>0</v>
      </c>
      <c r="L1653">
        <v>5508</v>
      </c>
      <c r="M1653">
        <v>0</v>
      </c>
      <c r="N1653" s="2">
        <v>30</v>
      </c>
      <c r="O1653" t="s">
        <v>29</v>
      </c>
      <c r="P1653" t="s">
        <v>49</v>
      </c>
      <c r="Q1653" t="s">
        <v>25</v>
      </c>
      <c r="R1653" t="s">
        <v>26</v>
      </c>
    </row>
    <row r="1654" spans="1:18" x14ac:dyDescent="0.35">
      <c r="A1654" t="s">
        <v>1027</v>
      </c>
      <c r="B1654" t="s">
        <v>626</v>
      </c>
      <c r="C1654" t="s">
        <v>15</v>
      </c>
      <c r="D1654" t="s">
        <v>17</v>
      </c>
      <c r="E1654" t="s">
        <v>465</v>
      </c>
      <c r="F1654" t="s">
        <v>466</v>
      </c>
      <c r="G1654" t="s">
        <v>20</v>
      </c>
      <c r="H1654" t="s">
        <v>22</v>
      </c>
      <c r="I1654" s="4">
        <v>3790</v>
      </c>
      <c r="J1654">
        <v>666</v>
      </c>
      <c r="K1654">
        <v>0</v>
      </c>
      <c r="L1654">
        <v>3124</v>
      </c>
      <c r="M1654">
        <v>0</v>
      </c>
      <c r="N1654" s="2">
        <v>30</v>
      </c>
      <c r="O1654" t="s">
        <v>29</v>
      </c>
      <c r="P1654" t="s">
        <v>49</v>
      </c>
      <c r="Q1654" t="s">
        <v>25</v>
      </c>
      <c r="R1654" t="s">
        <v>26</v>
      </c>
    </row>
    <row r="1655" spans="1:18" x14ac:dyDescent="0.35">
      <c r="A1655" t="s">
        <v>1027</v>
      </c>
      <c r="B1655" t="s">
        <v>627</v>
      </c>
      <c r="C1655" t="s">
        <v>15</v>
      </c>
      <c r="D1655" t="s">
        <v>17</v>
      </c>
      <c r="E1655" t="s">
        <v>69</v>
      </c>
      <c r="F1655" t="s">
        <v>29</v>
      </c>
      <c r="G1655" t="s">
        <v>20</v>
      </c>
      <c r="H1655" t="s">
        <v>22</v>
      </c>
      <c r="I1655" s="4">
        <v>4098</v>
      </c>
      <c r="J1655">
        <v>713</v>
      </c>
      <c r="K1655">
        <v>0</v>
      </c>
      <c r="L1655">
        <v>3385</v>
      </c>
      <c r="M1655">
        <v>0</v>
      </c>
      <c r="N1655" s="2">
        <v>30</v>
      </c>
      <c r="O1655" t="s">
        <v>29</v>
      </c>
      <c r="P1655" t="s">
        <v>49</v>
      </c>
      <c r="Q1655" t="s">
        <v>25</v>
      </c>
      <c r="R1655" t="s">
        <v>26</v>
      </c>
    </row>
    <row r="1656" spans="1:18" x14ac:dyDescent="0.35">
      <c r="A1656" t="s">
        <v>1027</v>
      </c>
      <c r="B1656" t="s">
        <v>628</v>
      </c>
      <c r="C1656" t="s">
        <v>15</v>
      </c>
      <c r="D1656" t="s">
        <v>17</v>
      </c>
      <c r="E1656" t="s">
        <v>533</v>
      </c>
      <c r="F1656" t="s">
        <v>534</v>
      </c>
      <c r="G1656" t="s">
        <v>20</v>
      </c>
      <c r="H1656" t="s">
        <v>21</v>
      </c>
      <c r="I1656" s="4">
        <v>2114.2800000000002</v>
      </c>
      <c r="J1656">
        <v>0</v>
      </c>
      <c r="K1656">
        <v>0</v>
      </c>
      <c r="L1656">
        <v>0</v>
      </c>
      <c r="M1656">
        <v>2114.2800000000002</v>
      </c>
      <c r="N1656" s="2">
        <v>30</v>
      </c>
      <c r="O1656" t="s">
        <v>29</v>
      </c>
      <c r="Q1656" t="s">
        <v>25</v>
      </c>
      <c r="R1656" t="s">
        <v>26</v>
      </c>
    </row>
    <row r="1657" spans="1:18" x14ac:dyDescent="0.35">
      <c r="A1657" t="s">
        <v>1027</v>
      </c>
      <c r="B1657" t="s">
        <v>629</v>
      </c>
      <c r="C1657" t="s">
        <v>15</v>
      </c>
      <c r="D1657" t="s">
        <v>17</v>
      </c>
      <c r="E1657" t="s">
        <v>532</v>
      </c>
      <c r="G1657" t="s">
        <v>20</v>
      </c>
      <c r="H1657" t="s">
        <v>21</v>
      </c>
      <c r="I1657" s="4">
        <v>3457.61</v>
      </c>
      <c r="J1657">
        <v>0</v>
      </c>
      <c r="K1657">
        <v>0</v>
      </c>
      <c r="L1657">
        <v>0</v>
      </c>
      <c r="M1657">
        <v>3457.61</v>
      </c>
      <c r="N1657" s="2">
        <v>30</v>
      </c>
      <c r="O1657" t="s">
        <v>29</v>
      </c>
      <c r="P1657" t="s">
        <v>517</v>
      </c>
      <c r="Q1657" t="s">
        <v>25</v>
      </c>
      <c r="R1657" t="s">
        <v>26</v>
      </c>
    </row>
    <row r="1658" spans="1:18" x14ac:dyDescent="0.35">
      <c r="A1658" t="s">
        <v>1027</v>
      </c>
      <c r="B1658" t="s">
        <v>630</v>
      </c>
      <c r="C1658" t="s">
        <v>15</v>
      </c>
      <c r="D1658" t="s">
        <v>17</v>
      </c>
      <c r="E1658" t="s">
        <v>368</v>
      </c>
      <c r="F1658" t="s">
        <v>131</v>
      </c>
      <c r="G1658" t="s">
        <v>20</v>
      </c>
      <c r="H1658" t="s">
        <v>22</v>
      </c>
      <c r="I1658" s="4">
        <v>6266</v>
      </c>
      <c r="J1658">
        <v>1106</v>
      </c>
      <c r="K1658">
        <v>0</v>
      </c>
      <c r="L1658">
        <v>5160</v>
      </c>
      <c r="M1658">
        <v>0</v>
      </c>
      <c r="N1658" s="2">
        <v>30</v>
      </c>
      <c r="O1658" t="s">
        <v>29</v>
      </c>
      <c r="P1658" t="s">
        <v>319</v>
      </c>
      <c r="Q1658" t="s">
        <v>25</v>
      </c>
      <c r="R1658" t="s">
        <v>26</v>
      </c>
    </row>
    <row r="1659" spans="1:18" x14ac:dyDescent="0.35">
      <c r="A1659" t="s">
        <v>1027</v>
      </c>
      <c r="B1659" t="s">
        <v>631</v>
      </c>
      <c r="C1659" t="s">
        <v>15</v>
      </c>
      <c r="D1659" t="s">
        <v>17</v>
      </c>
      <c r="E1659" t="s">
        <v>235</v>
      </c>
      <c r="F1659" t="s">
        <v>236</v>
      </c>
      <c r="G1659" t="s">
        <v>20</v>
      </c>
      <c r="H1659" t="s">
        <v>21</v>
      </c>
      <c r="I1659" s="4">
        <v>0</v>
      </c>
      <c r="J1659">
        <v>0</v>
      </c>
      <c r="K1659">
        <v>0</v>
      </c>
      <c r="L1659">
        <v>0</v>
      </c>
      <c r="M1659">
        <v>0</v>
      </c>
      <c r="N1659" s="2">
        <v>30</v>
      </c>
      <c r="O1659" t="s">
        <v>29</v>
      </c>
      <c r="P1659" t="s">
        <v>80</v>
      </c>
      <c r="Q1659" t="s">
        <v>25</v>
      </c>
      <c r="R1659" t="s">
        <v>26</v>
      </c>
    </row>
    <row r="1660" spans="1:18" x14ac:dyDescent="0.35">
      <c r="A1660" t="s">
        <v>1027</v>
      </c>
      <c r="B1660" t="s">
        <v>632</v>
      </c>
      <c r="C1660" t="s">
        <v>15</v>
      </c>
      <c r="D1660" t="s">
        <v>17</v>
      </c>
      <c r="E1660" t="s">
        <v>172</v>
      </c>
      <c r="G1660" t="s">
        <v>20</v>
      </c>
      <c r="H1660" t="s">
        <v>22</v>
      </c>
      <c r="I1660" s="4">
        <v>10855</v>
      </c>
      <c r="J1660">
        <v>1959</v>
      </c>
      <c r="K1660">
        <v>0</v>
      </c>
      <c r="L1660">
        <v>8896</v>
      </c>
      <c r="M1660">
        <v>0</v>
      </c>
      <c r="N1660" s="2">
        <v>30</v>
      </c>
      <c r="O1660" t="s">
        <v>29</v>
      </c>
      <c r="P1660" t="s">
        <v>64</v>
      </c>
      <c r="Q1660" t="s">
        <v>25</v>
      </c>
      <c r="R1660" t="s">
        <v>26</v>
      </c>
    </row>
    <row r="1661" spans="1:18" x14ac:dyDescent="0.35">
      <c r="A1661" t="s">
        <v>1027</v>
      </c>
      <c r="B1661" t="s">
        <v>633</v>
      </c>
      <c r="C1661" t="s">
        <v>15</v>
      </c>
      <c r="D1661" t="s">
        <v>17</v>
      </c>
      <c r="E1661" t="s">
        <v>278</v>
      </c>
      <c r="F1661" t="s">
        <v>279</v>
      </c>
      <c r="G1661" t="s">
        <v>20</v>
      </c>
      <c r="H1661" t="s">
        <v>22</v>
      </c>
      <c r="I1661" s="4">
        <v>7052</v>
      </c>
      <c r="J1661">
        <v>1225</v>
      </c>
      <c r="K1661">
        <v>0</v>
      </c>
      <c r="L1661">
        <v>5827</v>
      </c>
      <c r="M1661">
        <v>0</v>
      </c>
      <c r="N1661" s="2">
        <v>30</v>
      </c>
      <c r="O1661" t="s">
        <v>29</v>
      </c>
      <c r="P1661" t="s">
        <v>64</v>
      </c>
      <c r="Q1661" t="s">
        <v>25</v>
      </c>
      <c r="R1661" t="s">
        <v>26</v>
      </c>
    </row>
    <row r="1662" spans="1:18" x14ac:dyDescent="0.35">
      <c r="A1662" t="s">
        <v>1027</v>
      </c>
      <c r="B1662" t="s">
        <v>634</v>
      </c>
      <c r="C1662" t="s">
        <v>15</v>
      </c>
      <c r="D1662" t="s">
        <v>17</v>
      </c>
      <c r="E1662" t="s">
        <v>241</v>
      </c>
      <c r="F1662" t="s">
        <v>242</v>
      </c>
      <c r="G1662" t="s">
        <v>20</v>
      </c>
      <c r="H1662" t="s">
        <v>22</v>
      </c>
      <c r="I1662" s="4">
        <v>4382</v>
      </c>
      <c r="J1662">
        <v>770</v>
      </c>
      <c r="K1662">
        <v>0</v>
      </c>
      <c r="L1662">
        <v>3612</v>
      </c>
      <c r="M1662">
        <v>0</v>
      </c>
      <c r="N1662" s="2">
        <v>30</v>
      </c>
      <c r="O1662" t="s">
        <v>29</v>
      </c>
      <c r="P1662" t="s">
        <v>64</v>
      </c>
      <c r="Q1662" t="s">
        <v>25</v>
      </c>
      <c r="R1662" t="s">
        <v>26</v>
      </c>
    </row>
    <row r="1663" spans="1:18" x14ac:dyDescent="0.35">
      <c r="A1663" t="s">
        <v>1027</v>
      </c>
      <c r="B1663" t="s">
        <v>635</v>
      </c>
      <c r="C1663" t="s">
        <v>15</v>
      </c>
      <c r="D1663" t="s">
        <v>17</v>
      </c>
      <c r="E1663" t="s">
        <v>318</v>
      </c>
      <c r="G1663" t="s">
        <v>20</v>
      </c>
      <c r="H1663" t="s">
        <v>22</v>
      </c>
      <c r="I1663" s="4">
        <v>8340</v>
      </c>
      <c r="J1663">
        <v>1413</v>
      </c>
      <c r="K1663">
        <v>0</v>
      </c>
      <c r="L1663">
        <v>6927</v>
      </c>
      <c r="M1663">
        <v>0</v>
      </c>
      <c r="N1663" s="2">
        <v>30</v>
      </c>
      <c r="O1663" t="s">
        <v>29</v>
      </c>
      <c r="P1663" t="s">
        <v>319</v>
      </c>
      <c r="Q1663" t="s">
        <v>25</v>
      </c>
      <c r="R1663" t="s">
        <v>26</v>
      </c>
    </row>
    <row r="1664" spans="1:18" x14ac:dyDescent="0.35">
      <c r="A1664" t="s">
        <v>1027</v>
      </c>
      <c r="B1664" t="s">
        <v>636</v>
      </c>
      <c r="C1664" t="s">
        <v>15</v>
      </c>
      <c r="D1664" t="s">
        <v>17</v>
      </c>
      <c r="E1664" t="s">
        <v>385</v>
      </c>
      <c r="F1664" t="s">
        <v>253</v>
      </c>
      <c r="G1664" t="s">
        <v>20</v>
      </c>
      <c r="H1664" t="s">
        <v>22</v>
      </c>
      <c r="I1664" s="4">
        <v>5830</v>
      </c>
      <c r="J1664">
        <v>1096</v>
      </c>
      <c r="K1664">
        <v>0</v>
      </c>
      <c r="L1664">
        <v>4734</v>
      </c>
      <c r="M1664">
        <v>0</v>
      </c>
      <c r="N1664" s="2">
        <v>30</v>
      </c>
      <c r="O1664" t="s">
        <v>29</v>
      </c>
      <c r="P1664" t="s">
        <v>201</v>
      </c>
      <c r="Q1664" t="s">
        <v>25</v>
      </c>
      <c r="R1664" t="s">
        <v>26</v>
      </c>
    </row>
    <row r="1665" spans="1:18" x14ac:dyDescent="0.35">
      <c r="A1665" t="s">
        <v>1027</v>
      </c>
      <c r="B1665" t="s">
        <v>637</v>
      </c>
      <c r="C1665" t="s">
        <v>15</v>
      </c>
      <c r="D1665" t="s">
        <v>17</v>
      </c>
      <c r="E1665" t="s">
        <v>439</v>
      </c>
      <c r="G1665" t="s">
        <v>20</v>
      </c>
      <c r="H1665" t="s">
        <v>22</v>
      </c>
      <c r="I1665" s="4">
        <v>5176</v>
      </c>
      <c r="J1665">
        <v>959</v>
      </c>
      <c r="K1665">
        <v>0</v>
      </c>
      <c r="L1665">
        <v>4217</v>
      </c>
      <c r="M1665">
        <v>0</v>
      </c>
      <c r="N1665" s="2">
        <v>30</v>
      </c>
      <c r="O1665" t="s">
        <v>29</v>
      </c>
      <c r="P1665" t="s">
        <v>201</v>
      </c>
      <c r="Q1665" t="s">
        <v>25</v>
      </c>
      <c r="R1665" t="s">
        <v>26</v>
      </c>
    </row>
    <row r="1666" spans="1:18" x14ac:dyDescent="0.35">
      <c r="A1666" t="s">
        <v>1027</v>
      </c>
      <c r="B1666" t="s">
        <v>638</v>
      </c>
      <c r="C1666" t="s">
        <v>15</v>
      </c>
      <c r="D1666" t="s">
        <v>17</v>
      </c>
      <c r="E1666" t="s">
        <v>390</v>
      </c>
      <c r="F1666" t="s">
        <v>253</v>
      </c>
      <c r="G1666" t="s">
        <v>20</v>
      </c>
      <c r="H1666" t="s">
        <v>21</v>
      </c>
      <c r="I1666" s="4">
        <v>2994</v>
      </c>
      <c r="J1666">
        <v>0</v>
      </c>
      <c r="K1666">
        <v>0</v>
      </c>
      <c r="L1666">
        <v>0</v>
      </c>
      <c r="M1666">
        <v>2994</v>
      </c>
      <c r="N1666" s="2">
        <v>30</v>
      </c>
      <c r="O1666" t="s">
        <v>29</v>
      </c>
      <c r="P1666" t="s">
        <v>201</v>
      </c>
      <c r="Q1666" t="s">
        <v>25</v>
      </c>
      <c r="R1666" t="s">
        <v>26</v>
      </c>
    </row>
    <row r="1667" spans="1:18" x14ac:dyDescent="0.35">
      <c r="A1667" t="s">
        <v>1027</v>
      </c>
      <c r="B1667" t="s">
        <v>639</v>
      </c>
      <c r="C1667" t="s">
        <v>15</v>
      </c>
      <c r="D1667" t="s">
        <v>17</v>
      </c>
      <c r="E1667" t="s">
        <v>391</v>
      </c>
      <c r="F1667" t="s">
        <v>392</v>
      </c>
      <c r="G1667" t="s">
        <v>20</v>
      </c>
      <c r="H1667" t="s">
        <v>22</v>
      </c>
      <c r="I1667" s="4">
        <v>8102</v>
      </c>
      <c r="J1667">
        <v>1386</v>
      </c>
      <c r="K1667">
        <v>0</v>
      </c>
      <c r="L1667">
        <v>6716</v>
      </c>
      <c r="M1667">
        <v>0</v>
      </c>
      <c r="N1667" s="2">
        <v>30</v>
      </c>
      <c r="O1667" t="s">
        <v>29</v>
      </c>
      <c r="P1667" t="s">
        <v>201</v>
      </c>
      <c r="Q1667" t="s">
        <v>25</v>
      </c>
      <c r="R1667" t="s">
        <v>26</v>
      </c>
    </row>
    <row r="1668" spans="1:18" x14ac:dyDescent="0.35">
      <c r="A1668" t="s">
        <v>1027</v>
      </c>
      <c r="B1668" t="s">
        <v>640</v>
      </c>
      <c r="C1668" t="s">
        <v>15</v>
      </c>
      <c r="D1668" t="s">
        <v>17</v>
      </c>
      <c r="E1668" t="s">
        <v>440</v>
      </c>
      <c r="F1668" t="s">
        <v>181</v>
      </c>
      <c r="G1668" t="s">
        <v>20</v>
      </c>
      <c r="H1668" t="s">
        <v>22</v>
      </c>
      <c r="I1668" s="4">
        <v>14300</v>
      </c>
      <c r="J1668">
        <v>2480</v>
      </c>
      <c r="K1668">
        <v>0</v>
      </c>
      <c r="L1668">
        <v>11820</v>
      </c>
      <c r="M1668">
        <v>0</v>
      </c>
      <c r="N1668" s="2">
        <v>30</v>
      </c>
      <c r="O1668" t="s">
        <v>29</v>
      </c>
      <c r="P1668" t="s">
        <v>49</v>
      </c>
      <c r="Q1668" t="s">
        <v>25</v>
      </c>
      <c r="R1668" t="s">
        <v>26</v>
      </c>
    </row>
    <row r="1669" spans="1:18" x14ac:dyDescent="0.35">
      <c r="A1669" t="s">
        <v>1027</v>
      </c>
      <c r="B1669" t="s">
        <v>641</v>
      </c>
      <c r="C1669" t="s">
        <v>15</v>
      </c>
      <c r="D1669" t="s">
        <v>17</v>
      </c>
      <c r="E1669" t="s">
        <v>509</v>
      </c>
      <c r="G1669" t="s">
        <v>20</v>
      </c>
      <c r="H1669" t="s">
        <v>21</v>
      </c>
      <c r="I1669" s="4">
        <v>0</v>
      </c>
      <c r="J1669">
        <v>0</v>
      </c>
      <c r="K1669">
        <v>0</v>
      </c>
      <c r="L1669">
        <v>0</v>
      </c>
      <c r="M1669">
        <v>0</v>
      </c>
      <c r="N1669" s="2">
        <v>30</v>
      </c>
      <c r="O1669" t="s">
        <v>29</v>
      </c>
      <c r="P1669" t="s">
        <v>168</v>
      </c>
      <c r="Q1669" t="s">
        <v>25</v>
      </c>
      <c r="R1669" t="s">
        <v>26</v>
      </c>
    </row>
    <row r="1670" spans="1:18" x14ac:dyDescent="0.35">
      <c r="A1670" t="s">
        <v>1027</v>
      </c>
      <c r="B1670" t="s">
        <v>642</v>
      </c>
      <c r="C1670" t="s">
        <v>15</v>
      </c>
      <c r="D1670" t="s">
        <v>17</v>
      </c>
      <c r="E1670" t="s">
        <v>193</v>
      </c>
      <c r="F1670" t="s">
        <v>18</v>
      </c>
      <c r="G1670" t="s">
        <v>20</v>
      </c>
      <c r="H1670" t="s">
        <v>21</v>
      </c>
      <c r="I1670" s="4">
        <v>1200.46</v>
      </c>
      <c r="J1670">
        <v>0</v>
      </c>
      <c r="K1670">
        <v>0</v>
      </c>
      <c r="L1670">
        <v>0</v>
      </c>
      <c r="M1670">
        <v>1200.46</v>
      </c>
      <c r="N1670" s="2">
        <v>30</v>
      </c>
      <c r="O1670" t="s">
        <v>23</v>
      </c>
      <c r="P1670" t="s">
        <v>80</v>
      </c>
      <c r="Q1670" t="s">
        <v>25</v>
      </c>
      <c r="R1670" t="s">
        <v>26</v>
      </c>
    </row>
    <row r="1671" spans="1:18" x14ac:dyDescent="0.35">
      <c r="A1671" t="s">
        <v>1027</v>
      </c>
      <c r="B1671" t="s">
        <v>643</v>
      </c>
      <c r="C1671" t="s">
        <v>15</v>
      </c>
      <c r="D1671" t="s">
        <v>17</v>
      </c>
      <c r="E1671" t="s">
        <v>109</v>
      </c>
      <c r="F1671" t="s">
        <v>110</v>
      </c>
      <c r="G1671" t="s">
        <v>20</v>
      </c>
      <c r="H1671" t="s">
        <v>21</v>
      </c>
      <c r="I1671" s="4">
        <v>2109.23</v>
      </c>
      <c r="J1671">
        <v>0</v>
      </c>
      <c r="K1671">
        <v>0</v>
      </c>
      <c r="L1671">
        <v>0</v>
      </c>
      <c r="M1671">
        <v>2109.23</v>
      </c>
      <c r="N1671" s="2">
        <v>30</v>
      </c>
      <c r="O1671" t="s">
        <v>29</v>
      </c>
      <c r="P1671" t="s">
        <v>80</v>
      </c>
      <c r="Q1671" t="s">
        <v>25</v>
      </c>
      <c r="R1671" t="s">
        <v>26</v>
      </c>
    </row>
    <row r="1672" spans="1:18" x14ac:dyDescent="0.35">
      <c r="A1672" t="s">
        <v>1027</v>
      </c>
      <c r="B1672" t="s">
        <v>644</v>
      </c>
      <c r="C1672" t="s">
        <v>15</v>
      </c>
      <c r="D1672" t="s">
        <v>17</v>
      </c>
      <c r="E1672" t="s">
        <v>182</v>
      </c>
      <c r="G1672" t="s">
        <v>20</v>
      </c>
      <c r="H1672" t="s">
        <v>21</v>
      </c>
      <c r="I1672" s="4">
        <v>1920.46</v>
      </c>
      <c r="J1672">
        <v>0</v>
      </c>
      <c r="K1672">
        <v>0</v>
      </c>
      <c r="L1672">
        <v>0</v>
      </c>
      <c r="M1672">
        <v>1920.46</v>
      </c>
      <c r="N1672" s="2">
        <v>30</v>
      </c>
      <c r="O1672" t="s">
        <v>29</v>
      </c>
      <c r="P1672" t="s">
        <v>80</v>
      </c>
      <c r="Q1672" t="s">
        <v>25</v>
      </c>
      <c r="R1672" t="s">
        <v>26</v>
      </c>
    </row>
    <row r="1673" spans="1:18" x14ac:dyDescent="0.35">
      <c r="A1673" t="s">
        <v>1027</v>
      </c>
      <c r="B1673" t="s">
        <v>645</v>
      </c>
      <c r="C1673" t="s">
        <v>15</v>
      </c>
      <c r="D1673" t="s">
        <v>17</v>
      </c>
      <c r="E1673" t="s">
        <v>423</v>
      </c>
      <c r="G1673" t="s">
        <v>20</v>
      </c>
      <c r="H1673" t="s">
        <v>22</v>
      </c>
      <c r="I1673" s="4">
        <v>8451</v>
      </c>
      <c r="J1673">
        <v>1417</v>
      </c>
      <c r="K1673">
        <v>0</v>
      </c>
      <c r="L1673">
        <v>7034</v>
      </c>
      <c r="M1673">
        <v>0</v>
      </c>
      <c r="N1673" s="2">
        <v>30</v>
      </c>
      <c r="O1673" t="s">
        <v>29</v>
      </c>
      <c r="P1673" t="s">
        <v>24</v>
      </c>
      <c r="Q1673" t="s">
        <v>25</v>
      </c>
      <c r="R1673" t="s">
        <v>26</v>
      </c>
    </row>
    <row r="1674" spans="1:18" x14ac:dyDescent="0.35">
      <c r="A1674" t="s">
        <v>1027</v>
      </c>
      <c r="B1674" t="s">
        <v>646</v>
      </c>
      <c r="C1674" t="s">
        <v>15</v>
      </c>
      <c r="D1674" t="s">
        <v>17</v>
      </c>
      <c r="E1674" t="s">
        <v>444</v>
      </c>
      <c r="F1674" t="s">
        <v>56</v>
      </c>
      <c r="G1674" t="s">
        <v>20</v>
      </c>
      <c r="H1674" t="s">
        <v>21</v>
      </c>
      <c r="I1674" s="4">
        <v>850.47</v>
      </c>
      <c r="J1674">
        <v>0</v>
      </c>
      <c r="K1674">
        <v>0</v>
      </c>
      <c r="L1674">
        <v>0</v>
      </c>
      <c r="M1674">
        <v>850.47</v>
      </c>
      <c r="N1674" s="2">
        <v>30</v>
      </c>
      <c r="O1674" t="s">
        <v>57</v>
      </c>
      <c r="P1674" t="s">
        <v>24</v>
      </c>
      <c r="Q1674" t="s">
        <v>25</v>
      </c>
      <c r="R1674" t="s">
        <v>26</v>
      </c>
    </row>
    <row r="1675" spans="1:18" x14ac:dyDescent="0.35">
      <c r="A1675" t="s">
        <v>1027</v>
      </c>
      <c r="B1675" t="s">
        <v>647</v>
      </c>
      <c r="C1675" t="s">
        <v>15</v>
      </c>
      <c r="D1675" t="s">
        <v>17</v>
      </c>
      <c r="E1675" t="s">
        <v>258</v>
      </c>
      <c r="F1675" t="s">
        <v>259</v>
      </c>
      <c r="G1675" t="s">
        <v>20</v>
      </c>
      <c r="H1675" t="s">
        <v>21</v>
      </c>
      <c r="I1675" s="4">
        <v>617.14</v>
      </c>
      <c r="J1675">
        <v>0</v>
      </c>
      <c r="K1675">
        <v>0</v>
      </c>
      <c r="L1675">
        <v>0</v>
      </c>
      <c r="M1675">
        <v>617.14</v>
      </c>
      <c r="N1675" s="2">
        <v>30</v>
      </c>
      <c r="O1675" t="s">
        <v>260</v>
      </c>
      <c r="P1675" t="s">
        <v>24</v>
      </c>
      <c r="Q1675" t="s">
        <v>25</v>
      </c>
      <c r="R1675" t="s">
        <v>26</v>
      </c>
    </row>
    <row r="1676" spans="1:18" x14ac:dyDescent="0.35">
      <c r="A1676" t="s">
        <v>1027</v>
      </c>
      <c r="B1676" t="s">
        <v>648</v>
      </c>
      <c r="C1676" t="s">
        <v>15</v>
      </c>
      <c r="D1676" t="s">
        <v>17</v>
      </c>
      <c r="E1676" t="s">
        <v>88</v>
      </c>
      <c r="F1676" t="s">
        <v>18</v>
      </c>
      <c r="G1676" t="s">
        <v>20</v>
      </c>
      <c r="H1676" t="s">
        <v>21</v>
      </c>
      <c r="I1676" s="4">
        <v>1418.57</v>
      </c>
      <c r="J1676">
        <v>0</v>
      </c>
      <c r="K1676">
        <v>0</v>
      </c>
      <c r="L1676">
        <v>0</v>
      </c>
      <c r="M1676">
        <v>1418.57</v>
      </c>
      <c r="N1676" s="2">
        <v>30</v>
      </c>
      <c r="O1676" t="s">
        <v>23</v>
      </c>
      <c r="P1676" t="s">
        <v>24</v>
      </c>
      <c r="Q1676" t="s">
        <v>25</v>
      </c>
      <c r="R1676" t="s">
        <v>26</v>
      </c>
    </row>
    <row r="1677" spans="1:18" x14ac:dyDescent="0.35">
      <c r="A1677" t="s">
        <v>1027</v>
      </c>
      <c r="B1677" t="s">
        <v>649</v>
      </c>
      <c r="C1677" t="s">
        <v>15</v>
      </c>
      <c r="D1677" t="s">
        <v>17</v>
      </c>
      <c r="E1677" t="s">
        <v>72</v>
      </c>
      <c r="F1677" t="s">
        <v>73</v>
      </c>
      <c r="G1677" t="s">
        <v>20</v>
      </c>
      <c r="H1677" t="s">
        <v>22</v>
      </c>
      <c r="I1677" s="4">
        <v>1345</v>
      </c>
      <c r="J1677">
        <v>355</v>
      </c>
      <c r="K1677">
        <v>0</v>
      </c>
      <c r="L1677">
        <v>990</v>
      </c>
      <c r="M1677">
        <v>0</v>
      </c>
      <c r="N1677" s="2">
        <v>30</v>
      </c>
      <c r="O1677" t="s">
        <v>60</v>
      </c>
      <c r="P1677" t="s">
        <v>24</v>
      </c>
      <c r="Q1677" t="s">
        <v>25</v>
      </c>
      <c r="R1677" t="s">
        <v>26</v>
      </c>
    </row>
    <row r="1678" spans="1:18" x14ac:dyDescent="0.35">
      <c r="A1678" t="s">
        <v>1027</v>
      </c>
      <c r="B1678" t="s">
        <v>650</v>
      </c>
      <c r="C1678" t="s">
        <v>15</v>
      </c>
      <c r="D1678" t="s">
        <v>17</v>
      </c>
      <c r="E1678" t="s">
        <v>140</v>
      </c>
      <c r="F1678" t="s">
        <v>141</v>
      </c>
      <c r="G1678" t="s">
        <v>20</v>
      </c>
      <c r="H1678" t="s">
        <v>22</v>
      </c>
      <c r="I1678" s="4">
        <v>9230</v>
      </c>
      <c r="J1678">
        <v>3120</v>
      </c>
      <c r="K1678">
        <v>0</v>
      </c>
      <c r="L1678">
        <v>6110</v>
      </c>
      <c r="M1678">
        <v>0</v>
      </c>
      <c r="N1678" s="2">
        <v>30</v>
      </c>
      <c r="O1678" t="s">
        <v>60</v>
      </c>
      <c r="P1678" t="s">
        <v>24</v>
      </c>
      <c r="Q1678" t="s">
        <v>25</v>
      </c>
      <c r="R1678" t="s">
        <v>26</v>
      </c>
    </row>
    <row r="1679" spans="1:18" x14ac:dyDescent="0.35">
      <c r="A1679" t="s">
        <v>1027</v>
      </c>
      <c r="B1679" t="s">
        <v>651</v>
      </c>
      <c r="C1679" t="s">
        <v>15</v>
      </c>
      <c r="D1679" t="s">
        <v>17</v>
      </c>
      <c r="E1679" t="s">
        <v>87</v>
      </c>
      <c r="G1679" t="s">
        <v>20</v>
      </c>
      <c r="H1679" t="s">
        <v>21</v>
      </c>
      <c r="I1679" s="4">
        <v>1744.76</v>
      </c>
      <c r="J1679">
        <v>0</v>
      </c>
      <c r="K1679">
        <v>0</v>
      </c>
      <c r="L1679">
        <v>0</v>
      </c>
      <c r="M1679">
        <v>1744.76</v>
      </c>
      <c r="N1679" s="2">
        <v>30</v>
      </c>
      <c r="O1679" t="s">
        <v>35</v>
      </c>
      <c r="P1679" t="s">
        <v>24</v>
      </c>
      <c r="Q1679" t="s">
        <v>25</v>
      </c>
      <c r="R1679" t="s">
        <v>26</v>
      </c>
    </row>
    <row r="1680" spans="1:18" x14ac:dyDescent="0.35">
      <c r="A1680" t="s">
        <v>1027</v>
      </c>
      <c r="B1680" t="s">
        <v>652</v>
      </c>
      <c r="C1680" t="s">
        <v>15</v>
      </c>
      <c r="D1680" t="s">
        <v>17</v>
      </c>
      <c r="E1680" t="s">
        <v>447</v>
      </c>
      <c r="F1680" t="s">
        <v>29</v>
      </c>
      <c r="G1680" t="s">
        <v>20</v>
      </c>
      <c r="H1680" t="s">
        <v>22</v>
      </c>
      <c r="I1680" s="4">
        <v>2881</v>
      </c>
      <c r="J1680">
        <v>485</v>
      </c>
      <c r="K1680">
        <v>0</v>
      </c>
      <c r="L1680">
        <v>2396</v>
      </c>
      <c r="M1680">
        <v>0</v>
      </c>
      <c r="N1680" s="2">
        <v>30</v>
      </c>
      <c r="O1680" t="s">
        <v>29</v>
      </c>
      <c r="P1680" t="s">
        <v>24</v>
      </c>
      <c r="Q1680" t="s">
        <v>25</v>
      </c>
      <c r="R1680" t="s">
        <v>26</v>
      </c>
    </row>
    <row r="1681" spans="1:18" x14ac:dyDescent="0.35">
      <c r="A1681" t="s">
        <v>1027</v>
      </c>
      <c r="B1681" t="s">
        <v>653</v>
      </c>
      <c r="C1681" t="s">
        <v>15</v>
      </c>
      <c r="D1681" t="s">
        <v>17</v>
      </c>
      <c r="E1681" t="s">
        <v>33</v>
      </c>
      <c r="F1681" t="s">
        <v>34</v>
      </c>
      <c r="G1681" t="s">
        <v>20</v>
      </c>
      <c r="H1681" t="s">
        <v>21</v>
      </c>
      <c r="I1681" s="4">
        <v>365.71</v>
      </c>
      <c r="J1681">
        <v>0</v>
      </c>
      <c r="K1681">
        <v>0</v>
      </c>
      <c r="L1681">
        <v>0</v>
      </c>
      <c r="M1681">
        <v>365.71</v>
      </c>
      <c r="N1681" s="2">
        <v>30</v>
      </c>
      <c r="O1681" t="s">
        <v>35</v>
      </c>
      <c r="P1681" t="s">
        <v>24</v>
      </c>
      <c r="Q1681" t="s">
        <v>25</v>
      </c>
      <c r="R1681" t="s">
        <v>26</v>
      </c>
    </row>
    <row r="1682" spans="1:18" x14ac:dyDescent="0.35">
      <c r="A1682" t="s">
        <v>1027</v>
      </c>
      <c r="B1682" t="s">
        <v>654</v>
      </c>
      <c r="C1682" t="s">
        <v>15</v>
      </c>
      <c r="D1682" t="s">
        <v>17</v>
      </c>
      <c r="E1682" t="s">
        <v>184</v>
      </c>
      <c r="F1682" t="s">
        <v>185</v>
      </c>
      <c r="G1682" t="s">
        <v>20</v>
      </c>
      <c r="H1682" t="s">
        <v>21</v>
      </c>
      <c r="I1682" s="4">
        <v>475.08</v>
      </c>
      <c r="J1682">
        <v>0</v>
      </c>
      <c r="K1682">
        <v>0</v>
      </c>
      <c r="L1682">
        <v>0</v>
      </c>
      <c r="M1682">
        <v>475.08</v>
      </c>
      <c r="N1682" s="2">
        <v>30</v>
      </c>
      <c r="O1682" t="s">
        <v>63</v>
      </c>
      <c r="P1682" t="s">
        <v>80</v>
      </c>
      <c r="Q1682" t="s">
        <v>25</v>
      </c>
      <c r="R1682" t="s">
        <v>26</v>
      </c>
    </row>
    <row r="1683" spans="1:18" x14ac:dyDescent="0.35">
      <c r="A1683" t="s">
        <v>1027</v>
      </c>
      <c r="B1683" t="s">
        <v>655</v>
      </c>
      <c r="C1683" t="s">
        <v>15</v>
      </c>
      <c r="D1683" t="s">
        <v>17</v>
      </c>
      <c r="E1683" t="s">
        <v>123</v>
      </c>
      <c r="G1683" t="s">
        <v>20</v>
      </c>
      <c r="H1683" t="s">
        <v>21</v>
      </c>
      <c r="I1683" s="4">
        <v>960.88</v>
      </c>
      <c r="J1683">
        <v>0</v>
      </c>
      <c r="K1683">
        <v>0</v>
      </c>
      <c r="L1683">
        <v>0</v>
      </c>
      <c r="M1683">
        <v>960.88</v>
      </c>
      <c r="N1683" s="2">
        <v>30</v>
      </c>
      <c r="O1683" t="s">
        <v>35</v>
      </c>
      <c r="P1683" t="s">
        <v>64</v>
      </c>
      <c r="Q1683" t="s">
        <v>25</v>
      </c>
      <c r="R1683" t="s">
        <v>26</v>
      </c>
    </row>
    <row r="1684" spans="1:18" x14ac:dyDescent="0.35">
      <c r="A1684" t="s">
        <v>1027</v>
      </c>
      <c r="B1684" t="s">
        <v>656</v>
      </c>
      <c r="C1684" t="s">
        <v>15</v>
      </c>
      <c r="D1684" t="s">
        <v>17</v>
      </c>
      <c r="E1684" t="s">
        <v>396</v>
      </c>
      <c r="F1684" t="s">
        <v>53</v>
      </c>
      <c r="G1684" t="s">
        <v>20</v>
      </c>
      <c r="H1684" t="s">
        <v>22</v>
      </c>
      <c r="I1684" s="4">
        <v>4755</v>
      </c>
      <c r="J1684">
        <v>798</v>
      </c>
      <c r="K1684">
        <v>0</v>
      </c>
      <c r="L1684">
        <v>3957</v>
      </c>
      <c r="M1684">
        <v>0</v>
      </c>
      <c r="N1684" s="2">
        <v>30</v>
      </c>
      <c r="O1684" t="s">
        <v>29</v>
      </c>
      <c r="P1684" t="s">
        <v>24</v>
      </c>
      <c r="Q1684" t="s">
        <v>25</v>
      </c>
      <c r="R1684" t="s">
        <v>26</v>
      </c>
    </row>
    <row r="1685" spans="1:18" x14ac:dyDescent="0.35">
      <c r="A1685" t="s">
        <v>1027</v>
      </c>
      <c r="B1685" t="s">
        <v>657</v>
      </c>
      <c r="C1685" t="s">
        <v>15</v>
      </c>
      <c r="D1685" t="s">
        <v>17</v>
      </c>
      <c r="E1685" t="s">
        <v>16</v>
      </c>
      <c r="F1685" t="s">
        <v>18</v>
      </c>
      <c r="G1685" t="s">
        <v>20</v>
      </c>
      <c r="H1685" t="s">
        <v>21</v>
      </c>
      <c r="I1685" s="4">
        <v>2480</v>
      </c>
      <c r="J1685">
        <v>0</v>
      </c>
      <c r="K1685">
        <v>0</v>
      </c>
      <c r="L1685">
        <v>0</v>
      </c>
      <c r="M1685">
        <v>2480</v>
      </c>
      <c r="N1685" s="2">
        <v>30</v>
      </c>
      <c r="O1685" t="s">
        <v>23</v>
      </c>
      <c r="P1685" t="s">
        <v>24</v>
      </c>
      <c r="Q1685" t="s">
        <v>25</v>
      </c>
      <c r="R1685" t="s">
        <v>26</v>
      </c>
    </row>
    <row r="1686" spans="1:18" x14ac:dyDescent="0.35">
      <c r="A1686" t="s">
        <v>1027</v>
      </c>
      <c r="B1686" t="s">
        <v>658</v>
      </c>
      <c r="C1686" t="s">
        <v>15</v>
      </c>
      <c r="D1686" t="s">
        <v>17</v>
      </c>
      <c r="E1686" t="s">
        <v>528</v>
      </c>
      <c r="F1686" t="s">
        <v>529</v>
      </c>
      <c r="G1686" t="s">
        <v>20</v>
      </c>
      <c r="H1686" t="s">
        <v>22</v>
      </c>
      <c r="I1686" s="4">
        <v>2291</v>
      </c>
      <c r="J1686">
        <v>223</v>
      </c>
      <c r="K1686">
        <v>0</v>
      </c>
      <c r="L1686">
        <v>2068</v>
      </c>
      <c r="M1686">
        <v>0</v>
      </c>
      <c r="N1686" s="2">
        <v>30</v>
      </c>
      <c r="O1686" t="s">
        <v>23</v>
      </c>
      <c r="P1686" t="s">
        <v>24</v>
      </c>
      <c r="Q1686" t="s">
        <v>25</v>
      </c>
      <c r="R1686" t="s">
        <v>26</v>
      </c>
    </row>
    <row r="1687" spans="1:18" x14ac:dyDescent="0.35">
      <c r="A1687" t="s">
        <v>1027</v>
      </c>
      <c r="B1687" t="s">
        <v>659</v>
      </c>
      <c r="C1687" t="s">
        <v>15</v>
      </c>
      <c r="D1687" t="s">
        <v>17</v>
      </c>
      <c r="E1687" t="s">
        <v>558</v>
      </c>
      <c r="F1687" t="s">
        <v>18</v>
      </c>
      <c r="G1687" t="s">
        <v>20</v>
      </c>
      <c r="H1687" t="s">
        <v>21</v>
      </c>
      <c r="I1687" s="4">
        <v>1569.52</v>
      </c>
      <c r="J1687">
        <v>0</v>
      </c>
      <c r="K1687">
        <v>0</v>
      </c>
      <c r="L1687">
        <v>0</v>
      </c>
      <c r="M1687">
        <v>1569.52</v>
      </c>
      <c r="N1687" s="2">
        <v>30</v>
      </c>
      <c r="Q1687" t="s">
        <v>25</v>
      </c>
      <c r="R1687" t="s">
        <v>26</v>
      </c>
    </row>
    <row r="1688" spans="1:18" x14ac:dyDescent="0.35">
      <c r="A1688" t="s">
        <v>1027</v>
      </c>
      <c r="B1688" t="s">
        <v>660</v>
      </c>
      <c r="C1688" t="s">
        <v>15</v>
      </c>
      <c r="D1688" t="s">
        <v>17</v>
      </c>
      <c r="E1688" t="s">
        <v>75</v>
      </c>
      <c r="F1688" t="s">
        <v>76</v>
      </c>
      <c r="G1688" t="s">
        <v>20</v>
      </c>
      <c r="H1688" t="s">
        <v>22</v>
      </c>
      <c r="I1688" s="4">
        <v>5577</v>
      </c>
      <c r="J1688">
        <v>966</v>
      </c>
      <c r="K1688">
        <v>0</v>
      </c>
      <c r="L1688">
        <v>4611</v>
      </c>
      <c r="M1688">
        <v>0</v>
      </c>
      <c r="N1688" s="2">
        <v>30</v>
      </c>
      <c r="O1688" t="s">
        <v>29</v>
      </c>
      <c r="P1688" t="s">
        <v>32</v>
      </c>
      <c r="Q1688" t="s">
        <v>25</v>
      </c>
      <c r="R1688" t="s">
        <v>26</v>
      </c>
    </row>
    <row r="1689" spans="1:18" x14ac:dyDescent="0.35">
      <c r="A1689" t="s">
        <v>1027</v>
      </c>
      <c r="B1689" t="s">
        <v>661</v>
      </c>
      <c r="C1689" t="s">
        <v>15</v>
      </c>
      <c r="D1689" t="s">
        <v>17</v>
      </c>
      <c r="E1689" t="s">
        <v>133</v>
      </c>
      <c r="F1689" t="s">
        <v>23</v>
      </c>
      <c r="G1689" t="s">
        <v>20</v>
      </c>
      <c r="H1689" t="s">
        <v>21</v>
      </c>
      <c r="I1689" s="4">
        <v>1282.6199999999999</v>
      </c>
      <c r="J1689">
        <v>0</v>
      </c>
      <c r="K1689">
        <v>0</v>
      </c>
      <c r="L1689">
        <v>0</v>
      </c>
      <c r="M1689">
        <v>1282.6199999999999</v>
      </c>
      <c r="N1689" s="2">
        <v>30</v>
      </c>
      <c r="O1689" t="s">
        <v>23</v>
      </c>
      <c r="P1689" t="s">
        <v>32</v>
      </c>
      <c r="Q1689" t="s">
        <v>25</v>
      </c>
      <c r="R1689" t="s">
        <v>26</v>
      </c>
    </row>
    <row r="1690" spans="1:18" x14ac:dyDescent="0.35">
      <c r="A1690" t="s">
        <v>1027</v>
      </c>
      <c r="B1690" t="s">
        <v>662</v>
      </c>
      <c r="C1690" t="s">
        <v>15</v>
      </c>
      <c r="D1690" t="s">
        <v>17</v>
      </c>
      <c r="E1690" t="s">
        <v>499</v>
      </c>
      <c r="G1690" t="s">
        <v>20</v>
      </c>
      <c r="H1690" t="s">
        <v>21</v>
      </c>
      <c r="I1690" s="4">
        <v>532.85</v>
      </c>
      <c r="J1690">
        <v>0</v>
      </c>
      <c r="K1690">
        <v>0</v>
      </c>
      <c r="L1690">
        <v>0</v>
      </c>
      <c r="M1690">
        <v>532.85</v>
      </c>
      <c r="N1690" s="2">
        <v>30</v>
      </c>
      <c r="O1690" t="s">
        <v>35</v>
      </c>
      <c r="P1690" t="s">
        <v>32</v>
      </c>
      <c r="Q1690" t="s">
        <v>25</v>
      </c>
      <c r="R1690" t="s">
        <v>26</v>
      </c>
    </row>
    <row r="1691" spans="1:18" x14ac:dyDescent="0.35">
      <c r="A1691" t="s">
        <v>1027</v>
      </c>
      <c r="B1691" t="s">
        <v>663</v>
      </c>
      <c r="C1691" t="s">
        <v>15</v>
      </c>
      <c r="D1691" t="s">
        <v>17</v>
      </c>
      <c r="E1691" t="s">
        <v>145</v>
      </c>
      <c r="F1691" t="s">
        <v>18</v>
      </c>
      <c r="G1691" t="s">
        <v>20</v>
      </c>
      <c r="H1691" t="s">
        <v>21</v>
      </c>
      <c r="I1691" s="4">
        <v>1260</v>
      </c>
      <c r="J1691">
        <v>0</v>
      </c>
      <c r="K1691">
        <v>0</v>
      </c>
      <c r="L1691">
        <v>0</v>
      </c>
      <c r="M1691">
        <v>1260</v>
      </c>
      <c r="N1691" s="2">
        <v>30</v>
      </c>
      <c r="O1691" t="s">
        <v>23</v>
      </c>
      <c r="P1691" t="s">
        <v>32</v>
      </c>
      <c r="Q1691" t="s">
        <v>25</v>
      </c>
      <c r="R1691" t="s">
        <v>26</v>
      </c>
    </row>
    <row r="1692" spans="1:18" x14ac:dyDescent="0.35">
      <c r="A1692" t="s">
        <v>1027</v>
      </c>
      <c r="B1692" t="s">
        <v>664</v>
      </c>
      <c r="C1692" t="s">
        <v>15</v>
      </c>
      <c r="D1692" t="s">
        <v>17</v>
      </c>
      <c r="E1692" t="s">
        <v>208</v>
      </c>
      <c r="F1692" t="s">
        <v>209</v>
      </c>
      <c r="G1692" t="s">
        <v>20</v>
      </c>
      <c r="H1692" t="s">
        <v>22</v>
      </c>
      <c r="I1692" s="4">
        <v>2775</v>
      </c>
      <c r="J1692">
        <v>450</v>
      </c>
      <c r="K1692">
        <v>0</v>
      </c>
      <c r="L1692">
        <v>2325</v>
      </c>
      <c r="M1692">
        <v>0</v>
      </c>
      <c r="N1692" s="2">
        <v>30</v>
      </c>
      <c r="O1692" t="s">
        <v>60</v>
      </c>
      <c r="P1692" t="s">
        <v>32</v>
      </c>
      <c r="Q1692" t="s">
        <v>25</v>
      </c>
      <c r="R1692" t="s">
        <v>26</v>
      </c>
    </row>
    <row r="1693" spans="1:18" x14ac:dyDescent="0.35">
      <c r="A1693" t="s">
        <v>1027</v>
      </c>
      <c r="B1693" t="s">
        <v>665</v>
      </c>
      <c r="C1693" t="s">
        <v>15</v>
      </c>
      <c r="D1693" t="s">
        <v>17</v>
      </c>
      <c r="E1693" t="s">
        <v>207</v>
      </c>
      <c r="F1693" t="s">
        <v>62</v>
      </c>
      <c r="G1693" t="s">
        <v>20</v>
      </c>
      <c r="H1693" t="s">
        <v>21</v>
      </c>
      <c r="I1693" s="4">
        <v>259.67</v>
      </c>
      <c r="J1693">
        <v>0</v>
      </c>
      <c r="K1693">
        <v>0</v>
      </c>
      <c r="L1693">
        <v>0</v>
      </c>
      <c r="M1693">
        <v>259.67</v>
      </c>
      <c r="N1693" s="2">
        <v>30</v>
      </c>
      <c r="O1693" t="s">
        <v>63</v>
      </c>
      <c r="P1693" t="s">
        <v>80</v>
      </c>
      <c r="Q1693" t="s">
        <v>25</v>
      </c>
      <c r="R1693" t="s">
        <v>26</v>
      </c>
    </row>
    <row r="1694" spans="1:18" x14ac:dyDescent="0.35">
      <c r="A1694" t="s">
        <v>1027</v>
      </c>
      <c r="B1694" t="s">
        <v>666</v>
      </c>
      <c r="C1694" t="s">
        <v>15</v>
      </c>
      <c r="D1694" t="s">
        <v>17</v>
      </c>
      <c r="E1694" t="s">
        <v>85</v>
      </c>
      <c r="F1694" t="s">
        <v>62</v>
      </c>
      <c r="G1694" t="s">
        <v>20</v>
      </c>
      <c r="H1694" t="s">
        <v>21</v>
      </c>
      <c r="I1694" s="4">
        <v>3796.56</v>
      </c>
      <c r="J1694">
        <v>0</v>
      </c>
      <c r="K1694">
        <v>0</v>
      </c>
      <c r="L1694">
        <v>0</v>
      </c>
      <c r="M1694">
        <v>3796.56</v>
      </c>
      <c r="N1694" s="2">
        <v>30</v>
      </c>
      <c r="O1694" t="s">
        <v>51</v>
      </c>
      <c r="P1694" t="s">
        <v>80</v>
      </c>
      <c r="Q1694" t="s">
        <v>25</v>
      </c>
      <c r="R1694" t="s">
        <v>26</v>
      </c>
    </row>
    <row r="1695" spans="1:18" x14ac:dyDescent="0.35">
      <c r="A1695" t="s">
        <v>1027</v>
      </c>
      <c r="B1695" t="s">
        <v>667</v>
      </c>
      <c r="C1695" t="s">
        <v>15</v>
      </c>
      <c r="D1695" t="s">
        <v>17</v>
      </c>
      <c r="E1695" t="s">
        <v>85</v>
      </c>
      <c r="F1695" t="s">
        <v>62</v>
      </c>
      <c r="G1695" t="s">
        <v>20</v>
      </c>
      <c r="H1695" t="s">
        <v>21</v>
      </c>
      <c r="I1695" s="4">
        <v>424.91</v>
      </c>
      <c r="J1695">
        <v>0</v>
      </c>
      <c r="K1695">
        <v>0</v>
      </c>
      <c r="L1695">
        <v>0</v>
      </c>
      <c r="M1695">
        <v>424.91</v>
      </c>
      <c r="N1695" s="2">
        <v>30</v>
      </c>
      <c r="O1695" t="s">
        <v>63</v>
      </c>
      <c r="P1695" t="s">
        <v>80</v>
      </c>
      <c r="Q1695" t="s">
        <v>25</v>
      </c>
      <c r="R1695" t="s">
        <v>26</v>
      </c>
    </row>
    <row r="1696" spans="1:18" x14ac:dyDescent="0.35">
      <c r="A1696" t="s">
        <v>1027</v>
      </c>
      <c r="B1696" t="s">
        <v>668</v>
      </c>
      <c r="C1696" t="s">
        <v>15</v>
      </c>
      <c r="D1696" t="s">
        <v>17</v>
      </c>
      <c r="E1696" t="s">
        <v>187</v>
      </c>
      <c r="F1696" t="s">
        <v>131</v>
      </c>
      <c r="G1696" t="s">
        <v>20</v>
      </c>
      <c r="H1696" t="s">
        <v>21</v>
      </c>
      <c r="I1696" s="4">
        <v>1825.52</v>
      </c>
      <c r="J1696">
        <v>0</v>
      </c>
      <c r="K1696">
        <v>0</v>
      </c>
      <c r="L1696">
        <v>0</v>
      </c>
      <c r="M1696">
        <v>1825.52</v>
      </c>
      <c r="N1696" s="2">
        <v>30</v>
      </c>
      <c r="O1696" t="s">
        <v>29</v>
      </c>
      <c r="P1696" t="s">
        <v>80</v>
      </c>
      <c r="Q1696" t="s">
        <v>25</v>
      </c>
      <c r="R1696" t="s">
        <v>26</v>
      </c>
    </row>
    <row r="1697" spans="1:18" x14ac:dyDescent="0.35">
      <c r="A1697" t="s">
        <v>1027</v>
      </c>
      <c r="B1697" t="s">
        <v>669</v>
      </c>
      <c r="C1697" t="s">
        <v>15</v>
      </c>
      <c r="D1697" t="s">
        <v>17</v>
      </c>
      <c r="E1697" t="s">
        <v>183</v>
      </c>
      <c r="G1697" t="s">
        <v>20</v>
      </c>
      <c r="H1697" t="s">
        <v>22</v>
      </c>
      <c r="I1697" s="4">
        <v>5019</v>
      </c>
      <c r="J1697">
        <v>1396</v>
      </c>
      <c r="K1697">
        <v>0</v>
      </c>
      <c r="L1697">
        <v>3623</v>
      </c>
      <c r="M1697">
        <v>0</v>
      </c>
      <c r="N1697" s="2">
        <v>30</v>
      </c>
      <c r="O1697" t="s">
        <v>29</v>
      </c>
      <c r="P1697" t="s">
        <v>32</v>
      </c>
      <c r="Q1697" t="s">
        <v>25</v>
      </c>
      <c r="R1697" t="s">
        <v>26</v>
      </c>
    </row>
    <row r="1698" spans="1:18" x14ac:dyDescent="0.35">
      <c r="A1698" t="s">
        <v>1027</v>
      </c>
      <c r="B1698" t="s">
        <v>670</v>
      </c>
      <c r="C1698" t="s">
        <v>15</v>
      </c>
      <c r="D1698" t="s">
        <v>17</v>
      </c>
      <c r="E1698" t="s">
        <v>330</v>
      </c>
      <c r="G1698" t="s">
        <v>20</v>
      </c>
      <c r="H1698" t="s">
        <v>21</v>
      </c>
      <c r="I1698" s="4">
        <v>1414.28</v>
      </c>
      <c r="J1698">
        <v>0</v>
      </c>
      <c r="K1698">
        <v>0</v>
      </c>
      <c r="L1698">
        <v>0</v>
      </c>
      <c r="M1698">
        <v>1414.28</v>
      </c>
      <c r="N1698" s="2">
        <v>30</v>
      </c>
      <c r="O1698" t="s">
        <v>57</v>
      </c>
      <c r="P1698" t="s">
        <v>108</v>
      </c>
      <c r="Q1698" t="s">
        <v>25</v>
      </c>
      <c r="R1698" t="s">
        <v>26</v>
      </c>
    </row>
    <row r="1699" spans="1:18" x14ac:dyDescent="0.35">
      <c r="A1699" t="s">
        <v>1027</v>
      </c>
      <c r="B1699" t="s">
        <v>671</v>
      </c>
      <c r="C1699" t="s">
        <v>15</v>
      </c>
      <c r="D1699" t="s">
        <v>17</v>
      </c>
      <c r="E1699" t="s">
        <v>387</v>
      </c>
      <c r="G1699" t="s">
        <v>20</v>
      </c>
      <c r="H1699" t="s">
        <v>22</v>
      </c>
      <c r="I1699" s="4">
        <v>6774</v>
      </c>
      <c r="J1699">
        <v>792</v>
      </c>
      <c r="K1699">
        <v>0</v>
      </c>
      <c r="L1699">
        <v>5982</v>
      </c>
      <c r="M1699">
        <v>0</v>
      </c>
      <c r="N1699" s="2">
        <v>30</v>
      </c>
      <c r="O1699" t="s">
        <v>60</v>
      </c>
      <c r="P1699" t="s">
        <v>108</v>
      </c>
      <c r="Q1699" t="s">
        <v>25</v>
      </c>
      <c r="R1699" t="s">
        <v>26</v>
      </c>
    </row>
    <row r="1700" spans="1:18" x14ac:dyDescent="0.35">
      <c r="A1700" t="s">
        <v>1027</v>
      </c>
      <c r="B1700" t="s">
        <v>672</v>
      </c>
      <c r="C1700" t="s">
        <v>15</v>
      </c>
      <c r="D1700" t="s">
        <v>17</v>
      </c>
      <c r="E1700" t="s">
        <v>268</v>
      </c>
      <c r="G1700" t="s">
        <v>20</v>
      </c>
      <c r="H1700" t="s">
        <v>22</v>
      </c>
      <c r="I1700" s="4">
        <v>5818</v>
      </c>
      <c r="J1700">
        <v>1073</v>
      </c>
      <c r="K1700">
        <v>0</v>
      </c>
      <c r="L1700">
        <v>4745</v>
      </c>
      <c r="M1700">
        <v>0</v>
      </c>
      <c r="N1700" s="2">
        <v>30</v>
      </c>
      <c r="O1700" t="s">
        <v>29</v>
      </c>
      <c r="P1700" t="s">
        <v>80</v>
      </c>
      <c r="Q1700" t="s">
        <v>25</v>
      </c>
      <c r="R1700" t="s">
        <v>26</v>
      </c>
    </row>
    <row r="1701" spans="1:18" x14ac:dyDescent="0.35">
      <c r="A1701" t="s">
        <v>1027</v>
      </c>
      <c r="B1701" t="s">
        <v>673</v>
      </c>
      <c r="C1701" t="s">
        <v>15</v>
      </c>
      <c r="D1701" t="s">
        <v>17</v>
      </c>
      <c r="E1701" t="s">
        <v>124</v>
      </c>
      <c r="F1701" t="s">
        <v>62</v>
      </c>
      <c r="G1701" t="s">
        <v>20</v>
      </c>
      <c r="H1701" t="s">
        <v>21</v>
      </c>
      <c r="I1701" s="4">
        <v>126.88</v>
      </c>
      <c r="J1701">
        <v>0</v>
      </c>
      <c r="K1701">
        <v>0</v>
      </c>
      <c r="L1701">
        <v>0</v>
      </c>
      <c r="M1701">
        <v>126.88</v>
      </c>
      <c r="N1701" s="2">
        <v>30</v>
      </c>
      <c r="O1701" t="s">
        <v>63</v>
      </c>
      <c r="P1701" t="s">
        <v>64</v>
      </c>
      <c r="Q1701" t="s">
        <v>25</v>
      </c>
      <c r="R1701" t="s">
        <v>26</v>
      </c>
    </row>
    <row r="1702" spans="1:18" x14ac:dyDescent="0.35">
      <c r="A1702" t="s">
        <v>1027</v>
      </c>
      <c r="B1702" t="s">
        <v>674</v>
      </c>
      <c r="C1702" t="s">
        <v>15</v>
      </c>
      <c r="D1702" t="s">
        <v>17</v>
      </c>
      <c r="E1702" t="s">
        <v>61</v>
      </c>
      <c r="F1702" t="s">
        <v>62</v>
      </c>
      <c r="G1702" t="s">
        <v>20</v>
      </c>
      <c r="H1702" t="s">
        <v>21</v>
      </c>
      <c r="I1702" s="4">
        <v>12.78</v>
      </c>
      <c r="J1702">
        <v>0</v>
      </c>
      <c r="K1702">
        <v>0</v>
      </c>
      <c r="L1702">
        <v>0</v>
      </c>
      <c r="M1702">
        <v>12.78</v>
      </c>
      <c r="N1702" s="2">
        <v>30</v>
      </c>
      <c r="O1702" t="s">
        <v>63</v>
      </c>
      <c r="P1702" t="s">
        <v>64</v>
      </c>
      <c r="Q1702" t="s">
        <v>25</v>
      </c>
      <c r="R1702" t="s">
        <v>26</v>
      </c>
    </row>
    <row r="1703" spans="1:18" x14ac:dyDescent="0.35">
      <c r="A1703" t="s">
        <v>1027</v>
      </c>
      <c r="B1703" t="s">
        <v>675</v>
      </c>
      <c r="C1703" t="s">
        <v>15</v>
      </c>
      <c r="D1703" t="s">
        <v>17</v>
      </c>
      <c r="E1703" t="s">
        <v>455</v>
      </c>
      <c r="F1703" t="s">
        <v>456</v>
      </c>
      <c r="G1703" t="s">
        <v>20</v>
      </c>
      <c r="H1703" t="s">
        <v>22</v>
      </c>
      <c r="I1703" s="4">
        <v>9615</v>
      </c>
      <c r="J1703">
        <v>1400</v>
      </c>
      <c r="K1703">
        <v>0</v>
      </c>
      <c r="L1703">
        <v>8215</v>
      </c>
      <c r="M1703">
        <v>0</v>
      </c>
      <c r="N1703" s="2">
        <v>30</v>
      </c>
      <c r="O1703" t="s">
        <v>60</v>
      </c>
      <c r="P1703" t="s">
        <v>30</v>
      </c>
      <c r="Q1703" t="s">
        <v>25</v>
      </c>
      <c r="R1703" t="s">
        <v>26</v>
      </c>
    </row>
    <row r="1704" spans="1:18" x14ac:dyDescent="0.35">
      <c r="A1704" t="s">
        <v>1027</v>
      </c>
      <c r="B1704" t="s">
        <v>676</v>
      </c>
      <c r="C1704" t="s">
        <v>15</v>
      </c>
      <c r="D1704" t="s">
        <v>17</v>
      </c>
      <c r="E1704" t="s">
        <v>455</v>
      </c>
      <c r="F1704" t="s">
        <v>18</v>
      </c>
      <c r="G1704" t="s">
        <v>20</v>
      </c>
      <c r="H1704" t="s">
        <v>21</v>
      </c>
      <c r="I1704" s="4">
        <v>1426.15</v>
      </c>
      <c r="J1704">
        <v>0</v>
      </c>
      <c r="K1704">
        <v>0</v>
      </c>
      <c r="L1704">
        <v>0</v>
      </c>
      <c r="M1704">
        <v>1426.15</v>
      </c>
      <c r="N1704" s="2">
        <v>30</v>
      </c>
      <c r="O1704" t="s">
        <v>23</v>
      </c>
      <c r="P1704" t="s">
        <v>30</v>
      </c>
      <c r="Q1704" t="s">
        <v>25</v>
      </c>
      <c r="R1704" t="s">
        <v>26</v>
      </c>
    </row>
    <row r="1705" spans="1:18" x14ac:dyDescent="0.35">
      <c r="A1705" t="s">
        <v>1027</v>
      </c>
      <c r="B1705" t="s">
        <v>677</v>
      </c>
      <c r="C1705" t="s">
        <v>15</v>
      </c>
      <c r="D1705" t="s">
        <v>17</v>
      </c>
      <c r="E1705" t="s">
        <v>463</v>
      </c>
      <c r="F1705" t="s">
        <v>406</v>
      </c>
      <c r="G1705" t="s">
        <v>20</v>
      </c>
      <c r="H1705" t="s">
        <v>22</v>
      </c>
      <c r="I1705" s="4">
        <v>8236</v>
      </c>
      <c r="J1705">
        <v>1371</v>
      </c>
      <c r="K1705">
        <v>0</v>
      </c>
      <c r="L1705">
        <v>6865</v>
      </c>
      <c r="M1705">
        <v>0</v>
      </c>
      <c r="N1705" s="2">
        <v>30</v>
      </c>
      <c r="O1705" t="s">
        <v>29</v>
      </c>
      <c r="P1705" t="s">
        <v>30</v>
      </c>
      <c r="Q1705" t="s">
        <v>25</v>
      </c>
      <c r="R1705" t="s">
        <v>26</v>
      </c>
    </row>
    <row r="1706" spans="1:18" x14ac:dyDescent="0.35">
      <c r="A1706" t="s">
        <v>1027</v>
      </c>
      <c r="B1706" t="s">
        <v>678</v>
      </c>
      <c r="C1706" t="s">
        <v>15</v>
      </c>
      <c r="D1706" t="s">
        <v>17</v>
      </c>
      <c r="E1706" t="s">
        <v>164</v>
      </c>
      <c r="F1706" t="s">
        <v>18</v>
      </c>
      <c r="G1706" t="s">
        <v>20</v>
      </c>
      <c r="H1706" t="s">
        <v>21</v>
      </c>
      <c r="I1706" s="4">
        <v>1583.8</v>
      </c>
      <c r="J1706">
        <v>0</v>
      </c>
      <c r="K1706">
        <v>0</v>
      </c>
      <c r="L1706">
        <v>0</v>
      </c>
      <c r="M1706">
        <v>1583.8</v>
      </c>
      <c r="N1706" s="2">
        <v>30</v>
      </c>
      <c r="O1706" t="s">
        <v>23</v>
      </c>
      <c r="P1706" t="s">
        <v>30</v>
      </c>
      <c r="Q1706" t="s">
        <v>25</v>
      </c>
      <c r="R1706" t="s">
        <v>26</v>
      </c>
    </row>
    <row r="1707" spans="1:18" x14ac:dyDescent="0.35">
      <c r="A1707" t="s">
        <v>1027</v>
      </c>
      <c r="B1707" t="s">
        <v>679</v>
      </c>
      <c r="C1707" t="s">
        <v>15</v>
      </c>
      <c r="D1707" t="s">
        <v>17</v>
      </c>
      <c r="E1707" t="s">
        <v>432</v>
      </c>
      <c r="F1707" t="s">
        <v>23</v>
      </c>
      <c r="G1707" t="s">
        <v>20</v>
      </c>
      <c r="H1707" t="s">
        <v>21</v>
      </c>
      <c r="I1707" s="4">
        <v>1139.04</v>
      </c>
      <c r="J1707">
        <v>0</v>
      </c>
      <c r="K1707">
        <v>0</v>
      </c>
      <c r="L1707">
        <v>0</v>
      </c>
      <c r="M1707">
        <v>1139.04</v>
      </c>
      <c r="N1707" s="2">
        <v>30</v>
      </c>
      <c r="O1707" t="s">
        <v>23</v>
      </c>
      <c r="P1707" t="s">
        <v>30</v>
      </c>
      <c r="Q1707" t="s">
        <v>25</v>
      </c>
      <c r="R1707" t="s">
        <v>26</v>
      </c>
    </row>
    <row r="1708" spans="1:18" x14ac:dyDescent="0.35">
      <c r="A1708" t="s">
        <v>1027</v>
      </c>
      <c r="B1708" t="s">
        <v>680</v>
      </c>
      <c r="C1708" t="s">
        <v>15</v>
      </c>
      <c r="D1708" t="s">
        <v>17</v>
      </c>
      <c r="E1708" t="s">
        <v>563</v>
      </c>
      <c r="F1708" t="s">
        <v>73</v>
      </c>
      <c r="G1708" t="s">
        <v>20</v>
      </c>
      <c r="H1708" t="s">
        <v>22</v>
      </c>
      <c r="I1708" s="4">
        <v>12990</v>
      </c>
      <c r="J1708">
        <v>1360</v>
      </c>
      <c r="K1708">
        <v>0</v>
      </c>
      <c r="L1708">
        <v>11630</v>
      </c>
      <c r="M1708">
        <v>0</v>
      </c>
      <c r="N1708" s="2">
        <v>30</v>
      </c>
      <c r="Q1708" t="s">
        <v>25</v>
      </c>
      <c r="R1708" t="s">
        <v>26</v>
      </c>
    </row>
    <row r="1709" spans="1:18" x14ac:dyDescent="0.35">
      <c r="A1709" t="s">
        <v>1027</v>
      </c>
      <c r="B1709" t="s">
        <v>681</v>
      </c>
      <c r="C1709" t="s">
        <v>15</v>
      </c>
      <c r="D1709" t="s">
        <v>17</v>
      </c>
      <c r="E1709" t="s">
        <v>561</v>
      </c>
      <c r="F1709" t="s">
        <v>562</v>
      </c>
      <c r="G1709" t="s">
        <v>20</v>
      </c>
      <c r="H1709" t="s">
        <v>22</v>
      </c>
      <c r="I1709" s="4">
        <v>2580</v>
      </c>
      <c r="J1709">
        <v>105</v>
      </c>
      <c r="K1709">
        <v>0</v>
      </c>
      <c r="L1709">
        <v>2475</v>
      </c>
      <c r="M1709">
        <v>0</v>
      </c>
      <c r="N1709" s="2">
        <v>30</v>
      </c>
      <c r="Q1709" t="s">
        <v>25</v>
      </c>
      <c r="R1709" t="s">
        <v>26</v>
      </c>
    </row>
    <row r="1710" spans="1:18" x14ac:dyDescent="0.35">
      <c r="A1710" t="s">
        <v>1027</v>
      </c>
      <c r="B1710" t="s">
        <v>682</v>
      </c>
      <c r="C1710" t="s">
        <v>15</v>
      </c>
      <c r="D1710" t="s">
        <v>17</v>
      </c>
      <c r="E1710" t="s">
        <v>531</v>
      </c>
      <c r="G1710" t="s">
        <v>20</v>
      </c>
      <c r="H1710" t="s">
        <v>22</v>
      </c>
      <c r="I1710" s="4">
        <v>5155</v>
      </c>
      <c r="J1710">
        <v>855</v>
      </c>
      <c r="K1710">
        <v>0</v>
      </c>
      <c r="L1710">
        <v>4300</v>
      </c>
      <c r="M1710">
        <v>0</v>
      </c>
      <c r="N1710" s="2">
        <v>30</v>
      </c>
      <c r="O1710" t="s">
        <v>51</v>
      </c>
      <c r="P1710" t="s">
        <v>517</v>
      </c>
      <c r="Q1710" t="s">
        <v>25</v>
      </c>
      <c r="R1710" t="s">
        <v>26</v>
      </c>
    </row>
    <row r="1711" spans="1:18" x14ac:dyDescent="0.35">
      <c r="A1711" t="s">
        <v>1027</v>
      </c>
      <c r="B1711" t="s">
        <v>683</v>
      </c>
      <c r="C1711" t="s">
        <v>15</v>
      </c>
      <c r="D1711" t="s">
        <v>17</v>
      </c>
      <c r="E1711" t="s">
        <v>408</v>
      </c>
      <c r="F1711" t="s">
        <v>406</v>
      </c>
      <c r="G1711" t="s">
        <v>20</v>
      </c>
      <c r="H1711" t="s">
        <v>22</v>
      </c>
      <c r="I1711" s="4">
        <v>4108</v>
      </c>
      <c r="J1711">
        <v>734</v>
      </c>
      <c r="K1711">
        <v>0</v>
      </c>
      <c r="L1711">
        <v>3374</v>
      </c>
      <c r="M1711">
        <v>0</v>
      </c>
      <c r="N1711" s="2">
        <v>30</v>
      </c>
      <c r="O1711" t="s">
        <v>29</v>
      </c>
      <c r="P1711" t="s">
        <v>30</v>
      </c>
      <c r="Q1711" t="s">
        <v>25</v>
      </c>
      <c r="R1711" t="s">
        <v>26</v>
      </c>
    </row>
    <row r="1712" spans="1:18" x14ac:dyDescent="0.35">
      <c r="A1712" t="s">
        <v>1027</v>
      </c>
      <c r="B1712" t="s">
        <v>684</v>
      </c>
      <c r="C1712" t="s">
        <v>15</v>
      </c>
      <c r="D1712" t="s">
        <v>17</v>
      </c>
      <c r="E1712" t="s">
        <v>203</v>
      </c>
      <c r="F1712" t="s">
        <v>204</v>
      </c>
      <c r="G1712" t="s">
        <v>20</v>
      </c>
      <c r="H1712" t="s">
        <v>21</v>
      </c>
      <c r="I1712" s="4">
        <v>2330</v>
      </c>
      <c r="J1712">
        <v>0</v>
      </c>
      <c r="K1712">
        <v>0</v>
      </c>
      <c r="L1712">
        <v>0</v>
      </c>
      <c r="M1712">
        <v>2330</v>
      </c>
      <c r="N1712" s="2">
        <v>30</v>
      </c>
      <c r="O1712" t="s">
        <v>29</v>
      </c>
      <c r="P1712" t="s">
        <v>30</v>
      </c>
      <c r="Q1712" t="s">
        <v>25</v>
      </c>
      <c r="R1712" t="s">
        <v>26</v>
      </c>
    </row>
    <row r="1713" spans="1:18" x14ac:dyDescent="0.35">
      <c r="A1713" t="s">
        <v>1027</v>
      </c>
      <c r="B1713" t="s">
        <v>685</v>
      </c>
      <c r="C1713" t="s">
        <v>15</v>
      </c>
      <c r="D1713" t="s">
        <v>17</v>
      </c>
      <c r="E1713" t="s">
        <v>178</v>
      </c>
      <c r="F1713" t="s">
        <v>179</v>
      </c>
      <c r="G1713" t="s">
        <v>20</v>
      </c>
      <c r="H1713" t="s">
        <v>22</v>
      </c>
      <c r="I1713" s="4">
        <v>6385</v>
      </c>
      <c r="J1713">
        <v>2120</v>
      </c>
      <c r="K1713">
        <v>0</v>
      </c>
      <c r="L1713">
        <v>4265</v>
      </c>
      <c r="M1713">
        <v>0</v>
      </c>
      <c r="N1713" s="2">
        <v>30</v>
      </c>
      <c r="O1713" t="s">
        <v>29</v>
      </c>
      <c r="P1713" t="s">
        <v>30</v>
      </c>
      <c r="Q1713" t="s">
        <v>25</v>
      </c>
      <c r="R1713" t="s">
        <v>26</v>
      </c>
    </row>
    <row r="1714" spans="1:18" x14ac:dyDescent="0.35">
      <c r="A1714" t="s">
        <v>1027</v>
      </c>
      <c r="B1714" t="s">
        <v>686</v>
      </c>
      <c r="C1714" t="s">
        <v>15</v>
      </c>
      <c r="D1714" t="s">
        <v>17</v>
      </c>
      <c r="E1714" t="s">
        <v>115</v>
      </c>
      <c r="F1714" t="s">
        <v>110</v>
      </c>
      <c r="G1714" t="s">
        <v>20</v>
      </c>
      <c r="H1714" t="s">
        <v>22</v>
      </c>
      <c r="I1714" s="4">
        <v>2942</v>
      </c>
      <c r="J1714">
        <v>486</v>
      </c>
      <c r="K1714">
        <v>0</v>
      </c>
      <c r="L1714">
        <v>2456</v>
      </c>
      <c r="M1714">
        <v>0</v>
      </c>
      <c r="N1714" s="2">
        <v>30</v>
      </c>
      <c r="O1714" t="s">
        <v>29</v>
      </c>
      <c r="P1714" t="s">
        <v>30</v>
      </c>
      <c r="Q1714" t="s">
        <v>25</v>
      </c>
      <c r="R1714" t="s">
        <v>26</v>
      </c>
    </row>
    <row r="1715" spans="1:18" x14ac:dyDescent="0.35">
      <c r="A1715" t="s">
        <v>1027</v>
      </c>
      <c r="B1715" t="s">
        <v>687</v>
      </c>
      <c r="C1715" t="s">
        <v>15</v>
      </c>
      <c r="D1715" t="s">
        <v>17</v>
      </c>
      <c r="E1715" t="s">
        <v>95</v>
      </c>
      <c r="F1715" t="s">
        <v>96</v>
      </c>
      <c r="G1715" t="s">
        <v>20</v>
      </c>
      <c r="H1715" t="s">
        <v>22</v>
      </c>
      <c r="I1715" s="4">
        <v>1481</v>
      </c>
      <c r="J1715">
        <v>264</v>
      </c>
      <c r="K1715">
        <v>0</v>
      </c>
      <c r="L1715">
        <v>1217</v>
      </c>
      <c r="M1715">
        <v>0</v>
      </c>
      <c r="N1715" s="2">
        <v>30</v>
      </c>
      <c r="O1715" t="s">
        <v>29</v>
      </c>
      <c r="P1715" t="s">
        <v>30</v>
      </c>
      <c r="Q1715" t="s">
        <v>25</v>
      </c>
      <c r="R1715" t="s">
        <v>26</v>
      </c>
    </row>
    <row r="1716" spans="1:18" x14ac:dyDescent="0.35">
      <c r="A1716" t="s">
        <v>1027</v>
      </c>
      <c r="B1716" t="s">
        <v>688</v>
      </c>
      <c r="C1716" t="s">
        <v>15</v>
      </c>
      <c r="D1716" t="s">
        <v>17</v>
      </c>
      <c r="E1716" t="s">
        <v>50</v>
      </c>
      <c r="F1716" t="s">
        <v>18</v>
      </c>
      <c r="G1716" t="s">
        <v>20</v>
      </c>
      <c r="H1716" t="s">
        <v>21</v>
      </c>
      <c r="I1716" s="4">
        <v>1919.13</v>
      </c>
      <c r="J1716">
        <v>0</v>
      </c>
      <c r="K1716">
        <v>0</v>
      </c>
      <c r="L1716">
        <v>0</v>
      </c>
      <c r="M1716">
        <v>1919.13</v>
      </c>
      <c r="N1716" s="2">
        <v>30</v>
      </c>
      <c r="O1716" t="s">
        <v>51</v>
      </c>
      <c r="P1716" t="s">
        <v>30</v>
      </c>
      <c r="Q1716" t="s">
        <v>25</v>
      </c>
      <c r="R1716" t="s">
        <v>26</v>
      </c>
    </row>
    <row r="1717" spans="1:18" x14ac:dyDescent="0.35">
      <c r="A1717" t="s">
        <v>1027</v>
      </c>
      <c r="B1717" t="s">
        <v>689</v>
      </c>
      <c r="C1717" t="s">
        <v>15</v>
      </c>
      <c r="D1717" t="s">
        <v>17</v>
      </c>
      <c r="E1717" t="s">
        <v>147</v>
      </c>
      <c r="F1717" t="s">
        <v>148</v>
      </c>
      <c r="G1717" t="s">
        <v>20</v>
      </c>
      <c r="H1717" t="s">
        <v>22</v>
      </c>
      <c r="I1717" s="4">
        <v>14520</v>
      </c>
      <c r="J1717">
        <v>1515</v>
      </c>
      <c r="K1717">
        <v>0</v>
      </c>
      <c r="L1717">
        <v>13005</v>
      </c>
      <c r="M1717">
        <v>0</v>
      </c>
      <c r="N1717" s="2">
        <v>30</v>
      </c>
      <c r="O1717" t="s">
        <v>60</v>
      </c>
      <c r="P1717" t="s">
        <v>30</v>
      </c>
      <c r="Q1717" t="s">
        <v>25</v>
      </c>
      <c r="R1717" t="s">
        <v>26</v>
      </c>
    </row>
    <row r="1718" spans="1:18" x14ac:dyDescent="0.35">
      <c r="A1718" t="s">
        <v>1027</v>
      </c>
      <c r="B1718" t="s">
        <v>690</v>
      </c>
      <c r="C1718" t="s">
        <v>15</v>
      </c>
      <c r="D1718" t="s">
        <v>17</v>
      </c>
      <c r="E1718" t="s">
        <v>215</v>
      </c>
      <c r="F1718" t="s">
        <v>96</v>
      </c>
      <c r="G1718" t="s">
        <v>20</v>
      </c>
      <c r="H1718" t="s">
        <v>22</v>
      </c>
      <c r="I1718" s="4">
        <v>2044</v>
      </c>
      <c r="J1718">
        <v>346</v>
      </c>
      <c r="K1718">
        <v>0</v>
      </c>
      <c r="L1718">
        <v>1698</v>
      </c>
      <c r="M1718">
        <v>0</v>
      </c>
      <c r="N1718" s="2">
        <v>30</v>
      </c>
      <c r="O1718" t="s">
        <v>29</v>
      </c>
      <c r="P1718" t="s">
        <v>30</v>
      </c>
      <c r="Q1718" t="s">
        <v>25</v>
      </c>
      <c r="R1718" t="s">
        <v>26</v>
      </c>
    </row>
    <row r="1719" spans="1:18" x14ac:dyDescent="0.35">
      <c r="A1719" t="s">
        <v>1027</v>
      </c>
      <c r="B1719" t="s">
        <v>691</v>
      </c>
      <c r="C1719" t="s">
        <v>15</v>
      </c>
      <c r="D1719" t="s">
        <v>17</v>
      </c>
      <c r="E1719" t="s">
        <v>497</v>
      </c>
      <c r="F1719" t="s">
        <v>498</v>
      </c>
      <c r="G1719" t="s">
        <v>20</v>
      </c>
      <c r="H1719" t="s">
        <v>21</v>
      </c>
      <c r="I1719" s="4">
        <v>1029.02</v>
      </c>
      <c r="J1719">
        <v>0</v>
      </c>
      <c r="K1719">
        <v>0</v>
      </c>
      <c r="L1719">
        <v>0</v>
      </c>
      <c r="M1719">
        <v>1029.02</v>
      </c>
      <c r="N1719" s="2">
        <v>30</v>
      </c>
      <c r="O1719" t="s">
        <v>51</v>
      </c>
      <c r="P1719" t="s">
        <v>30</v>
      </c>
      <c r="Q1719" t="s">
        <v>25</v>
      </c>
      <c r="R1719" t="s">
        <v>26</v>
      </c>
    </row>
    <row r="1720" spans="1:18" x14ac:dyDescent="0.35">
      <c r="A1720" t="s">
        <v>1027</v>
      </c>
      <c r="B1720" t="s">
        <v>692</v>
      </c>
      <c r="C1720" t="s">
        <v>15</v>
      </c>
      <c r="D1720" t="s">
        <v>17</v>
      </c>
      <c r="E1720" t="s">
        <v>165</v>
      </c>
      <c r="F1720" t="s">
        <v>166</v>
      </c>
      <c r="G1720" t="s">
        <v>20</v>
      </c>
      <c r="H1720" t="s">
        <v>21</v>
      </c>
      <c r="I1720" s="4">
        <v>1035</v>
      </c>
      <c r="J1720">
        <v>0</v>
      </c>
      <c r="K1720">
        <v>0</v>
      </c>
      <c r="L1720">
        <v>0</v>
      </c>
      <c r="M1720">
        <v>1035</v>
      </c>
      <c r="N1720" s="2">
        <v>30</v>
      </c>
      <c r="O1720" t="s">
        <v>35</v>
      </c>
      <c r="P1720" t="s">
        <v>30</v>
      </c>
      <c r="Q1720" t="s">
        <v>25</v>
      </c>
      <c r="R1720" t="s">
        <v>26</v>
      </c>
    </row>
    <row r="1721" spans="1:18" x14ac:dyDescent="0.35">
      <c r="A1721" t="s">
        <v>1027</v>
      </c>
      <c r="B1721" t="s">
        <v>693</v>
      </c>
      <c r="C1721" t="s">
        <v>15</v>
      </c>
      <c r="D1721" t="s">
        <v>17</v>
      </c>
      <c r="E1721" t="s">
        <v>434</v>
      </c>
      <c r="F1721" t="s">
        <v>435</v>
      </c>
      <c r="G1721" t="s">
        <v>20</v>
      </c>
      <c r="H1721" t="s">
        <v>22</v>
      </c>
      <c r="I1721" s="4">
        <v>8757</v>
      </c>
      <c r="J1721">
        <v>1575</v>
      </c>
      <c r="K1721">
        <v>0</v>
      </c>
      <c r="L1721">
        <v>7182</v>
      </c>
      <c r="M1721">
        <v>0</v>
      </c>
      <c r="N1721" s="2">
        <v>30</v>
      </c>
      <c r="O1721" t="s">
        <v>29</v>
      </c>
      <c r="P1721" t="s">
        <v>30</v>
      </c>
      <c r="Q1721" t="s">
        <v>25</v>
      </c>
      <c r="R1721" t="s">
        <v>26</v>
      </c>
    </row>
    <row r="1722" spans="1:18" x14ac:dyDescent="0.35">
      <c r="A1722" t="s">
        <v>1027</v>
      </c>
      <c r="B1722" t="s">
        <v>694</v>
      </c>
      <c r="C1722" t="s">
        <v>15</v>
      </c>
      <c r="D1722" t="s">
        <v>17</v>
      </c>
      <c r="E1722" t="s">
        <v>426</v>
      </c>
      <c r="F1722" t="s">
        <v>297</v>
      </c>
      <c r="G1722" t="s">
        <v>20</v>
      </c>
      <c r="H1722" t="s">
        <v>22</v>
      </c>
      <c r="I1722" s="4">
        <v>2170</v>
      </c>
      <c r="J1722">
        <v>306</v>
      </c>
      <c r="K1722">
        <v>0</v>
      </c>
      <c r="L1722">
        <v>1864</v>
      </c>
      <c r="M1722">
        <v>0</v>
      </c>
      <c r="N1722" s="2">
        <v>30</v>
      </c>
      <c r="O1722" t="s">
        <v>57</v>
      </c>
      <c r="P1722" t="s">
        <v>24</v>
      </c>
      <c r="Q1722" t="s">
        <v>25</v>
      </c>
      <c r="R1722" t="s">
        <v>26</v>
      </c>
    </row>
    <row r="1723" spans="1:18" x14ac:dyDescent="0.35">
      <c r="A1723" t="s">
        <v>1027</v>
      </c>
      <c r="B1723" t="s">
        <v>695</v>
      </c>
      <c r="C1723" t="s">
        <v>15</v>
      </c>
      <c r="D1723" t="s">
        <v>17</v>
      </c>
      <c r="E1723" t="s">
        <v>433</v>
      </c>
      <c r="G1723" t="s">
        <v>20</v>
      </c>
      <c r="H1723" t="s">
        <v>21</v>
      </c>
      <c r="I1723" s="4">
        <v>1538.09</v>
      </c>
      <c r="J1723">
        <v>0</v>
      </c>
      <c r="K1723">
        <v>0</v>
      </c>
      <c r="L1723">
        <v>0</v>
      </c>
      <c r="M1723">
        <v>1538.09</v>
      </c>
      <c r="N1723" s="2">
        <v>30</v>
      </c>
      <c r="O1723" t="s">
        <v>23</v>
      </c>
      <c r="P1723" t="s">
        <v>24</v>
      </c>
      <c r="Q1723" t="s">
        <v>25</v>
      </c>
      <c r="R1723" t="s">
        <v>26</v>
      </c>
    </row>
    <row r="1724" spans="1:18" x14ac:dyDescent="0.35">
      <c r="A1724" t="s">
        <v>1027</v>
      </c>
      <c r="B1724" t="s">
        <v>696</v>
      </c>
      <c r="C1724" t="s">
        <v>15</v>
      </c>
      <c r="D1724" t="s">
        <v>17</v>
      </c>
      <c r="E1724" t="s">
        <v>373</v>
      </c>
      <c r="G1724" t="s">
        <v>20</v>
      </c>
      <c r="H1724" t="s">
        <v>22</v>
      </c>
      <c r="I1724" s="4">
        <v>4241</v>
      </c>
      <c r="J1724">
        <v>688</v>
      </c>
      <c r="K1724">
        <v>0</v>
      </c>
      <c r="L1724">
        <v>3553</v>
      </c>
      <c r="M1724">
        <v>0</v>
      </c>
      <c r="N1724" s="2">
        <v>30</v>
      </c>
      <c r="O1724" t="s">
        <v>29</v>
      </c>
      <c r="P1724" t="s">
        <v>30</v>
      </c>
      <c r="Q1724" t="s">
        <v>25</v>
      </c>
      <c r="R1724" t="s">
        <v>26</v>
      </c>
    </row>
    <row r="1725" spans="1:18" x14ac:dyDescent="0.35">
      <c r="A1725" t="s">
        <v>1027</v>
      </c>
      <c r="B1725" t="s">
        <v>697</v>
      </c>
      <c r="C1725" t="s">
        <v>15</v>
      </c>
      <c r="D1725" t="s">
        <v>17</v>
      </c>
      <c r="E1725" t="s">
        <v>418</v>
      </c>
      <c r="F1725" t="s">
        <v>18</v>
      </c>
      <c r="G1725" t="s">
        <v>20</v>
      </c>
      <c r="H1725" t="s">
        <v>21</v>
      </c>
      <c r="I1725" s="4">
        <v>272.85000000000002</v>
      </c>
      <c r="J1725">
        <v>0</v>
      </c>
      <c r="K1725">
        <v>0</v>
      </c>
      <c r="L1725">
        <v>0</v>
      </c>
      <c r="M1725">
        <v>272.85000000000002</v>
      </c>
      <c r="N1725" s="2">
        <v>30</v>
      </c>
      <c r="O1725" t="s">
        <v>23</v>
      </c>
      <c r="P1725" t="s">
        <v>30</v>
      </c>
      <c r="Q1725" t="s">
        <v>25</v>
      </c>
      <c r="R1725" t="s">
        <v>26</v>
      </c>
    </row>
    <row r="1726" spans="1:18" x14ac:dyDescent="0.35">
      <c r="A1726" t="s">
        <v>1027</v>
      </c>
      <c r="B1726" t="s">
        <v>698</v>
      </c>
      <c r="C1726" t="s">
        <v>15</v>
      </c>
      <c r="D1726" t="s">
        <v>17</v>
      </c>
      <c r="E1726" t="s">
        <v>66</v>
      </c>
      <c r="F1726" t="s">
        <v>18</v>
      </c>
      <c r="G1726" t="s">
        <v>20</v>
      </c>
      <c r="H1726" t="s">
        <v>21</v>
      </c>
      <c r="I1726" s="4">
        <v>914.76</v>
      </c>
      <c r="J1726">
        <v>0</v>
      </c>
      <c r="K1726">
        <v>0</v>
      </c>
      <c r="L1726">
        <v>0</v>
      </c>
      <c r="M1726">
        <v>914.76</v>
      </c>
      <c r="N1726" s="2">
        <v>30</v>
      </c>
      <c r="O1726" t="s">
        <v>51</v>
      </c>
      <c r="P1726" t="s">
        <v>30</v>
      </c>
      <c r="Q1726" t="s">
        <v>25</v>
      </c>
      <c r="R1726" t="s">
        <v>26</v>
      </c>
    </row>
    <row r="1727" spans="1:18" x14ac:dyDescent="0.35">
      <c r="A1727" t="s">
        <v>1027</v>
      </c>
      <c r="B1727" t="s">
        <v>699</v>
      </c>
      <c r="C1727" t="s">
        <v>15</v>
      </c>
      <c r="D1727" t="s">
        <v>17</v>
      </c>
      <c r="E1727" t="s">
        <v>125</v>
      </c>
      <c r="F1727" t="s">
        <v>62</v>
      </c>
      <c r="G1727" t="s">
        <v>20</v>
      </c>
      <c r="H1727" t="s">
        <v>21</v>
      </c>
      <c r="I1727" s="4">
        <v>8.85</v>
      </c>
      <c r="J1727">
        <v>0</v>
      </c>
      <c r="K1727">
        <v>0</v>
      </c>
      <c r="L1727">
        <v>0</v>
      </c>
      <c r="M1727">
        <v>8.85</v>
      </c>
      <c r="N1727" s="2">
        <v>30</v>
      </c>
      <c r="O1727" t="s">
        <v>63</v>
      </c>
      <c r="P1727" t="s">
        <v>64</v>
      </c>
      <c r="Q1727" t="s">
        <v>25</v>
      </c>
      <c r="R1727" t="s">
        <v>26</v>
      </c>
    </row>
    <row r="1728" spans="1:18" x14ac:dyDescent="0.35">
      <c r="A1728" t="s">
        <v>1027</v>
      </c>
      <c r="B1728" t="s">
        <v>700</v>
      </c>
      <c r="C1728" t="s">
        <v>15</v>
      </c>
      <c r="D1728" t="s">
        <v>17</v>
      </c>
      <c r="E1728" t="s">
        <v>149</v>
      </c>
      <c r="F1728" t="s">
        <v>150</v>
      </c>
      <c r="G1728" t="s">
        <v>20</v>
      </c>
      <c r="H1728" t="s">
        <v>21</v>
      </c>
      <c r="I1728" s="4">
        <v>1223.07</v>
      </c>
      <c r="J1728">
        <v>0</v>
      </c>
      <c r="K1728">
        <v>0</v>
      </c>
      <c r="L1728">
        <v>0</v>
      </c>
      <c r="M1728">
        <v>1223.07</v>
      </c>
      <c r="N1728" s="2">
        <v>30</v>
      </c>
      <c r="O1728" t="s">
        <v>57</v>
      </c>
      <c r="P1728" t="s">
        <v>80</v>
      </c>
      <c r="Q1728" t="s">
        <v>25</v>
      </c>
      <c r="R1728" t="s">
        <v>26</v>
      </c>
    </row>
    <row r="1729" spans="1:18" x14ac:dyDescent="0.35">
      <c r="A1729" t="s">
        <v>1027</v>
      </c>
      <c r="B1729" t="s">
        <v>701</v>
      </c>
      <c r="C1729" t="s">
        <v>15</v>
      </c>
      <c r="D1729" t="s">
        <v>17</v>
      </c>
      <c r="E1729" t="s">
        <v>68</v>
      </c>
      <c r="F1729" t="s">
        <v>62</v>
      </c>
      <c r="G1729" t="s">
        <v>20</v>
      </c>
      <c r="H1729" t="s">
        <v>21</v>
      </c>
      <c r="I1729" s="4">
        <v>24.09</v>
      </c>
      <c r="J1729">
        <v>0</v>
      </c>
      <c r="K1729">
        <v>0</v>
      </c>
      <c r="L1729">
        <v>0</v>
      </c>
      <c r="M1729">
        <v>24.09</v>
      </c>
      <c r="N1729" s="2">
        <v>30</v>
      </c>
      <c r="O1729" t="s">
        <v>63</v>
      </c>
      <c r="P1729" t="s">
        <v>64</v>
      </c>
      <c r="Q1729" t="s">
        <v>25</v>
      </c>
      <c r="R1729" t="s">
        <v>26</v>
      </c>
    </row>
    <row r="1730" spans="1:18" x14ac:dyDescent="0.35">
      <c r="A1730" t="s">
        <v>1027</v>
      </c>
      <c r="B1730" t="s">
        <v>702</v>
      </c>
      <c r="C1730" t="s">
        <v>15</v>
      </c>
      <c r="D1730" t="s">
        <v>17</v>
      </c>
      <c r="E1730" t="s">
        <v>544</v>
      </c>
      <c r="G1730" t="s">
        <v>20</v>
      </c>
      <c r="H1730" t="s">
        <v>22</v>
      </c>
      <c r="I1730" s="4">
        <v>11830</v>
      </c>
      <c r="J1730">
        <v>1250</v>
      </c>
      <c r="K1730">
        <v>0</v>
      </c>
      <c r="L1730">
        <v>10580</v>
      </c>
      <c r="M1730">
        <v>0</v>
      </c>
      <c r="N1730" s="2">
        <v>30</v>
      </c>
      <c r="O1730" t="s">
        <v>60</v>
      </c>
      <c r="P1730" t="s">
        <v>517</v>
      </c>
      <c r="Q1730" t="s">
        <v>25</v>
      </c>
      <c r="R1730" t="s">
        <v>26</v>
      </c>
    </row>
    <row r="1731" spans="1:18" x14ac:dyDescent="0.35">
      <c r="A1731" t="s">
        <v>1027</v>
      </c>
      <c r="B1731" t="s">
        <v>703</v>
      </c>
      <c r="C1731" t="s">
        <v>15</v>
      </c>
      <c r="D1731" t="s">
        <v>17</v>
      </c>
      <c r="E1731" t="s">
        <v>544</v>
      </c>
      <c r="G1731" t="s">
        <v>20</v>
      </c>
      <c r="H1731" t="s">
        <v>22</v>
      </c>
      <c r="I1731" s="4">
        <v>3520</v>
      </c>
      <c r="J1731">
        <v>130</v>
      </c>
      <c r="K1731">
        <v>0</v>
      </c>
      <c r="L1731">
        <v>3390</v>
      </c>
      <c r="M1731">
        <v>0</v>
      </c>
      <c r="N1731" s="2">
        <v>30</v>
      </c>
      <c r="O1731" t="s">
        <v>23</v>
      </c>
      <c r="P1731" t="s">
        <v>517</v>
      </c>
      <c r="Q1731" t="s">
        <v>25</v>
      </c>
      <c r="R1731" t="s">
        <v>26</v>
      </c>
    </row>
    <row r="1732" spans="1:18" x14ac:dyDescent="0.35">
      <c r="A1732" t="s">
        <v>1027</v>
      </c>
      <c r="B1732" t="s">
        <v>704</v>
      </c>
      <c r="C1732" t="s">
        <v>15</v>
      </c>
      <c r="D1732" t="s">
        <v>17</v>
      </c>
      <c r="E1732" t="s">
        <v>353</v>
      </c>
      <c r="F1732" t="s">
        <v>34</v>
      </c>
      <c r="G1732" t="s">
        <v>20</v>
      </c>
      <c r="H1732" t="s">
        <v>21</v>
      </c>
      <c r="I1732" s="4">
        <v>344.76</v>
      </c>
      <c r="J1732">
        <v>0</v>
      </c>
      <c r="K1732">
        <v>0</v>
      </c>
      <c r="L1732">
        <v>0</v>
      </c>
      <c r="M1732">
        <v>344.76</v>
      </c>
      <c r="N1732" s="2">
        <v>30</v>
      </c>
      <c r="O1732" t="s">
        <v>35</v>
      </c>
      <c r="P1732" t="s">
        <v>37</v>
      </c>
      <c r="Q1732" t="s">
        <v>25</v>
      </c>
      <c r="R1732" t="s">
        <v>26</v>
      </c>
    </row>
    <row r="1733" spans="1:18" x14ac:dyDescent="0.35">
      <c r="A1733" t="s">
        <v>1027</v>
      </c>
      <c r="B1733" t="s">
        <v>705</v>
      </c>
      <c r="C1733" t="s">
        <v>15</v>
      </c>
      <c r="D1733" t="s">
        <v>17</v>
      </c>
      <c r="E1733" t="s">
        <v>333</v>
      </c>
      <c r="F1733" t="s">
        <v>334</v>
      </c>
      <c r="G1733" t="s">
        <v>20</v>
      </c>
      <c r="H1733" t="s">
        <v>21</v>
      </c>
      <c r="I1733" s="4">
        <v>942.38</v>
      </c>
      <c r="J1733">
        <v>0</v>
      </c>
      <c r="K1733">
        <v>0</v>
      </c>
      <c r="L1733">
        <v>0</v>
      </c>
      <c r="M1733">
        <v>942.38</v>
      </c>
      <c r="N1733" s="2">
        <v>30</v>
      </c>
      <c r="O1733" t="s">
        <v>23</v>
      </c>
      <c r="P1733" t="s">
        <v>37</v>
      </c>
      <c r="Q1733" t="s">
        <v>25</v>
      </c>
      <c r="R1733" t="s">
        <v>26</v>
      </c>
    </row>
    <row r="1734" spans="1:18" x14ac:dyDescent="0.35">
      <c r="A1734" t="s">
        <v>1027</v>
      </c>
      <c r="B1734" t="s">
        <v>706</v>
      </c>
      <c r="C1734" t="s">
        <v>15</v>
      </c>
      <c r="D1734" t="s">
        <v>17</v>
      </c>
      <c r="E1734" t="s">
        <v>354</v>
      </c>
      <c r="G1734" t="s">
        <v>20</v>
      </c>
      <c r="H1734" t="s">
        <v>21</v>
      </c>
      <c r="I1734" s="4">
        <v>242.85</v>
      </c>
      <c r="J1734">
        <v>0</v>
      </c>
      <c r="K1734">
        <v>0</v>
      </c>
      <c r="L1734">
        <v>0</v>
      </c>
      <c r="M1734">
        <v>242.85</v>
      </c>
      <c r="N1734" s="2">
        <v>30</v>
      </c>
      <c r="O1734" t="s">
        <v>29</v>
      </c>
      <c r="P1734" t="s">
        <v>37</v>
      </c>
      <c r="Q1734" t="s">
        <v>25</v>
      </c>
      <c r="R1734" t="s">
        <v>26</v>
      </c>
    </row>
    <row r="1735" spans="1:18" x14ac:dyDescent="0.35">
      <c r="A1735" t="s">
        <v>1027</v>
      </c>
      <c r="B1735" t="s">
        <v>707</v>
      </c>
      <c r="C1735" t="s">
        <v>15</v>
      </c>
      <c r="D1735" t="s">
        <v>17</v>
      </c>
      <c r="E1735" t="s">
        <v>227</v>
      </c>
      <c r="F1735" t="s">
        <v>228</v>
      </c>
      <c r="G1735" t="s">
        <v>20</v>
      </c>
      <c r="H1735" t="s">
        <v>21</v>
      </c>
      <c r="I1735" s="4">
        <v>532.85</v>
      </c>
      <c r="J1735">
        <v>0</v>
      </c>
      <c r="K1735">
        <v>0</v>
      </c>
      <c r="L1735">
        <v>0</v>
      </c>
      <c r="M1735">
        <v>532.85</v>
      </c>
      <c r="N1735" s="2">
        <v>30</v>
      </c>
      <c r="O1735" t="s">
        <v>46</v>
      </c>
      <c r="P1735" t="s">
        <v>37</v>
      </c>
      <c r="Q1735" t="s">
        <v>25</v>
      </c>
      <c r="R1735" t="s">
        <v>26</v>
      </c>
    </row>
    <row r="1736" spans="1:18" x14ac:dyDescent="0.35">
      <c r="A1736" t="s">
        <v>1027</v>
      </c>
      <c r="B1736" t="s">
        <v>708</v>
      </c>
      <c r="C1736" t="s">
        <v>15</v>
      </c>
      <c r="D1736" t="s">
        <v>17</v>
      </c>
      <c r="E1736" t="s">
        <v>315</v>
      </c>
      <c r="F1736" t="s">
        <v>316</v>
      </c>
      <c r="G1736" t="s">
        <v>20</v>
      </c>
      <c r="H1736" t="s">
        <v>22</v>
      </c>
      <c r="I1736" s="4">
        <v>10280</v>
      </c>
      <c r="J1736">
        <v>1364</v>
      </c>
      <c r="K1736">
        <v>0</v>
      </c>
      <c r="L1736">
        <v>8916</v>
      </c>
      <c r="M1736">
        <v>0</v>
      </c>
      <c r="N1736" s="2">
        <v>30</v>
      </c>
      <c r="O1736" t="s">
        <v>60</v>
      </c>
      <c r="P1736" t="s">
        <v>37</v>
      </c>
      <c r="Q1736" t="s">
        <v>25</v>
      </c>
      <c r="R1736" t="s">
        <v>26</v>
      </c>
    </row>
    <row r="1737" spans="1:18" x14ac:dyDescent="0.35">
      <c r="A1737" t="s">
        <v>1027</v>
      </c>
      <c r="B1737" t="s">
        <v>709</v>
      </c>
      <c r="C1737" t="s">
        <v>15</v>
      </c>
      <c r="D1737" t="s">
        <v>17</v>
      </c>
      <c r="E1737" t="s">
        <v>138</v>
      </c>
      <c r="F1737" t="s">
        <v>29</v>
      </c>
      <c r="G1737" t="s">
        <v>20</v>
      </c>
      <c r="H1737" t="s">
        <v>22</v>
      </c>
      <c r="I1737" s="4">
        <v>5849</v>
      </c>
      <c r="J1737">
        <v>1006</v>
      </c>
      <c r="K1737">
        <v>0</v>
      </c>
      <c r="L1737">
        <v>4843</v>
      </c>
      <c r="M1737">
        <v>0</v>
      </c>
      <c r="N1737" s="2">
        <v>30</v>
      </c>
      <c r="O1737" t="s">
        <v>29</v>
      </c>
      <c r="P1737" t="s">
        <v>24</v>
      </c>
      <c r="Q1737" t="s">
        <v>25</v>
      </c>
      <c r="R1737" t="s">
        <v>26</v>
      </c>
    </row>
    <row r="1738" spans="1:18" x14ac:dyDescent="0.35">
      <c r="A1738" t="s">
        <v>1027</v>
      </c>
      <c r="B1738" t="s">
        <v>710</v>
      </c>
      <c r="C1738" t="s">
        <v>15</v>
      </c>
      <c r="D1738" t="s">
        <v>17</v>
      </c>
      <c r="E1738" t="s">
        <v>484</v>
      </c>
      <c r="G1738" t="s">
        <v>20</v>
      </c>
      <c r="H1738" t="s">
        <v>22</v>
      </c>
      <c r="I1738" s="4">
        <v>3760</v>
      </c>
      <c r="J1738">
        <v>585</v>
      </c>
      <c r="K1738">
        <v>0</v>
      </c>
      <c r="L1738">
        <v>3175</v>
      </c>
      <c r="M1738">
        <v>0</v>
      </c>
      <c r="N1738" s="2">
        <v>30</v>
      </c>
      <c r="O1738" t="s">
        <v>51</v>
      </c>
      <c r="P1738" t="s">
        <v>30</v>
      </c>
      <c r="Q1738" t="s">
        <v>25</v>
      </c>
      <c r="R1738" t="s">
        <v>26</v>
      </c>
    </row>
    <row r="1739" spans="1:18" x14ac:dyDescent="0.35">
      <c r="A1739" t="s">
        <v>1027</v>
      </c>
      <c r="B1739" t="s">
        <v>711</v>
      </c>
      <c r="C1739" t="s">
        <v>15</v>
      </c>
      <c r="D1739" t="s">
        <v>17</v>
      </c>
      <c r="E1739" t="s">
        <v>366</v>
      </c>
      <c r="F1739" t="s">
        <v>34</v>
      </c>
      <c r="G1739" t="s">
        <v>20</v>
      </c>
      <c r="H1739" t="s">
        <v>21</v>
      </c>
      <c r="I1739" s="4">
        <v>1000.47</v>
      </c>
      <c r="J1739">
        <v>0</v>
      </c>
      <c r="K1739">
        <v>0</v>
      </c>
      <c r="L1739">
        <v>0</v>
      </c>
      <c r="M1739">
        <v>1000.47</v>
      </c>
      <c r="N1739" s="2">
        <v>30</v>
      </c>
      <c r="O1739" t="s">
        <v>51</v>
      </c>
      <c r="P1739" t="s">
        <v>108</v>
      </c>
      <c r="Q1739" t="s">
        <v>25</v>
      </c>
      <c r="R1739" t="s">
        <v>26</v>
      </c>
    </row>
    <row r="1740" spans="1:18" x14ac:dyDescent="0.35">
      <c r="A1740" t="s">
        <v>1027</v>
      </c>
      <c r="B1740" t="s">
        <v>712</v>
      </c>
      <c r="C1740" t="s">
        <v>15</v>
      </c>
      <c r="D1740" t="s">
        <v>17</v>
      </c>
      <c r="E1740" t="s">
        <v>248</v>
      </c>
      <c r="G1740" t="s">
        <v>20</v>
      </c>
      <c r="H1740" t="s">
        <v>22</v>
      </c>
      <c r="I1740" s="4">
        <v>7610</v>
      </c>
      <c r="J1740">
        <v>1625</v>
      </c>
      <c r="K1740">
        <v>0</v>
      </c>
      <c r="L1740">
        <v>5985</v>
      </c>
      <c r="M1740">
        <v>0</v>
      </c>
      <c r="N1740" s="2">
        <v>30</v>
      </c>
      <c r="O1740" t="s">
        <v>51</v>
      </c>
      <c r="P1740" t="s">
        <v>32</v>
      </c>
      <c r="Q1740" t="s">
        <v>25</v>
      </c>
      <c r="R1740" t="s">
        <v>26</v>
      </c>
    </row>
    <row r="1741" spans="1:18" x14ac:dyDescent="0.35">
      <c r="A1741" t="s">
        <v>1027</v>
      </c>
      <c r="B1741" t="s">
        <v>713</v>
      </c>
      <c r="C1741" t="s">
        <v>15</v>
      </c>
      <c r="D1741" t="s">
        <v>17</v>
      </c>
      <c r="E1741" t="s">
        <v>265</v>
      </c>
      <c r="G1741" t="s">
        <v>20</v>
      </c>
      <c r="H1741" t="s">
        <v>22</v>
      </c>
      <c r="I1741" s="4">
        <v>5875</v>
      </c>
      <c r="J1741">
        <v>1235</v>
      </c>
      <c r="K1741">
        <v>0</v>
      </c>
      <c r="L1741">
        <v>4640</v>
      </c>
      <c r="M1741">
        <v>0</v>
      </c>
      <c r="N1741" s="2">
        <v>30</v>
      </c>
      <c r="O1741" t="s">
        <v>51</v>
      </c>
      <c r="P1741" t="s">
        <v>32</v>
      </c>
      <c r="Q1741" t="s">
        <v>25</v>
      </c>
      <c r="R1741" t="s">
        <v>26</v>
      </c>
    </row>
    <row r="1742" spans="1:18" x14ac:dyDescent="0.35">
      <c r="A1742" t="s">
        <v>1027</v>
      </c>
      <c r="B1742" t="s">
        <v>714</v>
      </c>
      <c r="C1742" t="s">
        <v>15</v>
      </c>
      <c r="D1742" t="s">
        <v>17</v>
      </c>
      <c r="E1742" t="s">
        <v>263</v>
      </c>
      <c r="F1742" t="s">
        <v>264</v>
      </c>
      <c r="G1742" t="s">
        <v>20</v>
      </c>
      <c r="H1742" t="s">
        <v>22</v>
      </c>
      <c r="I1742" s="4">
        <v>1342</v>
      </c>
      <c r="J1742">
        <v>241</v>
      </c>
      <c r="K1742">
        <v>0</v>
      </c>
      <c r="L1742">
        <v>1101</v>
      </c>
      <c r="M1742">
        <v>0</v>
      </c>
      <c r="N1742" s="2">
        <v>30</v>
      </c>
      <c r="O1742" t="s">
        <v>51</v>
      </c>
      <c r="P1742" t="s">
        <v>32</v>
      </c>
      <c r="Q1742" t="s">
        <v>25</v>
      </c>
      <c r="R1742" t="s">
        <v>26</v>
      </c>
    </row>
    <row r="1743" spans="1:18" x14ac:dyDescent="0.35">
      <c r="A1743" t="s">
        <v>1027</v>
      </c>
      <c r="B1743" t="s">
        <v>715</v>
      </c>
      <c r="C1743" t="s">
        <v>15</v>
      </c>
      <c r="D1743" t="s">
        <v>17</v>
      </c>
      <c r="E1743" t="s">
        <v>508</v>
      </c>
      <c r="G1743" t="s">
        <v>20</v>
      </c>
      <c r="H1743" t="s">
        <v>22</v>
      </c>
      <c r="I1743" s="4">
        <v>2324</v>
      </c>
      <c r="J1743">
        <v>708</v>
      </c>
      <c r="K1743">
        <v>0</v>
      </c>
      <c r="L1743">
        <v>1616</v>
      </c>
      <c r="M1743">
        <v>0</v>
      </c>
      <c r="N1743" s="2">
        <v>30</v>
      </c>
      <c r="O1743" t="s">
        <v>60</v>
      </c>
      <c r="P1743" t="s">
        <v>32</v>
      </c>
      <c r="Q1743" t="s">
        <v>25</v>
      </c>
      <c r="R1743" t="s">
        <v>26</v>
      </c>
    </row>
    <row r="1744" spans="1:18" x14ac:dyDescent="0.35">
      <c r="A1744" t="s">
        <v>1027</v>
      </c>
      <c r="B1744" t="s">
        <v>716</v>
      </c>
      <c r="C1744" t="s">
        <v>15</v>
      </c>
      <c r="D1744" t="s">
        <v>17</v>
      </c>
      <c r="E1744" t="s">
        <v>359</v>
      </c>
      <c r="F1744" t="s">
        <v>360</v>
      </c>
      <c r="G1744" t="s">
        <v>20</v>
      </c>
      <c r="H1744" t="s">
        <v>22</v>
      </c>
      <c r="I1744" s="4">
        <v>1249</v>
      </c>
      <c r="J1744">
        <v>269</v>
      </c>
      <c r="K1744">
        <v>0</v>
      </c>
      <c r="L1744">
        <v>980</v>
      </c>
      <c r="M1744">
        <v>0</v>
      </c>
      <c r="N1744" s="2">
        <v>30</v>
      </c>
      <c r="O1744" t="s">
        <v>29</v>
      </c>
      <c r="P1744" t="s">
        <v>108</v>
      </c>
      <c r="Q1744" t="s">
        <v>25</v>
      </c>
      <c r="R1744" t="s">
        <v>26</v>
      </c>
    </row>
    <row r="1745" spans="1:18" x14ac:dyDescent="0.35">
      <c r="A1745" t="s">
        <v>1027</v>
      </c>
      <c r="B1745" t="s">
        <v>717</v>
      </c>
      <c r="C1745" t="s">
        <v>15</v>
      </c>
      <c r="D1745" t="s">
        <v>17</v>
      </c>
      <c r="E1745" t="s">
        <v>327</v>
      </c>
      <c r="F1745" t="s">
        <v>328</v>
      </c>
      <c r="G1745" t="s">
        <v>20</v>
      </c>
      <c r="H1745" t="s">
        <v>22</v>
      </c>
      <c r="I1745" s="4">
        <v>517</v>
      </c>
      <c r="J1745">
        <v>88</v>
      </c>
      <c r="K1745">
        <v>0</v>
      </c>
      <c r="L1745">
        <v>429</v>
      </c>
      <c r="M1745">
        <v>0</v>
      </c>
      <c r="N1745" s="2">
        <v>30</v>
      </c>
      <c r="O1745" t="s">
        <v>29</v>
      </c>
      <c r="P1745" t="s">
        <v>108</v>
      </c>
      <c r="Q1745" t="s">
        <v>25</v>
      </c>
      <c r="R1745" t="s">
        <v>26</v>
      </c>
    </row>
    <row r="1746" spans="1:18" x14ac:dyDescent="0.35">
      <c r="A1746" t="s">
        <v>1027</v>
      </c>
      <c r="B1746" t="s">
        <v>718</v>
      </c>
      <c r="C1746" t="s">
        <v>15</v>
      </c>
      <c r="D1746" t="s">
        <v>17</v>
      </c>
      <c r="E1746" t="s">
        <v>122</v>
      </c>
      <c r="F1746" t="s">
        <v>34</v>
      </c>
      <c r="G1746" t="s">
        <v>20</v>
      </c>
      <c r="H1746" t="s">
        <v>21</v>
      </c>
      <c r="I1746" s="4">
        <v>1106.19</v>
      </c>
      <c r="J1746">
        <v>0</v>
      </c>
      <c r="K1746">
        <v>0</v>
      </c>
      <c r="L1746">
        <v>0</v>
      </c>
      <c r="M1746">
        <v>1106.19</v>
      </c>
      <c r="N1746" s="2">
        <v>30</v>
      </c>
      <c r="O1746" t="s">
        <v>35</v>
      </c>
      <c r="P1746" t="s">
        <v>108</v>
      </c>
      <c r="Q1746" t="s">
        <v>25</v>
      </c>
      <c r="R1746" t="s">
        <v>26</v>
      </c>
    </row>
    <row r="1747" spans="1:18" x14ac:dyDescent="0.35">
      <c r="A1747" t="s">
        <v>1027</v>
      </c>
      <c r="B1747" t="s">
        <v>719</v>
      </c>
      <c r="C1747" t="s">
        <v>15</v>
      </c>
      <c r="D1747" t="s">
        <v>17</v>
      </c>
      <c r="E1747" t="s">
        <v>403</v>
      </c>
      <c r="F1747" t="s">
        <v>131</v>
      </c>
      <c r="G1747" t="s">
        <v>20</v>
      </c>
      <c r="H1747" t="s">
        <v>22</v>
      </c>
      <c r="I1747" s="4">
        <v>4150</v>
      </c>
      <c r="J1747">
        <v>696</v>
      </c>
      <c r="K1747">
        <v>0</v>
      </c>
      <c r="L1747">
        <v>3454</v>
      </c>
      <c r="M1747">
        <v>0</v>
      </c>
      <c r="N1747" s="2">
        <v>30</v>
      </c>
      <c r="O1747" t="s">
        <v>29</v>
      </c>
      <c r="P1747" t="s">
        <v>30</v>
      </c>
      <c r="Q1747" t="s">
        <v>25</v>
      </c>
      <c r="R1747" t="s">
        <v>26</v>
      </c>
    </row>
    <row r="1748" spans="1:18" x14ac:dyDescent="0.35">
      <c r="A1748" t="s">
        <v>1027</v>
      </c>
      <c r="B1748" t="s">
        <v>720</v>
      </c>
      <c r="C1748" t="s">
        <v>15</v>
      </c>
      <c r="D1748" t="s">
        <v>17</v>
      </c>
      <c r="E1748" t="s">
        <v>513</v>
      </c>
      <c r="F1748" t="s">
        <v>514</v>
      </c>
      <c r="G1748" t="s">
        <v>20</v>
      </c>
      <c r="H1748" t="s">
        <v>21</v>
      </c>
      <c r="I1748" s="4">
        <v>1082.8699999999999</v>
      </c>
      <c r="J1748">
        <v>0</v>
      </c>
      <c r="K1748">
        <v>0</v>
      </c>
      <c r="L1748">
        <v>0</v>
      </c>
      <c r="M1748">
        <v>1082.8699999999999</v>
      </c>
      <c r="N1748" s="2">
        <v>30</v>
      </c>
      <c r="O1748" t="s">
        <v>35</v>
      </c>
      <c r="P1748" t="s">
        <v>272</v>
      </c>
      <c r="Q1748" t="s">
        <v>25</v>
      </c>
      <c r="R1748" t="s">
        <v>26</v>
      </c>
    </row>
    <row r="1749" spans="1:18" x14ac:dyDescent="0.35">
      <c r="A1749" t="s">
        <v>1027</v>
      </c>
      <c r="B1749" t="s">
        <v>721</v>
      </c>
      <c r="C1749" t="s">
        <v>15</v>
      </c>
      <c r="D1749" t="s">
        <v>17</v>
      </c>
      <c r="E1749" t="s">
        <v>428</v>
      </c>
      <c r="F1749" t="s">
        <v>429</v>
      </c>
      <c r="G1749" t="s">
        <v>20</v>
      </c>
      <c r="H1749" t="s">
        <v>22</v>
      </c>
      <c r="I1749" s="4">
        <v>6332</v>
      </c>
      <c r="J1749">
        <v>1724</v>
      </c>
      <c r="K1749">
        <v>0</v>
      </c>
      <c r="L1749">
        <v>4608</v>
      </c>
      <c r="M1749">
        <v>0</v>
      </c>
      <c r="N1749" s="2">
        <v>30</v>
      </c>
      <c r="O1749" t="s">
        <v>260</v>
      </c>
      <c r="P1749" t="s">
        <v>30</v>
      </c>
      <c r="Q1749" t="s">
        <v>25</v>
      </c>
      <c r="R1749" t="s">
        <v>26</v>
      </c>
    </row>
    <row r="1750" spans="1:18" x14ac:dyDescent="0.35">
      <c r="A1750" t="s">
        <v>1027</v>
      </c>
      <c r="B1750" t="s">
        <v>722</v>
      </c>
      <c r="C1750" t="s">
        <v>15</v>
      </c>
      <c r="D1750" t="s">
        <v>17</v>
      </c>
      <c r="E1750" t="s">
        <v>410</v>
      </c>
      <c r="F1750" t="s">
        <v>18</v>
      </c>
      <c r="G1750" t="s">
        <v>20</v>
      </c>
      <c r="H1750" t="s">
        <v>21</v>
      </c>
      <c r="I1750" s="4">
        <v>1323.33</v>
      </c>
      <c r="J1750">
        <v>0</v>
      </c>
      <c r="K1750">
        <v>0</v>
      </c>
      <c r="L1750">
        <v>0</v>
      </c>
      <c r="M1750">
        <v>1323.33</v>
      </c>
      <c r="N1750" s="2">
        <v>30</v>
      </c>
      <c r="O1750" t="s">
        <v>23</v>
      </c>
      <c r="P1750" t="s">
        <v>30</v>
      </c>
      <c r="Q1750" t="s">
        <v>25</v>
      </c>
      <c r="R1750" t="s">
        <v>26</v>
      </c>
    </row>
    <row r="1751" spans="1:18" x14ac:dyDescent="0.35">
      <c r="A1751" t="s">
        <v>1027</v>
      </c>
      <c r="B1751" t="s">
        <v>723</v>
      </c>
      <c r="C1751" t="s">
        <v>15</v>
      </c>
      <c r="D1751" t="s">
        <v>17</v>
      </c>
      <c r="E1751" t="s">
        <v>210</v>
      </c>
      <c r="F1751" t="s">
        <v>62</v>
      </c>
      <c r="G1751" t="s">
        <v>20</v>
      </c>
      <c r="H1751" t="s">
        <v>21</v>
      </c>
      <c r="I1751" s="4">
        <v>530.16</v>
      </c>
      <c r="J1751">
        <v>0</v>
      </c>
      <c r="K1751">
        <v>0</v>
      </c>
      <c r="L1751">
        <v>0</v>
      </c>
      <c r="M1751">
        <v>530.16</v>
      </c>
      <c r="N1751" s="2">
        <v>30</v>
      </c>
      <c r="O1751" t="s">
        <v>63</v>
      </c>
      <c r="P1751" t="s">
        <v>80</v>
      </c>
      <c r="Q1751" t="s">
        <v>25</v>
      </c>
      <c r="R1751" t="s">
        <v>26</v>
      </c>
    </row>
    <row r="1752" spans="1:18" x14ac:dyDescent="0.35">
      <c r="A1752" t="s">
        <v>1027</v>
      </c>
      <c r="B1752" t="s">
        <v>724</v>
      </c>
      <c r="C1752" t="s">
        <v>15</v>
      </c>
      <c r="D1752" t="s">
        <v>17</v>
      </c>
      <c r="E1752" t="s">
        <v>111</v>
      </c>
      <c r="F1752" t="s">
        <v>29</v>
      </c>
      <c r="G1752" t="s">
        <v>20</v>
      </c>
      <c r="H1752" t="s">
        <v>21</v>
      </c>
      <c r="I1752" s="4">
        <v>1935.71</v>
      </c>
      <c r="J1752">
        <v>0</v>
      </c>
      <c r="K1752">
        <v>0</v>
      </c>
      <c r="L1752">
        <v>0</v>
      </c>
      <c r="M1752">
        <v>1935.71</v>
      </c>
      <c r="N1752" s="2">
        <v>30</v>
      </c>
      <c r="O1752" t="s">
        <v>29</v>
      </c>
      <c r="P1752" t="s">
        <v>80</v>
      </c>
      <c r="Q1752" t="s">
        <v>25</v>
      </c>
      <c r="R1752" t="s">
        <v>26</v>
      </c>
    </row>
    <row r="1753" spans="1:18" x14ac:dyDescent="0.35">
      <c r="A1753" t="s">
        <v>1027</v>
      </c>
      <c r="B1753" t="s">
        <v>725</v>
      </c>
      <c r="C1753" t="s">
        <v>15</v>
      </c>
      <c r="D1753" t="s">
        <v>17</v>
      </c>
      <c r="E1753" t="s">
        <v>485</v>
      </c>
      <c r="G1753" t="s">
        <v>20</v>
      </c>
      <c r="H1753" t="s">
        <v>21</v>
      </c>
      <c r="I1753" s="4">
        <v>2116.19</v>
      </c>
      <c r="J1753">
        <v>0</v>
      </c>
      <c r="K1753">
        <v>0</v>
      </c>
      <c r="L1753">
        <v>0</v>
      </c>
      <c r="M1753">
        <v>2116.19</v>
      </c>
      <c r="N1753" s="2">
        <v>30</v>
      </c>
      <c r="O1753" t="s">
        <v>29</v>
      </c>
      <c r="P1753" t="s">
        <v>201</v>
      </c>
      <c r="Q1753" t="s">
        <v>25</v>
      </c>
      <c r="R1753" t="s">
        <v>26</v>
      </c>
    </row>
    <row r="1754" spans="1:18" x14ac:dyDescent="0.35">
      <c r="A1754" t="s">
        <v>1027</v>
      </c>
      <c r="B1754" t="s">
        <v>726</v>
      </c>
      <c r="C1754" t="s">
        <v>15</v>
      </c>
      <c r="D1754" t="s">
        <v>17</v>
      </c>
      <c r="E1754" t="s">
        <v>500</v>
      </c>
      <c r="G1754" t="s">
        <v>20</v>
      </c>
      <c r="H1754" t="s">
        <v>21</v>
      </c>
      <c r="I1754" s="4">
        <v>429.93</v>
      </c>
      <c r="J1754">
        <v>0</v>
      </c>
      <c r="K1754">
        <v>0</v>
      </c>
      <c r="L1754">
        <v>0</v>
      </c>
      <c r="M1754">
        <v>429.93</v>
      </c>
      <c r="N1754" s="2">
        <v>30</v>
      </c>
      <c r="O1754" t="s">
        <v>35</v>
      </c>
      <c r="P1754" t="s">
        <v>201</v>
      </c>
      <c r="Q1754" t="s">
        <v>25</v>
      </c>
      <c r="R1754" t="s">
        <v>26</v>
      </c>
    </row>
    <row r="1755" spans="1:18" x14ac:dyDescent="0.35">
      <c r="A1755" t="s">
        <v>1027</v>
      </c>
      <c r="B1755" t="s">
        <v>727</v>
      </c>
      <c r="C1755" t="s">
        <v>15</v>
      </c>
      <c r="D1755" t="s">
        <v>17</v>
      </c>
      <c r="E1755" t="s">
        <v>249</v>
      </c>
      <c r="G1755" t="s">
        <v>20</v>
      </c>
      <c r="H1755" t="s">
        <v>22</v>
      </c>
      <c r="I1755" s="4">
        <v>7130</v>
      </c>
      <c r="J1755">
        <v>1169</v>
      </c>
      <c r="K1755">
        <v>0</v>
      </c>
      <c r="L1755">
        <v>5961</v>
      </c>
      <c r="M1755">
        <v>0</v>
      </c>
      <c r="N1755" s="2">
        <v>30</v>
      </c>
      <c r="O1755" t="s">
        <v>29</v>
      </c>
      <c r="P1755" t="s">
        <v>201</v>
      </c>
      <c r="Q1755" t="s">
        <v>25</v>
      </c>
      <c r="R1755" t="s">
        <v>26</v>
      </c>
    </row>
    <row r="1756" spans="1:18" x14ac:dyDescent="0.35">
      <c r="A1756" t="s">
        <v>1027</v>
      </c>
      <c r="B1756" t="s">
        <v>728</v>
      </c>
      <c r="C1756" t="s">
        <v>15</v>
      </c>
      <c r="D1756" t="s">
        <v>17</v>
      </c>
      <c r="E1756" t="s">
        <v>244</v>
      </c>
      <c r="G1756" t="s">
        <v>20</v>
      </c>
      <c r="H1756" t="s">
        <v>22</v>
      </c>
      <c r="I1756" s="4">
        <v>14960</v>
      </c>
      <c r="J1756">
        <v>3300</v>
      </c>
      <c r="K1756">
        <v>0</v>
      </c>
      <c r="L1756">
        <v>11660</v>
      </c>
      <c r="M1756">
        <v>0</v>
      </c>
      <c r="N1756" s="2">
        <v>30</v>
      </c>
      <c r="O1756" t="s">
        <v>29</v>
      </c>
      <c r="P1756" t="s">
        <v>47</v>
      </c>
      <c r="Q1756" t="s">
        <v>25</v>
      </c>
      <c r="R1756" t="s">
        <v>26</v>
      </c>
    </row>
    <row r="1757" spans="1:18" x14ac:dyDescent="0.35">
      <c r="A1757" t="s">
        <v>1027</v>
      </c>
      <c r="B1757" t="s">
        <v>729</v>
      </c>
      <c r="C1757" t="s">
        <v>15</v>
      </c>
      <c r="D1757" t="s">
        <v>17</v>
      </c>
      <c r="E1757" t="s">
        <v>244</v>
      </c>
      <c r="G1757" t="s">
        <v>20</v>
      </c>
      <c r="H1757" t="s">
        <v>22</v>
      </c>
      <c r="I1757" s="4">
        <v>8140</v>
      </c>
      <c r="J1757">
        <v>1536</v>
      </c>
      <c r="K1757">
        <v>0</v>
      </c>
      <c r="L1757">
        <v>6604</v>
      </c>
      <c r="M1757">
        <v>0</v>
      </c>
      <c r="N1757" s="2">
        <v>30</v>
      </c>
      <c r="O1757" t="s">
        <v>29</v>
      </c>
      <c r="P1757" t="s">
        <v>224</v>
      </c>
      <c r="Q1757" t="s">
        <v>25</v>
      </c>
      <c r="R1757" t="s">
        <v>26</v>
      </c>
    </row>
    <row r="1758" spans="1:18" x14ac:dyDescent="0.35">
      <c r="A1758" t="s">
        <v>1027</v>
      </c>
      <c r="B1758" t="s">
        <v>730</v>
      </c>
      <c r="C1758" t="s">
        <v>15</v>
      </c>
      <c r="D1758" t="s">
        <v>17</v>
      </c>
      <c r="E1758" t="s">
        <v>524</v>
      </c>
      <c r="G1758" t="s">
        <v>20</v>
      </c>
      <c r="H1758" t="s">
        <v>22</v>
      </c>
      <c r="I1758" s="4">
        <v>5110</v>
      </c>
      <c r="J1758">
        <v>565</v>
      </c>
      <c r="K1758">
        <v>0</v>
      </c>
      <c r="L1758">
        <v>4545</v>
      </c>
      <c r="M1758">
        <v>0</v>
      </c>
      <c r="N1758" s="2">
        <v>30</v>
      </c>
      <c r="O1758" t="s">
        <v>51</v>
      </c>
      <c r="P1758" t="s">
        <v>47</v>
      </c>
      <c r="Q1758" t="s">
        <v>25</v>
      </c>
      <c r="R1758" t="s">
        <v>26</v>
      </c>
    </row>
    <row r="1759" spans="1:18" x14ac:dyDescent="0.35">
      <c r="A1759" t="s">
        <v>1027</v>
      </c>
      <c r="B1759" t="s">
        <v>731</v>
      </c>
      <c r="C1759" t="s">
        <v>15</v>
      </c>
      <c r="D1759" t="s">
        <v>17</v>
      </c>
      <c r="E1759" t="s">
        <v>474</v>
      </c>
      <c r="G1759" t="s">
        <v>20</v>
      </c>
      <c r="H1759" t="s">
        <v>22</v>
      </c>
      <c r="I1759" s="4">
        <v>6252</v>
      </c>
      <c r="J1759">
        <v>922</v>
      </c>
      <c r="K1759">
        <v>0</v>
      </c>
      <c r="L1759">
        <v>5330</v>
      </c>
      <c r="M1759">
        <v>0</v>
      </c>
      <c r="N1759" s="2">
        <v>30</v>
      </c>
      <c r="O1759" t="s">
        <v>46</v>
      </c>
      <c r="P1759" t="s">
        <v>47</v>
      </c>
      <c r="Q1759" t="s">
        <v>25</v>
      </c>
      <c r="R1759" t="s">
        <v>26</v>
      </c>
    </row>
    <row r="1760" spans="1:18" x14ac:dyDescent="0.35">
      <c r="A1760" t="s">
        <v>1027</v>
      </c>
      <c r="B1760" t="s">
        <v>732</v>
      </c>
      <c r="C1760" t="s">
        <v>15</v>
      </c>
      <c r="D1760" t="s">
        <v>17</v>
      </c>
      <c r="E1760" t="s">
        <v>518</v>
      </c>
      <c r="G1760" t="s">
        <v>20</v>
      </c>
      <c r="H1760" t="s">
        <v>22</v>
      </c>
      <c r="I1760" s="4">
        <v>19085</v>
      </c>
      <c r="J1760">
        <v>2725</v>
      </c>
      <c r="K1760">
        <v>0</v>
      </c>
      <c r="L1760">
        <v>16360</v>
      </c>
      <c r="M1760">
        <v>0</v>
      </c>
      <c r="N1760" s="2">
        <v>30</v>
      </c>
      <c r="O1760" t="s">
        <v>51</v>
      </c>
      <c r="P1760" t="s">
        <v>47</v>
      </c>
      <c r="Q1760" t="s">
        <v>25</v>
      </c>
      <c r="R1760" t="s">
        <v>26</v>
      </c>
    </row>
    <row r="1761" spans="1:18" x14ac:dyDescent="0.35">
      <c r="A1761" t="s">
        <v>1027</v>
      </c>
      <c r="B1761" t="s">
        <v>733</v>
      </c>
      <c r="C1761" t="s">
        <v>15</v>
      </c>
      <c r="D1761" t="s">
        <v>17</v>
      </c>
      <c r="E1761" t="s">
        <v>398</v>
      </c>
      <c r="F1761" t="s">
        <v>18</v>
      </c>
      <c r="G1761" t="s">
        <v>20</v>
      </c>
      <c r="H1761" t="s">
        <v>21</v>
      </c>
      <c r="I1761" s="4">
        <v>279.04000000000002</v>
      </c>
      <c r="J1761">
        <v>0</v>
      </c>
      <c r="K1761">
        <v>0</v>
      </c>
      <c r="L1761">
        <v>0</v>
      </c>
      <c r="M1761">
        <v>279.04000000000002</v>
      </c>
      <c r="N1761" s="2">
        <v>30</v>
      </c>
      <c r="O1761" t="s">
        <v>23</v>
      </c>
      <c r="P1761" t="s">
        <v>30</v>
      </c>
      <c r="Q1761" t="s">
        <v>25</v>
      </c>
      <c r="R1761" t="s">
        <v>26</v>
      </c>
    </row>
    <row r="1762" spans="1:18" x14ac:dyDescent="0.35">
      <c r="A1762" t="s">
        <v>1027</v>
      </c>
      <c r="B1762" t="s">
        <v>734</v>
      </c>
      <c r="C1762" t="s">
        <v>15</v>
      </c>
      <c r="D1762" t="s">
        <v>17</v>
      </c>
      <c r="E1762" t="s">
        <v>398</v>
      </c>
      <c r="F1762" t="s">
        <v>18</v>
      </c>
      <c r="G1762" t="s">
        <v>20</v>
      </c>
      <c r="H1762" t="s">
        <v>21</v>
      </c>
      <c r="I1762" s="4">
        <v>495.23</v>
      </c>
      <c r="J1762">
        <v>0</v>
      </c>
      <c r="K1762">
        <v>0</v>
      </c>
      <c r="L1762">
        <v>0</v>
      </c>
      <c r="M1762">
        <v>495.23</v>
      </c>
      <c r="N1762" s="2">
        <v>30</v>
      </c>
      <c r="O1762" t="s">
        <v>23</v>
      </c>
      <c r="P1762" t="s">
        <v>30</v>
      </c>
      <c r="Q1762" t="s">
        <v>25</v>
      </c>
      <c r="R1762" t="s">
        <v>26</v>
      </c>
    </row>
    <row r="1763" spans="1:18" x14ac:dyDescent="0.35">
      <c r="A1763" t="s">
        <v>1027</v>
      </c>
      <c r="B1763" t="s">
        <v>735</v>
      </c>
      <c r="C1763" t="s">
        <v>15</v>
      </c>
      <c r="D1763" t="s">
        <v>17</v>
      </c>
      <c r="E1763" t="s">
        <v>369</v>
      </c>
      <c r="F1763" t="s">
        <v>131</v>
      </c>
      <c r="G1763" t="s">
        <v>20</v>
      </c>
      <c r="H1763" t="s">
        <v>22</v>
      </c>
      <c r="I1763" s="4">
        <v>2915</v>
      </c>
      <c r="J1763">
        <v>477</v>
      </c>
      <c r="K1763">
        <v>0</v>
      </c>
      <c r="L1763">
        <v>2438</v>
      </c>
      <c r="M1763">
        <v>0</v>
      </c>
      <c r="N1763" s="2">
        <v>30</v>
      </c>
      <c r="O1763" t="s">
        <v>29</v>
      </c>
      <c r="P1763" t="s">
        <v>30</v>
      </c>
      <c r="Q1763" t="s">
        <v>25</v>
      </c>
      <c r="R1763" t="s">
        <v>26</v>
      </c>
    </row>
    <row r="1764" spans="1:18" x14ac:dyDescent="0.35">
      <c r="A1764" t="s">
        <v>1027</v>
      </c>
      <c r="B1764" t="s">
        <v>736</v>
      </c>
      <c r="C1764" t="s">
        <v>15</v>
      </c>
      <c r="D1764" t="s">
        <v>17</v>
      </c>
      <c r="E1764" t="s">
        <v>309</v>
      </c>
      <c r="G1764" t="s">
        <v>20</v>
      </c>
      <c r="H1764" t="s">
        <v>22</v>
      </c>
      <c r="I1764" s="4">
        <v>8032</v>
      </c>
      <c r="J1764">
        <v>1326</v>
      </c>
      <c r="K1764">
        <v>0</v>
      </c>
      <c r="L1764">
        <v>6706</v>
      </c>
      <c r="M1764">
        <v>0</v>
      </c>
      <c r="N1764" s="2">
        <v>30</v>
      </c>
      <c r="O1764" t="s">
        <v>29</v>
      </c>
      <c r="P1764" t="s">
        <v>224</v>
      </c>
      <c r="Q1764" t="s">
        <v>25</v>
      </c>
      <c r="R1764" t="s">
        <v>26</v>
      </c>
    </row>
    <row r="1765" spans="1:18" x14ac:dyDescent="0.35">
      <c r="A1765" t="s">
        <v>1027</v>
      </c>
      <c r="B1765" t="s">
        <v>737</v>
      </c>
      <c r="C1765" t="s">
        <v>15</v>
      </c>
      <c r="D1765" t="s">
        <v>17</v>
      </c>
      <c r="E1765" t="s">
        <v>134</v>
      </c>
      <c r="F1765" t="s">
        <v>18</v>
      </c>
      <c r="G1765" t="s">
        <v>20</v>
      </c>
      <c r="H1765" t="s">
        <v>21</v>
      </c>
      <c r="I1765" s="4">
        <v>1059.8399999999999</v>
      </c>
      <c r="J1765">
        <v>0</v>
      </c>
      <c r="K1765">
        <v>0</v>
      </c>
      <c r="L1765">
        <v>0</v>
      </c>
      <c r="M1765">
        <v>1059.8399999999999</v>
      </c>
      <c r="N1765" s="2">
        <v>30</v>
      </c>
      <c r="O1765" t="s">
        <v>51</v>
      </c>
      <c r="P1765" t="s">
        <v>64</v>
      </c>
      <c r="Q1765" t="s">
        <v>25</v>
      </c>
      <c r="R1765" t="s">
        <v>26</v>
      </c>
    </row>
    <row r="1766" spans="1:18" x14ac:dyDescent="0.35">
      <c r="A1766" t="s">
        <v>1027</v>
      </c>
      <c r="B1766" t="s">
        <v>738</v>
      </c>
      <c r="C1766" t="s">
        <v>15</v>
      </c>
      <c r="D1766" t="s">
        <v>17</v>
      </c>
      <c r="E1766" t="s">
        <v>480</v>
      </c>
      <c r="G1766" t="s">
        <v>20</v>
      </c>
      <c r="H1766" t="s">
        <v>22</v>
      </c>
      <c r="I1766" s="4">
        <v>112</v>
      </c>
      <c r="J1766">
        <v>15</v>
      </c>
      <c r="K1766">
        <v>0</v>
      </c>
      <c r="L1766">
        <v>97</v>
      </c>
      <c r="M1766">
        <v>0</v>
      </c>
      <c r="N1766" s="2">
        <v>30</v>
      </c>
      <c r="O1766" t="s">
        <v>29</v>
      </c>
      <c r="P1766" t="s">
        <v>64</v>
      </c>
      <c r="Q1766" t="s">
        <v>25</v>
      </c>
      <c r="R1766" t="s">
        <v>26</v>
      </c>
    </row>
    <row r="1767" spans="1:18" x14ac:dyDescent="0.35">
      <c r="A1767" t="s">
        <v>1027</v>
      </c>
      <c r="B1767" t="s">
        <v>739</v>
      </c>
      <c r="C1767" t="s">
        <v>15</v>
      </c>
      <c r="D1767" t="s">
        <v>17</v>
      </c>
      <c r="E1767" t="s">
        <v>415</v>
      </c>
      <c r="F1767" t="s">
        <v>360</v>
      </c>
      <c r="G1767" t="s">
        <v>20</v>
      </c>
      <c r="H1767" t="s">
        <v>22</v>
      </c>
      <c r="I1767" s="4">
        <v>6007</v>
      </c>
      <c r="J1767">
        <v>1026</v>
      </c>
      <c r="K1767">
        <v>0</v>
      </c>
      <c r="L1767">
        <v>4981</v>
      </c>
      <c r="M1767">
        <v>0</v>
      </c>
      <c r="N1767" s="2">
        <v>30</v>
      </c>
      <c r="O1767" t="s">
        <v>29</v>
      </c>
      <c r="P1767" t="s">
        <v>64</v>
      </c>
      <c r="Q1767" t="s">
        <v>25</v>
      </c>
      <c r="R1767" t="s">
        <v>26</v>
      </c>
    </row>
    <row r="1768" spans="1:18" x14ac:dyDescent="0.35">
      <c r="A1768" t="s">
        <v>1027</v>
      </c>
      <c r="B1768" t="s">
        <v>740</v>
      </c>
      <c r="C1768" t="s">
        <v>15</v>
      </c>
      <c r="D1768" t="s">
        <v>17</v>
      </c>
      <c r="E1768" t="s">
        <v>299</v>
      </c>
      <c r="F1768" t="s">
        <v>300</v>
      </c>
      <c r="G1768" t="s">
        <v>20</v>
      </c>
      <c r="H1768" t="s">
        <v>22</v>
      </c>
      <c r="I1768" s="4">
        <v>7356</v>
      </c>
      <c r="J1768">
        <v>888</v>
      </c>
      <c r="K1768">
        <v>0</v>
      </c>
      <c r="L1768">
        <v>6468</v>
      </c>
      <c r="M1768">
        <v>0</v>
      </c>
      <c r="N1768" s="2">
        <v>30</v>
      </c>
      <c r="O1768" t="s">
        <v>60</v>
      </c>
      <c r="P1768" t="s">
        <v>64</v>
      </c>
      <c r="Q1768" t="s">
        <v>25</v>
      </c>
      <c r="R1768" t="s">
        <v>26</v>
      </c>
    </row>
    <row r="1769" spans="1:18" x14ac:dyDescent="0.35">
      <c r="A1769" t="s">
        <v>1027</v>
      </c>
      <c r="B1769" t="s">
        <v>741</v>
      </c>
      <c r="C1769" t="s">
        <v>15</v>
      </c>
      <c r="D1769" t="s">
        <v>17</v>
      </c>
      <c r="E1769" t="s">
        <v>83</v>
      </c>
      <c r="F1769" t="s">
        <v>18</v>
      </c>
      <c r="G1769" t="s">
        <v>20</v>
      </c>
      <c r="H1769" t="s">
        <v>21</v>
      </c>
      <c r="I1769" s="4">
        <v>1549.38</v>
      </c>
      <c r="J1769">
        <v>0</v>
      </c>
      <c r="K1769">
        <v>0</v>
      </c>
      <c r="L1769">
        <v>0</v>
      </c>
      <c r="M1769">
        <v>1549.38</v>
      </c>
      <c r="N1769" s="2">
        <v>30</v>
      </c>
      <c r="O1769" t="s">
        <v>51</v>
      </c>
      <c r="P1769" t="s">
        <v>80</v>
      </c>
      <c r="Q1769" t="s">
        <v>25</v>
      </c>
      <c r="R1769" t="s">
        <v>26</v>
      </c>
    </row>
    <row r="1770" spans="1:18" x14ac:dyDescent="0.35">
      <c r="A1770" t="s">
        <v>1027</v>
      </c>
      <c r="B1770" t="s">
        <v>742</v>
      </c>
      <c r="C1770" t="s">
        <v>15</v>
      </c>
      <c r="D1770" t="s">
        <v>17</v>
      </c>
      <c r="E1770" t="s">
        <v>130</v>
      </c>
      <c r="F1770" t="s">
        <v>131</v>
      </c>
      <c r="G1770" t="s">
        <v>20</v>
      </c>
      <c r="H1770" t="s">
        <v>21</v>
      </c>
      <c r="I1770" s="4">
        <v>2551.7600000000002</v>
      </c>
      <c r="J1770">
        <v>0</v>
      </c>
      <c r="K1770">
        <v>0</v>
      </c>
      <c r="L1770">
        <v>0</v>
      </c>
      <c r="M1770">
        <v>2551.7600000000002</v>
      </c>
      <c r="N1770" s="2">
        <v>30</v>
      </c>
      <c r="O1770" t="s">
        <v>29</v>
      </c>
      <c r="P1770" t="s">
        <v>80</v>
      </c>
      <c r="Q1770" t="s">
        <v>25</v>
      </c>
      <c r="R1770" t="s">
        <v>26</v>
      </c>
    </row>
    <row r="1771" spans="1:18" x14ac:dyDescent="0.35">
      <c r="A1771" t="s">
        <v>1027</v>
      </c>
      <c r="B1771" t="s">
        <v>743</v>
      </c>
      <c r="C1771" t="s">
        <v>15</v>
      </c>
      <c r="D1771" t="s">
        <v>17</v>
      </c>
      <c r="E1771" t="s">
        <v>280</v>
      </c>
      <c r="F1771" t="s">
        <v>281</v>
      </c>
      <c r="G1771" t="s">
        <v>20</v>
      </c>
      <c r="H1771" t="s">
        <v>22</v>
      </c>
      <c r="I1771" s="4">
        <v>13830</v>
      </c>
      <c r="J1771">
        <v>2950</v>
      </c>
      <c r="K1771">
        <v>0</v>
      </c>
      <c r="L1771">
        <v>10880</v>
      </c>
      <c r="M1771">
        <v>0</v>
      </c>
      <c r="N1771" s="2">
        <v>30</v>
      </c>
      <c r="O1771" t="s">
        <v>60</v>
      </c>
      <c r="P1771" t="s">
        <v>80</v>
      </c>
      <c r="Q1771" t="s">
        <v>25</v>
      </c>
      <c r="R1771" t="s">
        <v>26</v>
      </c>
    </row>
    <row r="1772" spans="1:18" x14ac:dyDescent="0.35">
      <c r="A1772" t="s">
        <v>1027</v>
      </c>
      <c r="B1772" t="s">
        <v>1022</v>
      </c>
      <c r="C1772" t="s">
        <v>15</v>
      </c>
      <c r="D1772" t="s">
        <v>17</v>
      </c>
      <c r="E1772" t="s">
        <v>572</v>
      </c>
      <c r="F1772" t="s">
        <v>96</v>
      </c>
      <c r="G1772" t="s">
        <v>20</v>
      </c>
      <c r="H1772" t="s">
        <v>21</v>
      </c>
      <c r="I1772" s="4">
        <v>1214.76</v>
      </c>
      <c r="J1772">
        <v>0</v>
      </c>
      <c r="K1772">
        <v>0</v>
      </c>
      <c r="L1772">
        <v>0</v>
      </c>
      <c r="M1772">
        <v>1214.76</v>
      </c>
      <c r="N1772" s="2">
        <v>30</v>
      </c>
      <c r="Q1772" t="s">
        <v>25</v>
      </c>
      <c r="R1772" t="s">
        <v>26</v>
      </c>
    </row>
    <row r="1773" spans="1:18" x14ac:dyDescent="0.35">
      <c r="A1773" t="s">
        <v>1027</v>
      </c>
      <c r="B1773" t="s">
        <v>744</v>
      </c>
      <c r="C1773" t="s">
        <v>15</v>
      </c>
      <c r="D1773" t="s">
        <v>17</v>
      </c>
      <c r="E1773" t="s">
        <v>128</v>
      </c>
      <c r="F1773" t="s">
        <v>62</v>
      </c>
      <c r="G1773" t="s">
        <v>20</v>
      </c>
      <c r="H1773" t="s">
        <v>21</v>
      </c>
      <c r="I1773" s="4">
        <v>47.21</v>
      </c>
      <c r="J1773">
        <v>0</v>
      </c>
      <c r="K1773">
        <v>0</v>
      </c>
      <c r="L1773">
        <v>0</v>
      </c>
      <c r="M1773">
        <v>47.21</v>
      </c>
      <c r="N1773" s="2">
        <v>30</v>
      </c>
      <c r="O1773" t="s">
        <v>63</v>
      </c>
      <c r="P1773" t="s">
        <v>64</v>
      </c>
      <c r="Q1773" t="s">
        <v>25</v>
      </c>
      <c r="R1773" t="s">
        <v>26</v>
      </c>
    </row>
    <row r="1774" spans="1:18" x14ac:dyDescent="0.35">
      <c r="A1774" t="s">
        <v>1027</v>
      </c>
      <c r="B1774" t="s">
        <v>745</v>
      </c>
      <c r="C1774" t="s">
        <v>15</v>
      </c>
      <c r="D1774" t="s">
        <v>17</v>
      </c>
      <c r="E1774" t="s">
        <v>90</v>
      </c>
      <c r="G1774" t="s">
        <v>20</v>
      </c>
      <c r="H1774" t="s">
        <v>21</v>
      </c>
      <c r="I1774" s="4">
        <v>406.72</v>
      </c>
      <c r="J1774">
        <v>0</v>
      </c>
      <c r="K1774">
        <v>0</v>
      </c>
      <c r="L1774">
        <v>0</v>
      </c>
      <c r="M1774">
        <v>406.72</v>
      </c>
      <c r="N1774" s="2">
        <v>30</v>
      </c>
      <c r="O1774" t="s">
        <v>63</v>
      </c>
      <c r="P1774" t="s">
        <v>64</v>
      </c>
      <c r="Q1774" t="s">
        <v>25</v>
      </c>
      <c r="R1774" t="s">
        <v>26</v>
      </c>
    </row>
    <row r="1775" spans="1:18" x14ac:dyDescent="0.35">
      <c r="A1775" t="s">
        <v>1027</v>
      </c>
      <c r="B1775" t="s">
        <v>746</v>
      </c>
      <c r="C1775" t="s">
        <v>15</v>
      </c>
      <c r="D1775" t="s">
        <v>17</v>
      </c>
      <c r="E1775" t="s">
        <v>233</v>
      </c>
      <c r="F1775" t="s">
        <v>18</v>
      </c>
      <c r="G1775" t="s">
        <v>20</v>
      </c>
      <c r="H1775" t="s">
        <v>21</v>
      </c>
      <c r="I1775" s="4">
        <v>1300.47</v>
      </c>
      <c r="J1775">
        <v>0</v>
      </c>
      <c r="K1775">
        <v>0</v>
      </c>
      <c r="L1775">
        <v>0</v>
      </c>
      <c r="M1775">
        <v>1300.47</v>
      </c>
      <c r="N1775" s="2">
        <v>30</v>
      </c>
      <c r="O1775" t="s">
        <v>23</v>
      </c>
      <c r="P1775" t="s">
        <v>32</v>
      </c>
      <c r="Q1775" t="s">
        <v>25</v>
      </c>
      <c r="R1775" t="s">
        <v>26</v>
      </c>
    </row>
    <row r="1776" spans="1:18" x14ac:dyDescent="0.35">
      <c r="A1776" t="s">
        <v>1027</v>
      </c>
      <c r="B1776" t="s">
        <v>747</v>
      </c>
      <c r="C1776" t="s">
        <v>15</v>
      </c>
      <c r="D1776" t="s">
        <v>17</v>
      </c>
      <c r="E1776" t="s">
        <v>411</v>
      </c>
      <c r="F1776" t="s">
        <v>412</v>
      </c>
      <c r="G1776" t="s">
        <v>20</v>
      </c>
      <c r="H1776" t="s">
        <v>22</v>
      </c>
      <c r="I1776" s="4">
        <v>6228</v>
      </c>
      <c r="J1776">
        <v>1049</v>
      </c>
      <c r="K1776">
        <v>0</v>
      </c>
      <c r="L1776">
        <v>5179</v>
      </c>
      <c r="M1776">
        <v>0</v>
      </c>
      <c r="N1776" s="2">
        <v>30</v>
      </c>
      <c r="O1776" t="s">
        <v>29</v>
      </c>
      <c r="P1776" t="s">
        <v>49</v>
      </c>
      <c r="Q1776" t="s">
        <v>25</v>
      </c>
      <c r="R1776" t="s">
        <v>26</v>
      </c>
    </row>
    <row r="1777" spans="1:18" x14ac:dyDescent="0.35">
      <c r="A1777" t="s">
        <v>1027</v>
      </c>
      <c r="B1777" t="s">
        <v>748</v>
      </c>
      <c r="C1777" t="s">
        <v>15</v>
      </c>
      <c r="D1777" t="s">
        <v>17</v>
      </c>
      <c r="E1777" t="s">
        <v>167</v>
      </c>
      <c r="G1777" t="s">
        <v>20</v>
      </c>
      <c r="H1777" t="s">
        <v>22</v>
      </c>
      <c r="I1777" s="4">
        <v>3910</v>
      </c>
      <c r="J1777">
        <v>659</v>
      </c>
      <c r="K1777">
        <v>0</v>
      </c>
      <c r="L1777">
        <v>3251</v>
      </c>
      <c r="M1777">
        <v>0</v>
      </c>
      <c r="N1777" s="2">
        <v>30</v>
      </c>
      <c r="O1777" t="s">
        <v>29</v>
      </c>
      <c r="P1777" t="s">
        <v>168</v>
      </c>
      <c r="Q1777" t="s">
        <v>25</v>
      </c>
      <c r="R1777" t="s">
        <v>26</v>
      </c>
    </row>
    <row r="1778" spans="1:18" x14ac:dyDescent="0.35">
      <c r="A1778" t="s">
        <v>1027</v>
      </c>
      <c r="B1778" t="s">
        <v>749</v>
      </c>
      <c r="C1778" t="s">
        <v>15</v>
      </c>
      <c r="D1778" t="s">
        <v>17</v>
      </c>
      <c r="E1778" t="s">
        <v>221</v>
      </c>
      <c r="G1778" t="s">
        <v>20</v>
      </c>
      <c r="H1778" t="s">
        <v>22</v>
      </c>
      <c r="I1778" s="4">
        <v>6580</v>
      </c>
      <c r="J1778">
        <v>1066</v>
      </c>
      <c r="K1778">
        <v>0</v>
      </c>
      <c r="L1778">
        <v>5514</v>
      </c>
      <c r="M1778">
        <v>0</v>
      </c>
      <c r="N1778" s="2">
        <v>30</v>
      </c>
      <c r="O1778" t="s">
        <v>29</v>
      </c>
      <c r="P1778" t="s">
        <v>168</v>
      </c>
      <c r="Q1778" t="s">
        <v>25</v>
      </c>
      <c r="R1778" t="s">
        <v>26</v>
      </c>
    </row>
    <row r="1779" spans="1:18" x14ac:dyDescent="0.35">
      <c r="A1779" t="s">
        <v>1027</v>
      </c>
      <c r="B1779" t="s">
        <v>750</v>
      </c>
      <c r="C1779" t="s">
        <v>15</v>
      </c>
      <c r="D1779" t="s">
        <v>17</v>
      </c>
      <c r="E1779" t="s">
        <v>512</v>
      </c>
      <c r="G1779" t="s">
        <v>20</v>
      </c>
      <c r="H1779" t="s">
        <v>22</v>
      </c>
      <c r="I1779" s="4">
        <v>308</v>
      </c>
      <c r="J1779">
        <v>54</v>
      </c>
      <c r="K1779">
        <v>0</v>
      </c>
      <c r="L1779">
        <v>254</v>
      </c>
      <c r="M1779">
        <v>0</v>
      </c>
      <c r="N1779" s="2">
        <v>30</v>
      </c>
      <c r="O1779" t="s">
        <v>29</v>
      </c>
      <c r="P1779" t="s">
        <v>168</v>
      </c>
      <c r="Q1779" t="s">
        <v>25</v>
      </c>
      <c r="R1779" t="s">
        <v>26</v>
      </c>
    </row>
    <row r="1780" spans="1:18" x14ac:dyDescent="0.35">
      <c r="A1780" t="s">
        <v>1027</v>
      </c>
      <c r="B1780" t="s">
        <v>751</v>
      </c>
      <c r="C1780" t="s">
        <v>15</v>
      </c>
      <c r="D1780" t="s">
        <v>17</v>
      </c>
      <c r="E1780" t="s">
        <v>357</v>
      </c>
      <c r="G1780" t="s">
        <v>20</v>
      </c>
      <c r="H1780" t="s">
        <v>22</v>
      </c>
      <c r="I1780" s="4">
        <v>3890</v>
      </c>
      <c r="J1780">
        <v>158</v>
      </c>
      <c r="K1780">
        <v>0</v>
      </c>
      <c r="L1780">
        <v>897</v>
      </c>
      <c r="M1780">
        <v>2835</v>
      </c>
      <c r="N1780" s="2">
        <v>30</v>
      </c>
      <c r="O1780" t="s">
        <v>57</v>
      </c>
      <c r="P1780" t="s">
        <v>108</v>
      </c>
      <c r="Q1780" t="s">
        <v>25</v>
      </c>
      <c r="R1780" t="s">
        <v>26</v>
      </c>
    </row>
    <row r="1781" spans="1:18" x14ac:dyDescent="0.35">
      <c r="A1781" t="s">
        <v>1027</v>
      </c>
      <c r="B1781" t="s">
        <v>752</v>
      </c>
      <c r="C1781" t="s">
        <v>15</v>
      </c>
      <c r="D1781" t="s">
        <v>17</v>
      </c>
      <c r="E1781" t="s">
        <v>317</v>
      </c>
      <c r="G1781" t="s">
        <v>20</v>
      </c>
      <c r="H1781" t="s">
        <v>21</v>
      </c>
      <c r="I1781" s="4">
        <v>1061.42</v>
      </c>
      <c r="J1781">
        <v>0</v>
      </c>
      <c r="K1781">
        <v>0</v>
      </c>
      <c r="L1781">
        <v>0</v>
      </c>
      <c r="M1781">
        <v>1061.42</v>
      </c>
      <c r="N1781" s="2">
        <v>30</v>
      </c>
      <c r="O1781" t="s">
        <v>23</v>
      </c>
      <c r="P1781" t="s">
        <v>108</v>
      </c>
      <c r="Q1781" t="s">
        <v>25</v>
      </c>
      <c r="R1781" t="s">
        <v>26</v>
      </c>
    </row>
    <row r="1782" spans="1:18" x14ac:dyDescent="0.35">
      <c r="A1782" t="s">
        <v>1027</v>
      </c>
      <c r="B1782" t="s">
        <v>753</v>
      </c>
      <c r="C1782" t="s">
        <v>15</v>
      </c>
      <c r="D1782" t="s">
        <v>17</v>
      </c>
      <c r="E1782" t="s">
        <v>374</v>
      </c>
      <c r="G1782" t="s">
        <v>20</v>
      </c>
      <c r="H1782" t="s">
        <v>22</v>
      </c>
      <c r="I1782" s="4">
        <v>6743</v>
      </c>
      <c r="J1782">
        <v>1148</v>
      </c>
      <c r="K1782">
        <v>0</v>
      </c>
      <c r="L1782">
        <v>5595</v>
      </c>
      <c r="M1782">
        <v>0</v>
      </c>
      <c r="N1782" s="2">
        <v>30</v>
      </c>
      <c r="O1782" t="s">
        <v>29</v>
      </c>
      <c r="P1782" t="s">
        <v>108</v>
      </c>
      <c r="Q1782" t="s">
        <v>25</v>
      </c>
      <c r="R1782" t="s">
        <v>26</v>
      </c>
    </row>
    <row r="1783" spans="1:18" x14ac:dyDescent="0.35">
      <c r="A1783" t="s">
        <v>1027</v>
      </c>
      <c r="B1783" t="s">
        <v>754</v>
      </c>
      <c r="C1783" t="s">
        <v>15</v>
      </c>
      <c r="D1783" t="s">
        <v>17</v>
      </c>
      <c r="E1783" t="s">
        <v>171</v>
      </c>
      <c r="F1783" t="s">
        <v>62</v>
      </c>
      <c r="G1783" t="s">
        <v>20</v>
      </c>
      <c r="H1783" t="s">
        <v>21</v>
      </c>
      <c r="I1783" s="4">
        <v>113.6</v>
      </c>
      <c r="J1783">
        <v>0</v>
      </c>
      <c r="K1783">
        <v>0</v>
      </c>
      <c r="L1783">
        <v>0</v>
      </c>
      <c r="M1783">
        <v>113.6</v>
      </c>
      <c r="N1783" s="2">
        <v>30</v>
      </c>
      <c r="O1783" t="s">
        <v>63</v>
      </c>
      <c r="P1783" t="s">
        <v>64</v>
      </c>
      <c r="Q1783" t="s">
        <v>25</v>
      </c>
      <c r="R1783" t="s">
        <v>26</v>
      </c>
    </row>
    <row r="1784" spans="1:18" x14ac:dyDescent="0.35">
      <c r="A1784" t="s">
        <v>1027</v>
      </c>
      <c r="B1784" t="s">
        <v>755</v>
      </c>
      <c r="C1784" t="s">
        <v>15</v>
      </c>
      <c r="D1784" t="s">
        <v>17</v>
      </c>
      <c r="E1784" t="s">
        <v>104</v>
      </c>
      <c r="G1784" t="s">
        <v>20</v>
      </c>
      <c r="H1784" t="s">
        <v>21</v>
      </c>
      <c r="I1784" s="4">
        <v>217.37</v>
      </c>
      <c r="J1784">
        <v>0</v>
      </c>
      <c r="K1784">
        <v>0</v>
      </c>
      <c r="L1784">
        <v>0</v>
      </c>
      <c r="M1784">
        <v>217.37</v>
      </c>
      <c r="N1784" s="2">
        <v>30</v>
      </c>
      <c r="O1784" t="s">
        <v>63</v>
      </c>
      <c r="P1784" t="s">
        <v>64</v>
      </c>
      <c r="Q1784" t="s">
        <v>25</v>
      </c>
      <c r="R1784" t="s">
        <v>26</v>
      </c>
    </row>
    <row r="1785" spans="1:18" x14ac:dyDescent="0.35">
      <c r="A1785" t="s">
        <v>1027</v>
      </c>
      <c r="B1785" t="s">
        <v>756</v>
      </c>
      <c r="C1785" t="s">
        <v>15</v>
      </c>
      <c r="D1785" t="s">
        <v>17</v>
      </c>
      <c r="E1785" t="s">
        <v>100</v>
      </c>
      <c r="F1785" t="s">
        <v>62</v>
      </c>
      <c r="G1785" t="s">
        <v>20</v>
      </c>
      <c r="H1785" t="s">
        <v>21</v>
      </c>
      <c r="I1785" s="4">
        <v>90</v>
      </c>
      <c r="J1785">
        <v>0</v>
      </c>
      <c r="K1785">
        <v>0</v>
      </c>
      <c r="L1785">
        <v>0</v>
      </c>
      <c r="M1785">
        <v>90</v>
      </c>
      <c r="N1785" s="2">
        <v>30</v>
      </c>
      <c r="O1785" t="s">
        <v>63</v>
      </c>
      <c r="P1785" t="s">
        <v>64</v>
      </c>
      <c r="Q1785" t="s">
        <v>25</v>
      </c>
      <c r="R1785" t="s">
        <v>26</v>
      </c>
    </row>
    <row r="1786" spans="1:18" x14ac:dyDescent="0.35">
      <c r="A1786" t="s">
        <v>1027</v>
      </c>
      <c r="B1786" t="s">
        <v>757</v>
      </c>
      <c r="C1786" t="s">
        <v>15</v>
      </c>
      <c r="D1786" t="s">
        <v>17</v>
      </c>
      <c r="E1786" t="s">
        <v>97</v>
      </c>
      <c r="F1786" t="s">
        <v>98</v>
      </c>
      <c r="G1786" t="s">
        <v>20</v>
      </c>
      <c r="H1786" t="s">
        <v>21</v>
      </c>
      <c r="I1786" s="4">
        <v>322.13</v>
      </c>
      <c r="J1786">
        <v>0</v>
      </c>
      <c r="K1786">
        <v>0</v>
      </c>
      <c r="L1786">
        <v>0</v>
      </c>
      <c r="M1786">
        <v>322.13</v>
      </c>
      <c r="N1786" s="2">
        <v>30</v>
      </c>
      <c r="O1786" t="s">
        <v>63</v>
      </c>
      <c r="P1786" t="s">
        <v>64</v>
      </c>
      <c r="Q1786" t="s">
        <v>25</v>
      </c>
      <c r="R1786" t="s">
        <v>26</v>
      </c>
    </row>
    <row r="1787" spans="1:18" x14ac:dyDescent="0.35">
      <c r="A1787" t="s">
        <v>1027</v>
      </c>
      <c r="B1787" t="s">
        <v>758</v>
      </c>
      <c r="C1787" t="s">
        <v>15</v>
      </c>
      <c r="D1787" t="s">
        <v>17</v>
      </c>
      <c r="E1787" t="s">
        <v>175</v>
      </c>
      <c r="G1787" t="s">
        <v>20</v>
      </c>
      <c r="H1787" t="s">
        <v>21</v>
      </c>
      <c r="I1787" s="4">
        <v>91.96</v>
      </c>
      <c r="J1787">
        <v>0</v>
      </c>
      <c r="K1787">
        <v>0</v>
      </c>
      <c r="L1787">
        <v>0</v>
      </c>
      <c r="M1787">
        <v>91.96</v>
      </c>
      <c r="N1787" s="2">
        <v>30</v>
      </c>
      <c r="O1787" t="s">
        <v>63</v>
      </c>
      <c r="P1787" t="s">
        <v>64</v>
      </c>
      <c r="Q1787" t="s">
        <v>25</v>
      </c>
      <c r="R1787" t="s">
        <v>26</v>
      </c>
    </row>
    <row r="1788" spans="1:18" x14ac:dyDescent="0.35">
      <c r="A1788" t="s">
        <v>1027</v>
      </c>
      <c r="B1788" t="s">
        <v>759</v>
      </c>
      <c r="C1788" t="s">
        <v>15</v>
      </c>
      <c r="D1788" t="s">
        <v>17</v>
      </c>
      <c r="E1788" t="s">
        <v>67</v>
      </c>
      <c r="F1788" t="s">
        <v>62</v>
      </c>
      <c r="G1788" t="s">
        <v>20</v>
      </c>
      <c r="H1788" t="s">
        <v>21</v>
      </c>
      <c r="I1788" s="4">
        <v>215.4</v>
      </c>
      <c r="J1788">
        <v>0</v>
      </c>
      <c r="K1788">
        <v>0</v>
      </c>
      <c r="L1788">
        <v>0</v>
      </c>
      <c r="M1788">
        <v>215.4</v>
      </c>
      <c r="N1788" s="2">
        <v>30</v>
      </c>
      <c r="O1788" t="s">
        <v>63</v>
      </c>
      <c r="P1788" t="s">
        <v>64</v>
      </c>
      <c r="Q1788" t="s">
        <v>25</v>
      </c>
      <c r="R1788" t="s">
        <v>26</v>
      </c>
    </row>
    <row r="1789" spans="1:18" x14ac:dyDescent="0.35">
      <c r="A1789" t="s">
        <v>1027</v>
      </c>
      <c r="B1789" t="s">
        <v>760</v>
      </c>
      <c r="C1789" t="s">
        <v>15</v>
      </c>
      <c r="D1789" t="s">
        <v>17</v>
      </c>
      <c r="E1789" t="s">
        <v>155</v>
      </c>
      <c r="F1789" t="s">
        <v>156</v>
      </c>
      <c r="G1789" t="s">
        <v>20</v>
      </c>
      <c r="H1789" t="s">
        <v>21</v>
      </c>
      <c r="I1789" s="4">
        <v>210.98</v>
      </c>
      <c r="J1789">
        <v>0</v>
      </c>
      <c r="K1789">
        <v>0</v>
      </c>
      <c r="L1789">
        <v>0</v>
      </c>
      <c r="M1789">
        <v>210.98</v>
      </c>
      <c r="N1789" s="2">
        <v>30</v>
      </c>
      <c r="O1789" t="s">
        <v>63</v>
      </c>
      <c r="P1789" t="s">
        <v>64</v>
      </c>
      <c r="Q1789" t="s">
        <v>25</v>
      </c>
      <c r="R1789" t="s">
        <v>26</v>
      </c>
    </row>
    <row r="1790" spans="1:18" x14ac:dyDescent="0.35">
      <c r="A1790" t="s">
        <v>1027</v>
      </c>
      <c r="B1790" t="s">
        <v>761</v>
      </c>
      <c r="C1790" t="s">
        <v>15</v>
      </c>
      <c r="D1790" t="s">
        <v>17</v>
      </c>
      <c r="E1790" t="s">
        <v>117</v>
      </c>
      <c r="F1790" t="s">
        <v>118</v>
      </c>
      <c r="G1790" t="s">
        <v>20</v>
      </c>
      <c r="H1790" t="s">
        <v>21</v>
      </c>
      <c r="I1790" s="4">
        <v>284.76</v>
      </c>
      <c r="J1790">
        <v>0</v>
      </c>
      <c r="K1790">
        <v>0</v>
      </c>
      <c r="L1790">
        <v>0</v>
      </c>
      <c r="M1790">
        <v>284.76</v>
      </c>
      <c r="N1790" s="2">
        <v>30</v>
      </c>
      <c r="O1790" t="s">
        <v>23</v>
      </c>
      <c r="P1790" t="s">
        <v>64</v>
      </c>
      <c r="Q1790" t="s">
        <v>25</v>
      </c>
      <c r="R1790" t="s">
        <v>26</v>
      </c>
    </row>
    <row r="1791" spans="1:18" x14ac:dyDescent="0.35">
      <c r="A1791" t="s">
        <v>1027</v>
      </c>
      <c r="B1791" t="s">
        <v>762</v>
      </c>
      <c r="C1791" t="s">
        <v>15</v>
      </c>
      <c r="D1791" t="s">
        <v>17</v>
      </c>
      <c r="E1791" t="s">
        <v>409</v>
      </c>
      <c r="G1791" t="s">
        <v>20</v>
      </c>
      <c r="H1791" t="s">
        <v>22</v>
      </c>
      <c r="I1791" s="4">
        <v>17640</v>
      </c>
      <c r="J1791">
        <v>3032</v>
      </c>
      <c r="K1791">
        <v>0</v>
      </c>
      <c r="L1791">
        <v>14608</v>
      </c>
      <c r="M1791">
        <v>0</v>
      </c>
      <c r="N1791" s="2">
        <v>30</v>
      </c>
      <c r="O1791" t="s">
        <v>29</v>
      </c>
      <c r="P1791" t="s">
        <v>168</v>
      </c>
      <c r="Q1791" t="s">
        <v>25</v>
      </c>
      <c r="R1791" t="s">
        <v>26</v>
      </c>
    </row>
    <row r="1792" spans="1:18" x14ac:dyDescent="0.35">
      <c r="A1792" t="s">
        <v>1027</v>
      </c>
      <c r="B1792" t="s">
        <v>1020</v>
      </c>
      <c r="C1792" t="s">
        <v>15</v>
      </c>
      <c r="D1792" t="s">
        <v>17</v>
      </c>
      <c r="E1792" t="s">
        <v>571</v>
      </c>
      <c r="F1792" t="s">
        <v>18</v>
      </c>
      <c r="G1792" t="s">
        <v>20</v>
      </c>
      <c r="H1792" t="s">
        <v>21</v>
      </c>
      <c r="I1792" s="4">
        <v>1994</v>
      </c>
      <c r="J1792">
        <v>0</v>
      </c>
      <c r="K1792">
        <v>0</v>
      </c>
      <c r="L1792">
        <v>0</v>
      </c>
      <c r="M1792">
        <v>1994</v>
      </c>
      <c r="N1792" s="2">
        <v>30</v>
      </c>
      <c r="Q1792" t="s">
        <v>25</v>
      </c>
      <c r="R1792" t="s">
        <v>26</v>
      </c>
    </row>
    <row r="1793" spans="1:18" x14ac:dyDescent="0.35">
      <c r="A1793" t="s">
        <v>1027</v>
      </c>
      <c r="B1793" t="s">
        <v>763</v>
      </c>
      <c r="C1793" t="s">
        <v>15</v>
      </c>
      <c r="D1793" t="s">
        <v>17</v>
      </c>
      <c r="E1793" t="s">
        <v>383</v>
      </c>
      <c r="G1793" t="s">
        <v>20</v>
      </c>
      <c r="H1793" t="s">
        <v>21</v>
      </c>
      <c r="I1793" s="4">
        <v>947.61</v>
      </c>
      <c r="J1793">
        <v>0</v>
      </c>
      <c r="K1793">
        <v>0</v>
      </c>
      <c r="L1793">
        <v>0</v>
      </c>
      <c r="M1793">
        <v>947.61</v>
      </c>
      <c r="N1793" s="2">
        <v>30</v>
      </c>
      <c r="O1793" t="s">
        <v>23</v>
      </c>
      <c r="P1793" t="s">
        <v>41</v>
      </c>
      <c r="Q1793" t="s">
        <v>25</v>
      </c>
      <c r="R1793" t="s">
        <v>26</v>
      </c>
    </row>
    <row r="1794" spans="1:18" x14ac:dyDescent="0.35">
      <c r="A1794" t="s">
        <v>1027</v>
      </c>
      <c r="B1794" t="s">
        <v>764</v>
      </c>
      <c r="C1794" t="s">
        <v>15</v>
      </c>
      <c r="D1794" t="s">
        <v>17</v>
      </c>
      <c r="E1794" t="s">
        <v>358</v>
      </c>
      <c r="G1794" t="s">
        <v>20</v>
      </c>
      <c r="H1794" t="s">
        <v>22</v>
      </c>
      <c r="I1794" s="4">
        <v>1239</v>
      </c>
      <c r="J1794">
        <v>80</v>
      </c>
      <c r="K1794">
        <v>0</v>
      </c>
      <c r="L1794">
        <v>1159</v>
      </c>
      <c r="M1794">
        <v>0</v>
      </c>
      <c r="N1794" s="2">
        <v>30</v>
      </c>
      <c r="O1794" t="s">
        <v>23</v>
      </c>
      <c r="P1794" t="s">
        <v>41</v>
      </c>
      <c r="Q1794" t="s">
        <v>25</v>
      </c>
      <c r="R1794" t="s">
        <v>26</v>
      </c>
    </row>
    <row r="1795" spans="1:18" x14ac:dyDescent="0.35">
      <c r="A1795" t="s">
        <v>1027</v>
      </c>
      <c r="B1795" t="s">
        <v>765</v>
      </c>
      <c r="C1795" t="s">
        <v>15</v>
      </c>
      <c r="D1795" t="s">
        <v>17</v>
      </c>
      <c r="E1795" t="s">
        <v>559</v>
      </c>
      <c r="G1795" t="s">
        <v>20</v>
      </c>
      <c r="H1795" t="s">
        <v>22</v>
      </c>
      <c r="I1795" s="4">
        <v>10588</v>
      </c>
      <c r="J1795">
        <v>1140</v>
      </c>
      <c r="K1795">
        <v>0</v>
      </c>
      <c r="L1795">
        <v>9448</v>
      </c>
      <c r="M1795">
        <v>0</v>
      </c>
      <c r="N1795" s="2">
        <v>30</v>
      </c>
      <c r="Q1795" t="s">
        <v>25</v>
      </c>
      <c r="R1795" t="s">
        <v>26</v>
      </c>
    </row>
    <row r="1796" spans="1:18" x14ac:dyDescent="0.35">
      <c r="A1796" t="s">
        <v>1027</v>
      </c>
      <c r="B1796" t="s">
        <v>766</v>
      </c>
      <c r="C1796" t="s">
        <v>15</v>
      </c>
      <c r="D1796" t="s">
        <v>17</v>
      </c>
      <c r="E1796" t="s">
        <v>565</v>
      </c>
      <c r="F1796" t="s">
        <v>566</v>
      </c>
      <c r="G1796" t="s">
        <v>20</v>
      </c>
      <c r="H1796" t="s">
        <v>21</v>
      </c>
      <c r="I1796" s="4">
        <v>4502.38</v>
      </c>
      <c r="J1796">
        <v>0</v>
      </c>
      <c r="K1796">
        <v>0</v>
      </c>
      <c r="L1796">
        <v>0</v>
      </c>
      <c r="M1796">
        <v>4502.38</v>
      </c>
      <c r="N1796" s="2">
        <v>30</v>
      </c>
      <c r="Q1796" t="s">
        <v>25</v>
      </c>
      <c r="R1796" t="s">
        <v>26</v>
      </c>
    </row>
    <row r="1797" spans="1:18" x14ac:dyDescent="0.35">
      <c r="A1797" t="s">
        <v>1027</v>
      </c>
      <c r="B1797" t="s">
        <v>767</v>
      </c>
      <c r="C1797" t="s">
        <v>15</v>
      </c>
      <c r="D1797" t="s">
        <v>17</v>
      </c>
      <c r="E1797" t="s">
        <v>202</v>
      </c>
      <c r="G1797" t="s">
        <v>20</v>
      </c>
      <c r="H1797" t="s">
        <v>21</v>
      </c>
      <c r="I1797" s="4">
        <v>2076.66</v>
      </c>
      <c r="J1797">
        <v>0</v>
      </c>
      <c r="K1797">
        <v>0</v>
      </c>
      <c r="L1797">
        <v>0</v>
      </c>
      <c r="M1797">
        <v>2076.66</v>
      </c>
      <c r="N1797" s="2">
        <v>30</v>
      </c>
      <c r="O1797" t="s">
        <v>29</v>
      </c>
      <c r="P1797" t="s">
        <v>201</v>
      </c>
      <c r="Q1797" t="s">
        <v>25</v>
      </c>
      <c r="R1797" t="s">
        <v>26</v>
      </c>
    </row>
    <row r="1798" spans="1:18" x14ac:dyDescent="0.35">
      <c r="A1798" t="s">
        <v>1027</v>
      </c>
      <c r="B1798" t="s">
        <v>768</v>
      </c>
      <c r="C1798" t="s">
        <v>15</v>
      </c>
      <c r="D1798" t="s">
        <v>17</v>
      </c>
      <c r="E1798" t="s">
        <v>200</v>
      </c>
      <c r="G1798" t="s">
        <v>20</v>
      </c>
      <c r="H1798" t="s">
        <v>22</v>
      </c>
      <c r="I1798" s="4">
        <v>3400</v>
      </c>
      <c r="J1798">
        <v>670</v>
      </c>
      <c r="K1798">
        <v>0</v>
      </c>
      <c r="L1798">
        <v>2730</v>
      </c>
      <c r="M1798">
        <v>0</v>
      </c>
      <c r="N1798" s="2">
        <v>30</v>
      </c>
      <c r="O1798" t="s">
        <v>29</v>
      </c>
      <c r="P1798" t="s">
        <v>201</v>
      </c>
      <c r="Q1798" t="s">
        <v>25</v>
      </c>
      <c r="R1798" t="s">
        <v>26</v>
      </c>
    </row>
    <row r="1799" spans="1:18" x14ac:dyDescent="0.35">
      <c r="A1799" t="s">
        <v>1027</v>
      </c>
      <c r="B1799" t="s">
        <v>769</v>
      </c>
      <c r="C1799" t="s">
        <v>15</v>
      </c>
      <c r="D1799" t="s">
        <v>17</v>
      </c>
      <c r="E1799" t="s">
        <v>92</v>
      </c>
      <c r="F1799" t="s">
        <v>62</v>
      </c>
      <c r="G1799" t="s">
        <v>20</v>
      </c>
      <c r="H1799" t="s">
        <v>21</v>
      </c>
      <c r="I1799" s="4">
        <v>786.39</v>
      </c>
      <c r="J1799">
        <v>0</v>
      </c>
      <c r="K1799">
        <v>0</v>
      </c>
      <c r="L1799">
        <v>0</v>
      </c>
      <c r="M1799">
        <v>786.39</v>
      </c>
      <c r="N1799" s="2">
        <v>30</v>
      </c>
      <c r="O1799" t="s">
        <v>63</v>
      </c>
      <c r="P1799" t="s">
        <v>80</v>
      </c>
      <c r="Q1799" t="s">
        <v>25</v>
      </c>
      <c r="R1799" t="s">
        <v>26</v>
      </c>
    </row>
    <row r="1800" spans="1:18" x14ac:dyDescent="0.35">
      <c r="A1800" t="s">
        <v>1027</v>
      </c>
      <c r="B1800" t="s">
        <v>770</v>
      </c>
      <c r="C1800" t="s">
        <v>15</v>
      </c>
      <c r="D1800" t="s">
        <v>17</v>
      </c>
      <c r="E1800" t="s">
        <v>177</v>
      </c>
      <c r="F1800" t="s">
        <v>62</v>
      </c>
      <c r="G1800" t="s">
        <v>20</v>
      </c>
      <c r="H1800" t="s">
        <v>21</v>
      </c>
      <c r="I1800" s="4">
        <v>203.11</v>
      </c>
      <c r="J1800">
        <v>0</v>
      </c>
      <c r="K1800">
        <v>0</v>
      </c>
      <c r="L1800">
        <v>0</v>
      </c>
      <c r="M1800">
        <v>203.11</v>
      </c>
      <c r="N1800" s="2">
        <v>30</v>
      </c>
      <c r="O1800" t="s">
        <v>63</v>
      </c>
      <c r="P1800" t="s">
        <v>80</v>
      </c>
      <c r="Q1800" t="s">
        <v>25</v>
      </c>
      <c r="R1800" t="s">
        <v>26</v>
      </c>
    </row>
    <row r="1801" spans="1:18" x14ac:dyDescent="0.35">
      <c r="A1801" t="s">
        <v>1027</v>
      </c>
      <c r="B1801" t="s">
        <v>771</v>
      </c>
      <c r="C1801" t="s">
        <v>15</v>
      </c>
      <c r="D1801" t="s">
        <v>17</v>
      </c>
      <c r="E1801" t="s">
        <v>492</v>
      </c>
      <c r="F1801" t="s">
        <v>18</v>
      </c>
      <c r="G1801" t="s">
        <v>20</v>
      </c>
      <c r="H1801" t="s">
        <v>21</v>
      </c>
      <c r="I1801" s="4">
        <v>2874.76</v>
      </c>
      <c r="J1801">
        <v>0</v>
      </c>
      <c r="K1801">
        <v>0</v>
      </c>
      <c r="L1801">
        <v>0</v>
      </c>
      <c r="M1801">
        <v>2874.76</v>
      </c>
      <c r="N1801" s="2">
        <v>30</v>
      </c>
      <c r="O1801" t="s">
        <v>23</v>
      </c>
      <c r="P1801" t="s">
        <v>224</v>
      </c>
      <c r="Q1801" t="s">
        <v>25</v>
      </c>
      <c r="R1801" t="s">
        <v>26</v>
      </c>
    </row>
    <row r="1802" spans="1:18" x14ac:dyDescent="0.35">
      <c r="A1802" t="s">
        <v>1027</v>
      </c>
      <c r="B1802" t="s">
        <v>772</v>
      </c>
      <c r="C1802" t="s">
        <v>15</v>
      </c>
      <c r="D1802" t="s">
        <v>17</v>
      </c>
      <c r="E1802" t="s">
        <v>223</v>
      </c>
      <c r="G1802" t="s">
        <v>20</v>
      </c>
      <c r="H1802" t="s">
        <v>22</v>
      </c>
      <c r="I1802" s="4">
        <v>4957</v>
      </c>
      <c r="J1802">
        <v>865</v>
      </c>
      <c r="K1802">
        <v>0</v>
      </c>
      <c r="L1802">
        <v>4092</v>
      </c>
      <c r="M1802">
        <v>0</v>
      </c>
      <c r="N1802" s="2">
        <v>30</v>
      </c>
      <c r="O1802" t="s">
        <v>29</v>
      </c>
      <c r="P1802" t="s">
        <v>224</v>
      </c>
      <c r="Q1802" t="s">
        <v>25</v>
      </c>
      <c r="R1802" t="s">
        <v>26</v>
      </c>
    </row>
    <row r="1803" spans="1:18" x14ac:dyDescent="0.35">
      <c r="A1803" t="s">
        <v>1027</v>
      </c>
      <c r="B1803" t="s">
        <v>773</v>
      </c>
      <c r="C1803" t="s">
        <v>15</v>
      </c>
      <c r="D1803" t="s">
        <v>17</v>
      </c>
      <c r="E1803" t="s">
        <v>99</v>
      </c>
      <c r="F1803" t="s">
        <v>18</v>
      </c>
      <c r="G1803" t="s">
        <v>20</v>
      </c>
      <c r="H1803" t="s">
        <v>21</v>
      </c>
      <c r="I1803" s="4">
        <v>1796.66</v>
      </c>
      <c r="J1803">
        <v>0</v>
      </c>
      <c r="K1803">
        <v>0</v>
      </c>
      <c r="L1803">
        <v>0</v>
      </c>
      <c r="M1803">
        <v>1796.66</v>
      </c>
      <c r="N1803" s="2">
        <v>30</v>
      </c>
      <c r="O1803" t="s">
        <v>23</v>
      </c>
      <c r="P1803" t="s">
        <v>32</v>
      </c>
      <c r="Q1803" t="s">
        <v>25</v>
      </c>
      <c r="R1803" t="s">
        <v>26</v>
      </c>
    </row>
    <row r="1804" spans="1:18" x14ac:dyDescent="0.35">
      <c r="A1804" t="s">
        <v>1027</v>
      </c>
      <c r="B1804" t="s">
        <v>774</v>
      </c>
      <c r="C1804" t="s">
        <v>15</v>
      </c>
      <c r="D1804" t="s">
        <v>17</v>
      </c>
      <c r="E1804" t="s">
        <v>404</v>
      </c>
      <c r="F1804" t="s">
        <v>53</v>
      </c>
      <c r="G1804" t="s">
        <v>20</v>
      </c>
      <c r="H1804" t="s">
        <v>22</v>
      </c>
      <c r="I1804" s="4">
        <v>4152</v>
      </c>
      <c r="J1804">
        <v>723</v>
      </c>
      <c r="K1804">
        <v>0</v>
      </c>
      <c r="L1804">
        <v>3429</v>
      </c>
      <c r="M1804">
        <v>0</v>
      </c>
      <c r="N1804" s="2">
        <v>30</v>
      </c>
      <c r="O1804" t="s">
        <v>29</v>
      </c>
      <c r="P1804" t="s">
        <v>30</v>
      </c>
      <c r="Q1804" t="s">
        <v>25</v>
      </c>
      <c r="R1804" t="s">
        <v>26</v>
      </c>
    </row>
    <row r="1805" spans="1:18" x14ac:dyDescent="0.35">
      <c r="A1805" t="s">
        <v>1027</v>
      </c>
      <c r="B1805" t="s">
        <v>1019</v>
      </c>
      <c r="C1805" t="s">
        <v>15</v>
      </c>
      <c r="D1805" t="s">
        <v>17</v>
      </c>
      <c r="E1805" t="s">
        <v>570</v>
      </c>
      <c r="G1805" t="s">
        <v>20</v>
      </c>
      <c r="H1805" t="s">
        <v>21</v>
      </c>
      <c r="I1805" s="4">
        <v>168.21</v>
      </c>
      <c r="J1805">
        <v>0</v>
      </c>
      <c r="K1805">
        <v>0</v>
      </c>
      <c r="L1805">
        <v>0</v>
      </c>
      <c r="M1805">
        <v>168.21</v>
      </c>
      <c r="N1805" s="2">
        <v>30</v>
      </c>
      <c r="Q1805" t="s">
        <v>25</v>
      </c>
      <c r="R1805" t="s">
        <v>26</v>
      </c>
    </row>
    <row r="1806" spans="1:18" x14ac:dyDescent="0.35">
      <c r="A1806" t="s">
        <v>1027</v>
      </c>
      <c r="B1806" t="s">
        <v>775</v>
      </c>
      <c r="C1806" t="s">
        <v>15</v>
      </c>
      <c r="D1806" t="s">
        <v>17</v>
      </c>
      <c r="E1806" t="s">
        <v>180</v>
      </c>
      <c r="F1806" t="s">
        <v>181</v>
      </c>
      <c r="G1806" t="s">
        <v>20</v>
      </c>
      <c r="H1806" t="s">
        <v>22</v>
      </c>
      <c r="I1806" s="4">
        <v>6254</v>
      </c>
      <c r="J1806">
        <v>1020</v>
      </c>
      <c r="K1806">
        <v>0</v>
      </c>
      <c r="L1806">
        <v>5234</v>
      </c>
      <c r="M1806">
        <v>0</v>
      </c>
      <c r="N1806" s="2">
        <v>30</v>
      </c>
      <c r="O1806" t="s">
        <v>29</v>
      </c>
      <c r="P1806" t="s">
        <v>24</v>
      </c>
      <c r="Q1806" t="s">
        <v>25</v>
      </c>
      <c r="R1806" t="s">
        <v>26</v>
      </c>
    </row>
    <row r="1807" spans="1:18" x14ac:dyDescent="0.35">
      <c r="A1807" t="s">
        <v>1027</v>
      </c>
      <c r="B1807" t="s">
        <v>776</v>
      </c>
      <c r="C1807" t="s">
        <v>15</v>
      </c>
      <c r="D1807" t="s">
        <v>17</v>
      </c>
      <c r="E1807" t="s">
        <v>427</v>
      </c>
      <c r="F1807" t="s">
        <v>18</v>
      </c>
      <c r="G1807" t="s">
        <v>20</v>
      </c>
      <c r="H1807" t="s">
        <v>22</v>
      </c>
      <c r="I1807" s="4">
        <v>2075</v>
      </c>
      <c r="J1807">
        <v>103</v>
      </c>
      <c r="K1807">
        <v>0</v>
      </c>
      <c r="L1807">
        <v>1972</v>
      </c>
      <c r="M1807">
        <v>0</v>
      </c>
      <c r="N1807" s="2">
        <v>30</v>
      </c>
      <c r="O1807" t="s">
        <v>23</v>
      </c>
      <c r="P1807" t="s">
        <v>24</v>
      </c>
      <c r="Q1807" t="s">
        <v>25</v>
      </c>
      <c r="R1807" t="s">
        <v>26</v>
      </c>
    </row>
    <row r="1808" spans="1:18" x14ac:dyDescent="0.35">
      <c r="A1808" t="s">
        <v>1027</v>
      </c>
      <c r="B1808" t="s">
        <v>777</v>
      </c>
      <c r="C1808" t="s">
        <v>15</v>
      </c>
      <c r="D1808" t="s">
        <v>17</v>
      </c>
      <c r="E1808" t="s">
        <v>450</v>
      </c>
      <c r="F1808" t="s">
        <v>451</v>
      </c>
      <c r="G1808" t="s">
        <v>20</v>
      </c>
      <c r="H1808" t="s">
        <v>22</v>
      </c>
      <c r="I1808" s="4">
        <v>4017</v>
      </c>
      <c r="J1808">
        <v>739</v>
      </c>
      <c r="K1808">
        <v>0</v>
      </c>
      <c r="L1808">
        <v>3278</v>
      </c>
      <c r="M1808">
        <v>0</v>
      </c>
      <c r="N1808" s="2">
        <v>30</v>
      </c>
      <c r="O1808" t="s">
        <v>29</v>
      </c>
      <c r="P1808" t="s">
        <v>24</v>
      </c>
      <c r="Q1808" t="s">
        <v>25</v>
      </c>
      <c r="R1808" t="s">
        <v>26</v>
      </c>
    </row>
    <row r="1809" spans="1:18" x14ac:dyDescent="0.35">
      <c r="A1809" t="s">
        <v>1027</v>
      </c>
      <c r="B1809" t="s">
        <v>778</v>
      </c>
      <c r="C1809" t="s">
        <v>15</v>
      </c>
      <c r="D1809" t="s">
        <v>17</v>
      </c>
      <c r="E1809" t="s">
        <v>113</v>
      </c>
      <c r="F1809" t="s">
        <v>114</v>
      </c>
      <c r="G1809" t="s">
        <v>20</v>
      </c>
      <c r="H1809" t="s">
        <v>22</v>
      </c>
      <c r="I1809" s="4">
        <v>7815</v>
      </c>
      <c r="J1809">
        <v>1030</v>
      </c>
      <c r="K1809">
        <v>0</v>
      </c>
      <c r="L1809">
        <v>6785</v>
      </c>
      <c r="M1809">
        <v>0</v>
      </c>
      <c r="N1809" s="2">
        <v>30</v>
      </c>
      <c r="O1809" t="s">
        <v>60</v>
      </c>
      <c r="P1809" t="s">
        <v>24</v>
      </c>
      <c r="Q1809" t="s">
        <v>25</v>
      </c>
      <c r="R1809" t="s">
        <v>26</v>
      </c>
    </row>
    <row r="1810" spans="1:18" x14ac:dyDescent="0.35">
      <c r="A1810" t="s">
        <v>1027</v>
      </c>
      <c r="B1810" t="s">
        <v>779</v>
      </c>
      <c r="C1810" t="s">
        <v>15</v>
      </c>
      <c r="D1810" t="s">
        <v>17</v>
      </c>
      <c r="E1810" t="s">
        <v>113</v>
      </c>
      <c r="F1810" t="s">
        <v>18</v>
      </c>
      <c r="G1810" t="s">
        <v>20</v>
      </c>
      <c r="H1810" t="s">
        <v>21</v>
      </c>
      <c r="I1810" s="4">
        <v>1953.5</v>
      </c>
      <c r="J1810">
        <v>0</v>
      </c>
      <c r="K1810">
        <v>0</v>
      </c>
      <c r="L1810">
        <v>0</v>
      </c>
      <c r="M1810">
        <v>1953.5</v>
      </c>
      <c r="N1810" s="2">
        <v>30</v>
      </c>
      <c r="O1810" t="s">
        <v>23</v>
      </c>
      <c r="P1810" t="s">
        <v>24</v>
      </c>
      <c r="Q1810" t="s">
        <v>25</v>
      </c>
      <c r="R1810" t="s">
        <v>26</v>
      </c>
    </row>
    <row r="1811" spans="1:18" x14ac:dyDescent="0.35">
      <c r="A1811" t="s">
        <v>1027</v>
      </c>
      <c r="B1811" t="s">
        <v>780</v>
      </c>
      <c r="C1811" t="s">
        <v>15</v>
      </c>
      <c r="D1811" t="s">
        <v>17</v>
      </c>
      <c r="E1811" t="s">
        <v>113</v>
      </c>
      <c r="F1811" t="s">
        <v>18</v>
      </c>
      <c r="G1811" t="s">
        <v>20</v>
      </c>
      <c r="H1811" t="s">
        <v>21</v>
      </c>
      <c r="I1811" s="4">
        <v>1633.33</v>
      </c>
      <c r="J1811">
        <v>0</v>
      </c>
      <c r="K1811">
        <v>0</v>
      </c>
      <c r="L1811">
        <v>0</v>
      </c>
      <c r="M1811">
        <v>1633.33</v>
      </c>
      <c r="N1811" s="2">
        <v>30</v>
      </c>
      <c r="O1811" t="s">
        <v>35</v>
      </c>
      <c r="P1811" t="s">
        <v>24</v>
      </c>
      <c r="Q1811" t="s">
        <v>25</v>
      </c>
      <c r="R1811" t="s">
        <v>26</v>
      </c>
    </row>
    <row r="1812" spans="1:18" x14ac:dyDescent="0.35">
      <c r="A1812" t="s">
        <v>1027</v>
      </c>
      <c r="B1812" t="s">
        <v>781</v>
      </c>
      <c r="C1812" t="s">
        <v>15</v>
      </c>
      <c r="D1812" t="s">
        <v>17</v>
      </c>
      <c r="E1812" t="s">
        <v>120</v>
      </c>
      <c r="F1812" t="s">
        <v>62</v>
      </c>
      <c r="G1812" t="s">
        <v>20</v>
      </c>
      <c r="H1812" t="s">
        <v>21</v>
      </c>
      <c r="I1812" s="4">
        <v>733.27</v>
      </c>
      <c r="J1812">
        <v>0</v>
      </c>
      <c r="K1812">
        <v>0</v>
      </c>
      <c r="L1812">
        <v>0</v>
      </c>
      <c r="M1812">
        <v>733.27</v>
      </c>
      <c r="N1812" s="2">
        <v>30</v>
      </c>
      <c r="O1812" t="s">
        <v>63</v>
      </c>
      <c r="P1812" t="s">
        <v>64</v>
      </c>
      <c r="Q1812" t="s">
        <v>25</v>
      </c>
      <c r="R1812" t="s">
        <v>26</v>
      </c>
    </row>
    <row r="1813" spans="1:18" x14ac:dyDescent="0.35">
      <c r="A1813" t="s">
        <v>1027</v>
      </c>
      <c r="B1813" t="s">
        <v>782</v>
      </c>
      <c r="C1813" t="s">
        <v>15</v>
      </c>
      <c r="D1813" t="s">
        <v>17</v>
      </c>
      <c r="E1813" t="s">
        <v>371</v>
      </c>
      <c r="F1813" t="s">
        <v>18</v>
      </c>
      <c r="G1813" t="s">
        <v>20</v>
      </c>
      <c r="H1813" t="s">
        <v>22</v>
      </c>
      <c r="I1813" s="4">
        <v>3089</v>
      </c>
      <c r="J1813">
        <v>441</v>
      </c>
      <c r="K1813">
        <v>0</v>
      </c>
      <c r="L1813">
        <v>2648</v>
      </c>
      <c r="M1813">
        <v>0</v>
      </c>
      <c r="N1813" s="2">
        <v>30</v>
      </c>
      <c r="O1813" t="s">
        <v>23</v>
      </c>
      <c r="P1813" t="s">
        <v>108</v>
      </c>
      <c r="Q1813" t="s">
        <v>25</v>
      </c>
      <c r="R1813" t="s">
        <v>26</v>
      </c>
    </row>
    <row r="1814" spans="1:18" x14ac:dyDescent="0.35">
      <c r="A1814" t="s">
        <v>1027</v>
      </c>
      <c r="B1814" t="s">
        <v>783</v>
      </c>
      <c r="C1814" t="s">
        <v>15</v>
      </c>
      <c r="D1814" t="s">
        <v>17</v>
      </c>
      <c r="E1814" t="s">
        <v>55</v>
      </c>
      <c r="F1814" t="s">
        <v>56</v>
      </c>
      <c r="G1814" t="s">
        <v>20</v>
      </c>
      <c r="H1814" t="s">
        <v>21</v>
      </c>
      <c r="I1814" s="4">
        <v>831.9</v>
      </c>
      <c r="J1814">
        <v>0</v>
      </c>
      <c r="K1814">
        <v>0</v>
      </c>
      <c r="L1814">
        <v>0</v>
      </c>
      <c r="M1814">
        <v>831.9</v>
      </c>
      <c r="N1814" s="2">
        <v>30</v>
      </c>
      <c r="O1814" t="s">
        <v>57</v>
      </c>
      <c r="P1814" t="s">
        <v>30</v>
      </c>
      <c r="Q1814" t="s">
        <v>25</v>
      </c>
      <c r="R1814" t="s">
        <v>26</v>
      </c>
    </row>
    <row r="1815" spans="1:18" x14ac:dyDescent="0.35">
      <c r="A1815" t="s">
        <v>1027</v>
      </c>
      <c r="B1815" t="s">
        <v>784</v>
      </c>
      <c r="C1815" t="s">
        <v>15</v>
      </c>
      <c r="D1815" t="s">
        <v>17</v>
      </c>
      <c r="E1815" t="s">
        <v>546</v>
      </c>
      <c r="G1815" t="s">
        <v>20</v>
      </c>
      <c r="H1815" t="s">
        <v>21</v>
      </c>
      <c r="I1815" s="4">
        <v>1419.04</v>
      </c>
      <c r="J1815">
        <v>0</v>
      </c>
      <c r="K1815">
        <v>0</v>
      </c>
      <c r="L1815">
        <v>0</v>
      </c>
      <c r="M1815">
        <v>1419.04</v>
      </c>
      <c r="N1815" s="2">
        <v>30</v>
      </c>
      <c r="O1815" t="s">
        <v>29</v>
      </c>
      <c r="P1815" t="s">
        <v>482</v>
      </c>
      <c r="Q1815" t="s">
        <v>25</v>
      </c>
      <c r="R1815" t="s">
        <v>26</v>
      </c>
    </row>
    <row r="1816" spans="1:18" x14ac:dyDescent="0.35">
      <c r="A1816" t="s">
        <v>1027</v>
      </c>
      <c r="B1816" t="s">
        <v>785</v>
      </c>
      <c r="C1816" t="s">
        <v>15</v>
      </c>
      <c r="D1816" t="s">
        <v>17</v>
      </c>
      <c r="E1816" t="s">
        <v>537</v>
      </c>
      <c r="G1816" t="s">
        <v>20</v>
      </c>
      <c r="H1816" t="s">
        <v>21</v>
      </c>
      <c r="I1816" s="4">
        <v>296.19</v>
      </c>
      <c r="J1816">
        <v>0</v>
      </c>
      <c r="K1816">
        <v>0</v>
      </c>
      <c r="L1816">
        <v>0</v>
      </c>
      <c r="M1816">
        <v>296.19</v>
      </c>
      <c r="N1816" s="2">
        <v>30</v>
      </c>
      <c r="O1816" t="s">
        <v>35</v>
      </c>
      <c r="P1816" t="s">
        <v>482</v>
      </c>
      <c r="Q1816" t="s">
        <v>25</v>
      </c>
      <c r="R1816" t="s">
        <v>26</v>
      </c>
    </row>
    <row r="1817" spans="1:18" x14ac:dyDescent="0.35">
      <c r="A1817" t="s">
        <v>1027</v>
      </c>
      <c r="B1817" t="s">
        <v>786</v>
      </c>
      <c r="C1817" t="s">
        <v>15</v>
      </c>
      <c r="D1817" t="s">
        <v>17</v>
      </c>
      <c r="E1817" t="s">
        <v>536</v>
      </c>
      <c r="G1817" t="s">
        <v>20</v>
      </c>
      <c r="H1817" t="s">
        <v>21</v>
      </c>
      <c r="I1817" s="4">
        <v>1220</v>
      </c>
      <c r="J1817">
        <v>0</v>
      </c>
      <c r="K1817">
        <v>0</v>
      </c>
      <c r="L1817">
        <v>0</v>
      </c>
      <c r="M1817">
        <v>1220</v>
      </c>
      <c r="N1817" s="2">
        <v>30</v>
      </c>
      <c r="O1817" t="s">
        <v>29</v>
      </c>
      <c r="P1817" t="s">
        <v>482</v>
      </c>
      <c r="Q1817" t="s">
        <v>25</v>
      </c>
      <c r="R1817" t="s">
        <v>26</v>
      </c>
    </row>
    <row r="1818" spans="1:18" x14ac:dyDescent="0.35">
      <c r="A1818" t="s">
        <v>1027</v>
      </c>
      <c r="B1818" t="s">
        <v>787</v>
      </c>
      <c r="C1818" t="s">
        <v>15</v>
      </c>
      <c r="D1818" t="s">
        <v>17</v>
      </c>
      <c r="E1818" t="s">
        <v>501</v>
      </c>
      <c r="G1818" t="s">
        <v>20</v>
      </c>
      <c r="H1818" t="s">
        <v>21</v>
      </c>
      <c r="I1818" s="4">
        <v>1770.51</v>
      </c>
      <c r="J1818">
        <v>0</v>
      </c>
      <c r="K1818">
        <v>0</v>
      </c>
      <c r="L1818">
        <v>0</v>
      </c>
      <c r="M1818">
        <v>1770.51</v>
      </c>
      <c r="N1818" s="2">
        <v>30</v>
      </c>
      <c r="O1818" t="s">
        <v>23</v>
      </c>
      <c r="P1818" t="s">
        <v>482</v>
      </c>
      <c r="Q1818" t="s">
        <v>25</v>
      </c>
      <c r="R1818" t="s">
        <v>26</v>
      </c>
    </row>
    <row r="1819" spans="1:18" x14ac:dyDescent="0.35">
      <c r="A1819" t="s">
        <v>1027</v>
      </c>
      <c r="B1819" t="s">
        <v>788</v>
      </c>
      <c r="C1819" t="s">
        <v>15</v>
      </c>
      <c r="D1819" t="s">
        <v>17</v>
      </c>
      <c r="E1819" t="s">
        <v>503</v>
      </c>
      <c r="G1819" t="s">
        <v>20</v>
      </c>
      <c r="H1819" t="s">
        <v>22</v>
      </c>
      <c r="I1819" s="4">
        <v>1252</v>
      </c>
      <c r="J1819">
        <v>229</v>
      </c>
      <c r="K1819">
        <v>0</v>
      </c>
      <c r="L1819">
        <v>1023</v>
      </c>
      <c r="M1819">
        <v>0</v>
      </c>
      <c r="N1819" s="2">
        <v>30</v>
      </c>
      <c r="O1819" t="s">
        <v>29</v>
      </c>
      <c r="P1819" t="s">
        <v>482</v>
      </c>
      <c r="Q1819" t="s">
        <v>25</v>
      </c>
      <c r="R1819" t="s">
        <v>26</v>
      </c>
    </row>
    <row r="1820" spans="1:18" x14ac:dyDescent="0.35">
      <c r="A1820" t="s">
        <v>1027</v>
      </c>
      <c r="B1820" t="s">
        <v>789</v>
      </c>
      <c r="C1820" t="s">
        <v>15</v>
      </c>
      <c r="D1820" t="s">
        <v>17</v>
      </c>
      <c r="E1820" t="s">
        <v>495</v>
      </c>
      <c r="G1820" t="s">
        <v>20</v>
      </c>
      <c r="H1820" t="s">
        <v>21</v>
      </c>
      <c r="I1820" s="4">
        <v>2385</v>
      </c>
      <c r="J1820">
        <v>0</v>
      </c>
      <c r="K1820">
        <v>0</v>
      </c>
      <c r="L1820">
        <v>0</v>
      </c>
      <c r="M1820">
        <v>2385</v>
      </c>
      <c r="N1820" s="2">
        <v>30</v>
      </c>
      <c r="O1820" t="s">
        <v>23</v>
      </c>
      <c r="P1820" t="s">
        <v>482</v>
      </c>
      <c r="Q1820" t="s">
        <v>25</v>
      </c>
      <c r="R1820" t="s">
        <v>26</v>
      </c>
    </row>
    <row r="1821" spans="1:18" x14ac:dyDescent="0.35">
      <c r="A1821" t="s">
        <v>1027</v>
      </c>
      <c r="B1821" t="s">
        <v>790</v>
      </c>
      <c r="C1821" t="s">
        <v>15</v>
      </c>
      <c r="D1821" t="s">
        <v>17</v>
      </c>
      <c r="E1821" t="s">
        <v>496</v>
      </c>
      <c r="G1821" t="s">
        <v>20</v>
      </c>
      <c r="H1821" t="s">
        <v>22</v>
      </c>
      <c r="I1821" s="4">
        <v>1340</v>
      </c>
      <c r="J1821">
        <v>400</v>
      </c>
      <c r="K1821">
        <v>0</v>
      </c>
      <c r="L1821">
        <v>940</v>
      </c>
      <c r="M1821">
        <v>0</v>
      </c>
      <c r="N1821" s="2">
        <v>30</v>
      </c>
      <c r="O1821" t="s">
        <v>60</v>
      </c>
      <c r="P1821" t="s">
        <v>482</v>
      </c>
      <c r="Q1821" t="s">
        <v>25</v>
      </c>
      <c r="R1821" t="s">
        <v>26</v>
      </c>
    </row>
    <row r="1822" spans="1:18" x14ac:dyDescent="0.35">
      <c r="A1822" t="s">
        <v>1027</v>
      </c>
      <c r="B1822" t="s">
        <v>791</v>
      </c>
      <c r="C1822" t="s">
        <v>15</v>
      </c>
      <c r="D1822" t="s">
        <v>17</v>
      </c>
      <c r="E1822" t="s">
        <v>539</v>
      </c>
      <c r="G1822" t="s">
        <v>20</v>
      </c>
      <c r="H1822" t="s">
        <v>21</v>
      </c>
      <c r="I1822" s="4">
        <v>1922.85</v>
      </c>
      <c r="J1822">
        <v>0</v>
      </c>
      <c r="K1822">
        <v>0</v>
      </c>
      <c r="L1822">
        <v>0</v>
      </c>
      <c r="M1822">
        <v>1922.85</v>
      </c>
      <c r="N1822" s="2">
        <v>30</v>
      </c>
      <c r="O1822" t="s">
        <v>29</v>
      </c>
      <c r="P1822" t="s">
        <v>482</v>
      </c>
      <c r="Q1822" t="s">
        <v>25</v>
      </c>
      <c r="R1822" t="s">
        <v>26</v>
      </c>
    </row>
    <row r="1823" spans="1:18" x14ac:dyDescent="0.35">
      <c r="A1823" t="s">
        <v>1027</v>
      </c>
      <c r="B1823" t="s">
        <v>792</v>
      </c>
      <c r="C1823" t="s">
        <v>15</v>
      </c>
      <c r="D1823" t="s">
        <v>17</v>
      </c>
      <c r="E1823" t="s">
        <v>522</v>
      </c>
      <c r="G1823" t="s">
        <v>20</v>
      </c>
      <c r="H1823" t="s">
        <v>21</v>
      </c>
      <c r="I1823" s="4">
        <v>1040.47</v>
      </c>
      <c r="J1823">
        <v>0</v>
      </c>
      <c r="K1823">
        <v>0</v>
      </c>
      <c r="L1823">
        <v>0</v>
      </c>
      <c r="M1823">
        <v>1040.47</v>
      </c>
      <c r="N1823" s="2">
        <v>30</v>
      </c>
      <c r="O1823" t="s">
        <v>60</v>
      </c>
      <c r="P1823" t="s">
        <v>482</v>
      </c>
      <c r="Q1823" t="s">
        <v>25</v>
      </c>
      <c r="R1823" t="s">
        <v>26</v>
      </c>
    </row>
    <row r="1824" spans="1:18" x14ac:dyDescent="0.35">
      <c r="A1824" t="s">
        <v>1027</v>
      </c>
      <c r="B1824" t="s">
        <v>793</v>
      </c>
      <c r="C1824" t="s">
        <v>15</v>
      </c>
      <c r="D1824" t="s">
        <v>17</v>
      </c>
      <c r="E1824" t="s">
        <v>519</v>
      </c>
      <c r="G1824" t="s">
        <v>20</v>
      </c>
      <c r="H1824" t="s">
        <v>21</v>
      </c>
      <c r="I1824" s="4">
        <v>1862.85</v>
      </c>
      <c r="J1824">
        <v>0</v>
      </c>
      <c r="K1824">
        <v>0</v>
      </c>
      <c r="L1824">
        <v>0</v>
      </c>
      <c r="M1824">
        <v>1862.85</v>
      </c>
      <c r="N1824" s="2">
        <v>30</v>
      </c>
      <c r="O1824" t="s">
        <v>23</v>
      </c>
      <c r="P1824" t="s">
        <v>482</v>
      </c>
      <c r="Q1824" t="s">
        <v>25</v>
      </c>
      <c r="R1824" t="s">
        <v>26</v>
      </c>
    </row>
    <row r="1825" spans="1:18" x14ac:dyDescent="0.35">
      <c r="A1825" t="s">
        <v>1027</v>
      </c>
      <c r="B1825" t="s">
        <v>794</v>
      </c>
      <c r="C1825" t="s">
        <v>15</v>
      </c>
      <c r="D1825" t="s">
        <v>17</v>
      </c>
      <c r="E1825" t="s">
        <v>520</v>
      </c>
      <c r="G1825" t="s">
        <v>20</v>
      </c>
      <c r="H1825" t="s">
        <v>22</v>
      </c>
      <c r="I1825" s="4">
        <v>8485</v>
      </c>
      <c r="J1825">
        <v>1865</v>
      </c>
      <c r="K1825">
        <v>0</v>
      </c>
      <c r="L1825">
        <v>6620</v>
      </c>
      <c r="M1825">
        <v>0</v>
      </c>
      <c r="N1825" s="2">
        <v>30</v>
      </c>
      <c r="Q1825" t="s">
        <v>25</v>
      </c>
      <c r="R1825" t="s">
        <v>26</v>
      </c>
    </row>
    <row r="1826" spans="1:18" x14ac:dyDescent="0.35">
      <c r="A1826" t="s">
        <v>1027</v>
      </c>
      <c r="B1826" t="s">
        <v>795</v>
      </c>
      <c r="C1826" t="s">
        <v>15</v>
      </c>
      <c r="D1826" t="s">
        <v>17</v>
      </c>
      <c r="E1826" t="s">
        <v>502</v>
      </c>
      <c r="G1826" t="s">
        <v>20</v>
      </c>
      <c r="H1826" t="s">
        <v>21</v>
      </c>
      <c r="I1826" s="4">
        <v>1951.03</v>
      </c>
      <c r="J1826">
        <v>0</v>
      </c>
      <c r="K1826">
        <v>0</v>
      </c>
      <c r="L1826">
        <v>0</v>
      </c>
      <c r="M1826">
        <v>1951.03</v>
      </c>
      <c r="N1826" s="2">
        <v>30</v>
      </c>
      <c r="O1826" t="s">
        <v>29</v>
      </c>
      <c r="P1826" t="s">
        <v>482</v>
      </c>
      <c r="Q1826" t="s">
        <v>25</v>
      </c>
      <c r="R1826" t="s">
        <v>26</v>
      </c>
    </row>
    <row r="1827" spans="1:18" x14ac:dyDescent="0.35">
      <c r="A1827" t="s">
        <v>1027</v>
      </c>
      <c r="B1827" t="s">
        <v>796</v>
      </c>
      <c r="C1827" t="s">
        <v>15</v>
      </c>
      <c r="D1827" t="s">
        <v>17</v>
      </c>
      <c r="E1827" t="s">
        <v>487</v>
      </c>
      <c r="G1827" t="s">
        <v>20</v>
      </c>
      <c r="H1827" t="s">
        <v>22</v>
      </c>
      <c r="I1827" s="4">
        <v>5700</v>
      </c>
      <c r="J1827">
        <v>856</v>
      </c>
      <c r="K1827">
        <v>0</v>
      </c>
      <c r="L1827">
        <v>4844</v>
      </c>
      <c r="M1827">
        <v>0</v>
      </c>
      <c r="N1827" s="2">
        <v>30</v>
      </c>
      <c r="O1827" t="s">
        <v>23</v>
      </c>
      <c r="P1827" t="s">
        <v>482</v>
      </c>
      <c r="Q1827" t="s">
        <v>25</v>
      </c>
      <c r="R1827" t="s">
        <v>26</v>
      </c>
    </row>
    <row r="1828" spans="1:18" x14ac:dyDescent="0.35">
      <c r="A1828" t="s">
        <v>1027</v>
      </c>
      <c r="B1828" t="s">
        <v>797</v>
      </c>
      <c r="C1828" t="s">
        <v>15</v>
      </c>
      <c r="D1828" t="s">
        <v>17</v>
      </c>
      <c r="E1828" t="s">
        <v>521</v>
      </c>
      <c r="G1828" t="s">
        <v>20</v>
      </c>
      <c r="H1828" t="s">
        <v>21</v>
      </c>
      <c r="I1828" s="4">
        <v>1762.85</v>
      </c>
      <c r="J1828">
        <v>0</v>
      </c>
      <c r="K1828">
        <v>0</v>
      </c>
      <c r="L1828">
        <v>0</v>
      </c>
      <c r="M1828">
        <v>1762.85</v>
      </c>
      <c r="N1828" s="2">
        <v>30</v>
      </c>
      <c r="O1828" t="s">
        <v>57</v>
      </c>
      <c r="P1828" t="s">
        <v>482</v>
      </c>
      <c r="Q1828" t="s">
        <v>25</v>
      </c>
      <c r="R1828" t="s">
        <v>26</v>
      </c>
    </row>
    <row r="1829" spans="1:18" x14ac:dyDescent="0.35">
      <c r="A1829" t="s">
        <v>1027</v>
      </c>
      <c r="B1829" t="s">
        <v>798</v>
      </c>
      <c r="C1829" t="s">
        <v>15</v>
      </c>
      <c r="D1829" t="s">
        <v>17</v>
      </c>
      <c r="E1829" t="s">
        <v>525</v>
      </c>
      <c r="G1829" t="s">
        <v>20</v>
      </c>
      <c r="H1829" t="s">
        <v>21</v>
      </c>
      <c r="I1829" s="4">
        <v>4782.8500000000004</v>
      </c>
      <c r="J1829">
        <v>0</v>
      </c>
      <c r="K1829">
        <v>0</v>
      </c>
      <c r="L1829">
        <v>0</v>
      </c>
      <c r="M1829">
        <v>4782.8500000000004</v>
      </c>
      <c r="N1829" s="2">
        <v>30</v>
      </c>
      <c r="O1829" t="s">
        <v>29</v>
      </c>
      <c r="P1829" t="s">
        <v>482</v>
      </c>
      <c r="Q1829" t="s">
        <v>25</v>
      </c>
      <c r="R1829" t="s">
        <v>26</v>
      </c>
    </row>
    <row r="1830" spans="1:18" x14ac:dyDescent="0.35">
      <c r="A1830" t="s">
        <v>1027</v>
      </c>
      <c r="B1830" t="s">
        <v>799</v>
      </c>
      <c r="C1830" t="s">
        <v>15</v>
      </c>
      <c r="D1830" t="s">
        <v>17</v>
      </c>
      <c r="E1830" t="s">
        <v>488</v>
      </c>
      <c r="G1830" t="s">
        <v>20</v>
      </c>
      <c r="H1830" t="s">
        <v>22</v>
      </c>
      <c r="I1830" s="4">
        <v>2305</v>
      </c>
      <c r="J1830">
        <v>402</v>
      </c>
      <c r="K1830">
        <v>0</v>
      </c>
      <c r="L1830">
        <v>1903</v>
      </c>
      <c r="M1830">
        <v>0</v>
      </c>
      <c r="N1830" s="2">
        <v>30</v>
      </c>
      <c r="O1830" t="s">
        <v>29</v>
      </c>
      <c r="P1830" t="s">
        <v>482</v>
      </c>
      <c r="Q1830" t="s">
        <v>25</v>
      </c>
      <c r="R1830" t="s">
        <v>26</v>
      </c>
    </row>
    <row r="1831" spans="1:18" x14ac:dyDescent="0.35">
      <c r="A1831" t="s">
        <v>1027</v>
      </c>
      <c r="B1831" t="s">
        <v>800</v>
      </c>
      <c r="C1831" t="s">
        <v>15</v>
      </c>
      <c r="D1831" t="s">
        <v>17</v>
      </c>
      <c r="E1831" t="s">
        <v>511</v>
      </c>
      <c r="G1831" t="s">
        <v>20</v>
      </c>
      <c r="H1831" t="s">
        <v>21</v>
      </c>
      <c r="I1831" s="4">
        <v>3749.28</v>
      </c>
      <c r="J1831">
        <v>0</v>
      </c>
      <c r="K1831">
        <v>0</v>
      </c>
      <c r="L1831">
        <v>0</v>
      </c>
      <c r="M1831">
        <v>3749.28</v>
      </c>
      <c r="N1831" s="2">
        <v>30</v>
      </c>
      <c r="O1831" t="s">
        <v>29</v>
      </c>
      <c r="P1831" t="s">
        <v>482</v>
      </c>
      <c r="Q1831" t="s">
        <v>25</v>
      </c>
      <c r="R1831" t="s">
        <v>26</v>
      </c>
    </row>
    <row r="1832" spans="1:18" x14ac:dyDescent="0.35">
      <c r="A1832" t="s">
        <v>1027</v>
      </c>
      <c r="B1832" t="s">
        <v>801</v>
      </c>
      <c r="C1832" t="s">
        <v>15</v>
      </c>
      <c r="D1832" t="s">
        <v>17</v>
      </c>
      <c r="E1832" t="s">
        <v>547</v>
      </c>
      <c r="G1832" t="s">
        <v>20</v>
      </c>
      <c r="H1832" t="s">
        <v>21</v>
      </c>
      <c r="I1832" s="4">
        <v>4243</v>
      </c>
      <c r="J1832">
        <v>0</v>
      </c>
      <c r="K1832">
        <v>0</v>
      </c>
      <c r="L1832">
        <v>0</v>
      </c>
      <c r="M1832">
        <v>4243</v>
      </c>
      <c r="N1832" s="2">
        <v>30</v>
      </c>
      <c r="O1832" t="s">
        <v>29</v>
      </c>
      <c r="P1832" t="s">
        <v>517</v>
      </c>
      <c r="Q1832" t="s">
        <v>25</v>
      </c>
      <c r="R1832" t="s">
        <v>26</v>
      </c>
    </row>
    <row r="1833" spans="1:18" x14ac:dyDescent="0.35">
      <c r="A1833" t="s">
        <v>1027</v>
      </c>
      <c r="B1833" t="s">
        <v>802</v>
      </c>
      <c r="C1833" t="s">
        <v>15</v>
      </c>
      <c r="D1833" t="s">
        <v>17</v>
      </c>
      <c r="E1833" t="s">
        <v>540</v>
      </c>
      <c r="F1833" t="s">
        <v>541</v>
      </c>
      <c r="G1833" t="s">
        <v>20</v>
      </c>
      <c r="H1833" t="s">
        <v>22</v>
      </c>
      <c r="I1833" s="4">
        <v>3510</v>
      </c>
      <c r="J1833">
        <v>195</v>
      </c>
      <c r="K1833">
        <v>0</v>
      </c>
      <c r="L1833">
        <v>3315</v>
      </c>
      <c r="M1833">
        <v>0</v>
      </c>
      <c r="N1833" s="2">
        <v>30</v>
      </c>
      <c r="O1833" t="s">
        <v>23</v>
      </c>
      <c r="P1833" t="s">
        <v>517</v>
      </c>
      <c r="Q1833" t="s">
        <v>25</v>
      </c>
      <c r="R1833" t="s">
        <v>26</v>
      </c>
    </row>
    <row r="1834" spans="1:18" x14ac:dyDescent="0.35">
      <c r="A1834" t="s">
        <v>1027</v>
      </c>
      <c r="B1834" t="s">
        <v>803</v>
      </c>
      <c r="C1834" t="s">
        <v>15</v>
      </c>
      <c r="D1834" t="s">
        <v>17</v>
      </c>
      <c r="E1834" t="s">
        <v>163</v>
      </c>
      <c r="F1834" t="s">
        <v>62</v>
      </c>
      <c r="G1834" t="s">
        <v>20</v>
      </c>
      <c r="H1834" t="s">
        <v>21</v>
      </c>
      <c r="I1834" s="4">
        <v>348.19</v>
      </c>
      <c r="J1834">
        <v>0</v>
      </c>
      <c r="K1834">
        <v>0</v>
      </c>
      <c r="L1834">
        <v>0</v>
      </c>
      <c r="M1834">
        <v>348.19</v>
      </c>
      <c r="N1834" s="2">
        <v>30</v>
      </c>
      <c r="O1834" t="s">
        <v>63</v>
      </c>
      <c r="P1834" t="s">
        <v>80</v>
      </c>
      <c r="Q1834" t="s">
        <v>25</v>
      </c>
      <c r="R1834" t="s">
        <v>26</v>
      </c>
    </row>
    <row r="1835" spans="1:18" x14ac:dyDescent="0.35">
      <c r="A1835" t="s">
        <v>1027</v>
      </c>
      <c r="B1835" t="s">
        <v>804</v>
      </c>
      <c r="C1835" t="s">
        <v>15</v>
      </c>
      <c r="D1835" t="s">
        <v>17</v>
      </c>
      <c r="E1835" t="s">
        <v>329</v>
      </c>
      <c r="F1835" t="s">
        <v>18</v>
      </c>
      <c r="G1835" t="s">
        <v>20</v>
      </c>
      <c r="H1835" t="s">
        <v>21</v>
      </c>
      <c r="I1835" s="4">
        <v>1121.9000000000001</v>
      </c>
      <c r="J1835">
        <v>0</v>
      </c>
      <c r="K1835">
        <v>0</v>
      </c>
      <c r="L1835">
        <v>0</v>
      </c>
      <c r="M1835">
        <v>1121.9000000000001</v>
      </c>
      <c r="N1835" s="2">
        <v>30</v>
      </c>
      <c r="O1835" t="s">
        <v>23</v>
      </c>
      <c r="P1835" t="s">
        <v>108</v>
      </c>
      <c r="Q1835" t="s">
        <v>25</v>
      </c>
      <c r="R1835" t="s">
        <v>26</v>
      </c>
    </row>
    <row r="1836" spans="1:18" x14ac:dyDescent="0.35">
      <c r="A1836" t="s">
        <v>1027</v>
      </c>
      <c r="B1836" t="s">
        <v>805</v>
      </c>
      <c r="C1836" t="s">
        <v>15</v>
      </c>
      <c r="D1836" t="s">
        <v>17</v>
      </c>
      <c r="E1836" t="s">
        <v>325</v>
      </c>
      <c r="G1836" t="s">
        <v>20</v>
      </c>
      <c r="H1836" t="s">
        <v>22</v>
      </c>
      <c r="I1836" s="4">
        <v>7031</v>
      </c>
      <c r="J1836">
        <v>1201</v>
      </c>
      <c r="K1836">
        <v>0</v>
      </c>
      <c r="L1836">
        <v>5830</v>
      </c>
      <c r="M1836">
        <v>0</v>
      </c>
      <c r="N1836" s="2">
        <v>30</v>
      </c>
      <c r="O1836" t="s">
        <v>29</v>
      </c>
      <c r="P1836" t="s">
        <v>108</v>
      </c>
      <c r="Q1836" t="s">
        <v>25</v>
      </c>
      <c r="R1836" t="s">
        <v>26</v>
      </c>
    </row>
    <row r="1837" spans="1:18" x14ac:dyDescent="0.35">
      <c r="A1837" t="s">
        <v>1027</v>
      </c>
      <c r="B1837" t="s">
        <v>806</v>
      </c>
      <c r="C1837" t="s">
        <v>15</v>
      </c>
      <c r="D1837" t="s">
        <v>17</v>
      </c>
      <c r="E1837" t="s">
        <v>564</v>
      </c>
      <c r="G1837" t="s">
        <v>20</v>
      </c>
      <c r="H1837" t="s">
        <v>22</v>
      </c>
      <c r="I1837" s="4">
        <v>11564</v>
      </c>
      <c r="J1837">
        <v>1380</v>
      </c>
      <c r="K1837">
        <v>0</v>
      </c>
      <c r="L1837">
        <v>10184</v>
      </c>
      <c r="M1837">
        <v>0</v>
      </c>
      <c r="N1837" s="2">
        <v>30</v>
      </c>
      <c r="Q1837" t="s">
        <v>25</v>
      </c>
      <c r="R1837" t="s">
        <v>26</v>
      </c>
    </row>
    <row r="1838" spans="1:18" x14ac:dyDescent="0.35">
      <c r="A1838" t="s">
        <v>1027</v>
      </c>
      <c r="B1838" t="s">
        <v>807</v>
      </c>
      <c r="C1838" t="s">
        <v>15</v>
      </c>
      <c r="D1838" t="s">
        <v>17</v>
      </c>
      <c r="E1838" t="s">
        <v>356</v>
      </c>
      <c r="G1838" t="s">
        <v>20</v>
      </c>
      <c r="H1838" t="s">
        <v>22</v>
      </c>
      <c r="I1838" s="4">
        <v>7389</v>
      </c>
      <c r="J1838">
        <v>1263</v>
      </c>
      <c r="K1838">
        <v>0</v>
      </c>
      <c r="L1838">
        <v>6126</v>
      </c>
      <c r="M1838">
        <v>0</v>
      </c>
      <c r="N1838" s="2">
        <v>30</v>
      </c>
      <c r="O1838" t="s">
        <v>29</v>
      </c>
      <c r="P1838" t="s">
        <v>108</v>
      </c>
      <c r="Q1838" t="s">
        <v>25</v>
      </c>
      <c r="R1838" t="s">
        <v>26</v>
      </c>
    </row>
    <row r="1839" spans="1:18" x14ac:dyDescent="0.35">
      <c r="A1839" t="s">
        <v>1027</v>
      </c>
      <c r="B1839" t="s">
        <v>808</v>
      </c>
      <c r="C1839" t="s">
        <v>15</v>
      </c>
      <c r="D1839" t="s">
        <v>17</v>
      </c>
      <c r="E1839" t="s">
        <v>416</v>
      </c>
      <c r="F1839" t="s">
        <v>131</v>
      </c>
      <c r="G1839" t="s">
        <v>20</v>
      </c>
      <c r="H1839" t="s">
        <v>22</v>
      </c>
      <c r="I1839" s="4">
        <v>9244</v>
      </c>
      <c r="J1839">
        <v>1716</v>
      </c>
      <c r="K1839">
        <v>0</v>
      </c>
      <c r="L1839">
        <v>7528</v>
      </c>
      <c r="M1839">
        <v>0</v>
      </c>
      <c r="N1839" s="2">
        <v>30</v>
      </c>
      <c r="O1839" t="s">
        <v>29</v>
      </c>
      <c r="P1839" t="s">
        <v>30</v>
      </c>
      <c r="Q1839" t="s">
        <v>25</v>
      </c>
      <c r="R1839" t="s">
        <v>26</v>
      </c>
    </row>
    <row r="1840" spans="1:18" x14ac:dyDescent="0.35">
      <c r="A1840" t="s">
        <v>1027</v>
      </c>
      <c r="B1840" t="s">
        <v>809</v>
      </c>
      <c r="C1840" t="s">
        <v>15</v>
      </c>
      <c r="D1840" t="s">
        <v>17</v>
      </c>
      <c r="E1840" t="s">
        <v>459</v>
      </c>
      <c r="F1840" t="s">
        <v>460</v>
      </c>
      <c r="G1840" t="s">
        <v>20</v>
      </c>
      <c r="H1840" t="s">
        <v>22</v>
      </c>
      <c r="I1840" s="4">
        <v>2029</v>
      </c>
      <c r="J1840">
        <v>359</v>
      </c>
      <c r="K1840">
        <v>0</v>
      </c>
      <c r="L1840">
        <v>1670</v>
      </c>
      <c r="M1840">
        <v>0</v>
      </c>
      <c r="N1840" s="2">
        <v>30</v>
      </c>
      <c r="O1840" t="s">
        <v>29</v>
      </c>
      <c r="P1840" t="s">
        <v>30</v>
      </c>
      <c r="Q1840" t="s">
        <v>25</v>
      </c>
      <c r="R1840" t="s">
        <v>26</v>
      </c>
    </row>
    <row r="1841" spans="1:18" x14ac:dyDescent="0.35">
      <c r="A1841" t="s">
        <v>1027</v>
      </c>
      <c r="B1841" t="s">
        <v>810</v>
      </c>
      <c r="C1841" t="s">
        <v>15</v>
      </c>
      <c r="D1841" t="s">
        <v>17</v>
      </c>
      <c r="E1841" t="s">
        <v>545</v>
      </c>
      <c r="G1841" t="s">
        <v>20</v>
      </c>
      <c r="H1841" t="s">
        <v>21</v>
      </c>
      <c r="I1841" s="4">
        <v>4826</v>
      </c>
      <c r="J1841">
        <v>0</v>
      </c>
      <c r="K1841">
        <v>0</v>
      </c>
      <c r="L1841">
        <v>0</v>
      </c>
      <c r="M1841">
        <v>4826</v>
      </c>
      <c r="N1841" s="2">
        <v>30</v>
      </c>
      <c r="O1841" t="s">
        <v>29</v>
      </c>
      <c r="P1841" t="s">
        <v>319</v>
      </c>
      <c r="Q1841" t="s">
        <v>25</v>
      </c>
      <c r="R1841" t="s">
        <v>26</v>
      </c>
    </row>
    <row r="1842" spans="1:18" x14ac:dyDescent="0.35">
      <c r="A1842" t="s">
        <v>1027</v>
      </c>
      <c r="B1842" t="s">
        <v>811</v>
      </c>
      <c r="C1842" t="s">
        <v>15</v>
      </c>
      <c r="D1842" t="s">
        <v>17</v>
      </c>
      <c r="E1842" t="s">
        <v>93</v>
      </c>
      <c r="F1842" t="s">
        <v>39</v>
      </c>
      <c r="G1842" t="s">
        <v>20</v>
      </c>
      <c r="H1842" t="s">
        <v>21</v>
      </c>
      <c r="I1842" s="4">
        <v>498.75</v>
      </c>
      <c r="J1842">
        <v>0</v>
      </c>
      <c r="K1842">
        <v>0</v>
      </c>
      <c r="L1842">
        <v>0</v>
      </c>
      <c r="M1842">
        <v>498.75</v>
      </c>
      <c r="N1842" s="2">
        <v>30</v>
      </c>
      <c r="O1842" t="s">
        <v>40</v>
      </c>
      <c r="P1842" t="s">
        <v>94</v>
      </c>
      <c r="Q1842" t="s">
        <v>25</v>
      </c>
      <c r="R1842" t="s">
        <v>26</v>
      </c>
    </row>
    <row r="1843" spans="1:18" x14ac:dyDescent="0.35">
      <c r="A1843" t="s">
        <v>1027</v>
      </c>
      <c r="B1843" t="s">
        <v>812</v>
      </c>
      <c r="C1843" t="s">
        <v>15</v>
      </c>
      <c r="D1843" t="s">
        <v>17</v>
      </c>
      <c r="E1843" t="s">
        <v>350</v>
      </c>
      <c r="F1843" t="s">
        <v>18</v>
      </c>
      <c r="G1843" t="s">
        <v>20</v>
      </c>
      <c r="H1843" t="s">
        <v>22</v>
      </c>
      <c r="I1843" s="4">
        <v>1143</v>
      </c>
      <c r="J1843">
        <v>58</v>
      </c>
      <c r="K1843">
        <v>0</v>
      </c>
      <c r="L1843">
        <v>1085</v>
      </c>
      <c r="M1843">
        <v>0</v>
      </c>
      <c r="N1843" s="2">
        <v>30</v>
      </c>
      <c r="O1843" t="s">
        <v>23</v>
      </c>
      <c r="P1843" t="s">
        <v>108</v>
      </c>
      <c r="Q1843" t="s">
        <v>25</v>
      </c>
      <c r="R1843" t="s">
        <v>26</v>
      </c>
    </row>
    <row r="1844" spans="1:18" x14ac:dyDescent="0.35">
      <c r="A1844" t="s">
        <v>1027</v>
      </c>
      <c r="B1844" t="s">
        <v>813</v>
      </c>
      <c r="C1844" t="s">
        <v>15</v>
      </c>
      <c r="D1844" t="s">
        <v>17</v>
      </c>
      <c r="E1844" t="s">
        <v>355</v>
      </c>
      <c r="F1844" t="s">
        <v>18</v>
      </c>
      <c r="G1844" t="s">
        <v>20</v>
      </c>
      <c r="H1844" t="s">
        <v>21</v>
      </c>
      <c r="I1844" s="4">
        <v>1697.14</v>
      </c>
      <c r="J1844">
        <v>0</v>
      </c>
      <c r="K1844">
        <v>0</v>
      </c>
      <c r="L1844">
        <v>0</v>
      </c>
      <c r="M1844">
        <v>1697.14</v>
      </c>
      <c r="N1844" s="2">
        <v>30</v>
      </c>
      <c r="O1844" t="s">
        <v>23</v>
      </c>
      <c r="P1844" t="s">
        <v>41</v>
      </c>
      <c r="Q1844" t="s">
        <v>25</v>
      </c>
      <c r="R1844" t="s">
        <v>26</v>
      </c>
    </row>
    <row r="1845" spans="1:18" x14ac:dyDescent="0.35">
      <c r="A1845" t="s">
        <v>1027</v>
      </c>
      <c r="B1845" t="s">
        <v>814</v>
      </c>
      <c r="C1845" t="s">
        <v>15</v>
      </c>
      <c r="D1845" t="s">
        <v>17</v>
      </c>
      <c r="E1845" t="s">
        <v>477</v>
      </c>
      <c r="G1845" t="s">
        <v>20</v>
      </c>
      <c r="H1845" t="s">
        <v>21</v>
      </c>
      <c r="I1845" s="4">
        <v>0</v>
      </c>
      <c r="J1845">
        <v>0</v>
      </c>
      <c r="K1845">
        <v>0</v>
      </c>
      <c r="L1845">
        <v>0</v>
      </c>
      <c r="M1845">
        <v>0</v>
      </c>
      <c r="N1845" s="2">
        <v>30</v>
      </c>
      <c r="O1845" t="s">
        <v>46</v>
      </c>
      <c r="P1845" t="s">
        <v>224</v>
      </c>
      <c r="Q1845" t="s">
        <v>25</v>
      </c>
      <c r="R1845" t="s">
        <v>26</v>
      </c>
    </row>
    <row r="1846" spans="1:18" x14ac:dyDescent="0.35">
      <c r="A1846" t="s">
        <v>1027</v>
      </c>
      <c r="B1846" t="s">
        <v>815</v>
      </c>
      <c r="C1846" t="s">
        <v>15</v>
      </c>
      <c r="D1846" t="s">
        <v>17</v>
      </c>
      <c r="E1846" t="s">
        <v>481</v>
      </c>
      <c r="G1846" t="s">
        <v>20</v>
      </c>
      <c r="H1846" t="s">
        <v>21</v>
      </c>
      <c r="I1846" s="4">
        <v>0</v>
      </c>
      <c r="J1846">
        <v>0</v>
      </c>
      <c r="K1846">
        <v>0</v>
      </c>
      <c r="L1846">
        <v>0</v>
      </c>
      <c r="M1846">
        <v>0</v>
      </c>
      <c r="N1846" s="2">
        <v>30</v>
      </c>
      <c r="O1846" t="s">
        <v>29</v>
      </c>
      <c r="P1846" t="s">
        <v>482</v>
      </c>
      <c r="Q1846" t="s">
        <v>25</v>
      </c>
      <c r="R1846" t="s">
        <v>26</v>
      </c>
    </row>
    <row r="1847" spans="1:18" x14ac:dyDescent="0.35">
      <c r="A1847" t="s">
        <v>1027</v>
      </c>
      <c r="B1847" t="s">
        <v>816</v>
      </c>
      <c r="C1847" t="s">
        <v>15</v>
      </c>
      <c r="D1847" t="s">
        <v>17</v>
      </c>
      <c r="E1847" t="s">
        <v>222</v>
      </c>
      <c r="F1847" t="s">
        <v>18</v>
      </c>
      <c r="G1847" t="s">
        <v>20</v>
      </c>
      <c r="H1847" t="s">
        <v>21</v>
      </c>
      <c r="I1847" s="4">
        <v>1443.33</v>
      </c>
      <c r="J1847">
        <v>0</v>
      </c>
      <c r="K1847">
        <v>0</v>
      </c>
      <c r="L1847">
        <v>0</v>
      </c>
      <c r="M1847">
        <v>1443.33</v>
      </c>
      <c r="N1847" s="2">
        <v>30</v>
      </c>
      <c r="O1847" t="s">
        <v>23</v>
      </c>
      <c r="P1847" t="s">
        <v>32</v>
      </c>
      <c r="Q1847" t="s">
        <v>25</v>
      </c>
      <c r="R1847" t="s">
        <v>26</v>
      </c>
    </row>
    <row r="1848" spans="1:18" x14ac:dyDescent="0.35">
      <c r="A1848" t="s">
        <v>1027</v>
      </c>
      <c r="B1848" t="s">
        <v>817</v>
      </c>
      <c r="C1848" t="s">
        <v>15</v>
      </c>
      <c r="D1848" t="s">
        <v>17</v>
      </c>
      <c r="E1848" t="s">
        <v>389</v>
      </c>
      <c r="F1848" t="s">
        <v>131</v>
      </c>
      <c r="G1848" t="s">
        <v>20</v>
      </c>
      <c r="H1848" t="s">
        <v>22</v>
      </c>
      <c r="I1848" s="4">
        <v>10033</v>
      </c>
      <c r="J1848">
        <v>1744</v>
      </c>
      <c r="K1848">
        <v>0</v>
      </c>
      <c r="L1848">
        <v>8289</v>
      </c>
      <c r="M1848">
        <v>0</v>
      </c>
      <c r="N1848" s="2">
        <v>30</v>
      </c>
      <c r="O1848" t="s">
        <v>29</v>
      </c>
      <c r="P1848" t="s">
        <v>32</v>
      </c>
      <c r="Q1848" t="s">
        <v>25</v>
      </c>
      <c r="R1848" t="s">
        <v>26</v>
      </c>
    </row>
    <row r="1849" spans="1:18" x14ac:dyDescent="0.35">
      <c r="A1849" t="s">
        <v>1027</v>
      </c>
      <c r="B1849" t="s">
        <v>818</v>
      </c>
      <c r="C1849" t="s">
        <v>15</v>
      </c>
      <c r="D1849" t="s">
        <v>17</v>
      </c>
      <c r="E1849" t="s">
        <v>146</v>
      </c>
      <c r="F1849" t="s">
        <v>18</v>
      </c>
      <c r="G1849" t="s">
        <v>20</v>
      </c>
      <c r="H1849" t="s">
        <v>22</v>
      </c>
      <c r="I1849" s="4">
        <v>2957</v>
      </c>
      <c r="J1849">
        <v>391</v>
      </c>
      <c r="K1849">
        <v>0</v>
      </c>
      <c r="L1849">
        <v>2566</v>
      </c>
      <c r="M1849">
        <v>0</v>
      </c>
      <c r="N1849" s="2">
        <v>30</v>
      </c>
      <c r="O1849" t="s">
        <v>23</v>
      </c>
      <c r="P1849" t="s">
        <v>32</v>
      </c>
      <c r="Q1849" t="s">
        <v>25</v>
      </c>
      <c r="R1849" t="s">
        <v>26</v>
      </c>
    </row>
    <row r="1850" spans="1:18" x14ac:dyDescent="0.35">
      <c r="A1850" t="s">
        <v>1027</v>
      </c>
      <c r="B1850" t="s">
        <v>819</v>
      </c>
      <c r="C1850" t="s">
        <v>15</v>
      </c>
      <c r="D1850" t="s">
        <v>17</v>
      </c>
      <c r="E1850" t="s">
        <v>214</v>
      </c>
      <c r="F1850" t="s">
        <v>18</v>
      </c>
      <c r="G1850" t="s">
        <v>20</v>
      </c>
      <c r="H1850" t="s">
        <v>21</v>
      </c>
      <c r="I1850" s="4">
        <v>1725.23</v>
      </c>
      <c r="J1850">
        <v>0</v>
      </c>
      <c r="K1850">
        <v>0</v>
      </c>
      <c r="L1850">
        <v>0</v>
      </c>
      <c r="M1850">
        <v>1725.23</v>
      </c>
      <c r="N1850" s="2">
        <v>30</v>
      </c>
      <c r="O1850" t="s">
        <v>23</v>
      </c>
      <c r="P1850" t="s">
        <v>32</v>
      </c>
      <c r="Q1850" t="s">
        <v>25</v>
      </c>
      <c r="R1850" t="s">
        <v>26</v>
      </c>
    </row>
    <row r="1851" spans="1:18" x14ac:dyDescent="0.35">
      <c r="A1851" t="s">
        <v>1027</v>
      </c>
      <c r="B1851" t="s">
        <v>820</v>
      </c>
      <c r="C1851" t="s">
        <v>15</v>
      </c>
      <c r="D1851" t="s">
        <v>17</v>
      </c>
      <c r="E1851" t="s">
        <v>132</v>
      </c>
      <c r="F1851" t="s">
        <v>23</v>
      </c>
      <c r="G1851" t="s">
        <v>20</v>
      </c>
      <c r="H1851" t="s">
        <v>21</v>
      </c>
      <c r="I1851" s="4">
        <v>2460.9499999999998</v>
      </c>
      <c r="J1851">
        <v>0</v>
      </c>
      <c r="K1851">
        <v>0</v>
      </c>
      <c r="L1851">
        <v>0</v>
      </c>
      <c r="M1851">
        <v>2460.9499999999998</v>
      </c>
      <c r="N1851" s="2">
        <v>30</v>
      </c>
      <c r="O1851" t="s">
        <v>23</v>
      </c>
      <c r="P1851" t="s">
        <v>30</v>
      </c>
      <c r="Q1851" t="s">
        <v>25</v>
      </c>
      <c r="R1851" t="s">
        <v>26</v>
      </c>
    </row>
    <row r="1852" spans="1:18" x14ac:dyDescent="0.35">
      <c r="A1852" t="s">
        <v>1027</v>
      </c>
      <c r="B1852" t="s">
        <v>821</v>
      </c>
      <c r="C1852" t="s">
        <v>15</v>
      </c>
      <c r="D1852" t="s">
        <v>17</v>
      </c>
      <c r="E1852" t="s">
        <v>43</v>
      </c>
      <c r="F1852" t="s">
        <v>44</v>
      </c>
      <c r="G1852" t="s">
        <v>20</v>
      </c>
      <c r="H1852" t="s">
        <v>22</v>
      </c>
      <c r="I1852" s="4">
        <v>3530</v>
      </c>
      <c r="J1852">
        <v>490</v>
      </c>
      <c r="K1852">
        <v>0</v>
      </c>
      <c r="L1852">
        <v>3040</v>
      </c>
      <c r="M1852">
        <v>0</v>
      </c>
      <c r="N1852" s="2">
        <v>30</v>
      </c>
      <c r="O1852" t="s">
        <v>46</v>
      </c>
      <c r="P1852" t="s">
        <v>47</v>
      </c>
      <c r="Q1852" t="s">
        <v>25</v>
      </c>
      <c r="R1852" t="s">
        <v>26</v>
      </c>
    </row>
    <row r="1853" spans="1:18" x14ac:dyDescent="0.35">
      <c r="A1853" t="s">
        <v>1027</v>
      </c>
      <c r="B1853" t="s">
        <v>822</v>
      </c>
      <c r="C1853" t="s">
        <v>15</v>
      </c>
      <c r="D1853" t="s">
        <v>17</v>
      </c>
      <c r="E1853" t="s">
        <v>229</v>
      </c>
      <c r="G1853" t="s">
        <v>20</v>
      </c>
      <c r="H1853" t="s">
        <v>22</v>
      </c>
      <c r="I1853" s="4">
        <v>7270</v>
      </c>
      <c r="J1853">
        <v>1263</v>
      </c>
      <c r="K1853">
        <v>0</v>
      </c>
      <c r="L1853">
        <v>6007</v>
      </c>
      <c r="M1853">
        <v>0</v>
      </c>
      <c r="N1853" s="2">
        <v>30</v>
      </c>
      <c r="O1853" t="s">
        <v>29</v>
      </c>
      <c r="P1853" t="s">
        <v>37</v>
      </c>
      <c r="Q1853" t="s">
        <v>25</v>
      </c>
      <c r="R1853" t="s">
        <v>26</v>
      </c>
    </row>
    <row r="1854" spans="1:18" x14ac:dyDescent="0.35">
      <c r="A1854" t="s">
        <v>1027</v>
      </c>
      <c r="B1854" t="s">
        <v>823</v>
      </c>
      <c r="C1854" t="s">
        <v>15</v>
      </c>
      <c r="D1854" t="s">
        <v>17</v>
      </c>
      <c r="E1854" t="s">
        <v>381</v>
      </c>
      <c r="F1854" t="s">
        <v>360</v>
      </c>
      <c r="G1854" t="s">
        <v>20</v>
      </c>
      <c r="H1854" t="s">
        <v>22</v>
      </c>
      <c r="I1854" s="4">
        <v>3119</v>
      </c>
      <c r="J1854">
        <v>586</v>
      </c>
      <c r="K1854">
        <v>0</v>
      </c>
      <c r="L1854">
        <v>2533</v>
      </c>
      <c r="M1854">
        <v>0</v>
      </c>
      <c r="N1854" s="2">
        <v>30</v>
      </c>
      <c r="O1854" t="s">
        <v>29</v>
      </c>
      <c r="P1854" t="s">
        <v>30</v>
      </c>
      <c r="Q1854" t="s">
        <v>25</v>
      </c>
      <c r="R1854" t="s">
        <v>26</v>
      </c>
    </row>
    <row r="1855" spans="1:18" x14ac:dyDescent="0.35">
      <c r="A1855" t="s">
        <v>1027</v>
      </c>
      <c r="B1855" t="s">
        <v>824</v>
      </c>
      <c r="C1855" t="s">
        <v>15</v>
      </c>
      <c r="D1855" t="s">
        <v>17</v>
      </c>
      <c r="E1855" t="s">
        <v>144</v>
      </c>
      <c r="F1855" t="s">
        <v>29</v>
      </c>
      <c r="G1855" t="s">
        <v>20</v>
      </c>
      <c r="H1855" t="s">
        <v>21</v>
      </c>
      <c r="I1855" s="4">
        <v>3200.95</v>
      </c>
      <c r="J1855">
        <v>0</v>
      </c>
      <c r="K1855">
        <v>0</v>
      </c>
      <c r="L1855">
        <v>0</v>
      </c>
      <c r="M1855">
        <v>3200.95</v>
      </c>
      <c r="N1855" s="2">
        <v>30</v>
      </c>
      <c r="O1855" t="s">
        <v>29</v>
      </c>
      <c r="P1855" t="s">
        <v>30</v>
      </c>
      <c r="Q1855" t="s">
        <v>25</v>
      </c>
      <c r="R1855" t="s">
        <v>26</v>
      </c>
    </row>
    <row r="1856" spans="1:18" x14ac:dyDescent="0.35">
      <c r="A1856" t="s">
        <v>1027</v>
      </c>
      <c r="B1856" t="s">
        <v>825</v>
      </c>
      <c r="C1856" t="s">
        <v>15</v>
      </c>
      <c r="D1856" t="s">
        <v>17</v>
      </c>
      <c r="E1856" t="s">
        <v>129</v>
      </c>
      <c r="F1856" t="s">
        <v>110</v>
      </c>
      <c r="G1856" t="s">
        <v>20</v>
      </c>
      <c r="H1856" t="s">
        <v>21</v>
      </c>
      <c r="I1856" s="4">
        <v>2886.71</v>
      </c>
      <c r="J1856">
        <v>0</v>
      </c>
      <c r="K1856">
        <v>0</v>
      </c>
      <c r="L1856">
        <v>0</v>
      </c>
      <c r="M1856">
        <v>2886.71</v>
      </c>
      <c r="N1856" s="2">
        <v>30</v>
      </c>
      <c r="O1856" t="s">
        <v>29</v>
      </c>
      <c r="P1856" t="s">
        <v>80</v>
      </c>
      <c r="Q1856" t="s">
        <v>25</v>
      </c>
      <c r="R1856" t="s">
        <v>26</v>
      </c>
    </row>
    <row r="1857" spans="1:18" x14ac:dyDescent="0.35">
      <c r="A1857" t="s">
        <v>1027</v>
      </c>
      <c r="B1857" t="s">
        <v>826</v>
      </c>
      <c r="C1857" t="s">
        <v>15</v>
      </c>
      <c r="D1857" t="s">
        <v>17</v>
      </c>
      <c r="E1857" t="s">
        <v>186</v>
      </c>
      <c r="F1857" t="s">
        <v>110</v>
      </c>
      <c r="G1857" t="s">
        <v>20</v>
      </c>
      <c r="H1857" t="s">
        <v>22</v>
      </c>
      <c r="I1857" s="4">
        <v>3314</v>
      </c>
      <c r="J1857">
        <v>647</v>
      </c>
      <c r="K1857">
        <v>0</v>
      </c>
      <c r="L1857">
        <v>2667</v>
      </c>
      <c r="M1857">
        <v>0</v>
      </c>
      <c r="N1857" s="2">
        <v>30</v>
      </c>
      <c r="O1857" t="s">
        <v>29</v>
      </c>
      <c r="P1857" t="s">
        <v>80</v>
      </c>
      <c r="Q1857" t="s">
        <v>25</v>
      </c>
      <c r="R1857" t="s">
        <v>26</v>
      </c>
    </row>
    <row r="1858" spans="1:18" x14ac:dyDescent="0.35">
      <c r="A1858" t="s">
        <v>1027</v>
      </c>
      <c r="B1858" t="s">
        <v>827</v>
      </c>
      <c r="C1858" t="s">
        <v>15</v>
      </c>
      <c r="D1858" t="s">
        <v>17</v>
      </c>
      <c r="E1858" t="s">
        <v>461</v>
      </c>
      <c r="F1858" t="s">
        <v>462</v>
      </c>
      <c r="G1858" t="s">
        <v>20</v>
      </c>
      <c r="H1858" t="s">
        <v>21</v>
      </c>
      <c r="I1858" s="4">
        <v>1266.19</v>
      </c>
      <c r="J1858">
        <v>0</v>
      </c>
      <c r="K1858">
        <v>0</v>
      </c>
      <c r="L1858">
        <v>0</v>
      </c>
      <c r="M1858">
        <v>1266.19</v>
      </c>
      <c r="N1858" s="2">
        <v>30</v>
      </c>
      <c r="O1858" t="s">
        <v>23</v>
      </c>
      <c r="P1858" t="s">
        <v>24</v>
      </c>
      <c r="Q1858" t="s">
        <v>25</v>
      </c>
      <c r="R1858" t="s">
        <v>26</v>
      </c>
    </row>
    <row r="1859" spans="1:18" x14ac:dyDescent="0.35">
      <c r="A1859" t="s">
        <v>1027</v>
      </c>
      <c r="B1859" t="s">
        <v>828</v>
      </c>
      <c r="C1859" t="s">
        <v>15</v>
      </c>
      <c r="D1859" t="s">
        <v>17</v>
      </c>
      <c r="E1859" t="s">
        <v>282</v>
      </c>
      <c r="G1859" t="s">
        <v>20</v>
      </c>
      <c r="H1859" t="s">
        <v>22</v>
      </c>
      <c r="I1859" s="4">
        <v>12056</v>
      </c>
      <c r="J1859">
        <v>1544</v>
      </c>
      <c r="K1859">
        <v>0</v>
      </c>
      <c r="L1859">
        <v>10512</v>
      </c>
      <c r="M1859">
        <v>0</v>
      </c>
      <c r="N1859" s="2">
        <v>30</v>
      </c>
      <c r="O1859" t="s">
        <v>60</v>
      </c>
      <c r="P1859" t="s">
        <v>80</v>
      </c>
      <c r="Q1859" t="s">
        <v>25</v>
      </c>
      <c r="R1859" t="s">
        <v>26</v>
      </c>
    </row>
    <row r="1860" spans="1:18" x14ac:dyDescent="0.35">
      <c r="A1860" t="s">
        <v>1027</v>
      </c>
      <c r="B1860" t="s">
        <v>829</v>
      </c>
      <c r="C1860" t="s">
        <v>15</v>
      </c>
      <c r="D1860" t="s">
        <v>17</v>
      </c>
      <c r="E1860" t="s">
        <v>275</v>
      </c>
      <c r="F1860" t="s">
        <v>18</v>
      </c>
      <c r="G1860" t="s">
        <v>20</v>
      </c>
      <c r="H1860" t="s">
        <v>21</v>
      </c>
      <c r="I1860" s="4">
        <v>1039.04</v>
      </c>
      <c r="J1860">
        <v>0</v>
      </c>
      <c r="K1860">
        <v>0</v>
      </c>
      <c r="L1860">
        <v>0</v>
      </c>
      <c r="M1860">
        <v>1039.04</v>
      </c>
      <c r="N1860" s="2">
        <v>30</v>
      </c>
      <c r="O1860" t="s">
        <v>23</v>
      </c>
      <c r="P1860" t="s">
        <v>37</v>
      </c>
      <c r="Q1860" t="s">
        <v>25</v>
      </c>
      <c r="R1860" t="s">
        <v>26</v>
      </c>
    </row>
    <row r="1861" spans="1:18" x14ac:dyDescent="0.35">
      <c r="A1861" t="s">
        <v>1027</v>
      </c>
      <c r="B1861" t="s">
        <v>830</v>
      </c>
      <c r="C1861" t="s">
        <v>15</v>
      </c>
      <c r="D1861" t="s">
        <v>17</v>
      </c>
      <c r="E1861" t="s">
        <v>231</v>
      </c>
      <c r="F1861" t="s">
        <v>232</v>
      </c>
      <c r="G1861" t="s">
        <v>20</v>
      </c>
      <c r="H1861" t="s">
        <v>22</v>
      </c>
      <c r="I1861" s="4">
        <v>6605</v>
      </c>
      <c r="J1861">
        <v>1172</v>
      </c>
      <c r="K1861">
        <v>0</v>
      </c>
      <c r="L1861">
        <v>5433</v>
      </c>
      <c r="M1861">
        <v>0</v>
      </c>
      <c r="N1861" s="2">
        <v>30</v>
      </c>
      <c r="O1861" t="s">
        <v>29</v>
      </c>
      <c r="P1861" t="s">
        <v>37</v>
      </c>
      <c r="Q1861" t="s">
        <v>25</v>
      </c>
      <c r="R1861" t="s">
        <v>26</v>
      </c>
    </row>
    <row r="1862" spans="1:18" x14ac:dyDescent="0.35">
      <c r="A1862" t="s">
        <v>1027</v>
      </c>
      <c r="B1862" t="s">
        <v>831</v>
      </c>
      <c r="C1862" t="s">
        <v>15</v>
      </c>
      <c r="D1862" t="s">
        <v>17</v>
      </c>
      <c r="E1862" t="s">
        <v>296</v>
      </c>
      <c r="F1862" t="s">
        <v>297</v>
      </c>
      <c r="G1862" t="s">
        <v>20</v>
      </c>
      <c r="H1862" t="s">
        <v>21</v>
      </c>
      <c r="I1862" s="4">
        <v>2400.4699999999998</v>
      </c>
      <c r="J1862">
        <v>0</v>
      </c>
      <c r="K1862">
        <v>0</v>
      </c>
      <c r="L1862">
        <v>0</v>
      </c>
      <c r="M1862">
        <v>2400.4699999999998</v>
      </c>
      <c r="N1862" s="2">
        <v>30</v>
      </c>
      <c r="O1862" t="s">
        <v>57</v>
      </c>
      <c r="P1862" t="s">
        <v>37</v>
      </c>
      <c r="Q1862" t="s">
        <v>25</v>
      </c>
      <c r="R1862" t="s">
        <v>26</v>
      </c>
    </row>
    <row r="1863" spans="1:18" x14ac:dyDescent="0.35">
      <c r="A1863" t="s">
        <v>1027</v>
      </c>
      <c r="B1863" t="s">
        <v>832</v>
      </c>
      <c r="C1863" t="s">
        <v>15</v>
      </c>
      <c r="D1863" t="s">
        <v>17</v>
      </c>
      <c r="E1863" t="s">
        <v>400</v>
      </c>
      <c r="F1863" t="s">
        <v>131</v>
      </c>
      <c r="G1863" t="s">
        <v>20</v>
      </c>
      <c r="H1863" t="s">
        <v>22</v>
      </c>
      <c r="I1863" s="4">
        <v>973</v>
      </c>
      <c r="J1863">
        <v>169</v>
      </c>
      <c r="K1863">
        <v>0</v>
      </c>
      <c r="L1863">
        <v>804</v>
      </c>
      <c r="M1863">
        <v>0</v>
      </c>
      <c r="N1863" s="2">
        <v>30</v>
      </c>
      <c r="O1863" t="s">
        <v>29</v>
      </c>
      <c r="P1863" t="s">
        <v>37</v>
      </c>
      <c r="Q1863" t="s">
        <v>25</v>
      </c>
      <c r="R1863" t="s">
        <v>26</v>
      </c>
    </row>
    <row r="1864" spans="1:18" x14ac:dyDescent="0.35">
      <c r="A1864" t="s">
        <v>1027</v>
      </c>
      <c r="B1864" t="s">
        <v>833</v>
      </c>
      <c r="C1864" t="s">
        <v>15</v>
      </c>
      <c r="D1864" t="s">
        <v>17</v>
      </c>
      <c r="E1864" t="s">
        <v>504</v>
      </c>
      <c r="G1864" t="s">
        <v>20</v>
      </c>
      <c r="H1864" t="s">
        <v>21</v>
      </c>
      <c r="I1864" s="4">
        <v>542.16999999999996</v>
      </c>
      <c r="J1864">
        <v>0</v>
      </c>
      <c r="K1864">
        <v>0</v>
      </c>
      <c r="L1864">
        <v>0</v>
      </c>
      <c r="M1864">
        <v>542.16999999999996</v>
      </c>
      <c r="N1864" s="2">
        <v>30</v>
      </c>
      <c r="O1864" t="s">
        <v>29</v>
      </c>
      <c r="P1864" t="s">
        <v>201</v>
      </c>
      <c r="Q1864" t="s">
        <v>25</v>
      </c>
      <c r="R1864" t="s">
        <v>26</v>
      </c>
    </row>
    <row r="1865" spans="1:18" x14ac:dyDescent="0.35">
      <c r="A1865" t="s">
        <v>1027</v>
      </c>
      <c r="B1865" t="s">
        <v>1024</v>
      </c>
      <c r="C1865" t="s">
        <v>15</v>
      </c>
      <c r="D1865" t="s">
        <v>17</v>
      </c>
      <c r="E1865" t="s">
        <v>567</v>
      </c>
      <c r="F1865" t="s">
        <v>568</v>
      </c>
      <c r="G1865" t="s">
        <v>20</v>
      </c>
      <c r="H1865" t="s">
        <v>21</v>
      </c>
      <c r="I1865" s="4">
        <v>414</v>
      </c>
      <c r="J1865">
        <v>0</v>
      </c>
      <c r="K1865">
        <v>0</v>
      </c>
      <c r="L1865">
        <v>0</v>
      </c>
      <c r="M1865">
        <v>414</v>
      </c>
      <c r="N1865" s="2">
        <v>30</v>
      </c>
      <c r="Q1865" t="s">
        <v>25</v>
      </c>
      <c r="R1865" t="s">
        <v>26</v>
      </c>
    </row>
    <row r="1866" spans="1:18" x14ac:dyDescent="0.35">
      <c r="A1866" t="s">
        <v>1027</v>
      </c>
      <c r="B1866" t="s">
        <v>834</v>
      </c>
      <c r="C1866" t="s">
        <v>15</v>
      </c>
      <c r="D1866" t="s">
        <v>17</v>
      </c>
      <c r="E1866" t="s">
        <v>538</v>
      </c>
      <c r="G1866" t="s">
        <v>20</v>
      </c>
      <c r="H1866" t="s">
        <v>22</v>
      </c>
      <c r="I1866" s="4">
        <v>5060</v>
      </c>
      <c r="J1866">
        <v>895</v>
      </c>
      <c r="K1866">
        <v>0</v>
      </c>
      <c r="L1866">
        <v>4165</v>
      </c>
      <c r="M1866">
        <v>0</v>
      </c>
      <c r="N1866" s="2">
        <v>30</v>
      </c>
      <c r="O1866" t="s">
        <v>29</v>
      </c>
      <c r="P1866" t="s">
        <v>94</v>
      </c>
      <c r="Q1866" t="s">
        <v>25</v>
      </c>
      <c r="R1866" t="s">
        <v>26</v>
      </c>
    </row>
    <row r="1867" spans="1:18" x14ac:dyDescent="0.35">
      <c r="A1867" t="s">
        <v>1027</v>
      </c>
      <c r="B1867" t="s">
        <v>835</v>
      </c>
      <c r="C1867" t="s">
        <v>15</v>
      </c>
      <c r="D1867" t="s">
        <v>17</v>
      </c>
      <c r="E1867" t="s">
        <v>393</v>
      </c>
      <c r="F1867" t="s">
        <v>18</v>
      </c>
      <c r="G1867" t="s">
        <v>20</v>
      </c>
      <c r="H1867" t="s">
        <v>21</v>
      </c>
      <c r="I1867" s="4">
        <v>1329.52</v>
      </c>
      <c r="J1867">
        <v>0</v>
      </c>
      <c r="K1867">
        <v>0</v>
      </c>
      <c r="L1867">
        <v>0</v>
      </c>
      <c r="M1867">
        <v>1329.52</v>
      </c>
      <c r="N1867" s="2">
        <v>30</v>
      </c>
      <c r="O1867" t="s">
        <v>23</v>
      </c>
      <c r="P1867" t="s">
        <v>108</v>
      </c>
      <c r="Q1867" t="s">
        <v>25</v>
      </c>
      <c r="R1867" t="s">
        <v>26</v>
      </c>
    </row>
    <row r="1868" spans="1:18" x14ac:dyDescent="0.35">
      <c r="A1868" t="s">
        <v>1027</v>
      </c>
      <c r="B1868" t="s">
        <v>836</v>
      </c>
      <c r="C1868" t="s">
        <v>15</v>
      </c>
      <c r="D1868" t="s">
        <v>17</v>
      </c>
      <c r="E1868" t="s">
        <v>190</v>
      </c>
      <c r="F1868" t="s">
        <v>110</v>
      </c>
      <c r="G1868" t="s">
        <v>20</v>
      </c>
      <c r="H1868" t="s">
        <v>21</v>
      </c>
      <c r="I1868" s="4">
        <v>1351.76</v>
      </c>
      <c r="J1868">
        <v>0</v>
      </c>
      <c r="K1868">
        <v>0</v>
      </c>
      <c r="L1868">
        <v>0</v>
      </c>
      <c r="M1868">
        <v>1351.76</v>
      </c>
      <c r="N1868" s="2">
        <v>30</v>
      </c>
      <c r="O1868" t="s">
        <v>29</v>
      </c>
      <c r="P1868" t="s">
        <v>80</v>
      </c>
      <c r="Q1868" t="s">
        <v>25</v>
      </c>
      <c r="R1868" t="s">
        <v>26</v>
      </c>
    </row>
    <row r="1869" spans="1:18" x14ac:dyDescent="0.35">
      <c r="A1869" t="s">
        <v>1027</v>
      </c>
      <c r="B1869" t="s">
        <v>837</v>
      </c>
      <c r="C1869" t="s">
        <v>15</v>
      </c>
      <c r="D1869" t="s">
        <v>17</v>
      </c>
      <c r="E1869" t="s">
        <v>457</v>
      </c>
      <c r="F1869" t="s">
        <v>458</v>
      </c>
      <c r="G1869" t="s">
        <v>20</v>
      </c>
      <c r="H1869" t="s">
        <v>22</v>
      </c>
      <c r="I1869" s="4">
        <v>5444</v>
      </c>
      <c r="J1869">
        <v>993</v>
      </c>
      <c r="K1869">
        <v>0</v>
      </c>
      <c r="L1869">
        <v>4451</v>
      </c>
      <c r="M1869">
        <v>0</v>
      </c>
      <c r="N1869" s="2">
        <v>30</v>
      </c>
      <c r="O1869" t="s">
        <v>29</v>
      </c>
      <c r="P1869" t="s">
        <v>30</v>
      </c>
      <c r="Q1869" t="s">
        <v>25</v>
      </c>
      <c r="R1869" t="s">
        <v>26</v>
      </c>
    </row>
    <row r="1870" spans="1:18" x14ac:dyDescent="0.35">
      <c r="A1870" t="s">
        <v>1027</v>
      </c>
      <c r="B1870" t="s">
        <v>838</v>
      </c>
      <c r="C1870" t="s">
        <v>15</v>
      </c>
      <c r="D1870" t="s">
        <v>17</v>
      </c>
      <c r="E1870" t="s">
        <v>430</v>
      </c>
      <c r="F1870" t="s">
        <v>431</v>
      </c>
      <c r="G1870" t="s">
        <v>20</v>
      </c>
      <c r="H1870" t="s">
        <v>22</v>
      </c>
      <c r="I1870" s="4">
        <v>5893</v>
      </c>
      <c r="J1870">
        <v>984</v>
      </c>
      <c r="K1870">
        <v>0</v>
      </c>
      <c r="L1870">
        <v>4909</v>
      </c>
      <c r="M1870">
        <v>0</v>
      </c>
      <c r="N1870" s="2">
        <v>30</v>
      </c>
      <c r="O1870" t="s">
        <v>29</v>
      </c>
      <c r="P1870" t="s">
        <v>30</v>
      </c>
      <c r="Q1870" t="s">
        <v>25</v>
      </c>
      <c r="R1870" t="s">
        <v>26</v>
      </c>
    </row>
    <row r="1871" spans="1:18" x14ac:dyDescent="0.35">
      <c r="A1871" t="s">
        <v>1027</v>
      </c>
      <c r="B1871" t="s">
        <v>839</v>
      </c>
      <c r="C1871" t="s">
        <v>15</v>
      </c>
      <c r="D1871" t="s">
        <v>17</v>
      </c>
      <c r="E1871" t="s">
        <v>293</v>
      </c>
      <c r="F1871" t="s">
        <v>294</v>
      </c>
      <c r="G1871" t="s">
        <v>20</v>
      </c>
      <c r="H1871" t="s">
        <v>21</v>
      </c>
      <c r="I1871" s="4">
        <v>1004.76</v>
      </c>
      <c r="J1871">
        <v>0</v>
      </c>
      <c r="K1871">
        <v>0</v>
      </c>
      <c r="L1871">
        <v>0</v>
      </c>
      <c r="M1871">
        <v>1004.76</v>
      </c>
      <c r="N1871" s="2">
        <v>30</v>
      </c>
      <c r="O1871" t="s">
        <v>23</v>
      </c>
      <c r="P1871" t="s">
        <v>224</v>
      </c>
      <c r="Q1871" t="s">
        <v>25</v>
      </c>
      <c r="R1871" t="s">
        <v>26</v>
      </c>
    </row>
    <row r="1872" spans="1:18" x14ac:dyDescent="0.35">
      <c r="A1872" t="s">
        <v>1027</v>
      </c>
      <c r="B1872" t="s">
        <v>840</v>
      </c>
      <c r="C1872" t="s">
        <v>15</v>
      </c>
      <c r="D1872" t="s">
        <v>17</v>
      </c>
      <c r="E1872" t="s">
        <v>188</v>
      </c>
      <c r="F1872" t="s">
        <v>110</v>
      </c>
      <c r="G1872" t="s">
        <v>20</v>
      </c>
      <c r="H1872" t="s">
        <v>22</v>
      </c>
      <c r="I1872" s="4">
        <v>3172</v>
      </c>
      <c r="J1872">
        <v>467</v>
      </c>
      <c r="K1872">
        <v>0</v>
      </c>
      <c r="L1872">
        <v>2705</v>
      </c>
      <c r="M1872">
        <v>0</v>
      </c>
      <c r="N1872" s="2">
        <v>30</v>
      </c>
      <c r="O1872" t="s">
        <v>29</v>
      </c>
      <c r="P1872" t="s">
        <v>80</v>
      </c>
      <c r="Q1872" t="s">
        <v>25</v>
      </c>
      <c r="R1872" t="s">
        <v>26</v>
      </c>
    </row>
    <row r="1873" spans="1:18" x14ac:dyDescent="0.35">
      <c r="A1873" t="s">
        <v>1027</v>
      </c>
      <c r="B1873" t="s">
        <v>841</v>
      </c>
      <c r="C1873" t="s">
        <v>15</v>
      </c>
      <c r="D1873" t="s">
        <v>17</v>
      </c>
      <c r="E1873" t="s">
        <v>405</v>
      </c>
      <c r="F1873" t="s">
        <v>406</v>
      </c>
      <c r="G1873" t="s">
        <v>20</v>
      </c>
      <c r="H1873" t="s">
        <v>22</v>
      </c>
      <c r="I1873" s="4">
        <v>8643</v>
      </c>
      <c r="J1873">
        <v>1425</v>
      </c>
      <c r="K1873">
        <v>0</v>
      </c>
      <c r="L1873">
        <v>7218</v>
      </c>
      <c r="M1873">
        <v>0</v>
      </c>
      <c r="N1873" s="2">
        <v>30</v>
      </c>
      <c r="O1873" t="s">
        <v>29</v>
      </c>
      <c r="P1873" t="s">
        <v>30</v>
      </c>
      <c r="Q1873" t="s">
        <v>25</v>
      </c>
      <c r="R1873" t="s">
        <v>26</v>
      </c>
    </row>
    <row r="1874" spans="1:18" x14ac:dyDescent="0.35">
      <c r="A1874" t="s">
        <v>1027</v>
      </c>
      <c r="B1874" t="s">
        <v>842</v>
      </c>
      <c r="C1874" t="s">
        <v>15</v>
      </c>
      <c r="D1874" t="s">
        <v>17</v>
      </c>
      <c r="E1874" t="s">
        <v>218</v>
      </c>
      <c r="F1874" t="s">
        <v>219</v>
      </c>
      <c r="G1874" t="s">
        <v>20</v>
      </c>
      <c r="H1874" t="s">
        <v>22</v>
      </c>
      <c r="I1874" s="4">
        <v>2490</v>
      </c>
      <c r="J1874">
        <v>430</v>
      </c>
      <c r="K1874">
        <v>0</v>
      </c>
      <c r="L1874">
        <v>2060</v>
      </c>
      <c r="M1874">
        <v>0</v>
      </c>
      <c r="N1874" s="2">
        <v>30</v>
      </c>
      <c r="O1874" t="s">
        <v>60</v>
      </c>
      <c r="P1874" t="s">
        <v>41</v>
      </c>
      <c r="Q1874" t="s">
        <v>25</v>
      </c>
      <c r="R1874" t="s">
        <v>26</v>
      </c>
    </row>
    <row r="1875" spans="1:18" x14ac:dyDescent="0.35">
      <c r="A1875" t="s">
        <v>1027</v>
      </c>
      <c r="B1875" t="s">
        <v>843</v>
      </c>
      <c r="C1875" t="s">
        <v>15</v>
      </c>
      <c r="D1875" t="s">
        <v>17</v>
      </c>
      <c r="E1875" t="s">
        <v>271</v>
      </c>
      <c r="F1875" t="s">
        <v>110</v>
      </c>
      <c r="G1875" t="s">
        <v>20</v>
      </c>
      <c r="H1875" t="s">
        <v>22</v>
      </c>
      <c r="I1875" s="4">
        <v>6012</v>
      </c>
      <c r="J1875">
        <v>1037</v>
      </c>
      <c r="K1875">
        <v>0</v>
      </c>
      <c r="L1875">
        <v>4975</v>
      </c>
      <c r="M1875">
        <v>0</v>
      </c>
      <c r="N1875" s="2">
        <v>30</v>
      </c>
      <c r="O1875" t="s">
        <v>29</v>
      </c>
      <c r="P1875" t="s">
        <v>272</v>
      </c>
      <c r="Q1875" t="s">
        <v>25</v>
      </c>
      <c r="R1875" t="s">
        <v>26</v>
      </c>
    </row>
    <row r="1876" spans="1:18" x14ac:dyDescent="0.35">
      <c r="A1876" t="s">
        <v>1027</v>
      </c>
      <c r="B1876" t="s">
        <v>844</v>
      </c>
      <c r="C1876" t="s">
        <v>15</v>
      </c>
      <c r="D1876" t="s">
        <v>17</v>
      </c>
      <c r="E1876" t="s">
        <v>326</v>
      </c>
      <c r="G1876" t="s">
        <v>20</v>
      </c>
      <c r="H1876" t="s">
        <v>21</v>
      </c>
      <c r="I1876" s="4">
        <v>826.19</v>
      </c>
      <c r="J1876">
        <v>0</v>
      </c>
      <c r="K1876">
        <v>0</v>
      </c>
      <c r="L1876">
        <v>0</v>
      </c>
      <c r="M1876">
        <v>826.19</v>
      </c>
      <c r="N1876" s="2">
        <v>30</v>
      </c>
      <c r="O1876" t="s">
        <v>23</v>
      </c>
      <c r="P1876" t="s">
        <v>272</v>
      </c>
      <c r="Q1876" t="s">
        <v>25</v>
      </c>
      <c r="R1876" t="s">
        <v>26</v>
      </c>
    </row>
    <row r="1877" spans="1:18" x14ac:dyDescent="0.35">
      <c r="A1877" t="s">
        <v>1027</v>
      </c>
      <c r="B1877" t="s">
        <v>845</v>
      </c>
      <c r="C1877" t="s">
        <v>15</v>
      </c>
      <c r="D1877" t="s">
        <v>17</v>
      </c>
      <c r="E1877" t="s">
        <v>313</v>
      </c>
      <c r="G1877" t="s">
        <v>20</v>
      </c>
      <c r="H1877" t="s">
        <v>22</v>
      </c>
      <c r="I1877" s="4">
        <v>12456</v>
      </c>
      <c r="J1877">
        <v>2109</v>
      </c>
      <c r="K1877">
        <v>0</v>
      </c>
      <c r="L1877">
        <v>10347</v>
      </c>
      <c r="M1877">
        <v>0</v>
      </c>
      <c r="N1877" s="2">
        <v>30</v>
      </c>
      <c r="O1877" t="s">
        <v>29</v>
      </c>
      <c r="P1877" t="s">
        <v>272</v>
      </c>
      <c r="Q1877" t="s">
        <v>25</v>
      </c>
      <c r="R1877" t="s">
        <v>26</v>
      </c>
    </row>
    <row r="1878" spans="1:18" x14ac:dyDescent="0.35">
      <c r="A1878" t="s">
        <v>1027</v>
      </c>
      <c r="B1878" t="s">
        <v>846</v>
      </c>
      <c r="C1878" t="s">
        <v>15</v>
      </c>
      <c r="D1878" t="s">
        <v>17</v>
      </c>
      <c r="E1878" t="s">
        <v>489</v>
      </c>
      <c r="F1878" t="s">
        <v>34</v>
      </c>
      <c r="G1878" t="s">
        <v>20</v>
      </c>
      <c r="H1878" t="s">
        <v>21</v>
      </c>
      <c r="I1878" s="4">
        <v>643.41</v>
      </c>
      <c r="J1878">
        <v>0</v>
      </c>
      <c r="K1878">
        <v>0</v>
      </c>
      <c r="L1878">
        <v>0</v>
      </c>
      <c r="M1878">
        <v>643.41</v>
      </c>
      <c r="N1878" s="2">
        <v>30</v>
      </c>
      <c r="O1878" t="s">
        <v>35</v>
      </c>
      <c r="P1878" t="s">
        <v>64</v>
      </c>
      <c r="Q1878" t="s">
        <v>25</v>
      </c>
      <c r="R1878" t="s">
        <v>26</v>
      </c>
    </row>
    <row r="1879" spans="1:18" x14ac:dyDescent="0.35">
      <c r="A1879" t="s">
        <v>1027</v>
      </c>
      <c r="B1879" t="s">
        <v>847</v>
      </c>
      <c r="C1879" t="s">
        <v>15</v>
      </c>
      <c r="D1879" t="s">
        <v>17</v>
      </c>
      <c r="E1879" t="s">
        <v>304</v>
      </c>
      <c r="F1879" t="s">
        <v>305</v>
      </c>
      <c r="G1879" t="s">
        <v>20</v>
      </c>
      <c r="H1879" t="s">
        <v>21</v>
      </c>
      <c r="I1879" s="4">
        <v>617.21</v>
      </c>
      <c r="J1879">
        <v>0</v>
      </c>
      <c r="K1879">
        <v>0</v>
      </c>
      <c r="L1879">
        <v>0</v>
      </c>
      <c r="M1879">
        <v>617.21</v>
      </c>
      <c r="N1879" s="2">
        <v>30</v>
      </c>
      <c r="Q1879" t="s">
        <v>25</v>
      </c>
      <c r="R1879" t="s">
        <v>26</v>
      </c>
    </row>
    <row r="1880" spans="1:18" x14ac:dyDescent="0.35">
      <c r="A1880" t="s">
        <v>1027</v>
      </c>
      <c r="B1880" t="s">
        <v>848</v>
      </c>
      <c r="C1880" t="s">
        <v>15</v>
      </c>
      <c r="D1880" t="s">
        <v>17</v>
      </c>
      <c r="E1880" t="s">
        <v>303</v>
      </c>
      <c r="G1880" t="s">
        <v>20</v>
      </c>
      <c r="H1880" t="s">
        <v>22</v>
      </c>
      <c r="I1880" s="4">
        <v>2089</v>
      </c>
      <c r="J1880">
        <v>378</v>
      </c>
      <c r="K1880">
        <v>0</v>
      </c>
      <c r="L1880">
        <v>1711</v>
      </c>
      <c r="M1880">
        <v>0</v>
      </c>
      <c r="N1880" s="2">
        <v>30</v>
      </c>
      <c r="O1880" t="s">
        <v>29</v>
      </c>
      <c r="P1880" t="s">
        <v>64</v>
      </c>
      <c r="Q1880" t="s">
        <v>25</v>
      </c>
      <c r="R1880" t="s">
        <v>26</v>
      </c>
    </row>
    <row r="1881" spans="1:18" x14ac:dyDescent="0.35">
      <c r="A1881" t="s">
        <v>1027</v>
      </c>
      <c r="B1881" t="s">
        <v>849</v>
      </c>
      <c r="C1881" t="s">
        <v>15</v>
      </c>
      <c r="D1881" t="s">
        <v>17</v>
      </c>
      <c r="E1881" t="s">
        <v>151</v>
      </c>
      <c r="F1881" t="s">
        <v>152</v>
      </c>
      <c r="G1881" t="s">
        <v>20</v>
      </c>
      <c r="H1881" t="s">
        <v>21</v>
      </c>
      <c r="I1881" s="4">
        <v>49.67</v>
      </c>
      <c r="J1881">
        <v>0</v>
      </c>
      <c r="K1881">
        <v>0</v>
      </c>
      <c r="L1881">
        <v>0</v>
      </c>
      <c r="M1881">
        <v>49.67</v>
      </c>
      <c r="N1881" s="2">
        <v>30</v>
      </c>
      <c r="O1881" t="s">
        <v>63</v>
      </c>
      <c r="P1881" t="s">
        <v>64</v>
      </c>
      <c r="Q1881" t="s">
        <v>25</v>
      </c>
      <c r="R1881" t="s">
        <v>26</v>
      </c>
    </row>
    <row r="1882" spans="1:18" x14ac:dyDescent="0.35">
      <c r="A1882" t="s">
        <v>1027</v>
      </c>
      <c r="B1882" t="s">
        <v>850</v>
      </c>
      <c r="C1882" t="s">
        <v>15</v>
      </c>
      <c r="D1882" t="s">
        <v>17</v>
      </c>
      <c r="E1882" t="s">
        <v>274</v>
      </c>
      <c r="G1882" t="s">
        <v>20</v>
      </c>
      <c r="H1882" t="s">
        <v>22</v>
      </c>
      <c r="I1882" s="4">
        <v>7842</v>
      </c>
      <c r="J1882">
        <v>1371</v>
      </c>
      <c r="K1882">
        <v>0</v>
      </c>
      <c r="L1882">
        <v>6471</v>
      </c>
      <c r="M1882">
        <v>0</v>
      </c>
      <c r="N1882" s="2">
        <v>30</v>
      </c>
      <c r="O1882" t="s">
        <v>29</v>
      </c>
      <c r="P1882" t="s">
        <v>37</v>
      </c>
      <c r="Q1882" t="s">
        <v>25</v>
      </c>
      <c r="R1882" t="s">
        <v>26</v>
      </c>
    </row>
    <row r="1883" spans="1:18" x14ac:dyDescent="0.35">
      <c r="A1883" t="s">
        <v>1027</v>
      </c>
      <c r="B1883" t="s">
        <v>851</v>
      </c>
      <c r="C1883" t="s">
        <v>15</v>
      </c>
      <c r="D1883" t="s">
        <v>17</v>
      </c>
      <c r="E1883" t="s">
        <v>36</v>
      </c>
      <c r="F1883" t="s">
        <v>34</v>
      </c>
      <c r="G1883" t="s">
        <v>20</v>
      </c>
      <c r="H1883" t="s">
        <v>21</v>
      </c>
      <c r="I1883" s="4">
        <v>1145.23</v>
      </c>
      <c r="J1883">
        <v>0</v>
      </c>
      <c r="K1883">
        <v>0</v>
      </c>
      <c r="L1883">
        <v>0</v>
      </c>
      <c r="M1883">
        <v>1145.23</v>
      </c>
      <c r="N1883" s="2">
        <v>30</v>
      </c>
      <c r="O1883" t="s">
        <v>35</v>
      </c>
      <c r="P1883" t="s">
        <v>37</v>
      </c>
      <c r="Q1883" t="s">
        <v>25</v>
      </c>
      <c r="R1883" t="s">
        <v>26</v>
      </c>
    </row>
    <row r="1884" spans="1:18" x14ac:dyDescent="0.35">
      <c r="A1884" t="s">
        <v>1027</v>
      </c>
      <c r="B1884" t="s">
        <v>852</v>
      </c>
      <c r="C1884" t="s">
        <v>15</v>
      </c>
      <c r="D1884" t="s">
        <v>17</v>
      </c>
      <c r="E1884" t="s">
        <v>292</v>
      </c>
      <c r="G1884" t="s">
        <v>20</v>
      </c>
      <c r="H1884" t="s">
        <v>21</v>
      </c>
      <c r="I1884" s="4">
        <v>988.57</v>
      </c>
      <c r="J1884">
        <v>0</v>
      </c>
      <c r="K1884">
        <v>0</v>
      </c>
      <c r="L1884">
        <v>0</v>
      </c>
      <c r="M1884">
        <v>988.57</v>
      </c>
      <c r="N1884" s="2">
        <v>30</v>
      </c>
      <c r="O1884" t="s">
        <v>35</v>
      </c>
      <c r="P1884" t="s">
        <v>37</v>
      </c>
      <c r="Q1884" t="s">
        <v>25</v>
      </c>
      <c r="R1884" t="s">
        <v>26</v>
      </c>
    </row>
    <row r="1885" spans="1:18" x14ac:dyDescent="0.35">
      <c r="A1885" t="s">
        <v>1027</v>
      </c>
      <c r="B1885" t="s">
        <v>853</v>
      </c>
      <c r="C1885" t="s">
        <v>15</v>
      </c>
      <c r="D1885" t="s">
        <v>17</v>
      </c>
      <c r="E1885" t="s">
        <v>556</v>
      </c>
      <c r="F1885" t="s">
        <v>557</v>
      </c>
      <c r="G1885" t="s">
        <v>20</v>
      </c>
      <c r="H1885" t="s">
        <v>21</v>
      </c>
      <c r="I1885" s="4">
        <v>563.79999999999995</v>
      </c>
      <c r="J1885">
        <v>0</v>
      </c>
      <c r="K1885">
        <v>0</v>
      </c>
      <c r="L1885">
        <v>0</v>
      </c>
      <c r="M1885">
        <v>563.79999999999995</v>
      </c>
      <c r="N1885" s="2">
        <v>30</v>
      </c>
      <c r="Q1885" t="s">
        <v>25</v>
      </c>
      <c r="R1885" t="s">
        <v>26</v>
      </c>
    </row>
    <row r="1886" spans="1:18" x14ac:dyDescent="0.35">
      <c r="A1886" t="s">
        <v>1027</v>
      </c>
      <c r="B1886" t="s">
        <v>854</v>
      </c>
      <c r="C1886" t="s">
        <v>15</v>
      </c>
      <c r="D1886" t="s">
        <v>17</v>
      </c>
      <c r="E1886" t="s">
        <v>343</v>
      </c>
      <c r="F1886" t="s">
        <v>344</v>
      </c>
      <c r="G1886" t="s">
        <v>20</v>
      </c>
      <c r="H1886" t="s">
        <v>21</v>
      </c>
      <c r="I1886" s="4">
        <v>986.66</v>
      </c>
      <c r="J1886">
        <v>0</v>
      </c>
      <c r="K1886">
        <v>0</v>
      </c>
      <c r="L1886">
        <v>0</v>
      </c>
      <c r="M1886">
        <v>986.66</v>
      </c>
      <c r="N1886" s="2">
        <v>30</v>
      </c>
      <c r="O1886" t="s">
        <v>345</v>
      </c>
      <c r="P1886" t="s">
        <v>37</v>
      </c>
      <c r="Q1886" t="s">
        <v>25</v>
      </c>
      <c r="R1886" t="s">
        <v>26</v>
      </c>
    </row>
    <row r="1887" spans="1:18" x14ac:dyDescent="0.35">
      <c r="A1887" t="s">
        <v>1027</v>
      </c>
      <c r="B1887" t="s">
        <v>855</v>
      </c>
      <c r="C1887" t="s">
        <v>15</v>
      </c>
      <c r="D1887" t="s">
        <v>17</v>
      </c>
      <c r="E1887" t="s">
        <v>285</v>
      </c>
      <c r="F1887" t="s">
        <v>18</v>
      </c>
      <c r="G1887" t="s">
        <v>20</v>
      </c>
      <c r="H1887" t="s">
        <v>21</v>
      </c>
      <c r="I1887" s="4">
        <v>1325.23</v>
      </c>
      <c r="J1887">
        <v>0</v>
      </c>
      <c r="K1887">
        <v>0</v>
      </c>
      <c r="L1887">
        <v>0</v>
      </c>
      <c r="M1887">
        <v>1325.23</v>
      </c>
      <c r="N1887" s="2">
        <v>30</v>
      </c>
      <c r="O1887" t="s">
        <v>23</v>
      </c>
      <c r="P1887" t="s">
        <v>37</v>
      </c>
      <c r="Q1887" t="s">
        <v>25</v>
      </c>
      <c r="R1887" t="s">
        <v>26</v>
      </c>
    </row>
    <row r="1888" spans="1:18" x14ac:dyDescent="0.35">
      <c r="A1888" t="s">
        <v>1027</v>
      </c>
      <c r="B1888" t="s">
        <v>856</v>
      </c>
      <c r="C1888" t="s">
        <v>15</v>
      </c>
      <c r="D1888" t="s">
        <v>17</v>
      </c>
      <c r="E1888" t="s">
        <v>273</v>
      </c>
      <c r="G1888" t="s">
        <v>20</v>
      </c>
      <c r="H1888" t="s">
        <v>22</v>
      </c>
      <c r="I1888" s="4">
        <v>12884</v>
      </c>
      <c r="J1888">
        <v>2247</v>
      </c>
      <c r="K1888">
        <v>0</v>
      </c>
      <c r="L1888">
        <v>10637</v>
      </c>
      <c r="M1888">
        <v>0</v>
      </c>
      <c r="N1888" s="2">
        <v>30</v>
      </c>
      <c r="O1888" t="s">
        <v>29</v>
      </c>
      <c r="P1888" t="s">
        <v>37</v>
      </c>
      <c r="Q1888" t="s">
        <v>25</v>
      </c>
      <c r="R1888" t="s">
        <v>26</v>
      </c>
    </row>
    <row r="1889" spans="1:18" x14ac:dyDescent="0.35">
      <c r="A1889" t="s">
        <v>1027</v>
      </c>
      <c r="B1889" t="s">
        <v>857</v>
      </c>
      <c r="C1889" t="s">
        <v>15</v>
      </c>
      <c r="D1889" t="s">
        <v>17</v>
      </c>
      <c r="E1889" t="s">
        <v>161</v>
      </c>
      <c r="F1889" t="s">
        <v>162</v>
      </c>
      <c r="G1889" t="s">
        <v>20</v>
      </c>
      <c r="H1889" t="s">
        <v>21</v>
      </c>
      <c r="I1889" s="4">
        <v>61.47</v>
      </c>
      <c r="J1889">
        <v>0</v>
      </c>
      <c r="K1889">
        <v>0</v>
      </c>
      <c r="L1889">
        <v>0</v>
      </c>
      <c r="M1889">
        <v>61.47</v>
      </c>
      <c r="N1889" s="2">
        <v>30</v>
      </c>
      <c r="O1889" t="s">
        <v>63</v>
      </c>
      <c r="P1889" t="s">
        <v>64</v>
      </c>
      <c r="Q1889" t="s">
        <v>25</v>
      </c>
      <c r="R1889" t="s">
        <v>26</v>
      </c>
    </row>
    <row r="1890" spans="1:18" x14ac:dyDescent="0.35">
      <c r="A1890" t="s">
        <v>1027</v>
      </c>
      <c r="B1890" t="s">
        <v>858</v>
      </c>
      <c r="C1890" t="s">
        <v>15</v>
      </c>
      <c r="D1890" t="s">
        <v>17</v>
      </c>
      <c r="E1890" t="s">
        <v>176</v>
      </c>
      <c r="G1890" t="s">
        <v>20</v>
      </c>
      <c r="H1890" t="s">
        <v>21</v>
      </c>
      <c r="I1890" s="4">
        <v>79.67</v>
      </c>
      <c r="J1890">
        <v>0</v>
      </c>
      <c r="K1890">
        <v>0</v>
      </c>
      <c r="L1890">
        <v>0</v>
      </c>
      <c r="M1890">
        <v>79.67</v>
      </c>
      <c r="N1890" s="2">
        <v>30</v>
      </c>
      <c r="O1890" t="s">
        <v>63</v>
      </c>
      <c r="P1890" t="s">
        <v>64</v>
      </c>
      <c r="Q1890" t="s">
        <v>25</v>
      </c>
      <c r="R1890" t="s">
        <v>26</v>
      </c>
    </row>
    <row r="1891" spans="1:18" x14ac:dyDescent="0.35">
      <c r="A1891" t="s">
        <v>1027</v>
      </c>
      <c r="B1891" t="s">
        <v>859</v>
      </c>
      <c r="C1891" t="s">
        <v>15</v>
      </c>
      <c r="D1891" t="s">
        <v>17</v>
      </c>
      <c r="E1891" t="s">
        <v>116</v>
      </c>
      <c r="F1891" t="s">
        <v>62</v>
      </c>
      <c r="G1891" t="s">
        <v>20</v>
      </c>
      <c r="H1891" t="s">
        <v>21</v>
      </c>
      <c r="I1891" s="4">
        <v>6.88</v>
      </c>
      <c r="J1891">
        <v>0</v>
      </c>
      <c r="K1891">
        <v>0</v>
      </c>
      <c r="L1891">
        <v>0</v>
      </c>
      <c r="M1891">
        <v>6.88</v>
      </c>
      <c r="N1891" s="2">
        <v>30</v>
      </c>
      <c r="O1891" t="s">
        <v>63</v>
      </c>
      <c r="P1891" t="s">
        <v>64</v>
      </c>
      <c r="Q1891" t="s">
        <v>25</v>
      </c>
      <c r="R1891" t="s">
        <v>26</v>
      </c>
    </row>
    <row r="1892" spans="1:18" x14ac:dyDescent="0.35">
      <c r="A1892" t="s">
        <v>1027</v>
      </c>
      <c r="B1892" t="s">
        <v>860</v>
      </c>
      <c r="C1892" t="s">
        <v>15</v>
      </c>
      <c r="D1892" t="s">
        <v>17</v>
      </c>
      <c r="E1892" t="s">
        <v>336</v>
      </c>
      <c r="G1892" t="s">
        <v>337</v>
      </c>
      <c r="H1892" t="s">
        <v>22</v>
      </c>
      <c r="I1892" s="4">
        <v>77400</v>
      </c>
      <c r="J1892">
        <v>13280</v>
      </c>
      <c r="K1892">
        <v>0</v>
      </c>
      <c r="L1892">
        <v>64120</v>
      </c>
      <c r="M1892">
        <v>0</v>
      </c>
      <c r="N1892" s="2">
        <v>30</v>
      </c>
      <c r="O1892" t="s">
        <v>60</v>
      </c>
      <c r="P1892" t="s">
        <v>37</v>
      </c>
      <c r="Q1892" t="s">
        <v>25</v>
      </c>
      <c r="R1892" t="s">
        <v>26</v>
      </c>
    </row>
    <row r="1893" spans="1:18" x14ac:dyDescent="0.35">
      <c r="A1893" t="s">
        <v>1027</v>
      </c>
      <c r="B1893" t="s">
        <v>861</v>
      </c>
      <c r="C1893" t="s">
        <v>15</v>
      </c>
      <c r="D1893" t="s">
        <v>17</v>
      </c>
      <c r="E1893" t="s">
        <v>295</v>
      </c>
      <c r="G1893" t="s">
        <v>20</v>
      </c>
      <c r="H1893" t="s">
        <v>22</v>
      </c>
      <c r="I1893" s="4">
        <v>8149</v>
      </c>
      <c r="J1893">
        <v>1364</v>
      </c>
      <c r="K1893">
        <v>0</v>
      </c>
      <c r="L1893">
        <v>6785</v>
      </c>
      <c r="M1893">
        <v>0</v>
      </c>
      <c r="N1893" s="2">
        <v>30</v>
      </c>
      <c r="O1893" t="s">
        <v>29</v>
      </c>
      <c r="P1893" t="s">
        <v>37</v>
      </c>
      <c r="Q1893" t="s">
        <v>25</v>
      </c>
      <c r="R1893" t="s">
        <v>26</v>
      </c>
    </row>
    <row r="1894" spans="1:18" x14ac:dyDescent="0.35">
      <c r="A1894" t="s">
        <v>1027</v>
      </c>
      <c r="B1894" t="s">
        <v>862</v>
      </c>
      <c r="C1894" t="s">
        <v>15</v>
      </c>
      <c r="D1894" t="s">
        <v>17</v>
      </c>
      <c r="E1894" t="s">
        <v>290</v>
      </c>
      <c r="F1894" t="s">
        <v>291</v>
      </c>
      <c r="G1894" t="s">
        <v>20</v>
      </c>
      <c r="H1894" t="s">
        <v>21</v>
      </c>
      <c r="I1894" s="4">
        <v>1032.8499999999999</v>
      </c>
      <c r="J1894">
        <v>0</v>
      </c>
      <c r="K1894">
        <v>0</v>
      </c>
      <c r="L1894">
        <v>0</v>
      </c>
      <c r="M1894">
        <v>1032.8499999999999</v>
      </c>
      <c r="N1894" s="2">
        <v>30</v>
      </c>
      <c r="O1894" t="s">
        <v>23</v>
      </c>
      <c r="P1894" t="s">
        <v>37</v>
      </c>
      <c r="Q1894" t="s">
        <v>25</v>
      </c>
      <c r="R1894" t="s">
        <v>26</v>
      </c>
    </row>
    <row r="1895" spans="1:18" x14ac:dyDescent="0.35">
      <c r="A1895" t="s">
        <v>1027</v>
      </c>
      <c r="B1895" t="s">
        <v>863</v>
      </c>
      <c r="C1895" t="s">
        <v>15</v>
      </c>
      <c r="D1895" t="s">
        <v>17</v>
      </c>
      <c r="E1895" t="s">
        <v>266</v>
      </c>
      <c r="G1895" t="s">
        <v>20</v>
      </c>
      <c r="H1895" t="s">
        <v>22</v>
      </c>
      <c r="I1895" s="4">
        <v>5929</v>
      </c>
      <c r="J1895">
        <v>1015</v>
      </c>
      <c r="K1895">
        <v>0</v>
      </c>
      <c r="L1895">
        <v>4914</v>
      </c>
      <c r="M1895">
        <v>0</v>
      </c>
      <c r="N1895" s="2">
        <v>30</v>
      </c>
      <c r="O1895" t="s">
        <v>29</v>
      </c>
      <c r="P1895" t="s">
        <v>37</v>
      </c>
      <c r="Q1895" t="s">
        <v>25</v>
      </c>
      <c r="R1895" t="s">
        <v>26</v>
      </c>
    </row>
    <row r="1896" spans="1:18" x14ac:dyDescent="0.35">
      <c r="A1896" t="s">
        <v>1027</v>
      </c>
      <c r="B1896" t="s">
        <v>864</v>
      </c>
      <c r="C1896" t="s">
        <v>15</v>
      </c>
      <c r="D1896" t="s">
        <v>17</v>
      </c>
      <c r="E1896" t="s">
        <v>321</v>
      </c>
      <c r="G1896" t="s">
        <v>20</v>
      </c>
      <c r="H1896" t="s">
        <v>21</v>
      </c>
      <c r="I1896" s="4">
        <v>759.04</v>
      </c>
      <c r="J1896">
        <v>0</v>
      </c>
      <c r="K1896">
        <v>0</v>
      </c>
      <c r="L1896">
        <v>0</v>
      </c>
      <c r="M1896">
        <v>759.04</v>
      </c>
      <c r="N1896" s="2">
        <v>30</v>
      </c>
      <c r="O1896" t="s">
        <v>23</v>
      </c>
      <c r="P1896" t="s">
        <v>37</v>
      </c>
      <c r="Q1896" t="s">
        <v>25</v>
      </c>
      <c r="R1896" t="s">
        <v>26</v>
      </c>
    </row>
    <row r="1897" spans="1:18" x14ac:dyDescent="0.35">
      <c r="A1897" t="s">
        <v>1027</v>
      </c>
      <c r="B1897" t="s">
        <v>865</v>
      </c>
      <c r="C1897" t="s">
        <v>15</v>
      </c>
      <c r="D1897" t="s">
        <v>17</v>
      </c>
      <c r="E1897" t="s">
        <v>311</v>
      </c>
      <c r="F1897" t="s">
        <v>312</v>
      </c>
      <c r="G1897" t="s">
        <v>20</v>
      </c>
      <c r="H1897" t="s">
        <v>21</v>
      </c>
      <c r="I1897" s="4">
        <v>48.57</v>
      </c>
      <c r="J1897">
        <v>0</v>
      </c>
      <c r="K1897">
        <v>0</v>
      </c>
      <c r="L1897">
        <v>0</v>
      </c>
      <c r="M1897">
        <v>48.57</v>
      </c>
      <c r="N1897" s="2">
        <v>30</v>
      </c>
      <c r="O1897" t="s">
        <v>23</v>
      </c>
      <c r="P1897" t="s">
        <v>37</v>
      </c>
      <c r="Q1897" t="s">
        <v>25</v>
      </c>
      <c r="R1897" t="s">
        <v>26</v>
      </c>
    </row>
    <row r="1898" spans="1:18" x14ac:dyDescent="0.35">
      <c r="A1898" t="s">
        <v>1027</v>
      </c>
      <c r="B1898" t="s">
        <v>866</v>
      </c>
      <c r="C1898" t="s">
        <v>15</v>
      </c>
      <c r="D1898" t="s">
        <v>17</v>
      </c>
      <c r="E1898" t="s">
        <v>306</v>
      </c>
      <c r="F1898" t="s">
        <v>307</v>
      </c>
      <c r="G1898" t="s">
        <v>20</v>
      </c>
      <c r="H1898" t="s">
        <v>21</v>
      </c>
      <c r="I1898" s="4">
        <v>1025.23</v>
      </c>
      <c r="J1898">
        <v>0</v>
      </c>
      <c r="K1898">
        <v>0</v>
      </c>
      <c r="L1898">
        <v>0</v>
      </c>
      <c r="M1898">
        <v>1025.23</v>
      </c>
      <c r="N1898" s="2">
        <v>30</v>
      </c>
      <c r="O1898" t="s">
        <v>46</v>
      </c>
      <c r="P1898" t="s">
        <v>37</v>
      </c>
      <c r="Q1898" t="s">
        <v>25</v>
      </c>
      <c r="R1898" t="s">
        <v>26</v>
      </c>
    </row>
    <row r="1899" spans="1:18" x14ac:dyDescent="0.35">
      <c r="A1899" t="s">
        <v>1027</v>
      </c>
      <c r="B1899" t="s">
        <v>867</v>
      </c>
      <c r="C1899" t="s">
        <v>15</v>
      </c>
      <c r="D1899" t="s">
        <v>17</v>
      </c>
      <c r="E1899" t="s">
        <v>377</v>
      </c>
      <c r="F1899" t="s">
        <v>378</v>
      </c>
      <c r="G1899" t="s">
        <v>20</v>
      </c>
      <c r="H1899" t="s">
        <v>21</v>
      </c>
      <c r="I1899" s="4">
        <v>1944.28</v>
      </c>
      <c r="J1899">
        <v>0</v>
      </c>
      <c r="K1899">
        <v>0</v>
      </c>
      <c r="L1899">
        <v>0</v>
      </c>
      <c r="M1899">
        <v>1944.28</v>
      </c>
      <c r="N1899" s="2">
        <v>30</v>
      </c>
      <c r="O1899" t="s">
        <v>51</v>
      </c>
      <c r="P1899" t="s">
        <v>37</v>
      </c>
      <c r="Q1899" t="s">
        <v>25</v>
      </c>
      <c r="R1899" t="s">
        <v>26</v>
      </c>
    </row>
    <row r="1900" spans="1:18" x14ac:dyDescent="0.35">
      <c r="A1900" t="s">
        <v>1027</v>
      </c>
      <c r="B1900" t="s">
        <v>868</v>
      </c>
      <c r="C1900" t="s">
        <v>15</v>
      </c>
      <c r="D1900" t="s">
        <v>17</v>
      </c>
      <c r="E1900" t="s">
        <v>322</v>
      </c>
      <c r="F1900" t="s">
        <v>323</v>
      </c>
      <c r="G1900" t="s">
        <v>20</v>
      </c>
      <c r="H1900" t="s">
        <v>22</v>
      </c>
      <c r="I1900" s="4">
        <v>1304</v>
      </c>
      <c r="J1900">
        <v>82</v>
      </c>
      <c r="K1900">
        <v>0</v>
      </c>
      <c r="L1900">
        <v>1222</v>
      </c>
      <c r="M1900">
        <v>0</v>
      </c>
      <c r="N1900" s="2">
        <v>30</v>
      </c>
      <c r="O1900" t="s">
        <v>51</v>
      </c>
      <c r="P1900" t="s">
        <v>37</v>
      </c>
      <c r="Q1900" t="s">
        <v>25</v>
      </c>
      <c r="R1900" t="s">
        <v>26</v>
      </c>
    </row>
    <row r="1901" spans="1:18" x14ac:dyDescent="0.35">
      <c r="A1901" t="s">
        <v>1027</v>
      </c>
      <c r="B1901" t="s">
        <v>869</v>
      </c>
      <c r="C1901" t="s">
        <v>15</v>
      </c>
      <c r="D1901" t="s">
        <v>17</v>
      </c>
      <c r="E1901" t="s">
        <v>361</v>
      </c>
      <c r="F1901" t="s">
        <v>362</v>
      </c>
      <c r="G1901" t="s">
        <v>20</v>
      </c>
      <c r="H1901" t="s">
        <v>22</v>
      </c>
      <c r="I1901" s="4">
        <v>15568</v>
      </c>
      <c r="J1901">
        <v>2064</v>
      </c>
      <c r="K1901">
        <v>0</v>
      </c>
      <c r="L1901">
        <v>13504</v>
      </c>
      <c r="M1901">
        <v>0</v>
      </c>
      <c r="N1901" s="2">
        <v>30</v>
      </c>
      <c r="O1901" t="s">
        <v>60</v>
      </c>
      <c r="P1901" t="s">
        <v>37</v>
      </c>
      <c r="Q1901" t="s">
        <v>25</v>
      </c>
      <c r="R1901" t="s">
        <v>26</v>
      </c>
    </row>
    <row r="1902" spans="1:18" x14ac:dyDescent="0.35">
      <c r="A1902" t="s">
        <v>1027</v>
      </c>
      <c r="B1902" t="s">
        <v>870</v>
      </c>
      <c r="C1902" t="s">
        <v>15</v>
      </c>
      <c r="D1902" t="s">
        <v>17</v>
      </c>
      <c r="E1902" t="s">
        <v>339</v>
      </c>
      <c r="F1902" t="s">
        <v>340</v>
      </c>
      <c r="G1902" t="s">
        <v>20</v>
      </c>
      <c r="H1902" t="s">
        <v>21</v>
      </c>
      <c r="I1902" s="4">
        <v>1183.33</v>
      </c>
      <c r="J1902">
        <v>0</v>
      </c>
      <c r="K1902">
        <v>0</v>
      </c>
      <c r="L1902">
        <v>0</v>
      </c>
      <c r="M1902">
        <v>1183.33</v>
      </c>
      <c r="N1902" s="2">
        <v>30</v>
      </c>
      <c r="O1902" t="s">
        <v>23</v>
      </c>
      <c r="P1902" t="s">
        <v>37</v>
      </c>
      <c r="Q1902" t="s">
        <v>25</v>
      </c>
      <c r="R1902" t="s">
        <v>26</v>
      </c>
    </row>
    <row r="1903" spans="1:18" x14ac:dyDescent="0.35">
      <c r="A1903" t="s">
        <v>1027</v>
      </c>
      <c r="B1903" t="s">
        <v>871</v>
      </c>
      <c r="C1903" t="s">
        <v>15</v>
      </c>
      <c r="D1903" t="s">
        <v>17</v>
      </c>
      <c r="E1903" t="s">
        <v>339</v>
      </c>
      <c r="F1903" t="s">
        <v>370</v>
      </c>
      <c r="G1903" t="s">
        <v>20</v>
      </c>
      <c r="H1903" t="s">
        <v>21</v>
      </c>
      <c r="I1903" s="4">
        <v>975.71</v>
      </c>
      <c r="J1903">
        <v>0</v>
      </c>
      <c r="K1903">
        <v>0</v>
      </c>
      <c r="L1903">
        <v>0</v>
      </c>
      <c r="M1903">
        <v>975.71</v>
      </c>
      <c r="N1903" s="2">
        <v>30</v>
      </c>
      <c r="O1903" t="s">
        <v>23</v>
      </c>
      <c r="P1903" t="s">
        <v>37</v>
      </c>
      <c r="Q1903" t="s">
        <v>25</v>
      </c>
      <c r="R1903" t="s">
        <v>26</v>
      </c>
    </row>
    <row r="1904" spans="1:18" x14ac:dyDescent="0.35">
      <c r="A1904" t="s">
        <v>1027</v>
      </c>
      <c r="B1904" t="s">
        <v>872</v>
      </c>
      <c r="C1904" t="s">
        <v>15</v>
      </c>
      <c r="D1904" t="s">
        <v>17</v>
      </c>
      <c r="E1904" t="s">
        <v>261</v>
      </c>
      <c r="F1904" t="s">
        <v>262</v>
      </c>
      <c r="G1904" t="s">
        <v>20</v>
      </c>
      <c r="H1904" t="s">
        <v>21</v>
      </c>
      <c r="I1904" s="4">
        <v>977.14</v>
      </c>
      <c r="J1904">
        <v>0</v>
      </c>
      <c r="K1904">
        <v>0</v>
      </c>
      <c r="L1904">
        <v>0</v>
      </c>
      <c r="M1904">
        <v>977.14</v>
      </c>
      <c r="N1904" s="2">
        <v>30</v>
      </c>
      <c r="O1904" t="s">
        <v>23</v>
      </c>
      <c r="P1904" t="s">
        <v>37</v>
      </c>
      <c r="Q1904" t="s">
        <v>25</v>
      </c>
      <c r="R1904" t="s">
        <v>26</v>
      </c>
    </row>
    <row r="1905" spans="1:18" x14ac:dyDescent="0.35">
      <c r="A1905" t="s">
        <v>1027</v>
      </c>
      <c r="B1905" t="s">
        <v>873</v>
      </c>
      <c r="C1905" t="s">
        <v>15</v>
      </c>
      <c r="D1905" t="s">
        <v>17</v>
      </c>
      <c r="E1905" t="s">
        <v>341</v>
      </c>
      <c r="G1905" t="s">
        <v>20</v>
      </c>
      <c r="H1905" t="s">
        <v>21</v>
      </c>
      <c r="I1905" s="4">
        <v>472.85</v>
      </c>
      <c r="J1905">
        <v>0</v>
      </c>
      <c r="K1905">
        <v>0</v>
      </c>
      <c r="L1905">
        <v>0</v>
      </c>
      <c r="M1905">
        <v>472.85</v>
      </c>
      <c r="N1905" s="2">
        <v>30</v>
      </c>
      <c r="O1905" t="s">
        <v>51</v>
      </c>
      <c r="P1905" t="s">
        <v>37</v>
      </c>
      <c r="Q1905" t="s">
        <v>25</v>
      </c>
      <c r="R1905" t="s">
        <v>26</v>
      </c>
    </row>
    <row r="1906" spans="1:18" x14ac:dyDescent="0.35">
      <c r="A1906" t="s">
        <v>1027</v>
      </c>
      <c r="B1906" t="s">
        <v>874</v>
      </c>
      <c r="C1906" t="s">
        <v>15</v>
      </c>
      <c r="D1906" t="s">
        <v>17</v>
      </c>
      <c r="E1906" t="s">
        <v>237</v>
      </c>
      <c r="G1906" t="s">
        <v>20</v>
      </c>
      <c r="H1906" t="s">
        <v>21</v>
      </c>
      <c r="I1906" s="4">
        <v>988.57</v>
      </c>
      <c r="J1906">
        <v>0</v>
      </c>
      <c r="K1906">
        <v>0</v>
      </c>
      <c r="L1906">
        <v>0</v>
      </c>
      <c r="M1906">
        <v>988.57</v>
      </c>
      <c r="N1906" s="2">
        <v>30</v>
      </c>
      <c r="O1906" t="s">
        <v>23</v>
      </c>
      <c r="P1906" t="s">
        <v>201</v>
      </c>
      <c r="Q1906" t="s">
        <v>25</v>
      </c>
      <c r="R1906" t="s">
        <v>26</v>
      </c>
    </row>
    <row r="1907" spans="1:18" x14ac:dyDescent="0.35">
      <c r="A1907" t="s">
        <v>1027</v>
      </c>
      <c r="B1907" t="s">
        <v>875</v>
      </c>
      <c r="C1907" t="s">
        <v>15</v>
      </c>
      <c r="D1907" t="s">
        <v>17</v>
      </c>
      <c r="E1907" t="s">
        <v>257</v>
      </c>
      <c r="G1907" t="s">
        <v>20</v>
      </c>
      <c r="H1907" t="s">
        <v>22</v>
      </c>
      <c r="I1907" s="4">
        <v>1870</v>
      </c>
      <c r="J1907">
        <v>630</v>
      </c>
      <c r="K1907">
        <v>0</v>
      </c>
      <c r="L1907">
        <v>1240</v>
      </c>
      <c r="M1907">
        <v>0</v>
      </c>
      <c r="N1907" s="2">
        <v>30</v>
      </c>
      <c r="O1907" t="s">
        <v>60</v>
      </c>
      <c r="P1907" t="s">
        <v>201</v>
      </c>
      <c r="Q1907" t="s">
        <v>25</v>
      </c>
      <c r="R1907" t="s">
        <v>26</v>
      </c>
    </row>
    <row r="1908" spans="1:18" x14ac:dyDescent="0.35">
      <c r="A1908" t="s">
        <v>1027</v>
      </c>
      <c r="B1908" t="s">
        <v>876</v>
      </c>
      <c r="C1908" t="s">
        <v>15</v>
      </c>
      <c r="D1908" t="s">
        <v>17</v>
      </c>
      <c r="E1908" t="s">
        <v>250</v>
      </c>
      <c r="G1908" t="s">
        <v>20</v>
      </c>
      <c r="H1908" t="s">
        <v>22</v>
      </c>
      <c r="I1908" s="4">
        <v>2380</v>
      </c>
      <c r="J1908">
        <v>155</v>
      </c>
      <c r="K1908">
        <v>0</v>
      </c>
      <c r="L1908">
        <v>2225</v>
      </c>
      <c r="M1908">
        <v>0</v>
      </c>
      <c r="N1908" s="2">
        <v>30</v>
      </c>
      <c r="O1908" t="s">
        <v>23</v>
      </c>
      <c r="P1908" t="s">
        <v>201</v>
      </c>
      <c r="Q1908" t="s">
        <v>25</v>
      </c>
      <c r="R1908" t="s">
        <v>26</v>
      </c>
    </row>
    <row r="1909" spans="1:18" x14ac:dyDescent="0.35">
      <c r="A1909" t="s">
        <v>1027</v>
      </c>
      <c r="B1909" t="s">
        <v>877</v>
      </c>
      <c r="C1909" t="s">
        <v>15</v>
      </c>
      <c r="D1909" t="s">
        <v>17</v>
      </c>
      <c r="E1909" t="s">
        <v>475</v>
      </c>
      <c r="G1909" t="s">
        <v>20</v>
      </c>
      <c r="H1909" t="s">
        <v>22</v>
      </c>
      <c r="I1909" s="4">
        <v>216</v>
      </c>
      <c r="J1909">
        <v>45</v>
      </c>
      <c r="K1909">
        <v>0</v>
      </c>
      <c r="L1909">
        <v>171</v>
      </c>
      <c r="M1909">
        <v>0</v>
      </c>
      <c r="N1909" s="2">
        <v>30</v>
      </c>
      <c r="O1909" t="s">
        <v>35</v>
      </c>
      <c r="P1909" t="s">
        <v>32</v>
      </c>
      <c r="Q1909" t="s">
        <v>25</v>
      </c>
      <c r="R1909" t="s">
        <v>26</v>
      </c>
    </row>
    <row r="1910" spans="1:18" x14ac:dyDescent="0.35">
      <c r="A1910" t="s">
        <v>1027</v>
      </c>
      <c r="B1910" t="s">
        <v>878</v>
      </c>
      <c r="C1910" t="s">
        <v>15</v>
      </c>
      <c r="D1910" t="s">
        <v>17</v>
      </c>
      <c r="E1910" t="s">
        <v>475</v>
      </c>
      <c r="G1910" t="s">
        <v>20</v>
      </c>
      <c r="H1910" t="s">
        <v>21</v>
      </c>
      <c r="I1910" s="4">
        <v>524.76</v>
      </c>
      <c r="J1910">
        <v>0</v>
      </c>
      <c r="K1910">
        <v>0</v>
      </c>
      <c r="L1910">
        <v>0</v>
      </c>
      <c r="M1910">
        <v>524.76</v>
      </c>
      <c r="N1910" s="2">
        <v>30</v>
      </c>
      <c r="O1910" t="s">
        <v>29</v>
      </c>
      <c r="P1910" t="s">
        <v>32</v>
      </c>
      <c r="Q1910" t="s">
        <v>25</v>
      </c>
      <c r="R1910" t="s">
        <v>26</v>
      </c>
    </row>
    <row r="1911" spans="1:18" x14ac:dyDescent="0.35">
      <c r="A1911" t="s">
        <v>1027</v>
      </c>
      <c r="B1911" t="s">
        <v>879</v>
      </c>
      <c r="C1911" t="s">
        <v>15</v>
      </c>
      <c r="D1911" t="s">
        <v>17</v>
      </c>
      <c r="E1911" t="s">
        <v>234</v>
      </c>
      <c r="F1911" t="s">
        <v>131</v>
      </c>
      <c r="G1911" t="s">
        <v>20</v>
      </c>
      <c r="H1911" t="s">
        <v>21</v>
      </c>
      <c r="I1911" s="4">
        <v>2110.9499999999998</v>
      </c>
      <c r="J1911">
        <v>0</v>
      </c>
      <c r="K1911">
        <v>0</v>
      </c>
      <c r="L1911">
        <v>0</v>
      </c>
      <c r="M1911">
        <v>2110.9499999999998</v>
      </c>
      <c r="N1911" s="2">
        <v>30</v>
      </c>
      <c r="O1911" t="s">
        <v>29</v>
      </c>
      <c r="P1911" t="s">
        <v>32</v>
      </c>
      <c r="Q1911" t="s">
        <v>25</v>
      </c>
      <c r="R1911" t="s">
        <v>26</v>
      </c>
    </row>
    <row r="1912" spans="1:18" x14ac:dyDescent="0.35">
      <c r="A1912" t="s">
        <v>1027</v>
      </c>
      <c r="B1912" t="s">
        <v>880</v>
      </c>
      <c r="C1912" t="s">
        <v>15</v>
      </c>
      <c r="D1912" t="s">
        <v>17</v>
      </c>
      <c r="E1912" t="s">
        <v>486</v>
      </c>
      <c r="G1912" t="s">
        <v>20</v>
      </c>
      <c r="H1912" t="s">
        <v>22</v>
      </c>
      <c r="I1912" s="4">
        <v>4470</v>
      </c>
      <c r="J1912">
        <v>355</v>
      </c>
      <c r="K1912">
        <v>0</v>
      </c>
      <c r="L1912">
        <v>4115</v>
      </c>
      <c r="M1912">
        <v>0</v>
      </c>
      <c r="N1912" s="2">
        <v>30</v>
      </c>
      <c r="O1912" t="s">
        <v>60</v>
      </c>
      <c r="P1912" t="s">
        <v>32</v>
      </c>
      <c r="Q1912" t="s">
        <v>25</v>
      </c>
      <c r="R1912" t="s">
        <v>26</v>
      </c>
    </row>
    <row r="1913" spans="1:18" x14ac:dyDescent="0.35">
      <c r="A1913" t="s">
        <v>1027</v>
      </c>
      <c r="B1913" t="s">
        <v>881</v>
      </c>
      <c r="C1913" t="s">
        <v>15</v>
      </c>
      <c r="D1913" t="s">
        <v>17</v>
      </c>
      <c r="E1913" t="s">
        <v>526</v>
      </c>
      <c r="F1913" t="s">
        <v>527</v>
      </c>
      <c r="G1913" t="s">
        <v>20</v>
      </c>
      <c r="H1913" t="s">
        <v>21</v>
      </c>
      <c r="I1913" s="4">
        <v>1207.6099999999999</v>
      </c>
      <c r="J1913">
        <v>0</v>
      </c>
      <c r="K1913">
        <v>0</v>
      </c>
      <c r="L1913">
        <v>0</v>
      </c>
      <c r="M1913">
        <v>1207.6099999999999</v>
      </c>
      <c r="N1913" s="2">
        <v>30</v>
      </c>
      <c r="O1913" t="s">
        <v>23</v>
      </c>
      <c r="P1913" t="s">
        <v>80</v>
      </c>
      <c r="Q1913" t="s">
        <v>25</v>
      </c>
      <c r="R1913" t="s">
        <v>26</v>
      </c>
    </row>
    <row r="1914" spans="1:18" x14ac:dyDescent="0.35">
      <c r="A1914" t="s">
        <v>1027</v>
      </c>
      <c r="B1914" t="s">
        <v>882</v>
      </c>
      <c r="C1914" t="s">
        <v>15</v>
      </c>
      <c r="D1914" t="s">
        <v>17</v>
      </c>
      <c r="E1914" t="s">
        <v>119</v>
      </c>
      <c r="F1914" t="s">
        <v>18</v>
      </c>
      <c r="G1914" t="s">
        <v>20</v>
      </c>
      <c r="H1914" t="s">
        <v>21</v>
      </c>
      <c r="I1914" s="4">
        <v>1763.8</v>
      </c>
      <c r="J1914">
        <v>0</v>
      </c>
      <c r="K1914">
        <v>0</v>
      </c>
      <c r="L1914">
        <v>0</v>
      </c>
      <c r="M1914">
        <v>1763.8</v>
      </c>
      <c r="N1914" s="2">
        <v>30</v>
      </c>
      <c r="O1914" t="s">
        <v>23</v>
      </c>
      <c r="P1914" t="s">
        <v>32</v>
      </c>
      <c r="Q1914" t="s">
        <v>25</v>
      </c>
      <c r="R1914" t="s">
        <v>26</v>
      </c>
    </row>
    <row r="1915" spans="1:18" x14ac:dyDescent="0.35">
      <c r="A1915" t="s">
        <v>1027</v>
      </c>
      <c r="B1915" t="s">
        <v>883</v>
      </c>
      <c r="C1915" t="s">
        <v>15</v>
      </c>
      <c r="D1915" t="s">
        <v>17</v>
      </c>
      <c r="E1915" t="s">
        <v>401</v>
      </c>
      <c r="F1915" t="s">
        <v>131</v>
      </c>
      <c r="G1915" t="s">
        <v>20</v>
      </c>
      <c r="H1915" t="s">
        <v>22</v>
      </c>
      <c r="I1915" s="4">
        <v>5071</v>
      </c>
      <c r="J1915">
        <v>843</v>
      </c>
      <c r="K1915">
        <v>0</v>
      </c>
      <c r="L1915">
        <v>4228</v>
      </c>
      <c r="M1915">
        <v>0</v>
      </c>
      <c r="N1915" s="2">
        <v>30</v>
      </c>
      <c r="O1915" t="s">
        <v>29</v>
      </c>
      <c r="P1915" t="s">
        <v>32</v>
      </c>
      <c r="Q1915" t="s">
        <v>25</v>
      </c>
      <c r="R1915" t="s">
        <v>26</v>
      </c>
    </row>
    <row r="1916" spans="1:18" x14ac:dyDescent="0.35">
      <c r="A1916" t="s">
        <v>1027</v>
      </c>
      <c r="B1916" t="s">
        <v>884</v>
      </c>
      <c r="C1916" t="s">
        <v>15</v>
      </c>
      <c r="D1916" t="s">
        <v>17</v>
      </c>
      <c r="E1916" t="s">
        <v>535</v>
      </c>
      <c r="G1916" t="s">
        <v>20</v>
      </c>
      <c r="H1916" t="s">
        <v>21</v>
      </c>
      <c r="I1916" s="4">
        <v>2724.28</v>
      </c>
      <c r="J1916">
        <v>0</v>
      </c>
      <c r="K1916">
        <v>0</v>
      </c>
      <c r="L1916">
        <v>0</v>
      </c>
      <c r="M1916">
        <v>2724.28</v>
      </c>
      <c r="N1916" s="2">
        <v>30</v>
      </c>
      <c r="O1916" t="s">
        <v>57</v>
      </c>
      <c r="P1916" t="s">
        <v>32</v>
      </c>
      <c r="Q1916" t="s">
        <v>25</v>
      </c>
      <c r="R1916" t="s">
        <v>26</v>
      </c>
    </row>
    <row r="1917" spans="1:18" x14ac:dyDescent="0.35">
      <c r="A1917" t="s">
        <v>1027</v>
      </c>
      <c r="B1917" t="s">
        <v>885</v>
      </c>
      <c r="C1917" t="s">
        <v>15</v>
      </c>
      <c r="D1917" t="s">
        <v>17</v>
      </c>
      <c r="E1917" t="s">
        <v>469</v>
      </c>
      <c r="F1917" t="s">
        <v>29</v>
      </c>
      <c r="G1917" t="s">
        <v>20</v>
      </c>
      <c r="H1917" t="s">
        <v>21</v>
      </c>
      <c r="I1917" s="4">
        <v>1679.04</v>
      </c>
      <c r="J1917">
        <v>0</v>
      </c>
      <c r="K1917">
        <v>0</v>
      </c>
      <c r="L1917">
        <v>0</v>
      </c>
      <c r="M1917">
        <v>1679.04</v>
      </c>
      <c r="N1917" s="2">
        <v>30</v>
      </c>
      <c r="O1917" t="s">
        <v>29</v>
      </c>
      <c r="P1917" t="s">
        <v>201</v>
      </c>
      <c r="Q1917" t="s">
        <v>25</v>
      </c>
      <c r="R1917" t="s">
        <v>26</v>
      </c>
    </row>
    <row r="1918" spans="1:18" x14ac:dyDescent="0.35">
      <c r="A1918" t="s">
        <v>1027</v>
      </c>
      <c r="B1918" t="s">
        <v>886</v>
      </c>
      <c r="C1918" t="s">
        <v>15</v>
      </c>
      <c r="D1918" t="s">
        <v>17</v>
      </c>
      <c r="E1918" t="s">
        <v>135</v>
      </c>
      <c r="F1918" t="s">
        <v>62</v>
      </c>
      <c r="G1918" t="s">
        <v>20</v>
      </c>
      <c r="H1918" t="s">
        <v>21</v>
      </c>
      <c r="I1918" s="4">
        <v>85.08</v>
      </c>
      <c r="J1918">
        <v>0</v>
      </c>
      <c r="K1918">
        <v>0</v>
      </c>
      <c r="L1918">
        <v>0</v>
      </c>
      <c r="M1918">
        <v>85.08</v>
      </c>
      <c r="N1918" s="2">
        <v>30</v>
      </c>
      <c r="O1918" t="s">
        <v>63</v>
      </c>
      <c r="P1918" t="s">
        <v>64</v>
      </c>
      <c r="Q1918" t="s">
        <v>25</v>
      </c>
      <c r="R1918" t="s">
        <v>26</v>
      </c>
    </row>
    <row r="1919" spans="1:18" x14ac:dyDescent="0.35">
      <c r="A1919" t="s">
        <v>1027</v>
      </c>
      <c r="B1919" t="s">
        <v>887</v>
      </c>
      <c r="C1919" t="s">
        <v>15</v>
      </c>
      <c r="D1919" t="s">
        <v>17</v>
      </c>
      <c r="E1919" t="s">
        <v>276</v>
      </c>
      <c r="F1919" t="s">
        <v>18</v>
      </c>
      <c r="G1919" t="s">
        <v>20</v>
      </c>
      <c r="H1919" t="s">
        <v>21</v>
      </c>
      <c r="I1919" s="4">
        <v>843.8</v>
      </c>
      <c r="J1919">
        <v>0</v>
      </c>
      <c r="K1919">
        <v>0</v>
      </c>
      <c r="L1919">
        <v>0</v>
      </c>
      <c r="M1919">
        <v>843.8</v>
      </c>
      <c r="N1919" s="2">
        <v>30</v>
      </c>
      <c r="O1919" t="s">
        <v>23</v>
      </c>
      <c r="P1919" t="s">
        <v>224</v>
      </c>
      <c r="Q1919" t="s">
        <v>25</v>
      </c>
      <c r="R1919" t="s">
        <v>26</v>
      </c>
    </row>
    <row r="1920" spans="1:18" x14ac:dyDescent="0.35">
      <c r="A1920" t="s">
        <v>1027</v>
      </c>
      <c r="B1920" t="s">
        <v>888</v>
      </c>
      <c r="C1920" t="s">
        <v>15</v>
      </c>
      <c r="D1920" t="s">
        <v>17</v>
      </c>
      <c r="E1920" t="s">
        <v>84</v>
      </c>
      <c r="F1920" t="s">
        <v>62</v>
      </c>
      <c r="G1920" t="s">
        <v>20</v>
      </c>
      <c r="H1920" t="s">
        <v>21</v>
      </c>
      <c r="I1920" s="4">
        <v>16.22</v>
      </c>
      <c r="J1920">
        <v>0</v>
      </c>
      <c r="K1920">
        <v>0</v>
      </c>
      <c r="L1920">
        <v>0</v>
      </c>
      <c r="M1920">
        <v>16.22</v>
      </c>
      <c r="N1920" s="2">
        <v>30</v>
      </c>
      <c r="O1920" t="s">
        <v>63</v>
      </c>
      <c r="P1920" t="s">
        <v>64</v>
      </c>
      <c r="Q1920" t="s">
        <v>25</v>
      </c>
      <c r="R1920" t="s">
        <v>26</v>
      </c>
    </row>
    <row r="1921" spans="1:18" x14ac:dyDescent="0.35">
      <c r="A1921" t="s">
        <v>1027</v>
      </c>
      <c r="B1921" t="s">
        <v>889</v>
      </c>
      <c r="C1921" t="s">
        <v>15</v>
      </c>
      <c r="D1921" t="s">
        <v>17</v>
      </c>
      <c r="E1921" t="s">
        <v>136</v>
      </c>
      <c r="F1921" t="s">
        <v>62</v>
      </c>
      <c r="G1921" t="s">
        <v>20</v>
      </c>
      <c r="H1921" t="s">
        <v>21</v>
      </c>
      <c r="I1921" s="4">
        <v>64.91</v>
      </c>
      <c r="J1921">
        <v>0</v>
      </c>
      <c r="K1921">
        <v>0</v>
      </c>
      <c r="L1921">
        <v>0</v>
      </c>
      <c r="M1921">
        <v>64.91</v>
      </c>
      <c r="N1921" s="2">
        <v>30</v>
      </c>
      <c r="O1921" t="s">
        <v>63</v>
      </c>
      <c r="P1921" t="s">
        <v>64</v>
      </c>
      <c r="Q1921" t="s">
        <v>25</v>
      </c>
      <c r="R1921" t="s">
        <v>26</v>
      </c>
    </row>
    <row r="1922" spans="1:18" x14ac:dyDescent="0.35">
      <c r="A1922" t="s">
        <v>1027</v>
      </c>
      <c r="B1922" t="s">
        <v>890</v>
      </c>
      <c r="C1922" t="s">
        <v>15</v>
      </c>
      <c r="D1922" t="s">
        <v>17</v>
      </c>
      <c r="E1922" t="s">
        <v>245</v>
      </c>
      <c r="G1922" t="s">
        <v>20</v>
      </c>
      <c r="H1922" t="s">
        <v>22</v>
      </c>
      <c r="I1922" s="4">
        <v>6320</v>
      </c>
      <c r="J1922">
        <v>1139</v>
      </c>
      <c r="K1922">
        <v>0</v>
      </c>
      <c r="L1922">
        <v>5181</v>
      </c>
      <c r="M1922">
        <v>0</v>
      </c>
      <c r="N1922" s="2">
        <v>30</v>
      </c>
      <c r="O1922" t="s">
        <v>29</v>
      </c>
      <c r="P1922" t="s">
        <v>224</v>
      </c>
      <c r="Q1922" t="s">
        <v>25</v>
      </c>
      <c r="R1922" t="s">
        <v>26</v>
      </c>
    </row>
    <row r="1923" spans="1:18" x14ac:dyDescent="0.35">
      <c r="A1923" t="s">
        <v>1027</v>
      </c>
      <c r="B1923" t="s">
        <v>891</v>
      </c>
      <c r="C1923" t="s">
        <v>15</v>
      </c>
      <c r="D1923" t="s">
        <v>17</v>
      </c>
      <c r="E1923" t="s">
        <v>301</v>
      </c>
      <c r="F1923" t="s">
        <v>110</v>
      </c>
      <c r="G1923" t="s">
        <v>20</v>
      </c>
      <c r="H1923" t="s">
        <v>22</v>
      </c>
      <c r="I1923" s="4">
        <v>3646</v>
      </c>
      <c r="J1923">
        <v>638</v>
      </c>
      <c r="K1923">
        <v>0</v>
      </c>
      <c r="L1923">
        <v>3008</v>
      </c>
      <c r="M1923">
        <v>0</v>
      </c>
      <c r="N1923" s="2">
        <v>30</v>
      </c>
      <c r="O1923" t="s">
        <v>29</v>
      </c>
      <c r="P1923" t="s">
        <v>224</v>
      </c>
      <c r="Q1923" t="s">
        <v>25</v>
      </c>
      <c r="R1923" t="s">
        <v>26</v>
      </c>
    </row>
    <row r="1924" spans="1:18" x14ac:dyDescent="0.35">
      <c r="A1924" t="s">
        <v>1027</v>
      </c>
      <c r="B1924" t="s">
        <v>892</v>
      </c>
      <c r="C1924" t="s">
        <v>15</v>
      </c>
      <c r="D1924" t="s">
        <v>17</v>
      </c>
      <c r="E1924" t="s">
        <v>310</v>
      </c>
      <c r="F1924" t="s">
        <v>110</v>
      </c>
      <c r="G1924" t="s">
        <v>20</v>
      </c>
      <c r="H1924" t="s">
        <v>22</v>
      </c>
      <c r="I1924" s="4">
        <v>3706</v>
      </c>
      <c r="J1924">
        <v>643</v>
      </c>
      <c r="K1924">
        <v>0</v>
      </c>
      <c r="L1924">
        <v>3063</v>
      </c>
      <c r="M1924">
        <v>0</v>
      </c>
      <c r="N1924" s="2">
        <v>30</v>
      </c>
      <c r="O1924" t="s">
        <v>29</v>
      </c>
      <c r="P1924" t="s">
        <v>224</v>
      </c>
      <c r="Q1924" t="s">
        <v>25</v>
      </c>
      <c r="R1924" t="s">
        <v>26</v>
      </c>
    </row>
    <row r="1925" spans="1:18" x14ac:dyDescent="0.35">
      <c r="A1925" t="s">
        <v>1027</v>
      </c>
      <c r="B1925" t="s">
        <v>893</v>
      </c>
      <c r="C1925" t="s">
        <v>15</v>
      </c>
      <c r="D1925" t="s">
        <v>17</v>
      </c>
      <c r="E1925" t="s">
        <v>472</v>
      </c>
      <c r="F1925" t="s">
        <v>473</v>
      </c>
      <c r="G1925" t="s">
        <v>20</v>
      </c>
      <c r="H1925" t="s">
        <v>21</v>
      </c>
      <c r="I1925" s="4">
        <v>659.73</v>
      </c>
      <c r="J1925">
        <v>0</v>
      </c>
      <c r="K1925">
        <v>0</v>
      </c>
      <c r="L1925">
        <v>0</v>
      </c>
      <c r="M1925">
        <v>659.73</v>
      </c>
      <c r="N1925" s="2">
        <v>30</v>
      </c>
      <c r="O1925" t="s">
        <v>46</v>
      </c>
      <c r="P1925" t="s">
        <v>224</v>
      </c>
      <c r="Q1925" t="s">
        <v>25</v>
      </c>
      <c r="R1925" t="s">
        <v>26</v>
      </c>
    </row>
    <row r="1926" spans="1:18" x14ac:dyDescent="0.35">
      <c r="A1926" t="s">
        <v>1027</v>
      </c>
      <c r="B1926" t="s">
        <v>894</v>
      </c>
      <c r="C1926" t="s">
        <v>15</v>
      </c>
      <c r="D1926" t="s">
        <v>17</v>
      </c>
      <c r="E1926" t="s">
        <v>367</v>
      </c>
      <c r="G1926" t="s">
        <v>20</v>
      </c>
      <c r="H1926" t="s">
        <v>22</v>
      </c>
      <c r="I1926" s="4">
        <v>3661</v>
      </c>
      <c r="J1926">
        <v>620</v>
      </c>
      <c r="K1926">
        <v>0</v>
      </c>
      <c r="L1926">
        <v>3041</v>
      </c>
      <c r="M1926">
        <v>0</v>
      </c>
      <c r="N1926" s="2">
        <v>30</v>
      </c>
      <c r="O1926" t="s">
        <v>29</v>
      </c>
      <c r="P1926" t="s">
        <v>108</v>
      </c>
      <c r="Q1926" t="s">
        <v>25</v>
      </c>
      <c r="R1926" t="s">
        <v>26</v>
      </c>
    </row>
    <row r="1927" spans="1:18" x14ac:dyDescent="0.35">
      <c r="A1927" t="s">
        <v>1027</v>
      </c>
      <c r="B1927" t="s">
        <v>895</v>
      </c>
      <c r="C1927" t="s">
        <v>15</v>
      </c>
      <c r="D1927" t="s">
        <v>17</v>
      </c>
      <c r="E1927" t="s">
        <v>386</v>
      </c>
      <c r="F1927" t="s">
        <v>40</v>
      </c>
      <c r="G1927" t="s">
        <v>20</v>
      </c>
      <c r="H1927" t="s">
        <v>21</v>
      </c>
      <c r="I1927" s="4">
        <v>647.14</v>
      </c>
      <c r="J1927">
        <v>0</v>
      </c>
      <c r="K1927">
        <v>0</v>
      </c>
      <c r="L1927">
        <v>0</v>
      </c>
      <c r="M1927">
        <v>647.14</v>
      </c>
      <c r="N1927" s="2">
        <v>30</v>
      </c>
      <c r="O1927" t="s">
        <v>40</v>
      </c>
      <c r="P1927" t="s">
        <v>108</v>
      </c>
      <c r="Q1927" t="s">
        <v>25</v>
      </c>
      <c r="R1927" t="s">
        <v>26</v>
      </c>
    </row>
    <row r="1928" spans="1:18" x14ac:dyDescent="0.35">
      <c r="A1928" t="s">
        <v>1027</v>
      </c>
      <c r="B1928" t="s">
        <v>896</v>
      </c>
      <c r="C1928" t="s">
        <v>15</v>
      </c>
      <c r="D1928" t="s">
        <v>17</v>
      </c>
      <c r="E1928" t="s">
        <v>346</v>
      </c>
      <c r="F1928" t="s">
        <v>347</v>
      </c>
      <c r="G1928" t="s">
        <v>20</v>
      </c>
      <c r="H1928" t="s">
        <v>22</v>
      </c>
      <c r="I1928" s="4">
        <v>8250</v>
      </c>
      <c r="J1928">
        <v>1050</v>
      </c>
      <c r="K1928">
        <v>0</v>
      </c>
      <c r="L1928">
        <v>7200</v>
      </c>
      <c r="M1928">
        <v>0</v>
      </c>
      <c r="N1928" s="2">
        <v>30</v>
      </c>
      <c r="O1928" t="s">
        <v>60</v>
      </c>
      <c r="P1928" t="s">
        <v>41</v>
      </c>
      <c r="Q1928" t="s">
        <v>25</v>
      </c>
      <c r="R1928" t="s">
        <v>26</v>
      </c>
    </row>
    <row r="1929" spans="1:18" x14ac:dyDescent="0.35">
      <c r="A1929" t="s">
        <v>1027</v>
      </c>
      <c r="B1929" t="s">
        <v>897</v>
      </c>
      <c r="C1929" t="s">
        <v>15</v>
      </c>
      <c r="D1929" t="s">
        <v>17</v>
      </c>
      <c r="E1929" t="s">
        <v>380</v>
      </c>
      <c r="F1929" t="s">
        <v>328</v>
      </c>
      <c r="G1929" t="s">
        <v>20</v>
      </c>
      <c r="H1929" t="s">
        <v>22</v>
      </c>
      <c r="I1929" s="4">
        <v>642</v>
      </c>
      <c r="J1929">
        <v>130</v>
      </c>
      <c r="K1929">
        <v>0</v>
      </c>
      <c r="L1929">
        <v>512</v>
      </c>
      <c r="M1929">
        <v>0</v>
      </c>
      <c r="N1929" s="2">
        <v>30</v>
      </c>
      <c r="O1929" t="s">
        <v>29</v>
      </c>
      <c r="P1929" t="s">
        <v>108</v>
      </c>
      <c r="Q1929" t="s">
        <v>25</v>
      </c>
      <c r="R1929" t="s">
        <v>26</v>
      </c>
    </row>
    <row r="1930" spans="1:18" x14ac:dyDescent="0.35">
      <c r="A1930" t="s">
        <v>1027</v>
      </c>
      <c r="B1930" t="s">
        <v>898</v>
      </c>
      <c r="C1930" t="s">
        <v>15</v>
      </c>
      <c r="D1930" t="s">
        <v>17</v>
      </c>
      <c r="E1930" t="s">
        <v>58</v>
      </c>
      <c r="F1930" t="s">
        <v>59</v>
      </c>
      <c r="G1930" t="s">
        <v>20</v>
      </c>
      <c r="H1930" t="s">
        <v>22</v>
      </c>
      <c r="I1930" s="4">
        <v>8150</v>
      </c>
      <c r="J1930">
        <v>885</v>
      </c>
      <c r="K1930">
        <v>0</v>
      </c>
      <c r="L1930">
        <v>7265</v>
      </c>
      <c r="M1930">
        <v>0</v>
      </c>
      <c r="N1930" s="2">
        <v>30</v>
      </c>
      <c r="O1930" t="s">
        <v>60</v>
      </c>
      <c r="P1930" t="s">
        <v>41</v>
      </c>
      <c r="Q1930" t="s">
        <v>25</v>
      </c>
      <c r="R1930" t="s">
        <v>26</v>
      </c>
    </row>
    <row r="1931" spans="1:18" x14ac:dyDescent="0.35">
      <c r="A1931" t="s">
        <v>1027</v>
      </c>
      <c r="B1931" t="s">
        <v>899</v>
      </c>
      <c r="C1931" t="s">
        <v>15</v>
      </c>
      <c r="D1931" t="s">
        <v>17</v>
      </c>
      <c r="E1931" t="s">
        <v>505</v>
      </c>
      <c r="F1931" t="s">
        <v>494</v>
      </c>
      <c r="G1931" t="s">
        <v>20</v>
      </c>
      <c r="H1931" t="s">
        <v>22</v>
      </c>
      <c r="I1931" s="4">
        <v>7170</v>
      </c>
      <c r="J1931">
        <v>3850</v>
      </c>
      <c r="K1931">
        <v>0</v>
      </c>
      <c r="L1931">
        <v>3320</v>
      </c>
      <c r="M1931">
        <v>0</v>
      </c>
      <c r="N1931" s="2">
        <v>30</v>
      </c>
      <c r="O1931" t="s">
        <v>260</v>
      </c>
      <c r="P1931" t="s">
        <v>108</v>
      </c>
      <c r="Q1931" t="s">
        <v>25</v>
      </c>
      <c r="R1931" t="s">
        <v>26</v>
      </c>
    </row>
    <row r="1932" spans="1:18" x14ac:dyDescent="0.35">
      <c r="A1932" t="s">
        <v>1027</v>
      </c>
      <c r="B1932" t="s">
        <v>900</v>
      </c>
      <c r="C1932" t="s">
        <v>15</v>
      </c>
      <c r="D1932" t="s">
        <v>17</v>
      </c>
      <c r="E1932" t="s">
        <v>107</v>
      </c>
      <c r="F1932" t="s">
        <v>23</v>
      </c>
      <c r="G1932" t="s">
        <v>20</v>
      </c>
      <c r="H1932" t="s">
        <v>22</v>
      </c>
      <c r="I1932" s="4">
        <v>1930</v>
      </c>
      <c r="J1932">
        <v>75</v>
      </c>
      <c r="K1932">
        <v>0</v>
      </c>
      <c r="L1932">
        <v>1855</v>
      </c>
      <c r="M1932">
        <v>0</v>
      </c>
      <c r="N1932" s="2">
        <v>30</v>
      </c>
      <c r="O1932" t="s">
        <v>23</v>
      </c>
      <c r="P1932" t="s">
        <v>108</v>
      </c>
      <c r="Q1932" t="s">
        <v>25</v>
      </c>
      <c r="R1932" t="s">
        <v>26</v>
      </c>
    </row>
    <row r="1933" spans="1:18" x14ac:dyDescent="0.35">
      <c r="A1933" t="s">
        <v>1027</v>
      </c>
      <c r="B1933" t="s">
        <v>901</v>
      </c>
      <c r="C1933" t="s">
        <v>15</v>
      </c>
      <c r="D1933" t="s">
        <v>17</v>
      </c>
      <c r="E1933" t="s">
        <v>471</v>
      </c>
      <c r="F1933" t="s">
        <v>429</v>
      </c>
      <c r="G1933" t="s">
        <v>20</v>
      </c>
      <c r="H1933" t="s">
        <v>22</v>
      </c>
      <c r="I1933" s="4">
        <v>2412</v>
      </c>
      <c r="J1933">
        <v>796</v>
      </c>
      <c r="K1933">
        <v>0</v>
      </c>
      <c r="L1933">
        <v>1616</v>
      </c>
      <c r="M1933">
        <v>0</v>
      </c>
      <c r="N1933" s="2">
        <v>30</v>
      </c>
      <c r="O1933" t="s">
        <v>260</v>
      </c>
      <c r="P1933" t="s">
        <v>108</v>
      </c>
      <c r="Q1933" t="s">
        <v>25</v>
      </c>
      <c r="R1933" t="s">
        <v>26</v>
      </c>
    </row>
    <row r="1934" spans="1:18" x14ac:dyDescent="0.35">
      <c r="A1934" t="s">
        <v>1027</v>
      </c>
      <c r="B1934" t="s">
        <v>902</v>
      </c>
      <c r="C1934" t="s">
        <v>15</v>
      </c>
      <c r="D1934" t="s">
        <v>17</v>
      </c>
      <c r="E1934" t="s">
        <v>230</v>
      </c>
      <c r="G1934" t="s">
        <v>20</v>
      </c>
      <c r="H1934" t="s">
        <v>22</v>
      </c>
      <c r="I1934" s="4">
        <v>2649</v>
      </c>
      <c r="J1934">
        <v>424</v>
      </c>
      <c r="K1934">
        <v>0</v>
      </c>
      <c r="L1934">
        <v>2225</v>
      </c>
      <c r="M1934">
        <v>0</v>
      </c>
      <c r="N1934" s="2">
        <v>30</v>
      </c>
      <c r="O1934" t="s">
        <v>29</v>
      </c>
      <c r="P1934" t="s">
        <v>37</v>
      </c>
      <c r="Q1934" t="s">
        <v>25</v>
      </c>
      <c r="R1934" t="s">
        <v>26</v>
      </c>
    </row>
    <row r="1935" spans="1:18" x14ac:dyDescent="0.35">
      <c r="A1935" t="s">
        <v>1027</v>
      </c>
      <c r="B1935" t="s">
        <v>903</v>
      </c>
      <c r="C1935" t="s">
        <v>15</v>
      </c>
      <c r="D1935" t="s">
        <v>17</v>
      </c>
      <c r="E1935" t="s">
        <v>65</v>
      </c>
      <c r="G1935" t="s">
        <v>20</v>
      </c>
      <c r="H1935" t="s">
        <v>21</v>
      </c>
      <c r="I1935" s="4">
        <v>343.8</v>
      </c>
      <c r="J1935">
        <v>0</v>
      </c>
      <c r="K1935">
        <v>0</v>
      </c>
      <c r="L1935">
        <v>0</v>
      </c>
      <c r="M1935">
        <v>343.8</v>
      </c>
      <c r="N1935" s="2">
        <v>30</v>
      </c>
      <c r="O1935" t="s">
        <v>40</v>
      </c>
      <c r="P1935" t="s">
        <v>37</v>
      </c>
      <c r="Q1935" t="s">
        <v>25</v>
      </c>
      <c r="R1935" t="s">
        <v>26</v>
      </c>
    </row>
    <row r="1936" spans="1:18" x14ac:dyDescent="0.35">
      <c r="A1936" t="s">
        <v>1027</v>
      </c>
      <c r="B1936" t="s">
        <v>904</v>
      </c>
      <c r="C1936" t="s">
        <v>15</v>
      </c>
      <c r="D1936" t="s">
        <v>17</v>
      </c>
      <c r="E1936" t="s">
        <v>225</v>
      </c>
      <c r="G1936" t="s">
        <v>20</v>
      </c>
      <c r="H1936" t="s">
        <v>22</v>
      </c>
      <c r="I1936" s="4">
        <v>7779</v>
      </c>
      <c r="J1936">
        <v>1492</v>
      </c>
      <c r="K1936">
        <v>0</v>
      </c>
      <c r="L1936">
        <v>6287</v>
      </c>
      <c r="M1936">
        <v>0</v>
      </c>
      <c r="N1936" s="2">
        <v>30</v>
      </c>
      <c r="O1936" t="s">
        <v>29</v>
      </c>
      <c r="P1936" t="s">
        <v>37</v>
      </c>
      <c r="Q1936" t="s">
        <v>25</v>
      </c>
      <c r="R1936" t="s">
        <v>26</v>
      </c>
    </row>
    <row r="1937" spans="1:18" x14ac:dyDescent="0.35">
      <c r="A1937" t="s">
        <v>1027</v>
      </c>
      <c r="B1937" t="s">
        <v>905</v>
      </c>
      <c r="C1937" t="s">
        <v>15</v>
      </c>
      <c r="D1937" t="s">
        <v>17</v>
      </c>
      <c r="E1937" t="s">
        <v>298</v>
      </c>
      <c r="G1937" t="s">
        <v>20</v>
      </c>
      <c r="H1937" t="s">
        <v>21</v>
      </c>
      <c r="I1937" s="4">
        <v>1615.23</v>
      </c>
      <c r="J1937">
        <v>0</v>
      </c>
      <c r="K1937">
        <v>0</v>
      </c>
      <c r="L1937">
        <v>0</v>
      </c>
      <c r="M1937">
        <v>1615.23</v>
      </c>
      <c r="N1937" s="2">
        <v>30</v>
      </c>
      <c r="O1937" t="s">
        <v>57</v>
      </c>
      <c r="P1937" t="s">
        <v>37</v>
      </c>
      <c r="Q1937" t="s">
        <v>25</v>
      </c>
      <c r="R1937" t="s">
        <v>26</v>
      </c>
    </row>
    <row r="1938" spans="1:18" x14ac:dyDescent="0.35">
      <c r="A1938" t="s">
        <v>1027</v>
      </c>
      <c r="B1938" t="s">
        <v>906</v>
      </c>
      <c r="C1938" t="s">
        <v>15</v>
      </c>
      <c r="D1938" t="s">
        <v>17</v>
      </c>
      <c r="E1938" t="s">
        <v>470</v>
      </c>
      <c r="G1938" t="s">
        <v>20</v>
      </c>
      <c r="H1938" t="s">
        <v>21</v>
      </c>
      <c r="I1938" s="4">
        <v>1808.72</v>
      </c>
      <c r="J1938">
        <v>0</v>
      </c>
      <c r="K1938">
        <v>0</v>
      </c>
      <c r="L1938">
        <v>0</v>
      </c>
      <c r="M1938">
        <v>1808.72</v>
      </c>
      <c r="N1938" s="2">
        <v>30</v>
      </c>
      <c r="O1938" t="s">
        <v>29</v>
      </c>
      <c r="P1938" t="s">
        <v>37</v>
      </c>
      <c r="Q1938" t="s">
        <v>25</v>
      </c>
      <c r="R1938" t="s">
        <v>26</v>
      </c>
    </row>
    <row r="1939" spans="1:18" x14ac:dyDescent="0.35">
      <c r="A1939" t="s">
        <v>1027</v>
      </c>
      <c r="B1939" t="s">
        <v>907</v>
      </c>
      <c r="C1939" t="s">
        <v>15</v>
      </c>
      <c r="D1939" t="s">
        <v>17</v>
      </c>
      <c r="E1939" t="s">
        <v>523</v>
      </c>
      <c r="G1939" t="s">
        <v>20</v>
      </c>
      <c r="H1939" t="s">
        <v>21</v>
      </c>
      <c r="I1939" s="4">
        <v>1268.8499999999999</v>
      </c>
      <c r="J1939">
        <v>0</v>
      </c>
      <c r="K1939">
        <v>0</v>
      </c>
      <c r="L1939">
        <v>0</v>
      </c>
      <c r="M1939">
        <v>1268.8499999999999</v>
      </c>
      <c r="N1939" s="2">
        <v>30</v>
      </c>
      <c r="O1939" t="s">
        <v>29</v>
      </c>
      <c r="P1939" t="s">
        <v>168</v>
      </c>
      <c r="Q1939" t="s">
        <v>25</v>
      </c>
      <c r="R1939" t="s">
        <v>26</v>
      </c>
    </row>
    <row r="1940" spans="1:18" x14ac:dyDescent="0.35">
      <c r="A1940" t="s">
        <v>1027</v>
      </c>
      <c r="B1940" t="s">
        <v>908</v>
      </c>
      <c r="C1940" t="s">
        <v>15</v>
      </c>
      <c r="D1940" t="s">
        <v>17</v>
      </c>
      <c r="E1940" t="s">
        <v>407</v>
      </c>
      <c r="F1940" t="s">
        <v>131</v>
      </c>
      <c r="G1940" t="s">
        <v>20</v>
      </c>
      <c r="H1940" t="s">
        <v>22</v>
      </c>
      <c r="I1940" s="4">
        <v>221</v>
      </c>
      <c r="J1940">
        <v>37</v>
      </c>
      <c r="K1940">
        <v>0</v>
      </c>
      <c r="L1940">
        <v>184</v>
      </c>
      <c r="M1940">
        <v>0</v>
      </c>
      <c r="N1940" s="2">
        <v>30</v>
      </c>
      <c r="O1940" t="s">
        <v>29</v>
      </c>
      <c r="P1940" t="s">
        <v>32</v>
      </c>
      <c r="Q1940" t="s">
        <v>25</v>
      </c>
      <c r="R1940" t="s">
        <v>26</v>
      </c>
    </row>
    <row r="1941" spans="1:18" x14ac:dyDescent="0.35">
      <c r="A1941" t="s">
        <v>1027</v>
      </c>
      <c r="B1941" t="s">
        <v>909</v>
      </c>
      <c r="C1941" t="s">
        <v>15</v>
      </c>
      <c r="D1941" t="s">
        <v>17</v>
      </c>
      <c r="E1941" t="s">
        <v>395</v>
      </c>
      <c r="G1941" t="s">
        <v>20</v>
      </c>
      <c r="H1941" t="s">
        <v>22</v>
      </c>
      <c r="I1941" s="4">
        <v>689</v>
      </c>
      <c r="J1941">
        <v>233</v>
      </c>
      <c r="K1941">
        <v>0</v>
      </c>
      <c r="L1941">
        <v>456</v>
      </c>
      <c r="M1941">
        <v>0</v>
      </c>
      <c r="N1941" s="2">
        <v>30</v>
      </c>
      <c r="O1941" t="s">
        <v>29</v>
      </c>
      <c r="P1941" t="s">
        <v>32</v>
      </c>
      <c r="Q1941" t="s">
        <v>25</v>
      </c>
      <c r="R1941" t="s">
        <v>26</v>
      </c>
    </row>
    <row r="1942" spans="1:18" x14ac:dyDescent="0.35">
      <c r="A1942" t="s">
        <v>1027</v>
      </c>
      <c r="B1942" t="s">
        <v>910</v>
      </c>
      <c r="C1942" t="s">
        <v>15</v>
      </c>
      <c r="D1942" t="s">
        <v>17</v>
      </c>
      <c r="E1942" t="s">
        <v>388</v>
      </c>
      <c r="F1942" t="s">
        <v>131</v>
      </c>
      <c r="G1942" t="s">
        <v>20</v>
      </c>
      <c r="H1942" t="s">
        <v>22</v>
      </c>
      <c r="I1942" s="4">
        <v>9234</v>
      </c>
      <c r="J1942">
        <v>1578</v>
      </c>
      <c r="K1942">
        <v>0</v>
      </c>
      <c r="L1942">
        <v>7656</v>
      </c>
      <c r="M1942">
        <v>0</v>
      </c>
      <c r="N1942" s="2">
        <v>30</v>
      </c>
      <c r="O1942" t="s">
        <v>29</v>
      </c>
      <c r="P1942" t="s">
        <v>32</v>
      </c>
      <c r="Q1942" t="s">
        <v>25</v>
      </c>
      <c r="R1942" t="s">
        <v>26</v>
      </c>
    </row>
    <row r="1943" spans="1:18" x14ac:dyDescent="0.35">
      <c r="A1943" t="s">
        <v>1027</v>
      </c>
      <c r="B1943" t="s">
        <v>911</v>
      </c>
      <c r="C1943" t="s">
        <v>15</v>
      </c>
      <c r="D1943" t="s">
        <v>17</v>
      </c>
      <c r="E1943" t="s">
        <v>425</v>
      </c>
      <c r="F1943" t="s">
        <v>253</v>
      </c>
      <c r="G1943" t="s">
        <v>20</v>
      </c>
      <c r="H1943" t="s">
        <v>22</v>
      </c>
      <c r="I1943" s="4">
        <v>1412</v>
      </c>
      <c r="J1943">
        <v>336</v>
      </c>
      <c r="K1943">
        <v>0</v>
      </c>
      <c r="L1943">
        <v>1076</v>
      </c>
      <c r="M1943">
        <v>0</v>
      </c>
      <c r="N1943" s="2">
        <v>30</v>
      </c>
      <c r="O1943" t="s">
        <v>29</v>
      </c>
      <c r="P1943" t="s">
        <v>32</v>
      </c>
      <c r="Q1943" t="s">
        <v>25</v>
      </c>
      <c r="R1943" t="s">
        <v>26</v>
      </c>
    </row>
    <row r="1944" spans="1:18" x14ac:dyDescent="0.35">
      <c r="A1944" t="s">
        <v>1027</v>
      </c>
      <c r="B1944" t="s">
        <v>912</v>
      </c>
      <c r="C1944" t="s">
        <v>15</v>
      </c>
      <c r="D1944" t="s">
        <v>17</v>
      </c>
      <c r="E1944" t="s">
        <v>493</v>
      </c>
      <c r="F1944" t="s">
        <v>494</v>
      </c>
      <c r="G1944" t="s">
        <v>20</v>
      </c>
      <c r="H1944" t="s">
        <v>22</v>
      </c>
      <c r="I1944" s="4">
        <v>12590</v>
      </c>
      <c r="J1944">
        <v>4800</v>
      </c>
      <c r="K1944">
        <v>0</v>
      </c>
      <c r="L1944">
        <v>7790</v>
      </c>
      <c r="M1944">
        <v>0</v>
      </c>
      <c r="N1944" s="2">
        <v>30</v>
      </c>
      <c r="O1944" t="s">
        <v>260</v>
      </c>
      <c r="P1944" t="s">
        <v>168</v>
      </c>
      <c r="Q1944" t="s">
        <v>25</v>
      </c>
      <c r="R1944" t="s">
        <v>26</v>
      </c>
    </row>
    <row r="1945" spans="1:18" x14ac:dyDescent="0.35">
      <c r="A1945" t="s">
        <v>1027</v>
      </c>
      <c r="B1945" t="s">
        <v>913</v>
      </c>
      <c r="C1945" t="s">
        <v>15</v>
      </c>
      <c r="D1945" t="s">
        <v>17</v>
      </c>
      <c r="E1945" t="s">
        <v>414</v>
      </c>
      <c r="F1945" t="s">
        <v>253</v>
      </c>
      <c r="G1945" t="s">
        <v>20</v>
      </c>
      <c r="H1945" t="s">
        <v>22</v>
      </c>
      <c r="I1945" s="4">
        <v>1041</v>
      </c>
      <c r="J1945">
        <v>210</v>
      </c>
      <c r="K1945">
        <v>0</v>
      </c>
      <c r="L1945">
        <v>831</v>
      </c>
      <c r="M1945">
        <v>0</v>
      </c>
      <c r="N1945" s="2">
        <v>30</v>
      </c>
      <c r="O1945" t="s">
        <v>29</v>
      </c>
      <c r="P1945" t="s">
        <v>32</v>
      </c>
      <c r="Q1945" t="s">
        <v>25</v>
      </c>
      <c r="R1945" t="s">
        <v>26</v>
      </c>
    </row>
    <row r="1946" spans="1:18" x14ac:dyDescent="0.35">
      <c r="A1946" t="s">
        <v>1027</v>
      </c>
      <c r="B1946" t="s">
        <v>914</v>
      </c>
      <c r="C1946" t="s">
        <v>15</v>
      </c>
      <c r="D1946" t="s">
        <v>17</v>
      </c>
      <c r="E1946" t="s">
        <v>351</v>
      </c>
      <c r="F1946" t="s">
        <v>352</v>
      </c>
      <c r="G1946" t="s">
        <v>20</v>
      </c>
      <c r="H1946" t="s">
        <v>21</v>
      </c>
      <c r="I1946" s="4">
        <v>467.61</v>
      </c>
      <c r="J1946">
        <v>0</v>
      </c>
      <c r="K1946">
        <v>0</v>
      </c>
      <c r="L1946">
        <v>0</v>
      </c>
      <c r="M1946">
        <v>467.61</v>
      </c>
      <c r="N1946" s="2">
        <v>30</v>
      </c>
      <c r="O1946" t="s">
        <v>29</v>
      </c>
      <c r="P1946" t="s">
        <v>32</v>
      </c>
      <c r="Q1946" t="s">
        <v>25</v>
      </c>
      <c r="R1946" t="s">
        <v>26</v>
      </c>
    </row>
    <row r="1947" spans="1:18" x14ac:dyDescent="0.35">
      <c r="A1947" t="s">
        <v>1027</v>
      </c>
      <c r="B1947" t="s">
        <v>915</v>
      </c>
      <c r="C1947" t="s">
        <v>15</v>
      </c>
      <c r="D1947" t="s">
        <v>17</v>
      </c>
      <c r="E1947" t="s">
        <v>365</v>
      </c>
      <c r="G1947" t="s">
        <v>20</v>
      </c>
      <c r="H1947" t="s">
        <v>22</v>
      </c>
      <c r="I1947" s="4">
        <v>5521</v>
      </c>
      <c r="J1947">
        <v>931</v>
      </c>
      <c r="K1947">
        <v>0</v>
      </c>
      <c r="L1947">
        <v>4590</v>
      </c>
      <c r="M1947">
        <v>0</v>
      </c>
      <c r="N1947" s="2">
        <v>30</v>
      </c>
      <c r="O1947" t="s">
        <v>29</v>
      </c>
      <c r="P1947" t="s">
        <v>168</v>
      </c>
      <c r="Q1947" t="s">
        <v>25</v>
      </c>
      <c r="R1947" t="s">
        <v>26</v>
      </c>
    </row>
    <row r="1948" spans="1:18" x14ac:dyDescent="0.35">
      <c r="A1948" t="s">
        <v>1027</v>
      </c>
      <c r="B1948" t="s">
        <v>916</v>
      </c>
      <c r="C1948" t="s">
        <v>15</v>
      </c>
      <c r="D1948" t="s">
        <v>17</v>
      </c>
      <c r="E1948" t="s">
        <v>394</v>
      </c>
      <c r="F1948" t="s">
        <v>40</v>
      </c>
      <c r="G1948" t="s">
        <v>20</v>
      </c>
      <c r="H1948" t="s">
        <v>22</v>
      </c>
      <c r="I1948" s="4">
        <v>3370</v>
      </c>
      <c r="J1948">
        <v>360</v>
      </c>
      <c r="K1948">
        <v>0</v>
      </c>
      <c r="L1948">
        <v>3010</v>
      </c>
      <c r="M1948">
        <v>0</v>
      </c>
      <c r="N1948" s="2">
        <v>30</v>
      </c>
      <c r="O1948" t="s">
        <v>40</v>
      </c>
      <c r="P1948" t="s">
        <v>47</v>
      </c>
      <c r="Q1948" t="s">
        <v>25</v>
      </c>
      <c r="R1948" t="s">
        <v>26</v>
      </c>
    </row>
    <row r="1949" spans="1:18" x14ac:dyDescent="0.35">
      <c r="A1949" t="s">
        <v>1027</v>
      </c>
      <c r="B1949" t="s">
        <v>917</v>
      </c>
      <c r="C1949" t="s">
        <v>15</v>
      </c>
      <c r="D1949" t="s">
        <v>17</v>
      </c>
      <c r="E1949" t="s">
        <v>320</v>
      </c>
      <c r="G1949" t="s">
        <v>20</v>
      </c>
      <c r="H1949" t="s">
        <v>22</v>
      </c>
      <c r="I1949" s="4">
        <v>1182</v>
      </c>
      <c r="J1949">
        <v>255</v>
      </c>
      <c r="K1949">
        <v>0</v>
      </c>
      <c r="L1949">
        <v>927</v>
      </c>
      <c r="M1949">
        <v>0</v>
      </c>
      <c r="N1949" s="2">
        <v>30</v>
      </c>
      <c r="O1949" t="s">
        <v>51</v>
      </c>
      <c r="P1949" t="s">
        <v>272</v>
      </c>
      <c r="Q1949" t="s">
        <v>25</v>
      </c>
      <c r="R1949" t="s">
        <v>26</v>
      </c>
    </row>
    <row r="1950" spans="1:18" x14ac:dyDescent="0.35">
      <c r="A1950" t="s">
        <v>1027</v>
      </c>
      <c r="B1950" t="s">
        <v>918</v>
      </c>
      <c r="C1950" t="s">
        <v>15</v>
      </c>
      <c r="D1950" t="s">
        <v>17</v>
      </c>
      <c r="E1950" t="s">
        <v>267</v>
      </c>
      <c r="G1950" t="s">
        <v>20</v>
      </c>
      <c r="H1950" t="s">
        <v>22</v>
      </c>
      <c r="I1950" s="4">
        <v>5078</v>
      </c>
      <c r="J1950">
        <v>821</v>
      </c>
      <c r="K1950">
        <v>0</v>
      </c>
      <c r="L1950">
        <v>4257</v>
      </c>
      <c r="M1950">
        <v>0</v>
      </c>
      <c r="N1950" s="2">
        <v>30</v>
      </c>
      <c r="O1950" t="s">
        <v>29</v>
      </c>
      <c r="P1950" t="s">
        <v>37</v>
      </c>
      <c r="Q1950" t="s">
        <v>25</v>
      </c>
      <c r="R1950" t="s">
        <v>26</v>
      </c>
    </row>
    <row r="1951" spans="1:18" x14ac:dyDescent="0.35">
      <c r="A1951" t="s">
        <v>1027</v>
      </c>
      <c r="B1951" t="s">
        <v>919</v>
      </c>
      <c r="C1951" t="s">
        <v>15</v>
      </c>
      <c r="D1951" t="s">
        <v>17</v>
      </c>
      <c r="E1951" t="s">
        <v>452</v>
      </c>
      <c r="F1951" t="s">
        <v>453</v>
      </c>
      <c r="G1951" t="s">
        <v>20</v>
      </c>
      <c r="H1951" t="s">
        <v>21</v>
      </c>
      <c r="I1951" s="4">
        <v>352.85</v>
      </c>
      <c r="J1951">
        <v>0</v>
      </c>
      <c r="K1951">
        <v>0</v>
      </c>
      <c r="L1951">
        <v>0</v>
      </c>
      <c r="M1951">
        <v>352.85</v>
      </c>
      <c r="N1951" s="2">
        <v>30</v>
      </c>
      <c r="O1951" t="s">
        <v>40</v>
      </c>
      <c r="P1951" t="s">
        <v>37</v>
      </c>
      <c r="Q1951" t="s">
        <v>25</v>
      </c>
      <c r="R1951" t="s">
        <v>26</v>
      </c>
    </row>
    <row r="1952" spans="1:18" x14ac:dyDescent="0.35">
      <c r="A1952" t="s">
        <v>1027</v>
      </c>
      <c r="B1952" t="s">
        <v>920</v>
      </c>
      <c r="C1952" t="s">
        <v>15</v>
      </c>
      <c r="D1952" t="s">
        <v>17</v>
      </c>
      <c r="E1952" t="s">
        <v>314</v>
      </c>
      <c r="G1952" t="s">
        <v>20</v>
      </c>
      <c r="H1952" t="s">
        <v>22</v>
      </c>
      <c r="I1952" s="4">
        <v>6113</v>
      </c>
      <c r="J1952">
        <v>1024</v>
      </c>
      <c r="K1952">
        <v>0</v>
      </c>
      <c r="L1952">
        <v>5089</v>
      </c>
      <c r="M1952">
        <v>0</v>
      </c>
      <c r="N1952" s="2">
        <v>30</v>
      </c>
      <c r="O1952" t="s">
        <v>29</v>
      </c>
      <c r="P1952" t="s">
        <v>37</v>
      </c>
      <c r="Q1952" t="s">
        <v>25</v>
      </c>
      <c r="R1952" t="s">
        <v>26</v>
      </c>
    </row>
    <row r="1953" spans="1:18" x14ac:dyDescent="0.35">
      <c r="A1953" t="s">
        <v>1027</v>
      </c>
      <c r="B1953" t="s">
        <v>921</v>
      </c>
      <c r="C1953" t="s">
        <v>15</v>
      </c>
      <c r="D1953" t="s">
        <v>17</v>
      </c>
      <c r="E1953" t="s">
        <v>422</v>
      </c>
      <c r="G1953" t="s">
        <v>20</v>
      </c>
      <c r="H1953" t="s">
        <v>21</v>
      </c>
      <c r="I1953" s="4">
        <v>0</v>
      </c>
      <c r="J1953">
        <v>0</v>
      </c>
      <c r="K1953">
        <v>0</v>
      </c>
      <c r="L1953">
        <v>0</v>
      </c>
      <c r="M1953">
        <v>0</v>
      </c>
      <c r="N1953" s="2">
        <v>30</v>
      </c>
      <c r="O1953" t="s">
        <v>40</v>
      </c>
      <c r="P1953" t="s">
        <v>37</v>
      </c>
      <c r="Q1953" t="s">
        <v>25</v>
      </c>
      <c r="R1953" t="s">
        <v>26</v>
      </c>
    </row>
    <row r="1954" spans="1:18" x14ac:dyDescent="0.35">
      <c r="A1954" t="s">
        <v>1027</v>
      </c>
      <c r="B1954" t="s">
        <v>922</v>
      </c>
      <c r="C1954" t="s">
        <v>15</v>
      </c>
      <c r="D1954" t="s">
        <v>17</v>
      </c>
      <c r="E1954" t="s">
        <v>70</v>
      </c>
      <c r="F1954" t="s">
        <v>71</v>
      </c>
      <c r="G1954" t="s">
        <v>20</v>
      </c>
      <c r="H1954" t="s">
        <v>22</v>
      </c>
      <c r="I1954" s="4">
        <v>14765</v>
      </c>
      <c r="J1954">
        <v>2635</v>
      </c>
      <c r="K1954">
        <v>0</v>
      </c>
      <c r="L1954">
        <v>12130</v>
      </c>
      <c r="M1954">
        <v>0</v>
      </c>
      <c r="N1954" s="2">
        <v>30</v>
      </c>
      <c r="O1954" t="s">
        <v>29</v>
      </c>
      <c r="P1954" t="s">
        <v>47</v>
      </c>
      <c r="Q1954" t="s">
        <v>25</v>
      </c>
      <c r="R1954" t="s">
        <v>26</v>
      </c>
    </row>
    <row r="1955" spans="1:18" x14ac:dyDescent="0.35">
      <c r="A1955" t="s">
        <v>1027</v>
      </c>
      <c r="B1955" t="s">
        <v>923</v>
      </c>
      <c r="C1955" t="s">
        <v>15</v>
      </c>
      <c r="D1955" t="s">
        <v>17</v>
      </c>
      <c r="E1955" t="s">
        <v>420</v>
      </c>
      <c r="F1955" t="s">
        <v>421</v>
      </c>
      <c r="G1955" t="s">
        <v>20</v>
      </c>
      <c r="H1955" t="s">
        <v>22</v>
      </c>
      <c r="I1955" s="4">
        <v>3519</v>
      </c>
      <c r="J1955">
        <v>655</v>
      </c>
      <c r="K1955">
        <v>0</v>
      </c>
      <c r="L1955">
        <v>2864</v>
      </c>
      <c r="M1955">
        <v>0</v>
      </c>
      <c r="N1955" s="2">
        <v>30</v>
      </c>
      <c r="O1955" t="s">
        <v>29</v>
      </c>
      <c r="P1955" t="s">
        <v>24</v>
      </c>
      <c r="Q1955" t="s">
        <v>25</v>
      </c>
      <c r="R1955" t="s">
        <v>26</v>
      </c>
    </row>
    <row r="1956" spans="1:18" x14ac:dyDescent="0.35">
      <c r="A1956" t="s">
        <v>1027</v>
      </c>
      <c r="B1956" t="s">
        <v>924</v>
      </c>
      <c r="C1956" t="s">
        <v>15</v>
      </c>
      <c r="D1956" t="s">
        <v>17</v>
      </c>
      <c r="E1956" t="s">
        <v>191</v>
      </c>
      <c r="F1956" t="s">
        <v>192</v>
      </c>
      <c r="G1956" t="s">
        <v>20</v>
      </c>
      <c r="H1956" t="s">
        <v>22</v>
      </c>
      <c r="I1956" s="4">
        <v>2263</v>
      </c>
      <c r="J1956">
        <v>389</v>
      </c>
      <c r="K1956">
        <v>0</v>
      </c>
      <c r="L1956">
        <v>1874</v>
      </c>
      <c r="M1956">
        <v>0</v>
      </c>
      <c r="N1956" s="2">
        <v>30</v>
      </c>
      <c r="O1956" t="s">
        <v>29</v>
      </c>
      <c r="P1956" t="s">
        <v>24</v>
      </c>
      <c r="Q1956" t="s">
        <v>25</v>
      </c>
      <c r="R1956" t="s">
        <v>26</v>
      </c>
    </row>
    <row r="1957" spans="1:18" x14ac:dyDescent="0.35">
      <c r="A1957" t="s">
        <v>1027</v>
      </c>
      <c r="B1957" t="s">
        <v>925</v>
      </c>
      <c r="C1957" t="s">
        <v>15</v>
      </c>
      <c r="D1957" t="s">
        <v>17</v>
      </c>
      <c r="E1957" t="s">
        <v>436</v>
      </c>
      <c r="F1957" t="s">
        <v>437</v>
      </c>
      <c r="G1957" t="s">
        <v>20</v>
      </c>
      <c r="H1957" t="s">
        <v>22</v>
      </c>
      <c r="I1957" s="4">
        <v>5396</v>
      </c>
      <c r="J1957">
        <v>952</v>
      </c>
      <c r="K1957">
        <v>0</v>
      </c>
      <c r="L1957">
        <v>4444</v>
      </c>
      <c r="M1957">
        <v>0</v>
      </c>
      <c r="N1957" s="2">
        <v>30</v>
      </c>
      <c r="O1957" t="s">
        <v>29</v>
      </c>
      <c r="P1957" t="s">
        <v>24</v>
      </c>
      <c r="Q1957" t="s">
        <v>25</v>
      </c>
      <c r="R1957" t="s">
        <v>26</v>
      </c>
    </row>
    <row r="1958" spans="1:18" x14ac:dyDescent="0.35">
      <c r="A1958" t="s">
        <v>1027</v>
      </c>
      <c r="B1958" t="s">
        <v>926</v>
      </c>
      <c r="C1958" t="s">
        <v>15</v>
      </c>
      <c r="D1958" t="s">
        <v>17</v>
      </c>
      <c r="E1958" t="s">
        <v>384</v>
      </c>
      <c r="F1958" t="s">
        <v>110</v>
      </c>
      <c r="G1958" t="s">
        <v>20</v>
      </c>
      <c r="H1958" t="s">
        <v>22</v>
      </c>
      <c r="I1958" s="4">
        <v>2624</v>
      </c>
      <c r="J1958">
        <v>465</v>
      </c>
      <c r="K1958">
        <v>0</v>
      </c>
      <c r="L1958">
        <v>2159</v>
      </c>
      <c r="M1958">
        <v>0</v>
      </c>
      <c r="N1958" s="2">
        <v>30</v>
      </c>
      <c r="O1958" t="s">
        <v>29</v>
      </c>
      <c r="P1958" t="s">
        <v>24</v>
      </c>
      <c r="Q1958" t="s">
        <v>25</v>
      </c>
      <c r="R1958" t="s">
        <v>26</v>
      </c>
    </row>
    <row r="1959" spans="1:18" x14ac:dyDescent="0.35">
      <c r="A1959" t="s">
        <v>1027</v>
      </c>
      <c r="B1959" t="s">
        <v>927</v>
      </c>
      <c r="C1959" t="s">
        <v>15</v>
      </c>
      <c r="D1959" t="s">
        <v>17</v>
      </c>
      <c r="E1959" t="s">
        <v>216</v>
      </c>
      <c r="F1959" t="s">
        <v>217</v>
      </c>
      <c r="G1959" t="s">
        <v>20</v>
      </c>
      <c r="H1959" t="s">
        <v>22</v>
      </c>
      <c r="I1959" s="4">
        <v>3345</v>
      </c>
      <c r="J1959">
        <v>870</v>
      </c>
      <c r="K1959">
        <v>0</v>
      </c>
      <c r="L1959">
        <v>2475</v>
      </c>
      <c r="M1959">
        <v>0</v>
      </c>
      <c r="N1959" s="2">
        <v>30</v>
      </c>
      <c r="O1959" t="s">
        <v>60</v>
      </c>
      <c r="P1959" t="s">
        <v>24</v>
      </c>
      <c r="Q1959" t="s">
        <v>25</v>
      </c>
      <c r="R1959" t="s">
        <v>26</v>
      </c>
    </row>
    <row r="1960" spans="1:18" x14ac:dyDescent="0.35">
      <c r="A1960" t="s">
        <v>1027</v>
      </c>
      <c r="B1960" t="s">
        <v>928</v>
      </c>
      <c r="C1960" t="s">
        <v>15</v>
      </c>
      <c r="D1960" t="s">
        <v>17</v>
      </c>
      <c r="E1960" t="s">
        <v>417</v>
      </c>
      <c r="F1960" t="s">
        <v>131</v>
      </c>
      <c r="G1960" t="s">
        <v>20</v>
      </c>
      <c r="H1960" t="s">
        <v>22</v>
      </c>
      <c r="I1960" s="4">
        <v>2185</v>
      </c>
      <c r="J1960">
        <v>371</v>
      </c>
      <c r="K1960">
        <v>0</v>
      </c>
      <c r="L1960">
        <v>1814</v>
      </c>
      <c r="M1960">
        <v>0</v>
      </c>
      <c r="N1960" s="2">
        <v>30</v>
      </c>
      <c r="O1960" t="s">
        <v>29</v>
      </c>
      <c r="P1960" t="s">
        <v>24</v>
      </c>
      <c r="Q1960" t="s">
        <v>25</v>
      </c>
      <c r="R1960" t="s">
        <v>26</v>
      </c>
    </row>
    <row r="1961" spans="1:18" x14ac:dyDescent="0.35">
      <c r="A1961" t="s">
        <v>1027</v>
      </c>
      <c r="B1961" t="s">
        <v>929</v>
      </c>
      <c r="C1961" t="s">
        <v>15</v>
      </c>
      <c r="D1961" t="s">
        <v>17</v>
      </c>
      <c r="E1961" t="s">
        <v>555</v>
      </c>
      <c r="G1961" t="s">
        <v>20</v>
      </c>
      <c r="H1961" t="s">
        <v>22</v>
      </c>
      <c r="I1961" s="4">
        <v>4160</v>
      </c>
      <c r="J1961">
        <v>810</v>
      </c>
      <c r="K1961">
        <v>0</v>
      </c>
      <c r="L1961">
        <v>3350</v>
      </c>
      <c r="M1961">
        <v>0</v>
      </c>
      <c r="N1961" s="2">
        <v>30</v>
      </c>
      <c r="Q1961" t="s">
        <v>25</v>
      </c>
      <c r="R1961" t="s">
        <v>26</v>
      </c>
    </row>
    <row r="1962" spans="1:18" x14ac:dyDescent="0.35">
      <c r="A1962" t="s">
        <v>1027</v>
      </c>
      <c r="B1962" t="s">
        <v>930</v>
      </c>
      <c r="C1962" t="s">
        <v>15</v>
      </c>
      <c r="D1962" t="s">
        <v>17</v>
      </c>
      <c r="E1962" t="s">
        <v>554</v>
      </c>
      <c r="G1962" t="s">
        <v>20</v>
      </c>
      <c r="H1962" t="s">
        <v>22</v>
      </c>
      <c r="I1962" s="4">
        <v>5723</v>
      </c>
      <c r="J1962">
        <v>177</v>
      </c>
      <c r="K1962">
        <v>0</v>
      </c>
      <c r="L1962">
        <v>1155</v>
      </c>
      <c r="M1962">
        <v>4391</v>
      </c>
      <c r="N1962" s="2">
        <v>30</v>
      </c>
      <c r="Q1962" t="s">
        <v>25</v>
      </c>
      <c r="R1962" t="s">
        <v>26</v>
      </c>
    </row>
    <row r="1963" spans="1:18" x14ac:dyDescent="0.35">
      <c r="A1963" t="s">
        <v>1027</v>
      </c>
      <c r="B1963" t="s">
        <v>931</v>
      </c>
      <c r="C1963" t="s">
        <v>15</v>
      </c>
      <c r="D1963" t="s">
        <v>17</v>
      </c>
      <c r="E1963" t="s">
        <v>560</v>
      </c>
      <c r="G1963" t="s">
        <v>20</v>
      </c>
      <c r="H1963" t="s">
        <v>21</v>
      </c>
      <c r="I1963" s="4">
        <v>249.04</v>
      </c>
      <c r="J1963">
        <v>0</v>
      </c>
      <c r="K1963">
        <v>0</v>
      </c>
      <c r="L1963">
        <v>0</v>
      </c>
      <c r="M1963">
        <v>249.04</v>
      </c>
      <c r="N1963" s="2">
        <v>30</v>
      </c>
      <c r="Q1963" t="s">
        <v>25</v>
      </c>
      <c r="R1963" t="s">
        <v>26</v>
      </c>
    </row>
    <row r="1964" spans="1:18" x14ac:dyDescent="0.35">
      <c r="A1964" t="s">
        <v>1027</v>
      </c>
      <c r="B1964" t="s">
        <v>932</v>
      </c>
      <c r="C1964" t="s">
        <v>15</v>
      </c>
      <c r="D1964" t="s">
        <v>17</v>
      </c>
      <c r="E1964" t="s">
        <v>127</v>
      </c>
      <c r="F1964" t="s">
        <v>73</v>
      </c>
      <c r="G1964" t="s">
        <v>20</v>
      </c>
      <c r="H1964" t="s">
        <v>22</v>
      </c>
      <c r="I1964" s="4">
        <v>3155</v>
      </c>
      <c r="J1964">
        <v>710</v>
      </c>
      <c r="K1964">
        <v>0</v>
      </c>
      <c r="L1964">
        <v>2445</v>
      </c>
      <c r="M1964">
        <v>0</v>
      </c>
      <c r="N1964" s="2">
        <v>30</v>
      </c>
      <c r="O1964" t="s">
        <v>60</v>
      </c>
      <c r="P1964" t="s">
        <v>32</v>
      </c>
      <c r="Q1964" t="s">
        <v>25</v>
      </c>
      <c r="R1964" t="s">
        <v>26</v>
      </c>
    </row>
    <row r="1965" spans="1:18" x14ac:dyDescent="0.35">
      <c r="A1965" t="s">
        <v>1027</v>
      </c>
      <c r="B1965" t="s">
        <v>933</v>
      </c>
      <c r="C1965" t="s">
        <v>15</v>
      </c>
      <c r="D1965" t="s">
        <v>17</v>
      </c>
      <c r="E1965" t="s">
        <v>31</v>
      </c>
      <c r="F1965" t="s">
        <v>18</v>
      </c>
      <c r="G1965" t="s">
        <v>20</v>
      </c>
      <c r="H1965" t="s">
        <v>21</v>
      </c>
      <c r="I1965" s="4">
        <v>1426.19</v>
      </c>
      <c r="J1965">
        <v>0</v>
      </c>
      <c r="K1965">
        <v>0</v>
      </c>
      <c r="L1965">
        <v>0</v>
      </c>
      <c r="M1965">
        <v>1426.19</v>
      </c>
      <c r="N1965" s="2">
        <v>30</v>
      </c>
      <c r="O1965" t="s">
        <v>23</v>
      </c>
      <c r="P1965" t="s">
        <v>32</v>
      </c>
      <c r="Q1965" t="s">
        <v>25</v>
      </c>
      <c r="R1965" t="s">
        <v>26</v>
      </c>
    </row>
    <row r="1966" spans="1:18" x14ac:dyDescent="0.35">
      <c r="A1966" t="s">
        <v>1027</v>
      </c>
      <c r="B1966" t="s">
        <v>934</v>
      </c>
      <c r="C1966" t="s">
        <v>15</v>
      </c>
      <c r="D1966" t="s">
        <v>17</v>
      </c>
      <c r="E1966" t="s">
        <v>506</v>
      </c>
      <c r="F1966" t="s">
        <v>507</v>
      </c>
      <c r="G1966" t="s">
        <v>20</v>
      </c>
      <c r="H1966" t="s">
        <v>22</v>
      </c>
      <c r="I1966" s="4">
        <v>1680</v>
      </c>
      <c r="J1966">
        <v>330</v>
      </c>
      <c r="K1966">
        <v>0</v>
      </c>
      <c r="L1966">
        <v>1350</v>
      </c>
      <c r="M1966">
        <v>0</v>
      </c>
      <c r="N1966" s="2">
        <v>30</v>
      </c>
      <c r="O1966" t="s">
        <v>60</v>
      </c>
      <c r="P1966" t="s">
        <v>32</v>
      </c>
      <c r="Q1966" t="s">
        <v>25</v>
      </c>
      <c r="R1966" t="s">
        <v>26</v>
      </c>
    </row>
    <row r="1967" spans="1:18" x14ac:dyDescent="0.35">
      <c r="A1967" t="s">
        <v>1027</v>
      </c>
      <c r="B1967" t="s">
        <v>935</v>
      </c>
      <c r="C1967" t="s">
        <v>15</v>
      </c>
      <c r="D1967" t="s">
        <v>17</v>
      </c>
      <c r="E1967" t="s">
        <v>194</v>
      </c>
      <c r="F1967" t="s">
        <v>110</v>
      </c>
      <c r="G1967" t="s">
        <v>20</v>
      </c>
      <c r="H1967" t="s">
        <v>22</v>
      </c>
      <c r="I1967" s="4">
        <v>5184</v>
      </c>
      <c r="J1967">
        <v>891</v>
      </c>
      <c r="K1967">
        <v>0</v>
      </c>
      <c r="L1967">
        <v>4293</v>
      </c>
      <c r="M1967">
        <v>0</v>
      </c>
      <c r="N1967" s="2">
        <v>30</v>
      </c>
      <c r="O1967" t="s">
        <v>29</v>
      </c>
      <c r="P1967" t="s">
        <v>80</v>
      </c>
      <c r="Q1967" t="s">
        <v>25</v>
      </c>
      <c r="R1967" t="s">
        <v>26</v>
      </c>
    </row>
    <row r="1968" spans="1:18" x14ac:dyDescent="0.35">
      <c r="A1968" t="s">
        <v>1027</v>
      </c>
      <c r="B1968" t="s">
        <v>936</v>
      </c>
      <c r="C1968" t="s">
        <v>15</v>
      </c>
      <c r="D1968" t="s">
        <v>17</v>
      </c>
      <c r="E1968" t="s">
        <v>438</v>
      </c>
      <c r="F1968" t="s">
        <v>131</v>
      </c>
      <c r="G1968" t="s">
        <v>20</v>
      </c>
      <c r="H1968" t="s">
        <v>22</v>
      </c>
      <c r="I1968" s="4">
        <v>999</v>
      </c>
      <c r="J1968">
        <v>140</v>
      </c>
      <c r="K1968">
        <v>0</v>
      </c>
      <c r="L1968">
        <v>859</v>
      </c>
      <c r="M1968">
        <v>0</v>
      </c>
      <c r="N1968" s="2">
        <v>30</v>
      </c>
      <c r="O1968" t="s">
        <v>29</v>
      </c>
      <c r="P1968" t="s">
        <v>47</v>
      </c>
      <c r="Q1968" t="s">
        <v>25</v>
      </c>
      <c r="R1968" t="s">
        <v>26</v>
      </c>
    </row>
    <row r="1969" spans="1:18" x14ac:dyDescent="0.35">
      <c r="A1969" t="s">
        <v>1027</v>
      </c>
      <c r="B1969" t="s">
        <v>937</v>
      </c>
      <c r="C1969" t="s">
        <v>15</v>
      </c>
      <c r="D1969" t="s">
        <v>17</v>
      </c>
      <c r="E1969" t="s">
        <v>142</v>
      </c>
      <c r="F1969" t="s">
        <v>143</v>
      </c>
      <c r="G1969" t="s">
        <v>20</v>
      </c>
      <c r="H1969" t="s">
        <v>22</v>
      </c>
      <c r="I1969" s="4">
        <v>56120</v>
      </c>
      <c r="J1969">
        <v>9840</v>
      </c>
      <c r="K1969">
        <v>0</v>
      </c>
      <c r="L1969">
        <v>46280</v>
      </c>
      <c r="M1969">
        <v>0</v>
      </c>
      <c r="N1969" s="2">
        <v>30</v>
      </c>
      <c r="O1969" t="s">
        <v>46</v>
      </c>
      <c r="P1969" t="s">
        <v>47</v>
      </c>
      <c r="Q1969" t="s">
        <v>25</v>
      </c>
      <c r="R1969" t="s">
        <v>26</v>
      </c>
    </row>
    <row r="1970" spans="1:18" x14ac:dyDescent="0.35">
      <c r="A1970" t="s">
        <v>1027</v>
      </c>
      <c r="B1970" t="s">
        <v>938</v>
      </c>
      <c r="C1970" t="s">
        <v>15</v>
      </c>
      <c r="D1970" t="s">
        <v>17</v>
      </c>
      <c r="E1970" t="s">
        <v>324</v>
      </c>
      <c r="F1970" t="s">
        <v>18</v>
      </c>
      <c r="G1970" t="s">
        <v>20</v>
      </c>
      <c r="H1970" t="s">
        <v>21</v>
      </c>
      <c r="I1970" s="4">
        <v>690</v>
      </c>
      <c r="J1970">
        <v>0</v>
      </c>
      <c r="K1970">
        <v>0</v>
      </c>
      <c r="L1970">
        <v>0</v>
      </c>
      <c r="M1970">
        <v>690</v>
      </c>
      <c r="N1970" s="2">
        <v>30</v>
      </c>
      <c r="O1970" t="s">
        <v>23</v>
      </c>
      <c r="P1970" t="s">
        <v>224</v>
      </c>
      <c r="Q1970" t="s">
        <v>25</v>
      </c>
      <c r="R1970" t="s">
        <v>26</v>
      </c>
    </row>
    <row r="1971" spans="1:18" x14ac:dyDescent="0.35">
      <c r="A1971" t="s">
        <v>1027</v>
      </c>
      <c r="B1971" t="s">
        <v>939</v>
      </c>
      <c r="C1971" t="s">
        <v>15</v>
      </c>
      <c r="D1971" t="s">
        <v>17</v>
      </c>
      <c r="E1971" t="s">
        <v>81</v>
      </c>
      <c r="F1971" t="s">
        <v>34</v>
      </c>
      <c r="G1971" t="s">
        <v>20</v>
      </c>
      <c r="H1971" t="s">
        <v>21</v>
      </c>
      <c r="I1971" s="4">
        <v>921.9</v>
      </c>
      <c r="J1971">
        <v>0</v>
      </c>
      <c r="K1971">
        <v>0</v>
      </c>
      <c r="L1971">
        <v>0</v>
      </c>
      <c r="M1971">
        <v>921.9</v>
      </c>
      <c r="N1971" s="2">
        <v>30</v>
      </c>
      <c r="O1971" t="s">
        <v>35</v>
      </c>
      <c r="P1971" t="s">
        <v>41</v>
      </c>
      <c r="Q1971" t="s">
        <v>25</v>
      </c>
      <c r="R1971" t="s">
        <v>26</v>
      </c>
    </row>
    <row r="1972" spans="1:18" x14ac:dyDescent="0.35">
      <c r="A1972" t="s">
        <v>1027</v>
      </c>
      <c r="B1972" t="s">
        <v>940</v>
      </c>
      <c r="C1972" t="s">
        <v>15</v>
      </c>
      <c r="D1972" t="s">
        <v>17</v>
      </c>
      <c r="E1972" t="s">
        <v>479</v>
      </c>
      <c r="G1972" t="s">
        <v>20</v>
      </c>
      <c r="H1972" t="s">
        <v>22</v>
      </c>
      <c r="I1972" s="4">
        <v>4902</v>
      </c>
      <c r="J1972">
        <v>822</v>
      </c>
      <c r="K1972">
        <v>0</v>
      </c>
      <c r="L1972">
        <v>4080</v>
      </c>
      <c r="M1972">
        <v>0</v>
      </c>
      <c r="N1972" s="2">
        <v>30</v>
      </c>
      <c r="O1972" t="s">
        <v>29</v>
      </c>
      <c r="P1972" t="s">
        <v>474</v>
      </c>
      <c r="Q1972" t="s">
        <v>25</v>
      </c>
      <c r="R1972" t="s">
        <v>26</v>
      </c>
    </row>
    <row r="1973" spans="1:18" x14ac:dyDescent="0.35">
      <c r="A1973" t="s">
        <v>1027</v>
      </c>
      <c r="B1973" t="s">
        <v>941</v>
      </c>
      <c r="C1973" t="s">
        <v>15</v>
      </c>
      <c r="D1973" t="s">
        <v>17</v>
      </c>
      <c r="E1973" t="s">
        <v>419</v>
      </c>
      <c r="G1973" t="s">
        <v>20</v>
      </c>
      <c r="H1973" t="s">
        <v>21</v>
      </c>
      <c r="I1973" s="4">
        <v>326.19</v>
      </c>
      <c r="J1973">
        <v>0</v>
      </c>
      <c r="K1973">
        <v>0</v>
      </c>
      <c r="L1973">
        <v>0</v>
      </c>
      <c r="M1973">
        <v>326.19</v>
      </c>
      <c r="N1973" s="2">
        <v>30</v>
      </c>
      <c r="O1973" t="s">
        <v>40</v>
      </c>
      <c r="P1973" t="s">
        <v>224</v>
      </c>
      <c r="Q1973" t="s">
        <v>25</v>
      </c>
      <c r="R1973" t="s">
        <v>26</v>
      </c>
    </row>
    <row r="1974" spans="1:18" x14ac:dyDescent="0.35">
      <c r="A1974" t="s">
        <v>1027</v>
      </c>
      <c r="B1974" t="s">
        <v>942</v>
      </c>
      <c r="C1974" t="s">
        <v>15</v>
      </c>
      <c r="D1974" t="s">
        <v>17</v>
      </c>
      <c r="E1974" t="s">
        <v>252</v>
      </c>
      <c r="F1974" t="s">
        <v>253</v>
      </c>
      <c r="G1974" t="s">
        <v>20</v>
      </c>
      <c r="H1974" t="s">
        <v>22</v>
      </c>
      <c r="I1974" s="4">
        <v>5953</v>
      </c>
      <c r="J1974">
        <v>1071</v>
      </c>
      <c r="K1974">
        <v>0</v>
      </c>
      <c r="L1974">
        <v>4882</v>
      </c>
      <c r="M1974">
        <v>0</v>
      </c>
      <c r="N1974" s="2">
        <v>30</v>
      </c>
      <c r="O1974" t="s">
        <v>29</v>
      </c>
      <c r="P1974" t="s">
        <v>224</v>
      </c>
      <c r="Q1974" t="s">
        <v>25</v>
      </c>
      <c r="R1974" t="s">
        <v>26</v>
      </c>
    </row>
    <row r="1975" spans="1:18" x14ac:dyDescent="0.35">
      <c r="A1975" t="s">
        <v>1027</v>
      </c>
      <c r="B1975" t="s">
        <v>943</v>
      </c>
      <c r="C1975" t="s">
        <v>15</v>
      </c>
      <c r="D1975" t="s">
        <v>17</v>
      </c>
      <c r="E1975" t="s">
        <v>254</v>
      </c>
      <c r="F1975" t="s">
        <v>255</v>
      </c>
      <c r="G1975" t="s">
        <v>20</v>
      </c>
      <c r="H1975" t="s">
        <v>22</v>
      </c>
      <c r="I1975" s="4">
        <v>9806</v>
      </c>
      <c r="J1975">
        <v>1726</v>
      </c>
      <c r="K1975">
        <v>0</v>
      </c>
      <c r="L1975">
        <v>8080</v>
      </c>
      <c r="M1975">
        <v>0</v>
      </c>
      <c r="N1975" s="2">
        <v>30</v>
      </c>
      <c r="O1975" t="s">
        <v>29</v>
      </c>
      <c r="P1975" t="s">
        <v>224</v>
      </c>
      <c r="Q1975" t="s">
        <v>25</v>
      </c>
      <c r="R1975" t="s">
        <v>26</v>
      </c>
    </row>
    <row r="1976" spans="1:18" x14ac:dyDescent="0.35">
      <c r="A1976" t="s">
        <v>1027</v>
      </c>
      <c r="B1976" t="s">
        <v>944</v>
      </c>
      <c r="C1976" t="s">
        <v>15</v>
      </c>
      <c r="D1976" t="s">
        <v>17</v>
      </c>
      <c r="E1976" t="s">
        <v>239</v>
      </c>
      <c r="G1976" t="s">
        <v>20</v>
      </c>
      <c r="H1976" t="s">
        <v>21</v>
      </c>
      <c r="I1976" s="4">
        <v>216.66</v>
      </c>
      <c r="J1976">
        <v>0</v>
      </c>
      <c r="K1976">
        <v>0</v>
      </c>
      <c r="L1976">
        <v>0</v>
      </c>
      <c r="M1976">
        <v>216.66</v>
      </c>
      <c r="N1976" s="2">
        <v>30</v>
      </c>
      <c r="O1976" t="s">
        <v>40</v>
      </c>
      <c r="P1976" t="s">
        <v>201</v>
      </c>
      <c r="Q1976" t="s">
        <v>25</v>
      </c>
      <c r="R1976" t="s">
        <v>26</v>
      </c>
    </row>
    <row r="1977" spans="1:18" x14ac:dyDescent="0.35">
      <c r="A1977" t="s">
        <v>1027</v>
      </c>
      <c r="B1977" t="s">
        <v>945</v>
      </c>
      <c r="C1977" t="s">
        <v>15</v>
      </c>
      <c r="D1977" t="s">
        <v>17</v>
      </c>
      <c r="E1977" t="s">
        <v>308</v>
      </c>
      <c r="G1977" t="s">
        <v>20</v>
      </c>
      <c r="H1977" t="s">
        <v>21</v>
      </c>
      <c r="I1977" s="4">
        <v>1437.14</v>
      </c>
      <c r="J1977">
        <v>0</v>
      </c>
      <c r="K1977">
        <v>0</v>
      </c>
      <c r="L1977">
        <v>0</v>
      </c>
      <c r="M1977">
        <v>1437.14</v>
      </c>
      <c r="N1977" s="2">
        <v>30</v>
      </c>
      <c r="O1977" t="s">
        <v>51</v>
      </c>
      <c r="P1977" t="s">
        <v>224</v>
      </c>
      <c r="Q1977" t="s">
        <v>25</v>
      </c>
      <c r="R1977" t="s">
        <v>26</v>
      </c>
    </row>
    <row r="1978" spans="1:18" x14ac:dyDescent="0.35">
      <c r="A1978" t="s">
        <v>1027</v>
      </c>
      <c r="B1978" t="s">
        <v>946</v>
      </c>
      <c r="C1978" t="s">
        <v>15</v>
      </c>
      <c r="D1978" t="s">
        <v>17</v>
      </c>
      <c r="E1978" t="s">
        <v>173</v>
      </c>
      <c r="F1978" t="s">
        <v>174</v>
      </c>
      <c r="G1978" t="s">
        <v>20</v>
      </c>
      <c r="H1978" t="s">
        <v>22</v>
      </c>
      <c r="I1978" s="4">
        <v>8755</v>
      </c>
      <c r="J1978">
        <v>1532</v>
      </c>
      <c r="K1978">
        <v>0</v>
      </c>
      <c r="L1978">
        <v>7223</v>
      </c>
      <c r="M1978">
        <v>0</v>
      </c>
      <c r="N1978" s="2">
        <v>30</v>
      </c>
      <c r="O1978" t="s">
        <v>29</v>
      </c>
      <c r="P1978" t="s">
        <v>168</v>
      </c>
      <c r="Q1978" t="s">
        <v>25</v>
      </c>
      <c r="R1978" t="s">
        <v>26</v>
      </c>
    </row>
    <row r="1979" spans="1:18" x14ac:dyDescent="0.35">
      <c r="A1979" t="s">
        <v>1027</v>
      </c>
      <c r="B1979" t="s">
        <v>947</v>
      </c>
      <c r="C1979" t="s">
        <v>15</v>
      </c>
      <c r="D1979" t="s">
        <v>17</v>
      </c>
      <c r="E1979" t="s">
        <v>169</v>
      </c>
      <c r="F1979" t="s">
        <v>170</v>
      </c>
      <c r="G1979" t="s">
        <v>20</v>
      </c>
      <c r="H1979" t="s">
        <v>21</v>
      </c>
      <c r="I1979" s="4">
        <v>224.75</v>
      </c>
      <c r="J1979">
        <v>0</v>
      </c>
      <c r="K1979">
        <v>0</v>
      </c>
      <c r="L1979">
        <v>0</v>
      </c>
      <c r="M1979">
        <v>224.75</v>
      </c>
      <c r="N1979" s="2">
        <v>30</v>
      </c>
      <c r="O1979" t="s">
        <v>63</v>
      </c>
      <c r="P1979" t="s">
        <v>80</v>
      </c>
      <c r="Q1979" t="s">
        <v>25</v>
      </c>
      <c r="R1979" t="s">
        <v>26</v>
      </c>
    </row>
    <row r="1980" spans="1:18" x14ac:dyDescent="0.35">
      <c r="A1980" t="s">
        <v>1027</v>
      </c>
      <c r="B1980" t="s">
        <v>948</v>
      </c>
      <c r="C1980" t="s">
        <v>15</v>
      </c>
      <c r="D1980" t="s">
        <v>17</v>
      </c>
      <c r="E1980" t="s">
        <v>251</v>
      </c>
      <c r="G1980" t="s">
        <v>20</v>
      </c>
      <c r="H1980" t="s">
        <v>22</v>
      </c>
      <c r="I1980" s="4">
        <v>3860</v>
      </c>
      <c r="J1980">
        <v>722</v>
      </c>
      <c r="K1980">
        <v>0</v>
      </c>
      <c r="L1980">
        <v>3138</v>
      </c>
      <c r="M1980">
        <v>0</v>
      </c>
      <c r="N1980" s="2">
        <v>30</v>
      </c>
      <c r="O1980" t="s">
        <v>29</v>
      </c>
      <c r="P1980" t="s">
        <v>64</v>
      </c>
      <c r="Q1980" t="s">
        <v>25</v>
      </c>
      <c r="R1980" t="s">
        <v>26</v>
      </c>
    </row>
    <row r="1981" spans="1:18" x14ac:dyDescent="0.35">
      <c r="A1981" t="s">
        <v>1027</v>
      </c>
      <c r="B1981" t="s">
        <v>949</v>
      </c>
      <c r="C1981" t="s">
        <v>15</v>
      </c>
      <c r="D1981" t="s">
        <v>17</v>
      </c>
      <c r="E1981" t="s">
        <v>288</v>
      </c>
      <c r="F1981" t="s">
        <v>289</v>
      </c>
      <c r="G1981" t="s">
        <v>20</v>
      </c>
      <c r="H1981" t="s">
        <v>21</v>
      </c>
      <c r="I1981" s="4">
        <v>2524.2800000000002</v>
      </c>
      <c r="J1981">
        <v>0</v>
      </c>
      <c r="K1981">
        <v>0</v>
      </c>
      <c r="L1981">
        <v>0</v>
      </c>
      <c r="M1981">
        <v>2524.2800000000002</v>
      </c>
      <c r="N1981" s="2">
        <v>30</v>
      </c>
      <c r="O1981" t="s">
        <v>51</v>
      </c>
      <c r="P1981" t="s">
        <v>224</v>
      </c>
      <c r="Q1981" t="s">
        <v>25</v>
      </c>
      <c r="R1981" t="s">
        <v>26</v>
      </c>
    </row>
    <row r="1982" spans="1:18" x14ac:dyDescent="0.35">
      <c r="A1982" t="s">
        <v>1027</v>
      </c>
      <c r="B1982" t="s">
        <v>950</v>
      </c>
      <c r="C1982" t="s">
        <v>15</v>
      </c>
      <c r="D1982" t="s">
        <v>17</v>
      </c>
      <c r="E1982" t="s">
        <v>86</v>
      </c>
      <c r="F1982" t="s">
        <v>62</v>
      </c>
      <c r="G1982" t="s">
        <v>20</v>
      </c>
      <c r="H1982" t="s">
        <v>21</v>
      </c>
      <c r="I1982" s="4">
        <v>636.39</v>
      </c>
      <c r="J1982">
        <v>0</v>
      </c>
      <c r="K1982">
        <v>0</v>
      </c>
      <c r="L1982">
        <v>0</v>
      </c>
      <c r="M1982">
        <v>636.39</v>
      </c>
      <c r="N1982" s="2">
        <v>30</v>
      </c>
      <c r="O1982" t="s">
        <v>63</v>
      </c>
      <c r="P1982" t="s">
        <v>80</v>
      </c>
      <c r="Q1982" t="s">
        <v>25</v>
      </c>
      <c r="R1982" t="s">
        <v>26</v>
      </c>
    </row>
    <row r="1983" spans="1:18" x14ac:dyDescent="0.35">
      <c r="A1983" t="s">
        <v>1027</v>
      </c>
      <c r="B1983" t="s">
        <v>951</v>
      </c>
      <c r="C1983" t="s">
        <v>15</v>
      </c>
      <c r="D1983" t="s">
        <v>17</v>
      </c>
      <c r="E1983" t="s">
        <v>226</v>
      </c>
      <c r="F1983" t="s">
        <v>18</v>
      </c>
      <c r="G1983" t="s">
        <v>20</v>
      </c>
      <c r="H1983" t="s">
        <v>21</v>
      </c>
      <c r="I1983" s="4">
        <v>2271.42</v>
      </c>
      <c r="J1983">
        <v>0</v>
      </c>
      <c r="K1983">
        <v>0</v>
      </c>
      <c r="L1983">
        <v>0</v>
      </c>
      <c r="M1983">
        <v>2271.42</v>
      </c>
      <c r="N1983" s="2">
        <v>30</v>
      </c>
      <c r="O1983" t="s">
        <v>23</v>
      </c>
      <c r="P1983" t="s">
        <v>30</v>
      </c>
      <c r="Q1983" t="s">
        <v>25</v>
      </c>
      <c r="R1983" t="s">
        <v>26</v>
      </c>
    </row>
    <row r="1984" spans="1:18" x14ac:dyDescent="0.35">
      <c r="A1984" t="s">
        <v>1027</v>
      </c>
      <c r="B1984" t="s">
        <v>952</v>
      </c>
      <c r="C1984" t="s">
        <v>15</v>
      </c>
      <c r="D1984" t="s">
        <v>17</v>
      </c>
      <c r="E1984" t="s">
        <v>441</v>
      </c>
      <c r="F1984" t="s">
        <v>442</v>
      </c>
      <c r="G1984" t="s">
        <v>20</v>
      </c>
      <c r="H1984" t="s">
        <v>22</v>
      </c>
      <c r="I1984" s="4">
        <v>5060</v>
      </c>
      <c r="J1984">
        <v>560</v>
      </c>
      <c r="K1984">
        <v>0</v>
      </c>
      <c r="L1984">
        <v>4500</v>
      </c>
      <c r="M1984">
        <v>0</v>
      </c>
      <c r="N1984" s="2">
        <v>30</v>
      </c>
      <c r="O1984" t="s">
        <v>60</v>
      </c>
      <c r="P1984" t="s">
        <v>30</v>
      </c>
      <c r="Q1984" t="s">
        <v>25</v>
      </c>
      <c r="R1984" t="s">
        <v>26</v>
      </c>
    </row>
    <row r="1985" spans="1:18" x14ac:dyDescent="0.35">
      <c r="A1985" t="s">
        <v>1027</v>
      </c>
      <c r="B1985" t="s">
        <v>953</v>
      </c>
      <c r="C1985" t="s">
        <v>15</v>
      </c>
      <c r="D1985" t="s">
        <v>17</v>
      </c>
      <c r="E1985" t="s">
        <v>443</v>
      </c>
      <c r="G1985" t="s">
        <v>20</v>
      </c>
      <c r="H1985" t="s">
        <v>21</v>
      </c>
      <c r="I1985" s="4">
        <v>905.03</v>
      </c>
      <c r="J1985">
        <v>0</v>
      </c>
      <c r="K1985">
        <v>0</v>
      </c>
      <c r="L1985">
        <v>0</v>
      </c>
      <c r="M1985">
        <v>905.03</v>
      </c>
      <c r="N1985" s="2">
        <v>30</v>
      </c>
      <c r="O1985" t="s">
        <v>23</v>
      </c>
      <c r="P1985" t="s">
        <v>30</v>
      </c>
      <c r="Q1985" t="s">
        <v>25</v>
      </c>
      <c r="R1985" t="s">
        <v>26</v>
      </c>
    </row>
    <row r="1986" spans="1:18" x14ac:dyDescent="0.35">
      <c r="A1986" t="s">
        <v>1027</v>
      </c>
      <c r="B1986" t="s">
        <v>954</v>
      </c>
      <c r="C1986" t="s">
        <v>15</v>
      </c>
      <c r="D1986" t="s">
        <v>17</v>
      </c>
      <c r="E1986" t="s">
        <v>42</v>
      </c>
      <c r="G1986" t="s">
        <v>20</v>
      </c>
      <c r="H1986" t="s">
        <v>21</v>
      </c>
      <c r="I1986" s="4">
        <v>1644.76</v>
      </c>
      <c r="J1986">
        <v>0</v>
      </c>
      <c r="K1986">
        <v>0</v>
      </c>
      <c r="L1986">
        <v>0</v>
      </c>
      <c r="M1986">
        <v>1644.76</v>
      </c>
      <c r="N1986" s="2">
        <v>30</v>
      </c>
      <c r="O1986" t="s">
        <v>23</v>
      </c>
      <c r="P1986" t="s">
        <v>30</v>
      </c>
      <c r="Q1986" t="s">
        <v>25</v>
      </c>
      <c r="R1986" t="s">
        <v>26</v>
      </c>
    </row>
    <row r="1987" spans="1:18" x14ac:dyDescent="0.35">
      <c r="A1987" t="s">
        <v>1027</v>
      </c>
      <c r="B1987" t="s">
        <v>955</v>
      </c>
      <c r="C1987" t="s">
        <v>15</v>
      </c>
      <c r="D1987" t="s">
        <v>17</v>
      </c>
      <c r="E1987" t="s">
        <v>335</v>
      </c>
      <c r="G1987" t="s">
        <v>20</v>
      </c>
      <c r="H1987" t="s">
        <v>22</v>
      </c>
      <c r="I1987" s="4">
        <v>9698</v>
      </c>
      <c r="J1987">
        <v>1699</v>
      </c>
      <c r="K1987">
        <v>0</v>
      </c>
      <c r="L1987">
        <v>7999</v>
      </c>
      <c r="M1987">
        <v>0</v>
      </c>
      <c r="N1987" s="2">
        <v>30</v>
      </c>
      <c r="O1987" t="s">
        <v>29</v>
      </c>
      <c r="P1987" t="s">
        <v>41</v>
      </c>
      <c r="Q1987" t="s">
        <v>25</v>
      </c>
      <c r="R1987" t="s">
        <v>26</v>
      </c>
    </row>
    <row r="1988" spans="1:18" x14ac:dyDescent="0.35">
      <c r="A1988" t="s">
        <v>1027</v>
      </c>
      <c r="B1988" t="s">
        <v>956</v>
      </c>
      <c r="C1988" t="s">
        <v>15</v>
      </c>
      <c r="D1988" t="s">
        <v>17</v>
      </c>
      <c r="E1988" t="s">
        <v>372</v>
      </c>
      <c r="F1988" t="s">
        <v>53</v>
      </c>
      <c r="G1988" t="s">
        <v>20</v>
      </c>
      <c r="H1988" t="s">
        <v>22</v>
      </c>
      <c r="I1988" s="4">
        <v>4637</v>
      </c>
      <c r="J1988">
        <v>767</v>
      </c>
      <c r="K1988">
        <v>0</v>
      </c>
      <c r="L1988">
        <v>3870</v>
      </c>
      <c r="M1988">
        <v>0</v>
      </c>
      <c r="N1988" s="2">
        <v>30</v>
      </c>
      <c r="O1988" t="s">
        <v>29</v>
      </c>
      <c r="P1988" t="s">
        <v>41</v>
      </c>
      <c r="Q1988" t="s">
        <v>25</v>
      </c>
      <c r="R1988" t="s">
        <v>26</v>
      </c>
    </row>
    <row r="1989" spans="1:18" x14ac:dyDescent="0.35">
      <c r="A1989" t="s">
        <v>1027</v>
      </c>
      <c r="B1989" t="s">
        <v>957</v>
      </c>
      <c r="C1989" t="s">
        <v>15</v>
      </c>
      <c r="D1989" t="s">
        <v>17</v>
      </c>
      <c r="E1989" t="s">
        <v>38</v>
      </c>
      <c r="F1989" t="s">
        <v>39</v>
      </c>
      <c r="G1989" t="s">
        <v>20</v>
      </c>
      <c r="H1989" t="s">
        <v>21</v>
      </c>
      <c r="I1989" s="4">
        <v>439.09</v>
      </c>
      <c r="J1989">
        <v>0</v>
      </c>
      <c r="K1989">
        <v>0</v>
      </c>
      <c r="L1989">
        <v>0</v>
      </c>
      <c r="M1989">
        <v>439.09</v>
      </c>
      <c r="N1989" s="2">
        <v>30</v>
      </c>
      <c r="O1989" t="s">
        <v>40</v>
      </c>
      <c r="P1989" t="s">
        <v>41</v>
      </c>
      <c r="Q1989" t="s">
        <v>25</v>
      </c>
      <c r="R1989" t="s">
        <v>26</v>
      </c>
    </row>
    <row r="1990" spans="1:18" x14ac:dyDescent="0.35">
      <c r="A1990" t="s">
        <v>1027</v>
      </c>
      <c r="B1990" t="s">
        <v>958</v>
      </c>
      <c r="C1990" t="s">
        <v>15</v>
      </c>
      <c r="D1990" t="s">
        <v>17</v>
      </c>
      <c r="E1990" t="s">
        <v>338</v>
      </c>
      <c r="G1990" t="s">
        <v>20</v>
      </c>
      <c r="H1990" t="s">
        <v>22</v>
      </c>
      <c r="I1990" s="4">
        <v>7890</v>
      </c>
      <c r="J1990">
        <v>1309</v>
      </c>
      <c r="K1990">
        <v>0</v>
      </c>
      <c r="L1990">
        <v>6581</v>
      </c>
      <c r="M1990">
        <v>0</v>
      </c>
      <c r="N1990" s="2">
        <v>30</v>
      </c>
      <c r="O1990" t="s">
        <v>29</v>
      </c>
      <c r="P1990" t="s">
        <v>41</v>
      </c>
      <c r="Q1990" t="s">
        <v>25</v>
      </c>
      <c r="R1990" t="s">
        <v>26</v>
      </c>
    </row>
    <row r="1991" spans="1:18" x14ac:dyDescent="0.35">
      <c r="A1991" t="s">
        <v>1027</v>
      </c>
      <c r="B1991" t="s">
        <v>959</v>
      </c>
      <c r="C1991" t="s">
        <v>15</v>
      </c>
      <c r="D1991" t="s">
        <v>17</v>
      </c>
      <c r="E1991" t="s">
        <v>302</v>
      </c>
      <c r="G1991" t="s">
        <v>20</v>
      </c>
      <c r="H1991" t="s">
        <v>21</v>
      </c>
      <c r="I1991" s="4">
        <v>1175.23</v>
      </c>
      <c r="J1991">
        <v>0</v>
      </c>
      <c r="K1991">
        <v>0</v>
      </c>
      <c r="L1991">
        <v>0</v>
      </c>
      <c r="M1991">
        <v>1175.23</v>
      </c>
      <c r="N1991" s="2">
        <v>30</v>
      </c>
      <c r="O1991" t="s">
        <v>23</v>
      </c>
      <c r="P1991" t="s">
        <v>41</v>
      </c>
      <c r="Q1991" t="s">
        <v>25</v>
      </c>
      <c r="R1991" t="s">
        <v>26</v>
      </c>
    </row>
    <row r="1992" spans="1:18" x14ac:dyDescent="0.35">
      <c r="A1992" t="s">
        <v>1027</v>
      </c>
      <c r="B1992" t="s">
        <v>960</v>
      </c>
      <c r="C1992" t="s">
        <v>15</v>
      </c>
      <c r="D1992" t="s">
        <v>17</v>
      </c>
      <c r="E1992" t="s">
        <v>348</v>
      </c>
      <c r="F1992" t="s">
        <v>18</v>
      </c>
      <c r="G1992" t="s">
        <v>20</v>
      </c>
      <c r="H1992" t="s">
        <v>22</v>
      </c>
      <c r="I1992" s="4">
        <v>1165</v>
      </c>
      <c r="J1992">
        <v>68</v>
      </c>
      <c r="K1992">
        <v>0</v>
      </c>
      <c r="L1992">
        <v>1097</v>
      </c>
      <c r="M1992">
        <v>0</v>
      </c>
      <c r="N1992" s="2">
        <v>30</v>
      </c>
      <c r="O1992" t="s">
        <v>23</v>
      </c>
      <c r="P1992" t="s">
        <v>41</v>
      </c>
      <c r="Q1992" t="s">
        <v>25</v>
      </c>
      <c r="R1992" t="s">
        <v>26</v>
      </c>
    </row>
    <row r="1993" spans="1:18" x14ac:dyDescent="0.35">
      <c r="A1993" t="s">
        <v>1027</v>
      </c>
      <c r="B1993" t="s">
        <v>961</v>
      </c>
      <c r="C1993" t="s">
        <v>15</v>
      </c>
      <c r="D1993" t="s">
        <v>17</v>
      </c>
      <c r="E1993" t="s">
        <v>342</v>
      </c>
      <c r="G1993" t="s">
        <v>20</v>
      </c>
      <c r="H1993" t="s">
        <v>22</v>
      </c>
      <c r="I1993" s="4">
        <v>9200</v>
      </c>
      <c r="J1993">
        <v>1388</v>
      </c>
      <c r="K1993">
        <v>0</v>
      </c>
      <c r="L1993">
        <v>7812</v>
      </c>
      <c r="M1993">
        <v>0</v>
      </c>
      <c r="N1993" s="2">
        <v>30</v>
      </c>
      <c r="O1993" t="s">
        <v>60</v>
      </c>
      <c r="P1993" t="s">
        <v>41</v>
      </c>
      <c r="Q1993" t="s">
        <v>25</v>
      </c>
      <c r="R1993" t="s">
        <v>26</v>
      </c>
    </row>
    <row r="1994" spans="1:18" x14ac:dyDescent="0.35">
      <c r="A1994" t="s">
        <v>1027</v>
      </c>
      <c r="B1994" t="s">
        <v>962</v>
      </c>
      <c r="C1994" t="s">
        <v>15</v>
      </c>
      <c r="D1994" t="s">
        <v>17</v>
      </c>
      <c r="E1994" t="s">
        <v>349</v>
      </c>
      <c r="G1994" t="s">
        <v>20</v>
      </c>
      <c r="H1994" t="s">
        <v>22</v>
      </c>
      <c r="I1994" s="4">
        <v>11256</v>
      </c>
      <c r="J1994">
        <v>2029</v>
      </c>
      <c r="K1994">
        <v>0</v>
      </c>
      <c r="L1994">
        <v>9227</v>
      </c>
      <c r="M1994">
        <v>0</v>
      </c>
      <c r="N1994" s="2">
        <v>30</v>
      </c>
      <c r="O1994" t="s">
        <v>29</v>
      </c>
      <c r="P1994" t="s">
        <v>41</v>
      </c>
      <c r="Q1994" t="s">
        <v>25</v>
      </c>
      <c r="R1994" t="s">
        <v>26</v>
      </c>
    </row>
    <row r="1995" spans="1:18" x14ac:dyDescent="0.35">
      <c r="A1995" t="s">
        <v>1027</v>
      </c>
      <c r="B1995" t="s">
        <v>963</v>
      </c>
      <c r="C1995" t="s">
        <v>15</v>
      </c>
      <c r="D1995" t="s">
        <v>17</v>
      </c>
      <c r="E1995" t="s">
        <v>246</v>
      </c>
      <c r="G1995" t="s">
        <v>20</v>
      </c>
      <c r="H1995" t="s">
        <v>21</v>
      </c>
      <c r="I1995" s="4">
        <v>662.38</v>
      </c>
      <c r="J1995">
        <v>0</v>
      </c>
      <c r="K1995">
        <v>0</v>
      </c>
      <c r="L1995">
        <v>0</v>
      </c>
      <c r="M1995">
        <v>662.38</v>
      </c>
      <c r="N1995" s="2">
        <v>30</v>
      </c>
      <c r="O1995" t="s">
        <v>29</v>
      </c>
      <c r="P1995" t="s">
        <v>41</v>
      </c>
      <c r="Q1995" t="s">
        <v>25</v>
      </c>
      <c r="R1995" t="s">
        <v>26</v>
      </c>
    </row>
    <row r="1996" spans="1:18" x14ac:dyDescent="0.35">
      <c r="A1996" t="s">
        <v>1027</v>
      </c>
      <c r="B1996" t="s">
        <v>964</v>
      </c>
      <c r="C1996" t="s">
        <v>15</v>
      </c>
      <c r="D1996" t="s">
        <v>17</v>
      </c>
      <c r="E1996" t="s">
        <v>159</v>
      </c>
      <c r="F1996" t="s">
        <v>160</v>
      </c>
      <c r="G1996" t="s">
        <v>20</v>
      </c>
      <c r="H1996" t="s">
        <v>21</v>
      </c>
      <c r="I1996" s="4">
        <v>1042.8499999999999</v>
      </c>
      <c r="J1996">
        <v>0</v>
      </c>
      <c r="K1996">
        <v>0</v>
      </c>
      <c r="L1996">
        <v>0</v>
      </c>
      <c r="M1996">
        <v>1042.8499999999999</v>
      </c>
      <c r="N1996" s="2">
        <v>30</v>
      </c>
      <c r="O1996" t="s">
        <v>29</v>
      </c>
      <c r="P1996" t="s">
        <v>41</v>
      </c>
      <c r="Q1996" t="s">
        <v>25</v>
      </c>
      <c r="R1996" t="s">
        <v>26</v>
      </c>
    </row>
    <row r="1997" spans="1:18" x14ac:dyDescent="0.35">
      <c r="A1997" t="s">
        <v>1027</v>
      </c>
      <c r="B1997" t="s">
        <v>965</v>
      </c>
      <c r="C1997" t="s">
        <v>15</v>
      </c>
      <c r="D1997" t="s">
        <v>17</v>
      </c>
      <c r="E1997" t="s">
        <v>424</v>
      </c>
      <c r="F1997" t="s">
        <v>18</v>
      </c>
      <c r="G1997" t="s">
        <v>20</v>
      </c>
      <c r="H1997" t="s">
        <v>21</v>
      </c>
      <c r="I1997" s="4">
        <v>1804.76</v>
      </c>
      <c r="J1997">
        <v>0</v>
      </c>
      <c r="K1997">
        <v>0</v>
      </c>
      <c r="L1997">
        <v>0</v>
      </c>
      <c r="M1997">
        <v>1804.76</v>
      </c>
      <c r="N1997" s="2">
        <v>30</v>
      </c>
      <c r="O1997" t="s">
        <v>23</v>
      </c>
      <c r="P1997" t="s">
        <v>41</v>
      </c>
      <c r="Q1997" t="s">
        <v>25</v>
      </c>
      <c r="R1997" t="s">
        <v>26</v>
      </c>
    </row>
    <row r="1998" spans="1:18" x14ac:dyDescent="0.35">
      <c r="A1998" t="s">
        <v>1027</v>
      </c>
      <c r="B1998" t="s">
        <v>966</v>
      </c>
      <c r="C1998" t="s">
        <v>15</v>
      </c>
      <c r="D1998" t="s">
        <v>17</v>
      </c>
      <c r="E1998" t="s">
        <v>89</v>
      </c>
      <c r="F1998" t="s">
        <v>18</v>
      </c>
      <c r="G1998" t="s">
        <v>20</v>
      </c>
      <c r="H1998" t="s">
        <v>21</v>
      </c>
      <c r="I1998" s="4">
        <v>755.23</v>
      </c>
      <c r="J1998">
        <v>0</v>
      </c>
      <c r="K1998">
        <v>0</v>
      </c>
      <c r="L1998">
        <v>0</v>
      </c>
      <c r="M1998">
        <v>755.23</v>
      </c>
      <c r="N1998" s="2">
        <v>30</v>
      </c>
      <c r="O1998" t="s">
        <v>23</v>
      </c>
      <c r="P1998" t="s">
        <v>30</v>
      </c>
      <c r="Q1998" t="s">
        <v>25</v>
      </c>
      <c r="R1998" t="s">
        <v>26</v>
      </c>
    </row>
    <row r="1999" spans="1:18" x14ac:dyDescent="0.35">
      <c r="A1999" t="s">
        <v>1027</v>
      </c>
      <c r="B1999" t="s">
        <v>967</v>
      </c>
      <c r="C1999" t="s">
        <v>15</v>
      </c>
      <c r="D1999" t="s">
        <v>17</v>
      </c>
      <c r="E1999" t="s">
        <v>112</v>
      </c>
      <c r="F1999" t="s">
        <v>62</v>
      </c>
      <c r="G1999" t="s">
        <v>20</v>
      </c>
      <c r="H1999" t="s">
        <v>21</v>
      </c>
      <c r="I1999" s="4">
        <v>436.66</v>
      </c>
      <c r="J1999">
        <v>0</v>
      </c>
      <c r="K1999">
        <v>0</v>
      </c>
      <c r="L1999">
        <v>0</v>
      </c>
      <c r="M1999">
        <v>436.66</v>
      </c>
      <c r="N1999" s="2">
        <v>30</v>
      </c>
      <c r="O1999" t="s">
        <v>63</v>
      </c>
      <c r="P1999" t="s">
        <v>80</v>
      </c>
      <c r="Q1999" t="s">
        <v>25</v>
      </c>
      <c r="R1999" t="s">
        <v>26</v>
      </c>
    </row>
    <row r="2000" spans="1:18" x14ac:dyDescent="0.35">
      <c r="A2000" t="s">
        <v>1027</v>
      </c>
      <c r="B2000" t="s">
        <v>968</v>
      </c>
      <c r="C2000" t="s">
        <v>15</v>
      </c>
      <c r="D2000" t="s">
        <v>17</v>
      </c>
      <c r="E2000" t="s">
        <v>195</v>
      </c>
      <c r="F2000" t="s">
        <v>196</v>
      </c>
      <c r="G2000" t="s">
        <v>20</v>
      </c>
      <c r="H2000" t="s">
        <v>21</v>
      </c>
      <c r="I2000" s="4">
        <v>164.75</v>
      </c>
      <c r="J2000">
        <v>0</v>
      </c>
      <c r="K2000">
        <v>0</v>
      </c>
      <c r="L2000">
        <v>0</v>
      </c>
      <c r="M2000">
        <v>164.75</v>
      </c>
      <c r="N2000" s="2">
        <v>30</v>
      </c>
      <c r="O2000" t="s">
        <v>63</v>
      </c>
      <c r="P2000" t="s">
        <v>80</v>
      </c>
      <c r="Q2000" t="s">
        <v>25</v>
      </c>
      <c r="R2000" t="s">
        <v>26</v>
      </c>
    </row>
    <row r="2001" spans="1:18" x14ac:dyDescent="0.35">
      <c r="A2001" t="s">
        <v>1027</v>
      </c>
      <c r="B2001" t="s">
        <v>969</v>
      </c>
      <c r="C2001" t="s">
        <v>15</v>
      </c>
      <c r="D2001" t="s">
        <v>17</v>
      </c>
      <c r="E2001" t="s">
        <v>121</v>
      </c>
      <c r="F2001" t="s">
        <v>23</v>
      </c>
      <c r="G2001" t="s">
        <v>20</v>
      </c>
      <c r="H2001" t="s">
        <v>21</v>
      </c>
      <c r="I2001" s="4">
        <v>1993.19</v>
      </c>
      <c r="J2001">
        <v>0</v>
      </c>
      <c r="K2001">
        <v>0</v>
      </c>
      <c r="L2001">
        <v>0</v>
      </c>
      <c r="M2001">
        <v>1993.19</v>
      </c>
      <c r="N2001" s="2">
        <v>30</v>
      </c>
      <c r="O2001" t="s">
        <v>23</v>
      </c>
      <c r="P2001" t="s">
        <v>30</v>
      </c>
      <c r="Q2001" t="s">
        <v>25</v>
      </c>
      <c r="R2001" t="s">
        <v>26</v>
      </c>
    </row>
    <row r="2002" spans="1:18" x14ac:dyDescent="0.35">
      <c r="A2002" t="s">
        <v>1027</v>
      </c>
      <c r="B2002" t="s">
        <v>970</v>
      </c>
      <c r="C2002" t="s">
        <v>15</v>
      </c>
      <c r="D2002" t="s">
        <v>17</v>
      </c>
      <c r="E2002" t="s">
        <v>530</v>
      </c>
      <c r="G2002" t="s">
        <v>20</v>
      </c>
      <c r="H2002" t="s">
        <v>22</v>
      </c>
      <c r="I2002" s="4">
        <v>1370</v>
      </c>
      <c r="J2002">
        <v>76</v>
      </c>
      <c r="K2002">
        <v>0</v>
      </c>
      <c r="L2002">
        <v>1294</v>
      </c>
      <c r="M2002">
        <v>0</v>
      </c>
      <c r="N2002" s="2">
        <v>30</v>
      </c>
      <c r="O2002" t="s">
        <v>51</v>
      </c>
      <c r="P2002" t="s">
        <v>64</v>
      </c>
      <c r="Q2002" t="s">
        <v>25</v>
      </c>
      <c r="R2002" t="s">
        <v>26</v>
      </c>
    </row>
    <row r="2003" spans="1:18" x14ac:dyDescent="0.35">
      <c r="A2003" t="s">
        <v>1027</v>
      </c>
      <c r="B2003" t="s">
        <v>971</v>
      </c>
      <c r="C2003" t="s">
        <v>15</v>
      </c>
      <c r="D2003" t="s">
        <v>17</v>
      </c>
      <c r="E2003" t="s">
        <v>548</v>
      </c>
      <c r="F2003" t="s">
        <v>549</v>
      </c>
      <c r="G2003" t="s">
        <v>20</v>
      </c>
      <c r="H2003" t="s">
        <v>21</v>
      </c>
      <c r="I2003" s="4">
        <v>887.16</v>
      </c>
      <c r="J2003">
        <v>0</v>
      </c>
      <c r="K2003">
        <v>0</v>
      </c>
      <c r="L2003">
        <v>0</v>
      </c>
      <c r="M2003">
        <v>887.16</v>
      </c>
      <c r="N2003" s="2">
        <v>30</v>
      </c>
      <c r="O2003" t="s">
        <v>51</v>
      </c>
      <c r="P2003" t="s">
        <v>64</v>
      </c>
      <c r="Q2003" t="s">
        <v>25</v>
      </c>
      <c r="R2003" t="s">
        <v>26</v>
      </c>
    </row>
    <row r="2004" spans="1:18" x14ac:dyDescent="0.35">
      <c r="A2004" t="s">
        <v>1027</v>
      </c>
      <c r="B2004" t="s">
        <v>972</v>
      </c>
      <c r="C2004" t="s">
        <v>15</v>
      </c>
      <c r="D2004" t="s">
        <v>17</v>
      </c>
      <c r="E2004" t="s">
        <v>379</v>
      </c>
      <c r="G2004" t="s">
        <v>20</v>
      </c>
      <c r="H2004" t="s">
        <v>22</v>
      </c>
      <c r="I2004" s="4">
        <v>3309</v>
      </c>
      <c r="J2004">
        <v>572</v>
      </c>
      <c r="K2004">
        <v>0</v>
      </c>
      <c r="L2004">
        <v>2737</v>
      </c>
      <c r="M2004">
        <v>0</v>
      </c>
      <c r="N2004" s="2">
        <v>30</v>
      </c>
      <c r="O2004" t="s">
        <v>29</v>
      </c>
      <c r="P2004" t="s">
        <v>32</v>
      </c>
      <c r="Q2004" t="s">
        <v>25</v>
      </c>
      <c r="R2004" t="s">
        <v>26</v>
      </c>
    </row>
    <row r="2005" spans="1:18" x14ac:dyDescent="0.35">
      <c r="A2005" t="s">
        <v>1027</v>
      </c>
      <c r="B2005" t="s">
        <v>973</v>
      </c>
      <c r="C2005" t="s">
        <v>15</v>
      </c>
      <c r="D2005" t="s">
        <v>17</v>
      </c>
      <c r="E2005" t="s">
        <v>445</v>
      </c>
      <c r="F2005" t="s">
        <v>18</v>
      </c>
      <c r="G2005" t="s">
        <v>20</v>
      </c>
      <c r="H2005" t="s">
        <v>21</v>
      </c>
      <c r="I2005" s="4">
        <v>1711.42</v>
      </c>
      <c r="J2005">
        <v>0</v>
      </c>
      <c r="K2005">
        <v>0</v>
      </c>
      <c r="L2005">
        <v>0</v>
      </c>
      <c r="M2005">
        <v>1711.42</v>
      </c>
      <c r="N2005" s="2">
        <v>30</v>
      </c>
      <c r="O2005" t="s">
        <v>23</v>
      </c>
      <c r="P2005" t="s">
        <v>32</v>
      </c>
      <c r="Q2005" t="s">
        <v>25</v>
      </c>
      <c r="R2005" t="s">
        <v>26</v>
      </c>
    </row>
    <row r="2006" spans="1:18" x14ac:dyDescent="0.35">
      <c r="A2006" t="s">
        <v>1027</v>
      </c>
      <c r="B2006" t="s">
        <v>974</v>
      </c>
      <c r="C2006" t="s">
        <v>15</v>
      </c>
      <c r="D2006" t="s">
        <v>17</v>
      </c>
      <c r="E2006" t="s">
        <v>153</v>
      </c>
      <c r="F2006" t="s">
        <v>154</v>
      </c>
      <c r="G2006" t="s">
        <v>20</v>
      </c>
      <c r="H2006" t="s">
        <v>22</v>
      </c>
      <c r="I2006" s="4">
        <v>5450</v>
      </c>
      <c r="J2006">
        <v>1750</v>
      </c>
      <c r="K2006">
        <v>0</v>
      </c>
      <c r="L2006">
        <v>3700</v>
      </c>
      <c r="M2006">
        <v>0</v>
      </c>
      <c r="N2006" s="2">
        <v>30</v>
      </c>
      <c r="O2006" t="s">
        <v>29</v>
      </c>
      <c r="P2006" t="s">
        <v>30</v>
      </c>
      <c r="Q2006" t="s">
        <v>25</v>
      </c>
      <c r="R2006" t="s">
        <v>26</v>
      </c>
    </row>
    <row r="2007" spans="1:18" x14ac:dyDescent="0.35">
      <c r="A2007" t="s">
        <v>1027</v>
      </c>
      <c r="B2007" t="s">
        <v>975</v>
      </c>
      <c r="C2007" t="s">
        <v>15</v>
      </c>
      <c r="D2007" t="s">
        <v>17</v>
      </c>
      <c r="E2007" t="s">
        <v>550</v>
      </c>
      <c r="G2007" t="s">
        <v>20</v>
      </c>
      <c r="H2007" t="s">
        <v>22</v>
      </c>
      <c r="I2007" s="4">
        <v>3300</v>
      </c>
      <c r="J2007">
        <v>545</v>
      </c>
      <c r="K2007">
        <v>0</v>
      </c>
      <c r="L2007">
        <v>2755</v>
      </c>
      <c r="M2007">
        <v>0</v>
      </c>
      <c r="N2007" s="2">
        <v>30</v>
      </c>
      <c r="P2007" t="s">
        <v>80</v>
      </c>
      <c r="Q2007" t="s">
        <v>25</v>
      </c>
      <c r="R2007" t="s">
        <v>26</v>
      </c>
    </row>
    <row r="2008" spans="1:18" x14ac:dyDescent="0.35">
      <c r="A2008" t="s">
        <v>1027</v>
      </c>
      <c r="B2008" t="s">
        <v>976</v>
      </c>
      <c r="C2008" t="s">
        <v>15</v>
      </c>
      <c r="D2008" t="s">
        <v>17</v>
      </c>
      <c r="E2008" t="s">
        <v>82</v>
      </c>
      <c r="G2008" t="s">
        <v>20</v>
      </c>
      <c r="H2008" t="s">
        <v>21</v>
      </c>
      <c r="I2008" s="4">
        <v>2343.69</v>
      </c>
      <c r="J2008">
        <v>0</v>
      </c>
      <c r="K2008">
        <v>0</v>
      </c>
      <c r="L2008">
        <v>0</v>
      </c>
      <c r="M2008">
        <v>2343.69</v>
      </c>
      <c r="N2008" s="2">
        <v>30</v>
      </c>
      <c r="O2008" t="s">
        <v>29</v>
      </c>
      <c r="P2008" t="s">
        <v>80</v>
      </c>
      <c r="Q2008" t="s">
        <v>25</v>
      </c>
      <c r="R2008" t="s">
        <v>26</v>
      </c>
    </row>
    <row r="2009" spans="1:18" x14ac:dyDescent="0.35">
      <c r="A2009" t="s">
        <v>1027</v>
      </c>
      <c r="B2009" t="s">
        <v>977</v>
      </c>
      <c r="C2009" t="s">
        <v>15</v>
      </c>
      <c r="D2009" t="s">
        <v>17</v>
      </c>
      <c r="E2009" t="s">
        <v>79</v>
      </c>
      <c r="G2009" t="s">
        <v>20</v>
      </c>
      <c r="H2009" t="s">
        <v>21</v>
      </c>
      <c r="I2009" s="4">
        <v>2631.23</v>
      </c>
      <c r="J2009">
        <v>0</v>
      </c>
      <c r="K2009">
        <v>0</v>
      </c>
      <c r="L2009">
        <v>0</v>
      </c>
      <c r="M2009">
        <v>2631.23</v>
      </c>
      <c r="N2009" s="2">
        <v>30</v>
      </c>
      <c r="O2009" t="s">
        <v>29</v>
      </c>
      <c r="P2009" t="s">
        <v>80</v>
      </c>
      <c r="Q2009" t="s">
        <v>25</v>
      </c>
      <c r="R2009" t="s">
        <v>26</v>
      </c>
    </row>
    <row r="2010" spans="1:18" x14ac:dyDescent="0.35">
      <c r="A2010" t="s">
        <v>1027</v>
      </c>
      <c r="B2010" t="s">
        <v>978</v>
      </c>
      <c r="C2010" t="s">
        <v>15</v>
      </c>
      <c r="D2010" t="s">
        <v>17</v>
      </c>
      <c r="E2010" t="s">
        <v>283</v>
      </c>
      <c r="F2010" t="s">
        <v>284</v>
      </c>
      <c r="G2010" t="s">
        <v>20</v>
      </c>
      <c r="H2010" t="s">
        <v>22</v>
      </c>
      <c r="I2010" s="4">
        <v>4272</v>
      </c>
      <c r="J2010">
        <v>607</v>
      </c>
      <c r="K2010">
        <v>0</v>
      </c>
      <c r="L2010">
        <v>3665</v>
      </c>
      <c r="M2010">
        <v>0</v>
      </c>
      <c r="N2010" s="2">
        <v>30</v>
      </c>
      <c r="O2010" t="s">
        <v>51</v>
      </c>
      <c r="P2010" t="s">
        <v>32</v>
      </c>
      <c r="Q2010" t="s">
        <v>25</v>
      </c>
      <c r="R2010" t="s">
        <v>26</v>
      </c>
    </row>
    <row r="2011" spans="1:18" x14ac:dyDescent="0.35">
      <c r="A2011" t="s">
        <v>1027</v>
      </c>
      <c r="B2011" t="s">
        <v>979</v>
      </c>
      <c r="C2011" t="s">
        <v>15</v>
      </c>
      <c r="D2011" t="s">
        <v>17</v>
      </c>
      <c r="E2011" t="s">
        <v>77</v>
      </c>
      <c r="F2011" t="s">
        <v>78</v>
      </c>
      <c r="G2011" t="s">
        <v>20</v>
      </c>
      <c r="H2011" t="s">
        <v>21</v>
      </c>
      <c r="I2011" s="4">
        <v>1096.4000000000001</v>
      </c>
      <c r="J2011">
        <v>0</v>
      </c>
      <c r="K2011">
        <v>0</v>
      </c>
      <c r="L2011">
        <v>0</v>
      </c>
      <c r="M2011">
        <v>1096.4000000000001</v>
      </c>
      <c r="N2011" s="2">
        <v>30</v>
      </c>
      <c r="O2011" t="s">
        <v>40</v>
      </c>
      <c r="P2011" t="s">
        <v>41</v>
      </c>
      <c r="Q2011" t="s">
        <v>25</v>
      </c>
      <c r="R2011" t="s">
        <v>26</v>
      </c>
    </row>
    <row r="2012" spans="1:18" x14ac:dyDescent="0.35">
      <c r="A2012" t="s">
        <v>1027</v>
      </c>
      <c r="B2012" t="s">
        <v>980</v>
      </c>
      <c r="C2012" t="s">
        <v>15</v>
      </c>
      <c r="D2012" t="s">
        <v>17</v>
      </c>
      <c r="E2012" t="s">
        <v>277</v>
      </c>
      <c r="G2012" t="s">
        <v>20</v>
      </c>
      <c r="H2012" t="s">
        <v>22</v>
      </c>
      <c r="I2012" s="4">
        <v>10765</v>
      </c>
      <c r="J2012">
        <v>1870</v>
      </c>
      <c r="K2012">
        <v>0</v>
      </c>
      <c r="L2012">
        <v>8895</v>
      </c>
      <c r="M2012">
        <v>0</v>
      </c>
      <c r="N2012" s="2">
        <v>30</v>
      </c>
      <c r="O2012" t="s">
        <v>29</v>
      </c>
      <c r="P2012" t="s">
        <v>32</v>
      </c>
      <c r="Q2012" t="s">
        <v>25</v>
      </c>
      <c r="R2012" t="s">
        <v>26</v>
      </c>
    </row>
    <row r="2013" spans="1:18" x14ac:dyDescent="0.35">
      <c r="A2013" t="s">
        <v>1027</v>
      </c>
      <c r="B2013" t="s">
        <v>981</v>
      </c>
      <c r="C2013" t="s">
        <v>15</v>
      </c>
      <c r="D2013" t="s">
        <v>17</v>
      </c>
      <c r="E2013" t="s">
        <v>446</v>
      </c>
      <c r="G2013" t="s">
        <v>20</v>
      </c>
      <c r="H2013" t="s">
        <v>22</v>
      </c>
      <c r="I2013" s="4">
        <v>1577</v>
      </c>
      <c r="J2013">
        <v>266</v>
      </c>
      <c r="K2013">
        <v>0</v>
      </c>
      <c r="L2013">
        <v>1311</v>
      </c>
      <c r="M2013">
        <v>0</v>
      </c>
      <c r="N2013" s="2">
        <v>30</v>
      </c>
      <c r="O2013" t="s">
        <v>29</v>
      </c>
      <c r="P2013" t="s">
        <v>49</v>
      </c>
      <c r="Q2013" t="s">
        <v>25</v>
      </c>
      <c r="R2013" t="s">
        <v>26</v>
      </c>
    </row>
    <row r="2014" spans="1:18" x14ac:dyDescent="0.35">
      <c r="A2014" t="s">
        <v>1027</v>
      </c>
      <c r="B2014" t="s">
        <v>982</v>
      </c>
      <c r="C2014" t="s">
        <v>15</v>
      </c>
      <c r="D2014" t="s">
        <v>17</v>
      </c>
      <c r="E2014" t="s">
        <v>454</v>
      </c>
      <c r="G2014" t="s">
        <v>20</v>
      </c>
      <c r="H2014" t="s">
        <v>22</v>
      </c>
      <c r="I2014" s="4">
        <v>3342</v>
      </c>
      <c r="J2014">
        <v>564</v>
      </c>
      <c r="K2014">
        <v>0</v>
      </c>
      <c r="L2014">
        <v>2778</v>
      </c>
      <c r="M2014">
        <v>0</v>
      </c>
      <c r="N2014" s="2">
        <v>30</v>
      </c>
      <c r="O2014" t="s">
        <v>29</v>
      </c>
      <c r="P2014" t="s">
        <v>49</v>
      </c>
      <c r="Q2014" t="s">
        <v>25</v>
      </c>
      <c r="R2014" t="s">
        <v>26</v>
      </c>
    </row>
    <row r="2015" spans="1:18" x14ac:dyDescent="0.35">
      <c r="A2015" t="s">
        <v>1027</v>
      </c>
      <c r="B2015" t="s">
        <v>983</v>
      </c>
      <c r="C2015" t="s">
        <v>15</v>
      </c>
      <c r="D2015" t="s">
        <v>17</v>
      </c>
      <c r="E2015" t="s">
        <v>510</v>
      </c>
      <c r="G2015" t="s">
        <v>20</v>
      </c>
      <c r="H2015" t="s">
        <v>22</v>
      </c>
      <c r="I2015" s="4">
        <v>7300</v>
      </c>
      <c r="J2015">
        <v>845</v>
      </c>
      <c r="K2015">
        <v>0</v>
      </c>
      <c r="L2015">
        <v>6455</v>
      </c>
      <c r="M2015">
        <v>0</v>
      </c>
      <c r="N2015" s="2">
        <v>30</v>
      </c>
      <c r="O2015" t="s">
        <v>51</v>
      </c>
      <c r="P2015" t="s">
        <v>49</v>
      </c>
      <c r="Q2015" t="s">
        <v>25</v>
      </c>
      <c r="R2015" t="s">
        <v>26</v>
      </c>
    </row>
    <row r="2016" spans="1:18" x14ac:dyDescent="0.35">
      <c r="A2016" t="s">
        <v>1027</v>
      </c>
      <c r="B2016" t="s">
        <v>984</v>
      </c>
      <c r="C2016" t="s">
        <v>15</v>
      </c>
      <c r="D2016" t="s">
        <v>17</v>
      </c>
      <c r="E2016" t="s">
        <v>199</v>
      </c>
      <c r="F2016" t="s">
        <v>62</v>
      </c>
      <c r="G2016" t="s">
        <v>20</v>
      </c>
      <c r="H2016" t="s">
        <v>21</v>
      </c>
      <c r="I2016" s="4">
        <v>677.7</v>
      </c>
      <c r="J2016">
        <v>0</v>
      </c>
      <c r="K2016">
        <v>0</v>
      </c>
      <c r="L2016">
        <v>0</v>
      </c>
      <c r="M2016">
        <v>677.7</v>
      </c>
      <c r="N2016" s="2">
        <v>30</v>
      </c>
      <c r="O2016" t="s">
        <v>63</v>
      </c>
      <c r="P2016" t="s">
        <v>80</v>
      </c>
      <c r="Q2016" t="s">
        <v>25</v>
      </c>
      <c r="R2016" t="s">
        <v>26</v>
      </c>
    </row>
    <row r="2017" spans="1:18" x14ac:dyDescent="0.35">
      <c r="A2017" t="s">
        <v>1027</v>
      </c>
      <c r="B2017" t="s">
        <v>985</v>
      </c>
      <c r="C2017" t="s">
        <v>15</v>
      </c>
      <c r="D2017" t="s">
        <v>17</v>
      </c>
      <c r="E2017" t="s">
        <v>331</v>
      </c>
      <c r="F2017" t="s">
        <v>332</v>
      </c>
      <c r="G2017" t="s">
        <v>20</v>
      </c>
      <c r="H2017" t="s">
        <v>22</v>
      </c>
      <c r="I2017" s="4">
        <v>6896</v>
      </c>
      <c r="J2017">
        <v>628</v>
      </c>
      <c r="K2017">
        <v>0</v>
      </c>
      <c r="L2017">
        <v>6268</v>
      </c>
      <c r="M2017">
        <v>0</v>
      </c>
      <c r="N2017" s="2">
        <v>30</v>
      </c>
      <c r="O2017" t="s">
        <v>60</v>
      </c>
      <c r="P2017" t="s">
        <v>30</v>
      </c>
      <c r="Q2017" t="s">
        <v>25</v>
      </c>
      <c r="R2017" t="s">
        <v>26</v>
      </c>
    </row>
    <row r="2018" spans="1:18" x14ac:dyDescent="0.35">
      <c r="A2018" t="s">
        <v>1027</v>
      </c>
      <c r="B2018" t="s">
        <v>986</v>
      </c>
      <c r="C2018" t="s">
        <v>15</v>
      </c>
      <c r="D2018" t="s">
        <v>17</v>
      </c>
      <c r="E2018" t="s">
        <v>464</v>
      </c>
      <c r="F2018" t="s">
        <v>40</v>
      </c>
      <c r="G2018" t="s">
        <v>20</v>
      </c>
      <c r="H2018" t="s">
        <v>21</v>
      </c>
      <c r="I2018" s="4">
        <v>614.28</v>
      </c>
      <c r="J2018">
        <v>0</v>
      </c>
      <c r="K2018">
        <v>0</v>
      </c>
      <c r="L2018">
        <v>0</v>
      </c>
      <c r="M2018">
        <v>614.28</v>
      </c>
      <c r="N2018" s="2">
        <v>30</v>
      </c>
      <c r="O2018" t="s">
        <v>40</v>
      </c>
      <c r="P2018" t="s">
        <v>30</v>
      </c>
      <c r="Q2018" t="s">
        <v>25</v>
      </c>
      <c r="R2018" t="s">
        <v>26</v>
      </c>
    </row>
    <row r="2019" spans="1:18" x14ac:dyDescent="0.35">
      <c r="A2019" t="s">
        <v>1027</v>
      </c>
      <c r="B2019" t="s">
        <v>987</v>
      </c>
      <c r="C2019" t="s">
        <v>15</v>
      </c>
      <c r="D2019" t="s">
        <v>17</v>
      </c>
      <c r="E2019" t="s">
        <v>375</v>
      </c>
      <c r="F2019" t="s">
        <v>96</v>
      </c>
      <c r="G2019" t="s">
        <v>20</v>
      </c>
      <c r="H2019" t="s">
        <v>22</v>
      </c>
      <c r="I2019" s="4">
        <v>1087</v>
      </c>
      <c r="J2019">
        <v>178</v>
      </c>
      <c r="K2019">
        <v>0</v>
      </c>
      <c r="L2019">
        <v>909</v>
      </c>
      <c r="M2019">
        <v>0</v>
      </c>
      <c r="N2019" s="2">
        <v>30</v>
      </c>
      <c r="O2019" t="s">
        <v>29</v>
      </c>
      <c r="P2019" t="s">
        <v>30</v>
      </c>
      <c r="Q2019" t="s">
        <v>25</v>
      </c>
      <c r="R2019" t="s">
        <v>26</v>
      </c>
    </row>
    <row r="2020" spans="1:18" x14ac:dyDescent="0.35">
      <c r="A2020" t="s">
        <v>1027</v>
      </c>
      <c r="B2020" t="s">
        <v>988</v>
      </c>
      <c r="C2020" t="s">
        <v>15</v>
      </c>
      <c r="D2020" t="s">
        <v>17</v>
      </c>
      <c r="E2020" t="s">
        <v>449</v>
      </c>
      <c r="F2020" t="s">
        <v>39</v>
      </c>
      <c r="G2020" t="s">
        <v>20</v>
      </c>
      <c r="H2020" t="s">
        <v>21</v>
      </c>
      <c r="I2020" s="4">
        <v>667.14</v>
      </c>
      <c r="J2020">
        <v>0</v>
      </c>
      <c r="K2020">
        <v>0</v>
      </c>
      <c r="L2020">
        <v>0</v>
      </c>
      <c r="M2020">
        <v>667.14</v>
      </c>
      <c r="N2020" s="2">
        <v>30</v>
      </c>
      <c r="O2020" t="s">
        <v>40</v>
      </c>
      <c r="P2020" t="s">
        <v>30</v>
      </c>
      <c r="Q2020" t="s">
        <v>25</v>
      </c>
      <c r="R2020" t="s">
        <v>26</v>
      </c>
    </row>
    <row r="2021" spans="1:18" x14ac:dyDescent="0.35">
      <c r="A2021" t="s">
        <v>1027</v>
      </c>
      <c r="B2021" t="s">
        <v>989</v>
      </c>
      <c r="C2021" t="s">
        <v>15</v>
      </c>
      <c r="D2021" t="s">
        <v>17</v>
      </c>
      <c r="E2021" t="s">
        <v>516</v>
      </c>
      <c r="G2021" t="s">
        <v>20</v>
      </c>
      <c r="H2021" t="s">
        <v>22</v>
      </c>
      <c r="I2021" s="4">
        <v>2590</v>
      </c>
      <c r="J2021">
        <v>441</v>
      </c>
      <c r="K2021">
        <v>0</v>
      </c>
      <c r="L2021">
        <v>2149</v>
      </c>
      <c r="M2021">
        <v>0</v>
      </c>
      <c r="N2021" s="2">
        <v>30</v>
      </c>
      <c r="O2021" t="s">
        <v>29</v>
      </c>
      <c r="P2021" t="s">
        <v>517</v>
      </c>
      <c r="Q2021" t="s">
        <v>25</v>
      </c>
      <c r="R2021" t="s">
        <v>26</v>
      </c>
    </row>
    <row r="2022" spans="1:18" x14ac:dyDescent="0.35">
      <c r="A2022" t="s">
        <v>1027</v>
      </c>
      <c r="B2022" t="s">
        <v>990</v>
      </c>
      <c r="C2022" t="s">
        <v>15</v>
      </c>
      <c r="D2022" t="s">
        <v>17</v>
      </c>
      <c r="E2022" t="s">
        <v>137</v>
      </c>
      <c r="G2022" t="s">
        <v>20</v>
      </c>
      <c r="H2022" t="s">
        <v>21</v>
      </c>
      <c r="I2022" s="4">
        <v>1634.46</v>
      </c>
      <c r="J2022">
        <v>0</v>
      </c>
      <c r="K2022">
        <v>0</v>
      </c>
      <c r="L2022">
        <v>0</v>
      </c>
      <c r="M2022">
        <v>1634.46</v>
      </c>
      <c r="N2022" s="2">
        <v>30</v>
      </c>
      <c r="O2022" t="s">
        <v>29</v>
      </c>
      <c r="P2022" t="s">
        <v>64</v>
      </c>
      <c r="Q2022" t="s">
        <v>25</v>
      </c>
      <c r="R2022" t="s">
        <v>26</v>
      </c>
    </row>
    <row r="2023" spans="1:18" x14ac:dyDescent="0.35">
      <c r="A2023" t="s">
        <v>1027</v>
      </c>
      <c r="B2023" t="s">
        <v>991</v>
      </c>
      <c r="C2023" t="s">
        <v>15</v>
      </c>
      <c r="D2023" t="s">
        <v>17</v>
      </c>
      <c r="E2023" t="s">
        <v>240</v>
      </c>
      <c r="F2023" t="s">
        <v>131</v>
      </c>
      <c r="G2023" t="s">
        <v>20</v>
      </c>
      <c r="H2023" t="s">
        <v>22</v>
      </c>
      <c r="I2023" s="4">
        <v>2547</v>
      </c>
      <c r="J2023">
        <v>458</v>
      </c>
      <c r="K2023">
        <v>0</v>
      </c>
      <c r="L2023">
        <v>2089</v>
      </c>
      <c r="M2023">
        <v>0</v>
      </c>
      <c r="N2023" s="2">
        <v>30</v>
      </c>
      <c r="O2023" t="s">
        <v>29</v>
      </c>
      <c r="P2023" t="s">
        <v>168</v>
      </c>
      <c r="Q2023" t="s">
        <v>25</v>
      </c>
      <c r="R2023" t="s">
        <v>26</v>
      </c>
    </row>
    <row r="2024" spans="1:18" x14ac:dyDescent="0.35">
      <c r="A2024" t="s">
        <v>1027</v>
      </c>
      <c r="B2024" t="s">
        <v>992</v>
      </c>
      <c r="C2024" t="s">
        <v>15</v>
      </c>
      <c r="D2024" t="s">
        <v>17</v>
      </c>
      <c r="E2024" t="s">
        <v>399</v>
      </c>
      <c r="G2024" t="s">
        <v>20</v>
      </c>
      <c r="H2024" t="s">
        <v>22</v>
      </c>
      <c r="I2024" s="4">
        <v>6000</v>
      </c>
      <c r="J2024">
        <v>990</v>
      </c>
      <c r="K2024">
        <v>0</v>
      </c>
      <c r="L2024">
        <v>5010</v>
      </c>
      <c r="M2024">
        <v>0</v>
      </c>
      <c r="N2024" s="2">
        <v>30</v>
      </c>
      <c r="O2024" t="s">
        <v>29</v>
      </c>
      <c r="P2024" t="s">
        <v>168</v>
      </c>
      <c r="Q2024" t="s">
        <v>25</v>
      </c>
      <c r="R2024" t="s">
        <v>26</v>
      </c>
    </row>
    <row r="2025" spans="1:18" x14ac:dyDescent="0.35">
      <c r="A2025" t="s">
        <v>1027</v>
      </c>
      <c r="B2025" t="s">
        <v>993</v>
      </c>
      <c r="C2025" t="s">
        <v>15</v>
      </c>
      <c r="D2025" t="s">
        <v>17</v>
      </c>
      <c r="E2025" t="s">
        <v>189</v>
      </c>
      <c r="F2025" t="s">
        <v>62</v>
      </c>
      <c r="G2025" t="s">
        <v>20</v>
      </c>
      <c r="H2025" t="s">
        <v>21</v>
      </c>
      <c r="I2025" s="4">
        <v>1570.81</v>
      </c>
      <c r="J2025">
        <v>0</v>
      </c>
      <c r="K2025">
        <v>0</v>
      </c>
      <c r="L2025">
        <v>0</v>
      </c>
      <c r="M2025">
        <v>1570.81</v>
      </c>
      <c r="N2025" s="2">
        <v>30</v>
      </c>
      <c r="O2025" t="s">
        <v>63</v>
      </c>
      <c r="P2025" t="s">
        <v>80</v>
      </c>
      <c r="Q2025" t="s">
        <v>25</v>
      </c>
      <c r="R2025" t="s">
        <v>26</v>
      </c>
    </row>
    <row r="2026" spans="1:18" x14ac:dyDescent="0.35">
      <c r="A2026" t="s">
        <v>1027</v>
      </c>
      <c r="B2026" t="s">
        <v>994</v>
      </c>
      <c r="C2026" t="s">
        <v>15</v>
      </c>
      <c r="D2026" t="s">
        <v>17</v>
      </c>
      <c r="E2026" t="s">
        <v>197</v>
      </c>
      <c r="F2026" t="s">
        <v>198</v>
      </c>
      <c r="G2026" t="s">
        <v>20</v>
      </c>
      <c r="H2026" t="s">
        <v>21</v>
      </c>
      <c r="I2026" s="4">
        <v>154.41999999999999</v>
      </c>
      <c r="J2026">
        <v>0</v>
      </c>
      <c r="K2026">
        <v>0</v>
      </c>
      <c r="L2026">
        <v>0</v>
      </c>
      <c r="M2026">
        <v>154.41999999999999</v>
      </c>
      <c r="N2026" s="2">
        <v>30</v>
      </c>
      <c r="O2026" t="s">
        <v>63</v>
      </c>
      <c r="P2026" t="s">
        <v>80</v>
      </c>
      <c r="Q2026" t="s">
        <v>25</v>
      </c>
      <c r="R2026" t="s">
        <v>26</v>
      </c>
    </row>
    <row r="2027" spans="1:18" x14ac:dyDescent="0.35">
      <c r="A2027" t="s">
        <v>1027</v>
      </c>
      <c r="B2027" t="s">
        <v>995</v>
      </c>
      <c r="C2027" t="s">
        <v>15</v>
      </c>
      <c r="D2027" t="s">
        <v>17</v>
      </c>
      <c r="E2027" t="s">
        <v>269</v>
      </c>
      <c r="F2027" t="s">
        <v>270</v>
      </c>
      <c r="G2027" t="s">
        <v>20</v>
      </c>
      <c r="H2027" t="s">
        <v>22</v>
      </c>
      <c r="I2027" s="4">
        <v>5788</v>
      </c>
      <c r="J2027">
        <v>848</v>
      </c>
      <c r="K2027">
        <v>0</v>
      </c>
      <c r="L2027">
        <v>4940</v>
      </c>
      <c r="M2027">
        <v>0</v>
      </c>
      <c r="N2027" s="2">
        <v>30</v>
      </c>
      <c r="O2027" t="s">
        <v>60</v>
      </c>
      <c r="P2027" t="s">
        <v>80</v>
      </c>
      <c r="Q2027" t="s">
        <v>25</v>
      </c>
      <c r="R2027" t="s">
        <v>26</v>
      </c>
    </row>
    <row r="2028" spans="1:18" x14ac:dyDescent="0.35">
      <c r="A2028" t="s">
        <v>1027</v>
      </c>
      <c r="B2028" t="s">
        <v>996</v>
      </c>
      <c r="C2028" t="s">
        <v>15</v>
      </c>
      <c r="D2028" t="s">
        <v>17</v>
      </c>
      <c r="E2028" t="s">
        <v>243</v>
      </c>
      <c r="G2028" t="s">
        <v>20</v>
      </c>
      <c r="H2028" t="s">
        <v>21</v>
      </c>
      <c r="I2028" s="4">
        <v>251.9</v>
      </c>
      <c r="J2028">
        <v>0</v>
      </c>
      <c r="K2028">
        <v>0</v>
      </c>
      <c r="L2028">
        <v>0</v>
      </c>
      <c r="M2028">
        <v>251.9</v>
      </c>
      <c r="N2028" s="2">
        <v>30</v>
      </c>
      <c r="O2028" t="s">
        <v>40</v>
      </c>
      <c r="P2028" t="s">
        <v>201</v>
      </c>
      <c r="Q2028" t="s">
        <v>25</v>
      </c>
      <c r="R2028" t="s">
        <v>26</v>
      </c>
    </row>
    <row r="2029" spans="1:18" x14ac:dyDescent="0.35">
      <c r="A2029" t="s">
        <v>1027</v>
      </c>
      <c r="B2029" t="s">
        <v>997</v>
      </c>
      <c r="C2029" t="s">
        <v>15</v>
      </c>
      <c r="D2029" t="s">
        <v>17</v>
      </c>
      <c r="E2029" t="s">
        <v>476</v>
      </c>
      <c r="F2029" t="s">
        <v>18</v>
      </c>
      <c r="G2029" t="s">
        <v>20</v>
      </c>
      <c r="H2029" t="s">
        <v>21</v>
      </c>
      <c r="I2029" s="4">
        <v>1317.14</v>
      </c>
      <c r="J2029">
        <v>0</v>
      </c>
      <c r="K2029">
        <v>0</v>
      </c>
      <c r="L2029">
        <v>0</v>
      </c>
      <c r="M2029">
        <v>1317.14</v>
      </c>
      <c r="N2029" s="2">
        <v>30</v>
      </c>
      <c r="O2029" t="s">
        <v>23</v>
      </c>
      <c r="P2029" t="s">
        <v>201</v>
      </c>
      <c r="Q2029" t="s">
        <v>25</v>
      </c>
      <c r="R2029" t="s">
        <v>26</v>
      </c>
    </row>
    <row r="2030" spans="1:18" x14ac:dyDescent="0.35">
      <c r="A2030" t="s">
        <v>1027</v>
      </c>
      <c r="B2030" t="s">
        <v>998</v>
      </c>
      <c r="C2030" t="s">
        <v>15</v>
      </c>
      <c r="D2030" t="s">
        <v>17</v>
      </c>
      <c r="E2030" t="s">
        <v>139</v>
      </c>
      <c r="F2030" t="s">
        <v>18</v>
      </c>
      <c r="G2030" t="s">
        <v>20</v>
      </c>
      <c r="H2030" t="s">
        <v>21</v>
      </c>
      <c r="I2030" s="4">
        <v>1894.76</v>
      </c>
      <c r="J2030">
        <v>0</v>
      </c>
      <c r="K2030">
        <v>0</v>
      </c>
      <c r="L2030">
        <v>0</v>
      </c>
      <c r="M2030">
        <v>1894.76</v>
      </c>
      <c r="N2030" s="2">
        <v>30</v>
      </c>
      <c r="O2030" t="s">
        <v>23</v>
      </c>
      <c r="P2030" t="s">
        <v>30</v>
      </c>
      <c r="Q2030" t="s">
        <v>25</v>
      </c>
      <c r="R2030" t="s">
        <v>26</v>
      </c>
    </row>
    <row r="2031" spans="1:18" x14ac:dyDescent="0.35">
      <c r="A2031" t="s">
        <v>1027</v>
      </c>
      <c r="B2031" t="s">
        <v>999</v>
      </c>
      <c r="C2031" t="s">
        <v>15</v>
      </c>
      <c r="D2031" t="s">
        <v>17</v>
      </c>
      <c r="E2031" t="s">
        <v>376</v>
      </c>
      <c r="F2031" t="s">
        <v>360</v>
      </c>
      <c r="G2031" t="s">
        <v>20</v>
      </c>
      <c r="H2031" t="s">
        <v>22</v>
      </c>
      <c r="I2031" s="4">
        <v>4819</v>
      </c>
      <c r="J2031">
        <v>824</v>
      </c>
      <c r="K2031">
        <v>0</v>
      </c>
      <c r="L2031">
        <v>3995</v>
      </c>
      <c r="M2031">
        <v>0</v>
      </c>
      <c r="N2031" s="2">
        <v>30</v>
      </c>
      <c r="O2031" t="s">
        <v>29</v>
      </c>
      <c r="P2031" t="s">
        <v>30</v>
      </c>
      <c r="Q2031" t="s">
        <v>25</v>
      </c>
      <c r="R2031" t="s">
        <v>26</v>
      </c>
    </row>
    <row r="2032" spans="1:18" x14ac:dyDescent="0.35">
      <c r="A2032" t="s">
        <v>1027</v>
      </c>
      <c r="B2032" t="s">
        <v>1000</v>
      </c>
      <c r="C2032" t="s">
        <v>15</v>
      </c>
      <c r="D2032" t="s">
        <v>17</v>
      </c>
      <c r="E2032" t="s">
        <v>553</v>
      </c>
      <c r="G2032" t="s">
        <v>20</v>
      </c>
      <c r="H2032" t="s">
        <v>22</v>
      </c>
      <c r="I2032" s="4">
        <v>2959</v>
      </c>
      <c r="J2032">
        <v>102</v>
      </c>
      <c r="K2032">
        <v>0</v>
      </c>
      <c r="L2032">
        <v>576</v>
      </c>
      <c r="M2032">
        <v>2281</v>
      </c>
      <c r="N2032" s="2">
        <v>30</v>
      </c>
      <c r="Q2032" t="s">
        <v>25</v>
      </c>
      <c r="R2032" t="s">
        <v>26</v>
      </c>
    </row>
    <row r="2033" spans="1:18" x14ac:dyDescent="0.35">
      <c r="A2033" t="s">
        <v>1027</v>
      </c>
      <c r="B2033" t="s">
        <v>1001</v>
      </c>
      <c r="C2033" t="s">
        <v>15</v>
      </c>
      <c r="D2033" t="s">
        <v>17</v>
      </c>
      <c r="E2033" t="s">
        <v>105</v>
      </c>
      <c r="F2033" t="s">
        <v>106</v>
      </c>
      <c r="G2033" t="s">
        <v>20</v>
      </c>
      <c r="H2033" t="s">
        <v>21</v>
      </c>
      <c r="I2033" s="4">
        <v>82.85</v>
      </c>
      <c r="J2033">
        <v>0</v>
      </c>
      <c r="K2033">
        <v>0</v>
      </c>
      <c r="L2033">
        <v>0</v>
      </c>
      <c r="M2033">
        <v>82.85</v>
      </c>
      <c r="N2033" s="2">
        <v>30</v>
      </c>
      <c r="O2033" t="s">
        <v>29</v>
      </c>
      <c r="P2033" t="s">
        <v>24</v>
      </c>
      <c r="Q2033" t="s">
        <v>25</v>
      </c>
      <c r="R2033" t="s">
        <v>26</v>
      </c>
    </row>
    <row r="2034" spans="1:18" x14ac:dyDescent="0.35">
      <c r="A2034" t="s">
        <v>1027</v>
      </c>
      <c r="B2034" t="s">
        <v>1002</v>
      </c>
      <c r="C2034" t="s">
        <v>15</v>
      </c>
      <c r="D2034" t="s">
        <v>17</v>
      </c>
      <c r="E2034" t="s">
        <v>413</v>
      </c>
      <c r="G2034" t="s">
        <v>20</v>
      </c>
      <c r="H2034" t="s">
        <v>22</v>
      </c>
      <c r="I2034" s="4">
        <v>8592</v>
      </c>
      <c r="J2034">
        <v>1515</v>
      </c>
      <c r="K2034">
        <v>0</v>
      </c>
      <c r="L2034">
        <v>7077</v>
      </c>
      <c r="M2034">
        <v>0</v>
      </c>
      <c r="N2034" s="2">
        <v>30</v>
      </c>
      <c r="O2034" t="s">
        <v>29</v>
      </c>
      <c r="P2034" t="s">
        <v>24</v>
      </c>
      <c r="Q2034" t="s">
        <v>25</v>
      </c>
      <c r="R2034" t="s">
        <v>26</v>
      </c>
    </row>
    <row r="2035" spans="1:18" x14ac:dyDescent="0.35">
      <c r="A2035" t="s">
        <v>1027</v>
      </c>
      <c r="B2035" t="s">
        <v>1003</v>
      </c>
      <c r="C2035" t="s">
        <v>15</v>
      </c>
      <c r="D2035" t="s">
        <v>17</v>
      </c>
      <c r="E2035" t="s">
        <v>551</v>
      </c>
      <c r="F2035" t="s">
        <v>552</v>
      </c>
      <c r="G2035" t="s">
        <v>20</v>
      </c>
      <c r="H2035" t="s">
        <v>22</v>
      </c>
      <c r="I2035" s="4">
        <v>6056</v>
      </c>
      <c r="J2035">
        <v>588</v>
      </c>
      <c r="K2035">
        <v>0</v>
      </c>
      <c r="L2035">
        <v>5468</v>
      </c>
      <c r="M2035">
        <v>0</v>
      </c>
      <c r="N2035" s="2">
        <v>30</v>
      </c>
      <c r="Q2035" t="s">
        <v>25</v>
      </c>
      <c r="R2035" t="s">
        <v>26</v>
      </c>
    </row>
    <row r="2036" spans="1:18" x14ac:dyDescent="0.35">
      <c r="A2036" t="s">
        <v>1027</v>
      </c>
      <c r="B2036" t="s">
        <v>1004</v>
      </c>
      <c r="C2036" t="s">
        <v>15</v>
      </c>
      <c r="D2036" t="s">
        <v>17</v>
      </c>
      <c r="E2036" t="s">
        <v>126</v>
      </c>
      <c r="F2036" t="s">
        <v>62</v>
      </c>
      <c r="G2036" t="s">
        <v>20</v>
      </c>
      <c r="H2036" t="s">
        <v>21</v>
      </c>
      <c r="I2036" s="4">
        <v>666.88</v>
      </c>
      <c r="J2036">
        <v>0</v>
      </c>
      <c r="K2036">
        <v>0</v>
      </c>
      <c r="L2036">
        <v>0</v>
      </c>
      <c r="M2036">
        <v>666.88</v>
      </c>
      <c r="N2036" s="2">
        <v>30</v>
      </c>
      <c r="O2036" t="s">
        <v>63</v>
      </c>
      <c r="P2036" t="s">
        <v>80</v>
      </c>
      <c r="Q2036" t="s">
        <v>25</v>
      </c>
      <c r="R2036" t="s">
        <v>26</v>
      </c>
    </row>
    <row r="2037" spans="1:18" x14ac:dyDescent="0.35">
      <c r="A2037" t="s">
        <v>1027</v>
      </c>
      <c r="B2037" t="s">
        <v>1005</v>
      </c>
      <c r="C2037" t="s">
        <v>15</v>
      </c>
      <c r="D2037" t="s">
        <v>17</v>
      </c>
      <c r="E2037" t="s">
        <v>27</v>
      </c>
      <c r="F2037" t="s">
        <v>28</v>
      </c>
      <c r="G2037" t="s">
        <v>20</v>
      </c>
      <c r="H2037" t="s">
        <v>22</v>
      </c>
      <c r="I2037" s="4">
        <v>9976</v>
      </c>
      <c r="J2037">
        <v>1752</v>
      </c>
      <c r="K2037">
        <v>0</v>
      </c>
      <c r="L2037">
        <v>8224</v>
      </c>
      <c r="M2037">
        <v>0</v>
      </c>
      <c r="N2037" s="2">
        <v>30</v>
      </c>
      <c r="O2037" t="s">
        <v>29</v>
      </c>
      <c r="P2037" t="s">
        <v>30</v>
      </c>
      <c r="Q2037" t="s">
        <v>25</v>
      </c>
      <c r="R2037" t="s">
        <v>26</v>
      </c>
    </row>
    <row r="2038" spans="1:18" x14ac:dyDescent="0.35">
      <c r="A2038" t="s">
        <v>1027</v>
      </c>
      <c r="B2038" t="s">
        <v>1006</v>
      </c>
      <c r="C2038" t="s">
        <v>15</v>
      </c>
      <c r="D2038" t="s">
        <v>17</v>
      </c>
      <c r="E2038" t="s">
        <v>211</v>
      </c>
      <c r="F2038" t="s">
        <v>62</v>
      </c>
      <c r="G2038" t="s">
        <v>20</v>
      </c>
      <c r="H2038" t="s">
        <v>21</v>
      </c>
      <c r="I2038" s="4">
        <v>392.95</v>
      </c>
      <c r="J2038">
        <v>0</v>
      </c>
      <c r="K2038">
        <v>0</v>
      </c>
      <c r="L2038">
        <v>0</v>
      </c>
      <c r="M2038">
        <v>392.95</v>
      </c>
      <c r="N2038" s="2">
        <v>30</v>
      </c>
      <c r="O2038" t="s">
        <v>63</v>
      </c>
      <c r="P2038" t="s">
        <v>80</v>
      </c>
      <c r="Q2038" t="s">
        <v>25</v>
      </c>
      <c r="R2038" t="s">
        <v>26</v>
      </c>
    </row>
    <row r="2039" spans="1:18" x14ac:dyDescent="0.35">
      <c r="A2039" t="s">
        <v>1027</v>
      </c>
      <c r="B2039" t="s">
        <v>1007</v>
      </c>
      <c r="C2039" t="s">
        <v>15</v>
      </c>
      <c r="D2039" t="s">
        <v>17</v>
      </c>
      <c r="E2039" t="s">
        <v>48</v>
      </c>
      <c r="G2039" t="s">
        <v>20</v>
      </c>
      <c r="H2039" t="s">
        <v>22</v>
      </c>
      <c r="I2039" s="4">
        <v>3955</v>
      </c>
      <c r="J2039">
        <v>704</v>
      </c>
      <c r="K2039">
        <v>0</v>
      </c>
      <c r="L2039">
        <v>3251</v>
      </c>
      <c r="M2039">
        <v>0</v>
      </c>
      <c r="N2039" s="2">
        <v>30</v>
      </c>
      <c r="O2039" t="s">
        <v>29</v>
      </c>
      <c r="P2039" t="s">
        <v>49</v>
      </c>
      <c r="Q2039" t="s">
        <v>25</v>
      </c>
      <c r="R2039" t="s">
        <v>26</v>
      </c>
    </row>
    <row r="2040" spans="1:18" x14ac:dyDescent="0.35">
      <c r="A2040" t="s">
        <v>1027</v>
      </c>
      <c r="B2040" t="s">
        <v>1008</v>
      </c>
      <c r="C2040" t="s">
        <v>15</v>
      </c>
      <c r="D2040" t="s">
        <v>17</v>
      </c>
      <c r="E2040" t="s">
        <v>467</v>
      </c>
      <c r="G2040" t="s">
        <v>20</v>
      </c>
      <c r="H2040" t="s">
        <v>22</v>
      </c>
      <c r="I2040" s="4">
        <v>3426</v>
      </c>
      <c r="J2040">
        <v>602</v>
      </c>
      <c r="K2040">
        <v>0</v>
      </c>
      <c r="L2040">
        <v>2824</v>
      </c>
      <c r="M2040">
        <v>0</v>
      </c>
      <c r="N2040" s="2">
        <v>30</v>
      </c>
      <c r="Q2040" t="s">
        <v>25</v>
      </c>
      <c r="R2040" t="s">
        <v>26</v>
      </c>
    </row>
    <row r="2041" spans="1:18" x14ac:dyDescent="0.35">
      <c r="A2041" t="s">
        <v>1027</v>
      </c>
      <c r="B2041" t="s">
        <v>1009</v>
      </c>
      <c r="C2041" t="s">
        <v>15</v>
      </c>
      <c r="D2041" t="s">
        <v>17</v>
      </c>
      <c r="E2041" t="s">
        <v>402</v>
      </c>
      <c r="F2041" t="s">
        <v>18</v>
      </c>
      <c r="G2041" t="s">
        <v>20</v>
      </c>
      <c r="H2041" t="s">
        <v>21</v>
      </c>
      <c r="I2041" s="4">
        <v>2604.7600000000002</v>
      </c>
      <c r="J2041">
        <v>0</v>
      </c>
      <c r="K2041">
        <v>0</v>
      </c>
      <c r="L2041">
        <v>0</v>
      </c>
      <c r="M2041">
        <v>2604.7600000000002</v>
      </c>
      <c r="N2041" s="2">
        <v>30</v>
      </c>
      <c r="O2041" t="s">
        <v>23</v>
      </c>
      <c r="P2041" t="s">
        <v>54</v>
      </c>
      <c r="Q2041" t="s">
        <v>25</v>
      </c>
      <c r="R2041" t="s">
        <v>26</v>
      </c>
    </row>
    <row r="2042" spans="1:18" x14ac:dyDescent="0.35">
      <c r="A2042" t="s">
        <v>1027</v>
      </c>
      <c r="B2042" t="s">
        <v>1010</v>
      </c>
      <c r="C2042" t="s">
        <v>15</v>
      </c>
      <c r="D2042" t="s">
        <v>17</v>
      </c>
      <c r="E2042" t="s">
        <v>382</v>
      </c>
      <c r="F2042" t="s">
        <v>110</v>
      </c>
      <c r="G2042" t="s">
        <v>20</v>
      </c>
      <c r="H2042" t="s">
        <v>22</v>
      </c>
      <c r="I2042" s="4">
        <v>2748</v>
      </c>
      <c r="J2042">
        <v>461</v>
      </c>
      <c r="K2042">
        <v>0</v>
      </c>
      <c r="L2042">
        <v>2287</v>
      </c>
      <c r="M2042">
        <v>0</v>
      </c>
      <c r="N2042" s="2">
        <v>30</v>
      </c>
      <c r="O2042" t="s">
        <v>29</v>
      </c>
      <c r="P2042" t="s">
        <v>24</v>
      </c>
      <c r="Q2042" t="s">
        <v>25</v>
      </c>
      <c r="R2042" t="s">
        <v>26</v>
      </c>
    </row>
    <row r="2043" spans="1:18" x14ac:dyDescent="0.35">
      <c r="A2043" t="s">
        <v>1027</v>
      </c>
      <c r="B2043" t="s">
        <v>1011</v>
      </c>
      <c r="C2043" t="s">
        <v>15</v>
      </c>
      <c r="D2043" t="s">
        <v>17</v>
      </c>
      <c r="E2043" t="s">
        <v>448</v>
      </c>
      <c r="F2043" t="s">
        <v>18</v>
      </c>
      <c r="G2043" t="s">
        <v>20</v>
      </c>
      <c r="H2043" t="s">
        <v>21</v>
      </c>
      <c r="I2043" s="4">
        <v>2187.61</v>
      </c>
      <c r="J2043">
        <v>0</v>
      </c>
      <c r="K2043">
        <v>0</v>
      </c>
      <c r="L2043">
        <v>0</v>
      </c>
      <c r="M2043">
        <v>2187.61</v>
      </c>
      <c r="N2043" s="2">
        <v>30</v>
      </c>
      <c r="O2043" t="s">
        <v>23</v>
      </c>
      <c r="P2043" t="s">
        <v>24</v>
      </c>
      <c r="Q2043" t="s">
        <v>25</v>
      </c>
      <c r="R2043" t="s">
        <v>26</v>
      </c>
    </row>
    <row r="2044" spans="1:18" x14ac:dyDescent="0.35">
      <c r="A2044" t="s">
        <v>1027</v>
      </c>
      <c r="B2044" t="s">
        <v>1012</v>
      </c>
      <c r="C2044" t="s">
        <v>15</v>
      </c>
      <c r="D2044" t="s">
        <v>17</v>
      </c>
      <c r="E2044" t="s">
        <v>286</v>
      </c>
      <c r="G2044" t="s">
        <v>20</v>
      </c>
      <c r="H2044" t="s">
        <v>22</v>
      </c>
      <c r="I2044" s="4">
        <v>35655</v>
      </c>
      <c r="J2044">
        <v>4865</v>
      </c>
      <c r="K2044">
        <v>0</v>
      </c>
      <c r="L2044">
        <v>30790</v>
      </c>
      <c r="M2044">
        <v>0</v>
      </c>
      <c r="N2044" s="2">
        <v>30</v>
      </c>
      <c r="O2044" t="s">
        <v>51</v>
      </c>
      <c r="P2044" t="s">
        <v>224</v>
      </c>
      <c r="Q2044" t="s">
        <v>25</v>
      </c>
      <c r="R2044" t="s">
        <v>26</v>
      </c>
    </row>
    <row r="2045" spans="1:18" x14ac:dyDescent="0.35">
      <c r="A2045" t="s">
        <v>1027</v>
      </c>
      <c r="B2045" t="s">
        <v>1013</v>
      </c>
      <c r="C2045" t="s">
        <v>15</v>
      </c>
      <c r="D2045" t="s">
        <v>17</v>
      </c>
      <c r="E2045" t="s">
        <v>247</v>
      </c>
      <c r="G2045" t="s">
        <v>20</v>
      </c>
      <c r="H2045" t="s">
        <v>22</v>
      </c>
      <c r="I2045" s="4">
        <v>6482</v>
      </c>
      <c r="J2045">
        <v>1174</v>
      </c>
      <c r="K2045">
        <v>0</v>
      </c>
      <c r="L2045">
        <v>5308</v>
      </c>
      <c r="M2045">
        <v>0</v>
      </c>
      <c r="N2045" s="2">
        <v>30</v>
      </c>
      <c r="O2045" t="s">
        <v>29</v>
      </c>
      <c r="P2045" t="s">
        <v>224</v>
      </c>
      <c r="Q2045" t="s">
        <v>25</v>
      </c>
      <c r="R2045" t="s">
        <v>26</v>
      </c>
    </row>
    <row r="2046" spans="1:18" x14ac:dyDescent="0.35">
      <c r="A2046" t="s">
        <v>1027</v>
      </c>
      <c r="B2046" t="s">
        <v>1014</v>
      </c>
      <c r="C2046" t="s">
        <v>15</v>
      </c>
      <c r="D2046" t="s">
        <v>17</v>
      </c>
      <c r="E2046" t="s">
        <v>515</v>
      </c>
      <c r="G2046" t="s">
        <v>337</v>
      </c>
      <c r="H2046" t="s">
        <v>22</v>
      </c>
      <c r="I2046" s="4">
        <v>41040</v>
      </c>
      <c r="J2046">
        <v>7480</v>
      </c>
      <c r="K2046">
        <v>0</v>
      </c>
      <c r="L2046">
        <v>33560</v>
      </c>
      <c r="M2046">
        <v>0</v>
      </c>
      <c r="N2046" s="2">
        <v>30</v>
      </c>
      <c r="O2046" t="s">
        <v>51</v>
      </c>
      <c r="P2046" t="s">
        <v>47</v>
      </c>
      <c r="Q2046" t="s">
        <v>25</v>
      </c>
      <c r="R2046" t="s">
        <v>26</v>
      </c>
    </row>
    <row r="2047" spans="1:18" x14ac:dyDescent="0.35">
      <c r="A2047" t="s">
        <v>1027</v>
      </c>
      <c r="B2047" t="s">
        <v>1015</v>
      </c>
      <c r="C2047" t="s">
        <v>15</v>
      </c>
      <c r="D2047" t="s">
        <v>17</v>
      </c>
      <c r="E2047" t="s">
        <v>363</v>
      </c>
      <c r="F2047" t="s">
        <v>364</v>
      </c>
      <c r="G2047" t="s">
        <v>20</v>
      </c>
      <c r="H2047" t="s">
        <v>21</v>
      </c>
      <c r="I2047" s="4">
        <v>956.19</v>
      </c>
      <c r="J2047">
        <v>0</v>
      </c>
      <c r="K2047">
        <v>0</v>
      </c>
      <c r="L2047">
        <v>0</v>
      </c>
      <c r="M2047">
        <v>956.19</v>
      </c>
      <c r="N2047" s="2">
        <v>30</v>
      </c>
      <c r="O2047" t="s">
        <v>23</v>
      </c>
      <c r="P2047" t="s">
        <v>224</v>
      </c>
      <c r="Q2047" t="s">
        <v>25</v>
      </c>
      <c r="R2047" t="s">
        <v>26</v>
      </c>
    </row>
    <row r="2048" spans="1:18" x14ac:dyDescent="0.35">
      <c r="A2048" t="s">
        <v>1027</v>
      </c>
      <c r="B2048" t="s">
        <v>1016</v>
      </c>
      <c r="C2048" t="s">
        <v>15</v>
      </c>
      <c r="D2048" t="s">
        <v>17</v>
      </c>
      <c r="E2048" t="s">
        <v>52</v>
      </c>
      <c r="F2048" t="s">
        <v>53</v>
      </c>
      <c r="G2048" t="s">
        <v>20</v>
      </c>
      <c r="H2048" t="s">
        <v>22</v>
      </c>
      <c r="I2048" s="4">
        <v>6611</v>
      </c>
      <c r="J2048">
        <v>1151</v>
      </c>
      <c r="K2048">
        <v>0</v>
      </c>
      <c r="L2048">
        <v>5460</v>
      </c>
      <c r="M2048">
        <v>0</v>
      </c>
      <c r="N2048" s="2">
        <v>30</v>
      </c>
      <c r="O2048" t="s">
        <v>29</v>
      </c>
      <c r="P2048" t="s">
        <v>54</v>
      </c>
      <c r="Q2048" t="s">
        <v>25</v>
      </c>
      <c r="R2048" t="s">
        <v>26</v>
      </c>
    </row>
    <row r="2049" spans="1:18" x14ac:dyDescent="0.35">
      <c r="A2049" t="s">
        <v>1027</v>
      </c>
      <c r="B2049" t="s">
        <v>1017</v>
      </c>
      <c r="C2049" t="s">
        <v>15</v>
      </c>
      <c r="D2049" t="s">
        <v>17</v>
      </c>
      <c r="E2049" t="s">
        <v>91</v>
      </c>
      <c r="G2049" t="s">
        <v>20</v>
      </c>
      <c r="H2049" t="s">
        <v>21</v>
      </c>
      <c r="I2049" s="4">
        <v>1580.47</v>
      </c>
      <c r="J2049">
        <v>0</v>
      </c>
      <c r="K2049">
        <v>0</v>
      </c>
      <c r="L2049">
        <v>0</v>
      </c>
      <c r="M2049">
        <v>1580.47</v>
      </c>
      <c r="N2049" s="2">
        <v>30</v>
      </c>
      <c r="O2049" t="s">
        <v>23</v>
      </c>
      <c r="P2049" t="s">
        <v>24</v>
      </c>
      <c r="Q2049" t="s">
        <v>25</v>
      </c>
      <c r="R2049" t="s">
        <v>26</v>
      </c>
    </row>
    <row r="2050" spans="1:18" x14ac:dyDescent="0.35">
      <c r="A2050" t="s">
        <v>1027</v>
      </c>
      <c r="B2050" t="s">
        <v>1018</v>
      </c>
      <c r="C2050" t="s">
        <v>15</v>
      </c>
      <c r="D2050" t="s">
        <v>17</v>
      </c>
      <c r="E2050" t="s">
        <v>157</v>
      </c>
      <c r="F2050" t="s">
        <v>76</v>
      </c>
      <c r="G2050" t="s">
        <v>20</v>
      </c>
      <c r="H2050" t="s">
        <v>22</v>
      </c>
      <c r="I2050" s="4">
        <v>8202</v>
      </c>
      <c r="J2050">
        <v>1410</v>
      </c>
      <c r="K2050">
        <v>0</v>
      </c>
      <c r="L2050">
        <v>6792</v>
      </c>
      <c r="M2050">
        <v>0</v>
      </c>
      <c r="N2050" s="2">
        <v>30</v>
      </c>
      <c r="O2050" t="s">
        <v>29</v>
      </c>
      <c r="P2050" t="s">
        <v>158</v>
      </c>
      <c r="Q2050" t="s">
        <v>25</v>
      </c>
      <c r="R2050" t="s">
        <v>26</v>
      </c>
    </row>
    <row r="2051" spans="1:18" x14ac:dyDescent="0.35">
      <c r="A2051" t="s">
        <v>1028</v>
      </c>
      <c r="B2051" t="s">
        <v>610</v>
      </c>
      <c r="C2051" t="s">
        <v>608</v>
      </c>
      <c r="D2051" t="s">
        <v>17</v>
      </c>
      <c r="E2051" t="s">
        <v>611</v>
      </c>
      <c r="G2051" t="s">
        <v>20</v>
      </c>
      <c r="H2051" t="s">
        <v>21</v>
      </c>
      <c r="I2051" s="4">
        <v>110.93</v>
      </c>
      <c r="J2051">
        <v>0</v>
      </c>
      <c r="K2051">
        <v>0</v>
      </c>
      <c r="L2051">
        <v>0</v>
      </c>
      <c r="M2051">
        <v>110.93</v>
      </c>
      <c r="N2051" s="2">
        <v>31</v>
      </c>
      <c r="O2051" t="s">
        <v>35</v>
      </c>
      <c r="P2051" t="s">
        <v>37</v>
      </c>
      <c r="Q2051" t="s">
        <v>25</v>
      </c>
      <c r="R2051" t="s">
        <v>26</v>
      </c>
    </row>
    <row r="2052" spans="1:18" x14ac:dyDescent="0.35">
      <c r="A2052" t="s">
        <v>1028</v>
      </c>
      <c r="B2052" t="s">
        <v>614</v>
      </c>
      <c r="C2052" t="s">
        <v>15</v>
      </c>
      <c r="D2052" t="s">
        <v>17</v>
      </c>
      <c r="E2052" t="s">
        <v>256</v>
      </c>
      <c r="G2052" t="s">
        <v>20</v>
      </c>
      <c r="H2052" t="s">
        <v>22</v>
      </c>
      <c r="I2052" s="4">
        <v>3816</v>
      </c>
      <c r="J2052">
        <v>564</v>
      </c>
      <c r="K2052">
        <v>0</v>
      </c>
      <c r="L2052">
        <v>3252</v>
      </c>
      <c r="M2052">
        <v>0</v>
      </c>
      <c r="N2052" s="2">
        <v>31</v>
      </c>
      <c r="O2052" t="s">
        <v>29</v>
      </c>
      <c r="P2052" t="s">
        <v>32</v>
      </c>
      <c r="Q2052" t="s">
        <v>25</v>
      </c>
      <c r="R2052" t="s">
        <v>26</v>
      </c>
    </row>
    <row r="2053" spans="1:18" x14ac:dyDescent="0.35">
      <c r="A2053" t="s">
        <v>1028</v>
      </c>
      <c r="B2053" t="s">
        <v>615</v>
      </c>
      <c r="C2053" t="s">
        <v>15</v>
      </c>
      <c r="D2053" t="s">
        <v>17</v>
      </c>
      <c r="E2053" t="s">
        <v>287</v>
      </c>
      <c r="F2053" t="s">
        <v>131</v>
      </c>
      <c r="G2053" t="s">
        <v>20</v>
      </c>
      <c r="H2053" t="s">
        <v>22</v>
      </c>
      <c r="I2053" s="4">
        <v>3409</v>
      </c>
      <c r="J2053">
        <v>556</v>
      </c>
      <c r="K2053">
        <v>0</v>
      </c>
      <c r="L2053">
        <v>2853</v>
      </c>
      <c r="M2053">
        <v>0</v>
      </c>
      <c r="N2053" s="2">
        <v>31</v>
      </c>
      <c r="O2053" t="s">
        <v>29</v>
      </c>
      <c r="P2053" t="s">
        <v>64</v>
      </c>
      <c r="Q2053" t="s">
        <v>25</v>
      </c>
      <c r="R2053" t="s">
        <v>26</v>
      </c>
    </row>
    <row r="2054" spans="1:18" x14ac:dyDescent="0.35">
      <c r="A2054" t="s">
        <v>1028</v>
      </c>
      <c r="B2054" t="s">
        <v>616</v>
      </c>
      <c r="C2054" t="s">
        <v>15</v>
      </c>
      <c r="D2054" t="s">
        <v>17</v>
      </c>
      <c r="E2054" t="s">
        <v>212</v>
      </c>
      <c r="F2054" t="s">
        <v>220</v>
      </c>
      <c r="G2054" t="s">
        <v>20</v>
      </c>
      <c r="H2054" t="s">
        <v>21</v>
      </c>
      <c r="I2054" s="4">
        <v>138.4</v>
      </c>
      <c r="J2054">
        <v>0</v>
      </c>
      <c r="K2054">
        <v>0</v>
      </c>
      <c r="L2054">
        <v>0</v>
      </c>
      <c r="M2054">
        <v>138.4</v>
      </c>
      <c r="N2054" s="2">
        <v>31</v>
      </c>
      <c r="O2054" t="s">
        <v>29</v>
      </c>
      <c r="P2054" t="s">
        <v>30</v>
      </c>
      <c r="Q2054" t="s">
        <v>25</v>
      </c>
      <c r="R2054" t="s">
        <v>26</v>
      </c>
    </row>
    <row r="2055" spans="1:18" x14ac:dyDescent="0.35">
      <c r="A2055" t="s">
        <v>1028</v>
      </c>
      <c r="B2055" t="s">
        <v>617</v>
      </c>
      <c r="C2055" t="s">
        <v>15</v>
      </c>
      <c r="D2055" t="s">
        <v>17</v>
      </c>
      <c r="E2055" t="s">
        <v>212</v>
      </c>
      <c r="F2055" t="s">
        <v>213</v>
      </c>
      <c r="G2055" t="s">
        <v>20</v>
      </c>
      <c r="H2055" t="s">
        <v>21</v>
      </c>
      <c r="I2055" s="4">
        <v>1268.56</v>
      </c>
      <c r="J2055">
        <v>0</v>
      </c>
      <c r="K2055">
        <v>0</v>
      </c>
      <c r="L2055">
        <v>0</v>
      </c>
      <c r="M2055">
        <v>1268.56</v>
      </c>
      <c r="N2055" s="2">
        <v>31</v>
      </c>
      <c r="O2055" t="s">
        <v>29</v>
      </c>
      <c r="P2055" t="s">
        <v>30</v>
      </c>
      <c r="Q2055" t="s">
        <v>25</v>
      </c>
      <c r="R2055" t="s">
        <v>26</v>
      </c>
    </row>
    <row r="2056" spans="1:18" x14ac:dyDescent="0.35">
      <c r="A2056" t="s">
        <v>1028</v>
      </c>
      <c r="B2056" t="s">
        <v>618</v>
      </c>
      <c r="C2056" t="s">
        <v>15</v>
      </c>
      <c r="D2056" t="s">
        <v>17</v>
      </c>
      <c r="E2056" t="s">
        <v>490</v>
      </c>
      <c r="G2056" t="s">
        <v>20</v>
      </c>
      <c r="H2056" t="s">
        <v>22</v>
      </c>
      <c r="I2056" s="4">
        <v>904</v>
      </c>
      <c r="J2056">
        <v>142</v>
      </c>
      <c r="K2056">
        <v>0</v>
      </c>
      <c r="L2056">
        <v>762</v>
      </c>
      <c r="M2056">
        <v>0</v>
      </c>
      <c r="N2056" s="2">
        <v>31</v>
      </c>
      <c r="O2056" t="s">
        <v>29</v>
      </c>
      <c r="P2056" t="s">
        <v>168</v>
      </c>
      <c r="Q2056" t="s">
        <v>25</v>
      </c>
      <c r="R2056" t="s">
        <v>26</v>
      </c>
    </row>
    <row r="2057" spans="1:18" x14ac:dyDescent="0.35">
      <c r="A2057" t="s">
        <v>1028</v>
      </c>
      <c r="B2057" t="s">
        <v>619</v>
      </c>
      <c r="C2057" t="s">
        <v>15</v>
      </c>
      <c r="D2057" t="s">
        <v>17</v>
      </c>
      <c r="E2057" t="s">
        <v>483</v>
      </c>
      <c r="G2057" t="s">
        <v>20</v>
      </c>
      <c r="H2057" t="s">
        <v>22</v>
      </c>
      <c r="I2057" s="4">
        <v>6319</v>
      </c>
      <c r="J2057">
        <v>1291</v>
      </c>
      <c r="K2057">
        <v>0</v>
      </c>
      <c r="L2057">
        <v>5028</v>
      </c>
      <c r="M2057">
        <v>0</v>
      </c>
      <c r="N2057" s="2">
        <v>31</v>
      </c>
      <c r="O2057" t="s">
        <v>29</v>
      </c>
      <c r="P2057" t="s">
        <v>482</v>
      </c>
      <c r="Q2057" t="s">
        <v>25</v>
      </c>
      <c r="R2057" t="s">
        <v>26</v>
      </c>
    </row>
    <row r="2058" spans="1:18" x14ac:dyDescent="0.35">
      <c r="A2058" t="s">
        <v>1028</v>
      </c>
      <c r="B2058" t="s">
        <v>620</v>
      </c>
      <c r="C2058" t="s">
        <v>15</v>
      </c>
      <c r="D2058" t="s">
        <v>17</v>
      </c>
      <c r="E2058" t="s">
        <v>102</v>
      </c>
      <c r="G2058" t="s">
        <v>20</v>
      </c>
      <c r="H2058" t="s">
        <v>21</v>
      </c>
      <c r="I2058" s="4">
        <v>11.43</v>
      </c>
      <c r="J2058">
        <v>0</v>
      </c>
      <c r="K2058">
        <v>0</v>
      </c>
      <c r="L2058">
        <v>0</v>
      </c>
      <c r="M2058">
        <v>11.43</v>
      </c>
      <c r="N2058" s="2">
        <v>31</v>
      </c>
      <c r="O2058" t="s">
        <v>29</v>
      </c>
      <c r="P2058" t="s">
        <v>103</v>
      </c>
      <c r="Q2058" t="s">
        <v>25</v>
      </c>
      <c r="R2058" t="s">
        <v>26</v>
      </c>
    </row>
    <row r="2059" spans="1:18" x14ac:dyDescent="0.35">
      <c r="A2059" t="s">
        <v>1028</v>
      </c>
      <c r="B2059" t="s">
        <v>621</v>
      </c>
      <c r="C2059" t="s">
        <v>15</v>
      </c>
      <c r="D2059" t="s">
        <v>17</v>
      </c>
      <c r="E2059" t="s">
        <v>397</v>
      </c>
      <c r="G2059" t="s">
        <v>20</v>
      </c>
      <c r="H2059" t="s">
        <v>22</v>
      </c>
      <c r="I2059" s="4">
        <v>5122</v>
      </c>
      <c r="J2059">
        <v>770</v>
      </c>
      <c r="K2059">
        <v>0</v>
      </c>
      <c r="L2059">
        <v>4352</v>
      </c>
      <c r="M2059">
        <v>0</v>
      </c>
      <c r="N2059" s="2">
        <v>31</v>
      </c>
      <c r="O2059" t="s">
        <v>29</v>
      </c>
      <c r="P2059" t="s">
        <v>168</v>
      </c>
      <c r="Q2059" t="s">
        <v>25</v>
      </c>
      <c r="R2059" t="s">
        <v>26</v>
      </c>
    </row>
    <row r="2060" spans="1:18" x14ac:dyDescent="0.35">
      <c r="A2060" t="s">
        <v>1028</v>
      </c>
      <c r="B2060" t="s">
        <v>622</v>
      </c>
      <c r="C2060" t="s">
        <v>15</v>
      </c>
      <c r="D2060" t="s">
        <v>17</v>
      </c>
      <c r="E2060" t="s">
        <v>491</v>
      </c>
      <c r="G2060" t="s">
        <v>20</v>
      </c>
      <c r="H2060" t="s">
        <v>22</v>
      </c>
      <c r="I2060" s="4">
        <v>1745</v>
      </c>
      <c r="J2060">
        <v>265</v>
      </c>
      <c r="K2060">
        <v>0</v>
      </c>
      <c r="L2060">
        <v>1480</v>
      </c>
      <c r="M2060">
        <v>0</v>
      </c>
      <c r="N2060" s="2">
        <v>31</v>
      </c>
      <c r="O2060" t="s">
        <v>29</v>
      </c>
      <c r="P2060" t="s">
        <v>168</v>
      </c>
      <c r="Q2060" t="s">
        <v>25</v>
      </c>
      <c r="R2060" t="s">
        <v>26</v>
      </c>
    </row>
    <row r="2061" spans="1:18" x14ac:dyDescent="0.35">
      <c r="A2061" t="s">
        <v>1028</v>
      </c>
      <c r="B2061" t="s">
        <v>623</v>
      </c>
      <c r="C2061" t="s">
        <v>15</v>
      </c>
      <c r="D2061" t="s">
        <v>17</v>
      </c>
      <c r="E2061" t="s">
        <v>238</v>
      </c>
      <c r="G2061" t="s">
        <v>20</v>
      </c>
      <c r="H2061" t="s">
        <v>21</v>
      </c>
      <c r="I2061" s="4">
        <v>203.49</v>
      </c>
      <c r="J2061">
        <v>0</v>
      </c>
      <c r="K2061">
        <v>0</v>
      </c>
      <c r="L2061">
        <v>0</v>
      </c>
      <c r="M2061">
        <v>203.49</v>
      </c>
      <c r="N2061" s="2">
        <v>31</v>
      </c>
      <c r="O2061" t="s">
        <v>40</v>
      </c>
      <c r="P2061" t="s">
        <v>201</v>
      </c>
      <c r="Q2061" t="s">
        <v>25</v>
      </c>
      <c r="R2061" t="s">
        <v>26</v>
      </c>
    </row>
    <row r="2062" spans="1:18" x14ac:dyDescent="0.35">
      <c r="A2062" t="s">
        <v>1028</v>
      </c>
      <c r="B2062" t="s">
        <v>624</v>
      </c>
      <c r="C2062" t="s">
        <v>15</v>
      </c>
      <c r="D2062" t="s">
        <v>17</v>
      </c>
      <c r="E2062" t="s">
        <v>238</v>
      </c>
      <c r="G2062" t="s">
        <v>20</v>
      </c>
      <c r="H2062" t="s">
        <v>21</v>
      </c>
      <c r="I2062" s="4">
        <v>195.34</v>
      </c>
      <c r="J2062">
        <v>0</v>
      </c>
      <c r="K2062">
        <v>0</v>
      </c>
      <c r="L2062">
        <v>0</v>
      </c>
      <c r="M2062">
        <v>195.34</v>
      </c>
      <c r="N2062" s="2">
        <v>31</v>
      </c>
      <c r="O2062" t="s">
        <v>40</v>
      </c>
      <c r="P2062" t="s">
        <v>201</v>
      </c>
      <c r="Q2062" t="s">
        <v>25</v>
      </c>
      <c r="R2062" t="s">
        <v>26</v>
      </c>
    </row>
    <row r="2063" spans="1:18" x14ac:dyDescent="0.35">
      <c r="A2063" t="s">
        <v>1028</v>
      </c>
      <c r="B2063" t="s">
        <v>625</v>
      </c>
      <c r="C2063" t="s">
        <v>15</v>
      </c>
      <c r="D2063" t="s">
        <v>17</v>
      </c>
      <c r="E2063" t="s">
        <v>101</v>
      </c>
      <c r="G2063" t="s">
        <v>20</v>
      </c>
      <c r="H2063" t="s">
        <v>22</v>
      </c>
      <c r="I2063" s="4">
        <v>6269</v>
      </c>
      <c r="J2063">
        <v>940</v>
      </c>
      <c r="K2063">
        <v>0</v>
      </c>
      <c r="L2063">
        <v>5329</v>
      </c>
      <c r="M2063">
        <v>0</v>
      </c>
      <c r="N2063" s="2">
        <v>31</v>
      </c>
      <c r="O2063" t="s">
        <v>29</v>
      </c>
      <c r="P2063" t="s">
        <v>49</v>
      </c>
      <c r="Q2063" t="s">
        <v>25</v>
      </c>
      <c r="R2063" t="s">
        <v>26</v>
      </c>
    </row>
    <row r="2064" spans="1:18" x14ac:dyDescent="0.35">
      <c r="A2064" t="s">
        <v>1028</v>
      </c>
      <c r="B2064" t="s">
        <v>626</v>
      </c>
      <c r="C2064" t="s">
        <v>15</v>
      </c>
      <c r="D2064" t="s">
        <v>17</v>
      </c>
      <c r="E2064" t="s">
        <v>465</v>
      </c>
      <c r="F2064" t="s">
        <v>466</v>
      </c>
      <c r="G2064" t="s">
        <v>20</v>
      </c>
      <c r="H2064" t="s">
        <v>22</v>
      </c>
      <c r="I2064" s="4">
        <v>3778</v>
      </c>
      <c r="J2064">
        <v>617</v>
      </c>
      <c r="K2064">
        <v>0</v>
      </c>
      <c r="L2064">
        <v>3161</v>
      </c>
      <c r="M2064">
        <v>0</v>
      </c>
      <c r="N2064" s="2">
        <v>31</v>
      </c>
      <c r="O2064" t="s">
        <v>29</v>
      </c>
      <c r="P2064" t="s">
        <v>49</v>
      </c>
      <c r="Q2064" t="s">
        <v>25</v>
      </c>
      <c r="R2064" t="s">
        <v>26</v>
      </c>
    </row>
    <row r="2065" spans="1:18" x14ac:dyDescent="0.35">
      <c r="A2065" t="s">
        <v>1028</v>
      </c>
      <c r="B2065" t="s">
        <v>627</v>
      </c>
      <c r="C2065" t="s">
        <v>15</v>
      </c>
      <c r="D2065" t="s">
        <v>17</v>
      </c>
      <c r="E2065" t="s">
        <v>69</v>
      </c>
      <c r="F2065" t="s">
        <v>29</v>
      </c>
      <c r="G2065" t="s">
        <v>20</v>
      </c>
      <c r="H2065" t="s">
        <v>22</v>
      </c>
      <c r="I2065" s="4">
        <v>3946</v>
      </c>
      <c r="J2065">
        <v>630</v>
      </c>
      <c r="K2065">
        <v>0</v>
      </c>
      <c r="L2065">
        <v>3316</v>
      </c>
      <c r="M2065">
        <v>0</v>
      </c>
      <c r="N2065" s="2">
        <v>31</v>
      </c>
      <c r="O2065" t="s">
        <v>29</v>
      </c>
      <c r="P2065" t="s">
        <v>49</v>
      </c>
      <c r="Q2065" t="s">
        <v>25</v>
      </c>
      <c r="R2065" t="s">
        <v>26</v>
      </c>
    </row>
    <row r="2066" spans="1:18" x14ac:dyDescent="0.35">
      <c r="A2066" t="s">
        <v>1028</v>
      </c>
      <c r="B2066" t="s">
        <v>628</v>
      </c>
      <c r="C2066" t="s">
        <v>15</v>
      </c>
      <c r="D2066" t="s">
        <v>17</v>
      </c>
      <c r="E2066" t="s">
        <v>533</v>
      </c>
      <c r="F2066" t="s">
        <v>534</v>
      </c>
      <c r="G2066" t="s">
        <v>20</v>
      </c>
      <c r="H2066" t="s">
        <v>21</v>
      </c>
      <c r="I2066" s="4">
        <v>2236.96</v>
      </c>
      <c r="J2066">
        <v>0</v>
      </c>
      <c r="K2066">
        <v>0</v>
      </c>
      <c r="L2066">
        <v>0</v>
      </c>
      <c r="M2066">
        <v>2236.96</v>
      </c>
      <c r="N2066" s="2">
        <v>31</v>
      </c>
      <c r="O2066" t="s">
        <v>29</v>
      </c>
      <c r="Q2066" t="s">
        <v>25</v>
      </c>
      <c r="R2066" t="s">
        <v>26</v>
      </c>
    </row>
    <row r="2067" spans="1:18" x14ac:dyDescent="0.35">
      <c r="A2067" t="s">
        <v>1028</v>
      </c>
      <c r="B2067" t="s">
        <v>629</v>
      </c>
      <c r="C2067" t="s">
        <v>15</v>
      </c>
      <c r="D2067" t="s">
        <v>17</v>
      </c>
      <c r="E2067" t="s">
        <v>532</v>
      </c>
      <c r="G2067" t="s">
        <v>20</v>
      </c>
      <c r="H2067" t="s">
        <v>21</v>
      </c>
      <c r="I2067" s="4">
        <v>3788.48</v>
      </c>
      <c r="J2067">
        <v>0</v>
      </c>
      <c r="K2067">
        <v>0</v>
      </c>
      <c r="L2067">
        <v>0</v>
      </c>
      <c r="M2067">
        <v>3788.48</v>
      </c>
      <c r="N2067" s="2">
        <v>31</v>
      </c>
      <c r="O2067" t="s">
        <v>29</v>
      </c>
      <c r="P2067" t="s">
        <v>517</v>
      </c>
      <c r="Q2067" t="s">
        <v>25</v>
      </c>
      <c r="R2067" t="s">
        <v>26</v>
      </c>
    </row>
    <row r="2068" spans="1:18" x14ac:dyDescent="0.35">
      <c r="A2068" t="s">
        <v>1028</v>
      </c>
      <c r="B2068" t="s">
        <v>630</v>
      </c>
      <c r="C2068" t="s">
        <v>15</v>
      </c>
      <c r="D2068" t="s">
        <v>17</v>
      </c>
      <c r="E2068" t="s">
        <v>368</v>
      </c>
      <c r="F2068" t="s">
        <v>131</v>
      </c>
      <c r="G2068" t="s">
        <v>20</v>
      </c>
      <c r="H2068" t="s">
        <v>22</v>
      </c>
      <c r="I2068" s="4">
        <v>5943</v>
      </c>
      <c r="J2068">
        <v>958</v>
      </c>
      <c r="K2068">
        <v>0</v>
      </c>
      <c r="L2068">
        <v>4985</v>
      </c>
      <c r="M2068">
        <v>0</v>
      </c>
      <c r="N2068" s="2">
        <v>31</v>
      </c>
      <c r="O2068" t="s">
        <v>29</v>
      </c>
      <c r="P2068" t="s">
        <v>319</v>
      </c>
      <c r="Q2068" t="s">
        <v>25</v>
      </c>
      <c r="R2068" t="s">
        <v>26</v>
      </c>
    </row>
    <row r="2069" spans="1:18" x14ac:dyDescent="0.35">
      <c r="A2069" t="s">
        <v>1028</v>
      </c>
      <c r="B2069" t="s">
        <v>631</v>
      </c>
      <c r="C2069" t="s">
        <v>15</v>
      </c>
      <c r="D2069" t="s">
        <v>17</v>
      </c>
      <c r="E2069" t="s">
        <v>235</v>
      </c>
      <c r="F2069" t="s">
        <v>236</v>
      </c>
      <c r="G2069" t="s">
        <v>20</v>
      </c>
      <c r="H2069" t="s">
        <v>21</v>
      </c>
      <c r="I2069" s="4">
        <v>0</v>
      </c>
      <c r="J2069">
        <v>0</v>
      </c>
      <c r="K2069">
        <v>0</v>
      </c>
      <c r="L2069">
        <v>0</v>
      </c>
      <c r="M2069">
        <v>0</v>
      </c>
      <c r="N2069" s="2">
        <v>31</v>
      </c>
      <c r="O2069" t="s">
        <v>29</v>
      </c>
      <c r="P2069" t="s">
        <v>80</v>
      </c>
      <c r="Q2069" t="s">
        <v>25</v>
      </c>
      <c r="R2069" t="s">
        <v>26</v>
      </c>
    </row>
    <row r="2070" spans="1:18" x14ac:dyDescent="0.35">
      <c r="A2070" t="s">
        <v>1028</v>
      </c>
      <c r="B2070" t="s">
        <v>632</v>
      </c>
      <c r="C2070" t="s">
        <v>15</v>
      </c>
      <c r="D2070" t="s">
        <v>17</v>
      </c>
      <c r="E2070" t="s">
        <v>172</v>
      </c>
      <c r="G2070" t="s">
        <v>20</v>
      </c>
      <c r="H2070" t="s">
        <v>22</v>
      </c>
      <c r="I2070" s="4">
        <v>10375</v>
      </c>
      <c r="J2070">
        <v>1742</v>
      </c>
      <c r="K2070">
        <v>0</v>
      </c>
      <c r="L2070">
        <v>8633</v>
      </c>
      <c r="M2070">
        <v>0</v>
      </c>
      <c r="N2070" s="2">
        <v>31</v>
      </c>
      <c r="O2070" t="s">
        <v>29</v>
      </c>
      <c r="P2070" t="s">
        <v>64</v>
      </c>
      <c r="Q2070" t="s">
        <v>25</v>
      </c>
      <c r="R2070" t="s">
        <v>26</v>
      </c>
    </row>
    <row r="2071" spans="1:18" x14ac:dyDescent="0.35">
      <c r="A2071" t="s">
        <v>1028</v>
      </c>
      <c r="B2071" t="s">
        <v>633</v>
      </c>
      <c r="C2071" t="s">
        <v>15</v>
      </c>
      <c r="D2071" t="s">
        <v>17</v>
      </c>
      <c r="E2071" t="s">
        <v>278</v>
      </c>
      <c r="F2071" t="s">
        <v>279</v>
      </c>
      <c r="G2071" t="s">
        <v>20</v>
      </c>
      <c r="H2071" t="s">
        <v>22</v>
      </c>
      <c r="I2071" s="4">
        <v>6815</v>
      </c>
      <c r="J2071">
        <v>1106</v>
      </c>
      <c r="K2071">
        <v>0</v>
      </c>
      <c r="L2071">
        <v>5709</v>
      </c>
      <c r="M2071">
        <v>0</v>
      </c>
      <c r="N2071" s="2">
        <v>31</v>
      </c>
      <c r="O2071" t="s">
        <v>29</v>
      </c>
      <c r="P2071" t="s">
        <v>64</v>
      </c>
      <c r="Q2071" t="s">
        <v>25</v>
      </c>
      <c r="R2071" t="s">
        <v>26</v>
      </c>
    </row>
    <row r="2072" spans="1:18" x14ac:dyDescent="0.35">
      <c r="A2072" t="s">
        <v>1028</v>
      </c>
      <c r="B2072" t="s">
        <v>634</v>
      </c>
      <c r="C2072" t="s">
        <v>15</v>
      </c>
      <c r="D2072" t="s">
        <v>17</v>
      </c>
      <c r="E2072" t="s">
        <v>241</v>
      </c>
      <c r="F2072" t="s">
        <v>242</v>
      </c>
      <c r="G2072" t="s">
        <v>20</v>
      </c>
      <c r="H2072" t="s">
        <v>22</v>
      </c>
      <c r="I2072" s="4">
        <v>4364</v>
      </c>
      <c r="J2072">
        <v>679</v>
      </c>
      <c r="K2072">
        <v>0</v>
      </c>
      <c r="L2072">
        <v>3685</v>
      </c>
      <c r="M2072">
        <v>0</v>
      </c>
      <c r="N2072" s="2">
        <v>31</v>
      </c>
      <c r="O2072" t="s">
        <v>29</v>
      </c>
      <c r="P2072" t="s">
        <v>64</v>
      </c>
      <c r="Q2072" t="s">
        <v>25</v>
      </c>
      <c r="R2072" t="s">
        <v>26</v>
      </c>
    </row>
    <row r="2073" spans="1:18" x14ac:dyDescent="0.35">
      <c r="A2073" t="s">
        <v>1028</v>
      </c>
      <c r="B2073" t="s">
        <v>635</v>
      </c>
      <c r="C2073" t="s">
        <v>15</v>
      </c>
      <c r="D2073" t="s">
        <v>17</v>
      </c>
      <c r="E2073" t="s">
        <v>318</v>
      </c>
      <c r="G2073" t="s">
        <v>20</v>
      </c>
      <c r="H2073" t="s">
        <v>22</v>
      </c>
      <c r="I2073" s="4">
        <v>7886</v>
      </c>
      <c r="J2073">
        <v>1208</v>
      </c>
      <c r="K2073">
        <v>0</v>
      </c>
      <c r="L2073">
        <v>6678</v>
      </c>
      <c r="M2073">
        <v>0</v>
      </c>
      <c r="N2073" s="2">
        <v>31</v>
      </c>
      <c r="O2073" t="s">
        <v>29</v>
      </c>
      <c r="P2073" t="s">
        <v>319</v>
      </c>
      <c r="Q2073" t="s">
        <v>25</v>
      </c>
      <c r="R2073" t="s">
        <v>26</v>
      </c>
    </row>
    <row r="2074" spans="1:18" x14ac:dyDescent="0.35">
      <c r="A2074" t="s">
        <v>1028</v>
      </c>
      <c r="B2074" t="s">
        <v>636</v>
      </c>
      <c r="C2074" t="s">
        <v>15</v>
      </c>
      <c r="D2074" t="s">
        <v>17</v>
      </c>
      <c r="E2074" t="s">
        <v>385</v>
      </c>
      <c r="F2074" t="s">
        <v>253</v>
      </c>
      <c r="G2074" t="s">
        <v>20</v>
      </c>
      <c r="H2074" t="s">
        <v>22</v>
      </c>
      <c r="I2074" s="4">
        <v>5610</v>
      </c>
      <c r="J2074">
        <v>936</v>
      </c>
      <c r="K2074">
        <v>0</v>
      </c>
      <c r="L2074">
        <v>4674</v>
      </c>
      <c r="M2074">
        <v>0</v>
      </c>
      <c r="N2074" s="2">
        <v>31</v>
      </c>
      <c r="O2074" t="s">
        <v>29</v>
      </c>
      <c r="P2074" t="s">
        <v>201</v>
      </c>
      <c r="Q2074" t="s">
        <v>25</v>
      </c>
      <c r="R2074" t="s">
        <v>26</v>
      </c>
    </row>
    <row r="2075" spans="1:18" x14ac:dyDescent="0.35">
      <c r="A2075" t="s">
        <v>1028</v>
      </c>
      <c r="B2075" t="s">
        <v>637</v>
      </c>
      <c r="C2075" t="s">
        <v>15</v>
      </c>
      <c r="D2075" t="s">
        <v>17</v>
      </c>
      <c r="E2075" t="s">
        <v>439</v>
      </c>
      <c r="G2075" t="s">
        <v>20</v>
      </c>
      <c r="H2075" t="s">
        <v>22</v>
      </c>
      <c r="I2075" s="4">
        <v>5216</v>
      </c>
      <c r="J2075">
        <v>914</v>
      </c>
      <c r="K2075">
        <v>0</v>
      </c>
      <c r="L2075">
        <v>4302</v>
      </c>
      <c r="M2075">
        <v>0</v>
      </c>
      <c r="N2075" s="2">
        <v>31</v>
      </c>
      <c r="O2075" t="s">
        <v>29</v>
      </c>
      <c r="P2075" t="s">
        <v>201</v>
      </c>
      <c r="Q2075" t="s">
        <v>25</v>
      </c>
      <c r="R2075" t="s">
        <v>26</v>
      </c>
    </row>
    <row r="2076" spans="1:18" x14ac:dyDescent="0.35">
      <c r="A2076" t="s">
        <v>1028</v>
      </c>
      <c r="B2076" t="s">
        <v>638</v>
      </c>
      <c r="C2076" t="s">
        <v>15</v>
      </c>
      <c r="D2076" t="s">
        <v>17</v>
      </c>
      <c r="E2076" t="s">
        <v>390</v>
      </c>
      <c r="F2076" t="s">
        <v>253</v>
      </c>
      <c r="G2076" t="s">
        <v>20</v>
      </c>
      <c r="H2076" t="s">
        <v>21</v>
      </c>
      <c r="I2076" s="4">
        <v>2841</v>
      </c>
      <c r="J2076">
        <v>0</v>
      </c>
      <c r="K2076">
        <v>0</v>
      </c>
      <c r="L2076">
        <v>0</v>
      </c>
      <c r="M2076">
        <v>2841</v>
      </c>
      <c r="N2076" s="2">
        <v>31</v>
      </c>
      <c r="O2076" t="s">
        <v>29</v>
      </c>
      <c r="P2076" t="s">
        <v>201</v>
      </c>
      <c r="Q2076" t="s">
        <v>25</v>
      </c>
      <c r="R2076" t="s">
        <v>26</v>
      </c>
    </row>
    <row r="2077" spans="1:18" x14ac:dyDescent="0.35">
      <c r="A2077" t="s">
        <v>1028</v>
      </c>
      <c r="B2077" t="s">
        <v>639</v>
      </c>
      <c r="C2077" t="s">
        <v>15</v>
      </c>
      <c r="D2077" t="s">
        <v>17</v>
      </c>
      <c r="E2077" t="s">
        <v>391</v>
      </c>
      <c r="F2077" t="s">
        <v>392</v>
      </c>
      <c r="G2077" t="s">
        <v>20</v>
      </c>
      <c r="H2077" t="s">
        <v>22</v>
      </c>
      <c r="I2077" s="4">
        <v>7800</v>
      </c>
      <c r="J2077">
        <v>1210</v>
      </c>
      <c r="K2077">
        <v>0</v>
      </c>
      <c r="L2077">
        <v>6590</v>
      </c>
      <c r="M2077">
        <v>0</v>
      </c>
      <c r="N2077" s="2">
        <v>31</v>
      </c>
      <c r="O2077" t="s">
        <v>29</v>
      </c>
      <c r="P2077" t="s">
        <v>201</v>
      </c>
      <c r="Q2077" t="s">
        <v>25</v>
      </c>
      <c r="R2077" t="s">
        <v>26</v>
      </c>
    </row>
    <row r="2078" spans="1:18" x14ac:dyDescent="0.35">
      <c r="A2078" t="s">
        <v>1028</v>
      </c>
      <c r="B2078" t="s">
        <v>640</v>
      </c>
      <c r="C2078" t="s">
        <v>15</v>
      </c>
      <c r="D2078" t="s">
        <v>17</v>
      </c>
      <c r="E2078" t="s">
        <v>440</v>
      </c>
      <c r="F2078" t="s">
        <v>181</v>
      </c>
      <c r="G2078" t="s">
        <v>20</v>
      </c>
      <c r="H2078" t="s">
        <v>22</v>
      </c>
      <c r="I2078" s="4">
        <v>15260</v>
      </c>
      <c r="J2078">
        <v>2325</v>
      </c>
      <c r="K2078">
        <v>0</v>
      </c>
      <c r="L2078">
        <v>12935</v>
      </c>
      <c r="M2078">
        <v>0</v>
      </c>
      <c r="N2078" s="2">
        <v>31</v>
      </c>
      <c r="O2078" t="s">
        <v>29</v>
      </c>
      <c r="P2078" t="s">
        <v>49</v>
      </c>
      <c r="Q2078" t="s">
        <v>25</v>
      </c>
      <c r="R2078" t="s">
        <v>26</v>
      </c>
    </row>
    <row r="2079" spans="1:18" x14ac:dyDescent="0.35">
      <c r="A2079" t="s">
        <v>1028</v>
      </c>
      <c r="B2079" t="s">
        <v>641</v>
      </c>
      <c r="C2079" t="s">
        <v>15</v>
      </c>
      <c r="D2079" t="s">
        <v>17</v>
      </c>
      <c r="E2079" t="s">
        <v>509</v>
      </c>
      <c r="G2079" t="s">
        <v>20</v>
      </c>
      <c r="H2079" t="s">
        <v>21</v>
      </c>
      <c r="I2079" s="4">
        <v>0</v>
      </c>
      <c r="J2079">
        <v>0</v>
      </c>
      <c r="K2079">
        <v>0</v>
      </c>
      <c r="L2079">
        <v>0</v>
      </c>
      <c r="M2079">
        <v>0</v>
      </c>
      <c r="N2079" s="2">
        <v>31</v>
      </c>
      <c r="O2079" t="s">
        <v>29</v>
      </c>
      <c r="P2079" t="s">
        <v>168</v>
      </c>
      <c r="Q2079" t="s">
        <v>25</v>
      </c>
      <c r="R2079" t="s">
        <v>26</v>
      </c>
    </row>
    <row r="2080" spans="1:18" x14ac:dyDescent="0.35">
      <c r="A2080" t="s">
        <v>1028</v>
      </c>
      <c r="B2080" t="s">
        <v>642</v>
      </c>
      <c r="C2080" t="s">
        <v>15</v>
      </c>
      <c r="D2080" t="s">
        <v>17</v>
      </c>
      <c r="E2080" t="s">
        <v>193</v>
      </c>
      <c r="F2080" t="s">
        <v>18</v>
      </c>
      <c r="G2080" t="s">
        <v>20</v>
      </c>
      <c r="H2080" t="s">
        <v>21</v>
      </c>
      <c r="I2080" s="4">
        <v>790.61</v>
      </c>
      <c r="J2080">
        <v>0</v>
      </c>
      <c r="K2080">
        <v>0</v>
      </c>
      <c r="L2080">
        <v>0</v>
      </c>
      <c r="M2080">
        <v>790.61</v>
      </c>
      <c r="N2080" s="2">
        <v>31</v>
      </c>
      <c r="O2080" t="s">
        <v>23</v>
      </c>
      <c r="P2080" t="s">
        <v>80</v>
      </c>
      <c r="Q2080" t="s">
        <v>25</v>
      </c>
      <c r="R2080" t="s">
        <v>26</v>
      </c>
    </row>
    <row r="2081" spans="1:18" x14ac:dyDescent="0.35">
      <c r="A2081" t="s">
        <v>1028</v>
      </c>
      <c r="B2081" t="s">
        <v>643</v>
      </c>
      <c r="C2081" t="s">
        <v>15</v>
      </c>
      <c r="D2081" t="s">
        <v>17</v>
      </c>
      <c r="E2081" t="s">
        <v>109</v>
      </c>
      <c r="F2081" t="s">
        <v>110</v>
      </c>
      <c r="G2081" t="s">
        <v>20</v>
      </c>
      <c r="H2081" t="s">
        <v>21</v>
      </c>
      <c r="I2081" s="4">
        <v>2179.94</v>
      </c>
      <c r="J2081">
        <v>0</v>
      </c>
      <c r="K2081">
        <v>0</v>
      </c>
      <c r="L2081">
        <v>0</v>
      </c>
      <c r="M2081">
        <v>2179.94</v>
      </c>
      <c r="N2081" s="2">
        <v>31</v>
      </c>
      <c r="O2081" t="s">
        <v>29</v>
      </c>
      <c r="P2081" t="s">
        <v>80</v>
      </c>
      <c r="Q2081" t="s">
        <v>25</v>
      </c>
      <c r="R2081" t="s">
        <v>26</v>
      </c>
    </row>
    <row r="2082" spans="1:18" x14ac:dyDescent="0.35">
      <c r="A2082" t="s">
        <v>1028</v>
      </c>
      <c r="B2082" t="s">
        <v>644</v>
      </c>
      <c r="C2082" t="s">
        <v>15</v>
      </c>
      <c r="D2082" t="s">
        <v>17</v>
      </c>
      <c r="E2082" t="s">
        <v>182</v>
      </c>
      <c r="G2082" t="s">
        <v>20</v>
      </c>
      <c r="H2082" t="s">
        <v>21</v>
      </c>
      <c r="I2082" s="4">
        <v>1626.66</v>
      </c>
      <c r="J2082">
        <v>0</v>
      </c>
      <c r="K2082">
        <v>0</v>
      </c>
      <c r="L2082">
        <v>0</v>
      </c>
      <c r="M2082">
        <v>1626.66</v>
      </c>
      <c r="N2082" s="2">
        <v>31</v>
      </c>
      <c r="O2082" t="s">
        <v>29</v>
      </c>
      <c r="P2082" t="s">
        <v>80</v>
      </c>
      <c r="Q2082" t="s">
        <v>25</v>
      </c>
      <c r="R2082" t="s">
        <v>26</v>
      </c>
    </row>
    <row r="2083" spans="1:18" x14ac:dyDescent="0.35">
      <c r="A2083" t="s">
        <v>1028</v>
      </c>
      <c r="B2083" t="s">
        <v>645</v>
      </c>
      <c r="C2083" t="s">
        <v>15</v>
      </c>
      <c r="D2083" t="s">
        <v>17</v>
      </c>
      <c r="E2083" t="s">
        <v>423</v>
      </c>
      <c r="G2083" t="s">
        <v>20</v>
      </c>
      <c r="H2083" t="s">
        <v>22</v>
      </c>
      <c r="I2083" s="4">
        <v>7552</v>
      </c>
      <c r="J2083">
        <v>1132</v>
      </c>
      <c r="K2083">
        <v>0</v>
      </c>
      <c r="L2083">
        <v>6420</v>
      </c>
      <c r="M2083">
        <v>0</v>
      </c>
      <c r="N2083" s="2">
        <v>31</v>
      </c>
      <c r="O2083" t="s">
        <v>29</v>
      </c>
      <c r="P2083" t="s">
        <v>24</v>
      </c>
      <c r="Q2083" t="s">
        <v>25</v>
      </c>
      <c r="R2083" t="s">
        <v>26</v>
      </c>
    </row>
    <row r="2084" spans="1:18" x14ac:dyDescent="0.35">
      <c r="A2084" t="s">
        <v>1028</v>
      </c>
      <c r="B2084" t="s">
        <v>646</v>
      </c>
      <c r="C2084" t="s">
        <v>15</v>
      </c>
      <c r="D2084" t="s">
        <v>17</v>
      </c>
      <c r="E2084" t="s">
        <v>444</v>
      </c>
      <c r="F2084" t="s">
        <v>56</v>
      </c>
      <c r="G2084" t="s">
        <v>20</v>
      </c>
      <c r="H2084" t="s">
        <v>21</v>
      </c>
      <c r="I2084" s="4">
        <v>927.35</v>
      </c>
      <c r="J2084">
        <v>0</v>
      </c>
      <c r="K2084">
        <v>0</v>
      </c>
      <c r="L2084">
        <v>0</v>
      </c>
      <c r="M2084">
        <v>927.35</v>
      </c>
      <c r="N2084" s="2">
        <v>31</v>
      </c>
      <c r="O2084" t="s">
        <v>57</v>
      </c>
      <c r="P2084" t="s">
        <v>24</v>
      </c>
      <c r="Q2084" t="s">
        <v>25</v>
      </c>
      <c r="R2084" t="s">
        <v>26</v>
      </c>
    </row>
    <row r="2085" spans="1:18" x14ac:dyDescent="0.35">
      <c r="A2085" t="s">
        <v>1028</v>
      </c>
      <c r="B2085" t="s">
        <v>647</v>
      </c>
      <c r="C2085" t="s">
        <v>15</v>
      </c>
      <c r="D2085" t="s">
        <v>17</v>
      </c>
      <c r="E2085" t="s">
        <v>258</v>
      </c>
      <c r="F2085" t="s">
        <v>259</v>
      </c>
      <c r="G2085" t="s">
        <v>20</v>
      </c>
      <c r="H2085" t="s">
        <v>21</v>
      </c>
      <c r="I2085" s="4">
        <v>717.63</v>
      </c>
      <c r="J2085">
        <v>0</v>
      </c>
      <c r="K2085">
        <v>0</v>
      </c>
      <c r="L2085">
        <v>0</v>
      </c>
      <c r="M2085">
        <v>717.63</v>
      </c>
      <c r="N2085" s="2">
        <v>31</v>
      </c>
      <c r="O2085" t="s">
        <v>260</v>
      </c>
      <c r="P2085" t="s">
        <v>24</v>
      </c>
      <c r="Q2085" t="s">
        <v>25</v>
      </c>
      <c r="R2085" t="s">
        <v>26</v>
      </c>
    </row>
    <row r="2086" spans="1:18" x14ac:dyDescent="0.35">
      <c r="A2086" t="s">
        <v>1028</v>
      </c>
      <c r="B2086" t="s">
        <v>648</v>
      </c>
      <c r="C2086" t="s">
        <v>15</v>
      </c>
      <c r="D2086" t="s">
        <v>17</v>
      </c>
      <c r="E2086" t="s">
        <v>88</v>
      </c>
      <c r="F2086" t="s">
        <v>18</v>
      </c>
      <c r="G2086" t="s">
        <v>20</v>
      </c>
      <c r="H2086" t="s">
        <v>21</v>
      </c>
      <c r="I2086" s="4">
        <v>1620.71</v>
      </c>
      <c r="J2086">
        <v>0</v>
      </c>
      <c r="K2086">
        <v>0</v>
      </c>
      <c r="L2086">
        <v>0</v>
      </c>
      <c r="M2086">
        <v>1620.71</v>
      </c>
      <c r="N2086" s="2">
        <v>31</v>
      </c>
      <c r="O2086" t="s">
        <v>23</v>
      </c>
      <c r="P2086" t="s">
        <v>24</v>
      </c>
      <c r="Q2086" t="s">
        <v>25</v>
      </c>
      <c r="R2086" t="s">
        <v>26</v>
      </c>
    </row>
    <row r="2087" spans="1:18" x14ac:dyDescent="0.35">
      <c r="A2087" t="s">
        <v>1028</v>
      </c>
      <c r="B2087" t="s">
        <v>649</v>
      </c>
      <c r="C2087" t="s">
        <v>15</v>
      </c>
      <c r="D2087" t="s">
        <v>17</v>
      </c>
      <c r="E2087" t="s">
        <v>72</v>
      </c>
      <c r="F2087" t="s">
        <v>73</v>
      </c>
      <c r="G2087" t="s">
        <v>20</v>
      </c>
      <c r="H2087" t="s">
        <v>22</v>
      </c>
      <c r="I2087" s="4">
        <v>1715</v>
      </c>
      <c r="J2087">
        <v>435</v>
      </c>
      <c r="K2087">
        <v>0</v>
      </c>
      <c r="L2087">
        <v>1280</v>
      </c>
      <c r="M2087">
        <v>0</v>
      </c>
      <c r="N2087" s="2">
        <v>31</v>
      </c>
      <c r="O2087" t="s">
        <v>60</v>
      </c>
      <c r="P2087" t="s">
        <v>24</v>
      </c>
      <c r="Q2087" t="s">
        <v>25</v>
      </c>
      <c r="R2087" t="s">
        <v>26</v>
      </c>
    </row>
    <row r="2088" spans="1:18" x14ac:dyDescent="0.35">
      <c r="A2088" t="s">
        <v>1028</v>
      </c>
      <c r="B2088" t="s">
        <v>650</v>
      </c>
      <c r="C2088" t="s">
        <v>15</v>
      </c>
      <c r="D2088" t="s">
        <v>17</v>
      </c>
      <c r="E2088" t="s">
        <v>140</v>
      </c>
      <c r="F2088" t="s">
        <v>141</v>
      </c>
      <c r="G2088" t="s">
        <v>20</v>
      </c>
      <c r="H2088" t="s">
        <v>22</v>
      </c>
      <c r="I2088" s="4">
        <v>13680</v>
      </c>
      <c r="J2088">
        <v>4570</v>
      </c>
      <c r="K2088">
        <v>0</v>
      </c>
      <c r="L2088">
        <v>9110</v>
      </c>
      <c r="M2088">
        <v>0</v>
      </c>
      <c r="N2088" s="2">
        <v>31</v>
      </c>
      <c r="O2088" t="s">
        <v>60</v>
      </c>
      <c r="P2088" t="s">
        <v>24</v>
      </c>
      <c r="Q2088" t="s">
        <v>25</v>
      </c>
      <c r="R2088" t="s">
        <v>26</v>
      </c>
    </row>
    <row r="2089" spans="1:18" x14ac:dyDescent="0.35">
      <c r="A2089" t="s">
        <v>1028</v>
      </c>
      <c r="B2089" t="s">
        <v>651</v>
      </c>
      <c r="C2089" t="s">
        <v>15</v>
      </c>
      <c r="D2089" t="s">
        <v>17</v>
      </c>
      <c r="E2089" t="s">
        <v>87</v>
      </c>
      <c r="G2089" t="s">
        <v>20</v>
      </c>
      <c r="H2089" t="s">
        <v>21</v>
      </c>
      <c r="I2089" s="4">
        <v>1946.42</v>
      </c>
      <c r="J2089">
        <v>0</v>
      </c>
      <c r="K2089">
        <v>0</v>
      </c>
      <c r="L2089">
        <v>0</v>
      </c>
      <c r="M2089">
        <v>1946.42</v>
      </c>
      <c r="N2089" s="2">
        <v>31</v>
      </c>
      <c r="O2089" t="s">
        <v>35</v>
      </c>
      <c r="P2089" t="s">
        <v>24</v>
      </c>
      <c r="Q2089" t="s">
        <v>25</v>
      </c>
      <c r="R2089" t="s">
        <v>26</v>
      </c>
    </row>
    <row r="2090" spans="1:18" x14ac:dyDescent="0.35">
      <c r="A2090" t="s">
        <v>1028</v>
      </c>
      <c r="B2090" t="s">
        <v>652</v>
      </c>
      <c r="C2090" t="s">
        <v>15</v>
      </c>
      <c r="D2090" t="s">
        <v>17</v>
      </c>
      <c r="E2090" t="s">
        <v>447</v>
      </c>
      <c r="F2090" t="s">
        <v>29</v>
      </c>
      <c r="G2090" t="s">
        <v>20</v>
      </c>
      <c r="H2090" t="s">
        <v>22</v>
      </c>
      <c r="I2090" s="4">
        <v>2673</v>
      </c>
      <c r="J2090">
        <v>405</v>
      </c>
      <c r="K2090">
        <v>0</v>
      </c>
      <c r="L2090">
        <v>2268</v>
      </c>
      <c r="M2090">
        <v>0</v>
      </c>
      <c r="N2090" s="2">
        <v>31</v>
      </c>
      <c r="O2090" t="s">
        <v>29</v>
      </c>
      <c r="P2090" t="s">
        <v>24</v>
      </c>
      <c r="Q2090" t="s">
        <v>25</v>
      </c>
      <c r="R2090" t="s">
        <v>26</v>
      </c>
    </row>
    <row r="2091" spans="1:18" x14ac:dyDescent="0.35">
      <c r="A2091" t="s">
        <v>1028</v>
      </c>
      <c r="B2091" t="s">
        <v>653</v>
      </c>
      <c r="C2091" t="s">
        <v>15</v>
      </c>
      <c r="D2091" t="s">
        <v>17</v>
      </c>
      <c r="E2091" t="s">
        <v>33</v>
      </c>
      <c r="F2091" t="s">
        <v>34</v>
      </c>
      <c r="G2091" t="s">
        <v>20</v>
      </c>
      <c r="H2091" t="s">
        <v>21</v>
      </c>
      <c r="I2091" s="4">
        <v>353.9</v>
      </c>
      <c r="J2091">
        <v>0</v>
      </c>
      <c r="K2091">
        <v>0</v>
      </c>
      <c r="L2091">
        <v>0</v>
      </c>
      <c r="M2091">
        <v>353.9</v>
      </c>
      <c r="N2091" s="2">
        <v>31</v>
      </c>
      <c r="O2091" t="s">
        <v>35</v>
      </c>
      <c r="P2091" t="s">
        <v>24</v>
      </c>
      <c r="Q2091" t="s">
        <v>25</v>
      </c>
      <c r="R2091" t="s">
        <v>26</v>
      </c>
    </row>
    <row r="2092" spans="1:18" x14ac:dyDescent="0.35">
      <c r="A2092" t="s">
        <v>1028</v>
      </c>
      <c r="B2092" t="s">
        <v>654</v>
      </c>
      <c r="C2092" t="s">
        <v>15</v>
      </c>
      <c r="D2092" t="s">
        <v>17</v>
      </c>
      <c r="E2092" t="s">
        <v>184</v>
      </c>
      <c r="F2092" t="s">
        <v>185</v>
      </c>
      <c r="G2092" t="s">
        <v>20</v>
      </c>
      <c r="H2092" t="s">
        <v>21</v>
      </c>
      <c r="I2092" s="4">
        <v>548.15</v>
      </c>
      <c r="J2092">
        <v>0</v>
      </c>
      <c r="K2092">
        <v>0</v>
      </c>
      <c r="L2092">
        <v>0</v>
      </c>
      <c r="M2092">
        <v>548.15</v>
      </c>
      <c r="N2092" s="2">
        <v>31</v>
      </c>
      <c r="O2092" t="s">
        <v>63</v>
      </c>
      <c r="P2092" t="s">
        <v>80</v>
      </c>
      <c r="Q2092" t="s">
        <v>25</v>
      </c>
      <c r="R2092" t="s">
        <v>26</v>
      </c>
    </row>
    <row r="2093" spans="1:18" x14ac:dyDescent="0.35">
      <c r="A2093" t="s">
        <v>1028</v>
      </c>
      <c r="B2093" t="s">
        <v>655</v>
      </c>
      <c r="C2093" t="s">
        <v>15</v>
      </c>
      <c r="D2093" t="s">
        <v>17</v>
      </c>
      <c r="E2093" t="s">
        <v>123</v>
      </c>
      <c r="G2093" t="s">
        <v>20</v>
      </c>
      <c r="H2093" t="s">
        <v>21</v>
      </c>
      <c r="I2093" s="4">
        <v>1177.47</v>
      </c>
      <c r="J2093">
        <v>0</v>
      </c>
      <c r="K2093">
        <v>0</v>
      </c>
      <c r="L2093">
        <v>0</v>
      </c>
      <c r="M2093">
        <v>1177.47</v>
      </c>
      <c r="N2093" s="2">
        <v>31</v>
      </c>
      <c r="O2093" t="s">
        <v>35</v>
      </c>
      <c r="P2093" t="s">
        <v>64</v>
      </c>
      <c r="Q2093" t="s">
        <v>25</v>
      </c>
      <c r="R2093" t="s">
        <v>26</v>
      </c>
    </row>
    <row r="2094" spans="1:18" x14ac:dyDescent="0.35">
      <c r="A2094" t="s">
        <v>1028</v>
      </c>
      <c r="B2094" t="s">
        <v>656</v>
      </c>
      <c r="C2094" t="s">
        <v>15</v>
      </c>
      <c r="D2094" t="s">
        <v>17</v>
      </c>
      <c r="E2094" t="s">
        <v>396</v>
      </c>
      <c r="F2094" t="s">
        <v>53</v>
      </c>
      <c r="G2094" t="s">
        <v>20</v>
      </c>
      <c r="H2094" t="s">
        <v>22</v>
      </c>
      <c r="I2094" s="4">
        <v>4354</v>
      </c>
      <c r="J2094">
        <v>659</v>
      </c>
      <c r="K2094">
        <v>0</v>
      </c>
      <c r="L2094">
        <v>3695</v>
      </c>
      <c r="M2094">
        <v>0</v>
      </c>
      <c r="N2094" s="2">
        <v>31</v>
      </c>
      <c r="O2094" t="s">
        <v>29</v>
      </c>
      <c r="P2094" t="s">
        <v>24</v>
      </c>
      <c r="Q2094" t="s">
        <v>25</v>
      </c>
      <c r="R2094" t="s">
        <v>26</v>
      </c>
    </row>
    <row r="2095" spans="1:18" x14ac:dyDescent="0.35">
      <c r="A2095" t="s">
        <v>1028</v>
      </c>
      <c r="B2095" t="s">
        <v>657</v>
      </c>
      <c r="C2095" t="s">
        <v>15</v>
      </c>
      <c r="D2095" t="s">
        <v>17</v>
      </c>
      <c r="E2095" t="s">
        <v>16</v>
      </c>
      <c r="F2095" t="s">
        <v>18</v>
      </c>
      <c r="G2095" t="s">
        <v>20</v>
      </c>
      <c r="H2095" t="s">
        <v>21</v>
      </c>
      <c r="I2095" s="4">
        <v>2736.55</v>
      </c>
      <c r="J2095">
        <v>0</v>
      </c>
      <c r="K2095">
        <v>0</v>
      </c>
      <c r="L2095">
        <v>0</v>
      </c>
      <c r="M2095">
        <v>2736.55</v>
      </c>
      <c r="N2095" s="2">
        <v>31</v>
      </c>
      <c r="O2095" t="s">
        <v>23</v>
      </c>
      <c r="P2095" t="s">
        <v>24</v>
      </c>
      <c r="Q2095" t="s">
        <v>25</v>
      </c>
      <c r="R2095" t="s">
        <v>26</v>
      </c>
    </row>
    <row r="2096" spans="1:18" x14ac:dyDescent="0.35">
      <c r="A2096" t="s">
        <v>1028</v>
      </c>
      <c r="B2096" t="s">
        <v>658</v>
      </c>
      <c r="C2096" t="s">
        <v>15</v>
      </c>
      <c r="D2096" t="s">
        <v>17</v>
      </c>
      <c r="E2096" t="s">
        <v>528</v>
      </c>
      <c r="F2096" t="s">
        <v>529</v>
      </c>
      <c r="G2096" t="s">
        <v>20</v>
      </c>
      <c r="H2096" t="s">
        <v>22</v>
      </c>
      <c r="I2096" s="4">
        <v>3542</v>
      </c>
      <c r="J2096">
        <v>270</v>
      </c>
      <c r="K2096">
        <v>0</v>
      </c>
      <c r="L2096">
        <v>3272</v>
      </c>
      <c r="M2096">
        <v>0</v>
      </c>
      <c r="N2096" s="2">
        <v>31</v>
      </c>
      <c r="O2096" t="s">
        <v>23</v>
      </c>
      <c r="P2096" t="s">
        <v>24</v>
      </c>
      <c r="Q2096" t="s">
        <v>25</v>
      </c>
      <c r="R2096" t="s">
        <v>26</v>
      </c>
    </row>
    <row r="2097" spans="1:18" x14ac:dyDescent="0.35">
      <c r="A2097" t="s">
        <v>1028</v>
      </c>
      <c r="B2097" t="s">
        <v>659</v>
      </c>
      <c r="C2097" t="s">
        <v>15</v>
      </c>
      <c r="D2097" t="s">
        <v>17</v>
      </c>
      <c r="E2097" t="s">
        <v>558</v>
      </c>
      <c r="F2097" t="s">
        <v>18</v>
      </c>
      <c r="G2097" t="s">
        <v>20</v>
      </c>
      <c r="H2097" t="s">
        <v>21</v>
      </c>
      <c r="I2097" s="4">
        <v>1744.15</v>
      </c>
      <c r="J2097">
        <v>0</v>
      </c>
      <c r="K2097">
        <v>0</v>
      </c>
      <c r="L2097">
        <v>0</v>
      </c>
      <c r="M2097">
        <v>1744.15</v>
      </c>
      <c r="N2097" s="2">
        <v>31</v>
      </c>
      <c r="Q2097" t="s">
        <v>25</v>
      </c>
      <c r="R2097" t="s">
        <v>26</v>
      </c>
    </row>
    <row r="2098" spans="1:18" x14ac:dyDescent="0.35">
      <c r="A2098" t="s">
        <v>1028</v>
      </c>
      <c r="B2098" t="s">
        <v>660</v>
      </c>
      <c r="C2098" t="s">
        <v>15</v>
      </c>
      <c r="D2098" t="s">
        <v>17</v>
      </c>
      <c r="E2098" t="s">
        <v>75</v>
      </c>
      <c r="F2098" t="s">
        <v>76</v>
      </c>
      <c r="G2098" t="s">
        <v>20</v>
      </c>
      <c r="H2098" t="s">
        <v>22</v>
      </c>
      <c r="I2098" s="4">
        <v>4832</v>
      </c>
      <c r="J2098">
        <v>722</v>
      </c>
      <c r="K2098">
        <v>0</v>
      </c>
      <c r="L2098">
        <v>4110</v>
      </c>
      <c r="M2098">
        <v>0</v>
      </c>
      <c r="N2098" s="2">
        <v>31</v>
      </c>
      <c r="O2098" t="s">
        <v>29</v>
      </c>
      <c r="P2098" t="s">
        <v>32</v>
      </c>
      <c r="Q2098" t="s">
        <v>25</v>
      </c>
      <c r="R2098" t="s">
        <v>26</v>
      </c>
    </row>
    <row r="2099" spans="1:18" x14ac:dyDescent="0.35">
      <c r="A2099" t="s">
        <v>1028</v>
      </c>
      <c r="B2099" t="s">
        <v>661</v>
      </c>
      <c r="C2099" t="s">
        <v>15</v>
      </c>
      <c r="D2099" t="s">
        <v>17</v>
      </c>
      <c r="E2099" t="s">
        <v>133</v>
      </c>
      <c r="F2099" t="s">
        <v>23</v>
      </c>
      <c r="G2099" t="s">
        <v>20</v>
      </c>
      <c r="H2099" t="s">
        <v>21</v>
      </c>
      <c r="I2099" s="4">
        <v>1454.77</v>
      </c>
      <c r="J2099">
        <v>0</v>
      </c>
      <c r="K2099">
        <v>0</v>
      </c>
      <c r="L2099">
        <v>0</v>
      </c>
      <c r="M2099">
        <v>1454.77</v>
      </c>
      <c r="N2099" s="2">
        <v>31</v>
      </c>
      <c r="O2099" t="s">
        <v>23</v>
      </c>
      <c r="P2099" t="s">
        <v>32</v>
      </c>
      <c r="Q2099" t="s">
        <v>25</v>
      </c>
      <c r="R2099" t="s">
        <v>26</v>
      </c>
    </row>
    <row r="2100" spans="1:18" x14ac:dyDescent="0.35">
      <c r="A2100" t="s">
        <v>1028</v>
      </c>
      <c r="B2100" t="s">
        <v>662</v>
      </c>
      <c r="C2100" t="s">
        <v>15</v>
      </c>
      <c r="D2100" t="s">
        <v>17</v>
      </c>
      <c r="E2100" t="s">
        <v>499</v>
      </c>
      <c r="G2100" t="s">
        <v>20</v>
      </c>
      <c r="H2100" t="s">
        <v>21</v>
      </c>
      <c r="I2100" s="4">
        <v>890.89</v>
      </c>
      <c r="J2100">
        <v>0</v>
      </c>
      <c r="K2100">
        <v>0</v>
      </c>
      <c r="L2100">
        <v>0</v>
      </c>
      <c r="M2100">
        <v>890.89</v>
      </c>
      <c r="N2100" s="2">
        <v>31</v>
      </c>
      <c r="O2100" t="s">
        <v>35</v>
      </c>
      <c r="P2100" t="s">
        <v>32</v>
      </c>
      <c r="Q2100" t="s">
        <v>25</v>
      </c>
      <c r="R2100" t="s">
        <v>26</v>
      </c>
    </row>
    <row r="2101" spans="1:18" x14ac:dyDescent="0.35">
      <c r="A2101" t="s">
        <v>1028</v>
      </c>
      <c r="B2101" t="s">
        <v>663</v>
      </c>
      <c r="C2101" t="s">
        <v>15</v>
      </c>
      <c r="D2101" t="s">
        <v>17</v>
      </c>
      <c r="E2101" t="s">
        <v>145</v>
      </c>
      <c r="F2101" t="s">
        <v>18</v>
      </c>
      <c r="G2101" t="s">
        <v>20</v>
      </c>
      <c r="H2101" t="s">
        <v>21</v>
      </c>
      <c r="I2101" s="4">
        <v>1402.13</v>
      </c>
      <c r="J2101">
        <v>0</v>
      </c>
      <c r="K2101">
        <v>0</v>
      </c>
      <c r="L2101">
        <v>0</v>
      </c>
      <c r="M2101">
        <v>1402.13</v>
      </c>
      <c r="N2101" s="2">
        <v>31</v>
      </c>
      <c r="O2101" t="s">
        <v>23</v>
      </c>
      <c r="P2101" t="s">
        <v>32</v>
      </c>
      <c r="Q2101" t="s">
        <v>25</v>
      </c>
      <c r="R2101" t="s">
        <v>26</v>
      </c>
    </row>
    <row r="2102" spans="1:18" x14ac:dyDescent="0.35">
      <c r="A2102" t="s">
        <v>1028</v>
      </c>
      <c r="B2102" t="s">
        <v>664</v>
      </c>
      <c r="C2102" t="s">
        <v>15</v>
      </c>
      <c r="D2102" t="s">
        <v>17</v>
      </c>
      <c r="E2102" t="s">
        <v>208</v>
      </c>
      <c r="F2102" t="s">
        <v>209</v>
      </c>
      <c r="G2102" t="s">
        <v>20</v>
      </c>
      <c r="H2102" t="s">
        <v>22</v>
      </c>
      <c r="I2102" s="4">
        <v>6480</v>
      </c>
      <c r="J2102">
        <v>825</v>
      </c>
      <c r="K2102">
        <v>0</v>
      </c>
      <c r="L2102">
        <v>5655</v>
      </c>
      <c r="M2102">
        <v>0</v>
      </c>
      <c r="N2102" s="2">
        <v>31</v>
      </c>
      <c r="O2102" t="s">
        <v>60</v>
      </c>
      <c r="P2102" t="s">
        <v>32</v>
      </c>
      <c r="Q2102" t="s">
        <v>25</v>
      </c>
      <c r="R2102" t="s">
        <v>26</v>
      </c>
    </row>
    <row r="2103" spans="1:18" x14ac:dyDescent="0.35">
      <c r="A2103" t="s">
        <v>1028</v>
      </c>
      <c r="B2103" t="s">
        <v>665</v>
      </c>
      <c r="C2103" t="s">
        <v>15</v>
      </c>
      <c r="D2103" t="s">
        <v>17</v>
      </c>
      <c r="E2103" t="s">
        <v>207</v>
      </c>
      <c r="F2103" t="s">
        <v>62</v>
      </c>
      <c r="G2103" t="s">
        <v>20</v>
      </c>
      <c r="H2103" t="s">
        <v>21</v>
      </c>
      <c r="I2103" s="4">
        <v>278.72000000000003</v>
      </c>
      <c r="J2103">
        <v>0</v>
      </c>
      <c r="K2103">
        <v>0</v>
      </c>
      <c r="L2103">
        <v>0</v>
      </c>
      <c r="M2103">
        <v>278.72000000000003</v>
      </c>
      <c r="N2103" s="2">
        <v>31</v>
      </c>
      <c r="O2103" t="s">
        <v>63</v>
      </c>
      <c r="P2103" t="s">
        <v>80</v>
      </c>
      <c r="Q2103" t="s">
        <v>25</v>
      </c>
      <c r="R2103" t="s">
        <v>26</v>
      </c>
    </row>
    <row r="2104" spans="1:18" x14ac:dyDescent="0.35">
      <c r="A2104" t="s">
        <v>1028</v>
      </c>
      <c r="B2104" t="s">
        <v>666</v>
      </c>
      <c r="C2104" t="s">
        <v>15</v>
      </c>
      <c r="D2104" t="s">
        <v>17</v>
      </c>
      <c r="E2104" t="s">
        <v>85</v>
      </c>
      <c r="F2104" t="s">
        <v>62</v>
      </c>
      <c r="G2104" t="s">
        <v>20</v>
      </c>
      <c r="H2104" t="s">
        <v>21</v>
      </c>
      <c r="I2104" s="4">
        <v>2647.48</v>
      </c>
      <c r="J2104">
        <v>0</v>
      </c>
      <c r="K2104">
        <v>0</v>
      </c>
      <c r="L2104">
        <v>0</v>
      </c>
      <c r="M2104">
        <v>2647.48</v>
      </c>
      <c r="N2104" s="2">
        <v>31</v>
      </c>
      <c r="O2104" t="s">
        <v>51</v>
      </c>
      <c r="P2104" t="s">
        <v>80</v>
      </c>
      <c r="Q2104" t="s">
        <v>25</v>
      </c>
      <c r="R2104" t="s">
        <v>26</v>
      </c>
    </row>
    <row r="2105" spans="1:18" x14ac:dyDescent="0.35">
      <c r="A2105" t="s">
        <v>1028</v>
      </c>
      <c r="B2105" t="s">
        <v>667</v>
      </c>
      <c r="C2105" t="s">
        <v>15</v>
      </c>
      <c r="D2105" t="s">
        <v>17</v>
      </c>
      <c r="E2105" t="s">
        <v>85</v>
      </c>
      <c r="F2105" t="s">
        <v>62</v>
      </c>
      <c r="G2105" t="s">
        <v>20</v>
      </c>
      <c r="H2105" t="s">
        <v>21</v>
      </c>
      <c r="I2105" s="4">
        <v>495.58</v>
      </c>
      <c r="J2105">
        <v>0</v>
      </c>
      <c r="K2105">
        <v>0</v>
      </c>
      <c r="L2105">
        <v>0</v>
      </c>
      <c r="M2105">
        <v>495.58</v>
      </c>
      <c r="N2105" s="2">
        <v>31</v>
      </c>
      <c r="O2105" t="s">
        <v>63</v>
      </c>
      <c r="P2105" t="s">
        <v>80</v>
      </c>
      <c r="Q2105" t="s">
        <v>25</v>
      </c>
      <c r="R2105" t="s">
        <v>26</v>
      </c>
    </row>
    <row r="2106" spans="1:18" x14ac:dyDescent="0.35">
      <c r="A2106" t="s">
        <v>1028</v>
      </c>
      <c r="B2106" t="s">
        <v>668</v>
      </c>
      <c r="C2106" t="s">
        <v>15</v>
      </c>
      <c r="D2106" t="s">
        <v>17</v>
      </c>
      <c r="E2106" t="s">
        <v>187</v>
      </c>
      <c r="F2106" t="s">
        <v>131</v>
      </c>
      <c r="G2106" t="s">
        <v>20</v>
      </c>
      <c r="H2106" t="s">
        <v>21</v>
      </c>
      <c r="I2106" s="4">
        <v>2226.6999999999998</v>
      </c>
      <c r="J2106">
        <v>0</v>
      </c>
      <c r="K2106">
        <v>0</v>
      </c>
      <c r="L2106">
        <v>0</v>
      </c>
      <c r="M2106">
        <v>2226.6999999999998</v>
      </c>
      <c r="N2106" s="2">
        <v>31</v>
      </c>
      <c r="O2106" t="s">
        <v>29</v>
      </c>
      <c r="P2106" t="s">
        <v>80</v>
      </c>
      <c r="Q2106" t="s">
        <v>25</v>
      </c>
      <c r="R2106" t="s">
        <v>26</v>
      </c>
    </row>
    <row r="2107" spans="1:18" x14ac:dyDescent="0.35">
      <c r="A2107" t="s">
        <v>1028</v>
      </c>
      <c r="B2107" t="s">
        <v>669</v>
      </c>
      <c r="C2107" t="s">
        <v>15</v>
      </c>
      <c r="D2107" t="s">
        <v>17</v>
      </c>
      <c r="E2107" t="s">
        <v>183</v>
      </c>
      <c r="G2107" t="s">
        <v>20</v>
      </c>
      <c r="H2107" t="s">
        <v>22</v>
      </c>
      <c r="I2107" s="4">
        <v>4405</v>
      </c>
      <c r="J2107">
        <v>1213</v>
      </c>
      <c r="K2107">
        <v>0</v>
      </c>
      <c r="L2107">
        <v>3192</v>
      </c>
      <c r="M2107">
        <v>0</v>
      </c>
      <c r="N2107" s="2">
        <v>31</v>
      </c>
      <c r="O2107" t="s">
        <v>29</v>
      </c>
      <c r="P2107" t="s">
        <v>32</v>
      </c>
      <c r="Q2107" t="s">
        <v>25</v>
      </c>
      <c r="R2107" t="s">
        <v>26</v>
      </c>
    </row>
    <row r="2108" spans="1:18" x14ac:dyDescent="0.35">
      <c r="A2108" t="s">
        <v>1028</v>
      </c>
      <c r="B2108" t="s">
        <v>670</v>
      </c>
      <c r="C2108" t="s">
        <v>15</v>
      </c>
      <c r="D2108" t="s">
        <v>17</v>
      </c>
      <c r="E2108" t="s">
        <v>330</v>
      </c>
      <c r="G2108" t="s">
        <v>20</v>
      </c>
      <c r="H2108" t="s">
        <v>21</v>
      </c>
      <c r="I2108" s="4">
        <v>1517.47</v>
      </c>
      <c r="J2108">
        <v>0</v>
      </c>
      <c r="K2108">
        <v>0</v>
      </c>
      <c r="L2108">
        <v>0</v>
      </c>
      <c r="M2108">
        <v>1517.47</v>
      </c>
      <c r="N2108" s="2">
        <v>31</v>
      </c>
      <c r="O2108" t="s">
        <v>57</v>
      </c>
      <c r="P2108" t="s">
        <v>108</v>
      </c>
      <c r="Q2108" t="s">
        <v>25</v>
      </c>
      <c r="R2108" t="s">
        <v>26</v>
      </c>
    </row>
    <row r="2109" spans="1:18" x14ac:dyDescent="0.35">
      <c r="A2109" t="s">
        <v>1028</v>
      </c>
      <c r="B2109" t="s">
        <v>671</v>
      </c>
      <c r="C2109" t="s">
        <v>15</v>
      </c>
      <c r="D2109" t="s">
        <v>17</v>
      </c>
      <c r="E2109" t="s">
        <v>387</v>
      </c>
      <c r="G2109" t="s">
        <v>20</v>
      </c>
      <c r="H2109" t="s">
        <v>22</v>
      </c>
      <c r="I2109" s="4">
        <v>11532</v>
      </c>
      <c r="J2109">
        <v>1026</v>
      </c>
      <c r="K2109">
        <v>0</v>
      </c>
      <c r="L2109">
        <v>10506</v>
      </c>
      <c r="M2109">
        <v>0</v>
      </c>
      <c r="N2109" s="2">
        <v>31</v>
      </c>
      <c r="O2109" t="s">
        <v>60</v>
      </c>
      <c r="P2109" t="s">
        <v>108</v>
      </c>
      <c r="Q2109" t="s">
        <v>25</v>
      </c>
      <c r="R2109" t="s">
        <v>26</v>
      </c>
    </row>
    <row r="2110" spans="1:18" x14ac:dyDescent="0.35">
      <c r="A2110" t="s">
        <v>1028</v>
      </c>
      <c r="B2110" t="s">
        <v>672</v>
      </c>
      <c r="C2110" t="s">
        <v>15</v>
      </c>
      <c r="D2110" t="s">
        <v>17</v>
      </c>
      <c r="E2110" t="s">
        <v>268</v>
      </c>
      <c r="G2110" t="s">
        <v>20</v>
      </c>
      <c r="H2110" t="s">
        <v>22</v>
      </c>
      <c r="I2110" s="4">
        <v>5334</v>
      </c>
      <c r="J2110">
        <v>890</v>
      </c>
      <c r="K2110">
        <v>0</v>
      </c>
      <c r="L2110">
        <v>4444</v>
      </c>
      <c r="M2110">
        <v>0</v>
      </c>
      <c r="N2110" s="2">
        <v>31</v>
      </c>
      <c r="O2110" t="s">
        <v>29</v>
      </c>
      <c r="P2110" t="s">
        <v>80</v>
      </c>
      <c r="Q2110" t="s">
        <v>25</v>
      </c>
      <c r="R2110" t="s">
        <v>26</v>
      </c>
    </row>
    <row r="2111" spans="1:18" x14ac:dyDescent="0.35">
      <c r="A2111" t="s">
        <v>1028</v>
      </c>
      <c r="B2111" t="s">
        <v>673</v>
      </c>
      <c r="C2111" t="s">
        <v>15</v>
      </c>
      <c r="D2111" t="s">
        <v>17</v>
      </c>
      <c r="E2111" t="s">
        <v>124</v>
      </c>
      <c r="F2111" t="s">
        <v>62</v>
      </c>
      <c r="G2111" t="s">
        <v>20</v>
      </c>
      <c r="H2111" t="s">
        <v>21</v>
      </c>
      <c r="I2111" s="4">
        <v>128.59</v>
      </c>
      <c r="J2111">
        <v>0</v>
      </c>
      <c r="K2111">
        <v>0</v>
      </c>
      <c r="L2111">
        <v>0</v>
      </c>
      <c r="M2111">
        <v>128.59</v>
      </c>
      <c r="N2111" s="2">
        <v>31</v>
      </c>
      <c r="O2111" t="s">
        <v>63</v>
      </c>
      <c r="P2111" t="s">
        <v>64</v>
      </c>
      <c r="Q2111" t="s">
        <v>25</v>
      </c>
      <c r="R2111" t="s">
        <v>26</v>
      </c>
    </row>
    <row r="2112" spans="1:18" x14ac:dyDescent="0.35">
      <c r="A2112" t="s">
        <v>1028</v>
      </c>
      <c r="B2112" t="s">
        <v>674</v>
      </c>
      <c r="C2112" t="s">
        <v>15</v>
      </c>
      <c r="D2112" t="s">
        <v>17</v>
      </c>
      <c r="E2112" t="s">
        <v>61</v>
      </c>
      <c r="F2112" t="s">
        <v>62</v>
      </c>
      <c r="G2112" t="s">
        <v>20</v>
      </c>
      <c r="H2112" t="s">
        <v>21</v>
      </c>
      <c r="I2112" s="4">
        <v>24.59</v>
      </c>
      <c r="J2112">
        <v>0</v>
      </c>
      <c r="K2112">
        <v>0</v>
      </c>
      <c r="L2112">
        <v>0</v>
      </c>
      <c r="M2112">
        <v>24.59</v>
      </c>
      <c r="N2112" s="2">
        <v>31</v>
      </c>
      <c r="O2112" t="s">
        <v>63</v>
      </c>
      <c r="P2112" t="s">
        <v>64</v>
      </c>
      <c r="Q2112" t="s">
        <v>25</v>
      </c>
      <c r="R2112" t="s">
        <v>26</v>
      </c>
    </row>
    <row r="2113" spans="1:18" x14ac:dyDescent="0.35">
      <c r="A2113" t="s">
        <v>1028</v>
      </c>
      <c r="B2113" t="s">
        <v>675</v>
      </c>
      <c r="C2113" t="s">
        <v>15</v>
      </c>
      <c r="D2113" t="s">
        <v>17</v>
      </c>
      <c r="E2113" t="s">
        <v>455</v>
      </c>
      <c r="F2113" t="s">
        <v>456</v>
      </c>
      <c r="G2113" t="s">
        <v>20</v>
      </c>
      <c r="H2113" t="s">
        <v>22</v>
      </c>
      <c r="I2113" s="4">
        <v>14830</v>
      </c>
      <c r="J2113">
        <v>1940</v>
      </c>
      <c r="K2113">
        <v>0</v>
      </c>
      <c r="L2113">
        <v>12890</v>
      </c>
      <c r="M2113">
        <v>0</v>
      </c>
      <c r="N2113" s="2">
        <v>31</v>
      </c>
      <c r="O2113" t="s">
        <v>60</v>
      </c>
      <c r="P2113" t="s">
        <v>30</v>
      </c>
      <c r="Q2113" t="s">
        <v>25</v>
      </c>
      <c r="R2113" t="s">
        <v>26</v>
      </c>
    </row>
    <row r="2114" spans="1:18" x14ac:dyDescent="0.35">
      <c r="A2114" t="s">
        <v>1028</v>
      </c>
      <c r="B2114" t="s">
        <v>676</v>
      </c>
      <c r="C2114" t="s">
        <v>15</v>
      </c>
      <c r="D2114" t="s">
        <v>17</v>
      </c>
      <c r="E2114" t="s">
        <v>455</v>
      </c>
      <c r="F2114" t="s">
        <v>18</v>
      </c>
      <c r="G2114" t="s">
        <v>20</v>
      </c>
      <c r="H2114" t="s">
        <v>21</v>
      </c>
      <c r="I2114" s="4">
        <v>1733.5</v>
      </c>
      <c r="J2114">
        <v>0</v>
      </c>
      <c r="K2114">
        <v>0</v>
      </c>
      <c r="L2114">
        <v>0</v>
      </c>
      <c r="M2114">
        <v>1733.5</v>
      </c>
      <c r="N2114" s="2">
        <v>31</v>
      </c>
      <c r="O2114" t="s">
        <v>23</v>
      </c>
      <c r="P2114" t="s">
        <v>30</v>
      </c>
      <c r="Q2114" t="s">
        <v>25</v>
      </c>
      <c r="R2114" t="s">
        <v>26</v>
      </c>
    </row>
    <row r="2115" spans="1:18" x14ac:dyDescent="0.35">
      <c r="A2115" t="s">
        <v>1028</v>
      </c>
      <c r="B2115" t="s">
        <v>677</v>
      </c>
      <c r="C2115" t="s">
        <v>15</v>
      </c>
      <c r="D2115" t="s">
        <v>17</v>
      </c>
      <c r="E2115" t="s">
        <v>463</v>
      </c>
      <c r="F2115" t="s">
        <v>406</v>
      </c>
      <c r="G2115" t="s">
        <v>20</v>
      </c>
      <c r="H2115" t="s">
        <v>22</v>
      </c>
      <c r="I2115" s="4">
        <v>7854</v>
      </c>
      <c r="J2115">
        <v>1182</v>
      </c>
      <c r="K2115">
        <v>0</v>
      </c>
      <c r="L2115">
        <v>6672</v>
      </c>
      <c r="M2115">
        <v>0</v>
      </c>
      <c r="N2115" s="2">
        <v>31</v>
      </c>
      <c r="O2115" t="s">
        <v>29</v>
      </c>
      <c r="P2115" t="s">
        <v>30</v>
      </c>
      <c r="Q2115" t="s">
        <v>25</v>
      </c>
      <c r="R2115" t="s">
        <v>26</v>
      </c>
    </row>
    <row r="2116" spans="1:18" x14ac:dyDescent="0.35">
      <c r="A2116" t="s">
        <v>1028</v>
      </c>
      <c r="B2116" t="s">
        <v>678</v>
      </c>
      <c r="C2116" t="s">
        <v>15</v>
      </c>
      <c r="D2116" t="s">
        <v>17</v>
      </c>
      <c r="E2116" t="s">
        <v>164</v>
      </c>
      <c r="F2116" t="s">
        <v>18</v>
      </c>
      <c r="G2116" t="s">
        <v>20</v>
      </c>
      <c r="H2116" t="s">
        <v>21</v>
      </c>
      <c r="I2116" s="4">
        <v>1714.47</v>
      </c>
      <c r="J2116">
        <v>0</v>
      </c>
      <c r="K2116">
        <v>0</v>
      </c>
      <c r="L2116">
        <v>0</v>
      </c>
      <c r="M2116">
        <v>1714.47</v>
      </c>
      <c r="N2116" s="2">
        <v>31</v>
      </c>
      <c r="O2116" t="s">
        <v>23</v>
      </c>
      <c r="P2116" t="s">
        <v>30</v>
      </c>
      <c r="Q2116" t="s">
        <v>25</v>
      </c>
      <c r="R2116" t="s">
        <v>26</v>
      </c>
    </row>
    <row r="2117" spans="1:18" x14ac:dyDescent="0.35">
      <c r="A2117" t="s">
        <v>1028</v>
      </c>
      <c r="B2117" t="s">
        <v>679</v>
      </c>
      <c r="C2117" t="s">
        <v>15</v>
      </c>
      <c r="D2117" t="s">
        <v>17</v>
      </c>
      <c r="E2117" t="s">
        <v>432</v>
      </c>
      <c r="F2117" t="s">
        <v>23</v>
      </c>
      <c r="G2117" t="s">
        <v>20</v>
      </c>
      <c r="H2117" t="s">
        <v>21</v>
      </c>
      <c r="I2117" s="4">
        <v>1225.71</v>
      </c>
      <c r="J2117">
        <v>0</v>
      </c>
      <c r="K2117">
        <v>0</v>
      </c>
      <c r="L2117">
        <v>0</v>
      </c>
      <c r="M2117">
        <v>1225.71</v>
      </c>
      <c r="N2117" s="2">
        <v>31</v>
      </c>
      <c r="O2117" t="s">
        <v>23</v>
      </c>
      <c r="P2117" t="s">
        <v>30</v>
      </c>
      <c r="Q2117" t="s">
        <v>25</v>
      </c>
      <c r="R2117" t="s">
        <v>26</v>
      </c>
    </row>
    <row r="2118" spans="1:18" x14ac:dyDescent="0.35">
      <c r="A2118" t="s">
        <v>1028</v>
      </c>
      <c r="B2118" t="s">
        <v>680</v>
      </c>
      <c r="C2118" t="s">
        <v>15</v>
      </c>
      <c r="D2118" t="s">
        <v>17</v>
      </c>
      <c r="E2118" t="s">
        <v>563</v>
      </c>
      <c r="F2118" t="s">
        <v>73</v>
      </c>
      <c r="G2118" t="s">
        <v>20</v>
      </c>
      <c r="H2118" t="s">
        <v>22</v>
      </c>
      <c r="I2118" s="4">
        <v>21070</v>
      </c>
      <c r="J2118">
        <v>1700</v>
      </c>
      <c r="K2118">
        <v>0</v>
      </c>
      <c r="L2118">
        <v>19370</v>
      </c>
      <c r="M2118">
        <v>0</v>
      </c>
      <c r="N2118" s="2">
        <v>31</v>
      </c>
      <c r="Q2118" t="s">
        <v>25</v>
      </c>
      <c r="R2118" t="s">
        <v>26</v>
      </c>
    </row>
    <row r="2119" spans="1:18" x14ac:dyDescent="0.35">
      <c r="A2119" t="s">
        <v>1028</v>
      </c>
      <c r="B2119" t="s">
        <v>681</v>
      </c>
      <c r="C2119" t="s">
        <v>15</v>
      </c>
      <c r="D2119" t="s">
        <v>17</v>
      </c>
      <c r="E2119" t="s">
        <v>561</v>
      </c>
      <c r="F2119" t="s">
        <v>562</v>
      </c>
      <c r="G2119" t="s">
        <v>20</v>
      </c>
      <c r="H2119" t="s">
        <v>22</v>
      </c>
      <c r="I2119" s="4">
        <v>4005</v>
      </c>
      <c r="J2119">
        <v>125</v>
      </c>
      <c r="K2119">
        <v>0</v>
      </c>
      <c r="L2119">
        <v>3880</v>
      </c>
      <c r="M2119">
        <v>0</v>
      </c>
      <c r="N2119" s="2">
        <v>31</v>
      </c>
      <c r="Q2119" t="s">
        <v>25</v>
      </c>
      <c r="R2119" t="s">
        <v>26</v>
      </c>
    </row>
    <row r="2120" spans="1:18" x14ac:dyDescent="0.35">
      <c r="A2120" t="s">
        <v>1028</v>
      </c>
      <c r="B2120" t="s">
        <v>682</v>
      </c>
      <c r="C2120" t="s">
        <v>15</v>
      </c>
      <c r="D2120" t="s">
        <v>17</v>
      </c>
      <c r="E2120" t="s">
        <v>531</v>
      </c>
      <c r="G2120" t="s">
        <v>20</v>
      </c>
      <c r="H2120" t="s">
        <v>22</v>
      </c>
      <c r="I2120" s="4">
        <v>5475</v>
      </c>
      <c r="J2120">
        <v>880</v>
      </c>
      <c r="K2120">
        <v>0</v>
      </c>
      <c r="L2120">
        <v>4595</v>
      </c>
      <c r="M2120">
        <v>0</v>
      </c>
      <c r="N2120" s="2">
        <v>31</v>
      </c>
      <c r="O2120" t="s">
        <v>51</v>
      </c>
      <c r="P2120" t="s">
        <v>517</v>
      </c>
      <c r="Q2120" t="s">
        <v>25</v>
      </c>
      <c r="R2120" t="s">
        <v>26</v>
      </c>
    </row>
    <row r="2121" spans="1:18" x14ac:dyDescent="0.35">
      <c r="A2121" t="s">
        <v>1028</v>
      </c>
      <c r="B2121" t="s">
        <v>683</v>
      </c>
      <c r="C2121" t="s">
        <v>15</v>
      </c>
      <c r="D2121" t="s">
        <v>17</v>
      </c>
      <c r="E2121" t="s">
        <v>408</v>
      </c>
      <c r="F2121" t="s">
        <v>406</v>
      </c>
      <c r="G2121" t="s">
        <v>20</v>
      </c>
      <c r="H2121" t="s">
        <v>22</v>
      </c>
      <c r="I2121" s="4">
        <v>4105</v>
      </c>
      <c r="J2121">
        <v>688</v>
      </c>
      <c r="K2121">
        <v>0</v>
      </c>
      <c r="L2121">
        <v>3417</v>
      </c>
      <c r="M2121">
        <v>0</v>
      </c>
      <c r="N2121" s="2">
        <v>31</v>
      </c>
      <c r="O2121" t="s">
        <v>29</v>
      </c>
      <c r="P2121" t="s">
        <v>30</v>
      </c>
      <c r="Q2121" t="s">
        <v>25</v>
      </c>
      <c r="R2121" t="s">
        <v>26</v>
      </c>
    </row>
    <row r="2122" spans="1:18" x14ac:dyDescent="0.35">
      <c r="A2122" t="s">
        <v>1028</v>
      </c>
      <c r="B2122" t="s">
        <v>684</v>
      </c>
      <c r="C2122" t="s">
        <v>15</v>
      </c>
      <c r="D2122" t="s">
        <v>17</v>
      </c>
      <c r="E2122" t="s">
        <v>203</v>
      </c>
      <c r="F2122" t="s">
        <v>204</v>
      </c>
      <c r="G2122" t="s">
        <v>20</v>
      </c>
      <c r="H2122" t="s">
        <v>21</v>
      </c>
      <c r="I2122" s="4">
        <v>2215</v>
      </c>
      <c r="J2122">
        <v>0</v>
      </c>
      <c r="K2122">
        <v>0</v>
      </c>
      <c r="L2122">
        <v>0</v>
      </c>
      <c r="M2122">
        <v>2215</v>
      </c>
      <c r="N2122" s="2">
        <v>31</v>
      </c>
      <c r="O2122" t="s">
        <v>29</v>
      </c>
      <c r="P2122" t="s">
        <v>30</v>
      </c>
      <c r="Q2122" t="s">
        <v>25</v>
      </c>
      <c r="R2122" t="s">
        <v>26</v>
      </c>
    </row>
    <row r="2123" spans="1:18" x14ac:dyDescent="0.35">
      <c r="A2123" t="s">
        <v>1028</v>
      </c>
      <c r="B2123" t="s">
        <v>685</v>
      </c>
      <c r="C2123" t="s">
        <v>15</v>
      </c>
      <c r="D2123" t="s">
        <v>17</v>
      </c>
      <c r="E2123" t="s">
        <v>178</v>
      </c>
      <c r="F2123" t="s">
        <v>179</v>
      </c>
      <c r="G2123" t="s">
        <v>20</v>
      </c>
      <c r="H2123" t="s">
        <v>22</v>
      </c>
      <c r="I2123" s="4">
        <v>6605</v>
      </c>
      <c r="J2123">
        <v>2115</v>
      </c>
      <c r="K2123">
        <v>0</v>
      </c>
      <c r="L2123">
        <v>4490</v>
      </c>
      <c r="M2123">
        <v>0</v>
      </c>
      <c r="N2123" s="2">
        <v>31</v>
      </c>
      <c r="O2123" t="s">
        <v>29</v>
      </c>
      <c r="P2123" t="s">
        <v>30</v>
      </c>
      <c r="Q2123" t="s">
        <v>25</v>
      </c>
      <c r="R2123" t="s">
        <v>26</v>
      </c>
    </row>
    <row r="2124" spans="1:18" x14ac:dyDescent="0.35">
      <c r="A2124" t="s">
        <v>1028</v>
      </c>
      <c r="B2124" t="s">
        <v>686</v>
      </c>
      <c r="C2124" t="s">
        <v>15</v>
      </c>
      <c r="D2124" t="s">
        <v>17</v>
      </c>
      <c r="E2124" t="s">
        <v>115</v>
      </c>
      <c r="F2124" t="s">
        <v>110</v>
      </c>
      <c r="G2124" t="s">
        <v>20</v>
      </c>
      <c r="H2124" t="s">
        <v>22</v>
      </c>
      <c r="I2124" s="4">
        <v>2774</v>
      </c>
      <c r="J2124">
        <v>413</v>
      </c>
      <c r="K2124">
        <v>0</v>
      </c>
      <c r="L2124">
        <v>2361</v>
      </c>
      <c r="M2124">
        <v>0</v>
      </c>
      <c r="N2124" s="2">
        <v>31</v>
      </c>
      <c r="O2124" t="s">
        <v>29</v>
      </c>
      <c r="P2124" t="s">
        <v>30</v>
      </c>
      <c r="Q2124" t="s">
        <v>25</v>
      </c>
      <c r="R2124" t="s">
        <v>26</v>
      </c>
    </row>
    <row r="2125" spans="1:18" x14ac:dyDescent="0.35">
      <c r="A2125" t="s">
        <v>1028</v>
      </c>
      <c r="B2125" t="s">
        <v>687</v>
      </c>
      <c r="C2125" t="s">
        <v>15</v>
      </c>
      <c r="D2125" t="s">
        <v>17</v>
      </c>
      <c r="E2125" t="s">
        <v>95</v>
      </c>
      <c r="F2125" t="s">
        <v>96</v>
      </c>
      <c r="G2125" t="s">
        <v>20</v>
      </c>
      <c r="H2125" t="s">
        <v>22</v>
      </c>
      <c r="I2125" s="4">
        <v>1308</v>
      </c>
      <c r="J2125">
        <v>202</v>
      </c>
      <c r="K2125">
        <v>0</v>
      </c>
      <c r="L2125">
        <v>1106</v>
      </c>
      <c r="M2125">
        <v>0</v>
      </c>
      <c r="N2125" s="2">
        <v>31</v>
      </c>
      <c r="O2125" t="s">
        <v>29</v>
      </c>
      <c r="P2125" t="s">
        <v>30</v>
      </c>
      <c r="Q2125" t="s">
        <v>25</v>
      </c>
      <c r="R2125" t="s">
        <v>26</v>
      </c>
    </row>
    <row r="2126" spans="1:18" x14ac:dyDescent="0.35">
      <c r="A2126" t="s">
        <v>1028</v>
      </c>
      <c r="B2126" t="s">
        <v>688</v>
      </c>
      <c r="C2126" t="s">
        <v>15</v>
      </c>
      <c r="D2126" t="s">
        <v>17</v>
      </c>
      <c r="E2126" t="s">
        <v>50</v>
      </c>
      <c r="F2126" t="s">
        <v>18</v>
      </c>
      <c r="G2126" t="s">
        <v>20</v>
      </c>
      <c r="H2126" t="s">
        <v>21</v>
      </c>
      <c r="I2126" s="4">
        <v>1983.1</v>
      </c>
      <c r="J2126">
        <v>0</v>
      </c>
      <c r="K2126">
        <v>0</v>
      </c>
      <c r="L2126">
        <v>0</v>
      </c>
      <c r="M2126">
        <v>1983.1</v>
      </c>
      <c r="N2126" s="2">
        <v>31</v>
      </c>
      <c r="O2126" t="s">
        <v>51</v>
      </c>
      <c r="P2126" t="s">
        <v>30</v>
      </c>
      <c r="Q2126" t="s">
        <v>25</v>
      </c>
      <c r="R2126" t="s">
        <v>26</v>
      </c>
    </row>
    <row r="2127" spans="1:18" x14ac:dyDescent="0.35">
      <c r="A2127" t="s">
        <v>1028</v>
      </c>
      <c r="B2127" t="s">
        <v>689</v>
      </c>
      <c r="C2127" t="s">
        <v>15</v>
      </c>
      <c r="D2127" t="s">
        <v>17</v>
      </c>
      <c r="E2127" t="s">
        <v>147</v>
      </c>
      <c r="F2127" t="s">
        <v>148</v>
      </c>
      <c r="G2127" t="s">
        <v>20</v>
      </c>
      <c r="H2127" t="s">
        <v>22</v>
      </c>
      <c r="I2127" s="4">
        <v>24115</v>
      </c>
      <c r="J2127">
        <v>2650</v>
      </c>
      <c r="K2127">
        <v>0</v>
      </c>
      <c r="L2127">
        <v>21465</v>
      </c>
      <c r="M2127">
        <v>0</v>
      </c>
      <c r="N2127" s="2">
        <v>31</v>
      </c>
      <c r="O2127" t="s">
        <v>60</v>
      </c>
      <c r="P2127" t="s">
        <v>30</v>
      </c>
      <c r="Q2127" t="s">
        <v>25</v>
      </c>
      <c r="R2127" t="s">
        <v>26</v>
      </c>
    </row>
    <row r="2128" spans="1:18" x14ac:dyDescent="0.35">
      <c r="A2128" t="s">
        <v>1028</v>
      </c>
      <c r="B2128" t="s">
        <v>690</v>
      </c>
      <c r="C2128" t="s">
        <v>15</v>
      </c>
      <c r="D2128" t="s">
        <v>17</v>
      </c>
      <c r="E2128" t="s">
        <v>215</v>
      </c>
      <c r="F2128" t="s">
        <v>96</v>
      </c>
      <c r="G2128" t="s">
        <v>20</v>
      </c>
      <c r="H2128" t="s">
        <v>22</v>
      </c>
      <c r="I2128" s="4">
        <v>1929</v>
      </c>
      <c r="J2128">
        <v>292</v>
      </c>
      <c r="K2128">
        <v>0</v>
      </c>
      <c r="L2128">
        <v>1637</v>
      </c>
      <c r="M2128">
        <v>0</v>
      </c>
      <c r="N2128" s="2">
        <v>31</v>
      </c>
      <c r="O2128" t="s">
        <v>29</v>
      </c>
      <c r="P2128" t="s">
        <v>30</v>
      </c>
      <c r="Q2128" t="s">
        <v>25</v>
      </c>
      <c r="R2128" t="s">
        <v>26</v>
      </c>
    </row>
    <row r="2129" spans="1:18" x14ac:dyDescent="0.35">
      <c r="A2129" t="s">
        <v>1028</v>
      </c>
      <c r="B2129" t="s">
        <v>691</v>
      </c>
      <c r="C2129" t="s">
        <v>15</v>
      </c>
      <c r="D2129" t="s">
        <v>17</v>
      </c>
      <c r="E2129" t="s">
        <v>497</v>
      </c>
      <c r="F2129" t="s">
        <v>498</v>
      </c>
      <c r="G2129" t="s">
        <v>20</v>
      </c>
      <c r="H2129" t="s">
        <v>21</v>
      </c>
      <c r="I2129" s="4">
        <v>1405.72</v>
      </c>
      <c r="J2129">
        <v>0</v>
      </c>
      <c r="K2129">
        <v>0</v>
      </c>
      <c r="L2129">
        <v>0</v>
      </c>
      <c r="M2129">
        <v>1405.72</v>
      </c>
      <c r="N2129" s="2">
        <v>31</v>
      </c>
      <c r="O2129" t="s">
        <v>51</v>
      </c>
      <c r="P2129" t="s">
        <v>30</v>
      </c>
      <c r="Q2129" t="s">
        <v>25</v>
      </c>
      <c r="R2129" t="s">
        <v>26</v>
      </c>
    </row>
    <row r="2130" spans="1:18" x14ac:dyDescent="0.35">
      <c r="A2130" t="s">
        <v>1028</v>
      </c>
      <c r="B2130" t="s">
        <v>692</v>
      </c>
      <c r="C2130" t="s">
        <v>15</v>
      </c>
      <c r="D2130" t="s">
        <v>17</v>
      </c>
      <c r="E2130" t="s">
        <v>165</v>
      </c>
      <c r="F2130" t="s">
        <v>166</v>
      </c>
      <c r="G2130" t="s">
        <v>20</v>
      </c>
      <c r="H2130" t="s">
        <v>21</v>
      </c>
      <c r="I2130" s="4">
        <v>1700</v>
      </c>
      <c r="J2130">
        <v>0</v>
      </c>
      <c r="K2130">
        <v>0</v>
      </c>
      <c r="L2130">
        <v>0</v>
      </c>
      <c r="M2130">
        <v>1700</v>
      </c>
      <c r="N2130" s="2">
        <v>31</v>
      </c>
      <c r="O2130" t="s">
        <v>35</v>
      </c>
      <c r="P2130" t="s">
        <v>30</v>
      </c>
      <c r="Q2130" t="s">
        <v>25</v>
      </c>
      <c r="R2130" t="s">
        <v>26</v>
      </c>
    </row>
    <row r="2131" spans="1:18" x14ac:dyDescent="0.35">
      <c r="A2131" t="s">
        <v>1028</v>
      </c>
      <c r="B2131" t="s">
        <v>693</v>
      </c>
      <c r="C2131" t="s">
        <v>15</v>
      </c>
      <c r="D2131" t="s">
        <v>17</v>
      </c>
      <c r="E2131" t="s">
        <v>434</v>
      </c>
      <c r="F2131" t="s">
        <v>435</v>
      </c>
      <c r="G2131" t="s">
        <v>20</v>
      </c>
      <c r="H2131" t="s">
        <v>22</v>
      </c>
      <c r="I2131" s="4">
        <v>8283</v>
      </c>
      <c r="J2131">
        <v>1326</v>
      </c>
      <c r="K2131">
        <v>0</v>
      </c>
      <c r="L2131">
        <v>6957</v>
      </c>
      <c r="M2131">
        <v>0</v>
      </c>
      <c r="N2131" s="2">
        <v>31</v>
      </c>
      <c r="O2131" t="s">
        <v>29</v>
      </c>
      <c r="P2131" t="s">
        <v>30</v>
      </c>
      <c r="Q2131" t="s">
        <v>25</v>
      </c>
      <c r="R2131" t="s">
        <v>26</v>
      </c>
    </row>
    <row r="2132" spans="1:18" x14ac:dyDescent="0.35">
      <c r="A2132" t="s">
        <v>1028</v>
      </c>
      <c r="B2132" t="s">
        <v>694</v>
      </c>
      <c r="C2132" t="s">
        <v>15</v>
      </c>
      <c r="D2132" t="s">
        <v>17</v>
      </c>
      <c r="E2132" t="s">
        <v>426</v>
      </c>
      <c r="F2132" t="s">
        <v>297</v>
      </c>
      <c r="G2132" t="s">
        <v>20</v>
      </c>
      <c r="H2132" t="s">
        <v>22</v>
      </c>
      <c r="I2132" s="4">
        <v>3170</v>
      </c>
      <c r="J2132">
        <v>512</v>
      </c>
      <c r="K2132">
        <v>0</v>
      </c>
      <c r="L2132">
        <v>2658</v>
      </c>
      <c r="M2132">
        <v>0</v>
      </c>
      <c r="N2132" s="2">
        <v>31</v>
      </c>
      <c r="O2132" t="s">
        <v>57</v>
      </c>
      <c r="P2132" t="s">
        <v>24</v>
      </c>
      <c r="Q2132" t="s">
        <v>25</v>
      </c>
      <c r="R2132" t="s">
        <v>26</v>
      </c>
    </row>
    <row r="2133" spans="1:18" x14ac:dyDescent="0.35">
      <c r="A2133" t="s">
        <v>1028</v>
      </c>
      <c r="B2133" t="s">
        <v>695</v>
      </c>
      <c r="C2133" t="s">
        <v>15</v>
      </c>
      <c r="D2133" t="s">
        <v>17</v>
      </c>
      <c r="E2133" t="s">
        <v>433</v>
      </c>
      <c r="G2133" t="s">
        <v>20</v>
      </c>
      <c r="H2133" t="s">
        <v>21</v>
      </c>
      <c r="I2133" s="4">
        <v>1682.49</v>
      </c>
      <c r="J2133">
        <v>0</v>
      </c>
      <c r="K2133">
        <v>0</v>
      </c>
      <c r="L2133">
        <v>0</v>
      </c>
      <c r="M2133">
        <v>1682.49</v>
      </c>
      <c r="N2133" s="2">
        <v>31</v>
      </c>
      <c r="O2133" t="s">
        <v>23</v>
      </c>
      <c r="P2133" t="s">
        <v>24</v>
      </c>
      <c r="Q2133" t="s">
        <v>25</v>
      </c>
      <c r="R2133" t="s">
        <v>26</v>
      </c>
    </row>
    <row r="2134" spans="1:18" x14ac:dyDescent="0.35">
      <c r="A2134" t="s">
        <v>1028</v>
      </c>
      <c r="B2134" t="s">
        <v>696</v>
      </c>
      <c r="C2134" t="s">
        <v>15</v>
      </c>
      <c r="D2134" t="s">
        <v>17</v>
      </c>
      <c r="E2134" t="s">
        <v>373</v>
      </c>
      <c r="G2134" t="s">
        <v>20</v>
      </c>
      <c r="H2134" t="s">
        <v>22</v>
      </c>
      <c r="I2134" s="4">
        <v>3941</v>
      </c>
      <c r="J2134">
        <v>586</v>
      </c>
      <c r="K2134">
        <v>0</v>
      </c>
      <c r="L2134">
        <v>3355</v>
      </c>
      <c r="M2134">
        <v>0</v>
      </c>
      <c r="N2134" s="2">
        <v>31</v>
      </c>
      <c r="O2134" t="s">
        <v>29</v>
      </c>
      <c r="P2134" t="s">
        <v>30</v>
      </c>
      <c r="Q2134" t="s">
        <v>25</v>
      </c>
      <c r="R2134" t="s">
        <v>26</v>
      </c>
    </row>
    <row r="2135" spans="1:18" x14ac:dyDescent="0.35">
      <c r="A2135" t="s">
        <v>1028</v>
      </c>
      <c r="B2135" t="s">
        <v>697</v>
      </c>
      <c r="C2135" t="s">
        <v>15</v>
      </c>
      <c r="D2135" t="s">
        <v>17</v>
      </c>
      <c r="E2135" t="s">
        <v>418</v>
      </c>
      <c r="F2135" t="s">
        <v>18</v>
      </c>
      <c r="G2135" t="s">
        <v>20</v>
      </c>
      <c r="H2135" t="s">
        <v>21</v>
      </c>
      <c r="I2135" s="4">
        <v>280.20999999999998</v>
      </c>
      <c r="J2135">
        <v>0</v>
      </c>
      <c r="K2135">
        <v>0</v>
      </c>
      <c r="L2135">
        <v>0</v>
      </c>
      <c r="M2135">
        <v>280.20999999999998</v>
      </c>
      <c r="N2135" s="2">
        <v>31</v>
      </c>
      <c r="O2135" t="s">
        <v>23</v>
      </c>
      <c r="P2135" t="s">
        <v>30</v>
      </c>
      <c r="Q2135" t="s">
        <v>25</v>
      </c>
      <c r="R2135" t="s">
        <v>26</v>
      </c>
    </row>
    <row r="2136" spans="1:18" x14ac:dyDescent="0.35">
      <c r="A2136" t="s">
        <v>1028</v>
      </c>
      <c r="B2136" t="s">
        <v>698</v>
      </c>
      <c r="C2136" t="s">
        <v>15</v>
      </c>
      <c r="D2136" t="s">
        <v>17</v>
      </c>
      <c r="E2136" t="s">
        <v>66</v>
      </c>
      <c r="F2136" t="s">
        <v>18</v>
      </c>
      <c r="G2136" t="s">
        <v>20</v>
      </c>
      <c r="H2136" t="s">
        <v>21</v>
      </c>
      <c r="I2136" s="4">
        <v>1000.17</v>
      </c>
      <c r="J2136">
        <v>0</v>
      </c>
      <c r="K2136">
        <v>0</v>
      </c>
      <c r="L2136">
        <v>0</v>
      </c>
      <c r="M2136">
        <v>1000.17</v>
      </c>
      <c r="N2136" s="2">
        <v>31</v>
      </c>
      <c r="O2136" t="s">
        <v>51</v>
      </c>
      <c r="P2136" t="s">
        <v>30</v>
      </c>
      <c r="Q2136" t="s">
        <v>25</v>
      </c>
      <c r="R2136" t="s">
        <v>26</v>
      </c>
    </row>
    <row r="2137" spans="1:18" x14ac:dyDescent="0.35">
      <c r="A2137" t="s">
        <v>1028</v>
      </c>
      <c r="B2137" t="s">
        <v>699</v>
      </c>
      <c r="C2137" t="s">
        <v>15</v>
      </c>
      <c r="D2137" t="s">
        <v>17</v>
      </c>
      <c r="E2137" t="s">
        <v>125</v>
      </c>
      <c r="F2137" t="s">
        <v>62</v>
      </c>
      <c r="G2137" t="s">
        <v>20</v>
      </c>
      <c r="H2137" t="s">
        <v>21</v>
      </c>
      <c r="I2137" s="4">
        <v>10</v>
      </c>
      <c r="J2137">
        <v>0</v>
      </c>
      <c r="K2137">
        <v>0</v>
      </c>
      <c r="L2137">
        <v>0</v>
      </c>
      <c r="M2137">
        <v>10</v>
      </c>
      <c r="N2137" s="2">
        <v>31</v>
      </c>
      <c r="O2137" t="s">
        <v>63</v>
      </c>
      <c r="P2137" t="s">
        <v>64</v>
      </c>
      <c r="Q2137" t="s">
        <v>25</v>
      </c>
      <c r="R2137" t="s">
        <v>26</v>
      </c>
    </row>
    <row r="2138" spans="1:18" x14ac:dyDescent="0.35">
      <c r="A2138" t="s">
        <v>1028</v>
      </c>
      <c r="B2138" t="s">
        <v>700</v>
      </c>
      <c r="C2138" t="s">
        <v>15</v>
      </c>
      <c r="D2138" t="s">
        <v>17</v>
      </c>
      <c r="E2138" t="s">
        <v>149</v>
      </c>
      <c r="F2138" t="s">
        <v>150</v>
      </c>
      <c r="G2138" t="s">
        <v>20</v>
      </c>
      <c r="H2138" t="s">
        <v>21</v>
      </c>
      <c r="I2138" s="4">
        <v>1000.17</v>
      </c>
      <c r="J2138">
        <v>0</v>
      </c>
      <c r="K2138">
        <v>0</v>
      </c>
      <c r="L2138">
        <v>0</v>
      </c>
      <c r="M2138">
        <v>1000.17</v>
      </c>
      <c r="N2138" s="2">
        <v>31</v>
      </c>
      <c r="O2138" t="s">
        <v>57</v>
      </c>
      <c r="P2138" t="s">
        <v>80</v>
      </c>
      <c r="Q2138" t="s">
        <v>25</v>
      </c>
      <c r="R2138" t="s">
        <v>26</v>
      </c>
    </row>
    <row r="2139" spans="1:18" x14ac:dyDescent="0.35">
      <c r="A2139" t="s">
        <v>1028</v>
      </c>
      <c r="B2139" t="s">
        <v>701</v>
      </c>
      <c r="C2139" t="s">
        <v>15</v>
      </c>
      <c r="D2139" t="s">
        <v>17</v>
      </c>
      <c r="E2139" t="s">
        <v>68</v>
      </c>
      <c r="F2139" t="s">
        <v>62</v>
      </c>
      <c r="G2139" t="s">
        <v>20</v>
      </c>
      <c r="H2139" t="s">
        <v>21</v>
      </c>
      <c r="I2139" s="4">
        <v>33.25</v>
      </c>
      <c r="J2139">
        <v>0</v>
      </c>
      <c r="K2139">
        <v>0</v>
      </c>
      <c r="L2139">
        <v>0</v>
      </c>
      <c r="M2139">
        <v>33.25</v>
      </c>
      <c r="N2139" s="2">
        <v>31</v>
      </c>
      <c r="O2139" t="s">
        <v>63</v>
      </c>
      <c r="P2139" t="s">
        <v>64</v>
      </c>
      <c r="Q2139" t="s">
        <v>25</v>
      </c>
      <c r="R2139" t="s">
        <v>26</v>
      </c>
    </row>
    <row r="2140" spans="1:18" x14ac:dyDescent="0.35">
      <c r="A2140" t="s">
        <v>1028</v>
      </c>
      <c r="B2140" t="s">
        <v>702</v>
      </c>
      <c r="C2140" t="s">
        <v>15</v>
      </c>
      <c r="D2140" t="s">
        <v>17</v>
      </c>
      <c r="E2140" t="s">
        <v>544</v>
      </c>
      <c r="G2140" t="s">
        <v>20</v>
      </c>
      <c r="H2140" t="s">
        <v>22</v>
      </c>
      <c r="I2140" s="4">
        <v>16310</v>
      </c>
      <c r="J2140">
        <v>1500</v>
      </c>
      <c r="K2140">
        <v>0</v>
      </c>
      <c r="L2140">
        <v>14810</v>
      </c>
      <c r="M2140">
        <v>0</v>
      </c>
      <c r="N2140" s="2">
        <v>31</v>
      </c>
      <c r="O2140" t="s">
        <v>60</v>
      </c>
      <c r="P2140" t="s">
        <v>517</v>
      </c>
      <c r="Q2140" t="s">
        <v>25</v>
      </c>
      <c r="R2140" t="s">
        <v>26</v>
      </c>
    </row>
    <row r="2141" spans="1:18" x14ac:dyDescent="0.35">
      <c r="A2141" t="s">
        <v>1028</v>
      </c>
      <c r="B2141" t="s">
        <v>703</v>
      </c>
      <c r="C2141" t="s">
        <v>15</v>
      </c>
      <c r="D2141" t="s">
        <v>17</v>
      </c>
      <c r="E2141" t="s">
        <v>544</v>
      </c>
      <c r="G2141" t="s">
        <v>20</v>
      </c>
      <c r="H2141" t="s">
        <v>22</v>
      </c>
      <c r="I2141" s="4">
        <v>5765</v>
      </c>
      <c r="J2141">
        <v>130</v>
      </c>
      <c r="K2141">
        <v>0</v>
      </c>
      <c r="L2141">
        <v>5635</v>
      </c>
      <c r="M2141">
        <v>0</v>
      </c>
      <c r="N2141" s="2">
        <v>31</v>
      </c>
      <c r="O2141" t="s">
        <v>23</v>
      </c>
      <c r="P2141" t="s">
        <v>517</v>
      </c>
      <c r="Q2141" t="s">
        <v>25</v>
      </c>
      <c r="R2141" t="s">
        <v>26</v>
      </c>
    </row>
    <row r="2142" spans="1:18" x14ac:dyDescent="0.35">
      <c r="A2142" t="s">
        <v>1028</v>
      </c>
      <c r="B2142" t="s">
        <v>704</v>
      </c>
      <c r="C2142" t="s">
        <v>15</v>
      </c>
      <c r="D2142" t="s">
        <v>17</v>
      </c>
      <c r="E2142" t="s">
        <v>353</v>
      </c>
      <c r="F2142" t="s">
        <v>34</v>
      </c>
      <c r="G2142" t="s">
        <v>20</v>
      </c>
      <c r="H2142" t="s">
        <v>21</v>
      </c>
      <c r="I2142" s="4">
        <v>401.29</v>
      </c>
      <c r="J2142">
        <v>0</v>
      </c>
      <c r="K2142">
        <v>0</v>
      </c>
      <c r="L2142">
        <v>0</v>
      </c>
      <c r="M2142">
        <v>401.29</v>
      </c>
      <c r="N2142" s="2">
        <v>31</v>
      </c>
      <c r="O2142" t="s">
        <v>35</v>
      </c>
      <c r="P2142" t="s">
        <v>37</v>
      </c>
      <c r="Q2142" t="s">
        <v>25</v>
      </c>
      <c r="R2142" t="s">
        <v>26</v>
      </c>
    </row>
    <row r="2143" spans="1:18" x14ac:dyDescent="0.35">
      <c r="A2143" t="s">
        <v>1028</v>
      </c>
      <c r="B2143" t="s">
        <v>705</v>
      </c>
      <c r="C2143" t="s">
        <v>15</v>
      </c>
      <c r="D2143" t="s">
        <v>17</v>
      </c>
      <c r="E2143" t="s">
        <v>333</v>
      </c>
      <c r="F2143" t="s">
        <v>334</v>
      </c>
      <c r="G2143" t="s">
        <v>20</v>
      </c>
      <c r="H2143" t="s">
        <v>21</v>
      </c>
      <c r="I2143" s="4">
        <v>1070.5999999999999</v>
      </c>
      <c r="J2143">
        <v>0</v>
      </c>
      <c r="K2143">
        <v>0</v>
      </c>
      <c r="L2143">
        <v>0</v>
      </c>
      <c r="M2143">
        <v>1070.5999999999999</v>
      </c>
      <c r="N2143" s="2">
        <v>31</v>
      </c>
      <c r="O2143" t="s">
        <v>23</v>
      </c>
      <c r="P2143" t="s">
        <v>37</v>
      </c>
      <c r="Q2143" t="s">
        <v>25</v>
      </c>
      <c r="R2143" t="s">
        <v>26</v>
      </c>
    </row>
    <row r="2144" spans="1:18" x14ac:dyDescent="0.35">
      <c r="A2144" t="s">
        <v>1028</v>
      </c>
      <c r="B2144" t="s">
        <v>706</v>
      </c>
      <c r="C2144" t="s">
        <v>15</v>
      </c>
      <c r="D2144" t="s">
        <v>17</v>
      </c>
      <c r="E2144" t="s">
        <v>354</v>
      </c>
      <c r="G2144" t="s">
        <v>20</v>
      </c>
      <c r="H2144" t="s">
        <v>21</v>
      </c>
      <c r="I2144" s="4">
        <v>272.70999999999998</v>
      </c>
      <c r="J2144">
        <v>0</v>
      </c>
      <c r="K2144">
        <v>0</v>
      </c>
      <c r="L2144">
        <v>0</v>
      </c>
      <c r="M2144">
        <v>272.70999999999998</v>
      </c>
      <c r="N2144" s="2">
        <v>31</v>
      </c>
      <c r="O2144" t="s">
        <v>29</v>
      </c>
      <c r="P2144" t="s">
        <v>37</v>
      </c>
      <c r="Q2144" t="s">
        <v>25</v>
      </c>
      <c r="R2144" t="s">
        <v>26</v>
      </c>
    </row>
    <row r="2145" spans="1:18" x14ac:dyDescent="0.35">
      <c r="A2145" t="s">
        <v>1028</v>
      </c>
      <c r="B2145" t="s">
        <v>707</v>
      </c>
      <c r="C2145" t="s">
        <v>15</v>
      </c>
      <c r="D2145" t="s">
        <v>17</v>
      </c>
      <c r="E2145" t="s">
        <v>227</v>
      </c>
      <c r="F2145" t="s">
        <v>228</v>
      </c>
      <c r="G2145" t="s">
        <v>20</v>
      </c>
      <c r="H2145" t="s">
        <v>21</v>
      </c>
      <c r="I2145" s="4">
        <v>510.68</v>
      </c>
      <c r="J2145">
        <v>0</v>
      </c>
      <c r="K2145">
        <v>0</v>
      </c>
      <c r="L2145">
        <v>0</v>
      </c>
      <c r="M2145">
        <v>510.68</v>
      </c>
      <c r="N2145" s="2">
        <v>31</v>
      </c>
      <c r="O2145" t="s">
        <v>46</v>
      </c>
      <c r="P2145" t="s">
        <v>37</v>
      </c>
      <c r="Q2145" t="s">
        <v>25</v>
      </c>
      <c r="R2145" t="s">
        <v>26</v>
      </c>
    </row>
    <row r="2146" spans="1:18" x14ac:dyDescent="0.35">
      <c r="A2146" t="s">
        <v>1028</v>
      </c>
      <c r="B2146" t="s">
        <v>708</v>
      </c>
      <c r="C2146" t="s">
        <v>15</v>
      </c>
      <c r="D2146" t="s">
        <v>17</v>
      </c>
      <c r="E2146" t="s">
        <v>315</v>
      </c>
      <c r="F2146" t="s">
        <v>316</v>
      </c>
      <c r="G2146" t="s">
        <v>20</v>
      </c>
      <c r="H2146" t="s">
        <v>22</v>
      </c>
      <c r="I2146" s="4">
        <v>16072</v>
      </c>
      <c r="J2146">
        <v>2168</v>
      </c>
      <c r="K2146">
        <v>0</v>
      </c>
      <c r="L2146">
        <v>13904</v>
      </c>
      <c r="M2146">
        <v>0</v>
      </c>
      <c r="N2146" s="2">
        <v>31</v>
      </c>
      <c r="O2146" t="s">
        <v>60</v>
      </c>
      <c r="P2146" t="s">
        <v>37</v>
      </c>
      <c r="Q2146" t="s">
        <v>25</v>
      </c>
      <c r="R2146" t="s">
        <v>26</v>
      </c>
    </row>
    <row r="2147" spans="1:18" x14ac:dyDescent="0.35">
      <c r="A2147" t="s">
        <v>1028</v>
      </c>
      <c r="B2147" t="s">
        <v>709</v>
      </c>
      <c r="C2147" t="s">
        <v>15</v>
      </c>
      <c r="D2147" t="s">
        <v>17</v>
      </c>
      <c r="E2147" t="s">
        <v>138</v>
      </c>
      <c r="F2147" t="s">
        <v>29</v>
      </c>
      <c r="G2147" t="s">
        <v>20</v>
      </c>
      <c r="H2147" t="s">
        <v>22</v>
      </c>
      <c r="I2147" s="4">
        <v>5737</v>
      </c>
      <c r="J2147">
        <v>954</v>
      </c>
      <c r="K2147">
        <v>0</v>
      </c>
      <c r="L2147">
        <v>4783</v>
      </c>
      <c r="M2147">
        <v>0</v>
      </c>
      <c r="N2147" s="2">
        <v>31</v>
      </c>
      <c r="O2147" t="s">
        <v>29</v>
      </c>
      <c r="P2147" t="s">
        <v>24</v>
      </c>
      <c r="Q2147" t="s">
        <v>25</v>
      </c>
      <c r="R2147" t="s">
        <v>26</v>
      </c>
    </row>
    <row r="2148" spans="1:18" x14ac:dyDescent="0.35">
      <c r="A2148" t="s">
        <v>1028</v>
      </c>
      <c r="B2148" t="s">
        <v>710</v>
      </c>
      <c r="C2148" t="s">
        <v>15</v>
      </c>
      <c r="D2148" t="s">
        <v>17</v>
      </c>
      <c r="E2148" t="s">
        <v>484</v>
      </c>
      <c r="G2148" t="s">
        <v>20</v>
      </c>
      <c r="H2148" t="s">
        <v>22</v>
      </c>
      <c r="I2148" s="4">
        <v>6950</v>
      </c>
      <c r="J2148">
        <v>1165</v>
      </c>
      <c r="K2148">
        <v>0</v>
      </c>
      <c r="L2148">
        <v>5785</v>
      </c>
      <c r="M2148">
        <v>0</v>
      </c>
      <c r="N2148" s="2">
        <v>31</v>
      </c>
      <c r="O2148" t="s">
        <v>51</v>
      </c>
      <c r="P2148" t="s">
        <v>30</v>
      </c>
      <c r="Q2148" t="s">
        <v>25</v>
      </c>
      <c r="R2148" t="s">
        <v>26</v>
      </c>
    </row>
    <row r="2149" spans="1:18" x14ac:dyDescent="0.35">
      <c r="A2149" t="s">
        <v>1028</v>
      </c>
      <c r="B2149" t="s">
        <v>711</v>
      </c>
      <c r="C2149" t="s">
        <v>15</v>
      </c>
      <c r="D2149" t="s">
        <v>17</v>
      </c>
      <c r="E2149" t="s">
        <v>366</v>
      </c>
      <c r="F2149" t="s">
        <v>34</v>
      </c>
      <c r="G2149" t="s">
        <v>20</v>
      </c>
      <c r="H2149" t="s">
        <v>21</v>
      </c>
      <c r="I2149" s="4">
        <v>1150.08</v>
      </c>
      <c r="J2149">
        <v>0</v>
      </c>
      <c r="K2149">
        <v>0</v>
      </c>
      <c r="L2149">
        <v>0</v>
      </c>
      <c r="M2149">
        <v>1150.08</v>
      </c>
      <c r="N2149" s="2">
        <v>31</v>
      </c>
      <c r="O2149" t="s">
        <v>51</v>
      </c>
      <c r="P2149" t="s">
        <v>108</v>
      </c>
      <c r="Q2149" t="s">
        <v>25</v>
      </c>
      <c r="R2149" t="s">
        <v>26</v>
      </c>
    </row>
    <row r="2150" spans="1:18" x14ac:dyDescent="0.35">
      <c r="A2150" t="s">
        <v>1028</v>
      </c>
      <c r="B2150" t="s">
        <v>712</v>
      </c>
      <c r="C2150" t="s">
        <v>15</v>
      </c>
      <c r="D2150" t="s">
        <v>17</v>
      </c>
      <c r="E2150" t="s">
        <v>248</v>
      </c>
      <c r="G2150" t="s">
        <v>20</v>
      </c>
      <c r="H2150" t="s">
        <v>22</v>
      </c>
      <c r="I2150" s="4">
        <v>9285</v>
      </c>
      <c r="J2150">
        <v>2010</v>
      </c>
      <c r="K2150">
        <v>0</v>
      </c>
      <c r="L2150">
        <v>7275</v>
      </c>
      <c r="M2150">
        <v>0</v>
      </c>
      <c r="N2150" s="2">
        <v>31</v>
      </c>
      <c r="O2150" t="s">
        <v>51</v>
      </c>
      <c r="P2150" t="s">
        <v>32</v>
      </c>
      <c r="Q2150" t="s">
        <v>25</v>
      </c>
      <c r="R2150" t="s">
        <v>26</v>
      </c>
    </row>
    <row r="2151" spans="1:18" x14ac:dyDescent="0.35">
      <c r="A2151" t="s">
        <v>1028</v>
      </c>
      <c r="B2151" t="s">
        <v>713</v>
      </c>
      <c r="C2151" t="s">
        <v>15</v>
      </c>
      <c r="D2151" t="s">
        <v>17</v>
      </c>
      <c r="E2151" t="s">
        <v>265</v>
      </c>
      <c r="G2151" t="s">
        <v>20</v>
      </c>
      <c r="H2151" t="s">
        <v>22</v>
      </c>
      <c r="I2151" s="4">
        <v>5965</v>
      </c>
      <c r="J2151">
        <v>1225</v>
      </c>
      <c r="K2151">
        <v>0</v>
      </c>
      <c r="L2151">
        <v>4740</v>
      </c>
      <c r="M2151">
        <v>0</v>
      </c>
      <c r="N2151" s="2">
        <v>31</v>
      </c>
      <c r="O2151" t="s">
        <v>51</v>
      </c>
      <c r="P2151" t="s">
        <v>32</v>
      </c>
      <c r="Q2151" t="s">
        <v>25</v>
      </c>
      <c r="R2151" t="s">
        <v>26</v>
      </c>
    </row>
    <row r="2152" spans="1:18" x14ac:dyDescent="0.35">
      <c r="A2152" t="s">
        <v>1028</v>
      </c>
      <c r="B2152" t="s">
        <v>714</v>
      </c>
      <c r="C2152" t="s">
        <v>15</v>
      </c>
      <c r="D2152" t="s">
        <v>17</v>
      </c>
      <c r="E2152" t="s">
        <v>263</v>
      </c>
      <c r="F2152" t="s">
        <v>264</v>
      </c>
      <c r="G2152" t="s">
        <v>20</v>
      </c>
      <c r="H2152" t="s">
        <v>22</v>
      </c>
      <c r="I2152" s="4">
        <v>1126</v>
      </c>
      <c r="J2152">
        <v>179</v>
      </c>
      <c r="K2152">
        <v>0</v>
      </c>
      <c r="L2152">
        <v>947</v>
      </c>
      <c r="M2152">
        <v>0</v>
      </c>
      <c r="N2152" s="2">
        <v>31</v>
      </c>
      <c r="O2152" t="s">
        <v>51</v>
      </c>
      <c r="P2152" t="s">
        <v>32</v>
      </c>
      <c r="Q2152" t="s">
        <v>25</v>
      </c>
      <c r="R2152" t="s">
        <v>26</v>
      </c>
    </row>
    <row r="2153" spans="1:18" x14ac:dyDescent="0.35">
      <c r="A2153" t="s">
        <v>1028</v>
      </c>
      <c r="B2153" t="s">
        <v>715</v>
      </c>
      <c r="C2153" t="s">
        <v>15</v>
      </c>
      <c r="D2153" t="s">
        <v>17</v>
      </c>
      <c r="E2153" t="s">
        <v>508</v>
      </c>
      <c r="G2153" t="s">
        <v>20</v>
      </c>
      <c r="H2153" t="s">
        <v>22</v>
      </c>
      <c r="I2153" s="4">
        <v>3040</v>
      </c>
      <c r="J2153">
        <v>812</v>
      </c>
      <c r="K2153">
        <v>0</v>
      </c>
      <c r="L2153">
        <v>2228</v>
      </c>
      <c r="M2153">
        <v>0</v>
      </c>
      <c r="N2153" s="2">
        <v>31</v>
      </c>
      <c r="O2153" t="s">
        <v>60</v>
      </c>
      <c r="P2153" t="s">
        <v>32</v>
      </c>
      <c r="Q2153" t="s">
        <v>25</v>
      </c>
      <c r="R2153" t="s">
        <v>26</v>
      </c>
    </row>
    <row r="2154" spans="1:18" x14ac:dyDescent="0.35">
      <c r="A2154" t="s">
        <v>1028</v>
      </c>
      <c r="B2154" t="s">
        <v>716</v>
      </c>
      <c r="C2154" t="s">
        <v>15</v>
      </c>
      <c r="D2154" t="s">
        <v>17</v>
      </c>
      <c r="E2154" t="s">
        <v>359</v>
      </c>
      <c r="F2154" t="s">
        <v>360</v>
      </c>
      <c r="G2154" t="s">
        <v>20</v>
      </c>
      <c r="H2154" t="s">
        <v>22</v>
      </c>
      <c r="I2154" s="4">
        <v>1171</v>
      </c>
      <c r="J2154">
        <v>238</v>
      </c>
      <c r="K2154">
        <v>0</v>
      </c>
      <c r="L2154">
        <v>933</v>
      </c>
      <c r="M2154">
        <v>0</v>
      </c>
      <c r="N2154" s="2">
        <v>31</v>
      </c>
      <c r="O2154" t="s">
        <v>29</v>
      </c>
      <c r="P2154" t="s">
        <v>108</v>
      </c>
      <c r="Q2154" t="s">
        <v>25</v>
      </c>
      <c r="R2154" t="s">
        <v>26</v>
      </c>
    </row>
    <row r="2155" spans="1:18" x14ac:dyDescent="0.35">
      <c r="A2155" t="s">
        <v>1028</v>
      </c>
      <c r="B2155" t="s">
        <v>717</v>
      </c>
      <c r="C2155" t="s">
        <v>15</v>
      </c>
      <c r="D2155" t="s">
        <v>17</v>
      </c>
      <c r="E2155" t="s">
        <v>327</v>
      </c>
      <c r="F2155" t="s">
        <v>328</v>
      </c>
      <c r="G2155" t="s">
        <v>20</v>
      </c>
      <c r="H2155" t="s">
        <v>22</v>
      </c>
      <c r="I2155" s="4">
        <v>478</v>
      </c>
      <c r="J2155">
        <v>74</v>
      </c>
      <c r="K2155">
        <v>0</v>
      </c>
      <c r="L2155">
        <v>404</v>
      </c>
      <c r="M2155">
        <v>0</v>
      </c>
      <c r="N2155" s="2">
        <v>31</v>
      </c>
      <c r="O2155" t="s">
        <v>29</v>
      </c>
      <c r="P2155" t="s">
        <v>108</v>
      </c>
      <c r="Q2155" t="s">
        <v>25</v>
      </c>
      <c r="R2155" t="s">
        <v>26</v>
      </c>
    </row>
    <row r="2156" spans="1:18" x14ac:dyDescent="0.35">
      <c r="A2156" t="s">
        <v>1028</v>
      </c>
      <c r="B2156" t="s">
        <v>718</v>
      </c>
      <c r="C2156" t="s">
        <v>15</v>
      </c>
      <c r="D2156" t="s">
        <v>17</v>
      </c>
      <c r="E2156" t="s">
        <v>122</v>
      </c>
      <c r="F2156" t="s">
        <v>34</v>
      </c>
      <c r="G2156" t="s">
        <v>20</v>
      </c>
      <c r="H2156" t="s">
        <v>21</v>
      </c>
      <c r="I2156" s="4">
        <v>1188.3900000000001</v>
      </c>
      <c r="J2156">
        <v>0</v>
      </c>
      <c r="K2156">
        <v>0</v>
      </c>
      <c r="L2156">
        <v>0</v>
      </c>
      <c r="M2156">
        <v>1188.3900000000001</v>
      </c>
      <c r="N2156" s="2">
        <v>31</v>
      </c>
      <c r="O2156" t="s">
        <v>35</v>
      </c>
      <c r="P2156" t="s">
        <v>108</v>
      </c>
      <c r="Q2156" t="s">
        <v>25</v>
      </c>
      <c r="R2156" t="s">
        <v>26</v>
      </c>
    </row>
    <row r="2157" spans="1:18" x14ac:dyDescent="0.35">
      <c r="A2157" t="s">
        <v>1028</v>
      </c>
      <c r="B2157" t="s">
        <v>719</v>
      </c>
      <c r="C2157" t="s">
        <v>15</v>
      </c>
      <c r="D2157" t="s">
        <v>17</v>
      </c>
      <c r="E2157" t="s">
        <v>403</v>
      </c>
      <c r="F2157" t="s">
        <v>131</v>
      </c>
      <c r="G2157" t="s">
        <v>20</v>
      </c>
      <c r="H2157" t="s">
        <v>22</v>
      </c>
      <c r="I2157" s="4">
        <v>3928</v>
      </c>
      <c r="J2157">
        <v>590</v>
      </c>
      <c r="K2157">
        <v>0</v>
      </c>
      <c r="L2157">
        <v>3338</v>
      </c>
      <c r="M2157">
        <v>0</v>
      </c>
      <c r="N2157" s="2">
        <v>31</v>
      </c>
      <c r="O2157" t="s">
        <v>29</v>
      </c>
      <c r="P2157" t="s">
        <v>30</v>
      </c>
      <c r="Q2157" t="s">
        <v>25</v>
      </c>
      <c r="R2157" t="s">
        <v>26</v>
      </c>
    </row>
    <row r="2158" spans="1:18" x14ac:dyDescent="0.35">
      <c r="A2158" t="s">
        <v>1028</v>
      </c>
      <c r="B2158" t="s">
        <v>720</v>
      </c>
      <c r="C2158" t="s">
        <v>15</v>
      </c>
      <c r="D2158" t="s">
        <v>17</v>
      </c>
      <c r="E2158" t="s">
        <v>513</v>
      </c>
      <c r="F2158" t="s">
        <v>514</v>
      </c>
      <c r="G2158" t="s">
        <v>20</v>
      </c>
      <c r="H2158" t="s">
        <v>21</v>
      </c>
      <c r="I2158" s="4">
        <v>1118.95</v>
      </c>
      <c r="J2158">
        <v>0</v>
      </c>
      <c r="K2158">
        <v>0</v>
      </c>
      <c r="L2158">
        <v>0</v>
      </c>
      <c r="M2158">
        <v>1118.95</v>
      </c>
      <c r="N2158" s="2">
        <v>31</v>
      </c>
      <c r="O2158" t="s">
        <v>35</v>
      </c>
      <c r="P2158" t="s">
        <v>272</v>
      </c>
      <c r="Q2158" t="s">
        <v>25</v>
      </c>
      <c r="R2158" t="s">
        <v>26</v>
      </c>
    </row>
    <row r="2159" spans="1:18" x14ac:dyDescent="0.35">
      <c r="A2159" t="s">
        <v>1028</v>
      </c>
      <c r="B2159" t="s">
        <v>721</v>
      </c>
      <c r="C2159" t="s">
        <v>15</v>
      </c>
      <c r="D2159" t="s">
        <v>17</v>
      </c>
      <c r="E2159" t="s">
        <v>428</v>
      </c>
      <c r="F2159" t="s">
        <v>429</v>
      </c>
      <c r="G2159" t="s">
        <v>20</v>
      </c>
      <c r="H2159" t="s">
        <v>22</v>
      </c>
      <c r="I2159" s="4">
        <v>13192</v>
      </c>
      <c r="J2159">
        <v>4024</v>
      </c>
      <c r="K2159">
        <v>0</v>
      </c>
      <c r="L2159">
        <v>9168</v>
      </c>
      <c r="M2159">
        <v>0</v>
      </c>
      <c r="N2159" s="2">
        <v>31</v>
      </c>
      <c r="O2159" t="s">
        <v>260</v>
      </c>
      <c r="P2159" t="s">
        <v>30</v>
      </c>
      <c r="Q2159" t="s">
        <v>25</v>
      </c>
      <c r="R2159" t="s">
        <v>26</v>
      </c>
    </row>
    <row r="2160" spans="1:18" x14ac:dyDescent="0.35">
      <c r="A2160" t="s">
        <v>1028</v>
      </c>
      <c r="B2160" t="s">
        <v>722</v>
      </c>
      <c r="C2160" t="s">
        <v>15</v>
      </c>
      <c r="D2160" t="s">
        <v>17</v>
      </c>
      <c r="E2160" t="s">
        <v>410</v>
      </c>
      <c r="F2160" t="s">
        <v>18</v>
      </c>
      <c r="G2160" t="s">
        <v>20</v>
      </c>
      <c r="H2160" t="s">
        <v>21</v>
      </c>
      <c r="I2160" s="4">
        <v>1404.86</v>
      </c>
      <c r="J2160">
        <v>0</v>
      </c>
      <c r="K2160">
        <v>0</v>
      </c>
      <c r="L2160">
        <v>0</v>
      </c>
      <c r="M2160">
        <v>1404.86</v>
      </c>
      <c r="N2160" s="2">
        <v>31</v>
      </c>
      <c r="O2160" t="s">
        <v>23</v>
      </c>
      <c r="P2160" t="s">
        <v>30</v>
      </c>
      <c r="Q2160" t="s">
        <v>25</v>
      </c>
      <c r="R2160" t="s">
        <v>26</v>
      </c>
    </row>
    <row r="2161" spans="1:18" x14ac:dyDescent="0.35">
      <c r="A2161" t="s">
        <v>1028</v>
      </c>
      <c r="B2161" t="s">
        <v>723</v>
      </c>
      <c r="C2161" t="s">
        <v>15</v>
      </c>
      <c r="D2161" t="s">
        <v>17</v>
      </c>
      <c r="E2161" t="s">
        <v>210</v>
      </c>
      <c r="F2161" t="s">
        <v>62</v>
      </c>
      <c r="G2161" t="s">
        <v>20</v>
      </c>
      <c r="H2161" t="s">
        <v>21</v>
      </c>
      <c r="I2161" s="4">
        <v>620.55999999999995</v>
      </c>
      <c r="J2161">
        <v>0</v>
      </c>
      <c r="K2161">
        <v>0</v>
      </c>
      <c r="L2161">
        <v>0</v>
      </c>
      <c r="M2161">
        <v>620.55999999999995</v>
      </c>
      <c r="N2161" s="2">
        <v>31</v>
      </c>
      <c r="O2161" t="s">
        <v>63</v>
      </c>
      <c r="P2161" t="s">
        <v>80</v>
      </c>
      <c r="Q2161" t="s">
        <v>25</v>
      </c>
      <c r="R2161" t="s">
        <v>26</v>
      </c>
    </row>
    <row r="2162" spans="1:18" x14ac:dyDescent="0.35">
      <c r="A2162" t="s">
        <v>1028</v>
      </c>
      <c r="B2162" t="s">
        <v>724</v>
      </c>
      <c r="C2162" t="s">
        <v>15</v>
      </c>
      <c r="D2162" t="s">
        <v>17</v>
      </c>
      <c r="E2162" t="s">
        <v>111</v>
      </c>
      <c r="F2162" t="s">
        <v>29</v>
      </c>
      <c r="G2162" t="s">
        <v>20</v>
      </c>
      <c r="H2162" t="s">
        <v>21</v>
      </c>
      <c r="I2162" s="4">
        <v>1285.77</v>
      </c>
      <c r="J2162">
        <v>0</v>
      </c>
      <c r="K2162">
        <v>0</v>
      </c>
      <c r="L2162">
        <v>0</v>
      </c>
      <c r="M2162">
        <v>1285.77</v>
      </c>
      <c r="N2162" s="2">
        <v>31</v>
      </c>
      <c r="O2162" t="s">
        <v>29</v>
      </c>
      <c r="P2162" t="s">
        <v>80</v>
      </c>
      <c r="Q2162" t="s">
        <v>25</v>
      </c>
      <c r="R2162" t="s">
        <v>26</v>
      </c>
    </row>
    <row r="2163" spans="1:18" x14ac:dyDescent="0.35">
      <c r="A2163" t="s">
        <v>1028</v>
      </c>
      <c r="B2163" t="s">
        <v>725</v>
      </c>
      <c r="C2163" t="s">
        <v>15</v>
      </c>
      <c r="D2163" t="s">
        <v>17</v>
      </c>
      <c r="E2163" t="s">
        <v>485</v>
      </c>
      <c r="G2163" t="s">
        <v>20</v>
      </c>
      <c r="H2163" t="s">
        <v>21</v>
      </c>
      <c r="I2163" s="4">
        <v>2186.75</v>
      </c>
      <c r="J2163">
        <v>0</v>
      </c>
      <c r="K2163">
        <v>0</v>
      </c>
      <c r="L2163">
        <v>0</v>
      </c>
      <c r="M2163">
        <v>2186.75</v>
      </c>
      <c r="N2163" s="2">
        <v>31</v>
      </c>
      <c r="O2163" t="s">
        <v>29</v>
      </c>
      <c r="P2163" t="s">
        <v>201</v>
      </c>
      <c r="Q2163" t="s">
        <v>25</v>
      </c>
      <c r="R2163" t="s">
        <v>26</v>
      </c>
    </row>
    <row r="2164" spans="1:18" x14ac:dyDescent="0.35">
      <c r="A2164" t="s">
        <v>1028</v>
      </c>
      <c r="B2164" t="s">
        <v>726</v>
      </c>
      <c r="C2164" t="s">
        <v>15</v>
      </c>
      <c r="D2164" t="s">
        <v>17</v>
      </c>
      <c r="E2164" t="s">
        <v>500</v>
      </c>
      <c r="G2164" t="s">
        <v>20</v>
      </c>
      <c r="H2164" t="s">
        <v>21</v>
      </c>
      <c r="I2164" s="4">
        <v>420.08</v>
      </c>
      <c r="J2164">
        <v>0</v>
      </c>
      <c r="K2164">
        <v>0</v>
      </c>
      <c r="L2164">
        <v>0</v>
      </c>
      <c r="M2164">
        <v>420.08</v>
      </c>
      <c r="N2164" s="2">
        <v>31</v>
      </c>
      <c r="O2164" t="s">
        <v>35</v>
      </c>
      <c r="P2164" t="s">
        <v>201</v>
      </c>
      <c r="Q2164" t="s">
        <v>25</v>
      </c>
      <c r="R2164" t="s">
        <v>26</v>
      </c>
    </row>
    <row r="2165" spans="1:18" x14ac:dyDescent="0.35">
      <c r="A2165" t="s">
        <v>1028</v>
      </c>
      <c r="B2165" t="s">
        <v>727</v>
      </c>
      <c r="C2165" t="s">
        <v>15</v>
      </c>
      <c r="D2165" t="s">
        <v>17</v>
      </c>
      <c r="E2165" t="s">
        <v>249</v>
      </c>
      <c r="G2165" t="s">
        <v>20</v>
      </c>
      <c r="H2165" t="s">
        <v>22</v>
      </c>
      <c r="I2165" s="4">
        <v>6540</v>
      </c>
      <c r="J2165">
        <v>951</v>
      </c>
      <c r="K2165">
        <v>0</v>
      </c>
      <c r="L2165">
        <v>5589</v>
      </c>
      <c r="M2165">
        <v>0</v>
      </c>
      <c r="N2165" s="2">
        <v>31</v>
      </c>
      <c r="O2165" t="s">
        <v>29</v>
      </c>
      <c r="P2165" t="s">
        <v>201</v>
      </c>
      <c r="Q2165" t="s">
        <v>25</v>
      </c>
      <c r="R2165" t="s">
        <v>26</v>
      </c>
    </row>
    <row r="2166" spans="1:18" x14ac:dyDescent="0.35">
      <c r="A2166" t="s">
        <v>1028</v>
      </c>
      <c r="B2166" t="s">
        <v>728</v>
      </c>
      <c r="C2166" t="s">
        <v>15</v>
      </c>
      <c r="D2166" t="s">
        <v>17</v>
      </c>
      <c r="E2166" t="s">
        <v>244</v>
      </c>
      <c r="G2166" t="s">
        <v>20</v>
      </c>
      <c r="H2166" t="s">
        <v>22</v>
      </c>
      <c r="I2166" s="4">
        <v>15160</v>
      </c>
      <c r="J2166">
        <v>3360</v>
      </c>
      <c r="K2166">
        <v>0</v>
      </c>
      <c r="L2166">
        <v>11800</v>
      </c>
      <c r="M2166">
        <v>0</v>
      </c>
      <c r="N2166" s="2">
        <v>31</v>
      </c>
      <c r="O2166" t="s">
        <v>29</v>
      </c>
      <c r="P2166" t="s">
        <v>47</v>
      </c>
      <c r="Q2166" t="s">
        <v>25</v>
      </c>
      <c r="R2166" t="s">
        <v>26</v>
      </c>
    </row>
    <row r="2167" spans="1:18" x14ac:dyDescent="0.35">
      <c r="A2167" t="s">
        <v>1028</v>
      </c>
      <c r="B2167" t="s">
        <v>729</v>
      </c>
      <c r="C2167" t="s">
        <v>15</v>
      </c>
      <c r="D2167" t="s">
        <v>17</v>
      </c>
      <c r="E2167" t="s">
        <v>244</v>
      </c>
      <c r="G2167" t="s">
        <v>20</v>
      </c>
      <c r="H2167" t="s">
        <v>22</v>
      </c>
      <c r="I2167" s="4">
        <v>9352</v>
      </c>
      <c r="J2167">
        <v>1724</v>
      </c>
      <c r="K2167">
        <v>0</v>
      </c>
      <c r="L2167">
        <v>7628</v>
      </c>
      <c r="M2167">
        <v>0</v>
      </c>
      <c r="N2167" s="2">
        <v>31</v>
      </c>
      <c r="O2167" t="s">
        <v>29</v>
      </c>
      <c r="P2167" t="s">
        <v>224</v>
      </c>
      <c r="Q2167" t="s">
        <v>25</v>
      </c>
      <c r="R2167" t="s">
        <v>26</v>
      </c>
    </row>
    <row r="2168" spans="1:18" x14ac:dyDescent="0.35">
      <c r="A2168" t="s">
        <v>1028</v>
      </c>
      <c r="B2168" t="s">
        <v>730</v>
      </c>
      <c r="C2168" t="s">
        <v>15</v>
      </c>
      <c r="D2168" t="s">
        <v>17</v>
      </c>
      <c r="E2168" t="s">
        <v>524</v>
      </c>
      <c r="G2168" t="s">
        <v>20</v>
      </c>
      <c r="H2168" t="s">
        <v>22</v>
      </c>
      <c r="I2168" s="4">
        <v>7190</v>
      </c>
      <c r="J2168">
        <v>810</v>
      </c>
      <c r="K2168">
        <v>0</v>
      </c>
      <c r="L2168">
        <v>6380</v>
      </c>
      <c r="M2168">
        <v>0</v>
      </c>
      <c r="N2168" s="2">
        <v>31</v>
      </c>
      <c r="O2168" t="s">
        <v>51</v>
      </c>
      <c r="P2168" t="s">
        <v>47</v>
      </c>
      <c r="Q2168" t="s">
        <v>25</v>
      </c>
      <c r="R2168" t="s">
        <v>26</v>
      </c>
    </row>
    <row r="2169" spans="1:18" x14ac:dyDescent="0.35">
      <c r="A2169" t="s">
        <v>1028</v>
      </c>
      <c r="B2169" t="s">
        <v>731</v>
      </c>
      <c r="C2169" t="s">
        <v>15</v>
      </c>
      <c r="D2169" t="s">
        <v>17</v>
      </c>
      <c r="E2169" t="s">
        <v>474</v>
      </c>
      <c r="G2169" t="s">
        <v>20</v>
      </c>
      <c r="H2169" t="s">
        <v>22</v>
      </c>
      <c r="I2169" s="4">
        <v>6280</v>
      </c>
      <c r="J2169">
        <v>900</v>
      </c>
      <c r="K2169">
        <v>0</v>
      </c>
      <c r="L2169">
        <v>5380</v>
      </c>
      <c r="M2169">
        <v>0</v>
      </c>
      <c r="N2169" s="2">
        <v>31</v>
      </c>
      <c r="O2169" t="s">
        <v>46</v>
      </c>
      <c r="P2169" t="s">
        <v>47</v>
      </c>
      <c r="Q2169" t="s">
        <v>25</v>
      </c>
      <c r="R2169" t="s">
        <v>26</v>
      </c>
    </row>
    <row r="2170" spans="1:18" x14ac:dyDescent="0.35">
      <c r="A2170" t="s">
        <v>1028</v>
      </c>
      <c r="B2170" t="s">
        <v>732</v>
      </c>
      <c r="C2170" t="s">
        <v>15</v>
      </c>
      <c r="D2170" t="s">
        <v>17</v>
      </c>
      <c r="E2170" t="s">
        <v>518</v>
      </c>
      <c r="G2170" t="s">
        <v>20</v>
      </c>
      <c r="H2170" t="s">
        <v>22</v>
      </c>
      <c r="I2170" s="4">
        <v>23320</v>
      </c>
      <c r="J2170">
        <v>3090</v>
      </c>
      <c r="K2170">
        <v>0</v>
      </c>
      <c r="L2170">
        <v>20230</v>
      </c>
      <c r="M2170">
        <v>0</v>
      </c>
      <c r="N2170" s="2">
        <v>31</v>
      </c>
      <c r="O2170" t="s">
        <v>51</v>
      </c>
      <c r="P2170" t="s">
        <v>47</v>
      </c>
      <c r="Q2170" t="s">
        <v>25</v>
      </c>
      <c r="R2170" t="s">
        <v>26</v>
      </c>
    </row>
    <row r="2171" spans="1:18" x14ac:dyDescent="0.35">
      <c r="A2171" t="s">
        <v>1028</v>
      </c>
      <c r="B2171" t="s">
        <v>733</v>
      </c>
      <c r="C2171" t="s">
        <v>15</v>
      </c>
      <c r="D2171" t="s">
        <v>17</v>
      </c>
      <c r="E2171" t="s">
        <v>398</v>
      </c>
      <c r="F2171" t="s">
        <v>18</v>
      </c>
      <c r="G2171" t="s">
        <v>20</v>
      </c>
      <c r="H2171" t="s">
        <v>21</v>
      </c>
      <c r="I2171" s="4">
        <v>276.64</v>
      </c>
      <c r="J2171">
        <v>0</v>
      </c>
      <c r="K2171">
        <v>0</v>
      </c>
      <c r="L2171">
        <v>0</v>
      </c>
      <c r="M2171">
        <v>276.64</v>
      </c>
      <c r="N2171" s="2">
        <v>31</v>
      </c>
      <c r="O2171" t="s">
        <v>23</v>
      </c>
      <c r="P2171" t="s">
        <v>30</v>
      </c>
      <c r="Q2171" t="s">
        <v>25</v>
      </c>
      <c r="R2171" t="s">
        <v>26</v>
      </c>
    </row>
    <row r="2172" spans="1:18" x14ac:dyDescent="0.35">
      <c r="A2172" t="s">
        <v>1028</v>
      </c>
      <c r="B2172" t="s">
        <v>734</v>
      </c>
      <c r="C2172" t="s">
        <v>15</v>
      </c>
      <c r="D2172" t="s">
        <v>17</v>
      </c>
      <c r="E2172" t="s">
        <v>398</v>
      </c>
      <c r="F2172" t="s">
        <v>18</v>
      </c>
      <c r="G2172" t="s">
        <v>20</v>
      </c>
      <c r="H2172" t="s">
        <v>21</v>
      </c>
      <c r="I2172" s="4">
        <v>487.87</v>
      </c>
      <c r="J2172">
        <v>0</v>
      </c>
      <c r="K2172">
        <v>0</v>
      </c>
      <c r="L2172">
        <v>0</v>
      </c>
      <c r="M2172">
        <v>487.87</v>
      </c>
      <c r="N2172" s="2">
        <v>31</v>
      </c>
      <c r="O2172" t="s">
        <v>23</v>
      </c>
      <c r="P2172" t="s">
        <v>30</v>
      </c>
      <c r="Q2172" t="s">
        <v>25</v>
      </c>
      <c r="R2172" t="s">
        <v>26</v>
      </c>
    </row>
    <row r="2173" spans="1:18" x14ac:dyDescent="0.35">
      <c r="A2173" t="s">
        <v>1028</v>
      </c>
      <c r="B2173" t="s">
        <v>735</v>
      </c>
      <c r="C2173" t="s">
        <v>15</v>
      </c>
      <c r="D2173" t="s">
        <v>17</v>
      </c>
      <c r="E2173" t="s">
        <v>369</v>
      </c>
      <c r="F2173" t="s">
        <v>131</v>
      </c>
      <c r="G2173" t="s">
        <v>20</v>
      </c>
      <c r="H2173" t="s">
        <v>22</v>
      </c>
      <c r="I2173" s="4">
        <v>2764</v>
      </c>
      <c r="J2173">
        <v>405</v>
      </c>
      <c r="K2173">
        <v>0</v>
      </c>
      <c r="L2173">
        <v>2359</v>
      </c>
      <c r="M2173">
        <v>0</v>
      </c>
      <c r="N2173" s="2">
        <v>31</v>
      </c>
      <c r="O2173" t="s">
        <v>29</v>
      </c>
      <c r="P2173" t="s">
        <v>30</v>
      </c>
      <c r="Q2173" t="s">
        <v>25</v>
      </c>
      <c r="R2173" t="s">
        <v>26</v>
      </c>
    </row>
    <row r="2174" spans="1:18" x14ac:dyDescent="0.35">
      <c r="A2174" t="s">
        <v>1028</v>
      </c>
      <c r="B2174" t="s">
        <v>736</v>
      </c>
      <c r="C2174" t="s">
        <v>15</v>
      </c>
      <c r="D2174" t="s">
        <v>17</v>
      </c>
      <c r="E2174" t="s">
        <v>309</v>
      </c>
      <c r="G2174" t="s">
        <v>20</v>
      </c>
      <c r="H2174" t="s">
        <v>22</v>
      </c>
      <c r="I2174" s="4">
        <v>7339</v>
      </c>
      <c r="J2174">
        <v>1101</v>
      </c>
      <c r="K2174">
        <v>0</v>
      </c>
      <c r="L2174">
        <v>6238</v>
      </c>
      <c r="M2174">
        <v>0</v>
      </c>
      <c r="N2174" s="2">
        <v>31</v>
      </c>
      <c r="O2174" t="s">
        <v>29</v>
      </c>
      <c r="P2174" t="s">
        <v>224</v>
      </c>
      <c r="Q2174" t="s">
        <v>25</v>
      </c>
      <c r="R2174" t="s">
        <v>26</v>
      </c>
    </row>
    <row r="2175" spans="1:18" x14ac:dyDescent="0.35">
      <c r="A2175" t="s">
        <v>1028</v>
      </c>
      <c r="B2175" t="s">
        <v>737</v>
      </c>
      <c r="C2175" t="s">
        <v>15</v>
      </c>
      <c r="D2175" t="s">
        <v>17</v>
      </c>
      <c r="E2175" t="s">
        <v>134</v>
      </c>
      <c r="F2175" t="s">
        <v>18</v>
      </c>
      <c r="G2175" t="s">
        <v>20</v>
      </c>
      <c r="H2175" t="s">
        <v>21</v>
      </c>
      <c r="I2175" s="4">
        <v>1095.18</v>
      </c>
      <c r="J2175">
        <v>0</v>
      </c>
      <c r="K2175">
        <v>0</v>
      </c>
      <c r="L2175">
        <v>0</v>
      </c>
      <c r="M2175">
        <v>1095.18</v>
      </c>
      <c r="N2175" s="2">
        <v>31</v>
      </c>
      <c r="O2175" t="s">
        <v>51</v>
      </c>
      <c r="P2175" t="s">
        <v>64</v>
      </c>
      <c r="Q2175" t="s">
        <v>25</v>
      </c>
      <c r="R2175" t="s">
        <v>26</v>
      </c>
    </row>
    <row r="2176" spans="1:18" x14ac:dyDescent="0.35">
      <c r="A2176" t="s">
        <v>1028</v>
      </c>
      <c r="B2176" t="s">
        <v>738</v>
      </c>
      <c r="C2176" t="s">
        <v>15</v>
      </c>
      <c r="D2176" t="s">
        <v>17</v>
      </c>
      <c r="E2176" t="s">
        <v>480</v>
      </c>
      <c r="G2176" t="s">
        <v>20</v>
      </c>
      <c r="H2176" t="s">
        <v>22</v>
      </c>
      <c r="I2176" s="4">
        <v>190</v>
      </c>
      <c r="J2176">
        <v>26</v>
      </c>
      <c r="K2176">
        <v>0</v>
      </c>
      <c r="L2176">
        <v>164</v>
      </c>
      <c r="M2176">
        <v>0</v>
      </c>
      <c r="N2176" s="2">
        <v>31</v>
      </c>
      <c r="O2176" t="s">
        <v>29</v>
      </c>
      <c r="P2176" t="s">
        <v>64</v>
      </c>
      <c r="Q2176" t="s">
        <v>25</v>
      </c>
      <c r="R2176" t="s">
        <v>26</v>
      </c>
    </row>
    <row r="2177" spans="1:18" x14ac:dyDescent="0.35">
      <c r="A2177" t="s">
        <v>1028</v>
      </c>
      <c r="B2177" t="s">
        <v>739</v>
      </c>
      <c r="C2177" t="s">
        <v>15</v>
      </c>
      <c r="D2177" t="s">
        <v>17</v>
      </c>
      <c r="E2177" t="s">
        <v>415</v>
      </c>
      <c r="F2177" t="s">
        <v>360</v>
      </c>
      <c r="G2177" t="s">
        <v>20</v>
      </c>
      <c r="H2177" t="s">
        <v>22</v>
      </c>
      <c r="I2177" s="4">
        <v>5721</v>
      </c>
      <c r="J2177">
        <v>895</v>
      </c>
      <c r="K2177">
        <v>0</v>
      </c>
      <c r="L2177">
        <v>4826</v>
      </c>
      <c r="M2177">
        <v>0</v>
      </c>
      <c r="N2177" s="2">
        <v>31</v>
      </c>
      <c r="O2177" t="s">
        <v>29</v>
      </c>
      <c r="P2177" t="s">
        <v>64</v>
      </c>
      <c r="Q2177" t="s">
        <v>25</v>
      </c>
      <c r="R2177" t="s">
        <v>26</v>
      </c>
    </row>
    <row r="2178" spans="1:18" x14ac:dyDescent="0.35">
      <c r="A2178" t="s">
        <v>1028</v>
      </c>
      <c r="B2178" t="s">
        <v>740</v>
      </c>
      <c r="C2178" t="s">
        <v>15</v>
      </c>
      <c r="D2178" t="s">
        <v>17</v>
      </c>
      <c r="E2178" t="s">
        <v>299</v>
      </c>
      <c r="F2178" t="s">
        <v>300</v>
      </c>
      <c r="G2178" t="s">
        <v>20</v>
      </c>
      <c r="H2178" t="s">
        <v>22</v>
      </c>
      <c r="I2178" s="4">
        <v>12480</v>
      </c>
      <c r="J2178">
        <v>1248</v>
      </c>
      <c r="K2178">
        <v>0</v>
      </c>
      <c r="L2178">
        <v>11232</v>
      </c>
      <c r="M2178">
        <v>0</v>
      </c>
      <c r="N2178" s="2">
        <v>31</v>
      </c>
      <c r="O2178" t="s">
        <v>60</v>
      </c>
      <c r="P2178" t="s">
        <v>64</v>
      </c>
      <c r="Q2178" t="s">
        <v>25</v>
      </c>
      <c r="R2178" t="s">
        <v>26</v>
      </c>
    </row>
    <row r="2179" spans="1:18" x14ac:dyDescent="0.35">
      <c r="A2179" t="s">
        <v>1028</v>
      </c>
      <c r="B2179" t="s">
        <v>741</v>
      </c>
      <c r="C2179" t="s">
        <v>15</v>
      </c>
      <c r="D2179" t="s">
        <v>17</v>
      </c>
      <c r="E2179" t="s">
        <v>83</v>
      </c>
      <c r="F2179" t="s">
        <v>18</v>
      </c>
      <c r="G2179" t="s">
        <v>20</v>
      </c>
      <c r="H2179" t="s">
        <v>21</v>
      </c>
      <c r="I2179" s="4">
        <v>1305.6600000000001</v>
      </c>
      <c r="J2179">
        <v>0</v>
      </c>
      <c r="K2179">
        <v>0</v>
      </c>
      <c r="L2179">
        <v>0</v>
      </c>
      <c r="M2179">
        <v>1305.6600000000001</v>
      </c>
      <c r="N2179" s="2">
        <v>31</v>
      </c>
      <c r="O2179" t="s">
        <v>51</v>
      </c>
      <c r="P2179" t="s">
        <v>80</v>
      </c>
      <c r="Q2179" t="s">
        <v>25</v>
      </c>
      <c r="R2179" t="s">
        <v>26</v>
      </c>
    </row>
    <row r="2180" spans="1:18" x14ac:dyDescent="0.35">
      <c r="A2180" t="s">
        <v>1028</v>
      </c>
      <c r="B2180" t="s">
        <v>742</v>
      </c>
      <c r="C2180" t="s">
        <v>15</v>
      </c>
      <c r="D2180" t="s">
        <v>17</v>
      </c>
      <c r="E2180" t="s">
        <v>130</v>
      </c>
      <c r="F2180" t="s">
        <v>131</v>
      </c>
      <c r="G2180" t="s">
        <v>20</v>
      </c>
      <c r="H2180" t="s">
        <v>21</v>
      </c>
      <c r="I2180" s="4">
        <v>2636.54</v>
      </c>
      <c r="J2180">
        <v>0</v>
      </c>
      <c r="K2180">
        <v>0</v>
      </c>
      <c r="L2180">
        <v>0</v>
      </c>
      <c r="M2180">
        <v>2636.54</v>
      </c>
      <c r="N2180" s="2">
        <v>31</v>
      </c>
      <c r="O2180" t="s">
        <v>29</v>
      </c>
      <c r="P2180" t="s">
        <v>80</v>
      </c>
      <c r="Q2180" t="s">
        <v>25</v>
      </c>
      <c r="R2180" t="s">
        <v>26</v>
      </c>
    </row>
    <row r="2181" spans="1:18" x14ac:dyDescent="0.35">
      <c r="A2181" t="s">
        <v>1028</v>
      </c>
      <c r="B2181" t="s">
        <v>743</v>
      </c>
      <c r="C2181" t="s">
        <v>15</v>
      </c>
      <c r="D2181" t="s">
        <v>17</v>
      </c>
      <c r="E2181" t="s">
        <v>280</v>
      </c>
      <c r="F2181" t="s">
        <v>281</v>
      </c>
      <c r="G2181" t="s">
        <v>20</v>
      </c>
      <c r="H2181" t="s">
        <v>22</v>
      </c>
      <c r="I2181" s="4">
        <v>20890</v>
      </c>
      <c r="J2181">
        <v>3390</v>
      </c>
      <c r="K2181">
        <v>0</v>
      </c>
      <c r="L2181">
        <v>17500</v>
      </c>
      <c r="M2181">
        <v>0</v>
      </c>
      <c r="N2181" s="2">
        <v>31</v>
      </c>
      <c r="O2181" t="s">
        <v>60</v>
      </c>
      <c r="P2181" t="s">
        <v>80</v>
      </c>
      <c r="Q2181" t="s">
        <v>25</v>
      </c>
      <c r="R2181" t="s">
        <v>26</v>
      </c>
    </row>
    <row r="2182" spans="1:18" x14ac:dyDescent="0.35">
      <c r="A2182" t="s">
        <v>1028</v>
      </c>
      <c r="B2182" t="s">
        <v>1022</v>
      </c>
      <c r="C2182" t="s">
        <v>15</v>
      </c>
      <c r="D2182" t="s">
        <v>17</v>
      </c>
      <c r="E2182" t="s">
        <v>572</v>
      </c>
      <c r="F2182" t="s">
        <v>96</v>
      </c>
      <c r="G2182" t="s">
        <v>20</v>
      </c>
      <c r="H2182" t="s">
        <v>21</v>
      </c>
      <c r="I2182" s="4">
        <v>1142.6500000000001</v>
      </c>
      <c r="J2182">
        <v>0</v>
      </c>
      <c r="K2182">
        <v>0</v>
      </c>
      <c r="L2182">
        <v>0</v>
      </c>
      <c r="M2182">
        <v>1142.6500000000001</v>
      </c>
      <c r="N2182" s="2">
        <v>31</v>
      </c>
      <c r="Q2182" t="s">
        <v>25</v>
      </c>
      <c r="R2182" t="s">
        <v>26</v>
      </c>
    </row>
    <row r="2183" spans="1:18" x14ac:dyDescent="0.35">
      <c r="A2183" t="s">
        <v>1028</v>
      </c>
      <c r="B2183" t="s">
        <v>744</v>
      </c>
      <c r="C2183" t="s">
        <v>15</v>
      </c>
      <c r="D2183" t="s">
        <v>17</v>
      </c>
      <c r="E2183" t="s">
        <v>128</v>
      </c>
      <c r="F2183" t="s">
        <v>62</v>
      </c>
      <c r="G2183" t="s">
        <v>20</v>
      </c>
      <c r="H2183" t="s">
        <v>21</v>
      </c>
      <c r="I2183" s="4">
        <v>50.92</v>
      </c>
      <c r="J2183">
        <v>0</v>
      </c>
      <c r="K2183">
        <v>0</v>
      </c>
      <c r="L2183">
        <v>0</v>
      </c>
      <c r="M2183">
        <v>50.92</v>
      </c>
      <c r="N2183" s="2">
        <v>31</v>
      </c>
      <c r="O2183" t="s">
        <v>63</v>
      </c>
      <c r="P2183" t="s">
        <v>64</v>
      </c>
      <c r="Q2183" t="s">
        <v>25</v>
      </c>
      <c r="R2183" t="s">
        <v>26</v>
      </c>
    </row>
    <row r="2184" spans="1:18" x14ac:dyDescent="0.35">
      <c r="A2184" t="s">
        <v>1028</v>
      </c>
      <c r="B2184" t="s">
        <v>745</v>
      </c>
      <c r="C2184" t="s">
        <v>15</v>
      </c>
      <c r="D2184" t="s">
        <v>17</v>
      </c>
      <c r="E2184" t="s">
        <v>90</v>
      </c>
      <c r="G2184" t="s">
        <v>20</v>
      </c>
      <c r="H2184" t="s">
        <v>21</v>
      </c>
      <c r="I2184" s="4">
        <v>419.5</v>
      </c>
      <c r="J2184">
        <v>0</v>
      </c>
      <c r="K2184">
        <v>0</v>
      </c>
      <c r="L2184">
        <v>0</v>
      </c>
      <c r="M2184">
        <v>419.5</v>
      </c>
      <c r="N2184" s="2">
        <v>31</v>
      </c>
      <c r="O2184" t="s">
        <v>63</v>
      </c>
      <c r="P2184" t="s">
        <v>64</v>
      </c>
      <c r="Q2184" t="s">
        <v>25</v>
      </c>
      <c r="R2184" t="s">
        <v>26</v>
      </c>
    </row>
    <row r="2185" spans="1:18" x14ac:dyDescent="0.35">
      <c r="A2185" t="s">
        <v>1028</v>
      </c>
      <c r="B2185" t="s">
        <v>746</v>
      </c>
      <c r="C2185" t="s">
        <v>15</v>
      </c>
      <c r="D2185" t="s">
        <v>17</v>
      </c>
      <c r="E2185" t="s">
        <v>233</v>
      </c>
      <c r="F2185" t="s">
        <v>18</v>
      </c>
      <c r="G2185" t="s">
        <v>20</v>
      </c>
      <c r="H2185" t="s">
        <v>21</v>
      </c>
      <c r="I2185" s="4">
        <v>1439.18</v>
      </c>
      <c r="J2185">
        <v>0</v>
      </c>
      <c r="K2185">
        <v>0</v>
      </c>
      <c r="L2185">
        <v>0</v>
      </c>
      <c r="M2185">
        <v>1439.18</v>
      </c>
      <c r="N2185" s="2">
        <v>31</v>
      </c>
      <c r="O2185" t="s">
        <v>23</v>
      </c>
      <c r="P2185" t="s">
        <v>32</v>
      </c>
      <c r="Q2185" t="s">
        <v>25</v>
      </c>
      <c r="R2185" t="s">
        <v>26</v>
      </c>
    </row>
    <row r="2186" spans="1:18" x14ac:dyDescent="0.35">
      <c r="A2186" t="s">
        <v>1028</v>
      </c>
      <c r="B2186" t="s">
        <v>747</v>
      </c>
      <c r="C2186" t="s">
        <v>15</v>
      </c>
      <c r="D2186" t="s">
        <v>17</v>
      </c>
      <c r="E2186" t="s">
        <v>411</v>
      </c>
      <c r="F2186" t="s">
        <v>412</v>
      </c>
      <c r="G2186" t="s">
        <v>20</v>
      </c>
      <c r="H2186" t="s">
        <v>22</v>
      </c>
      <c r="I2186" s="4">
        <v>5763</v>
      </c>
      <c r="J2186">
        <v>885</v>
      </c>
      <c r="K2186">
        <v>0</v>
      </c>
      <c r="L2186">
        <v>4878</v>
      </c>
      <c r="M2186">
        <v>0</v>
      </c>
      <c r="N2186" s="2">
        <v>31</v>
      </c>
      <c r="O2186" t="s">
        <v>29</v>
      </c>
      <c r="P2186" t="s">
        <v>49</v>
      </c>
      <c r="Q2186" t="s">
        <v>25</v>
      </c>
      <c r="R2186" t="s">
        <v>26</v>
      </c>
    </row>
    <row r="2187" spans="1:18" x14ac:dyDescent="0.35">
      <c r="A2187" t="s">
        <v>1028</v>
      </c>
      <c r="B2187" t="s">
        <v>748</v>
      </c>
      <c r="C2187" t="s">
        <v>15</v>
      </c>
      <c r="D2187" t="s">
        <v>17</v>
      </c>
      <c r="E2187" t="s">
        <v>167</v>
      </c>
      <c r="G2187" t="s">
        <v>20</v>
      </c>
      <c r="H2187" t="s">
        <v>22</v>
      </c>
      <c r="I2187" s="4">
        <v>2774</v>
      </c>
      <c r="J2187">
        <v>455</v>
      </c>
      <c r="K2187">
        <v>0</v>
      </c>
      <c r="L2187">
        <v>2319</v>
      </c>
      <c r="M2187">
        <v>0</v>
      </c>
      <c r="N2187" s="2">
        <v>31</v>
      </c>
      <c r="O2187" t="s">
        <v>29</v>
      </c>
      <c r="P2187" t="s">
        <v>168</v>
      </c>
      <c r="Q2187" t="s">
        <v>25</v>
      </c>
      <c r="R2187" t="s">
        <v>26</v>
      </c>
    </row>
    <row r="2188" spans="1:18" x14ac:dyDescent="0.35">
      <c r="A2188" t="s">
        <v>1028</v>
      </c>
      <c r="B2188" t="s">
        <v>749</v>
      </c>
      <c r="C2188" t="s">
        <v>15</v>
      </c>
      <c r="D2188" t="s">
        <v>17</v>
      </c>
      <c r="E2188" t="s">
        <v>221</v>
      </c>
      <c r="G2188" t="s">
        <v>20</v>
      </c>
      <c r="H2188" t="s">
        <v>22</v>
      </c>
      <c r="I2188" s="4">
        <v>6299</v>
      </c>
      <c r="J2188">
        <v>937</v>
      </c>
      <c r="K2188">
        <v>0</v>
      </c>
      <c r="L2188">
        <v>5362</v>
      </c>
      <c r="M2188">
        <v>0</v>
      </c>
      <c r="N2188" s="2">
        <v>31</v>
      </c>
      <c r="O2188" t="s">
        <v>29</v>
      </c>
      <c r="P2188" t="s">
        <v>168</v>
      </c>
      <c r="Q2188" t="s">
        <v>25</v>
      </c>
      <c r="R2188" t="s">
        <v>26</v>
      </c>
    </row>
    <row r="2189" spans="1:18" x14ac:dyDescent="0.35">
      <c r="A2189" t="s">
        <v>1028</v>
      </c>
      <c r="B2189" t="s">
        <v>750</v>
      </c>
      <c r="C2189" t="s">
        <v>15</v>
      </c>
      <c r="D2189" t="s">
        <v>17</v>
      </c>
      <c r="E2189" t="s">
        <v>512</v>
      </c>
      <c r="G2189" t="s">
        <v>20</v>
      </c>
      <c r="H2189" t="s">
        <v>22</v>
      </c>
      <c r="I2189" s="4">
        <v>294</v>
      </c>
      <c r="J2189">
        <v>47</v>
      </c>
      <c r="K2189">
        <v>0</v>
      </c>
      <c r="L2189">
        <v>247</v>
      </c>
      <c r="M2189">
        <v>0</v>
      </c>
      <c r="N2189" s="2">
        <v>31</v>
      </c>
      <c r="O2189" t="s">
        <v>29</v>
      </c>
      <c r="P2189" t="s">
        <v>168</v>
      </c>
      <c r="Q2189" t="s">
        <v>25</v>
      </c>
      <c r="R2189" t="s">
        <v>26</v>
      </c>
    </row>
    <row r="2190" spans="1:18" x14ac:dyDescent="0.35">
      <c r="A2190" t="s">
        <v>1028</v>
      </c>
      <c r="B2190" t="s">
        <v>751</v>
      </c>
      <c r="C2190" t="s">
        <v>15</v>
      </c>
      <c r="D2190" t="s">
        <v>17</v>
      </c>
      <c r="E2190" t="s">
        <v>357</v>
      </c>
      <c r="G2190" t="s">
        <v>20</v>
      </c>
      <c r="H2190" t="s">
        <v>22</v>
      </c>
      <c r="I2190" s="4">
        <v>6451</v>
      </c>
      <c r="J2190">
        <v>1022</v>
      </c>
      <c r="K2190">
        <v>0</v>
      </c>
      <c r="L2190">
        <v>5429</v>
      </c>
      <c r="M2190">
        <v>0</v>
      </c>
      <c r="N2190" s="2">
        <v>31</v>
      </c>
      <c r="O2190" t="s">
        <v>57</v>
      </c>
      <c r="P2190" t="s">
        <v>108</v>
      </c>
      <c r="Q2190" t="s">
        <v>25</v>
      </c>
      <c r="R2190" t="s">
        <v>26</v>
      </c>
    </row>
    <row r="2191" spans="1:18" x14ac:dyDescent="0.35">
      <c r="A2191" t="s">
        <v>1028</v>
      </c>
      <c r="B2191" t="s">
        <v>752</v>
      </c>
      <c r="C2191" t="s">
        <v>15</v>
      </c>
      <c r="D2191" t="s">
        <v>17</v>
      </c>
      <c r="E2191" t="s">
        <v>317</v>
      </c>
      <c r="G2191" t="s">
        <v>20</v>
      </c>
      <c r="H2191" t="s">
        <v>21</v>
      </c>
      <c r="I2191" s="4">
        <v>1177.3499999999999</v>
      </c>
      <c r="J2191">
        <v>0</v>
      </c>
      <c r="K2191">
        <v>0</v>
      </c>
      <c r="L2191">
        <v>0</v>
      </c>
      <c r="M2191">
        <v>1177.3499999999999</v>
      </c>
      <c r="N2191" s="2">
        <v>31</v>
      </c>
      <c r="O2191" t="s">
        <v>23</v>
      </c>
      <c r="P2191" t="s">
        <v>108</v>
      </c>
      <c r="Q2191" t="s">
        <v>25</v>
      </c>
      <c r="R2191" t="s">
        <v>26</v>
      </c>
    </row>
    <row r="2192" spans="1:18" x14ac:dyDescent="0.35">
      <c r="A2192" t="s">
        <v>1028</v>
      </c>
      <c r="B2192" t="s">
        <v>753</v>
      </c>
      <c r="C2192" t="s">
        <v>15</v>
      </c>
      <c r="D2192" t="s">
        <v>17</v>
      </c>
      <c r="E2192" t="s">
        <v>374</v>
      </c>
      <c r="G2192" t="s">
        <v>20</v>
      </c>
      <c r="H2192" t="s">
        <v>22</v>
      </c>
      <c r="I2192" s="4">
        <v>6488</v>
      </c>
      <c r="J2192">
        <v>992</v>
      </c>
      <c r="K2192">
        <v>0</v>
      </c>
      <c r="L2192">
        <v>5496</v>
      </c>
      <c r="M2192">
        <v>0</v>
      </c>
      <c r="N2192" s="2">
        <v>31</v>
      </c>
      <c r="O2192" t="s">
        <v>29</v>
      </c>
      <c r="P2192" t="s">
        <v>108</v>
      </c>
      <c r="Q2192" t="s">
        <v>25</v>
      </c>
      <c r="R2192" t="s">
        <v>26</v>
      </c>
    </row>
    <row r="2193" spans="1:18" x14ac:dyDescent="0.35">
      <c r="A2193" t="s">
        <v>1028</v>
      </c>
      <c r="B2193" t="s">
        <v>754</v>
      </c>
      <c r="C2193" t="s">
        <v>15</v>
      </c>
      <c r="D2193" t="s">
        <v>17</v>
      </c>
      <c r="E2193" t="s">
        <v>171</v>
      </c>
      <c r="F2193" t="s">
        <v>62</v>
      </c>
      <c r="G2193" t="s">
        <v>20</v>
      </c>
      <c r="H2193" t="s">
        <v>21</v>
      </c>
      <c r="I2193" s="4">
        <v>113.59</v>
      </c>
      <c r="J2193">
        <v>0</v>
      </c>
      <c r="K2193">
        <v>0</v>
      </c>
      <c r="L2193">
        <v>0</v>
      </c>
      <c r="M2193">
        <v>113.59</v>
      </c>
      <c r="N2193" s="2">
        <v>31</v>
      </c>
      <c r="O2193" t="s">
        <v>63</v>
      </c>
      <c r="P2193" t="s">
        <v>64</v>
      </c>
      <c r="Q2193" t="s">
        <v>25</v>
      </c>
      <c r="R2193" t="s">
        <v>26</v>
      </c>
    </row>
    <row r="2194" spans="1:18" x14ac:dyDescent="0.35">
      <c r="A2194" t="s">
        <v>1028</v>
      </c>
      <c r="B2194" t="s">
        <v>755</v>
      </c>
      <c r="C2194" t="s">
        <v>15</v>
      </c>
      <c r="D2194" t="s">
        <v>17</v>
      </c>
      <c r="E2194" t="s">
        <v>104</v>
      </c>
      <c r="G2194" t="s">
        <v>20</v>
      </c>
      <c r="H2194" t="s">
        <v>21</v>
      </c>
      <c r="I2194" s="4">
        <v>254.18</v>
      </c>
      <c r="J2194">
        <v>0</v>
      </c>
      <c r="K2194">
        <v>0</v>
      </c>
      <c r="L2194">
        <v>0</v>
      </c>
      <c r="M2194">
        <v>254.18</v>
      </c>
      <c r="N2194" s="2">
        <v>31</v>
      </c>
      <c r="O2194" t="s">
        <v>63</v>
      </c>
      <c r="P2194" t="s">
        <v>64</v>
      </c>
      <c r="Q2194" t="s">
        <v>25</v>
      </c>
      <c r="R2194" t="s">
        <v>26</v>
      </c>
    </row>
    <row r="2195" spans="1:18" x14ac:dyDescent="0.35">
      <c r="A2195" t="s">
        <v>1028</v>
      </c>
      <c r="B2195" t="s">
        <v>756</v>
      </c>
      <c r="C2195" t="s">
        <v>15</v>
      </c>
      <c r="D2195" t="s">
        <v>17</v>
      </c>
      <c r="E2195" t="s">
        <v>100</v>
      </c>
      <c r="F2195" t="s">
        <v>62</v>
      </c>
      <c r="G2195" t="s">
        <v>20</v>
      </c>
      <c r="H2195" t="s">
        <v>21</v>
      </c>
      <c r="I2195" s="4">
        <v>89.5</v>
      </c>
      <c r="J2195">
        <v>0</v>
      </c>
      <c r="K2195">
        <v>0</v>
      </c>
      <c r="L2195">
        <v>0</v>
      </c>
      <c r="M2195">
        <v>89.5</v>
      </c>
      <c r="N2195" s="2">
        <v>31</v>
      </c>
      <c r="O2195" t="s">
        <v>63</v>
      </c>
      <c r="P2195" t="s">
        <v>64</v>
      </c>
      <c r="Q2195" t="s">
        <v>25</v>
      </c>
      <c r="R2195" t="s">
        <v>26</v>
      </c>
    </row>
    <row r="2196" spans="1:18" x14ac:dyDescent="0.35">
      <c r="A2196" t="s">
        <v>1028</v>
      </c>
      <c r="B2196" t="s">
        <v>757</v>
      </c>
      <c r="C2196" t="s">
        <v>15</v>
      </c>
      <c r="D2196" t="s">
        <v>17</v>
      </c>
      <c r="E2196" t="s">
        <v>97</v>
      </c>
      <c r="F2196" t="s">
        <v>98</v>
      </c>
      <c r="G2196" t="s">
        <v>20</v>
      </c>
      <c r="H2196" t="s">
        <v>21</v>
      </c>
      <c r="I2196" s="4">
        <v>384.97</v>
      </c>
      <c r="J2196">
        <v>0</v>
      </c>
      <c r="K2196">
        <v>0</v>
      </c>
      <c r="L2196">
        <v>0</v>
      </c>
      <c r="M2196">
        <v>384.97</v>
      </c>
      <c r="N2196" s="2">
        <v>31</v>
      </c>
      <c r="O2196" t="s">
        <v>63</v>
      </c>
      <c r="P2196" t="s">
        <v>64</v>
      </c>
      <c r="Q2196" t="s">
        <v>25</v>
      </c>
      <c r="R2196" t="s">
        <v>26</v>
      </c>
    </row>
    <row r="2197" spans="1:18" x14ac:dyDescent="0.35">
      <c r="A2197" t="s">
        <v>1028</v>
      </c>
      <c r="B2197" t="s">
        <v>758</v>
      </c>
      <c r="C2197" t="s">
        <v>15</v>
      </c>
      <c r="D2197" t="s">
        <v>17</v>
      </c>
      <c r="E2197" t="s">
        <v>175</v>
      </c>
      <c r="G2197" t="s">
        <v>20</v>
      </c>
      <c r="H2197" t="s">
        <v>21</v>
      </c>
      <c r="I2197" s="4">
        <v>93.17</v>
      </c>
      <c r="J2197">
        <v>0</v>
      </c>
      <c r="K2197">
        <v>0</v>
      </c>
      <c r="L2197">
        <v>0</v>
      </c>
      <c r="M2197">
        <v>93.17</v>
      </c>
      <c r="N2197" s="2">
        <v>31</v>
      </c>
      <c r="O2197" t="s">
        <v>63</v>
      </c>
      <c r="P2197" t="s">
        <v>64</v>
      </c>
      <c r="Q2197" t="s">
        <v>25</v>
      </c>
      <c r="R2197" t="s">
        <v>26</v>
      </c>
    </row>
    <row r="2198" spans="1:18" x14ac:dyDescent="0.35">
      <c r="A2198" t="s">
        <v>1028</v>
      </c>
      <c r="B2198" t="s">
        <v>759</v>
      </c>
      <c r="C2198" t="s">
        <v>15</v>
      </c>
      <c r="D2198" t="s">
        <v>17</v>
      </c>
      <c r="E2198" t="s">
        <v>67</v>
      </c>
      <c r="F2198" t="s">
        <v>62</v>
      </c>
      <c r="G2198" t="s">
        <v>20</v>
      </c>
      <c r="H2198" t="s">
        <v>21</v>
      </c>
      <c r="I2198" s="4">
        <v>213.28</v>
      </c>
      <c r="J2198">
        <v>0</v>
      </c>
      <c r="K2198">
        <v>0</v>
      </c>
      <c r="L2198">
        <v>0</v>
      </c>
      <c r="M2198">
        <v>213.28</v>
      </c>
      <c r="N2198" s="2">
        <v>31</v>
      </c>
      <c r="O2198" t="s">
        <v>63</v>
      </c>
      <c r="P2198" t="s">
        <v>64</v>
      </c>
      <c r="Q2198" t="s">
        <v>25</v>
      </c>
      <c r="R2198" t="s">
        <v>26</v>
      </c>
    </row>
    <row r="2199" spans="1:18" x14ac:dyDescent="0.35">
      <c r="A2199" t="s">
        <v>1028</v>
      </c>
      <c r="B2199" t="s">
        <v>760</v>
      </c>
      <c r="C2199" t="s">
        <v>15</v>
      </c>
      <c r="D2199" t="s">
        <v>17</v>
      </c>
      <c r="E2199" t="s">
        <v>155</v>
      </c>
      <c r="F2199" t="s">
        <v>156</v>
      </c>
      <c r="G2199" t="s">
        <v>20</v>
      </c>
      <c r="H2199" t="s">
        <v>21</v>
      </c>
      <c r="I2199" s="4">
        <v>214.46</v>
      </c>
      <c r="J2199">
        <v>0</v>
      </c>
      <c r="K2199">
        <v>0</v>
      </c>
      <c r="L2199">
        <v>0</v>
      </c>
      <c r="M2199">
        <v>214.46</v>
      </c>
      <c r="N2199" s="2">
        <v>31</v>
      </c>
      <c r="O2199" t="s">
        <v>63</v>
      </c>
      <c r="P2199" t="s">
        <v>64</v>
      </c>
      <c r="Q2199" t="s">
        <v>25</v>
      </c>
      <c r="R2199" t="s">
        <v>26</v>
      </c>
    </row>
    <row r="2200" spans="1:18" x14ac:dyDescent="0.35">
      <c r="A2200" t="s">
        <v>1028</v>
      </c>
      <c r="B2200" t="s">
        <v>761</v>
      </c>
      <c r="C2200" t="s">
        <v>15</v>
      </c>
      <c r="D2200" t="s">
        <v>17</v>
      </c>
      <c r="E2200" t="s">
        <v>117</v>
      </c>
      <c r="F2200" t="s">
        <v>118</v>
      </c>
      <c r="G2200" t="s">
        <v>20</v>
      </c>
      <c r="H2200" t="s">
        <v>21</v>
      </c>
      <c r="I2200" s="4">
        <v>312.58</v>
      </c>
      <c r="J2200">
        <v>0</v>
      </c>
      <c r="K2200">
        <v>0</v>
      </c>
      <c r="L2200">
        <v>0</v>
      </c>
      <c r="M2200">
        <v>312.58</v>
      </c>
      <c r="N2200" s="2">
        <v>31</v>
      </c>
      <c r="O2200" t="s">
        <v>23</v>
      </c>
      <c r="P2200" t="s">
        <v>64</v>
      </c>
      <c r="Q2200" t="s">
        <v>25</v>
      </c>
      <c r="R2200" t="s">
        <v>26</v>
      </c>
    </row>
    <row r="2201" spans="1:18" x14ac:dyDescent="0.35">
      <c r="A2201" t="s">
        <v>1028</v>
      </c>
      <c r="B2201" t="s">
        <v>762</v>
      </c>
      <c r="C2201" t="s">
        <v>15</v>
      </c>
      <c r="D2201" t="s">
        <v>17</v>
      </c>
      <c r="E2201" t="s">
        <v>409</v>
      </c>
      <c r="G2201" t="s">
        <v>20</v>
      </c>
      <c r="H2201" t="s">
        <v>22</v>
      </c>
      <c r="I2201" s="4">
        <v>16452</v>
      </c>
      <c r="J2201">
        <v>2564</v>
      </c>
      <c r="K2201">
        <v>0</v>
      </c>
      <c r="L2201">
        <v>13888</v>
      </c>
      <c r="M2201">
        <v>0</v>
      </c>
      <c r="N2201" s="2">
        <v>31</v>
      </c>
      <c r="O2201" t="s">
        <v>29</v>
      </c>
      <c r="P2201" t="s">
        <v>168</v>
      </c>
      <c r="Q2201" t="s">
        <v>25</v>
      </c>
      <c r="R2201" t="s">
        <v>26</v>
      </c>
    </row>
    <row r="2202" spans="1:18" x14ac:dyDescent="0.35">
      <c r="A2202" t="s">
        <v>1028</v>
      </c>
      <c r="B2202" t="s">
        <v>1020</v>
      </c>
      <c r="C2202" t="s">
        <v>15</v>
      </c>
      <c r="D2202" t="s">
        <v>17</v>
      </c>
      <c r="E2202" t="s">
        <v>571</v>
      </c>
      <c r="F2202" t="s">
        <v>18</v>
      </c>
      <c r="G2202" t="s">
        <v>20</v>
      </c>
      <c r="H2202" t="s">
        <v>21</v>
      </c>
      <c r="I2202" s="4">
        <v>3047</v>
      </c>
      <c r="J2202">
        <v>0</v>
      </c>
      <c r="K2202">
        <v>0</v>
      </c>
      <c r="L2202">
        <v>0</v>
      </c>
      <c r="M2202">
        <v>3047</v>
      </c>
      <c r="N2202" s="2">
        <v>31</v>
      </c>
      <c r="Q2202" t="s">
        <v>25</v>
      </c>
      <c r="R2202" t="s">
        <v>26</v>
      </c>
    </row>
    <row r="2203" spans="1:18" x14ac:dyDescent="0.35">
      <c r="A2203" t="s">
        <v>1028</v>
      </c>
      <c r="B2203" t="s">
        <v>763</v>
      </c>
      <c r="C2203" t="s">
        <v>15</v>
      </c>
      <c r="D2203" t="s">
        <v>17</v>
      </c>
      <c r="E2203" t="s">
        <v>383</v>
      </c>
      <c r="G2203" t="s">
        <v>20</v>
      </c>
      <c r="H2203" t="s">
        <v>21</v>
      </c>
      <c r="I2203" s="4">
        <v>1053.68</v>
      </c>
      <c r="J2203">
        <v>0</v>
      </c>
      <c r="K2203">
        <v>0</v>
      </c>
      <c r="L2203">
        <v>0</v>
      </c>
      <c r="M2203">
        <v>1053.68</v>
      </c>
      <c r="N2203" s="2">
        <v>31</v>
      </c>
      <c r="O2203" t="s">
        <v>23</v>
      </c>
      <c r="P2203" t="s">
        <v>41</v>
      </c>
      <c r="Q2203" t="s">
        <v>25</v>
      </c>
      <c r="R2203" t="s">
        <v>26</v>
      </c>
    </row>
    <row r="2204" spans="1:18" x14ac:dyDescent="0.35">
      <c r="A2204" t="s">
        <v>1028</v>
      </c>
      <c r="B2204" t="s">
        <v>764</v>
      </c>
      <c r="C2204" t="s">
        <v>15</v>
      </c>
      <c r="D2204" t="s">
        <v>17</v>
      </c>
      <c r="E2204" t="s">
        <v>358</v>
      </c>
      <c r="G2204" t="s">
        <v>20</v>
      </c>
      <c r="H2204" t="s">
        <v>22</v>
      </c>
      <c r="I2204" s="4">
        <v>2009</v>
      </c>
      <c r="J2204">
        <v>95</v>
      </c>
      <c r="K2204">
        <v>0</v>
      </c>
      <c r="L2204">
        <v>1914</v>
      </c>
      <c r="M2204">
        <v>0</v>
      </c>
      <c r="N2204" s="2">
        <v>31</v>
      </c>
      <c r="O2204" t="s">
        <v>23</v>
      </c>
      <c r="P2204" t="s">
        <v>41</v>
      </c>
      <c r="Q2204" t="s">
        <v>25</v>
      </c>
      <c r="R2204" t="s">
        <v>26</v>
      </c>
    </row>
    <row r="2205" spans="1:18" x14ac:dyDescent="0.35">
      <c r="A2205" t="s">
        <v>1028</v>
      </c>
      <c r="B2205" t="s">
        <v>765</v>
      </c>
      <c r="C2205" t="s">
        <v>15</v>
      </c>
      <c r="D2205" t="s">
        <v>17</v>
      </c>
      <c r="E2205" t="s">
        <v>559</v>
      </c>
      <c r="G2205" t="s">
        <v>20</v>
      </c>
      <c r="H2205" t="s">
        <v>22</v>
      </c>
      <c r="I2205" s="4">
        <v>16428</v>
      </c>
      <c r="J2205">
        <v>1600</v>
      </c>
      <c r="K2205">
        <v>0</v>
      </c>
      <c r="L2205">
        <v>14828</v>
      </c>
      <c r="M2205">
        <v>0</v>
      </c>
      <c r="N2205" s="2">
        <v>31</v>
      </c>
      <c r="Q2205" t="s">
        <v>25</v>
      </c>
      <c r="R2205" t="s">
        <v>26</v>
      </c>
    </row>
    <row r="2206" spans="1:18" x14ac:dyDescent="0.35">
      <c r="A2206" t="s">
        <v>1028</v>
      </c>
      <c r="B2206" t="s">
        <v>766</v>
      </c>
      <c r="C2206" t="s">
        <v>15</v>
      </c>
      <c r="D2206" t="s">
        <v>17</v>
      </c>
      <c r="E2206" t="s">
        <v>565</v>
      </c>
      <c r="F2206" t="s">
        <v>566</v>
      </c>
      <c r="G2206" t="s">
        <v>20</v>
      </c>
      <c r="H2206" t="s">
        <v>21</v>
      </c>
      <c r="I2206" s="4">
        <v>4571.17</v>
      </c>
      <c r="J2206">
        <v>0</v>
      </c>
      <c r="K2206">
        <v>0</v>
      </c>
      <c r="L2206">
        <v>0</v>
      </c>
      <c r="M2206">
        <v>4571.17</v>
      </c>
      <c r="N2206" s="2">
        <v>31</v>
      </c>
      <c r="Q2206" t="s">
        <v>25</v>
      </c>
      <c r="R2206" t="s">
        <v>26</v>
      </c>
    </row>
    <row r="2207" spans="1:18" x14ac:dyDescent="0.35">
      <c r="A2207" t="s">
        <v>1028</v>
      </c>
      <c r="B2207" t="s">
        <v>1029</v>
      </c>
      <c r="C2207" t="s">
        <v>15</v>
      </c>
      <c r="D2207" t="s">
        <v>17</v>
      </c>
      <c r="E2207" t="s">
        <v>573</v>
      </c>
      <c r="G2207" t="s">
        <v>20</v>
      </c>
      <c r="H2207" t="s">
        <v>21</v>
      </c>
      <c r="I2207" s="4">
        <v>965.44</v>
      </c>
      <c r="J2207">
        <v>0</v>
      </c>
      <c r="K2207">
        <v>0</v>
      </c>
      <c r="L2207">
        <v>0</v>
      </c>
      <c r="M2207">
        <v>965.44</v>
      </c>
      <c r="N2207" s="2">
        <v>31</v>
      </c>
      <c r="Q2207" t="s">
        <v>25</v>
      </c>
      <c r="R2207" t="s">
        <v>26</v>
      </c>
    </row>
    <row r="2208" spans="1:18" x14ac:dyDescent="0.35">
      <c r="A2208" t="s">
        <v>1028</v>
      </c>
      <c r="B2208" t="s">
        <v>767</v>
      </c>
      <c r="C2208" t="s">
        <v>15</v>
      </c>
      <c r="D2208" t="s">
        <v>17</v>
      </c>
      <c r="E2208" t="s">
        <v>202</v>
      </c>
      <c r="G2208" t="s">
        <v>20</v>
      </c>
      <c r="H2208" t="s">
        <v>21</v>
      </c>
      <c r="I2208" s="4">
        <v>2112.52</v>
      </c>
      <c r="J2208">
        <v>0</v>
      </c>
      <c r="K2208">
        <v>0</v>
      </c>
      <c r="L2208">
        <v>0</v>
      </c>
      <c r="M2208">
        <v>2112.52</v>
      </c>
      <c r="N2208" s="2">
        <v>31</v>
      </c>
      <c r="O2208" t="s">
        <v>29</v>
      </c>
      <c r="P2208" t="s">
        <v>201</v>
      </c>
      <c r="Q2208" t="s">
        <v>25</v>
      </c>
      <c r="R2208" t="s">
        <v>26</v>
      </c>
    </row>
    <row r="2209" spans="1:18" x14ac:dyDescent="0.35">
      <c r="A2209" t="s">
        <v>1028</v>
      </c>
      <c r="B2209" t="s">
        <v>768</v>
      </c>
      <c r="C2209" t="s">
        <v>15</v>
      </c>
      <c r="D2209" t="s">
        <v>17</v>
      </c>
      <c r="E2209" t="s">
        <v>200</v>
      </c>
      <c r="G2209" t="s">
        <v>20</v>
      </c>
      <c r="H2209" t="s">
        <v>22</v>
      </c>
      <c r="I2209" s="4">
        <v>3585</v>
      </c>
      <c r="J2209">
        <v>837</v>
      </c>
      <c r="K2209">
        <v>0</v>
      </c>
      <c r="L2209">
        <v>2748</v>
      </c>
      <c r="M2209">
        <v>0</v>
      </c>
      <c r="N2209" s="2">
        <v>31</v>
      </c>
      <c r="O2209" t="s">
        <v>29</v>
      </c>
      <c r="P2209" t="s">
        <v>201</v>
      </c>
      <c r="Q2209" t="s">
        <v>25</v>
      </c>
      <c r="R2209" t="s">
        <v>26</v>
      </c>
    </row>
    <row r="2210" spans="1:18" x14ac:dyDescent="0.35">
      <c r="A2210" t="s">
        <v>1028</v>
      </c>
      <c r="B2210" t="s">
        <v>769</v>
      </c>
      <c r="C2210" t="s">
        <v>15</v>
      </c>
      <c r="D2210" t="s">
        <v>17</v>
      </c>
      <c r="E2210" t="s">
        <v>92</v>
      </c>
      <c r="F2210" t="s">
        <v>62</v>
      </c>
      <c r="G2210" t="s">
        <v>20</v>
      </c>
      <c r="H2210" t="s">
        <v>21</v>
      </c>
      <c r="I2210" s="4">
        <v>876.77</v>
      </c>
      <c r="J2210">
        <v>0</v>
      </c>
      <c r="K2210">
        <v>0</v>
      </c>
      <c r="L2210">
        <v>0</v>
      </c>
      <c r="M2210">
        <v>876.77</v>
      </c>
      <c r="N2210" s="2">
        <v>31</v>
      </c>
      <c r="O2210" t="s">
        <v>63</v>
      </c>
      <c r="P2210" t="s">
        <v>80</v>
      </c>
      <c r="Q2210" t="s">
        <v>25</v>
      </c>
      <c r="R2210" t="s">
        <v>26</v>
      </c>
    </row>
    <row r="2211" spans="1:18" x14ac:dyDescent="0.35">
      <c r="A2211" t="s">
        <v>1028</v>
      </c>
      <c r="B2211" t="s">
        <v>770</v>
      </c>
      <c r="C2211" t="s">
        <v>15</v>
      </c>
      <c r="D2211" t="s">
        <v>17</v>
      </c>
      <c r="E2211" t="s">
        <v>177</v>
      </c>
      <c r="F2211" t="s">
        <v>62</v>
      </c>
      <c r="G2211" t="s">
        <v>20</v>
      </c>
      <c r="H2211" t="s">
        <v>21</v>
      </c>
      <c r="I2211" s="4">
        <v>294.22000000000003</v>
      </c>
      <c r="J2211">
        <v>0</v>
      </c>
      <c r="K2211">
        <v>0</v>
      </c>
      <c r="L2211">
        <v>0</v>
      </c>
      <c r="M2211">
        <v>294.22000000000003</v>
      </c>
      <c r="N2211" s="2">
        <v>31</v>
      </c>
      <c r="O2211" t="s">
        <v>63</v>
      </c>
      <c r="P2211" t="s">
        <v>80</v>
      </c>
      <c r="Q2211" t="s">
        <v>25</v>
      </c>
      <c r="R2211" t="s">
        <v>26</v>
      </c>
    </row>
    <row r="2212" spans="1:18" x14ac:dyDescent="0.35">
      <c r="A2212" t="s">
        <v>1028</v>
      </c>
      <c r="B2212" t="s">
        <v>771</v>
      </c>
      <c r="C2212" t="s">
        <v>15</v>
      </c>
      <c r="D2212" t="s">
        <v>17</v>
      </c>
      <c r="E2212" t="s">
        <v>492</v>
      </c>
      <c r="F2212" t="s">
        <v>18</v>
      </c>
      <c r="G2212" t="s">
        <v>20</v>
      </c>
      <c r="H2212" t="s">
        <v>21</v>
      </c>
      <c r="I2212" s="4">
        <v>3182.23</v>
      </c>
      <c r="J2212">
        <v>0</v>
      </c>
      <c r="K2212">
        <v>0</v>
      </c>
      <c r="L2212">
        <v>0</v>
      </c>
      <c r="M2212">
        <v>3182.23</v>
      </c>
      <c r="N2212" s="2">
        <v>31</v>
      </c>
      <c r="O2212" t="s">
        <v>23</v>
      </c>
      <c r="P2212" t="s">
        <v>224</v>
      </c>
      <c r="Q2212" t="s">
        <v>25</v>
      </c>
      <c r="R2212" t="s">
        <v>26</v>
      </c>
    </row>
    <row r="2213" spans="1:18" x14ac:dyDescent="0.35">
      <c r="A2213" t="s">
        <v>1028</v>
      </c>
      <c r="B2213" t="s">
        <v>772</v>
      </c>
      <c r="C2213" t="s">
        <v>15</v>
      </c>
      <c r="D2213" t="s">
        <v>17</v>
      </c>
      <c r="E2213" t="s">
        <v>223</v>
      </c>
      <c r="G2213" t="s">
        <v>20</v>
      </c>
      <c r="H2213" t="s">
        <v>22</v>
      </c>
      <c r="I2213" s="4">
        <v>4562</v>
      </c>
      <c r="J2213">
        <v>723</v>
      </c>
      <c r="K2213">
        <v>0</v>
      </c>
      <c r="L2213">
        <v>3839</v>
      </c>
      <c r="M2213">
        <v>0</v>
      </c>
      <c r="N2213" s="2">
        <v>31</v>
      </c>
      <c r="O2213" t="s">
        <v>29</v>
      </c>
      <c r="P2213" t="s">
        <v>224</v>
      </c>
      <c r="Q2213" t="s">
        <v>25</v>
      </c>
      <c r="R2213" t="s">
        <v>26</v>
      </c>
    </row>
    <row r="2214" spans="1:18" x14ac:dyDescent="0.35">
      <c r="A2214" t="s">
        <v>1028</v>
      </c>
      <c r="B2214" t="s">
        <v>773</v>
      </c>
      <c r="C2214" t="s">
        <v>15</v>
      </c>
      <c r="D2214" t="s">
        <v>17</v>
      </c>
      <c r="E2214" t="s">
        <v>99</v>
      </c>
      <c r="F2214" t="s">
        <v>18</v>
      </c>
      <c r="G2214" t="s">
        <v>20</v>
      </c>
      <c r="H2214" t="s">
        <v>21</v>
      </c>
      <c r="I2214" s="4">
        <v>1971.55</v>
      </c>
      <c r="J2214">
        <v>0</v>
      </c>
      <c r="K2214">
        <v>0</v>
      </c>
      <c r="L2214">
        <v>0</v>
      </c>
      <c r="M2214">
        <v>1971.55</v>
      </c>
      <c r="N2214" s="2">
        <v>31</v>
      </c>
      <c r="O2214" t="s">
        <v>23</v>
      </c>
      <c r="P2214" t="s">
        <v>32</v>
      </c>
      <c r="Q2214" t="s">
        <v>25</v>
      </c>
      <c r="R2214" t="s">
        <v>26</v>
      </c>
    </row>
    <row r="2215" spans="1:18" x14ac:dyDescent="0.35">
      <c r="A2215" t="s">
        <v>1028</v>
      </c>
      <c r="B2215" t="s">
        <v>774</v>
      </c>
      <c r="C2215" t="s">
        <v>15</v>
      </c>
      <c r="D2215" t="s">
        <v>17</v>
      </c>
      <c r="E2215" t="s">
        <v>404</v>
      </c>
      <c r="F2215" t="s">
        <v>53</v>
      </c>
      <c r="G2215" t="s">
        <v>20</v>
      </c>
      <c r="H2215" t="s">
        <v>22</v>
      </c>
      <c r="I2215" s="4">
        <v>4029</v>
      </c>
      <c r="J2215">
        <v>635</v>
      </c>
      <c r="K2215">
        <v>0</v>
      </c>
      <c r="L2215">
        <v>3394</v>
      </c>
      <c r="M2215">
        <v>0</v>
      </c>
      <c r="N2215" s="2">
        <v>31</v>
      </c>
      <c r="O2215" t="s">
        <v>29</v>
      </c>
      <c r="P2215" t="s">
        <v>30</v>
      </c>
      <c r="Q2215" t="s">
        <v>25</v>
      </c>
      <c r="R2215" t="s">
        <v>26</v>
      </c>
    </row>
    <row r="2216" spans="1:18" x14ac:dyDescent="0.35">
      <c r="A2216" t="s">
        <v>1028</v>
      </c>
      <c r="B2216" t="s">
        <v>1019</v>
      </c>
      <c r="C2216" t="s">
        <v>15</v>
      </c>
      <c r="D2216" t="s">
        <v>17</v>
      </c>
      <c r="E2216" t="s">
        <v>570</v>
      </c>
      <c r="G2216" t="s">
        <v>20</v>
      </c>
      <c r="H2216" t="s">
        <v>21</v>
      </c>
      <c r="I2216" s="4">
        <v>254.78</v>
      </c>
      <c r="J2216">
        <v>0</v>
      </c>
      <c r="K2216">
        <v>0</v>
      </c>
      <c r="L2216">
        <v>0</v>
      </c>
      <c r="M2216">
        <v>254.78</v>
      </c>
      <c r="N2216" s="2">
        <v>31</v>
      </c>
      <c r="Q2216" t="s">
        <v>25</v>
      </c>
      <c r="R2216" t="s">
        <v>26</v>
      </c>
    </row>
    <row r="2217" spans="1:18" x14ac:dyDescent="0.35">
      <c r="A2217" t="s">
        <v>1028</v>
      </c>
      <c r="B2217" t="s">
        <v>775</v>
      </c>
      <c r="C2217" t="s">
        <v>15</v>
      </c>
      <c r="D2217" t="s">
        <v>17</v>
      </c>
      <c r="E2217" t="s">
        <v>180</v>
      </c>
      <c r="F2217" t="s">
        <v>181</v>
      </c>
      <c r="G2217" t="s">
        <v>20</v>
      </c>
      <c r="H2217" t="s">
        <v>22</v>
      </c>
      <c r="I2217" s="4">
        <v>6117</v>
      </c>
      <c r="J2217">
        <v>893</v>
      </c>
      <c r="K2217">
        <v>0</v>
      </c>
      <c r="L2217">
        <v>5224</v>
      </c>
      <c r="M2217">
        <v>0</v>
      </c>
      <c r="N2217" s="2">
        <v>31</v>
      </c>
      <c r="O2217" t="s">
        <v>29</v>
      </c>
      <c r="P2217" t="s">
        <v>24</v>
      </c>
      <c r="Q2217" t="s">
        <v>25</v>
      </c>
      <c r="R2217" t="s">
        <v>26</v>
      </c>
    </row>
    <row r="2218" spans="1:18" x14ac:dyDescent="0.35">
      <c r="A2218" t="s">
        <v>1028</v>
      </c>
      <c r="B2218" t="s">
        <v>776</v>
      </c>
      <c r="C2218" t="s">
        <v>15</v>
      </c>
      <c r="D2218" t="s">
        <v>17</v>
      </c>
      <c r="E2218" t="s">
        <v>427</v>
      </c>
      <c r="F2218" t="s">
        <v>18</v>
      </c>
      <c r="G2218" t="s">
        <v>20</v>
      </c>
      <c r="H2218" t="s">
        <v>22</v>
      </c>
      <c r="I2218" s="4">
        <v>3151</v>
      </c>
      <c r="J2218">
        <v>110</v>
      </c>
      <c r="K2218">
        <v>0</v>
      </c>
      <c r="L2218">
        <v>3041</v>
      </c>
      <c r="M2218">
        <v>0</v>
      </c>
      <c r="N2218" s="2">
        <v>31</v>
      </c>
      <c r="O2218" t="s">
        <v>23</v>
      </c>
      <c r="P2218" t="s">
        <v>24</v>
      </c>
      <c r="Q2218" t="s">
        <v>25</v>
      </c>
      <c r="R2218" t="s">
        <v>26</v>
      </c>
    </row>
    <row r="2219" spans="1:18" x14ac:dyDescent="0.35">
      <c r="A2219" t="s">
        <v>1028</v>
      </c>
      <c r="B2219" t="s">
        <v>777</v>
      </c>
      <c r="C2219" t="s">
        <v>15</v>
      </c>
      <c r="D2219" t="s">
        <v>17</v>
      </c>
      <c r="E2219" t="s">
        <v>450</v>
      </c>
      <c r="F2219" t="s">
        <v>451</v>
      </c>
      <c r="G2219" t="s">
        <v>20</v>
      </c>
      <c r="H2219" t="s">
        <v>22</v>
      </c>
      <c r="I2219" s="4">
        <v>3698</v>
      </c>
      <c r="J2219">
        <v>625</v>
      </c>
      <c r="K2219">
        <v>0</v>
      </c>
      <c r="L2219">
        <v>3073</v>
      </c>
      <c r="M2219">
        <v>0</v>
      </c>
      <c r="N2219" s="2">
        <v>31</v>
      </c>
      <c r="O2219" t="s">
        <v>29</v>
      </c>
      <c r="P2219" t="s">
        <v>24</v>
      </c>
      <c r="Q2219" t="s">
        <v>25</v>
      </c>
      <c r="R2219" t="s">
        <v>26</v>
      </c>
    </row>
    <row r="2220" spans="1:18" x14ac:dyDescent="0.35">
      <c r="A2220" t="s">
        <v>1028</v>
      </c>
      <c r="B2220" t="s">
        <v>778</v>
      </c>
      <c r="C2220" t="s">
        <v>15</v>
      </c>
      <c r="D2220" t="s">
        <v>17</v>
      </c>
      <c r="E2220" t="s">
        <v>113</v>
      </c>
      <c r="F2220" t="s">
        <v>114</v>
      </c>
      <c r="G2220" t="s">
        <v>20</v>
      </c>
      <c r="H2220" t="s">
        <v>22</v>
      </c>
      <c r="I2220" s="4">
        <v>14345</v>
      </c>
      <c r="J2220">
        <v>1730</v>
      </c>
      <c r="K2220">
        <v>0</v>
      </c>
      <c r="L2220">
        <v>12615</v>
      </c>
      <c r="M2220">
        <v>0</v>
      </c>
      <c r="N2220" s="2">
        <v>31</v>
      </c>
      <c r="O2220" t="s">
        <v>60</v>
      </c>
      <c r="P2220" t="s">
        <v>24</v>
      </c>
      <c r="Q2220" t="s">
        <v>25</v>
      </c>
      <c r="R2220" t="s">
        <v>26</v>
      </c>
    </row>
    <row r="2221" spans="1:18" x14ac:dyDescent="0.35">
      <c r="A2221" t="s">
        <v>1028</v>
      </c>
      <c r="B2221" t="s">
        <v>779</v>
      </c>
      <c r="C2221" t="s">
        <v>15</v>
      </c>
      <c r="D2221" t="s">
        <v>17</v>
      </c>
      <c r="E2221" t="s">
        <v>113</v>
      </c>
      <c r="F2221" t="s">
        <v>18</v>
      </c>
      <c r="G2221" t="s">
        <v>20</v>
      </c>
      <c r="H2221" t="s">
        <v>21</v>
      </c>
      <c r="I2221" s="4">
        <v>2058.4499999999998</v>
      </c>
      <c r="J2221">
        <v>0</v>
      </c>
      <c r="K2221">
        <v>0</v>
      </c>
      <c r="L2221">
        <v>0</v>
      </c>
      <c r="M2221">
        <v>2058.4499999999998</v>
      </c>
      <c r="N2221" s="2">
        <v>31</v>
      </c>
      <c r="O2221" t="s">
        <v>23</v>
      </c>
      <c r="P2221" t="s">
        <v>24</v>
      </c>
      <c r="Q2221" t="s">
        <v>25</v>
      </c>
      <c r="R2221" t="s">
        <v>26</v>
      </c>
    </row>
    <row r="2222" spans="1:18" x14ac:dyDescent="0.35">
      <c r="A2222" t="s">
        <v>1028</v>
      </c>
      <c r="B2222" t="s">
        <v>780</v>
      </c>
      <c r="C2222" t="s">
        <v>15</v>
      </c>
      <c r="D2222" t="s">
        <v>17</v>
      </c>
      <c r="E2222" t="s">
        <v>113</v>
      </c>
      <c r="F2222" t="s">
        <v>18</v>
      </c>
      <c r="G2222" t="s">
        <v>20</v>
      </c>
      <c r="H2222" t="s">
        <v>21</v>
      </c>
      <c r="I2222" s="4">
        <v>1816.13</v>
      </c>
      <c r="J2222">
        <v>0</v>
      </c>
      <c r="K2222">
        <v>0</v>
      </c>
      <c r="L2222">
        <v>0</v>
      </c>
      <c r="M2222">
        <v>1816.13</v>
      </c>
      <c r="N2222" s="2">
        <v>31</v>
      </c>
      <c r="O2222" t="s">
        <v>35</v>
      </c>
      <c r="P2222" t="s">
        <v>24</v>
      </c>
      <c r="Q2222" t="s">
        <v>25</v>
      </c>
      <c r="R2222" t="s">
        <v>26</v>
      </c>
    </row>
    <row r="2223" spans="1:18" x14ac:dyDescent="0.35">
      <c r="A2223" t="s">
        <v>1028</v>
      </c>
      <c r="B2223" t="s">
        <v>781</v>
      </c>
      <c r="C2223" t="s">
        <v>15</v>
      </c>
      <c r="D2223" t="s">
        <v>17</v>
      </c>
      <c r="E2223" t="s">
        <v>120</v>
      </c>
      <c r="F2223" t="s">
        <v>62</v>
      </c>
      <c r="G2223" t="s">
        <v>20</v>
      </c>
      <c r="H2223" t="s">
        <v>21</v>
      </c>
      <c r="I2223" s="4">
        <v>714.78</v>
      </c>
      <c r="J2223">
        <v>0</v>
      </c>
      <c r="K2223">
        <v>0</v>
      </c>
      <c r="L2223">
        <v>0</v>
      </c>
      <c r="M2223">
        <v>714.78</v>
      </c>
      <c r="N2223" s="2">
        <v>31</v>
      </c>
      <c r="O2223" t="s">
        <v>63</v>
      </c>
      <c r="P2223" t="s">
        <v>64</v>
      </c>
      <c r="Q2223" t="s">
        <v>25</v>
      </c>
      <c r="R2223" t="s">
        <v>26</v>
      </c>
    </row>
    <row r="2224" spans="1:18" x14ac:dyDescent="0.35">
      <c r="A2224" t="s">
        <v>1028</v>
      </c>
      <c r="B2224" t="s">
        <v>782</v>
      </c>
      <c r="C2224" t="s">
        <v>15</v>
      </c>
      <c r="D2224" t="s">
        <v>17</v>
      </c>
      <c r="E2224" t="s">
        <v>371</v>
      </c>
      <c r="F2224" t="s">
        <v>18</v>
      </c>
      <c r="G2224" t="s">
        <v>20</v>
      </c>
      <c r="H2224" t="s">
        <v>22</v>
      </c>
      <c r="I2224" s="4">
        <v>4803</v>
      </c>
      <c r="J2224">
        <v>609</v>
      </c>
      <c r="K2224">
        <v>0</v>
      </c>
      <c r="L2224">
        <v>4194</v>
      </c>
      <c r="M2224">
        <v>0</v>
      </c>
      <c r="N2224" s="2">
        <v>31</v>
      </c>
      <c r="O2224" t="s">
        <v>23</v>
      </c>
      <c r="P2224" t="s">
        <v>108</v>
      </c>
      <c r="Q2224" t="s">
        <v>25</v>
      </c>
      <c r="R2224" t="s">
        <v>26</v>
      </c>
    </row>
    <row r="2225" spans="1:18" x14ac:dyDescent="0.35">
      <c r="A2225" t="s">
        <v>1028</v>
      </c>
      <c r="B2225" t="s">
        <v>783</v>
      </c>
      <c r="C2225" t="s">
        <v>15</v>
      </c>
      <c r="D2225" t="s">
        <v>17</v>
      </c>
      <c r="E2225" t="s">
        <v>55</v>
      </c>
      <c r="F2225" t="s">
        <v>56</v>
      </c>
      <c r="G2225" t="s">
        <v>20</v>
      </c>
      <c r="H2225" t="s">
        <v>21</v>
      </c>
      <c r="I2225" s="4">
        <v>889.54</v>
      </c>
      <c r="J2225">
        <v>0</v>
      </c>
      <c r="K2225">
        <v>0</v>
      </c>
      <c r="L2225">
        <v>0</v>
      </c>
      <c r="M2225">
        <v>889.54</v>
      </c>
      <c r="N2225" s="2">
        <v>31</v>
      </c>
      <c r="O2225" t="s">
        <v>57</v>
      </c>
      <c r="P2225" t="s">
        <v>30</v>
      </c>
      <c r="Q2225" t="s">
        <v>25</v>
      </c>
      <c r="R2225" t="s">
        <v>26</v>
      </c>
    </row>
    <row r="2226" spans="1:18" x14ac:dyDescent="0.35">
      <c r="A2226" t="s">
        <v>1028</v>
      </c>
      <c r="B2226" t="s">
        <v>784</v>
      </c>
      <c r="C2226" t="s">
        <v>15</v>
      </c>
      <c r="D2226" t="s">
        <v>17</v>
      </c>
      <c r="E2226" t="s">
        <v>546</v>
      </c>
      <c r="G2226" t="s">
        <v>20</v>
      </c>
      <c r="H2226" t="s">
        <v>21</v>
      </c>
      <c r="I2226" s="4">
        <v>1444.39</v>
      </c>
      <c r="J2226">
        <v>0</v>
      </c>
      <c r="K2226">
        <v>0</v>
      </c>
      <c r="L2226">
        <v>0</v>
      </c>
      <c r="M2226">
        <v>1444.39</v>
      </c>
      <c r="N2226" s="2">
        <v>31</v>
      </c>
      <c r="O2226" t="s">
        <v>29</v>
      </c>
      <c r="P2226" t="s">
        <v>482</v>
      </c>
      <c r="Q2226" t="s">
        <v>25</v>
      </c>
      <c r="R2226" t="s">
        <v>26</v>
      </c>
    </row>
    <row r="2227" spans="1:18" x14ac:dyDescent="0.35">
      <c r="A2227" t="s">
        <v>1028</v>
      </c>
      <c r="B2227" t="s">
        <v>785</v>
      </c>
      <c r="C2227" t="s">
        <v>15</v>
      </c>
      <c r="D2227" t="s">
        <v>17</v>
      </c>
      <c r="E2227" t="s">
        <v>537</v>
      </c>
      <c r="G2227" t="s">
        <v>20</v>
      </c>
      <c r="H2227" t="s">
        <v>21</v>
      </c>
      <c r="I2227" s="4">
        <v>319.44</v>
      </c>
      <c r="J2227">
        <v>0</v>
      </c>
      <c r="K2227">
        <v>0</v>
      </c>
      <c r="L2227">
        <v>0</v>
      </c>
      <c r="M2227">
        <v>319.44</v>
      </c>
      <c r="N2227" s="2">
        <v>31</v>
      </c>
      <c r="O2227" t="s">
        <v>35</v>
      </c>
      <c r="P2227" t="s">
        <v>482</v>
      </c>
      <c r="Q2227" t="s">
        <v>25</v>
      </c>
      <c r="R2227" t="s">
        <v>26</v>
      </c>
    </row>
    <row r="2228" spans="1:18" x14ac:dyDescent="0.35">
      <c r="A2228" t="s">
        <v>1028</v>
      </c>
      <c r="B2228" t="s">
        <v>786</v>
      </c>
      <c r="C2228" t="s">
        <v>15</v>
      </c>
      <c r="D2228" t="s">
        <v>17</v>
      </c>
      <c r="E2228" t="s">
        <v>536</v>
      </c>
      <c r="G2228" t="s">
        <v>20</v>
      </c>
      <c r="H2228" t="s">
        <v>21</v>
      </c>
      <c r="I2228" s="4">
        <v>1236.1400000000001</v>
      </c>
      <c r="J2228">
        <v>0</v>
      </c>
      <c r="K2228">
        <v>0</v>
      </c>
      <c r="L2228">
        <v>0</v>
      </c>
      <c r="M2228">
        <v>1236.1400000000001</v>
      </c>
      <c r="N2228" s="2">
        <v>31</v>
      </c>
      <c r="O2228" t="s">
        <v>29</v>
      </c>
      <c r="P2228" t="s">
        <v>482</v>
      </c>
      <c r="Q2228" t="s">
        <v>25</v>
      </c>
      <c r="R2228" t="s">
        <v>26</v>
      </c>
    </row>
    <row r="2229" spans="1:18" x14ac:dyDescent="0.35">
      <c r="A2229" t="s">
        <v>1028</v>
      </c>
      <c r="B2229" t="s">
        <v>787</v>
      </c>
      <c r="C2229" t="s">
        <v>15</v>
      </c>
      <c r="D2229" t="s">
        <v>17</v>
      </c>
      <c r="E2229" t="s">
        <v>501</v>
      </c>
      <c r="G2229" t="s">
        <v>20</v>
      </c>
      <c r="H2229" t="s">
        <v>21</v>
      </c>
      <c r="I2229" s="4">
        <v>2622.92</v>
      </c>
      <c r="J2229">
        <v>0</v>
      </c>
      <c r="K2229">
        <v>0</v>
      </c>
      <c r="L2229">
        <v>0</v>
      </c>
      <c r="M2229">
        <v>2622.92</v>
      </c>
      <c r="N2229" s="2">
        <v>31</v>
      </c>
      <c r="O2229" t="s">
        <v>23</v>
      </c>
      <c r="P2229" t="s">
        <v>482</v>
      </c>
      <c r="Q2229" t="s">
        <v>25</v>
      </c>
      <c r="R2229" t="s">
        <v>26</v>
      </c>
    </row>
    <row r="2230" spans="1:18" x14ac:dyDescent="0.35">
      <c r="A2230" t="s">
        <v>1028</v>
      </c>
      <c r="B2230" t="s">
        <v>788</v>
      </c>
      <c r="C2230" t="s">
        <v>15</v>
      </c>
      <c r="D2230" t="s">
        <v>17</v>
      </c>
      <c r="E2230" t="s">
        <v>503</v>
      </c>
      <c r="G2230" t="s">
        <v>20</v>
      </c>
      <c r="H2230" t="s">
        <v>22</v>
      </c>
      <c r="I2230" s="4">
        <v>1152</v>
      </c>
      <c r="J2230">
        <v>191</v>
      </c>
      <c r="K2230">
        <v>0</v>
      </c>
      <c r="L2230">
        <v>961</v>
      </c>
      <c r="M2230">
        <v>0</v>
      </c>
      <c r="N2230" s="2">
        <v>31</v>
      </c>
      <c r="O2230" t="s">
        <v>29</v>
      </c>
      <c r="P2230" t="s">
        <v>482</v>
      </c>
      <c r="Q2230" t="s">
        <v>25</v>
      </c>
      <c r="R2230" t="s">
        <v>26</v>
      </c>
    </row>
    <row r="2231" spans="1:18" x14ac:dyDescent="0.35">
      <c r="A2231" t="s">
        <v>1028</v>
      </c>
      <c r="B2231" t="s">
        <v>789</v>
      </c>
      <c r="C2231" t="s">
        <v>15</v>
      </c>
      <c r="D2231" t="s">
        <v>17</v>
      </c>
      <c r="E2231" t="s">
        <v>495</v>
      </c>
      <c r="G2231" t="s">
        <v>20</v>
      </c>
      <c r="H2231" t="s">
        <v>21</v>
      </c>
      <c r="I2231" s="4">
        <v>3525</v>
      </c>
      <c r="J2231">
        <v>0</v>
      </c>
      <c r="K2231">
        <v>0</v>
      </c>
      <c r="L2231">
        <v>0</v>
      </c>
      <c r="M2231">
        <v>3525</v>
      </c>
      <c r="N2231" s="2">
        <v>31</v>
      </c>
      <c r="O2231" t="s">
        <v>23</v>
      </c>
      <c r="P2231" t="s">
        <v>482</v>
      </c>
      <c r="Q2231" t="s">
        <v>25</v>
      </c>
      <c r="R2231" t="s">
        <v>26</v>
      </c>
    </row>
    <row r="2232" spans="1:18" x14ac:dyDescent="0.35">
      <c r="A2232" t="s">
        <v>1028</v>
      </c>
      <c r="B2232" t="s">
        <v>790</v>
      </c>
      <c r="C2232" t="s">
        <v>15</v>
      </c>
      <c r="D2232" t="s">
        <v>17</v>
      </c>
      <c r="E2232" t="s">
        <v>496</v>
      </c>
      <c r="G2232" t="s">
        <v>20</v>
      </c>
      <c r="H2232" t="s">
        <v>22</v>
      </c>
      <c r="I2232" s="4">
        <v>1870</v>
      </c>
      <c r="J2232">
        <v>570</v>
      </c>
      <c r="K2232">
        <v>0</v>
      </c>
      <c r="L2232">
        <v>1300</v>
      </c>
      <c r="M2232">
        <v>0</v>
      </c>
      <c r="N2232" s="2">
        <v>31</v>
      </c>
      <c r="O2232" t="s">
        <v>60</v>
      </c>
      <c r="P2232" t="s">
        <v>482</v>
      </c>
      <c r="Q2232" t="s">
        <v>25</v>
      </c>
      <c r="R2232" t="s">
        <v>26</v>
      </c>
    </row>
    <row r="2233" spans="1:18" x14ac:dyDescent="0.35">
      <c r="A2233" t="s">
        <v>1028</v>
      </c>
      <c r="B2233" t="s">
        <v>791</v>
      </c>
      <c r="C2233" t="s">
        <v>15</v>
      </c>
      <c r="D2233" t="s">
        <v>17</v>
      </c>
      <c r="E2233" t="s">
        <v>539</v>
      </c>
      <c r="G2233" t="s">
        <v>20</v>
      </c>
      <c r="H2233" t="s">
        <v>21</v>
      </c>
      <c r="I2233" s="4">
        <v>1970.41</v>
      </c>
      <c r="J2233">
        <v>0</v>
      </c>
      <c r="K2233">
        <v>0</v>
      </c>
      <c r="L2233">
        <v>0</v>
      </c>
      <c r="M2233">
        <v>1970.41</v>
      </c>
      <c r="N2233" s="2">
        <v>31</v>
      </c>
      <c r="O2233" t="s">
        <v>29</v>
      </c>
      <c r="P2233" t="s">
        <v>482</v>
      </c>
      <c r="Q2233" t="s">
        <v>25</v>
      </c>
      <c r="R2233" t="s">
        <v>26</v>
      </c>
    </row>
    <row r="2234" spans="1:18" x14ac:dyDescent="0.35">
      <c r="A2234" t="s">
        <v>1028</v>
      </c>
      <c r="B2234" t="s">
        <v>792</v>
      </c>
      <c r="C2234" t="s">
        <v>15</v>
      </c>
      <c r="D2234" t="s">
        <v>17</v>
      </c>
      <c r="E2234" t="s">
        <v>522</v>
      </c>
      <c r="G2234" t="s">
        <v>20</v>
      </c>
      <c r="H2234" t="s">
        <v>21</v>
      </c>
      <c r="I2234" s="4">
        <v>1197.46</v>
      </c>
      <c r="J2234">
        <v>0</v>
      </c>
      <c r="K2234">
        <v>0</v>
      </c>
      <c r="L2234">
        <v>0</v>
      </c>
      <c r="M2234">
        <v>1197.46</v>
      </c>
      <c r="N2234" s="2">
        <v>31</v>
      </c>
      <c r="O2234" t="s">
        <v>60</v>
      </c>
      <c r="P2234" t="s">
        <v>482</v>
      </c>
      <c r="Q2234" t="s">
        <v>25</v>
      </c>
      <c r="R2234" t="s">
        <v>26</v>
      </c>
    </row>
    <row r="2235" spans="1:18" x14ac:dyDescent="0.35">
      <c r="A2235" t="s">
        <v>1028</v>
      </c>
      <c r="B2235" t="s">
        <v>793</v>
      </c>
      <c r="C2235" t="s">
        <v>15</v>
      </c>
      <c r="D2235" t="s">
        <v>17</v>
      </c>
      <c r="E2235" t="s">
        <v>519</v>
      </c>
      <c r="G2235" t="s">
        <v>20</v>
      </c>
      <c r="H2235" t="s">
        <v>21</v>
      </c>
      <c r="I2235" s="4">
        <v>2094.7600000000002</v>
      </c>
      <c r="J2235">
        <v>0</v>
      </c>
      <c r="K2235">
        <v>0</v>
      </c>
      <c r="L2235">
        <v>0</v>
      </c>
      <c r="M2235">
        <v>2094.7600000000002</v>
      </c>
      <c r="N2235" s="2">
        <v>31</v>
      </c>
      <c r="O2235" t="s">
        <v>23</v>
      </c>
      <c r="P2235" t="s">
        <v>482</v>
      </c>
      <c r="Q2235" t="s">
        <v>25</v>
      </c>
      <c r="R2235" t="s">
        <v>26</v>
      </c>
    </row>
    <row r="2236" spans="1:18" x14ac:dyDescent="0.35">
      <c r="A2236" t="s">
        <v>1028</v>
      </c>
      <c r="B2236" t="s">
        <v>794</v>
      </c>
      <c r="C2236" t="s">
        <v>15</v>
      </c>
      <c r="D2236" t="s">
        <v>17</v>
      </c>
      <c r="E2236" t="s">
        <v>520</v>
      </c>
      <c r="G2236" t="s">
        <v>20</v>
      </c>
      <c r="H2236" t="s">
        <v>22</v>
      </c>
      <c r="I2236" s="4">
        <v>13360</v>
      </c>
      <c r="J2236">
        <v>2350</v>
      </c>
      <c r="K2236">
        <v>0</v>
      </c>
      <c r="L2236">
        <v>11010</v>
      </c>
      <c r="M2236">
        <v>0</v>
      </c>
      <c r="N2236" s="2">
        <v>31</v>
      </c>
      <c r="Q2236" t="s">
        <v>25</v>
      </c>
      <c r="R2236" t="s">
        <v>26</v>
      </c>
    </row>
    <row r="2237" spans="1:18" x14ac:dyDescent="0.35">
      <c r="A2237" t="s">
        <v>1028</v>
      </c>
      <c r="B2237" t="s">
        <v>795</v>
      </c>
      <c r="C2237" t="s">
        <v>15</v>
      </c>
      <c r="D2237" t="s">
        <v>17</v>
      </c>
      <c r="E2237" t="s">
        <v>502</v>
      </c>
      <c r="G2237" t="s">
        <v>20</v>
      </c>
      <c r="H2237" t="s">
        <v>21</v>
      </c>
      <c r="I2237" s="4">
        <v>2885.14</v>
      </c>
      <c r="J2237">
        <v>0</v>
      </c>
      <c r="K2237">
        <v>0</v>
      </c>
      <c r="L2237">
        <v>0</v>
      </c>
      <c r="M2237">
        <v>2885.14</v>
      </c>
      <c r="N2237" s="2">
        <v>31</v>
      </c>
      <c r="O2237" t="s">
        <v>29</v>
      </c>
      <c r="P2237" t="s">
        <v>482</v>
      </c>
      <c r="Q2237" t="s">
        <v>25</v>
      </c>
      <c r="R2237" t="s">
        <v>26</v>
      </c>
    </row>
    <row r="2238" spans="1:18" x14ac:dyDescent="0.35">
      <c r="A2238" t="s">
        <v>1028</v>
      </c>
      <c r="B2238" t="s">
        <v>796</v>
      </c>
      <c r="C2238" t="s">
        <v>15</v>
      </c>
      <c r="D2238" t="s">
        <v>17</v>
      </c>
      <c r="E2238" t="s">
        <v>487</v>
      </c>
      <c r="G2238" t="s">
        <v>20</v>
      </c>
      <c r="H2238" t="s">
        <v>22</v>
      </c>
      <c r="I2238" s="4">
        <v>5904</v>
      </c>
      <c r="J2238">
        <v>1072</v>
      </c>
      <c r="K2238">
        <v>0</v>
      </c>
      <c r="L2238">
        <v>4832</v>
      </c>
      <c r="M2238">
        <v>0</v>
      </c>
      <c r="N2238" s="2">
        <v>31</v>
      </c>
      <c r="O2238" t="s">
        <v>23</v>
      </c>
      <c r="P2238" t="s">
        <v>482</v>
      </c>
      <c r="Q2238" t="s">
        <v>25</v>
      </c>
      <c r="R2238" t="s">
        <v>26</v>
      </c>
    </row>
    <row r="2239" spans="1:18" x14ac:dyDescent="0.35">
      <c r="A2239" t="s">
        <v>1028</v>
      </c>
      <c r="B2239" t="s">
        <v>797</v>
      </c>
      <c r="C2239" t="s">
        <v>15</v>
      </c>
      <c r="D2239" t="s">
        <v>17</v>
      </c>
      <c r="E2239" t="s">
        <v>521</v>
      </c>
      <c r="G2239" t="s">
        <v>20</v>
      </c>
      <c r="H2239" t="s">
        <v>21</v>
      </c>
      <c r="I2239" s="4">
        <v>1919.78</v>
      </c>
      <c r="J2239">
        <v>0</v>
      </c>
      <c r="K2239">
        <v>0</v>
      </c>
      <c r="L2239">
        <v>0</v>
      </c>
      <c r="M2239">
        <v>1919.78</v>
      </c>
      <c r="N2239" s="2">
        <v>31</v>
      </c>
      <c r="O2239" t="s">
        <v>57</v>
      </c>
      <c r="P2239" t="s">
        <v>482</v>
      </c>
      <c r="Q2239" t="s">
        <v>25</v>
      </c>
      <c r="R2239" t="s">
        <v>26</v>
      </c>
    </row>
    <row r="2240" spans="1:18" x14ac:dyDescent="0.35">
      <c r="A2240" t="s">
        <v>1028</v>
      </c>
      <c r="B2240" t="s">
        <v>798</v>
      </c>
      <c r="C2240" t="s">
        <v>15</v>
      </c>
      <c r="D2240" t="s">
        <v>17</v>
      </c>
      <c r="E2240" t="s">
        <v>525</v>
      </c>
      <c r="G2240" t="s">
        <v>20</v>
      </c>
      <c r="H2240" t="s">
        <v>21</v>
      </c>
      <c r="I2240" s="4">
        <v>4867.3900000000003</v>
      </c>
      <c r="J2240">
        <v>0</v>
      </c>
      <c r="K2240">
        <v>0</v>
      </c>
      <c r="L2240">
        <v>0</v>
      </c>
      <c r="M2240">
        <v>4867.3900000000003</v>
      </c>
      <c r="N2240" s="2">
        <v>31</v>
      </c>
      <c r="O2240" t="s">
        <v>29</v>
      </c>
      <c r="P2240" t="s">
        <v>482</v>
      </c>
      <c r="Q2240" t="s">
        <v>25</v>
      </c>
      <c r="R2240" t="s">
        <v>26</v>
      </c>
    </row>
    <row r="2241" spans="1:18" x14ac:dyDescent="0.35">
      <c r="A2241" t="s">
        <v>1028</v>
      </c>
      <c r="B2241" t="s">
        <v>799</v>
      </c>
      <c r="C2241" t="s">
        <v>15</v>
      </c>
      <c r="D2241" t="s">
        <v>17</v>
      </c>
      <c r="E2241" t="s">
        <v>488</v>
      </c>
      <c r="G2241" t="s">
        <v>20</v>
      </c>
      <c r="H2241" t="s">
        <v>22</v>
      </c>
      <c r="I2241" s="4">
        <v>2163</v>
      </c>
      <c r="J2241">
        <v>330</v>
      </c>
      <c r="K2241">
        <v>0</v>
      </c>
      <c r="L2241">
        <v>1833</v>
      </c>
      <c r="M2241">
        <v>0</v>
      </c>
      <c r="N2241" s="2">
        <v>31</v>
      </c>
      <c r="O2241" t="s">
        <v>29</v>
      </c>
      <c r="P2241" t="s">
        <v>482</v>
      </c>
      <c r="Q2241" t="s">
        <v>25</v>
      </c>
      <c r="R2241" t="s">
        <v>26</v>
      </c>
    </row>
    <row r="2242" spans="1:18" x14ac:dyDescent="0.35">
      <c r="A2242" t="s">
        <v>1028</v>
      </c>
      <c r="B2242" t="s">
        <v>800</v>
      </c>
      <c r="C2242" t="s">
        <v>15</v>
      </c>
      <c r="D2242" t="s">
        <v>17</v>
      </c>
      <c r="E2242" t="s">
        <v>511</v>
      </c>
      <c r="G2242" t="s">
        <v>20</v>
      </c>
      <c r="H2242" t="s">
        <v>21</v>
      </c>
      <c r="I2242" s="4">
        <v>3414.83</v>
      </c>
      <c r="J2242">
        <v>0</v>
      </c>
      <c r="K2242">
        <v>0</v>
      </c>
      <c r="L2242">
        <v>0</v>
      </c>
      <c r="M2242">
        <v>3414.83</v>
      </c>
      <c r="N2242" s="2">
        <v>31</v>
      </c>
      <c r="O2242" t="s">
        <v>29</v>
      </c>
      <c r="P2242" t="s">
        <v>482</v>
      </c>
      <c r="Q2242" t="s">
        <v>25</v>
      </c>
      <c r="R2242" t="s">
        <v>26</v>
      </c>
    </row>
    <row r="2243" spans="1:18" x14ac:dyDescent="0.35">
      <c r="A2243" t="s">
        <v>1028</v>
      </c>
      <c r="B2243" t="s">
        <v>801</v>
      </c>
      <c r="C2243" t="s">
        <v>15</v>
      </c>
      <c r="D2243" t="s">
        <v>17</v>
      </c>
      <c r="E2243" t="s">
        <v>547</v>
      </c>
      <c r="G2243" t="s">
        <v>20</v>
      </c>
      <c r="H2243" t="s">
        <v>21</v>
      </c>
      <c r="I2243" s="4">
        <v>4263</v>
      </c>
      <c r="J2243">
        <v>0</v>
      </c>
      <c r="K2243">
        <v>0</v>
      </c>
      <c r="L2243">
        <v>0</v>
      </c>
      <c r="M2243">
        <v>4263</v>
      </c>
      <c r="N2243" s="2">
        <v>31</v>
      </c>
      <c r="O2243" t="s">
        <v>29</v>
      </c>
      <c r="P2243" t="s">
        <v>517</v>
      </c>
      <c r="Q2243" t="s">
        <v>25</v>
      </c>
      <c r="R2243" t="s">
        <v>26</v>
      </c>
    </row>
    <row r="2244" spans="1:18" x14ac:dyDescent="0.35">
      <c r="A2244" t="s">
        <v>1028</v>
      </c>
      <c r="B2244" t="s">
        <v>802</v>
      </c>
      <c r="C2244" t="s">
        <v>15</v>
      </c>
      <c r="D2244" t="s">
        <v>17</v>
      </c>
      <c r="E2244" t="s">
        <v>540</v>
      </c>
      <c r="F2244" t="s">
        <v>541</v>
      </c>
      <c r="G2244" t="s">
        <v>20</v>
      </c>
      <c r="H2244" t="s">
        <v>22</v>
      </c>
      <c r="I2244" s="4">
        <v>5560</v>
      </c>
      <c r="J2244">
        <v>230</v>
      </c>
      <c r="K2244">
        <v>0</v>
      </c>
      <c r="L2244">
        <v>5330</v>
      </c>
      <c r="M2244">
        <v>0</v>
      </c>
      <c r="N2244" s="2">
        <v>31</v>
      </c>
      <c r="O2244" t="s">
        <v>23</v>
      </c>
      <c r="P2244" t="s">
        <v>517</v>
      </c>
      <c r="Q2244" t="s">
        <v>25</v>
      </c>
      <c r="R2244" t="s">
        <v>26</v>
      </c>
    </row>
    <row r="2245" spans="1:18" x14ac:dyDescent="0.35">
      <c r="A2245" t="s">
        <v>1028</v>
      </c>
      <c r="B2245" t="s">
        <v>803</v>
      </c>
      <c r="C2245" t="s">
        <v>15</v>
      </c>
      <c r="D2245" t="s">
        <v>17</v>
      </c>
      <c r="E2245" t="s">
        <v>163</v>
      </c>
      <c r="F2245" t="s">
        <v>62</v>
      </c>
      <c r="G2245" t="s">
        <v>20</v>
      </c>
      <c r="H2245" t="s">
        <v>21</v>
      </c>
      <c r="I2245" s="4">
        <v>389.3</v>
      </c>
      <c r="J2245">
        <v>0</v>
      </c>
      <c r="K2245">
        <v>0</v>
      </c>
      <c r="L2245">
        <v>0</v>
      </c>
      <c r="M2245">
        <v>389.3</v>
      </c>
      <c r="N2245" s="2">
        <v>31</v>
      </c>
      <c r="O2245" t="s">
        <v>63</v>
      </c>
      <c r="P2245" t="s">
        <v>80</v>
      </c>
      <c r="Q2245" t="s">
        <v>25</v>
      </c>
      <c r="R2245" t="s">
        <v>26</v>
      </c>
    </row>
    <row r="2246" spans="1:18" x14ac:dyDescent="0.35">
      <c r="A2246" t="s">
        <v>1028</v>
      </c>
      <c r="B2246" t="s">
        <v>804</v>
      </c>
      <c r="C2246" t="s">
        <v>15</v>
      </c>
      <c r="D2246" t="s">
        <v>17</v>
      </c>
      <c r="E2246" t="s">
        <v>329</v>
      </c>
      <c r="F2246" t="s">
        <v>18</v>
      </c>
      <c r="G2246" t="s">
        <v>20</v>
      </c>
      <c r="H2246" t="s">
        <v>21</v>
      </c>
      <c r="I2246" s="4">
        <v>1231.3599999999999</v>
      </c>
      <c r="J2246">
        <v>0</v>
      </c>
      <c r="K2246">
        <v>0</v>
      </c>
      <c r="L2246">
        <v>0</v>
      </c>
      <c r="M2246">
        <v>1231.3599999999999</v>
      </c>
      <c r="N2246" s="2">
        <v>31</v>
      </c>
      <c r="O2246" t="s">
        <v>23</v>
      </c>
      <c r="P2246" t="s">
        <v>108</v>
      </c>
      <c r="Q2246" t="s">
        <v>25</v>
      </c>
      <c r="R2246" t="s">
        <v>26</v>
      </c>
    </row>
    <row r="2247" spans="1:18" x14ac:dyDescent="0.35">
      <c r="A2247" t="s">
        <v>1028</v>
      </c>
      <c r="B2247" t="s">
        <v>805</v>
      </c>
      <c r="C2247" t="s">
        <v>15</v>
      </c>
      <c r="D2247" t="s">
        <v>17</v>
      </c>
      <c r="E2247" t="s">
        <v>325</v>
      </c>
      <c r="G2247" t="s">
        <v>20</v>
      </c>
      <c r="H2247" t="s">
        <v>22</v>
      </c>
      <c r="I2247" s="4">
        <v>6586</v>
      </c>
      <c r="J2247">
        <v>1000</v>
      </c>
      <c r="K2247">
        <v>0</v>
      </c>
      <c r="L2247">
        <v>5586</v>
      </c>
      <c r="M2247">
        <v>0</v>
      </c>
      <c r="N2247" s="2">
        <v>31</v>
      </c>
      <c r="O2247" t="s">
        <v>29</v>
      </c>
      <c r="P2247" t="s">
        <v>108</v>
      </c>
      <c r="Q2247" t="s">
        <v>25</v>
      </c>
      <c r="R2247" t="s">
        <v>26</v>
      </c>
    </row>
    <row r="2248" spans="1:18" x14ac:dyDescent="0.35">
      <c r="A2248" t="s">
        <v>1028</v>
      </c>
      <c r="B2248" t="s">
        <v>806</v>
      </c>
      <c r="C2248" t="s">
        <v>15</v>
      </c>
      <c r="D2248" t="s">
        <v>17</v>
      </c>
      <c r="E2248" t="s">
        <v>564</v>
      </c>
      <c r="G2248" t="s">
        <v>20</v>
      </c>
      <c r="H2248" t="s">
        <v>22</v>
      </c>
      <c r="I2248" s="4">
        <v>18608</v>
      </c>
      <c r="J2248">
        <v>1676</v>
      </c>
      <c r="K2248">
        <v>0</v>
      </c>
      <c r="L2248">
        <v>16932</v>
      </c>
      <c r="M2248">
        <v>0</v>
      </c>
      <c r="N2248" s="2">
        <v>31</v>
      </c>
      <c r="Q2248" t="s">
        <v>25</v>
      </c>
      <c r="R2248" t="s">
        <v>26</v>
      </c>
    </row>
    <row r="2249" spans="1:18" x14ac:dyDescent="0.35">
      <c r="A2249" t="s">
        <v>1028</v>
      </c>
      <c r="B2249" t="s">
        <v>807</v>
      </c>
      <c r="C2249" t="s">
        <v>15</v>
      </c>
      <c r="D2249" t="s">
        <v>17</v>
      </c>
      <c r="E2249" t="s">
        <v>356</v>
      </c>
      <c r="G2249" t="s">
        <v>20</v>
      </c>
      <c r="H2249" t="s">
        <v>22</v>
      </c>
      <c r="I2249" s="4">
        <v>7275</v>
      </c>
      <c r="J2249">
        <v>1197</v>
      </c>
      <c r="K2249">
        <v>0</v>
      </c>
      <c r="L2249">
        <v>6078</v>
      </c>
      <c r="M2249">
        <v>0</v>
      </c>
      <c r="N2249" s="2">
        <v>31</v>
      </c>
      <c r="O2249" t="s">
        <v>29</v>
      </c>
      <c r="P2249" t="s">
        <v>108</v>
      </c>
      <c r="Q2249" t="s">
        <v>25</v>
      </c>
      <c r="R2249" t="s">
        <v>26</v>
      </c>
    </row>
    <row r="2250" spans="1:18" x14ac:dyDescent="0.35">
      <c r="A2250" t="s">
        <v>1028</v>
      </c>
      <c r="B2250" t="s">
        <v>808</v>
      </c>
      <c r="C2250" t="s">
        <v>15</v>
      </c>
      <c r="D2250" t="s">
        <v>17</v>
      </c>
      <c r="E2250" t="s">
        <v>416</v>
      </c>
      <c r="F2250" t="s">
        <v>131</v>
      </c>
      <c r="G2250" t="s">
        <v>20</v>
      </c>
      <c r="H2250" t="s">
        <v>22</v>
      </c>
      <c r="I2250" s="4">
        <v>8825</v>
      </c>
      <c r="J2250">
        <v>1491</v>
      </c>
      <c r="K2250">
        <v>0</v>
      </c>
      <c r="L2250">
        <v>7334</v>
      </c>
      <c r="M2250">
        <v>0</v>
      </c>
      <c r="N2250" s="2">
        <v>31</v>
      </c>
      <c r="O2250" t="s">
        <v>29</v>
      </c>
      <c r="P2250" t="s">
        <v>30</v>
      </c>
      <c r="Q2250" t="s">
        <v>25</v>
      </c>
      <c r="R2250" t="s">
        <v>26</v>
      </c>
    </row>
    <row r="2251" spans="1:18" x14ac:dyDescent="0.35">
      <c r="A2251" t="s">
        <v>1028</v>
      </c>
      <c r="B2251" t="s">
        <v>809</v>
      </c>
      <c r="C2251" t="s">
        <v>15</v>
      </c>
      <c r="D2251" t="s">
        <v>17</v>
      </c>
      <c r="E2251" t="s">
        <v>459</v>
      </c>
      <c r="F2251" t="s">
        <v>460</v>
      </c>
      <c r="G2251" t="s">
        <v>20</v>
      </c>
      <c r="H2251" t="s">
        <v>22</v>
      </c>
      <c r="I2251" s="4">
        <v>1892</v>
      </c>
      <c r="J2251">
        <v>305</v>
      </c>
      <c r="K2251">
        <v>0</v>
      </c>
      <c r="L2251">
        <v>1587</v>
      </c>
      <c r="M2251">
        <v>0</v>
      </c>
      <c r="N2251" s="2">
        <v>31</v>
      </c>
      <c r="O2251" t="s">
        <v>29</v>
      </c>
      <c r="P2251" t="s">
        <v>30</v>
      </c>
      <c r="Q2251" t="s">
        <v>25</v>
      </c>
      <c r="R2251" t="s">
        <v>26</v>
      </c>
    </row>
    <row r="2252" spans="1:18" x14ac:dyDescent="0.35">
      <c r="A2252" t="s">
        <v>1028</v>
      </c>
      <c r="B2252" t="s">
        <v>810</v>
      </c>
      <c r="C2252" t="s">
        <v>15</v>
      </c>
      <c r="D2252" t="s">
        <v>17</v>
      </c>
      <c r="E2252" t="s">
        <v>545</v>
      </c>
      <c r="G2252" t="s">
        <v>20</v>
      </c>
      <c r="H2252" t="s">
        <v>21</v>
      </c>
      <c r="I2252" s="4">
        <v>4327.0600000000004</v>
      </c>
      <c r="J2252">
        <v>0</v>
      </c>
      <c r="K2252">
        <v>0</v>
      </c>
      <c r="L2252">
        <v>0</v>
      </c>
      <c r="M2252">
        <v>4327.0600000000004</v>
      </c>
      <c r="N2252" s="2">
        <v>31</v>
      </c>
      <c r="O2252" t="s">
        <v>29</v>
      </c>
      <c r="P2252" t="s">
        <v>319</v>
      </c>
      <c r="Q2252" t="s">
        <v>25</v>
      </c>
      <c r="R2252" t="s">
        <v>26</v>
      </c>
    </row>
    <row r="2253" spans="1:18" x14ac:dyDescent="0.35">
      <c r="A2253" t="s">
        <v>1028</v>
      </c>
      <c r="B2253" t="s">
        <v>811</v>
      </c>
      <c r="C2253" t="s">
        <v>15</v>
      </c>
      <c r="D2253" t="s">
        <v>17</v>
      </c>
      <c r="E2253" t="s">
        <v>93</v>
      </c>
      <c r="F2253" t="s">
        <v>39</v>
      </c>
      <c r="G2253" t="s">
        <v>20</v>
      </c>
      <c r="H2253" t="s">
        <v>21</v>
      </c>
      <c r="I2253" s="4">
        <v>526.38</v>
      </c>
      <c r="J2253">
        <v>0</v>
      </c>
      <c r="K2253">
        <v>0</v>
      </c>
      <c r="L2253">
        <v>0</v>
      </c>
      <c r="M2253">
        <v>526.38</v>
      </c>
      <c r="N2253" s="2">
        <v>31</v>
      </c>
      <c r="O2253" t="s">
        <v>40</v>
      </c>
      <c r="P2253" t="s">
        <v>94</v>
      </c>
      <c r="Q2253" t="s">
        <v>25</v>
      </c>
      <c r="R2253" t="s">
        <v>26</v>
      </c>
    </row>
    <row r="2254" spans="1:18" x14ac:dyDescent="0.35">
      <c r="A2254" t="s">
        <v>1028</v>
      </c>
      <c r="B2254" t="s">
        <v>812</v>
      </c>
      <c r="C2254" t="s">
        <v>15</v>
      </c>
      <c r="D2254" t="s">
        <v>17</v>
      </c>
      <c r="E2254" t="s">
        <v>350</v>
      </c>
      <c r="F2254" t="s">
        <v>18</v>
      </c>
      <c r="G2254" t="s">
        <v>20</v>
      </c>
      <c r="H2254" t="s">
        <v>22</v>
      </c>
      <c r="I2254" s="4">
        <v>2040</v>
      </c>
      <c r="J2254">
        <v>79</v>
      </c>
      <c r="K2254">
        <v>0</v>
      </c>
      <c r="L2254">
        <v>1961</v>
      </c>
      <c r="M2254">
        <v>0</v>
      </c>
      <c r="N2254" s="2">
        <v>31</v>
      </c>
      <c r="O2254" t="s">
        <v>23</v>
      </c>
      <c r="P2254" t="s">
        <v>108</v>
      </c>
      <c r="Q2254" t="s">
        <v>25</v>
      </c>
      <c r="R2254" t="s">
        <v>26</v>
      </c>
    </row>
    <row r="2255" spans="1:18" x14ac:dyDescent="0.35">
      <c r="A2255" t="s">
        <v>1028</v>
      </c>
      <c r="B2255" t="s">
        <v>813</v>
      </c>
      <c r="C2255" t="s">
        <v>15</v>
      </c>
      <c r="D2255" t="s">
        <v>17</v>
      </c>
      <c r="E2255" t="s">
        <v>355</v>
      </c>
      <c r="F2255" t="s">
        <v>18</v>
      </c>
      <c r="G2255" t="s">
        <v>20</v>
      </c>
      <c r="H2255" t="s">
        <v>21</v>
      </c>
      <c r="I2255" s="4">
        <v>1753.01</v>
      </c>
      <c r="J2255">
        <v>0</v>
      </c>
      <c r="K2255">
        <v>0</v>
      </c>
      <c r="L2255">
        <v>0</v>
      </c>
      <c r="M2255">
        <v>1753.01</v>
      </c>
      <c r="N2255" s="2">
        <v>31</v>
      </c>
      <c r="O2255" t="s">
        <v>23</v>
      </c>
      <c r="P2255" t="s">
        <v>41</v>
      </c>
      <c r="Q2255" t="s">
        <v>25</v>
      </c>
      <c r="R2255" t="s">
        <v>26</v>
      </c>
    </row>
    <row r="2256" spans="1:18" x14ac:dyDescent="0.35">
      <c r="A2256" t="s">
        <v>1028</v>
      </c>
      <c r="B2256" t="s">
        <v>814</v>
      </c>
      <c r="C2256" t="s">
        <v>15</v>
      </c>
      <c r="D2256" t="s">
        <v>17</v>
      </c>
      <c r="E2256" t="s">
        <v>477</v>
      </c>
      <c r="G2256" t="s">
        <v>20</v>
      </c>
      <c r="H2256" t="s">
        <v>21</v>
      </c>
      <c r="I2256" s="4">
        <v>0</v>
      </c>
      <c r="J2256">
        <v>0</v>
      </c>
      <c r="K2256">
        <v>0</v>
      </c>
      <c r="L2256">
        <v>0</v>
      </c>
      <c r="M2256">
        <v>0</v>
      </c>
      <c r="N2256" s="2">
        <v>31</v>
      </c>
      <c r="O2256" t="s">
        <v>46</v>
      </c>
      <c r="P2256" t="s">
        <v>224</v>
      </c>
      <c r="Q2256" t="s">
        <v>25</v>
      </c>
      <c r="R2256" t="s">
        <v>26</v>
      </c>
    </row>
    <row r="2257" spans="1:18" x14ac:dyDescent="0.35">
      <c r="A2257" t="s">
        <v>1028</v>
      </c>
      <c r="B2257" t="s">
        <v>815</v>
      </c>
      <c r="C2257" t="s">
        <v>15</v>
      </c>
      <c r="D2257" t="s">
        <v>17</v>
      </c>
      <c r="E2257" t="s">
        <v>481</v>
      </c>
      <c r="G2257" t="s">
        <v>20</v>
      </c>
      <c r="H2257" t="s">
        <v>21</v>
      </c>
      <c r="I2257" s="4">
        <v>0</v>
      </c>
      <c r="J2257">
        <v>0</v>
      </c>
      <c r="K2257">
        <v>0</v>
      </c>
      <c r="L2257">
        <v>0</v>
      </c>
      <c r="M2257">
        <v>0</v>
      </c>
      <c r="N2257" s="2">
        <v>31</v>
      </c>
      <c r="O2257" t="s">
        <v>29</v>
      </c>
      <c r="P2257" t="s">
        <v>482</v>
      </c>
      <c r="Q2257" t="s">
        <v>25</v>
      </c>
      <c r="R2257" t="s">
        <v>26</v>
      </c>
    </row>
    <row r="2258" spans="1:18" x14ac:dyDescent="0.35">
      <c r="A2258" t="s">
        <v>1028</v>
      </c>
      <c r="B2258" t="s">
        <v>816</v>
      </c>
      <c r="C2258" t="s">
        <v>15</v>
      </c>
      <c r="D2258" t="s">
        <v>17</v>
      </c>
      <c r="E2258" t="s">
        <v>222</v>
      </c>
      <c r="F2258" t="s">
        <v>18</v>
      </c>
      <c r="G2258" t="s">
        <v>20</v>
      </c>
      <c r="H2258" t="s">
        <v>21</v>
      </c>
      <c r="I2258" s="4">
        <v>1559.96</v>
      </c>
      <c r="J2258">
        <v>0</v>
      </c>
      <c r="K2258">
        <v>0</v>
      </c>
      <c r="L2258">
        <v>0</v>
      </c>
      <c r="M2258">
        <v>1559.96</v>
      </c>
      <c r="N2258" s="2">
        <v>31</v>
      </c>
      <c r="O2258" t="s">
        <v>23</v>
      </c>
      <c r="P2258" t="s">
        <v>32</v>
      </c>
      <c r="Q2258" t="s">
        <v>25</v>
      </c>
      <c r="R2258" t="s">
        <v>26</v>
      </c>
    </row>
    <row r="2259" spans="1:18" x14ac:dyDescent="0.35">
      <c r="A2259" t="s">
        <v>1028</v>
      </c>
      <c r="B2259" t="s">
        <v>817</v>
      </c>
      <c r="C2259" t="s">
        <v>15</v>
      </c>
      <c r="D2259" t="s">
        <v>17</v>
      </c>
      <c r="E2259" t="s">
        <v>389</v>
      </c>
      <c r="F2259" t="s">
        <v>131</v>
      </c>
      <c r="G2259" t="s">
        <v>20</v>
      </c>
      <c r="H2259" t="s">
        <v>22</v>
      </c>
      <c r="I2259" s="4">
        <v>9136</v>
      </c>
      <c r="J2259">
        <v>1446</v>
      </c>
      <c r="K2259">
        <v>0</v>
      </c>
      <c r="L2259">
        <v>7690</v>
      </c>
      <c r="M2259">
        <v>0</v>
      </c>
      <c r="N2259" s="2">
        <v>31</v>
      </c>
      <c r="O2259" t="s">
        <v>29</v>
      </c>
      <c r="P2259" t="s">
        <v>32</v>
      </c>
      <c r="Q2259" t="s">
        <v>25</v>
      </c>
      <c r="R2259" t="s">
        <v>26</v>
      </c>
    </row>
    <row r="2260" spans="1:18" x14ac:dyDescent="0.35">
      <c r="A2260" t="s">
        <v>1028</v>
      </c>
      <c r="B2260" t="s">
        <v>818</v>
      </c>
      <c r="C2260" t="s">
        <v>15</v>
      </c>
      <c r="D2260" t="s">
        <v>17</v>
      </c>
      <c r="E2260" t="s">
        <v>146</v>
      </c>
      <c r="F2260" t="s">
        <v>18</v>
      </c>
      <c r="G2260" t="s">
        <v>20</v>
      </c>
      <c r="H2260" t="s">
        <v>22</v>
      </c>
      <c r="I2260" s="4">
        <v>4631</v>
      </c>
      <c r="J2260">
        <v>525</v>
      </c>
      <c r="K2260">
        <v>0</v>
      </c>
      <c r="L2260">
        <v>4106</v>
      </c>
      <c r="M2260">
        <v>0</v>
      </c>
      <c r="N2260" s="2">
        <v>31</v>
      </c>
      <c r="O2260" t="s">
        <v>23</v>
      </c>
      <c r="P2260" t="s">
        <v>32</v>
      </c>
      <c r="Q2260" t="s">
        <v>25</v>
      </c>
      <c r="R2260" t="s">
        <v>26</v>
      </c>
    </row>
    <row r="2261" spans="1:18" x14ac:dyDescent="0.35">
      <c r="A2261" t="s">
        <v>1028</v>
      </c>
      <c r="B2261" t="s">
        <v>819</v>
      </c>
      <c r="C2261" t="s">
        <v>15</v>
      </c>
      <c r="D2261" t="s">
        <v>17</v>
      </c>
      <c r="E2261" t="s">
        <v>214</v>
      </c>
      <c r="F2261" t="s">
        <v>18</v>
      </c>
      <c r="G2261" t="s">
        <v>20</v>
      </c>
      <c r="H2261" t="s">
        <v>21</v>
      </c>
      <c r="I2261" s="4">
        <v>1905.74</v>
      </c>
      <c r="J2261">
        <v>0</v>
      </c>
      <c r="K2261">
        <v>0</v>
      </c>
      <c r="L2261">
        <v>0</v>
      </c>
      <c r="M2261">
        <v>1905.74</v>
      </c>
      <c r="N2261" s="2">
        <v>31</v>
      </c>
      <c r="O2261" t="s">
        <v>23</v>
      </c>
      <c r="P2261" t="s">
        <v>32</v>
      </c>
      <c r="Q2261" t="s">
        <v>25</v>
      </c>
      <c r="R2261" t="s">
        <v>26</v>
      </c>
    </row>
    <row r="2262" spans="1:18" x14ac:dyDescent="0.35">
      <c r="A2262" t="s">
        <v>1028</v>
      </c>
      <c r="B2262" t="s">
        <v>820</v>
      </c>
      <c r="C2262" t="s">
        <v>15</v>
      </c>
      <c r="D2262" t="s">
        <v>17</v>
      </c>
      <c r="E2262" t="s">
        <v>132</v>
      </c>
      <c r="F2262" t="s">
        <v>23</v>
      </c>
      <c r="G2262" t="s">
        <v>20</v>
      </c>
      <c r="H2262" t="s">
        <v>21</v>
      </c>
      <c r="I2262" s="4">
        <v>2624.43</v>
      </c>
      <c r="J2262">
        <v>0</v>
      </c>
      <c r="K2262">
        <v>0</v>
      </c>
      <c r="L2262">
        <v>0</v>
      </c>
      <c r="M2262">
        <v>2624.43</v>
      </c>
      <c r="N2262" s="2">
        <v>31</v>
      </c>
      <c r="O2262" t="s">
        <v>23</v>
      </c>
      <c r="P2262" t="s">
        <v>30</v>
      </c>
      <c r="Q2262" t="s">
        <v>25</v>
      </c>
      <c r="R2262" t="s">
        <v>26</v>
      </c>
    </row>
    <row r="2263" spans="1:18" x14ac:dyDescent="0.35">
      <c r="A2263" t="s">
        <v>1028</v>
      </c>
      <c r="B2263" t="s">
        <v>821</v>
      </c>
      <c r="C2263" t="s">
        <v>15</v>
      </c>
      <c r="D2263" t="s">
        <v>17</v>
      </c>
      <c r="E2263" t="s">
        <v>43</v>
      </c>
      <c r="F2263" t="s">
        <v>44</v>
      </c>
      <c r="G2263" t="s">
        <v>20</v>
      </c>
      <c r="H2263" t="s">
        <v>22</v>
      </c>
      <c r="I2263" s="4">
        <v>3770</v>
      </c>
      <c r="J2263">
        <v>675</v>
      </c>
      <c r="K2263">
        <v>0</v>
      </c>
      <c r="L2263">
        <v>3095</v>
      </c>
      <c r="M2263">
        <v>0</v>
      </c>
      <c r="N2263" s="2">
        <v>31</v>
      </c>
      <c r="O2263" t="s">
        <v>46</v>
      </c>
      <c r="P2263" t="s">
        <v>47</v>
      </c>
      <c r="Q2263" t="s">
        <v>25</v>
      </c>
      <c r="R2263" t="s">
        <v>26</v>
      </c>
    </row>
    <row r="2264" spans="1:18" x14ac:dyDescent="0.35">
      <c r="A2264" t="s">
        <v>1028</v>
      </c>
      <c r="B2264" t="s">
        <v>822</v>
      </c>
      <c r="C2264" t="s">
        <v>15</v>
      </c>
      <c r="D2264" t="s">
        <v>17</v>
      </c>
      <c r="E2264" t="s">
        <v>229</v>
      </c>
      <c r="G2264" t="s">
        <v>20</v>
      </c>
      <c r="H2264" t="s">
        <v>22</v>
      </c>
      <c r="I2264" s="4">
        <v>7009</v>
      </c>
      <c r="J2264">
        <v>1220</v>
      </c>
      <c r="K2264">
        <v>0</v>
      </c>
      <c r="L2264">
        <v>5789</v>
      </c>
      <c r="M2264">
        <v>0</v>
      </c>
      <c r="N2264" s="2">
        <v>31</v>
      </c>
      <c r="O2264" t="s">
        <v>29</v>
      </c>
      <c r="P2264" t="s">
        <v>37</v>
      </c>
      <c r="Q2264" t="s">
        <v>25</v>
      </c>
      <c r="R2264" t="s">
        <v>26</v>
      </c>
    </row>
    <row r="2265" spans="1:18" x14ac:dyDescent="0.35">
      <c r="A2265" t="s">
        <v>1028</v>
      </c>
      <c r="B2265" t="s">
        <v>823</v>
      </c>
      <c r="C2265" t="s">
        <v>15</v>
      </c>
      <c r="D2265" t="s">
        <v>17</v>
      </c>
      <c r="E2265" t="s">
        <v>381</v>
      </c>
      <c r="F2265" t="s">
        <v>360</v>
      </c>
      <c r="G2265" t="s">
        <v>20</v>
      </c>
      <c r="H2265" t="s">
        <v>22</v>
      </c>
      <c r="I2265" s="4">
        <v>2948</v>
      </c>
      <c r="J2265">
        <v>506</v>
      </c>
      <c r="K2265">
        <v>0</v>
      </c>
      <c r="L2265">
        <v>2442</v>
      </c>
      <c r="M2265">
        <v>0</v>
      </c>
      <c r="N2265" s="2">
        <v>31</v>
      </c>
      <c r="O2265" t="s">
        <v>29</v>
      </c>
      <c r="P2265" t="s">
        <v>30</v>
      </c>
      <c r="Q2265" t="s">
        <v>25</v>
      </c>
      <c r="R2265" t="s">
        <v>26</v>
      </c>
    </row>
    <row r="2266" spans="1:18" x14ac:dyDescent="0.35">
      <c r="A2266" t="s">
        <v>1028</v>
      </c>
      <c r="B2266" t="s">
        <v>824</v>
      </c>
      <c r="C2266" t="s">
        <v>15</v>
      </c>
      <c r="D2266" t="s">
        <v>17</v>
      </c>
      <c r="E2266" t="s">
        <v>144</v>
      </c>
      <c r="F2266" t="s">
        <v>29</v>
      </c>
      <c r="G2266" t="s">
        <v>20</v>
      </c>
      <c r="H2266" t="s">
        <v>21</v>
      </c>
      <c r="I2266" s="4">
        <v>3252.25</v>
      </c>
      <c r="J2266">
        <v>0</v>
      </c>
      <c r="K2266">
        <v>0</v>
      </c>
      <c r="L2266">
        <v>0</v>
      </c>
      <c r="M2266">
        <v>3252.25</v>
      </c>
      <c r="N2266" s="2">
        <v>31</v>
      </c>
      <c r="O2266" t="s">
        <v>29</v>
      </c>
      <c r="P2266" t="s">
        <v>30</v>
      </c>
      <c r="Q2266" t="s">
        <v>25</v>
      </c>
      <c r="R2266" t="s">
        <v>26</v>
      </c>
    </row>
    <row r="2267" spans="1:18" x14ac:dyDescent="0.35">
      <c r="A2267" t="s">
        <v>1028</v>
      </c>
      <c r="B2267" t="s">
        <v>825</v>
      </c>
      <c r="C2267" t="s">
        <v>15</v>
      </c>
      <c r="D2267" t="s">
        <v>17</v>
      </c>
      <c r="E2267" t="s">
        <v>129</v>
      </c>
      <c r="F2267" t="s">
        <v>110</v>
      </c>
      <c r="G2267" t="s">
        <v>20</v>
      </c>
      <c r="H2267" t="s">
        <v>21</v>
      </c>
      <c r="I2267" s="4">
        <v>2983.22</v>
      </c>
      <c r="J2267">
        <v>0</v>
      </c>
      <c r="K2267">
        <v>0</v>
      </c>
      <c r="L2267">
        <v>0</v>
      </c>
      <c r="M2267">
        <v>2983.22</v>
      </c>
      <c r="N2267" s="2">
        <v>31</v>
      </c>
      <c r="O2267" t="s">
        <v>29</v>
      </c>
      <c r="P2267" t="s">
        <v>80</v>
      </c>
      <c r="Q2267" t="s">
        <v>25</v>
      </c>
      <c r="R2267" t="s">
        <v>26</v>
      </c>
    </row>
    <row r="2268" spans="1:18" x14ac:dyDescent="0.35">
      <c r="A2268" t="s">
        <v>1028</v>
      </c>
      <c r="B2268" t="s">
        <v>826</v>
      </c>
      <c r="C2268" t="s">
        <v>15</v>
      </c>
      <c r="D2268" t="s">
        <v>17</v>
      </c>
      <c r="E2268" t="s">
        <v>186</v>
      </c>
      <c r="F2268" t="s">
        <v>110</v>
      </c>
      <c r="G2268" t="s">
        <v>20</v>
      </c>
      <c r="H2268" t="s">
        <v>22</v>
      </c>
      <c r="I2268" s="4">
        <v>3492</v>
      </c>
      <c r="J2268">
        <v>808</v>
      </c>
      <c r="K2268">
        <v>0</v>
      </c>
      <c r="L2268">
        <v>2684</v>
      </c>
      <c r="M2268">
        <v>0</v>
      </c>
      <c r="N2268" s="2">
        <v>31</v>
      </c>
      <c r="O2268" t="s">
        <v>29</v>
      </c>
      <c r="P2268" t="s">
        <v>80</v>
      </c>
      <c r="Q2268" t="s">
        <v>25</v>
      </c>
      <c r="R2268" t="s">
        <v>26</v>
      </c>
    </row>
    <row r="2269" spans="1:18" x14ac:dyDescent="0.35">
      <c r="A2269" t="s">
        <v>1028</v>
      </c>
      <c r="B2269" t="s">
        <v>827</v>
      </c>
      <c r="C2269" t="s">
        <v>15</v>
      </c>
      <c r="D2269" t="s">
        <v>17</v>
      </c>
      <c r="E2269" t="s">
        <v>461</v>
      </c>
      <c r="F2269" t="s">
        <v>462</v>
      </c>
      <c r="G2269" t="s">
        <v>20</v>
      </c>
      <c r="H2269" t="s">
        <v>21</v>
      </c>
      <c r="I2269" s="4">
        <v>1398.05</v>
      </c>
      <c r="J2269">
        <v>0</v>
      </c>
      <c r="K2269">
        <v>0</v>
      </c>
      <c r="L2269">
        <v>0</v>
      </c>
      <c r="M2269">
        <v>1398.05</v>
      </c>
      <c r="N2269" s="2">
        <v>31</v>
      </c>
      <c r="O2269" t="s">
        <v>23</v>
      </c>
      <c r="P2269" t="s">
        <v>24</v>
      </c>
      <c r="Q2269" t="s">
        <v>25</v>
      </c>
      <c r="R2269" t="s">
        <v>26</v>
      </c>
    </row>
    <row r="2270" spans="1:18" x14ac:dyDescent="0.35">
      <c r="A2270" t="s">
        <v>1028</v>
      </c>
      <c r="B2270" t="s">
        <v>828</v>
      </c>
      <c r="C2270" t="s">
        <v>15</v>
      </c>
      <c r="D2270" t="s">
        <v>17</v>
      </c>
      <c r="E2270" t="s">
        <v>282</v>
      </c>
      <c r="G2270" t="s">
        <v>20</v>
      </c>
      <c r="H2270" t="s">
        <v>22</v>
      </c>
      <c r="I2270" s="4">
        <v>17228</v>
      </c>
      <c r="J2270">
        <v>1684</v>
      </c>
      <c r="K2270">
        <v>0</v>
      </c>
      <c r="L2270">
        <v>15544</v>
      </c>
      <c r="M2270">
        <v>0</v>
      </c>
      <c r="N2270" s="2">
        <v>31</v>
      </c>
      <c r="O2270" t="s">
        <v>60</v>
      </c>
      <c r="P2270" t="s">
        <v>80</v>
      </c>
      <c r="Q2270" t="s">
        <v>25</v>
      </c>
      <c r="R2270" t="s">
        <v>26</v>
      </c>
    </row>
    <row r="2271" spans="1:18" x14ac:dyDescent="0.35">
      <c r="A2271" t="s">
        <v>1028</v>
      </c>
      <c r="B2271" t="s">
        <v>829</v>
      </c>
      <c r="C2271" t="s">
        <v>15</v>
      </c>
      <c r="D2271" t="s">
        <v>17</v>
      </c>
      <c r="E2271" t="s">
        <v>275</v>
      </c>
      <c r="F2271" t="s">
        <v>18</v>
      </c>
      <c r="G2271" t="s">
        <v>20</v>
      </c>
      <c r="H2271" t="s">
        <v>21</v>
      </c>
      <c r="I2271" s="4">
        <v>1151.28</v>
      </c>
      <c r="J2271">
        <v>0</v>
      </c>
      <c r="K2271">
        <v>0</v>
      </c>
      <c r="L2271">
        <v>0</v>
      </c>
      <c r="M2271">
        <v>1151.28</v>
      </c>
      <c r="N2271" s="2">
        <v>31</v>
      </c>
      <c r="O2271" t="s">
        <v>23</v>
      </c>
      <c r="P2271" t="s">
        <v>37</v>
      </c>
      <c r="Q2271" t="s">
        <v>25</v>
      </c>
      <c r="R2271" t="s">
        <v>26</v>
      </c>
    </row>
    <row r="2272" spans="1:18" x14ac:dyDescent="0.35">
      <c r="A2272" t="s">
        <v>1028</v>
      </c>
      <c r="B2272" t="s">
        <v>830</v>
      </c>
      <c r="C2272" t="s">
        <v>15</v>
      </c>
      <c r="D2272" t="s">
        <v>17</v>
      </c>
      <c r="E2272" t="s">
        <v>231</v>
      </c>
      <c r="F2272" t="s">
        <v>232</v>
      </c>
      <c r="G2272" t="s">
        <v>20</v>
      </c>
      <c r="H2272" t="s">
        <v>22</v>
      </c>
      <c r="I2272" s="4">
        <v>6074</v>
      </c>
      <c r="J2272">
        <v>951</v>
      </c>
      <c r="K2272">
        <v>0</v>
      </c>
      <c r="L2272">
        <v>5123</v>
      </c>
      <c r="M2272">
        <v>0</v>
      </c>
      <c r="N2272" s="2">
        <v>31</v>
      </c>
      <c r="O2272" t="s">
        <v>29</v>
      </c>
      <c r="P2272" t="s">
        <v>37</v>
      </c>
      <c r="Q2272" t="s">
        <v>25</v>
      </c>
      <c r="R2272" t="s">
        <v>26</v>
      </c>
    </row>
    <row r="2273" spans="1:18" x14ac:dyDescent="0.35">
      <c r="A2273" t="s">
        <v>1028</v>
      </c>
      <c r="B2273" t="s">
        <v>831</v>
      </c>
      <c r="C2273" t="s">
        <v>15</v>
      </c>
      <c r="D2273" t="s">
        <v>17</v>
      </c>
      <c r="E2273" t="s">
        <v>296</v>
      </c>
      <c r="F2273" t="s">
        <v>297</v>
      </c>
      <c r="G2273" t="s">
        <v>20</v>
      </c>
      <c r="H2273" t="s">
        <v>21</v>
      </c>
      <c r="I2273" s="4">
        <v>2735.32</v>
      </c>
      <c r="J2273">
        <v>0</v>
      </c>
      <c r="K2273">
        <v>0</v>
      </c>
      <c r="L2273">
        <v>0</v>
      </c>
      <c r="M2273">
        <v>2735.32</v>
      </c>
      <c r="N2273" s="2">
        <v>31</v>
      </c>
      <c r="O2273" t="s">
        <v>57</v>
      </c>
      <c r="P2273" t="s">
        <v>37</v>
      </c>
      <c r="Q2273" t="s">
        <v>25</v>
      </c>
      <c r="R2273" t="s">
        <v>26</v>
      </c>
    </row>
    <row r="2274" spans="1:18" x14ac:dyDescent="0.35">
      <c r="A2274" t="s">
        <v>1028</v>
      </c>
      <c r="B2274" t="s">
        <v>832</v>
      </c>
      <c r="C2274" t="s">
        <v>15</v>
      </c>
      <c r="D2274" t="s">
        <v>17</v>
      </c>
      <c r="E2274" t="s">
        <v>400</v>
      </c>
      <c r="F2274" t="s">
        <v>131</v>
      </c>
      <c r="G2274" t="s">
        <v>20</v>
      </c>
      <c r="H2274" t="s">
        <v>22</v>
      </c>
      <c r="I2274" s="4">
        <v>882</v>
      </c>
      <c r="J2274">
        <v>138</v>
      </c>
      <c r="K2274">
        <v>0</v>
      </c>
      <c r="L2274">
        <v>744</v>
      </c>
      <c r="M2274">
        <v>0</v>
      </c>
      <c r="N2274" s="2">
        <v>31</v>
      </c>
      <c r="O2274" t="s">
        <v>29</v>
      </c>
      <c r="P2274" t="s">
        <v>37</v>
      </c>
      <c r="Q2274" t="s">
        <v>25</v>
      </c>
      <c r="R2274" t="s">
        <v>26</v>
      </c>
    </row>
    <row r="2275" spans="1:18" x14ac:dyDescent="0.35">
      <c r="A2275" t="s">
        <v>1028</v>
      </c>
      <c r="B2275" t="s">
        <v>833</v>
      </c>
      <c r="C2275" t="s">
        <v>15</v>
      </c>
      <c r="D2275" t="s">
        <v>17</v>
      </c>
      <c r="E2275" t="s">
        <v>504</v>
      </c>
      <c r="G2275" t="s">
        <v>20</v>
      </c>
      <c r="H2275" t="s">
        <v>21</v>
      </c>
      <c r="I2275" s="4">
        <v>535.6</v>
      </c>
      <c r="J2275">
        <v>0</v>
      </c>
      <c r="K2275">
        <v>0</v>
      </c>
      <c r="L2275">
        <v>0</v>
      </c>
      <c r="M2275">
        <v>535.6</v>
      </c>
      <c r="N2275" s="2">
        <v>31</v>
      </c>
      <c r="O2275" t="s">
        <v>29</v>
      </c>
      <c r="P2275" t="s">
        <v>201</v>
      </c>
      <c r="Q2275" t="s">
        <v>25</v>
      </c>
      <c r="R2275" t="s">
        <v>26</v>
      </c>
    </row>
    <row r="2276" spans="1:18" x14ac:dyDescent="0.35">
      <c r="A2276" t="s">
        <v>1028</v>
      </c>
      <c r="B2276" t="s">
        <v>1024</v>
      </c>
      <c r="C2276" t="s">
        <v>15</v>
      </c>
      <c r="D2276" t="s">
        <v>17</v>
      </c>
      <c r="E2276" t="s">
        <v>567</v>
      </c>
      <c r="F2276" t="s">
        <v>568</v>
      </c>
      <c r="G2276" t="s">
        <v>20</v>
      </c>
      <c r="H2276" t="s">
        <v>21</v>
      </c>
      <c r="I2276" s="4">
        <v>416</v>
      </c>
      <c r="J2276">
        <v>0</v>
      </c>
      <c r="K2276">
        <v>0</v>
      </c>
      <c r="L2276">
        <v>0</v>
      </c>
      <c r="M2276">
        <v>416</v>
      </c>
      <c r="N2276" s="2">
        <v>31</v>
      </c>
      <c r="Q2276" t="s">
        <v>25</v>
      </c>
      <c r="R2276" t="s">
        <v>26</v>
      </c>
    </row>
    <row r="2277" spans="1:18" x14ac:dyDescent="0.35">
      <c r="A2277" t="s">
        <v>1028</v>
      </c>
      <c r="B2277" t="s">
        <v>834</v>
      </c>
      <c r="C2277" t="s">
        <v>15</v>
      </c>
      <c r="D2277" t="s">
        <v>17</v>
      </c>
      <c r="E2277" t="s">
        <v>538</v>
      </c>
      <c r="G2277" t="s">
        <v>20</v>
      </c>
      <c r="H2277" t="s">
        <v>22</v>
      </c>
      <c r="I2277" s="4">
        <v>4802</v>
      </c>
      <c r="J2277">
        <v>774</v>
      </c>
      <c r="K2277">
        <v>0</v>
      </c>
      <c r="L2277">
        <v>4028</v>
      </c>
      <c r="M2277">
        <v>0</v>
      </c>
      <c r="N2277" s="2">
        <v>31</v>
      </c>
      <c r="O2277" t="s">
        <v>29</v>
      </c>
      <c r="P2277" t="s">
        <v>94</v>
      </c>
      <c r="Q2277" t="s">
        <v>25</v>
      </c>
      <c r="R2277" t="s">
        <v>26</v>
      </c>
    </row>
    <row r="2278" spans="1:18" x14ac:dyDescent="0.35">
      <c r="A2278" t="s">
        <v>1028</v>
      </c>
      <c r="B2278" t="s">
        <v>835</v>
      </c>
      <c r="C2278" t="s">
        <v>15</v>
      </c>
      <c r="D2278" t="s">
        <v>17</v>
      </c>
      <c r="E2278" t="s">
        <v>393</v>
      </c>
      <c r="F2278" t="s">
        <v>18</v>
      </c>
      <c r="G2278" t="s">
        <v>20</v>
      </c>
      <c r="H2278" t="s">
        <v>21</v>
      </c>
      <c r="I2278" s="4">
        <v>1470.5</v>
      </c>
      <c r="J2278">
        <v>0</v>
      </c>
      <c r="K2278">
        <v>0</v>
      </c>
      <c r="L2278">
        <v>0</v>
      </c>
      <c r="M2278">
        <v>1470.5</v>
      </c>
      <c r="N2278" s="2">
        <v>31</v>
      </c>
      <c r="O2278" t="s">
        <v>23</v>
      </c>
      <c r="P2278" t="s">
        <v>108</v>
      </c>
      <c r="Q2278" t="s">
        <v>25</v>
      </c>
      <c r="R2278" t="s">
        <v>26</v>
      </c>
    </row>
    <row r="2279" spans="1:18" x14ac:dyDescent="0.35">
      <c r="A2279" t="s">
        <v>1028</v>
      </c>
      <c r="B2279" t="s">
        <v>836</v>
      </c>
      <c r="C2279" t="s">
        <v>15</v>
      </c>
      <c r="D2279" t="s">
        <v>17</v>
      </c>
      <c r="E2279" t="s">
        <v>190</v>
      </c>
      <c r="F2279" t="s">
        <v>110</v>
      </c>
      <c r="G2279" t="s">
        <v>20</v>
      </c>
      <c r="H2279" t="s">
        <v>21</v>
      </c>
      <c r="I2279" s="4">
        <v>1283.47</v>
      </c>
      <c r="J2279">
        <v>0</v>
      </c>
      <c r="K2279">
        <v>0</v>
      </c>
      <c r="L2279">
        <v>0</v>
      </c>
      <c r="M2279">
        <v>1283.47</v>
      </c>
      <c r="N2279" s="2">
        <v>31</v>
      </c>
      <c r="O2279" t="s">
        <v>29</v>
      </c>
      <c r="P2279" t="s">
        <v>80</v>
      </c>
      <c r="Q2279" t="s">
        <v>25</v>
      </c>
      <c r="R2279" t="s">
        <v>26</v>
      </c>
    </row>
    <row r="2280" spans="1:18" x14ac:dyDescent="0.35">
      <c r="A2280" t="s">
        <v>1028</v>
      </c>
      <c r="B2280" t="s">
        <v>837</v>
      </c>
      <c r="C2280" t="s">
        <v>15</v>
      </c>
      <c r="D2280" t="s">
        <v>17</v>
      </c>
      <c r="E2280" t="s">
        <v>457</v>
      </c>
      <c r="F2280" t="s">
        <v>458</v>
      </c>
      <c r="G2280" t="s">
        <v>20</v>
      </c>
      <c r="H2280" t="s">
        <v>22</v>
      </c>
      <c r="I2280" s="4">
        <v>5279</v>
      </c>
      <c r="J2280">
        <v>850</v>
      </c>
      <c r="K2280">
        <v>0</v>
      </c>
      <c r="L2280">
        <v>4429</v>
      </c>
      <c r="M2280">
        <v>0</v>
      </c>
      <c r="N2280" s="2">
        <v>31</v>
      </c>
      <c r="O2280" t="s">
        <v>29</v>
      </c>
      <c r="P2280" t="s">
        <v>30</v>
      </c>
      <c r="Q2280" t="s">
        <v>25</v>
      </c>
      <c r="R2280" t="s">
        <v>26</v>
      </c>
    </row>
    <row r="2281" spans="1:18" x14ac:dyDescent="0.35">
      <c r="A2281" t="s">
        <v>1028</v>
      </c>
      <c r="B2281" t="s">
        <v>838</v>
      </c>
      <c r="C2281" t="s">
        <v>15</v>
      </c>
      <c r="D2281" t="s">
        <v>17</v>
      </c>
      <c r="E2281" t="s">
        <v>430</v>
      </c>
      <c r="F2281" t="s">
        <v>431</v>
      </c>
      <c r="G2281" t="s">
        <v>20</v>
      </c>
      <c r="H2281" t="s">
        <v>22</v>
      </c>
      <c r="I2281" s="4">
        <v>5547</v>
      </c>
      <c r="J2281">
        <v>821</v>
      </c>
      <c r="K2281">
        <v>0</v>
      </c>
      <c r="L2281">
        <v>4726</v>
      </c>
      <c r="M2281">
        <v>0</v>
      </c>
      <c r="N2281" s="2">
        <v>31</v>
      </c>
      <c r="O2281" t="s">
        <v>29</v>
      </c>
      <c r="P2281" t="s">
        <v>30</v>
      </c>
      <c r="Q2281" t="s">
        <v>25</v>
      </c>
      <c r="R2281" t="s">
        <v>26</v>
      </c>
    </row>
    <row r="2282" spans="1:18" x14ac:dyDescent="0.35">
      <c r="A2282" t="s">
        <v>1028</v>
      </c>
      <c r="B2282" t="s">
        <v>839</v>
      </c>
      <c r="C2282" t="s">
        <v>15</v>
      </c>
      <c r="D2282" t="s">
        <v>17</v>
      </c>
      <c r="E2282" t="s">
        <v>293</v>
      </c>
      <c r="F2282" t="s">
        <v>294</v>
      </c>
      <c r="G2282" t="s">
        <v>20</v>
      </c>
      <c r="H2282" t="s">
        <v>21</v>
      </c>
      <c r="I2282" s="4">
        <v>1126.9100000000001</v>
      </c>
      <c r="J2282">
        <v>0</v>
      </c>
      <c r="K2282">
        <v>0</v>
      </c>
      <c r="L2282">
        <v>0</v>
      </c>
      <c r="M2282">
        <v>1126.9100000000001</v>
      </c>
      <c r="N2282" s="2">
        <v>31</v>
      </c>
      <c r="O2282" t="s">
        <v>23</v>
      </c>
      <c r="P2282" t="s">
        <v>224</v>
      </c>
      <c r="Q2282" t="s">
        <v>25</v>
      </c>
      <c r="R2282" t="s">
        <v>26</v>
      </c>
    </row>
    <row r="2283" spans="1:18" x14ac:dyDescent="0.35">
      <c r="A2283" t="s">
        <v>1028</v>
      </c>
      <c r="B2283" t="s">
        <v>840</v>
      </c>
      <c r="C2283" t="s">
        <v>15</v>
      </c>
      <c r="D2283" t="s">
        <v>17</v>
      </c>
      <c r="E2283" t="s">
        <v>188</v>
      </c>
      <c r="F2283" t="s">
        <v>110</v>
      </c>
      <c r="G2283" t="s">
        <v>20</v>
      </c>
      <c r="H2283" t="s">
        <v>22</v>
      </c>
      <c r="I2283" s="4">
        <v>3259</v>
      </c>
      <c r="J2283">
        <v>537</v>
      </c>
      <c r="K2283">
        <v>0</v>
      </c>
      <c r="L2283">
        <v>2722</v>
      </c>
      <c r="M2283">
        <v>0</v>
      </c>
      <c r="N2283" s="2">
        <v>31</v>
      </c>
      <c r="O2283" t="s">
        <v>29</v>
      </c>
      <c r="P2283" t="s">
        <v>80</v>
      </c>
      <c r="Q2283" t="s">
        <v>25</v>
      </c>
      <c r="R2283" t="s">
        <v>26</v>
      </c>
    </row>
    <row r="2284" spans="1:18" x14ac:dyDescent="0.35">
      <c r="A2284" t="s">
        <v>1028</v>
      </c>
      <c r="B2284" t="s">
        <v>841</v>
      </c>
      <c r="C2284" t="s">
        <v>15</v>
      </c>
      <c r="D2284" t="s">
        <v>17</v>
      </c>
      <c r="E2284" t="s">
        <v>405</v>
      </c>
      <c r="F2284" t="s">
        <v>406</v>
      </c>
      <c r="G2284" t="s">
        <v>20</v>
      </c>
      <c r="H2284" t="s">
        <v>22</v>
      </c>
      <c r="I2284" s="4">
        <v>8304</v>
      </c>
      <c r="J2284">
        <v>1245</v>
      </c>
      <c r="K2284">
        <v>0</v>
      </c>
      <c r="L2284">
        <v>7059</v>
      </c>
      <c r="M2284">
        <v>0</v>
      </c>
      <c r="N2284" s="2">
        <v>31</v>
      </c>
      <c r="O2284" t="s">
        <v>29</v>
      </c>
      <c r="P2284" t="s">
        <v>30</v>
      </c>
      <c r="Q2284" t="s">
        <v>25</v>
      </c>
      <c r="R2284" t="s">
        <v>26</v>
      </c>
    </row>
    <row r="2285" spans="1:18" x14ac:dyDescent="0.35">
      <c r="A2285" t="s">
        <v>1028</v>
      </c>
      <c r="B2285" t="s">
        <v>842</v>
      </c>
      <c r="C2285" t="s">
        <v>15</v>
      </c>
      <c r="D2285" t="s">
        <v>17</v>
      </c>
      <c r="E2285" t="s">
        <v>218</v>
      </c>
      <c r="F2285" t="s">
        <v>219</v>
      </c>
      <c r="G2285" t="s">
        <v>20</v>
      </c>
      <c r="H2285" t="s">
        <v>22</v>
      </c>
      <c r="I2285" s="4">
        <v>3310</v>
      </c>
      <c r="J2285">
        <v>610</v>
      </c>
      <c r="K2285">
        <v>0</v>
      </c>
      <c r="L2285">
        <v>2700</v>
      </c>
      <c r="M2285">
        <v>0</v>
      </c>
      <c r="N2285" s="2">
        <v>31</v>
      </c>
      <c r="O2285" t="s">
        <v>60</v>
      </c>
      <c r="P2285" t="s">
        <v>41</v>
      </c>
      <c r="Q2285" t="s">
        <v>25</v>
      </c>
      <c r="R2285" t="s">
        <v>26</v>
      </c>
    </row>
    <row r="2286" spans="1:18" x14ac:dyDescent="0.35">
      <c r="A2286" t="s">
        <v>1028</v>
      </c>
      <c r="B2286" t="s">
        <v>843</v>
      </c>
      <c r="C2286" t="s">
        <v>15</v>
      </c>
      <c r="D2286" t="s">
        <v>17</v>
      </c>
      <c r="E2286" t="s">
        <v>271</v>
      </c>
      <c r="F2286" t="s">
        <v>110</v>
      </c>
      <c r="G2286" t="s">
        <v>20</v>
      </c>
      <c r="H2286" t="s">
        <v>22</v>
      </c>
      <c r="I2286" s="4">
        <v>5671</v>
      </c>
      <c r="J2286">
        <v>883</v>
      </c>
      <c r="K2286">
        <v>0</v>
      </c>
      <c r="L2286">
        <v>4788</v>
      </c>
      <c r="M2286">
        <v>0</v>
      </c>
      <c r="N2286" s="2">
        <v>31</v>
      </c>
      <c r="O2286" t="s">
        <v>29</v>
      </c>
      <c r="P2286" t="s">
        <v>272</v>
      </c>
      <c r="Q2286" t="s">
        <v>25</v>
      </c>
      <c r="R2286" t="s">
        <v>26</v>
      </c>
    </row>
    <row r="2287" spans="1:18" x14ac:dyDescent="0.35">
      <c r="A2287" t="s">
        <v>1028</v>
      </c>
      <c r="B2287" t="s">
        <v>844</v>
      </c>
      <c r="C2287" t="s">
        <v>15</v>
      </c>
      <c r="D2287" t="s">
        <v>17</v>
      </c>
      <c r="E2287" t="s">
        <v>326</v>
      </c>
      <c r="G2287" t="s">
        <v>20</v>
      </c>
      <c r="H2287" t="s">
        <v>21</v>
      </c>
      <c r="I2287" s="4">
        <v>901.2</v>
      </c>
      <c r="J2287">
        <v>0</v>
      </c>
      <c r="K2287">
        <v>0</v>
      </c>
      <c r="L2287">
        <v>0</v>
      </c>
      <c r="M2287">
        <v>901.2</v>
      </c>
      <c r="N2287" s="2">
        <v>31</v>
      </c>
      <c r="O2287" t="s">
        <v>23</v>
      </c>
      <c r="P2287" t="s">
        <v>272</v>
      </c>
      <c r="Q2287" t="s">
        <v>25</v>
      </c>
      <c r="R2287" t="s">
        <v>26</v>
      </c>
    </row>
    <row r="2288" spans="1:18" x14ac:dyDescent="0.35">
      <c r="A2288" t="s">
        <v>1028</v>
      </c>
      <c r="B2288" t="s">
        <v>845</v>
      </c>
      <c r="C2288" t="s">
        <v>15</v>
      </c>
      <c r="D2288" t="s">
        <v>17</v>
      </c>
      <c r="E2288" t="s">
        <v>313</v>
      </c>
      <c r="G2288" t="s">
        <v>20</v>
      </c>
      <c r="H2288" t="s">
        <v>22</v>
      </c>
      <c r="I2288" s="4">
        <v>11874</v>
      </c>
      <c r="J2288">
        <v>1806</v>
      </c>
      <c r="K2288">
        <v>0</v>
      </c>
      <c r="L2288">
        <v>10068</v>
      </c>
      <c r="M2288">
        <v>0</v>
      </c>
      <c r="N2288" s="2">
        <v>31</v>
      </c>
      <c r="O2288" t="s">
        <v>29</v>
      </c>
      <c r="P2288" t="s">
        <v>272</v>
      </c>
      <c r="Q2288" t="s">
        <v>25</v>
      </c>
      <c r="R2288" t="s">
        <v>26</v>
      </c>
    </row>
    <row r="2289" spans="1:18" x14ac:dyDescent="0.35">
      <c r="A2289" t="s">
        <v>1028</v>
      </c>
      <c r="B2289" t="s">
        <v>846</v>
      </c>
      <c r="C2289" t="s">
        <v>15</v>
      </c>
      <c r="D2289" t="s">
        <v>17</v>
      </c>
      <c r="E2289" t="s">
        <v>489</v>
      </c>
      <c r="F2289" t="s">
        <v>34</v>
      </c>
      <c r="G2289" t="s">
        <v>20</v>
      </c>
      <c r="H2289" t="s">
        <v>21</v>
      </c>
      <c r="I2289" s="4">
        <v>1098.53</v>
      </c>
      <c r="J2289">
        <v>0</v>
      </c>
      <c r="K2289">
        <v>0</v>
      </c>
      <c r="L2289">
        <v>0</v>
      </c>
      <c r="M2289">
        <v>1098.53</v>
      </c>
      <c r="N2289" s="2">
        <v>31</v>
      </c>
      <c r="O2289" t="s">
        <v>35</v>
      </c>
      <c r="P2289" t="s">
        <v>64</v>
      </c>
      <c r="Q2289" t="s">
        <v>25</v>
      </c>
      <c r="R2289" t="s">
        <v>26</v>
      </c>
    </row>
    <row r="2290" spans="1:18" x14ac:dyDescent="0.35">
      <c r="A2290" t="s">
        <v>1028</v>
      </c>
      <c r="B2290" t="s">
        <v>847</v>
      </c>
      <c r="C2290" t="s">
        <v>15</v>
      </c>
      <c r="D2290" t="s">
        <v>17</v>
      </c>
      <c r="E2290" t="s">
        <v>304</v>
      </c>
      <c r="F2290" t="s">
        <v>305</v>
      </c>
      <c r="G2290" t="s">
        <v>20</v>
      </c>
      <c r="H2290" t="s">
        <v>21</v>
      </c>
      <c r="I2290" s="4">
        <v>732.58</v>
      </c>
      <c r="J2290">
        <v>0</v>
      </c>
      <c r="K2290">
        <v>0</v>
      </c>
      <c r="L2290">
        <v>0</v>
      </c>
      <c r="M2290">
        <v>732.58</v>
      </c>
      <c r="N2290" s="2">
        <v>31</v>
      </c>
      <c r="Q2290" t="s">
        <v>25</v>
      </c>
      <c r="R2290" t="s">
        <v>26</v>
      </c>
    </row>
    <row r="2291" spans="1:18" x14ac:dyDescent="0.35">
      <c r="A2291" t="s">
        <v>1028</v>
      </c>
      <c r="B2291" t="s">
        <v>848</v>
      </c>
      <c r="C2291" t="s">
        <v>15</v>
      </c>
      <c r="D2291" t="s">
        <v>17</v>
      </c>
      <c r="E2291" t="s">
        <v>303</v>
      </c>
      <c r="G2291" t="s">
        <v>20</v>
      </c>
      <c r="H2291" t="s">
        <v>22</v>
      </c>
      <c r="I2291" s="4">
        <v>2195</v>
      </c>
      <c r="J2291">
        <v>473</v>
      </c>
      <c r="K2291">
        <v>0</v>
      </c>
      <c r="L2291">
        <v>1722</v>
      </c>
      <c r="M2291">
        <v>0</v>
      </c>
      <c r="N2291" s="2">
        <v>31</v>
      </c>
      <c r="O2291" t="s">
        <v>29</v>
      </c>
      <c r="P2291" t="s">
        <v>64</v>
      </c>
      <c r="Q2291" t="s">
        <v>25</v>
      </c>
      <c r="R2291" t="s">
        <v>26</v>
      </c>
    </row>
    <row r="2292" spans="1:18" x14ac:dyDescent="0.35">
      <c r="A2292" t="s">
        <v>1028</v>
      </c>
      <c r="B2292" t="s">
        <v>849</v>
      </c>
      <c r="C2292" t="s">
        <v>15</v>
      </c>
      <c r="D2292" t="s">
        <v>17</v>
      </c>
      <c r="E2292" t="s">
        <v>151</v>
      </c>
      <c r="F2292" t="s">
        <v>152</v>
      </c>
      <c r="G2292" t="s">
        <v>20</v>
      </c>
      <c r="H2292" t="s">
        <v>21</v>
      </c>
      <c r="I2292" s="4">
        <v>96.26</v>
      </c>
      <c r="J2292">
        <v>0</v>
      </c>
      <c r="K2292">
        <v>0</v>
      </c>
      <c r="L2292">
        <v>0</v>
      </c>
      <c r="M2292">
        <v>96.26</v>
      </c>
      <c r="N2292" s="2">
        <v>31</v>
      </c>
      <c r="O2292" t="s">
        <v>63</v>
      </c>
      <c r="P2292" t="s">
        <v>64</v>
      </c>
      <c r="Q2292" t="s">
        <v>25</v>
      </c>
      <c r="R2292" t="s">
        <v>26</v>
      </c>
    </row>
    <row r="2293" spans="1:18" x14ac:dyDescent="0.35">
      <c r="A2293" t="s">
        <v>1028</v>
      </c>
      <c r="B2293" t="s">
        <v>850</v>
      </c>
      <c r="C2293" t="s">
        <v>15</v>
      </c>
      <c r="D2293" t="s">
        <v>17</v>
      </c>
      <c r="E2293" t="s">
        <v>274</v>
      </c>
      <c r="G2293" t="s">
        <v>20</v>
      </c>
      <c r="H2293" t="s">
        <v>22</v>
      </c>
      <c r="I2293" s="4">
        <v>7349</v>
      </c>
      <c r="J2293">
        <v>1168</v>
      </c>
      <c r="K2293">
        <v>0</v>
      </c>
      <c r="L2293">
        <v>6181</v>
      </c>
      <c r="M2293">
        <v>0</v>
      </c>
      <c r="N2293" s="2">
        <v>31</v>
      </c>
      <c r="O2293" t="s">
        <v>29</v>
      </c>
      <c r="P2293" t="s">
        <v>37</v>
      </c>
      <c r="Q2293" t="s">
        <v>25</v>
      </c>
      <c r="R2293" t="s">
        <v>26</v>
      </c>
    </row>
    <row r="2294" spans="1:18" x14ac:dyDescent="0.35">
      <c r="A2294" t="s">
        <v>1028</v>
      </c>
      <c r="B2294" t="s">
        <v>851</v>
      </c>
      <c r="C2294" t="s">
        <v>15</v>
      </c>
      <c r="D2294" t="s">
        <v>17</v>
      </c>
      <c r="E2294" t="s">
        <v>36</v>
      </c>
      <c r="F2294" t="s">
        <v>34</v>
      </c>
      <c r="G2294" t="s">
        <v>20</v>
      </c>
      <c r="H2294" t="s">
        <v>21</v>
      </c>
      <c r="I2294" s="4">
        <v>1251.93</v>
      </c>
      <c r="J2294">
        <v>0</v>
      </c>
      <c r="K2294">
        <v>0</v>
      </c>
      <c r="L2294">
        <v>0</v>
      </c>
      <c r="M2294">
        <v>1251.93</v>
      </c>
      <c r="N2294" s="2">
        <v>31</v>
      </c>
      <c r="O2294" t="s">
        <v>35</v>
      </c>
      <c r="P2294" t="s">
        <v>37</v>
      </c>
      <c r="Q2294" t="s">
        <v>25</v>
      </c>
      <c r="R2294" t="s">
        <v>26</v>
      </c>
    </row>
    <row r="2295" spans="1:18" x14ac:dyDescent="0.35">
      <c r="A2295" t="s">
        <v>1028</v>
      </c>
      <c r="B2295" t="s">
        <v>852</v>
      </c>
      <c r="C2295" t="s">
        <v>15</v>
      </c>
      <c r="D2295" t="s">
        <v>17</v>
      </c>
      <c r="E2295" t="s">
        <v>292</v>
      </c>
      <c r="G2295" t="s">
        <v>20</v>
      </c>
      <c r="H2295" t="s">
        <v>21</v>
      </c>
      <c r="I2295" s="4">
        <v>1094.69</v>
      </c>
      <c r="J2295">
        <v>0</v>
      </c>
      <c r="K2295">
        <v>0</v>
      </c>
      <c r="L2295">
        <v>0</v>
      </c>
      <c r="M2295">
        <v>1094.69</v>
      </c>
      <c r="N2295" s="2">
        <v>31</v>
      </c>
      <c r="O2295" t="s">
        <v>35</v>
      </c>
      <c r="P2295" t="s">
        <v>37</v>
      </c>
      <c r="Q2295" t="s">
        <v>25</v>
      </c>
      <c r="R2295" t="s">
        <v>26</v>
      </c>
    </row>
    <row r="2296" spans="1:18" x14ac:dyDescent="0.35">
      <c r="A2296" t="s">
        <v>1028</v>
      </c>
      <c r="B2296" t="s">
        <v>853</v>
      </c>
      <c r="C2296" t="s">
        <v>15</v>
      </c>
      <c r="D2296" t="s">
        <v>17</v>
      </c>
      <c r="E2296" t="s">
        <v>556</v>
      </c>
      <c r="F2296" t="s">
        <v>557</v>
      </c>
      <c r="G2296" t="s">
        <v>20</v>
      </c>
      <c r="H2296" t="s">
        <v>21</v>
      </c>
      <c r="I2296" s="4">
        <v>626.29999999999995</v>
      </c>
      <c r="J2296">
        <v>0</v>
      </c>
      <c r="K2296">
        <v>0</v>
      </c>
      <c r="L2296">
        <v>0</v>
      </c>
      <c r="M2296">
        <v>626.29999999999995</v>
      </c>
      <c r="N2296" s="2">
        <v>31</v>
      </c>
      <c r="Q2296" t="s">
        <v>25</v>
      </c>
      <c r="R2296" t="s">
        <v>26</v>
      </c>
    </row>
    <row r="2297" spans="1:18" x14ac:dyDescent="0.35">
      <c r="A2297" t="s">
        <v>1028</v>
      </c>
      <c r="B2297" t="s">
        <v>854</v>
      </c>
      <c r="C2297" t="s">
        <v>15</v>
      </c>
      <c r="D2297" t="s">
        <v>17</v>
      </c>
      <c r="E2297" t="s">
        <v>343</v>
      </c>
      <c r="F2297" t="s">
        <v>344</v>
      </c>
      <c r="G2297" t="s">
        <v>20</v>
      </c>
      <c r="H2297" t="s">
        <v>21</v>
      </c>
      <c r="I2297" s="4">
        <v>1117.52</v>
      </c>
      <c r="J2297">
        <v>0</v>
      </c>
      <c r="K2297">
        <v>0</v>
      </c>
      <c r="L2297">
        <v>0</v>
      </c>
      <c r="M2297">
        <v>1117.52</v>
      </c>
      <c r="N2297" s="2">
        <v>31</v>
      </c>
      <c r="O2297" t="s">
        <v>345</v>
      </c>
      <c r="P2297" t="s">
        <v>37</v>
      </c>
      <c r="Q2297" t="s">
        <v>25</v>
      </c>
      <c r="R2297" t="s">
        <v>26</v>
      </c>
    </row>
    <row r="2298" spans="1:18" x14ac:dyDescent="0.35">
      <c r="A2298" t="s">
        <v>1028</v>
      </c>
      <c r="B2298" t="s">
        <v>855</v>
      </c>
      <c r="C2298" t="s">
        <v>15</v>
      </c>
      <c r="D2298" t="s">
        <v>17</v>
      </c>
      <c r="E2298" t="s">
        <v>285</v>
      </c>
      <c r="F2298" t="s">
        <v>18</v>
      </c>
      <c r="G2298" t="s">
        <v>20</v>
      </c>
      <c r="H2298" t="s">
        <v>21</v>
      </c>
      <c r="I2298" s="4">
        <v>1466.72</v>
      </c>
      <c r="J2298">
        <v>0</v>
      </c>
      <c r="K2298">
        <v>0</v>
      </c>
      <c r="L2298">
        <v>0</v>
      </c>
      <c r="M2298">
        <v>1466.72</v>
      </c>
      <c r="N2298" s="2">
        <v>31</v>
      </c>
      <c r="O2298" t="s">
        <v>23</v>
      </c>
      <c r="P2298" t="s">
        <v>37</v>
      </c>
      <c r="Q2298" t="s">
        <v>25</v>
      </c>
      <c r="R2298" t="s">
        <v>26</v>
      </c>
    </row>
    <row r="2299" spans="1:18" x14ac:dyDescent="0.35">
      <c r="A2299" t="s">
        <v>1028</v>
      </c>
      <c r="B2299" t="s">
        <v>856</v>
      </c>
      <c r="C2299" t="s">
        <v>15</v>
      </c>
      <c r="D2299" t="s">
        <v>17</v>
      </c>
      <c r="E2299" t="s">
        <v>273</v>
      </c>
      <c r="G2299" t="s">
        <v>20</v>
      </c>
      <c r="H2299" t="s">
        <v>22</v>
      </c>
      <c r="I2299" s="4">
        <v>11394</v>
      </c>
      <c r="J2299">
        <v>1762</v>
      </c>
      <c r="K2299">
        <v>0</v>
      </c>
      <c r="L2299">
        <v>9632</v>
      </c>
      <c r="M2299">
        <v>0</v>
      </c>
      <c r="N2299" s="2">
        <v>31</v>
      </c>
      <c r="O2299" t="s">
        <v>29</v>
      </c>
      <c r="P2299" t="s">
        <v>37</v>
      </c>
      <c r="Q2299" t="s">
        <v>25</v>
      </c>
      <c r="R2299" t="s">
        <v>26</v>
      </c>
    </row>
    <row r="2300" spans="1:18" x14ac:dyDescent="0.35">
      <c r="A2300" t="s">
        <v>1028</v>
      </c>
      <c r="B2300" t="s">
        <v>857</v>
      </c>
      <c r="C2300" t="s">
        <v>15</v>
      </c>
      <c r="D2300" t="s">
        <v>17</v>
      </c>
      <c r="E2300" t="s">
        <v>161</v>
      </c>
      <c r="F2300" t="s">
        <v>162</v>
      </c>
      <c r="G2300" t="s">
        <v>20</v>
      </c>
      <c r="H2300" t="s">
        <v>21</v>
      </c>
      <c r="I2300" s="4">
        <v>70.45</v>
      </c>
      <c r="J2300">
        <v>0</v>
      </c>
      <c r="K2300">
        <v>0</v>
      </c>
      <c r="L2300">
        <v>0</v>
      </c>
      <c r="M2300">
        <v>70.45</v>
      </c>
      <c r="N2300" s="2">
        <v>31</v>
      </c>
      <c r="O2300" t="s">
        <v>63</v>
      </c>
      <c r="P2300" t="s">
        <v>64</v>
      </c>
      <c r="Q2300" t="s">
        <v>25</v>
      </c>
      <c r="R2300" t="s">
        <v>26</v>
      </c>
    </row>
    <row r="2301" spans="1:18" x14ac:dyDescent="0.35">
      <c r="A2301" t="s">
        <v>1028</v>
      </c>
      <c r="B2301" t="s">
        <v>858</v>
      </c>
      <c r="C2301" t="s">
        <v>15</v>
      </c>
      <c r="D2301" t="s">
        <v>17</v>
      </c>
      <c r="E2301" t="s">
        <v>176</v>
      </c>
      <c r="G2301" t="s">
        <v>20</v>
      </c>
      <c r="H2301" t="s">
        <v>21</v>
      </c>
      <c r="I2301" s="4">
        <v>85.37</v>
      </c>
      <c r="J2301">
        <v>0</v>
      </c>
      <c r="K2301">
        <v>0</v>
      </c>
      <c r="L2301">
        <v>0</v>
      </c>
      <c r="M2301">
        <v>85.37</v>
      </c>
      <c r="N2301" s="2">
        <v>31</v>
      </c>
      <c r="O2301" t="s">
        <v>63</v>
      </c>
      <c r="P2301" t="s">
        <v>64</v>
      </c>
      <c r="Q2301" t="s">
        <v>25</v>
      </c>
      <c r="R2301" t="s">
        <v>26</v>
      </c>
    </row>
    <row r="2302" spans="1:18" x14ac:dyDescent="0.35">
      <c r="A2302" t="s">
        <v>1028</v>
      </c>
      <c r="B2302" t="s">
        <v>859</v>
      </c>
      <c r="C2302" t="s">
        <v>15</v>
      </c>
      <c r="D2302" t="s">
        <v>17</v>
      </c>
      <c r="E2302" t="s">
        <v>116</v>
      </c>
      <c r="F2302" t="s">
        <v>62</v>
      </c>
      <c r="G2302" t="s">
        <v>20</v>
      </c>
      <c r="H2302" t="s">
        <v>21</v>
      </c>
      <c r="I2302" s="4">
        <v>42.41</v>
      </c>
      <c r="J2302">
        <v>0</v>
      </c>
      <c r="K2302">
        <v>0</v>
      </c>
      <c r="L2302">
        <v>0</v>
      </c>
      <c r="M2302">
        <v>42.41</v>
      </c>
      <c r="N2302" s="2">
        <v>31</v>
      </c>
      <c r="O2302" t="s">
        <v>63</v>
      </c>
      <c r="P2302" t="s">
        <v>64</v>
      </c>
      <c r="Q2302" t="s">
        <v>25</v>
      </c>
      <c r="R2302" t="s">
        <v>26</v>
      </c>
    </row>
    <row r="2303" spans="1:18" x14ac:dyDescent="0.35">
      <c r="A2303" t="s">
        <v>1028</v>
      </c>
      <c r="B2303" t="s">
        <v>860</v>
      </c>
      <c r="C2303" t="s">
        <v>15</v>
      </c>
      <c r="D2303" t="s">
        <v>17</v>
      </c>
      <c r="E2303" t="s">
        <v>336</v>
      </c>
      <c r="G2303" t="s">
        <v>337</v>
      </c>
      <c r="H2303" t="s">
        <v>22</v>
      </c>
      <c r="I2303" s="4">
        <v>96140</v>
      </c>
      <c r="J2303">
        <v>16520</v>
      </c>
      <c r="K2303">
        <v>0</v>
      </c>
      <c r="L2303">
        <v>79620</v>
      </c>
      <c r="M2303">
        <v>0</v>
      </c>
      <c r="N2303" s="2">
        <v>31</v>
      </c>
      <c r="O2303" t="s">
        <v>60</v>
      </c>
      <c r="P2303" t="s">
        <v>37</v>
      </c>
      <c r="Q2303" t="s">
        <v>25</v>
      </c>
      <c r="R2303" t="s">
        <v>26</v>
      </c>
    </row>
    <row r="2304" spans="1:18" x14ac:dyDescent="0.35">
      <c r="A2304" t="s">
        <v>1028</v>
      </c>
      <c r="B2304" t="s">
        <v>861</v>
      </c>
      <c r="C2304" t="s">
        <v>15</v>
      </c>
      <c r="D2304" t="s">
        <v>17</v>
      </c>
      <c r="E2304" t="s">
        <v>295</v>
      </c>
      <c r="G2304" t="s">
        <v>20</v>
      </c>
      <c r="H2304" t="s">
        <v>22</v>
      </c>
      <c r="I2304" s="4">
        <v>7525</v>
      </c>
      <c r="J2304">
        <v>1158</v>
      </c>
      <c r="K2304">
        <v>0</v>
      </c>
      <c r="L2304">
        <v>6367</v>
      </c>
      <c r="M2304">
        <v>0</v>
      </c>
      <c r="N2304" s="2">
        <v>31</v>
      </c>
      <c r="O2304" t="s">
        <v>29</v>
      </c>
      <c r="P2304" t="s">
        <v>37</v>
      </c>
      <c r="Q2304" t="s">
        <v>25</v>
      </c>
      <c r="R2304" t="s">
        <v>26</v>
      </c>
    </row>
    <row r="2305" spans="1:18" x14ac:dyDescent="0.35">
      <c r="A2305" t="s">
        <v>1028</v>
      </c>
      <c r="B2305" t="s">
        <v>862</v>
      </c>
      <c r="C2305" t="s">
        <v>15</v>
      </c>
      <c r="D2305" t="s">
        <v>17</v>
      </c>
      <c r="E2305" t="s">
        <v>290</v>
      </c>
      <c r="F2305" t="s">
        <v>291</v>
      </c>
      <c r="G2305" t="s">
        <v>20</v>
      </c>
      <c r="H2305" t="s">
        <v>21</v>
      </c>
      <c r="I2305" s="4">
        <v>1174.79</v>
      </c>
      <c r="J2305">
        <v>0</v>
      </c>
      <c r="K2305">
        <v>0</v>
      </c>
      <c r="L2305">
        <v>0</v>
      </c>
      <c r="M2305">
        <v>1174.79</v>
      </c>
      <c r="N2305" s="2">
        <v>31</v>
      </c>
      <c r="O2305" t="s">
        <v>23</v>
      </c>
      <c r="P2305" t="s">
        <v>37</v>
      </c>
      <c r="Q2305" t="s">
        <v>25</v>
      </c>
      <c r="R2305" t="s">
        <v>26</v>
      </c>
    </row>
    <row r="2306" spans="1:18" x14ac:dyDescent="0.35">
      <c r="A2306" t="s">
        <v>1028</v>
      </c>
      <c r="B2306" t="s">
        <v>863</v>
      </c>
      <c r="C2306" t="s">
        <v>15</v>
      </c>
      <c r="D2306" t="s">
        <v>17</v>
      </c>
      <c r="E2306" t="s">
        <v>266</v>
      </c>
      <c r="G2306" t="s">
        <v>20</v>
      </c>
      <c r="H2306" t="s">
        <v>22</v>
      </c>
      <c r="I2306" s="4">
        <v>5400</v>
      </c>
      <c r="J2306">
        <v>845</v>
      </c>
      <c r="K2306">
        <v>0</v>
      </c>
      <c r="L2306">
        <v>4555</v>
      </c>
      <c r="M2306">
        <v>0</v>
      </c>
      <c r="N2306" s="2">
        <v>31</v>
      </c>
      <c r="O2306" t="s">
        <v>29</v>
      </c>
      <c r="P2306" t="s">
        <v>37</v>
      </c>
      <c r="Q2306" t="s">
        <v>25</v>
      </c>
      <c r="R2306" t="s">
        <v>26</v>
      </c>
    </row>
    <row r="2307" spans="1:18" x14ac:dyDescent="0.35">
      <c r="A2307" t="s">
        <v>1028</v>
      </c>
      <c r="B2307" t="s">
        <v>864</v>
      </c>
      <c r="C2307" t="s">
        <v>15</v>
      </c>
      <c r="D2307" t="s">
        <v>17</v>
      </c>
      <c r="E2307" t="s">
        <v>321</v>
      </c>
      <c r="G2307" t="s">
        <v>20</v>
      </c>
      <c r="H2307" t="s">
        <v>21</v>
      </c>
      <c r="I2307" s="4">
        <v>852.15</v>
      </c>
      <c r="J2307">
        <v>0</v>
      </c>
      <c r="K2307">
        <v>0</v>
      </c>
      <c r="L2307">
        <v>0</v>
      </c>
      <c r="M2307">
        <v>852.15</v>
      </c>
      <c r="N2307" s="2">
        <v>31</v>
      </c>
      <c r="O2307" t="s">
        <v>23</v>
      </c>
      <c r="P2307" t="s">
        <v>37</v>
      </c>
      <c r="Q2307" t="s">
        <v>25</v>
      </c>
      <c r="R2307" t="s">
        <v>26</v>
      </c>
    </row>
    <row r="2308" spans="1:18" x14ac:dyDescent="0.35">
      <c r="A2308" t="s">
        <v>1028</v>
      </c>
      <c r="B2308" t="s">
        <v>865</v>
      </c>
      <c r="C2308" t="s">
        <v>15</v>
      </c>
      <c r="D2308" t="s">
        <v>17</v>
      </c>
      <c r="E2308" t="s">
        <v>311</v>
      </c>
      <c r="F2308" t="s">
        <v>312</v>
      </c>
      <c r="G2308" t="s">
        <v>20</v>
      </c>
      <c r="H2308" t="s">
        <v>21</v>
      </c>
      <c r="I2308" s="4">
        <v>48.21</v>
      </c>
      <c r="J2308">
        <v>0</v>
      </c>
      <c r="K2308">
        <v>0</v>
      </c>
      <c r="L2308">
        <v>0</v>
      </c>
      <c r="M2308">
        <v>48.21</v>
      </c>
      <c r="N2308" s="2">
        <v>31</v>
      </c>
      <c r="O2308" t="s">
        <v>23</v>
      </c>
      <c r="P2308" t="s">
        <v>37</v>
      </c>
      <c r="Q2308" t="s">
        <v>25</v>
      </c>
      <c r="R2308" t="s">
        <v>26</v>
      </c>
    </row>
    <row r="2309" spans="1:18" x14ac:dyDescent="0.35">
      <c r="A2309" t="s">
        <v>1028</v>
      </c>
      <c r="B2309" t="s">
        <v>866</v>
      </c>
      <c r="C2309" t="s">
        <v>15</v>
      </c>
      <c r="D2309" t="s">
        <v>17</v>
      </c>
      <c r="E2309" t="s">
        <v>306</v>
      </c>
      <c r="F2309" t="s">
        <v>307</v>
      </c>
      <c r="G2309" t="s">
        <v>20</v>
      </c>
      <c r="H2309" t="s">
        <v>21</v>
      </c>
      <c r="I2309" s="4">
        <v>1157.92</v>
      </c>
      <c r="J2309">
        <v>0</v>
      </c>
      <c r="K2309">
        <v>0</v>
      </c>
      <c r="L2309">
        <v>0</v>
      </c>
      <c r="M2309">
        <v>1157.92</v>
      </c>
      <c r="N2309" s="2">
        <v>31</v>
      </c>
      <c r="O2309" t="s">
        <v>46</v>
      </c>
      <c r="P2309" t="s">
        <v>37</v>
      </c>
      <c r="Q2309" t="s">
        <v>25</v>
      </c>
      <c r="R2309" t="s">
        <v>26</v>
      </c>
    </row>
    <row r="2310" spans="1:18" x14ac:dyDescent="0.35">
      <c r="A2310" t="s">
        <v>1028</v>
      </c>
      <c r="B2310" t="s">
        <v>867</v>
      </c>
      <c r="C2310" t="s">
        <v>15</v>
      </c>
      <c r="D2310" t="s">
        <v>17</v>
      </c>
      <c r="E2310" t="s">
        <v>377</v>
      </c>
      <c r="F2310" t="s">
        <v>378</v>
      </c>
      <c r="G2310" t="s">
        <v>20</v>
      </c>
      <c r="H2310" t="s">
        <v>21</v>
      </c>
      <c r="I2310" s="4">
        <v>2008.99</v>
      </c>
      <c r="J2310">
        <v>0</v>
      </c>
      <c r="K2310">
        <v>0</v>
      </c>
      <c r="L2310">
        <v>0</v>
      </c>
      <c r="M2310">
        <v>2008.99</v>
      </c>
      <c r="N2310" s="2">
        <v>31</v>
      </c>
      <c r="O2310" t="s">
        <v>51</v>
      </c>
      <c r="P2310" t="s">
        <v>37</v>
      </c>
      <c r="Q2310" t="s">
        <v>25</v>
      </c>
      <c r="R2310" t="s">
        <v>26</v>
      </c>
    </row>
    <row r="2311" spans="1:18" x14ac:dyDescent="0.35">
      <c r="A2311" t="s">
        <v>1028</v>
      </c>
      <c r="B2311" t="s">
        <v>868</v>
      </c>
      <c r="C2311" t="s">
        <v>15</v>
      </c>
      <c r="D2311" t="s">
        <v>17</v>
      </c>
      <c r="E2311" t="s">
        <v>322</v>
      </c>
      <c r="F2311" t="s">
        <v>323</v>
      </c>
      <c r="G2311" t="s">
        <v>20</v>
      </c>
      <c r="H2311" t="s">
        <v>22</v>
      </c>
      <c r="I2311" s="4">
        <v>2144</v>
      </c>
      <c r="J2311">
        <v>100</v>
      </c>
      <c r="K2311">
        <v>0</v>
      </c>
      <c r="L2311">
        <v>2044</v>
      </c>
      <c r="M2311">
        <v>0</v>
      </c>
      <c r="N2311" s="2">
        <v>31</v>
      </c>
      <c r="O2311" t="s">
        <v>51</v>
      </c>
      <c r="P2311" t="s">
        <v>37</v>
      </c>
      <c r="Q2311" t="s">
        <v>25</v>
      </c>
      <c r="R2311" t="s">
        <v>26</v>
      </c>
    </row>
    <row r="2312" spans="1:18" x14ac:dyDescent="0.35">
      <c r="A2312" t="s">
        <v>1028</v>
      </c>
      <c r="B2312" t="s">
        <v>869</v>
      </c>
      <c r="C2312" t="s">
        <v>15</v>
      </c>
      <c r="D2312" t="s">
        <v>17</v>
      </c>
      <c r="E2312" t="s">
        <v>361</v>
      </c>
      <c r="F2312" t="s">
        <v>362</v>
      </c>
      <c r="G2312" t="s">
        <v>20</v>
      </c>
      <c r="H2312" t="s">
        <v>22</v>
      </c>
      <c r="I2312" s="4">
        <v>24716</v>
      </c>
      <c r="J2312">
        <v>2716</v>
      </c>
      <c r="K2312">
        <v>0</v>
      </c>
      <c r="L2312">
        <v>22000</v>
      </c>
      <c r="M2312">
        <v>0</v>
      </c>
      <c r="N2312" s="2">
        <v>31</v>
      </c>
      <c r="O2312" t="s">
        <v>60</v>
      </c>
      <c r="P2312" t="s">
        <v>37</v>
      </c>
      <c r="Q2312" t="s">
        <v>25</v>
      </c>
      <c r="R2312" t="s">
        <v>26</v>
      </c>
    </row>
    <row r="2313" spans="1:18" x14ac:dyDescent="0.35">
      <c r="A2313" t="s">
        <v>1028</v>
      </c>
      <c r="B2313" t="s">
        <v>870</v>
      </c>
      <c r="C2313" t="s">
        <v>15</v>
      </c>
      <c r="D2313" t="s">
        <v>17</v>
      </c>
      <c r="E2313" t="s">
        <v>339</v>
      </c>
      <c r="F2313" t="s">
        <v>340</v>
      </c>
      <c r="G2313" t="s">
        <v>20</v>
      </c>
      <c r="H2313" t="s">
        <v>21</v>
      </c>
      <c r="I2313" s="4">
        <v>1331.53</v>
      </c>
      <c r="J2313">
        <v>0</v>
      </c>
      <c r="K2313">
        <v>0</v>
      </c>
      <c r="L2313">
        <v>0</v>
      </c>
      <c r="M2313">
        <v>1331.53</v>
      </c>
      <c r="N2313" s="2">
        <v>31</v>
      </c>
      <c r="O2313" t="s">
        <v>23</v>
      </c>
      <c r="P2313" t="s">
        <v>37</v>
      </c>
      <c r="Q2313" t="s">
        <v>25</v>
      </c>
      <c r="R2313" t="s">
        <v>26</v>
      </c>
    </row>
    <row r="2314" spans="1:18" x14ac:dyDescent="0.35">
      <c r="A2314" t="s">
        <v>1028</v>
      </c>
      <c r="B2314" t="s">
        <v>871</v>
      </c>
      <c r="C2314" t="s">
        <v>15</v>
      </c>
      <c r="D2314" t="s">
        <v>17</v>
      </c>
      <c r="E2314" t="s">
        <v>339</v>
      </c>
      <c r="F2314" t="s">
        <v>370</v>
      </c>
      <c r="G2314" t="s">
        <v>20</v>
      </c>
      <c r="H2314" t="s">
        <v>21</v>
      </c>
      <c r="I2314" s="4">
        <v>1127.17</v>
      </c>
      <c r="J2314">
        <v>0</v>
      </c>
      <c r="K2314">
        <v>0</v>
      </c>
      <c r="L2314">
        <v>0</v>
      </c>
      <c r="M2314">
        <v>1127.17</v>
      </c>
      <c r="N2314" s="2">
        <v>31</v>
      </c>
      <c r="O2314" t="s">
        <v>23</v>
      </c>
      <c r="P2314" t="s">
        <v>37</v>
      </c>
      <c r="Q2314" t="s">
        <v>25</v>
      </c>
      <c r="R2314" t="s">
        <v>26</v>
      </c>
    </row>
    <row r="2315" spans="1:18" x14ac:dyDescent="0.35">
      <c r="A2315" t="s">
        <v>1028</v>
      </c>
      <c r="B2315" t="s">
        <v>872</v>
      </c>
      <c r="C2315" t="s">
        <v>15</v>
      </c>
      <c r="D2315" t="s">
        <v>17</v>
      </c>
      <c r="E2315" t="s">
        <v>261</v>
      </c>
      <c r="F2315" t="s">
        <v>262</v>
      </c>
      <c r="G2315" t="s">
        <v>20</v>
      </c>
      <c r="H2315" t="s">
        <v>21</v>
      </c>
      <c r="I2315" s="4">
        <v>1182.71</v>
      </c>
      <c r="J2315">
        <v>0</v>
      </c>
      <c r="K2315">
        <v>0</v>
      </c>
      <c r="L2315">
        <v>0</v>
      </c>
      <c r="M2315">
        <v>1182.71</v>
      </c>
      <c r="N2315" s="2">
        <v>31</v>
      </c>
      <c r="O2315" t="s">
        <v>23</v>
      </c>
      <c r="P2315" t="s">
        <v>37</v>
      </c>
      <c r="Q2315" t="s">
        <v>25</v>
      </c>
      <c r="R2315" t="s">
        <v>26</v>
      </c>
    </row>
    <row r="2316" spans="1:18" x14ac:dyDescent="0.35">
      <c r="A2316" t="s">
        <v>1028</v>
      </c>
      <c r="B2316" t="s">
        <v>873</v>
      </c>
      <c r="C2316" t="s">
        <v>15</v>
      </c>
      <c r="D2316" t="s">
        <v>17</v>
      </c>
      <c r="E2316" t="s">
        <v>341</v>
      </c>
      <c r="G2316" t="s">
        <v>20</v>
      </c>
      <c r="H2316" t="s">
        <v>21</v>
      </c>
      <c r="I2316" s="4">
        <v>534.72</v>
      </c>
      <c r="J2316">
        <v>0</v>
      </c>
      <c r="K2316">
        <v>0</v>
      </c>
      <c r="L2316">
        <v>0</v>
      </c>
      <c r="M2316">
        <v>534.72</v>
      </c>
      <c r="N2316" s="2">
        <v>31</v>
      </c>
      <c r="O2316" t="s">
        <v>51</v>
      </c>
      <c r="P2316" t="s">
        <v>37</v>
      </c>
      <c r="Q2316" t="s">
        <v>25</v>
      </c>
      <c r="R2316" t="s">
        <v>26</v>
      </c>
    </row>
    <row r="2317" spans="1:18" x14ac:dyDescent="0.35">
      <c r="A2317" t="s">
        <v>1028</v>
      </c>
      <c r="B2317" t="s">
        <v>874</v>
      </c>
      <c r="C2317" t="s">
        <v>15</v>
      </c>
      <c r="D2317" t="s">
        <v>17</v>
      </c>
      <c r="E2317" t="s">
        <v>237</v>
      </c>
      <c r="G2317" t="s">
        <v>20</v>
      </c>
      <c r="H2317" t="s">
        <v>21</v>
      </c>
      <c r="I2317" s="4">
        <v>1021.52</v>
      </c>
      <c r="J2317">
        <v>0</v>
      </c>
      <c r="K2317">
        <v>0</v>
      </c>
      <c r="L2317">
        <v>0</v>
      </c>
      <c r="M2317">
        <v>1021.52</v>
      </c>
      <c r="N2317" s="2">
        <v>31</v>
      </c>
      <c r="O2317" t="s">
        <v>23</v>
      </c>
      <c r="P2317" t="s">
        <v>201</v>
      </c>
      <c r="Q2317" t="s">
        <v>25</v>
      </c>
      <c r="R2317" t="s">
        <v>26</v>
      </c>
    </row>
    <row r="2318" spans="1:18" x14ac:dyDescent="0.35">
      <c r="A2318" t="s">
        <v>1028</v>
      </c>
      <c r="B2318" t="s">
        <v>875</v>
      </c>
      <c r="C2318" t="s">
        <v>15</v>
      </c>
      <c r="D2318" t="s">
        <v>17</v>
      </c>
      <c r="E2318" t="s">
        <v>257</v>
      </c>
      <c r="G2318" t="s">
        <v>20</v>
      </c>
      <c r="H2318" t="s">
        <v>22</v>
      </c>
      <c r="I2318" s="4">
        <v>2260</v>
      </c>
      <c r="J2318">
        <v>760</v>
      </c>
      <c r="K2318">
        <v>0</v>
      </c>
      <c r="L2318">
        <v>1500</v>
      </c>
      <c r="M2318">
        <v>0</v>
      </c>
      <c r="N2318" s="2">
        <v>31</v>
      </c>
      <c r="O2318" t="s">
        <v>60</v>
      </c>
      <c r="P2318" t="s">
        <v>201</v>
      </c>
      <c r="Q2318" t="s">
        <v>25</v>
      </c>
      <c r="R2318" t="s">
        <v>26</v>
      </c>
    </row>
    <row r="2319" spans="1:18" x14ac:dyDescent="0.35">
      <c r="A2319" t="s">
        <v>1028</v>
      </c>
      <c r="B2319" t="s">
        <v>876</v>
      </c>
      <c r="C2319" t="s">
        <v>15</v>
      </c>
      <c r="D2319" t="s">
        <v>17</v>
      </c>
      <c r="E2319" t="s">
        <v>250</v>
      </c>
      <c r="G2319" t="s">
        <v>20</v>
      </c>
      <c r="H2319" t="s">
        <v>22</v>
      </c>
      <c r="I2319" s="4">
        <v>3620</v>
      </c>
      <c r="J2319">
        <v>205</v>
      </c>
      <c r="K2319">
        <v>0</v>
      </c>
      <c r="L2319">
        <v>3415</v>
      </c>
      <c r="M2319">
        <v>0</v>
      </c>
      <c r="N2319" s="2">
        <v>31</v>
      </c>
      <c r="O2319" t="s">
        <v>23</v>
      </c>
      <c r="P2319" t="s">
        <v>201</v>
      </c>
      <c r="Q2319" t="s">
        <v>25</v>
      </c>
      <c r="R2319" t="s">
        <v>26</v>
      </c>
    </row>
    <row r="2320" spans="1:18" x14ac:dyDescent="0.35">
      <c r="A2320" t="s">
        <v>1028</v>
      </c>
      <c r="B2320" t="s">
        <v>877</v>
      </c>
      <c r="C2320" t="s">
        <v>15</v>
      </c>
      <c r="D2320" t="s">
        <v>17</v>
      </c>
      <c r="E2320" t="s">
        <v>475</v>
      </c>
      <c r="G2320" t="s">
        <v>20</v>
      </c>
      <c r="H2320" t="s">
        <v>22</v>
      </c>
      <c r="I2320" s="4">
        <v>170</v>
      </c>
      <c r="J2320">
        <v>36</v>
      </c>
      <c r="K2320">
        <v>0</v>
      </c>
      <c r="L2320">
        <v>134</v>
      </c>
      <c r="M2320">
        <v>0</v>
      </c>
      <c r="N2320" s="2">
        <v>31</v>
      </c>
      <c r="O2320" t="s">
        <v>35</v>
      </c>
      <c r="P2320" t="s">
        <v>32</v>
      </c>
      <c r="Q2320" t="s">
        <v>25</v>
      </c>
      <c r="R2320" t="s">
        <v>26</v>
      </c>
    </row>
    <row r="2321" spans="1:18" x14ac:dyDescent="0.35">
      <c r="A2321" t="s">
        <v>1028</v>
      </c>
      <c r="B2321" t="s">
        <v>878</v>
      </c>
      <c r="C2321" t="s">
        <v>15</v>
      </c>
      <c r="D2321" t="s">
        <v>17</v>
      </c>
      <c r="E2321" t="s">
        <v>475</v>
      </c>
      <c r="G2321" t="s">
        <v>20</v>
      </c>
      <c r="H2321" t="s">
        <v>21</v>
      </c>
      <c r="I2321" s="4">
        <v>525.25</v>
      </c>
      <c r="J2321">
        <v>0</v>
      </c>
      <c r="K2321">
        <v>0</v>
      </c>
      <c r="L2321">
        <v>0</v>
      </c>
      <c r="M2321">
        <v>525.25</v>
      </c>
      <c r="N2321" s="2">
        <v>31</v>
      </c>
      <c r="O2321" t="s">
        <v>29</v>
      </c>
      <c r="P2321" t="s">
        <v>32</v>
      </c>
      <c r="Q2321" t="s">
        <v>25</v>
      </c>
      <c r="R2321" t="s">
        <v>26</v>
      </c>
    </row>
    <row r="2322" spans="1:18" x14ac:dyDescent="0.35">
      <c r="A2322" t="s">
        <v>1028</v>
      </c>
      <c r="B2322" t="s">
        <v>879</v>
      </c>
      <c r="C2322" t="s">
        <v>15</v>
      </c>
      <c r="D2322" t="s">
        <v>17</v>
      </c>
      <c r="E2322" t="s">
        <v>234</v>
      </c>
      <c r="F2322" t="s">
        <v>131</v>
      </c>
      <c r="G2322" t="s">
        <v>20</v>
      </c>
      <c r="H2322" t="s">
        <v>21</v>
      </c>
      <c r="I2322" s="4">
        <v>2147.9899999999998</v>
      </c>
      <c r="J2322">
        <v>0</v>
      </c>
      <c r="K2322">
        <v>0</v>
      </c>
      <c r="L2322">
        <v>0</v>
      </c>
      <c r="M2322">
        <v>2147.9899999999998</v>
      </c>
      <c r="N2322" s="2">
        <v>31</v>
      </c>
      <c r="O2322" t="s">
        <v>29</v>
      </c>
      <c r="P2322" t="s">
        <v>32</v>
      </c>
      <c r="Q2322" t="s">
        <v>25</v>
      </c>
      <c r="R2322" t="s">
        <v>26</v>
      </c>
    </row>
    <row r="2323" spans="1:18" x14ac:dyDescent="0.35">
      <c r="A2323" t="s">
        <v>1028</v>
      </c>
      <c r="B2323" t="s">
        <v>880</v>
      </c>
      <c r="C2323" t="s">
        <v>15</v>
      </c>
      <c r="D2323" t="s">
        <v>17</v>
      </c>
      <c r="E2323" t="s">
        <v>486</v>
      </c>
      <c r="G2323" t="s">
        <v>20</v>
      </c>
      <c r="H2323" t="s">
        <v>22</v>
      </c>
      <c r="I2323" s="4">
        <v>8535</v>
      </c>
      <c r="J2323">
        <v>585</v>
      </c>
      <c r="K2323">
        <v>0</v>
      </c>
      <c r="L2323">
        <v>7950</v>
      </c>
      <c r="M2323">
        <v>0</v>
      </c>
      <c r="N2323" s="2">
        <v>31</v>
      </c>
      <c r="O2323" t="s">
        <v>60</v>
      </c>
      <c r="P2323" t="s">
        <v>32</v>
      </c>
      <c r="Q2323" t="s">
        <v>25</v>
      </c>
      <c r="R2323" t="s">
        <v>26</v>
      </c>
    </row>
    <row r="2324" spans="1:18" x14ac:dyDescent="0.35">
      <c r="A2324" t="s">
        <v>1028</v>
      </c>
      <c r="B2324" t="s">
        <v>881</v>
      </c>
      <c r="C2324" t="s">
        <v>15</v>
      </c>
      <c r="D2324" t="s">
        <v>17</v>
      </c>
      <c r="E2324" t="s">
        <v>526</v>
      </c>
      <c r="F2324" t="s">
        <v>527</v>
      </c>
      <c r="G2324" t="s">
        <v>20</v>
      </c>
      <c r="H2324" t="s">
        <v>21</v>
      </c>
      <c r="I2324" s="4">
        <v>805.12</v>
      </c>
      <c r="J2324">
        <v>0</v>
      </c>
      <c r="K2324">
        <v>0</v>
      </c>
      <c r="L2324">
        <v>0</v>
      </c>
      <c r="M2324">
        <v>805.12</v>
      </c>
      <c r="N2324" s="2">
        <v>31</v>
      </c>
      <c r="O2324" t="s">
        <v>23</v>
      </c>
      <c r="P2324" t="s">
        <v>80</v>
      </c>
      <c r="Q2324" t="s">
        <v>25</v>
      </c>
      <c r="R2324" t="s">
        <v>26</v>
      </c>
    </row>
    <row r="2325" spans="1:18" x14ac:dyDescent="0.35">
      <c r="A2325" t="s">
        <v>1028</v>
      </c>
      <c r="B2325" t="s">
        <v>882</v>
      </c>
      <c r="C2325" t="s">
        <v>15</v>
      </c>
      <c r="D2325" t="s">
        <v>17</v>
      </c>
      <c r="E2325" t="s">
        <v>119</v>
      </c>
      <c r="F2325" t="s">
        <v>18</v>
      </c>
      <c r="G2325" t="s">
        <v>20</v>
      </c>
      <c r="H2325" t="s">
        <v>21</v>
      </c>
      <c r="I2325" s="4">
        <v>1913.29</v>
      </c>
      <c r="J2325">
        <v>0</v>
      </c>
      <c r="K2325">
        <v>0</v>
      </c>
      <c r="L2325">
        <v>0</v>
      </c>
      <c r="M2325">
        <v>1913.29</v>
      </c>
      <c r="N2325" s="2">
        <v>31</v>
      </c>
      <c r="O2325" t="s">
        <v>23</v>
      </c>
      <c r="P2325" t="s">
        <v>32</v>
      </c>
      <c r="Q2325" t="s">
        <v>25</v>
      </c>
      <c r="R2325" t="s">
        <v>26</v>
      </c>
    </row>
    <row r="2326" spans="1:18" x14ac:dyDescent="0.35">
      <c r="A2326" t="s">
        <v>1028</v>
      </c>
      <c r="B2326" t="s">
        <v>883</v>
      </c>
      <c r="C2326" t="s">
        <v>15</v>
      </c>
      <c r="D2326" t="s">
        <v>17</v>
      </c>
      <c r="E2326" t="s">
        <v>401</v>
      </c>
      <c r="F2326" t="s">
        <v>131</v>
      </c>
      <c r="G2326" t="s">
        <v>20</v>
      </c>
      <c r="H2326" t="s">
        <v>22</v>
      </c>
      <c r="I2326" s="4">
        <v>4584</v>
      </c>
      <c r="J2326">
        <v>681</v>
      </c>
      <c r="K2326">
        <v>0</v>
      </c>
      <c r="L2326">
        <v>3903</v>
      </c>
      <c r="M2326">
        <v>0</v>
      </c>
      <c r="N2326" s="2">
        <v>31</v>
      </c>
      <c r="O2326" t="s">
        <v>29</v>
      </c>
      <c r="P2326" t="s">
        <v>32</v>
      </c>
      <c r="Q2326" t="s">
        <v>25</v>
      </c>
      <c r="R2326" t="s">
        <v>26</v>
      </c>
    </row>
    <row r="2327" spans="1:18" x14ac:dyDescent="0.35">
      <c r="A2327" t="s">
        <v>1028</v>
      </c>
      <c r="B2327" t="s">
        <v>884</v>
      </c>
      <c r="C2327" t="s">
        <v>15</v>
      </c>
      <c r="D2327" t="s">
        <v>17</v>
      </c>
      <c r="E2327" t="s">
        <v>535</v>
      </c>
      <c r="G2327" t="s">
        <v>20</v>
      </c>
      <c r="H2327" t="s">
        <v>21</v>
      </c>
      <c r="I2327" s="4">
        <v>2796.2</v>
      </c>
      <c r="J2327">
        <v>0</v>
      </c>
      <c r="K2327">
        <v>0</v>
      </c>
      <c r="L2327">
        <v>0</v>
      </c>
      <c r="M2327">
        <v>2796.2</v>
      </c>
      <c r="N2327" s="2">
        <v>31</v>
      </c>
      <c r="O2327" t="s">
        <v>57</v>
      </c>
      <c r="P2327" t="s">
        <v>32</v>
      </c>
      <c r="Q2327" t="s">
        <v>25</v>
      </c>
      <c r="R2327" t="s">
        <v>26</v>
      </c>
    </row>
    <row r="2328" spans="1:18" x14ac:dyDescent="0.35">
      <c r="A2328" t="s">
        <v>1028</v>
      </c>
      <c r="B2328" t="s">
        <v>885</v>
      </c>
      <c r="C2328" t="s">
        <v>15</v>
      </c>
      <c r="D2328" t="s">
        <v>17</v>
      </c>
      <c r="E2328" t="s">
        <v>469</v>
      </c>
      <c r="F2328" t="s">
        <v>29</v>
      </c>
      <c r="G2328" t="s">
        <v>20</v>
      </c>
      <c r="H2328" t="s">
        <v>21</v>
      </c>
      <c r="I2328" s="4">
        <v>1711.16</v>
      </c>
      <c r="J2328">
        <v>0</v>
      </c>
      <c r="K2328">
        <v>0</v>
      </c>
      <c r="L2328">
        <v>0</v>
      </c>
      <c r="M2328">
        <v>1711.16</v>
      </c>
      <c r="N2328" s="2">
        <v>31</v>
      </c>
      <c r="O2328" t="s">
        <v>29</v>
      </c>
      <c r="P2328" t="s">
        <v>201</v>
      </c>
      <c r="Q2328" t="s">
        <v>25</v>
      </c>
      <c r="R2328" t="s">
        <v>26</v>
      </c>
    </row>
    <row r="2329" spans="1:18" x14ac:dyDescent="0.35">
      <c r="A2329" t="s">
        <v>1028</v>
      </c>
      <c r="B2329" t="s">
        <v>886</v>
      </c>
      <c r="C2329" t="s">
        <v>15</v>
      </c>
      <c r="D2329" t="s">
        <v>17</v>
      </c>
      <c r="E2329" t="s">
        <v>135</v>
      </c>
      <c r="F2329" t="s">
        <v>62</v>
      </c>
      <c r="G2329" t="s">
        <v>20</v>
      </c>
      <c r="H2329" t="s">
        <v>21</v>
      </c>
      <c r="I2329" s="4">
        <v>87.7</v>
      </c>
      <c r="J2329">
        <v>0</v>
      </c>
      <c r="K2329">
        <v>0</v>
      </c>
      <c r="L2329">
        <v>0</v>
      </c>
      <c r="M2329">
        <v>87.7</v>
      </c>
      <c r="N2329" s="2">
        <v>31</v>
      </c>
      <c r="O2329" t="s">
        <v>63</v>
      </c>
      <c r="P2329" t="s">
        <v>64</v>
      </c>
      <c r="Q2329" t="s">
        <v>25</v>
      </c>
      <c r="R2329" t="s">
        <v>26</v>
      </c>
    </row>
    <row r="2330" spans="1:18" x14ac:dyDescent="0.35">
      <c r="A2330" t="s">
        <v>1028</v>
      </c>
      <c r="B2330" t="s">
        <v>887</v>
      </c>
      <c r="C2330" t="s">
        <v>15</v>
      </c>
      <c r="D2330" t="s">
        <v>17</v>
      </c>
      <c r="E2330" t="s">
        <v>276</v>
      </c>
      <c r="F2330" t="s">
        <v>18</v>
      </c>
      <c r="G2330" t="s">
        <v>20</v>
      </c>
      <c r="H2330" t="s">
        <v>21</v>
      </c>
      <c r="I2330" s="4">
        <v>941.3</v>
      </c>
      <c r="J2330">
        <v>0</v>
      </c>
      <c r="K2330">
        <v>0</v>
      </c>
      <c r="L2330">
        <v>0</v>
      </c>
      <c r="M2330">
        <v>941.3</v>
      </c>
      <c r="N2330" s="2">
        <v>31</v>
      </c>
      <c r="O2330" t="s">
        <v>23</v>
      </c>
      <c r="P2330" t="s">
        <v>224</v>
      </c>
      <c r="Q2330" t="s">
        <v>25</v>
      </c>
      <c r="R2330" t="s">
        <v>26</v>
      </c>
    </row>
    <row r="2331" spans="1:18" x14ac:dyDescent="0.35">
      <c r="A2331" t="s">
        <v>1028</v>
      </c>
      <c r="B2331" t="s">
        <v>888</v>
      </c>
      <c r="C2331" t="s">
        <v>15</v>
      </c>
      <c r="D2331" t="s">
        <v>17</v>
      </c>
      <c r="E2331" t="s">
        <v>84</v>
      </c>
      <c r="F2331" t="s">
        <v>62</v>
      </c>
      <c r="G2331" t="s">
        <v>20</v>
      </c>
      <c r="H2331" t="s">
        <v>21</v>
      </c>
      <c r="I2331" s="4">
        <v>16.420000000000002</v>
      </c>
      <c r="J2331">
        <v>0</v>
      </c>
      <c r="K2331">
        <v>0</v>
      </c>
      <c r="L2331">
        <v>0</v>
      </c>
      <c r="M2331">
        <v>16.420000000000002</v>
      </c>
      <c r="N2331" s="2">
        <v>31</v>
      </c>
      <c r="O2331" t="s">
        <v>63</v>
      </c>
      <c r="P2331" t="s">
        <v>64</v>
      </c>
      <c r="Q2331" t="s">
        <v>25</v>
      </c>
      <c r="R2331" t="s">
        <v>26</v>
      </c>
    </row>
    <row r="2332" spans="1:18" x14ac:dyDescent="0.35">
      <c r="A2332" t="s">
        <v>1028</v>
      </c>
      <c r="B2332" t="s">
        <v>889</v>
      </c>
      <c r="C2332" t="s">
        <v>15</v>
      </c>
      <c r="D2332" t="s">
        <v>17</v>
      </c>
      <c r="E2332" t="s">
        <v>136</v>
      </c>
      <c r="F2332" t="s">
        <v>62</v>
      </c>
      <c r="G2332" t="s">
        <v>20</v>
      </c>
      <c r="H2332" t="s">
        <v>21</v>
      </c>
      <c r="I2332" s="4">
        <v>63.95</v>
      </c>
      <c r="J2332">
        <v>0</v>
      </c>
      <c r="K2332">
        <v>0</v>
      </c>
      <c r="L2332">
        <v>0</v>
      </c>
      <c r="M2332">
        <v>63.95</v>
      </c>
      <c r="N2332" s="2">
        <v>31</v>
      </c>
      <c r="O2332" t="s">
        <v>63</v>
      </c>
      <c r="P2332" t="s">
        <v>64</v>
      </c>
      <c r="Q2332" t="s">
        <v>25</v>
      </c>
      <c r="R2332" t="s">
        <v>26</v>
      </c>
    </row>
    <row r="2333" spans="1:18" x14ac:dyDescent="0.35">
      <c r="A2333" t="s">
        <v>1028</v>
      </c>
      <c r="B2333" t="s">
        <v>890</v>
      </c>
      <c r="C2333" t="s">
        <v>15</v>
      </c>
      <c r="D2333" t="s">
        <v>17</v>
      </c>
      <c r="E2333" t="s">
        <v>245</v>
      </c>
      <c r="G2333" t="s">
        <v>20</v>
      </c>
      <c r="H2333" t="s">
        <v>22</v>
      </c>
      <c r="I2333" s="4">
        <v>6126</v>
      </c>
      <c r="J2333">
        <v>1110</v>
      </c>
      <c r="K2333">
        <v>0</v>
      </c>
      <c r="L2333">
        <v>5016</v>
      </c>
      <c r="M2333">
        <v>0</v>
      </c>
      <c r="N2333" s="2">
        <v>31</v>
      </c>
      <c r="O2333" t="s">
        <v>29</v>
      </c>
      <c r="P2333" t="s">
        <v>224</v>
      </c>
      <c r="Q2333" t="s">
        <v>25</v>
      </c>
      <c r="R2333" t="s">
        <v>26</v>
      </c>
    </row>
    <row r="2334" spans="1:18" x14ac:dyDescent="0.35">
      <c r="A2334" t="s">
        <v>1028</v>
      </c>
      <c r="B2334" t="s">
        <v>891</v>
      </c>
      <c r="C2334" t="s">
        <v>15</v>
      </c>
      <c r="D2334" t="s">
        <v>17</v>
      </c>
      <c r="E2334" t="s">
        <v>301</v>
      </c>
      <c r="F2334" t="s">
        <v>110</v>
      </c>
      <c r="G2334" t="s">
        <v>20</v>
      </c>
      <c r="H2334" t="s">
        <v>22</v>
      </c>
      <c r="I2334" s="4">
        <v>3523</v>
      </c>
      <c r="J2334">
        <v>615</v>
      </c>
      <c r="K2334">
        <v>0</v>
      </c>
      <c r="L2334">
        <v>2908</v>
      </c>
      <c r="M2334">
        <v>0</v>
      </c>
      <c r="N2334" s="2">
        <v>31</v>
      </c>
      <c r="O2334" t="s">
        <v>29</v>
      </c>
      <c r="P2334" t="s">
        <v>224</v>
      </c>
      <c r="Q2334" t="s">
        <v>25</v>
      </c>
      <c r="R2334" t="s">
        <v>26</v>
      </c>
    </row>
    <row r="2335" spans="1:18" x14ac:dyDescent="0.35">
      <c r="A2335" t="s">
        <v>1028</v>
      </c>
      <c r="B2335" t="s">
        <v>892</v>
      </c>
      <c r="C2335" t="s">
        <v>15</v>
      </c>
      <c r="D2335" t="s">
        <v>17</v>
      </c>
      <c r="E2335" t="s">
        <v>310</v>
      </c>
      <c r="F2335" t="s">
        <v>110</v>
      </c>
      <c r="G2335" t="s">
        <v>20</v>
      </c>
      <c r="H2335" t="s">
        <v>22</v>
      </c>
      <c r="I2335" s="4">
        <v>3651</v>
      </c>
      <c r="J2335">
        <v>648</v>
      </c>
      <c r="K2335">
        <v>0</v>
      </c>
      <c r="L2335">
        <v>3003</v>
      </c>
      <c r="M2335">
        <v>0</v>
      </c>
      <c r="N2335" s="2">
        <v>31</v>
      </c>
      <c r="O2335" t="s">
        <v>29</v>
      </c>
      <c r="P2335" t="s">
        <v>224</v>
      </c>
      <c r="Q2335" t="s">
        <v>25</v>
      </c>
      <c r="R2335" t="s">
        <v>26</v>
      </c>
    </row>
    <row r="2336" spans="1:18" x14ac:dyDescent="0.35">
      <c r="A2336" t="s">
        <v>1028</v>
      </c>
      <c r="B2336" t="s">
        <v>893</v>
      </c>
      <c r="C2336" t="s">
        <v>15</v>
      </c>
      <c r="D2336" t="s">
        <v>17</v>
      </c>
      <c r="E2336" t="s">
        <v>472</v>
      </c>
      <c r="F2336" t="s">
        <v>473</v>
      </c>
      <c r="G2336" t="s">
        <v>20</v>
      </c>
      <c r="H2336" t="s">
        <v>21</v>
      </c>
      <c r="I2336" s="4">
        <v>1088.25</v>
      </c>
      <c r="J2336">
        <v>0</v>
      </c>
      <c r="K2336">
        <v>0</v>
      </c>
      <c r="L2336">
        <v>0</v>
      </c>
      <c r="M2336">
        <v>1088.25</v>
      </c>
      <c r="N2336" s="2">
        <v>31</v>
      </c>
      <c r="O2336" t="s">
        <v>46</v>
      </c>
      <c r="P2336" t="s">
        <v>224</v>
      </c>
      <c r="Q2336" t="s">
        <v>25</v>
      </c>
      <c r="R2336" t="s">
        <v>26</v>
      </c>
    </row>
    <row r="2337" spans="1:18" x14ac:dyDescent="0.35">
      <c r="A2337" t="s">
        <v>1028</v>
      </c>
      <c r="B2337" t="s">
        <v>894</v>
      </c>
      <c r="C2337" t="s">
        <v>15</v>
      </c>
      <c r="D2337" t="s">
        <v>17</v>
      </c>
      <c r="E2337" t="s">
        <v>367</v>
      </c>
      <c r="G2337" t="s">
        <v>20</v>
      </c>
      <c r="H2337" t="s">
        <v>22</v>
      </c>
      <c r="I2337" s="4">
        <v>3407</v>
      </c>
      <c r="J2337">
        <v>519</v>
      </c>
      <c r="K2337">
        <v>0</v>
      </c>
      <c r="L2337">
        <v>2888</v>
      </c>
      <c r="M2337">
        <v>0</v>
      </c>
      <c r="N2337" s="2">
        <v>31</v>
      </c>
      <c r="O2337" t="s">
        <v>29</v>
      </c>
      <c r="P2337" t="s">
        <v>108</v>
      </c>
      <c r="Q2337" t="s">
        <v>25</v>
      </c>
      <c r="R2337" t="s">
        <v>26</v>
      </c>
    </row>
    <row r="2338" spans="1:18" x14ac:dyDescent="0.35">
      <c r="A2338" t="s">
        <v>1028</v>
      </c>
      <c r="B2338" t="s">
        <v>895</v>
      </c>
      <c r="C2338" t="s">
        <v>15</v>
      </c>
      <c r="D2338" t="s">
        <v>17</v>
      </c>
      <c r="E2338" t="s">
        <v>386</v>
      </c>
      <c r="F2338" t="s">
        <v>40</v>
      </c>
      <c r="G2338" t="s">
        <v>20</v>
      </c>
      <c r="H2338" t="s">
        <v>21</v>
      </c>
      <c r="I2338" s="4">
        <v>669.04</v>
      </c>
      <c r="J2338">
        <v>0</v>
      </c>
      <c r="K2338">
        <v>0</v>
      </c>
      <c r="L2338">
        <v>0</v>
      </c>
      <c r="M2338">
        <v>669.04</v>
      </c>
      <c r="N2338" s="2">
        <v>31</v>
      </c>
      <c r="O2338" t="s">
        <v>40</v>
      </c>
      <c r="P2338" t="s">
        <v>108</v>
      </c>
      <c r="Q2338" t="s">
        <v>25</v>
      </c>
      <c r="R2338" t="s">
        <v>26</v>
      </c>
    </row>
    <row r="2339" spans="1:18" x14ac:dyDescent="0.35">
      <c r="A2339" t="s">
        <v>1028</v>
      </c>
      <c r="B2339" t="s">
        <v>896</v>
      </c>
      <c r="C2339" t="s">
        <v>15</v>
      </c>
      <c r="D2339" t="s">
        <v>17</v>
      </c>
      <c r="E2339" t="s">
        <v>346</v>
      </c>
      <c r="F2339" t="s">
        <v>347</v>
      </c>
      <c r="G2339" t="s">
        <v>20</v>
      </c>
      <c r="H2339" t="s">
        <v>22</v>
      </c>
      <c r="I2339" s="4">
        <v>13565</v>
      </c>
      <c r="J2339">
        <v>1340</v>
      </c>
      <c r="K2339">
        <v>0</v>
      </c>
      <c r="L2339">
        <v>12225</v>
      </c>
      <c r="M2339">
        <v>0</v>
      </c>
      <c r="N2339" s="2">
        <v>31</v>
      </c>
      <c r="O2339" t="s">
        <v>60</v>
      </c>
      <c r="P2339" t="s">
        <v>41</v>
      </c>
      <c r="Q2339" t="s">
        <v>25</v>
      </c>
      <c r="R2339" t="s">
        <v>26</v>
      </c>
    </row>
    <row r="2340" spans="1:18" x14ac:dyDescent="0.35">
      <c r="A2340" t="s">
        <v>1028</v>
      </c>
      <c r="B2340" t="s">
        <v>897</v>
      </c>
      <c r="C2340" t="s">
        <v>15</v>
      </c>
      <c r="D2340" t="s">
        <v>17</v>
      </c>
      <c r="E2340" t="s">
        <v>380</v>
      </c>
      <c r="F2340" t="s">
        <v>328</v>
      </c>
      <c r="G2340" t="s">
        <v>20</v>
      </c>
      <c r="H2340" t="s">
        <v>22</v>
      </c>
      <c r="I2340" s="4">
        <v>615</v>
      </c>
      <c r="J2340">
        <v>115</v>
      </c>
      <c r="K2340">
        <v>0</v>
      </c>
      <c r="L2340">
        <v>500</v>
      </c>
      <c r="M2340">
        <v>0</v>
      </c>
      <c r="N2340" s="2">
        <v>31</v>
      </c>
      <c r="O2340" t="s">
        <v>29</v>
      </c>
      <c r="P2340" t="s">
        <v>108</v>
      </c>
      <c r="Q2340" t="s">
        <v>25</v>
      </c>
      <c r="R2340" t="s">
        <v>26</v>
      </c>
    </row>
    <row r="2341" spans="1:18" x14ac:dyDescent="0.35">
      <c r="A2341" t="s">
        <v>1028</v>
      </c>
      <c r="B2341" t="s">
        <v>898</v>
      </c>
      <c r="C2341" t="s">
        <v>15</v>
      </c>
      <c r="D2341" t="s">
        <v>17</v>
      </c>
      <c r="E2341" t="s">
        <v>58</v>
      </c>
      <c r="F2341" t="s">
        <v>59</v>
      </c>
      <c r="G2341" t="s">
        <v>20</v>
      </c>
      <c r="H2341" t="s">
        <v>22</v>
      </c>
      <c r="I2341" s="4">
        <v>18060</v>
      </c>
      <c r="J2341">
        <v>2150</v>
      </c>
      <c r="K2341">
        <v>0</v>
      </c>
      <c r="L2341">
        <v>15910</v>
      </c>
      <c r="M2341">
        <v>0</v>
      </c>
      <c r="N2341" s="2">
        <v>31</v>
      </c>
      <c r="O2341" t="s">
        <v>60</v>
      </c>
      <c r="P2341" t="s">
        <v>41</v>
      </c>
      <c r="Q2341" t="s">
        <v>25</v>
      </c>
      <c r="R2341" t="s">
        <v>26</v>
      </c>
    </row>
    <row r="2342" spans="1:18" x14ac:dyDescent="0.35">
      <c r="A2342" t="s">
        <v>1028</v>
      </c>
      <c r="B2342" t="s">
        <v>899</v>
      </c>
      <c r="C2342" t="s">
        <v>15</v>
      </c>
      <c r="D2342" t="s">
        <v>17</v>
      </c>
      <c r="E2342" t="s">
        <v>505</v>
      </c>
      <c r="F2342" t="s">
        <v>494</v>
      </c>
      <c r="G2342" t="s">
        <v>20</v>
      </c>
      <c r="H2342" t="s">
        <v>22</v>
      </c>
      <c r="I2342" s="4">
        <v>7545</v>
      </c>
      <c r="J2342">
        <v>4030</v>
      </c>
      <c r="K2342">
        <v>0</v>
      </c>
      <c r="L2342">
        <v>3515</v>
      </c>
      <c r="M2342">
        <v>0</v>
      </c>
      <c r="N2342" s="2">
        <v>31</v>
      </c>
      <c r="O2342" t="s">
        <v>260</v>
      </c>
      <c r="P2342" t="s">
        <v>108</v>
      </c>
      <c r="Q2342" t="s">
        <v>25</v>
      </c>
      <c r="R2342" t="s">
        <v>26</v>
      </c>
    </row>
    <row r="2343" spans="1:18" x14ac:dyDescent="0.35">
      <c r="A2343" t="s">
        <v>1028</v>
      </c>
      <c r="B2343" t="s">
        <v>900</v>
      </c>
      <c r="C2343" t="s">
        <v>15</v>
      </c>
      <c r="D2343" t="s">
        <v>17</v>
      </c>
      <c r="E2343" t="s">
        <v>107</v>
      </c>
      <c r="F2343" t="s">
        <v>23</v>
      </c>
      <c r="G2343" t="s">
        <v>20</v>
      </c>
      <c r="H2343" t="s">
        <v>22</v>
      </c>
      <c r="I2343" s="4">
        <v>2954</v>
      </c>
      <c r="J2343">
        <v>101</v>
      </c>
      <c r="K2343">
        <v>0</v>
      </c>
      <c r="L2343">
        <v>2853</v>
      </c>
      <c r="M2343">
        <v>0</v>
      </c>
      <c r="N2343" s="2">
        <v>31</v>
      </c>
      <c r="O2343" t="s">
        <v>23</v>
      </c>
      <c r="P2343" t="s">
        <v>108</v>
      </c>
      <c r="Q2343" t="s">
        <v>25</v>
      </c>
      <c r="R2343" t="s">
        <v>26</v>
      </c>
    </row>
    <row r="2344" spans="1:18" x14ac:dyDescent="0.35">
      <c r="A2344" t="s">
        <v>1028</v>
      </c>
      <c r="B2344" t="s">
        <v>901</v>
      </c>
      <c r="C2344" t="s">
        <v>15</v>
      </c>
      <c r="D2344" t="s">
        <v>17</v>
      </c>
      <c r="E2344" t="s">
        <v>471</v>
      </c>
      <c r="F2344" t="s">
        <v>429</v>
      </c>
      <c r="G2344" t="s">
        <v>20</v>
      </c>
      <c r="H2344" t="s">
        <v>22</v>
      </c>
      <c r="I2344" s="4">
        <v>4491</v>
      </c>
      <c r="J2344">
        <v>1611</v>
      </c>
      <c r="K2344">
        <v>0</v>
      </c>
      <c r="L2344">
        <v>2880</v>
      </c>
      <c r="M2344">
        <v>0</v>
      </c>
      <c r="N2344" s="2">
        <v>31</v>
      </c>
      <c r="O2344" t="s">
        <v>260</v>
      </c>
      <c r="P2344" t="s">
        <v>108</v>
      </c>
      <c r="Q2344" t="s">
        <v>25</v>
      </c>
      <c r="R2344" t="s">
        <v>26</v>
      </c>
    </row>
    <row r="2345" spans="1:18" x14ac:dyDescent="0.35">
      <c r="A2345" t="s">
        <v>1028</v>
      </c>
      <c r="B2345" t="s">
        <v>902</v>
      </c>
      <c r="C2345" t="s">
        <v>15</v>
      </c>
      <c r="D2345" t="s">
        <v>17</v>
      </c>
      <c r="E2345" t="s">
        <v>230</v>
      </c>
      <c r="G2345" t="s">
        <v>20</v>
      </c>
      <c r="H2345" t="s">
        <v>22</v>
      </c>
      <c r="I2345" s="4">
        <v>2440</v>
      </c>
      <c r="J2345">
        <v>355</v>
      </c>
      <c r="K2345">
        <v>0</v>
      </c>
      <c r="L2345">
        <v>2085</v>
      </c>
      <c r="M2345">
        <v>0</v>
      </c>
      <c r="N2345" s="2">
        <v>31</v>
      </c>
      <c r="O2345" t="s">
        <v>29</v>
      </c>
      <c r="P2345" t="s">
        <v>37</v>
      </c>
      <c r="Q2345" t="s">
        <v>25</v>
      </c>
      <c r="R2345" t="s">
        <v>26</v>
      </c>
    </row>
    <row r="2346" spans="1:18" x14ac:dyDescent="0.35">
      <c r="A2346" t="s">
        <v>1028</v>
      </c>
      <c r="B2346" t="s">
        <v>903</v>
      </c>
      <c r="C2346" t="s">
        <v>15</v>
      </c>
      <c r="D2346" t="s">
        <v>17</v>
      </c>
      <c r="E2346" t="s">
        <v>65</v>
      </c>
      <c r="G2346" t="s">
        <v>20</v>
      </c>
      <c r="H2346" t="s">
        <v>21</v>
      </c>
      <c r="I2346" s="4">
        <v>356.07</v>
      </c>
      <c r="J2346">
        <v>0</v>
      </c>
      <c r="K2346">
        <v>0</v>
      </c>
      <c r="L2346">
        <v>0</v>
      </c>
      <c r="M2346">
        <v>356.07</v>
      </c>
      <c r="N2346" s="2">
        <v>31</v>
      </c>
      <c r="O2346" t="s">
        <v>40</v>
      </c>
      <c r="P2346" t="s">
        <v>37</v>
      </c>
      <c r="Q2346" t="s">
        <v>25</v>
      </c>
      <c r="R2346" t="s">
        <v>26</v>
      </c>
    </row>
    <row r="2347" spans="1:18" x14ac:dyDescent="0.35">
      <c r="A2347" t="s">
        <v>1028</v>
      </c>
      <c r="B2347" t="s">
        <v>904</v>
      </c>
      <c r="C2347" t="s">
        <v>15</v>
      </c>
      <c r="D2347" t="s">
        <v>17</v>
      </c>
      <c r="E2347" t="s">
        <v>225</v>
      </c>
      <c r="G2347" t="s">
        <v>20</v>
      </c>
      <c r="H2347" t="s">
        <v>22</v>
      </c>
      <c r="I2347" s="4">
        <v>7060</v>
      </c>
      <c r="J2347">
        <v>1223</v>
      </c>
      <c r="K2347">
        <v>0</v>
      </c>
      <c r="L2347">
        <v>5837</v>
      </c>
      <c r="M2347">
        <v>0</v>
      </c>
      <c r="N2347" s="2">
        <v>31</v>
      </c>
      <c r="O2347" t="s">
        <v>29</v>
      </c>
      <c r="P2347" t="s">
        <v>37</v>
      </c>
      <c r="Q2347" t="s">
        <v>25</v>
      </c>
      <c r="R2347" t="s">
        <v>26</v>
      </c>
    </row>
    <row r="2348" spans="1:18" x14ac:dyDescent="0.35">
      <c r="A2348" t="s">
        <v>1028</v>
      </c>
      <c r="B2348" t="s">
        <v>905</v>
      </c>
      <c r="C2348" t="s">
        <v>15</v>
      </c>
      <c r="D2348" t="s">
        <v>17</v>
      </c>
      <c r="E2348" t="s">
        <v>298</v>
      </c>
      <c r="G2348" t="s">
        <v>20</v>
      </c>
      <c r="H2348" t="s">
        <v>21</v>
      </c>
      <c r="I2348" s="4">
        <v>1684.95</v>
      </c>
      <c r="J2348">
        <v>0</v>
      </c>
      <c r="K2348">
        <v>0</v>
      </c>
      <c r="L2348">
        <v>0</v>
      </c>
      <c r="M2348">
        <v>1684.95</v>
      </c>
      <c r="N2348" s="2">
        <v>31</v>
      </c>
      <c r="O2348" t="s">
        <v>57</v>
      </c>
      <c r="P2348" t="s">
        <v>37</v>
      </c>
      <c r="Q2348" t="s">
        <v>25</v>
      </c>
      <c r="R2348" t="s">
        <v>26</v>
      </c>
    </row>
    <row r="2349" spans="1:18" x14ac:dyDescent="0.35">
      <c r="A2349" t="s">
        <v>1028</v>
      </c>
      <c r="B2349" t="s">
        <v>906</v>
      </c>
      <c r="C2349" t="s">
        <v>15</v>
      </c>
      <c r="D2349" t="s">
        <v>17</v>
      </c>
      <c r="E2349" t="s">
        <v>470</v>
      </c>
      <c r="G2349" t="s">
        <v>20</v>
      </c>
      <c r="H2349" t="s">
        <v>21</v>
      </c>
      <c r="I2349" s="4">
        <v>1767.37</v>
      </c>
      <c r="J2349">
        <v>0</v>
      </c>
      <c r="K2349">
        <v>0</v>
      </c>
      <c r="L2349">
        <v>0</v>
      </c>
      <c r="M2349">
        <v>1767.37</v>
      </c>
      <c r="N2349" s="2">
        <v>31</v>
      </c>
      <c r="O2349" t="s">
        <v>29</v>
      </c>
      <c r="P2349" t="s">
        <v>37</v>
      </c>
      <c r="Q2349" t="s">
        <v>25</v>
      </c>
      <c r="R2349" t="s">
        <v>26</v>
      </c>
    </row>
    <row r="2350" spans="1:18" x14ac:dyDescent="0.35">
      <c r="A2350" t="s">
        <v>1028</v>
      </c>
      <c r="B2350" t="s">
        <v>907</v>
      </c>
      <c r="C2350" t="s">
        <v>15</v>
      </c>
      <c r="D2350" t="s">
        <v>17</v>
      </c>
      <c r="E2350" t="s">
        <v>523</v>
      </c>
      <c r="G2350" t="s">
        <v>20</v>
      </c>
      <c r="H2350" t="s">
        <v>21</v>
      </c>
      <c r="I2350" s="4">
        <v>1266.92</v>
      </c>
      <c r="J2350">
        <v>0</v>
      </c>
      <c r="K2350">
        <v>0</v>
      </c>
      <c r="L2350">
        <v>0</v>
      </c>
      <c r="M2350">
        <v>1266.92</v>
      </c>
      <c r="N2350" s="2">
        <v>31</v>
      </c>
      <c r="O2350" t="s">
        <v>29</v>
      </c>
      <c r="P2350" t="s">
        <v>168</v>
      </c>
      <c r="Q2350" t="s">
        <v>25</v>
      </c>
      <c r="R2350" t="s">
        <v>26</v>
      </c>
    </row>
    <row r="2351" spans="1:18" x14ac:dyDescent="0.35">
      <c r="A2351" t="s">
        <v>1028</v>
      </c>
      <c r="B2351" t="s">
        <v>908</v>
      </c>
      <c r="C2351" t="s">
        <v>15</v>
      </c>
      <c r="D2351" t="s">
        <v>17</v>
      </c>
      <c r="E2351" t="s">
        <v>407</v>
      </c>
      <c r="F2351" t="s">
        <v>131</v>
      </c>
      <c r="G2351" t="s">
        <v>20</v>
      </c>
      <c r="H2351" t="s">
        <v>22</v>
      </c>
      <c r="I2351" s="4">
        <v>197</v>
      </c>
      <c r="J2351">
        <v>31</v>
      </c>
      <c r="K2351">
        <v>0</v>
      </c>
      <c r="L2351">
        <v>166</v>
      </c>
      <c r="M2351">
        <v>0</v>
      </c>
      <c r="N2351" s="2">
        <v>31</v>
      </c>
      <c r="O2351" t="s">
        <v>29</v>
      </c>
      <c r="P2351" t="s">
        <v>32</v>
      </c>
      <c r="Q2351" t="s">
        <v>25</v>
      </c>
      <c r="R2351" t="s">
        <v>26</v>
      </c>
    </row>
    <row r="2352" spans="1:18" x14ac:dyDescent="0.35">
      <c r="A2352" t="s">
        <v>1028</v>
      </c>
      <c r="B2352" t="s">
        <v>909</v>
      </c>
      <c r="C2352" t="s">
        <v>15</v>
      </c>
      <c r="D2352" t="s">
        <v>17</v>
      </c>
      <c r="E2352" t="s">
        <v>395</v>
      </c>
      <c r="G2352" t="s">
        <v>20</v>
      </c>
      <c r="H2352" t="s">
        <v>22</v>
      </c>
      <c r="I2352" s="4">
        <v>648</v>
      </c>
      <c r="J2352">
        <v>206</v>
      </c>
      <c r="K2352">
        <v>0</v>
      </c>
      <c r="L2352">
        <v>442</v>
      </c>
      <c r="M2352">
        <v>0</v>
      </c>
      <c r="N2352" s="2">
        <v>31</v>
      </c>
      <c r="O2352" t="s">
        <v>29</v>
      </c>
      <c r="P2352" t="s">
        <v>32</v>
      </c>
      <c r="Q2352" t="s">
        <v>25</v>
      </c>
      <c r="R2352" t="s">
        <v>26</v>
      </c>
    </row>
    <row r="2353" spans="1:18" x14ac:dyDescent="0.35">
      <c r="A2353" t="s">
        <v>1028</v>
      </c>
      <c r="B2353" t="s">
        <v>910</v>
      </c>
      <c r="C2353" t="s">
        <v>15</v>
      </c>
      <c r="D2353" t="s">
        <v>17</v>
      </c>
      <c r="E2353" t="s">
        <v>388</v>
      </c>
      <c r="F2353" t="s">
        <v>131</v>
      </c>
      <c r="G2353" t="s">
        <v>20</v>
      </c>
      <c r="H2353" t="s">
        <v>22</v>
      </c>
      <c r="I2353" s="4">
        <v>8451</v>
      </c>
      <c r="J2353">
        <v>1287</v>
      </c>
      <c r="K2353">
        <v>0</v>
      </c>
      <c r="L2353">
        <v>7164</v>
      </c>
      <c r="M2353">
        <v>0</v>
      </c>
      <c r="N2353" s="2">
        <v>31</v>
      </c>
      <c r="O2353" t="s">
        <v>29</v>
      </c>
      <c r="P2353" t="s">
        <v>32</v>
      </c>
      <c r="Q2353" t="s">
        <v>25</v>
      </c>
      <c r="R2353" t="s">
        <v>26</v>
      </c>
    </row>
    <row r="2354" spans="1:18" x14ac:dyDescent="0.35">
      <c r="A2354" t="s">
        <v>1028</v>
      </c>
      <c r="B2354" t="s">
        <v>911</v>
      </c>
      <c r="C2354" t="s">
        <v>15</v>
      </c>
      <c r="D2354" t="s">
        <v>17</v>
      </c>
      <c r="E2354" t="s">
        <v>425</v>
      </c>
      <c r="F2354" t="s">
        <v>253</v>
      </c>
      <c r="G2354" t="s">
        <v>20</v>
      </c>
      <c r="H2354" t="s">
        <v>22</v>
      </c>
      <c r="I2354" s="4">
        <v>1277</v>
      </c>
      <c r="J2354">
        <v>262</v>
      </c>
      <c r="K2354">
        <v>0</v>
      </c>
      <c r="L2354">
        <v>1015</v>
      </c>
      <c r="M2354">
        <v>0</v>
      </c>
      <c r="N2354" s="2">
        <v>31</v>
      </c>
      <c r="O2354" t="s">
        <v>29</v>
      </c>
      <c r="P2354" t="s">
        <v>32</v>
      </c>
      <c r="Q2354" t="s">
        <v>25</v>
      </c>
      <c r="R2354" t="s">
        <v>26</v>
      </c>
    </row>
    <row r="2355" spans="1:18" x14ac:dyDescent="0.35">
      <c r="A2355" t="s">
        <v>1028</v>
      </c>
      <c r="B2355" t="s">
        <v>912</v>
      </c>
      <c r="C2355" t="s">
        <v>15</v>
      </c>
      <c r="D2355" t="s">
        <v>17</v>
      </c>
      <c r="E2355" t="s">
        <v>493</v>
      </c>
      <c r="F2355" t="s">
        <v>494</v>
      </c>
      <c r="G2355" t="s">
        <v>20</v>
      </c>
      <c r="H2355" t="s">
        <v>22</v>
      </c>
      <c r="I2355" s="4">
        <v>10145</v>
      </c>
      <c r="J2355">
        <v>3610</v>
      </c>
      <c r="K2355">
        <v>0</v>
      </c>
      <c r="L2355">
        <v>6535</v>
      </c>
      <c r="M2355">
        <v>0</v>
      </c>
      <c r="N2355" s="2">
        <v>31</v>
      </c>
      <c r="O2355" t="s">
        <v>260</v>
      </c>
      <c r="P2355" t="s">
        <v>168</v>
      </c>
      <c r="Q2355" t="s">
        <v>25</v>
      </c>
      <c r="R2355" t="s">
        <v>26</v>
      </c>
    </row>
    <row r="2356" spans="1:18" x14ac:dyDescent="0.35">
      <c r="A2356" t="s">
        <v>1028</v>
      </c>
      <c r="B2356" t="s">
        <v>913</v>
      </c>
      <c r="C2356" t="s">
        <v>15</v>
      </c>
      <c r="D2356" t="s">
        <v>17</v>
      </c>
      <c r="E2356" t="s">
        <v>414</v>
      </c>
      <c r="F2356" t="s">
        <v>253</v>
      </c>
      <c r="G2356" t="s">
        <v>20</v>
      </c>
      <c r="H2356" t="s">
        <v>22</v>
      </c>
      <c r="I2356" s="4">
        <v>1047</v>
      </c>
      <c r="J2356">
        <v>203</v>
      </c>
      <c r="K2356">
        <v>0</v>
      </c>
      <c r="L2356">
        <v>844</v>
      </c>
      <c r="M2356">
        <v>0</v>
      </c>
      <c r="N2356" s="2">
        <v>31</v>
      </c>
      <c r="O2356" t="s">
        <v>29</v>
      </c>
      <c r="P2356" t="s">
        <v>32</v>
      </c>
      <c r="Q2356" t="s">
        <v>25</v>
      </c>
      <c r="R2356" t="s">
        <v>26</v>
      </c>
    </row>
    <row r="2357" spans="1:18" x14ac:dyDescent="0.35">
      <c r="A2357" t="s">
        <v>1028</v>
      </c>
      <c r="B2357" t="s">
        <v>914</v>
      </c>
      <c r="C2357" t="s">
        <v>15</v>
      </c>
      <c r="D2357" t="s">
        <v>17</v>
      </c>
      <c r="E2357" t="s">
        <v>351</v>
      </c>
      <c r="F2357" t="s">
        <v>352</v>
      </c>
      <c r="G2357" t="s">
        <v>20</v>
      </c>
      <c r="H2357" t="s">
        <v>21</v>
      </c>
      <c r="I2357" s="4">
        <v>469.82</v>
      </c>
      <c r="J2357">
        <v>0</v>
      </c>
      <c r="K2357">
        <v>0</v>
      </c>
      <c r="L2357">
        <v>0</v>
      </c>
      <c r="M2357">
        <v>469.82</v>
      </c>
      <c r="N2357" s="2">
        <v>31</v>
      </c>
      <c r="O2357" t="s">
        <v>29</v>
      </c>
      <c r="P2357" t="s">
        <v>32</v>
      </c>
      <c r="Q2357" t="s">
        <v>25</v>
      </c>
      <c r="R2357" t="s">
        <v>26</v>
      </c>
    </row>
    <row r="2358" spans="1:18" x14ac:dyDescent="0.35">
      <c r="A2358" t="s">
        <v>1028</v>
      </c>
      <c r="B2358" t="s">
        <v>915</v>
      </c>
      <c r="C2358" t="s">
        <v>15</v>
      </c>
      <c r="D2358" t="s">
        <v>17</v>
      </c>
      <c r="E2358" t="s">
        <v>365</v>
      </c>
      <c r="G2358" t="s">
        <v>20</v>
      </c>
      <c r="H2358" t="s">
        <v>22</v>
      </c>
      <c r="I2358" s="4">
        <v>5540</v>
      </c>
      <c r="J2358">
        <v>847</v>
      </c>
      <c r="K2358">
        <v>0</v>
      </c>
      <c r="L2358">
        <v>4693</v>
      </c>
      <c r="M2358">
        <v>0</v>
      </c>
      <c r="N2358" s="2">
        <v>31</v>
      </c>
      <c r="O2358" t="s">
        <v>29</v>
      </c>
      <c r="P2358" t="s">
        <v>168</v>
      </c>
      <c r="Q2358" t="s">
        <v>25</v>
      </c>
      <c r="R2358" t="s">
        <v>26</v>
      </c>
    </row>
    <row r="2359" spans="1:18" x14ac:dyDescent="0.35">
      <c r="A2359" t="s">
        <v>1028</v>
      </c>
      <c r="B2359" t="s">
        <v>916</v>
      </c>
      <c r="C2359" t="s">
        <v>15</v>
      </c>
      <c r="D2359" t="s">
        <v>17</v>
      </c>
      <c r="E2359" t="s">
        <v>394</v>
      </c>
      <c r="F2359" t="s">
        <v>40</v>
      </c>
      <c r="G2359" t="s">
        <v>20</v>
      </c>
      <c r="H2359" t="s">
        <v>22</v>
      </c>
      <c r="I2359" s="4">
        <v>3480</v>
      </c>
      <c r="J2359">
        <v>451</v>
      </c>
      <c r="K2359">
        <v>0</v>
      </c>
      <c r="L2359">
        <v>3029</v>
      </c>
      <c r="M2359">
        <v>0</v>
      </c>
      <c r="N2359" s="2">
        <v>31</v>
      </c>
      <c r="O2359" t="s">
        <v>40</v>
      </c>
      <c r="P2359" t="s">
        <v>47</v>
      </c>
      <c r="Q2359" t="s">
        <v>25</v>
      </c>
      <c r="R2359" t="s">
        <v>26</v>
      </c>
    </row>
    <row r="2360" spans="1:18" x14ac:dyDescent="0.35">
      <c r="A2360" t="s">
        <v>1028</v>
      </c>
      <c r="B2360" t="s">
        <v>917</v>
      </c>
      <c r="C2360" t="s">
        <v>15</v>
      </c>
      <c r="D2360" t="s">
        <v>17</v>
      </c>
      <c r="E2360" t="s">
        <v>320</v>
      </c>
      <c r="G2360" t="s">
        <v>20</v>
      </c>
      <c r="H2360" t="s">
        <v>22</v>
      </c>
      <c r="I2360" s="4">
        <v>1802</v>
      </c>
      <c r="J2360">
        <v>399</v>
      </c>
      <c r="K2360">
        <v>0</v>
      </c>
      <c r="L2360">
        <v>1403</v>
      </c>
      <c r="M2360">
        <v>0</v>
      </c>
      <c r="N2360" s="2">
        <v>31</v>
      </c>
      <c r="O2360" t="s">
        <v>51</v>
      </c>
      <c r="P2360" t="s">
        <v>272</v>
      </c>
      <c r="Q2360" t="s">
        <v>25</v>
      </c>
      <c r="R2360" t="s">
        <v>26</v>
      </c>
    </row>
    <row r="2361" spans="1:18" x14ac:dyDescent="0.35">
      <c r="A2361" t="s">
        <v>1028</v>
      </c>
      <c r="B2361" t="s">
        <v>918</v>
      </c>
      <c r="C2361" t="s">
        <v>15</v>
      </c>
      <c r="D2361" t="s">
        <v>17</v>
      </c>
      <c r="E2361" t="s">
        <v>267</v>
      </c>
      <c r="G2361" t="s">
        <v>20</v>
      </c>
      <c r="H2361" t="s">
        <v>22</v>
      </c>
      <c r="I2361" s="4">
        <v>4691</v>
      </c>
      <c r="J2361">
        <v>685</v>
      </c>
      <c r="K2361">
        <v>0</v>
      </c>
      <c r="L2361">
        <v>4006</v>
      </c>
      <c r="M2361">
        <v>0</v>
      </c>
      <c r="N2361" s="2">
        <v>31</v>
      </c>
      <c r="O2361" t="s">
        <v>29</v>
      </c>
      <c r="P2361" t="s">
        <v>37</v>
      </c>
      <c r="Q2361" t="s">
        <v>25</v>
      </c>
      <c r="R2361" t="s">
        <v>26</v>
      </c>
    </row>
    <row r="2362" spans="1:18" x14ac:dyDescent="0.35">
      <c r="A2362" t="s">
        <v>1028</v>
      </c>
      <c r="B2362" t="s">
        <v>919</v>
      </c>
      <c r="C2362" t="s">
        <v>15</v>
      </c>
      <c r="D2362" t="s">
        <v>17</v>
      </c>
      <c r="E2362" t="s">
        <v>452</v>
      </c>
      <c r="F2362" t="s">
        <v>453</v>
      </c>
      <c r="G2362" t="s">
        <v>20</v>
      </c>
      <c r="H2362" t="s">
        <v>21</v>
      </c>
      <c r="I2362" s="4">
        <v>364.94</v>
      </c>
      <c r="J2362">
        <v>0</v>
      </c>
      <c r="K2362">
        <v>0</v>
      </c>
      <c r="L2362">
        <v>0</v>
      </c>
      <c r="M2362">
        <v>364.94</v>
      </c>
      <c r="N2362" s="2">
        <v>31</v>
      </c>
      <c r="O2362" t="s">
        <v>40</v>
      </c>
      <c r="P2362" t="s">
        <v>37</v>
      </c>
      <c r="Q2362" t="s">
        <v>25</v>
      </c>
      <c r="R2362" t="s">
        <v>26</v>
      </c>
    </row>
    <row r="2363" spans="1:18" x14ac:dyDescent="0.35">
      <c r="A2363" t="s">
        <v>1028</v>
      </c>
      <c r="B2363" t="s">
        <v>920</v>
      </c>
      <c r="C2363" t="s">
        <v>15</v>
      </c>
      <c r="D2363" t="s">
        <v>17</v>
      </c>
      <c r="E2363" t="s">
        <v>314</v>
      </c>
      <c r="G2363" t="s">
        <v>20</v>
      </c>
      <c r="H2363" t="s">
        <v>22</v>
      </c>
      <c r="I2363" s="4">
        <v>5971</v>
      </c>
      <c r="J2363">
        <v>976</v>
      </c>
      <c r="K2363">
        <v>0</v>
      </c>
      <c r="L2363">
        <v>4995</v>
      </c>
      <c r="M2363">
        <v>0</v>
      </c>
      <c r="N2363" s="2">
        <v>31</v>
      </c>
      <c r="O2363" t="s">
        <v>29</v>
      </c>
      <c r="P2363" t="s">
        <v>37</v>
      </c>
      <c r="Q2363" t="s">
        <v>25</v>
      </c>
      <c r="R2363" t="s">
        <v>26</v>
      </c>
    </row>
    <row r="2364" spans="1:18" x14ac:dyDescent="0.35">
      <c r="A2364" t="s">
        <v>1028</v>
      </c>
      <c r="B2364" t="s">
        <v>921</v>
      </c>
      <c r="C2364" t="s">
        <v>15</v>
      </c>
      <c r="D2364" t="s">
        <v>17</v>
      </c>
      <c r="E2364" t="s">
        <v>422</v>
      </c>
      <c r="G2364" t="s">
        <v>20</v>
      </c>
      <c r="H2364" t="s">
        <v>21</v>
      </c>
      <c r="I2364" s="4">
        <v>0</v>
      </c>
      <c r="J2364">
        <v>0</v>
      </c>
      <c r="K2364">
        <v>0</v>
      </c>
      <c r="L2364">
        <v>0</v>
      </c>
      <c r="M2364">
        <v>0</v>
      </c>
      <c r="N2364" s="2">
        <v>31</v>
      </c>
      <c r="O2364" t="s">
        <v>40</v>
      </c>
      <c r="P2364" t="s">
        <v>37</v>
      </c>
      <c r="Q2364" t="s">
        <v>25</v>
      </c>
      <c r="R2364" t="s">
        <v>26</v>
      </c>
    </row>
    <row r="2365" spans="1:18" x14ac:dyDescent="0.35">
      <c r="A2365" t="s">
        <v>1028</v>
      </c>
      <c r="B2365" t="s">
        <v>922</v>
      </c>
      <c r="C2365" t="s">
        <v>15</v>
      </c>
      <c r="D2365" t="s">
        <v>17</v>
      </c>
      <c r="E2365" t="s">
        <v>70</v>
      </c>
      <c r="F2365" t="s">
        <v>71</v>
      </c>
      <c r="G2365" t="s">
        <v>20</v>
      </c>
      <c r="H2365" t="s">
        <v>22</v>
      </c>
      <c r="I2365" s="4">
        <v>17290</v>
      </c>
      <c r="J2365">
        <v>2990</v>
      </c>
      <c r="K2365">
        <v>0</v>
      </c>
      <c r="L2365">
        <v>14300</v>
      </c>
      <c r="M2365">
        <v>0</v>
      </c>
      <c r="N2365" s="2">
        <v>31</v>
      </c>
      <c r="O2365" t="s">
        <v>29</v>
      </c>
      <c r="P2365" t="s">
        <v>47</v>
      </c>
      <c r="Q2365" t="s">
        <v>25</v>
      </c>
      <c r="R2365" t="s">
        <v>26</v>
      </c>
    </row>
    <row r="2366" spans="1:18" x14ac:dyDescent="0.35">
      <c r="A2366" t="s">
        <v>1028</v>
      </c>
      <c r="B2366" t="s">
        <v>923</v>
      </c>
      <c r="C2366" t="s">
        <v>15</v>
      </c>
      <c r="D2366" t="s">
        <v>17</v>
      </c>
      <c r="E2366" t="s">
        <v>420</v>
      </c>
      <c r="F2366" t="s">
        <v>421</v>
      </c>
      <c r="G2366" t="s">
        <v>20</v>
      </c>
      <c r="H2366" t="s">
        <v>22</v>
      </c>
      <c r="I2366" s="4">
        <v>3175</v>
      </c>
      <c r="J2366">
        <v>540</v>
      </c>
      <c r="K2366">
        <v>0</v>
      </c>
      <c r="L2366">
        <v>2635</v>
      </c>
      <c r="M2366">
        <v>0</v>
      </c>
      <c r="N2366" s="2">
        <v>31</v>
      </c>
      <c r="O2366" t="s">
        <v>29</v>
      </c>
      <c r="P2366" t="s">
        <v>24</v>
      </c>
      <c r="Q2366" t="s">
        <v>25</v>
      </c>
      <c r="R2366" t="s">
        <v>26</v>
      </c>
    </row>
    <row r="2367" spans="1:18" x14ac:dyDescent="0.35">
      <c r="A2367" t="s">
        <v>1028</v>
      </c>
      <c r="B2367" t="s">
        <v>924</v>
      </c>
      <c r="C2367" t="s">
        <v>15</v>
      </c>
      <c r="D2367" t="s">
        <v>17</v>
      </c>
      <c r="E2367" t="s">
        <v>191</v>
      </c>
      <c r="F2367" t="s">
        <v>192</v>
      </c>
      <c r="G2367" t="s">
        <v>20</v>
      </c>
      <c r="H2367" t="s">
        <v>22</v>
      </c>
      <c r="I2367" s="4">
        <v>2071</v>
      </c>
      <c r="J2367">
        <v>323</v>
      </c>
      <c r="K2367">
        <v>0</v>
      </c>
      <c r="L2367">
        <v>1748</v>
      </c>
      <c r="M2367">
        <v>0</v>
      </c>
      <c r="N2367" s="2">
        <v>31</v>
      </c>
      <c r="O2367" t="s">
        <v>29</v>
      </c>
      <c r="P2367" t="s">
        <v>24</v>
      </c>
      <c r="Q2367" t="s">
        <v>25</v>
      </c>
      <c r="R2367" t="s">
        <v>26</v>
      </c>
    </row>
    <row r="2368" spans="1:18" x14ac:dyDescent="0.35">
      <c r="A2368" t="s">
        <v>1028</v>
      </c>
      <c r="B2368" t="s">
        <v>925</v>
      </c>
      <c r="C2368" t="s">
        <v>15</v>
      </c>
      <c r="D2368" t="s">
        <v>17</v>
      </c>
      <c r="E2368" t="s">
        <v>436</v>
      </c>
      <c r="F2368" t="s">
        <v>437</v>
      </c>
      <c r="G2368" t="s">
        <v>20</v>
      </c>
      <c r="H2368" t="s">
        <v>22</v>
      </c>
      <c r="I2368" s="4">
        <v>4686</v>
      </c>
      <c r="J2368">
        <v>762</v>
      </c>
      <c r="K2368">
        <v>0</v>
      </c>
      <c r="L2368">
        <v>3924</v>
      </c>
      <c r="M2368">
        <v>0</v>
      </c>
      <c r="N2368" s="2">
        <v>31</v>
      </c>
      <c r="O2368" t="s">
        <v>29</v>
      </c>
      <c r="P2368" t="s">
        <v>24</v>
      </c>
      <c r="Q2368" t="s">
        <v>25</v>
      </c>
      <c r="R2368" t="s">
        <v>26</v>
      </c>
    </row>
    <row r="2369" spans="1:18" x14ac:dyDescent="0.35">
      <c r="A2369" t="s">
        <v>1028</v>
      </c>
      <c r="B2369" t="s">
        <v>926</v>
      </c>
      <c r="C2369" t="s">
        <v>15</v>
      </c>
      <c r="D2369" t="s">
        <v>17</v>
      </c>
      <c r="E2369" t="s">
        <v>384</v>
      </c>
      <c r="F2369" t="s">
        <v>110</v>
      </c>
      <c r="G2369" t="s">
        <v>20</v>
      </c>
      <c r="H2369" t="s">
        <v>22</v>
      </c>
      <c r="I2369" s="4">
        <v>2541</v>
      </c>
      <c r="J2369">
        <v>441</v>
      </c>
      <c r="K2369">
        <v>0</v>
      </c>
      <c r="L2369">
        <v>2100</v>
      </c>
      <c r="M2369">
        <v>0</v>
      </c>
      <c r="N2369" s="2">
        <v>31</v>
      </c>
      <c r="O2369" t="s">
        <v>29</v>
      </c>
      <c r="P2369" t="s">
        <v>24</v>
      </c>
      <c r="Q2369" t="s">
        <v>25</v>
      </c>
      <c r="R2369" t="s">
        <v>26</v>
      </c>
    </row>
    <row r="2370" spans="1:18" x14ac:dyDescent="0.35">
      <c r="A2370" t="s">
        <v>1028</v>
      </c>
      <c r="B2370" t="s">
        <v>927</v>
      </c>
      <c r="C2370" t="s">
        <v>15</v>
      </c>
      <c r="D2370" t="s">
        <v>17</v>
      </c>
      <c r="E2370" t="s">
        <v>216</v>
      </c>
      <c r="F2370" t="s">
        <v>217</v>
      </c>
      <c r="G2370" t="s">
        <v>20</v>
      </c>
      <c r="H2370" t="s">
        <v>22</v>
      </c>
      <c r="I2370" s="4">
        <v>4220</v>
      </c>
      <c r="J2370">
        <v>1030</v>
      </c>
      <c r="K2370">
        <v>0</v>
      </c>
      <c r="L2370">
        <v>3190</v>
      </c>
      <c r="M2370">
        <v>0</v>
      </c>
      <c r="N2370" s="2">
        <v>31</v>
      </c>
      <c r="O2370" t="s">
        <v>60</v>
      </c>
      <c r="P2370" t="s">
        <v>24</v>
      </c>
      <c r="Q2370" t="s">
        <v>25</v>
      </c>
      <c r="R2370" t="s">
        <v>26</v>
      </c>
    </row>
    <row r="2371" spans="1:18" x14ac:dyDescent="0.35">
      <c r="A2371" t="s">
        <v>1028</v>
      </c>
      <c r="B2371" t="s">
        <v>928</v>
      </c>
      <c r="C2371" t="s">
        <v>15</v>
      </c>
      <c r="D2371" t="s">
        <v>17</v>
      </c>
      <c r="E2371" t="s">
        <v>417</v>
      </c>
      <c r="F2371" t="s">
        <v>131</v>
      </c>
      <c r="G2371" t="s">
        <v>20</v>
      </c>
      <c r="H2371" t="s">
        <v>22</v>
      </c>
      <c r="I2371" s="4">
        <v>1965</v>
      </c>
      <c r="J2371">
        <v>295</v>
      </c>
      <c r="K2371">
        <v>0</v>
      </c>
      <c r="L2371">
        <v>1670</v>
      </c>
      <c r="M2371">
        <v>0</v>
      </c>
      <c r="N2371" s="2">
        <v>31</v>
      </c>
      <c r="O2371" t="s">
        <v>29</v>
      </c>
      <c r="P2371" t="s">
        <v>24</v>
      </c>
      <c r="Q2371" t="s">
        <v>25</v>
      </c>
      <c r="R2371" t="s">
        <v>26</v>
      </c>
    </row>
    <row r="2372" spans="1:18" x14ac:dyDescent="0.35">
      <c r="A2372" t="s">
        <v>1028</v>
      </c>
      <c r="B2372" t="s">
        <v>929</v>
      </c>
      <c r="C2372" t="s">
        <v>15</v>
      </c>
      <c r="D2372" t="s">
        <v>17</v>
      </c>
      <c r="E2372" t="s">
        <v>555</v>
      </c>
      <c r="G2372" t="s">
        <v>20</v>
      </c>
      <c r="H2372" t="s">
        <v>22</v>
      </c>
      <c r="I2372" s="4">
        <v>7480</v>
      </c>
      <c r="J2372">
        <v>1720</v>
      </c>
      <c r="K2372">
        <v>0</v>
      </c>
      <c r="L2372">
        <v>5760</v>
      </c>
      <c r="M2372">
        <v>0</v>
      </c>
      <c r="N2372" s="2">
        <v>31</v>
      </c>
      <c r="Q2372" t="s">
        <v>25</v>
      </c>
      <c r="R2372" t="s">
        <v>26</v>
      </c>
    </row>
    <row r="2373" spans="1:18" x14ac:dyDescent="0.35">
      <c r="A2373" t="s">
        <v>1028</v>
      </c>
      <c r="B2373" t="s">
        <v>930</v>
      </c>
      <c r="C2373" t="s">
        <v>15</v>
      </c>
      <c r="D2373" t="s">
        <v>17</v>
      </c>
      <c r="E2373" t="s">
        <v>554</v>
      </c>
      <c r="G2373" t="s">
        <v>20</v>
      </c>
      <c r="H2373" t="s">
        <v>22</v>
      </c>
      <c r="I2373" s="4">
        <v>6102</v>
      </c>
      <c r="J2373">
        <v>955</v>
      </c>
      <c r="K2373">
        <v>0</v>
      </c>
      <c r="L2373">
        <v>5147</v>
      </c>
      <c r="M2373">
        <v>0</v>
      </c>
      <c r="N2373" s="2">
        <v>31</v>
      </c>
      <c r="Q2373" t="s">
        <v>25</v>
      </c>
      <c r="R2373" t="s">
        <v>26</v>
      </c>
    </row>
    <row r="2374" spans="1:18" x14ac:dyDescent="0.35">
      <c r="A2374" t="s">
        <v>1028</v>
      </c>
      <c r="B2374" t="s">
        <v>931</v>
      </c>
      <c r="C2374" t="s">
        <v>15</v>
      </c>
      <c r="D2374" t="s">
        <v>17</v>
      </c>
      <c r="E2374" t="s">
        <v>560</v>
      </c>
      <c r="G2374" t="s">
        <v>20</v>
      </c>
      <c r="H2374" t="s">
        <v>21</v>
      </c>
      <c r="I2374" s="4">
        <v>257.33999999999997</v>
      </c>
      <c r="J2374">
        <v>0</v>
      </c>
      <c r="K2374">
        <v>0</v>
      </c>
      <c r="L2374">
        <v>0</v>
      </c>
      <c r="M2374">
        <v>257.33999999999997</v>
      </c>
      <c r="N2374" s="2">
        <v>31</v>
      </c>
      <c r="Q2374" t="s">
        <v>25</v>
      </c>
      <c r="R2374" t="s">
        <v>26</v>
      </c>
    </row>
    <row r="2375" spans="1:18" x14ac:dyDescent="0.35">
      <c r="A2375" t="s">
        <v>1028</v>
      </c>
      <c r="B2375" t="s">
        <v>932</v>
      </c>
      <c r="C2375" t="s">
        <v>15</v>
      </c>
      <c r="D2375" t="s">
        <v>17</v>
      </c>
      <c r="E2375" t="s">
        <v>127</v>
      </c>
      <c r="F2375" t="s">
        <v>73</v>
      </c>
      <c r="G2375" t="s">
        <v>20</v>
      </c>
      <c r="H2375" t="s">
        <v>22</v>
      </c>
      <c r="I2375" s="4">
        <v>3990</v>
      </c>
      <c r="J2375">
        <v>750</v>
      </c>
      <c r="K2375">
        <v>0</v>
      </c>
      <c r="L2375">
        <v>3240</v>
      </c>
      <c r="M2375">
        <v>0</v>
      </c>
      <c r="N2375" s="2">
        <v>31</v>
      </c>
      <c r="O2375" t="s">
        <v>60</v>
      </c>
      <c r="P2375" t="s">
        <v>32</v>
      </c>
      <c r="Q2375" t="s">
        <v>25</v>
      </c>
      <c r="R2375" t="s">
        <v>26</v>
      </c>
    </row>
    <row r="2376" spans="1:18" x14ac:dyDescent="0.35">
      <c r="A2376" t="s">
        <v>1028</v>
      </c>
      <c r="B2376" t="s">
        <v>933</v>
      </c>
      <c r="C2376" t="s">
        <v>15</v>
      </c>
      <c r="D2376" t="s">
        <v>17</v>
      </c>
      <c r="E2376" t="s">
        <v>31</v>
      </c>
      <c r="F2376" t="s">
        <v>18</v>
      </c>
      <c r="G2376" t="s">
        <v>20</v>
      </c>
      <c r="H2376" t="s">
        <v>21</v>
      </c>
      <c r="I2376" s="4">
        <v>1577.98</v>
      </c>
      <c r="J2376">
        <v>0</v>
      </c>
      <c r="K2376">
        <v>0</v>
      </c>
      <c r="L2376">
        <v>0</v>
      </c>
      <c r="M2376">
        <v>1577.98</v>
      </c>
      <c r="N2376" s="2">
        <v>31</v>
      </c>
      <c r="O2376" t="s">
        <v>23</v>
      </c>
      <c r="P2376" t="s">
        <v>32</v>
      </c>
      <c r="Q2376" t="s">
        <v>25</v>
      </c>
      <c r="R2376" t="s">
        <v>26</v>
      </c>
    </row>
    <row r="2377" spans="1:18" x14ac:dyDescent="0.35">
      <c r="A2377" t="s">
        <v>1028</v>
      </c>
      <c r="B2377" t="s">
        <v>934</v>
      </c>
      <c r="C2377" t="s">
        <v>15</v>
      </c>
      <c r="D2377" t="s">
        <v>17</v>
      </c>
      <c r="E2377" t="s">
        <v>506</v>
      </c>
      <c r="F2377" t="s">
        <v>507</v>
      </c>
      <c r="G2377" t="s">
        <v>20</v>
      </c>
      <c r="H2377" t="s">
        <v>22</v>
      </c>
      <c r="I2377" s="4">
        <v>2320</v>
      </c>
      <c r="J2377">
        <v>485</v>
      </c>
      <c r="K2377">
        <v>0</v>
      </c>
      <c r="L2377">
        <v>1835</v>
      </c>
      <c r="M2377">
        <v>0</v>
      </c>
      <c r="N2377" s="2">
        <v>31</v>
      </c>
      <c r="O2377" t="s">
        <v>60</v>
      </c>
      <c r="P2377" t="s">
        <v>32</v>
      </c>
      <c r="Q2377" t="s">
        <v>25</v>
      </c>
      <c r="R2377" t="s">
        <v>26</v>
      </c>
    </row>
    <row r="2378" spans="1:18" x14ac:dyDescent="0.35">
      <c r="A2378" t="s">
        <v>1028</v>
      </c>
      <c r="B2378" t="s">
        <v>935</v>
      </c>
      <c r="C2378" t="s">
        <v>15</v>
      </c>
      <c r="D2378" t="s">
        <v>17</v>
      </c>
      <c r="E2378" t="s">
        <v>194</v>
      </c>
      <c r="F2378" t="s">
        <v>110</v>
      </c>
      <c r="G2378" t="s">
        <v>20</v>
      </c>
      <c r="H2378" t="s">
        <v>22</v>
      </c>
      <c r="I2378" s="4">
        <v>5436</v>
      </c>
      <c r="J2378">
        <v>1115</v>
      </c>
      <c r="K2378">
        <v>0</v>
      </c>
      <c r="L2378">
        <v>4321</v>
      </c>
      <c r="M2378">
        <v>0</v>
      </c>
      <c r="N2378" s="2">
        <v>31</v>
      </c>
      <c r="O2378" t="s">
        <v>29</v>
      </c>
      <c r="P2378" t="s">
        <v>80</v>
      </c>
      <c r="Q2378" t="s">
        <v>25</v>
      </c>
      <c r="R2378" t="s">
        <v>26</v>
      </c>
    </row>
    <row r="2379" spans="1:18" x14ac:dyDescent="0.35">
      <c r="A2379" t="s">
        <v>1028</v>
      </c>
      <c r="B2379" t="s">
        <v>936</v>
      </c>
      <c r="C2379" t="s">
        <v>15</v>
      </c>
      <c r="D2379" t="s">
        <v>17</v>
      </c>
      <c r="E2379" t="s">
        <v>438</v>
      </c>
      <c r="F2379" t="s">
        <v>131</v>
      </c>
      <c r="G2379" t="s">
        <v>20</v>
      </c>
      <c r="H2379" t="s">
        <v>22</v>
      </c>
      <c r="I2379" s="4">
        <v>1060</v>
      </c>
      <c r="J2379">
        <v>135</v>
      </c>
      <c r="K2379">
        <v>0</v>
      </c>
      <c r="L2379">
        <v>925</v>
      </c>
      <c r="M2379">
        <v>0</v>
      </c>
      <c r="N2379" s="2">
        <v>31</v>
      </c>
      <c r="O2379" t="s">
        <v>29</v>
      </c>
      <c r="P2379" t="s">
        <v>47</v>
      </c>
      <c r="Q2379" t="s">
        <v>25</v>
      </c>
      <c r="R2379" t="s">
        <v>26</v>
      </c>
    </row>
    <row r="2380" spans="1:18" x14ac:dyDescent="0.35">
      <c r="A2380" t="s">
        <v>1028</v>
      </c>
      <c r="B2380" t="s">
        <v>937</v>
      </c>
      <c r="C2380" t="s">
        <v>15</v>
      </c>
      <c r="D2380" t="s">
        <v>17</v>
      </c>
      <c r="E2380" t="s">
        <v>142</v>
      </c>
      <c r="F2380" t="s">
        <v>143</v>
      </c>
      <c r="G2380" t="s">
        <v>20</v>
      </c>
      <c r="H2380" t="s">
        <v>22</v>
      </c>
      <c r="I2380" s="4">
        <v>67580</v>
      </c>
      <c r="J2380">
        <v>11550</v>
      </c>
      <c r="K2380">
        <v>0</v>
      </c>
      <c r="L2380">
        <v>56030</v>
      </c>
      <c r="M2380">
        <v>0</v>
      </c>
      <c r="N2380" s="2">
        <v>31</v>
      </c>
      <c r="O2380" t="s">
        <v>46</v>
      </c>
      <c r="P2380" t="s">
        <v>47</v>
      </c>
      <c r="Q2380" t="s">
        <v>25</v>
      </c>
      <c r="R2380" t="s">
        <v>26</v>
      </c>
    </row>
    <row r="2381" spans="1:18" x14ac:dyDescent="0.35">
      <c r="A2381" t="s">
        <v>1028</v>
      </c>
      <c r="B2381" t="s">
        <v>938</v>
      </c>
      <c r="C2381" t="s">
        <v>15</v>
      </c>
      <c r="D2381" t="s">
        <v>17</v>
      </c>
      <c r="E2381" t="s">
        <v>324</v>
      </c>
      <c r="F2381" t="s">
        <v>18</v>
      </c>
      <c r="G2381" t="s">
        <v>20</v>
      </c>
      <c r="H2381" t="s">
        <v>21</v>
      </c>
      <c r="I2381" s="4">
        <v>778.25</v>
      </c>
      <c r="J2381">
        <v>0</v>
      </c>
      <c r="K2381">
        <v>0</v>
      </c>
      <c r="L2381">
        <v>0</v>
      </c>
      <c r="M2381">
        <v>778.25</v>
      </c>
      <c r="N2381" s="2">
        <v>31</v>
      </c>
      <c r="O2381" t="s">
        <v>23</v>
      </c>
      <c r="P2381" t="s">
        <v>224</v>
      </c>
      <c r="Q2381" t="s">
        <v>25</v>
      </c>
      <c r="R2381" t="s">
        <v>26</v>
      </c>
    </row>
    <row r="2382" spans="1:18" x14ac:dyDescent="0.35">
      <c r="A2382" t="s">
        <v>1028</v>
      </c>
      <c r="B2382" t="s">
        <v>939</v>
      </c>
      <c r="C2382" t="s">
        <v>15</v>
      </c>
      <c r="D2382" t="s">
        <v>17</v>
      </c>
      <c r="E2382" t="s">
        <v>81</v>
      </c>
      <c r="F2382" t="s">
        <v>34</v>
      </c>
      <c r="G2382" t="s">
        <v>20</v>
      </c>
      <c r="H2382" t="s">
        <v>21</v>
      </c>
      <c r="I2382" s="4">
        <v>1096.19</v>
      </c>
      <c r="J2382">
        <v>0</v>
      </c>
      <c r="K2382">
        <v>0</v>
      </c>
      <c r="L2382">
        <v>0</v>
      </c>
      <c r="M2382">
        <v>1096.19</v>
      </c>
      <c r="N2382" s="2">
        <v>31</v>
      </c>
      <c r="O2382" t="s">
        <v>35</v>
      </c>
      <c r="P2382" t="s">
        <v>41</v>
      </c>
      <c r="Q2382" t="s">
        <v>25</v>
      </c>
      <c r="R2382" t="s">
        <v>26</v>
      </c>
    </row>
    <row r="2383" spans="1:18" x14ac:dyDescent="0.35">
      <c r="A2383" t="s">
        <v>1028</v>
      </c>
      <c r="B2383" t="s">
        <v>940</v>
      </c>
      <c r="C2383" t="s">
        <v>15</v>
      </c>
      <c r="D2383" t="s">
        <v>17</v>
      </c>
      <c r="E2383" t="s">
        <v>479</v>
      </c>
      <c r="G2383" t="s">
        <v>20</v>
      </c>
      <c r="H2383" t="s">
        <v>22</v>
      </c>
      <c r="I2383" s="4">
        <v>4645</v>
      </c>
      <c r="J2383">
        <v>704</v>
      </c>
      <c r="K2383">
        <v>0</v>
      </c>
      <c r="L2383">
        <v>3941</v>
      </c>
      <c r="M2383">
        <v>0</v>
      </c>
      <c r="N2383" s="2">
        <v>31</v>
      </c>
      <c r="O2383" t="s">
        <v>29</v>
      </c>
      <c r="P2383" t="s">
        <v>474</v>
      </c>
      <c r="Q2383" t="s">
        <v>25</v>
      </c>
      <c r="R2383" t="s">
        <v>26</v>
      </c>
    </row>
    <row r="2384" spans="1:18" x14ac:dyDescent="0.35">
      <c r="A2384" t="s">
        <v>1028</v>
      </c>
      <c r="B2384" t="s">
        <v>941</v>
      </c>
      <c r="C2384" t="s">
        <v>15</v>
      </c>
      <c r="D2384" t="s">
        <v>17</v>
      </c>
      <c r="E2384" t="s">
        <v>419</v>
      </c>
      <c r="G2384" t="s">
        <v>20</v>
      </c>
      <c r="H2384" t="s">
        <v>21</v>
      </c>
      <c r="I2384" s="4">
        <v>338.21</v>
      </c>
      <c r="J2384">
        <v>0</v>
      </c>
      <c r="K2384">
        <v>0</v>
      </c>
      <c r="L2384">
        <v>0</v>
      </c>
      <c r="M2384">
        <v>338.21</v>
      </c>
      <c r="N2384" s="2">
        <v>31</v>
      </c>
      <c r="O2384" t="s">
        <v>40</v>
      </c>
      <c r="P2384" t="s">
        <v>224</v>
      </c>
      <c r="Q2384" t="s">
        <v>25</v>
      </c>
      <c r="R2384" t="s">
        <v>26</v>
      </c>
    </row>
    <row r="2385" spans="1:18" x14ac:dyDescent="0.35">
      <c r="A2385" t="s">
        <v>1028</v>
      </c>
      <c r="B2385" t="s">
        <v>942</v>
      </c>
      <c r="C2385" t="s">
        <v>15</v>
      </c>
      <c r="D2385" t="s">
        <v>17</v>
      </c>
      <c r="E2385" t="s">
        <v>252</v>
      </c>
      <c r="F2385" t="s">
        <v>253</v>
      </c>
      <c r="G2385" t="s">
        <v>20</v>
      </c>
      <c r="H2385" t="s">
        <v>22</v>
      </c>
      <c r="I2385" s="4">
        <v>5616</v>
      </c>
      <c r="J2385">
        <v>1009</v>
      </c>
      <c r="K2385">
        <v>0</v>
      </c>
      <c r="L2385">
        <v>4607</v>
      </c>
      <c r="M2385">
        <v>0</v>
      </c>
      <c r="N2385" s="2">
        <v>31</v>
      </c>
      <c r="O2385" t="s">
        <v>29</v>
      </c>
      <c r="P2385" t="s">
        <v>224</v>
      </c>
      <c r="Q2385" t="s">
        <v>25</v>
      </c>
      <c r="R2385" t="s">
        <v>26</v>
      </c>
    </row>
    <row r="2386" spans="1:18" x14ac:dyDescent="0.35">
      <c r="A2386" t="s">
        <v>1028</v>
      </c>
      <c r="B2386" t="s">
        <v>943</v>
      </c>
      <c r="C2386" t="s">
        <v>15</v>
      </c>
      <c r="D2386" t="s">
        <v>17</v>
      </c>
      <c r="E2386" t="s">
        <v>254</v>
      </c>
      <c r="F2386" t="s">
        <v>255</v>
      </c>
      <c r="G2386" t="s">
        <v>20</v>
      </c>
      <c r="H2386" t="s">
        <v>22</v>
      </c>
      <c r="I2386" s="4">
        <v>9137</v>
      </c>
      <c r="J2386">
        <v>1451</v>
      </c>
      <c r="K2386">
        <v>0</v>
      </c>
      <c r="L2386">
        <v>7686</v>
      </c>
      <c r="M2386">
        <v>0</v>
      </c>
      <c r="N2386" s="2">
        <v>31</v>
      </c>
      <c r="O2386" t="s">
        <v>29</v>
      </c>
      <c r="P2386" t="s">
        <v>224</v>
      </c>
      <c r="Q2386" t="s">
        <v>25</v>
      </c>
      <c r="R2386" t="s">
        <v>26</v>
      </c>
    </row>
    <row r="2387" spans="1:18" x14ac:dyDescent="0.35">
      <c r="A2387" t="s">
        <v>1028</v>
      </c>
      <c r="B2387" t="s">
        <v>944</v>
      </c>
      <c r="C2387" t="s">
        <v>15</v>
      </c>
      <c r="D2387" t="s">
        <v>17</v>
      </c>
      <c r="E2387" t="s">
        <v>239</v>
      </c>
      <c r="G2387" t="s">
        <v>20</v>
      </c>
      <c r="H2387" t="s">
        <v>21</v>
      </c>
      <c r="I2387" s="4">
        <v>224.02</v>
      </c>
      <c r="J2387">
        <v>0</v>
      </c>
      <c r="K2387">
        <v>0</v>
      </c>
      <c r="L2387">
        <v>0</v>
      </c>
      <c r="M2387">
        <v>224.02</v>
      </c>
      <c r="N2387" s="2">
        <v>31</v>
      </c>
      <c r="O2387" t="s">
        <v>40</v>
      </c>
      <c r="P2387" t="s">
        <v>201</v>
      </c>
      <c r="Q2387" t="s">
        <v>25</v>
      </c>
      <c r="R2387" t="s">
        <v>26</v>
      </c>
    </row>
    <row r="2388" spans="1:18" x14ac:dyDescent="0.35">
      <c r="A2388" t="s">
        <v>1028</v>
      </c>
      <c r="B2388" t="s">
        <v>945</v>
      </c>
      <c r="C2388" t="s">
        <v>15</v>
      </c>
      <c r="D2388" t="s">
        <v>17</v>
      </c>
      <c r="E2388" t="s">
        <v>308</v>
      </c>
      <c r="G2388" t="s">
        <v>20</v>
      </c>
      <c r="H2388" t="s">
        <v>21</v>
      </c>
      <c r="I2388" s="4">
        <v>1617.42</v>
      </c>
      <c r="J2388">
        <v>0</v>
      </c>
      <c r="K2388">
        <v>0</v>
      </c>
      <c r="L2388">
        <v>0</v>
      </c>
      <c r="M2388">
        <v>1617.42</v>
      </c>
      <c r="N2388" s="2">
        <v>31</v>
      </c>
      <c r="O2388" t="s">
        <v>51</v>
      </c>
      <c r="P2388" t="s">
        <v>224</v>
      </c>
      <c r="Q2388" t="s">
        <v>25</v>
      </c>
      <c r="R2388" t="s">
        <v>26</v>
      </c>
    </row>
    <row r="2389" spans="1:18" x14ac:dyDescent="0.35">
      <c r="A2389" t="s">
        <v>1028</v>
      </c>
      <c r="B2389" t="s">
        <v>946</v>
      </c>
      <c r="C2389" t="s">
        <v>15</v>
      </c>
      <c r="D2389" t="s">
        <v>17</v>
      </c>
      <c r="E2389" t="s">
        <v>173</v>
      </c>
      <c r="F2389" t="s">
        <v>174</v>
      </c>
      <c r="G2389" t="s">
        <v>20</v>
      </c>
      <c r="H2389" t="s">
        <v>22</v>
      </c>
      <c r="I2389" s="4">
        <v>9091</v>
      </c>
      <c r="J2389">
        <v>1541</v>
      </c>
      <c r="K2389">
        <v>0</v>
      </c>
      <c r="L2389">
        <v>7550</v>
      </c>
      <c r="M2389">
        <v>0</v>
      </c>
      <c r="N2389" s="2">
        <v>31</v>
      </c>
      <c r="O2389" t="s">
        <v>29</v>
      </c>
      <c r="P2389" t="s">
        <v>168</v>
      </c>
      <c r="Q2389" t="s">
        <v>25</v>
      </c>
      <c r="R2389" t="s">
        <v>26</v>
      </c>
    </row>
    <row r="2390" spans="1:18" x14ac:dyDescent="0.35">
      <c r="A2390" t="s">
        <v>1028</v>
      </c>
      <c r="B2390" t="s">
        <v>947</v>
      </c>
      <c r="C2390" t="s">
        <v>15</v>
      </c>
      <c r="D2390" t="s">
        <v>17</v>
      </c>
      <c r="E2390" t="s">
        <v>169</v>
      </c>
      <c r="F2390" t="s">
        <v>170</v>
      </c>
      <c r="G2390" t="s">
        <v>20</v>
      </c>
      <c r="H2390" t="s">
        <v>21</v>
      </c>
      <c r="I2390" s="4">
        <v>260.31</v>
      </c>
      <c r="J2390">
        <v>0</v>
      </c>
      <c r="K2390">
        <v>0</v>
      </c>
      <c r="L2390">
        <v>0</v>
      </c>
      <c r="M2390">
        <v>260.31</v>
      </c>
      <c r="N2390" s="2">
        <v>31</v>
      </c>
      <c r="O2390" t="s">
        <v>63</v>
      </c>
      <c r="P2390" t="s">
        <v>80</v>
      </c>
      <c r="Q2390" t="s">
        <v>25</v>
      </c>
      <c r="R2390" t="s">
        <v>26</v>
      </c>
    </row>
    <row r="2391" spans="1:18" x14ac:dyDescent="0.35">
      <c r="A2391" t="s">
        <v>1028</v>
      </c>
      <c r="B2391" t="s">
        <v>948</v>
      </c>
      <c r="C2391" t="s">
        <v>15</v>
      </c>
      <c r="D2391" t="s">
        <v>17</v>
      </c>
      <c r="E2391" t="s">
        <v>251</v>
      </c>
      <c r="G2391" t="s">
        <v>20</v>
      </c>
      <c r="H2391" t="s">
        <v>22</v>
      </c>
      <c r="I2391" s="4">
        <v>4061</v>
      </c>
      <c r="J2391">
        <v>903</v>
      </c>
      <c r="K2391">
        <v>0</v>
      </c>
      <c r="L2391">
        <v>3158</v>
      </c>
      <c r="M2391">
        <v>0</v>
      </c>
      <c r="N2391" s="2">
        <v>31</v>
      </c>
      <c r="O2391" t="s">
        <v>29</v>
      </c>
      <c r="P2391" t="s">
        <v>64</v>
      </c>
      <c r="Q2391" t="s">
        <v>25</v>
      </c>
      <c r="R2391" t="s">
        <v>26</v>
      </c>
    </row>
    <row r="2392" spans="1:18" x14ac:dyDescent="0.35">
      <c r="A2392" t="s">
        <v>1028</v>
      </c>
      <c r="B2392" t="s">
        <v>949</v>
      </c>
      <c r="C2392" t="s">
        <v>15</v>
      </c>
      <c r="D2392" t="s">
        <v>17</v>
      </c>
      <c r="E2392" t="s">
        <v>288</v>
      </c>
      <c r="F2392" t="s">
        <v>289</v>
      </c>
      <c r="G2392" t="s">
        <v>20</v>
      </c>
      <c r="H2392" t="s">
        <v>21</v>
      </c>
      <c r="I2392" s="4">
        <v>2845.55</v>
      </c>
      <c r="J2392">
        <v>0</v>
      </c>
      <c r="K2392">
        <v>0</v>
      </c>
      <c r="L2392">
        <v>0</v>
      </c>
      <c r="M2392">
        <v>2845.55</v>
      </c>
      <c r="N2392" s="2">
        <v>31</v>
      </c>
      <c r="O2392" t="s">
        <v>51</v>
      </c>
      <c r="P2392" t="s">
        <v>224</v>
      </c>
      <c r="Q2392" t="s">
        <v>25</v>
      </c>
      <c r="R2392" t="s">
        <v>26</v>
      </c>
    </row>
    <row r="2393" spans="1:18" x14ac:dyDescent="0.35">
      <c r="A2393" t="s">
        <v>1028</v>
      </c>
      <c r="B2393" t="s">
        <v>950</v>
      </c>
      <c r="C2393" t="s">
        <v>15</v>
      </c>
      <c r="D2393" t="s">
        <v>17</v>
      </c>
      <c r="E2393" t="s">
        <v>86</v>
      </c>
      <c r="F2393" t="s">
        <v>62</v>
      </c>
      <c r="G2393" t="s">
        <v>20</v>
      </c>
      <c r="H2393" t="s">
        <v>21</v>
      </c>
      <c r="I2393" s="4">
        <v>698.49</v>
      </c>
      <c r="J2393">
        <v>0</v>
      </c>
      <c r="K2393">
        <v>0</v>
      </c>
      <c r="L2393">
        <v>0</v>
      </c>
      <c r="M2393">
        <v>698.49</v>
      </c>
      <c r="N2393" s="2">
        <v>31</v>
      </c>
      <c r="O2393" t="s">
        <v>63</v>
      </c>
      <c r="P2393" t="s">
        <v>80</v>
      </c>
      <c r="Q2393" t="s">
        <v>25</v>
      </c>
      <c r="R2393" t="s">
        <v>26</v>
      </c>
    </row>
    <row r="2394" spans="1:18" x14ac:dyDescent="0.35">
      <c r="A2394" t="s">
        <v>1028</v>
      </c>
      <c r="B2394" t="s">
        <v>951</v>
      </c>
      <c r="C2394" t="s">
        <v>15</v>
      </c>
      <c r="D2394" t="s">
        <v>17</v>
      </c>
      <c r="E2394" t="s">
        <v>226</v>
      </c>
      <c r="F2394" t="s">
        <v>18</v>
      </c>
      <c r="G2394" t="s">
        <v>20</v>
      </c>
      <c r="H2394" t="s">
        <v>21</v>
      </c>
      <c r="I2394" s="4">
        <v>2466.8000000000002</v>
      </c>
      <c r="J2394">
        <v>0</v>
      </c>
      <c r="K2394">
        <v>0</v>
      </c>
      <c r="L2394">
        <v>0</v>
      </c>
      <c r="M2394">
        <v>2466.8000000000002</v>
      </c>
      <c r="N2394" s="2">
        <v>31</v>
      </c>
      <c r="O2394" t="s">
        <v>23</v>
      </c>
      <c r="P2394" t="s">
        <v>30</v>
      </c>
      <c r="Q2394" t="s">
        <v>25</v>
      </c>
      <c r="R2394" t="s">
        <v>26</v>
      </c>
    </row>
    <row r="2395" spans="1:18" x14ac:dyDescent="0.35">
      <c r="A2395" t="s">
        <v>1028</v>
      </c>
      <c r="B2395" t="s">
        <v>952</v>
      </c>
      <c r="C2395" t="s">
        <v>15</v>
      </c>
      <c r="D2395" t="s">
        <v>17</v>
      </c>
      <c r="E2395" t="s">
        <v>441</v>
      </c>
      <c r="F2395" t="s">
        <v>442</v>
      </c>
      <c r="G2395" t="s">
        <v>20</v>
      </c>
      <c r="H2395" t="s">
        <v>22</v>
      </c>
      <c r="I2395" s="4">
        <v>6980</v>
      </c>
      <c r="J2395">
        <v>660</v>
      </c>
      <c r="K2395">
        <v>0</v>
      </c>
      <c r="L2395">
        <v>6320</v>
      </c>
      <c r="M2395">
        <v>0</v>
      </c>
      <c r="N2395" s="2">
        <v>31</v>
      </c>
      <c r="O2395" t="s">
        <v>60</v>
      </c>
      <c r="P2395" t="s">
        <v>30</v>
      </c>
      <c r="Q2395" t="s">
        <v>25</v>
      </c>
      <c r="R2395" t="s">
        <v>26</v>
      </c>
    </row>
    <row r="2396" spans="1:18" x14ac:dyDescent="0.35">
      <c r="A2396" t="s">
        <v>1028</v>
      </c>
      <c r="B2396" t="s">
        <v>953</v>
      </c>
      <c r="C2396" t="s">
        <v>15</v>
      </c>
      <c r="D2396" t="s">
        <v>17</v>
      </c>
      <c r="E2396" t="s">
        <v>443</v>
      </c>
      <c r="G2396" t="s">
        <v>20</v>
      </c>
      <c r="H2396" t="s">
        <v>21</v>
      </c>
      <c r="I2396" s="4">
        <v>937.87</v>
      </c>
      <c r="J2396">
        <v>0</v>
      </c>
      <c r="K2396">
        <v>0</v>
      </c>
      <c r="L2396">
        <v>0</v>
      </c>
      <c r="M2396">
        <v>937.87</v>
      </c>
      <c r="N2396" s="2">
        <v>31</v>
      </c>
      <c r="O2396" t="s">
        <v>23</v>
      </c>
      <c r="P2396" t="s">
        <v>30</v>
      </c>
      <c r="Q2396" t="s">
        <v>25</v>
      </c>
      <c r="R2396" t="s">
        <v>26</v>
      </c>
    </row>
    <row r="2397" spans="1:18" x14ac:dyDescent="0.35">
      <c r="A2397" t="s">
        <v>1028</v>
      </c>
      <c r="B2397" t="s">
        <v>954</v>
      </c>
      <c r="C2397" t="s">
        <v>15</v>
      </c>
      <c r="D2397" t="s">
        <v>17</v>
      </c>
      <c r="E2397" t="s">
        <v>42</v>
      </c>
      <c r="G2397" t="s">
        <v>20</v>
      </c>
      <c r="H2397" t="s">
        <v>21</v>
      </c>
      <c r="I2397" s="4">
        <v>1749.96</v>
      </c>
      <c r="J2397">
        <v>0</v>
      </c>
      <c r="K2397">
        <v>0</v>
      </c>
      <c r="L2397">
        <v>0</v>
      </c>
      <c r="M2397">
        <v>1749.96</v>
      </c>
      <c r="N2397" s="2">
        <v>31</v>
      </c>
      <c r="O2397" t="s">
        <v>23</v>
      </c>
      <c r="P2397" t="s">
        <v>30</v>
      </c>
      <c r="Q2397" t="s">
        <v>25</v>
      </c>
      <c r="R2397" t="s">
        <v>26</v>
      </c>
    </row>
    <row r="2398" spans="1:18" x14ac:dyDescent="0.35">
      <c r="A2398" t="s">
        <v>1028</v>
      </c>
      <c r="B2398" t="s">
        <v>955</v>
      </c>
      <c r="C2398" t="s">
        <v>15</v>
      </c>
      <c r="D2398" t="s">
        <v>17</v>
      </c>
      <c r="E2398" t="s">
        <v>335</v>
      </c>
      <c r="G2398" t="s">
        <v>20</v>
      </c>
      <c r="H2398" t="s">
        <v>22</v>
      </c>
      <c r="I2398" s="4">
        <v>8896</v>
      </c>
      <c r="J2398">
        <v>1351</v>
      </c>
      <c r="K2398">
        <v>0</v>
      </c>
      <c r="L2398">
        <v>7545</v>
      </c>
      <c r="M2398">
        <v>0</v>
      </c>
      <c r="N2398" s="2">
        <v>31</v>
      </c>
      <c r="O2398" t="s">
        <v>29</v>
      </c>
      <c r="P2398" t="s">
        <v>41</v>
      </c>
      <c r="Q2398" t="s">
        <v>25</v>
      </c>
      <c r="R2398" t="s">
        <v>26</v>
      </c>
    </row>
    <row r="2399" spans="1:18" x14ac:dyDescent="0.35">
      <c r="A2399" t="s">
        <v>1028</v>
      </c>
      <c r="B2399" t="s">
        <v>956</v>
      </c>
      <c r="C2399" t="s">
        <v>15</v>
      </c>
      <c r="D2399" t="s">
        <v>17</v>
      </c>
      <c r="E2399" t="s">
        <v>372</v>
      </c>
      <c r="F2399" t="s">
        <v>53</v>
      </c>
      <c r="G2399" t="s">
        <v>20</v>
      </c>
      <c r="H2399" t="s">
        <v>22</v>
      </c>
      <c r="I2399" s="4">
        <v>4204</v>
      </c>
      <c r="J2399">
        <v>628</v>
      </c>
      <c r="K2399">
        <v>0</v>
      </c>
      <c r="L2399">
        <v>3576</v>
      </c>
      <c r="M2399">
        <v>0</v>
      </c>
      <c r="N2399" s="2">
        <v>31</v>
      </c>
      <c r="O2399" t="s">
        <v>29</v>
      </c>
      <c r="P2399" t="s">
        <v>41</v>
      </c>
      <c r="Q2399" t="s">
        <v>25</v>
      </c>
      <c r="R2399" t="s">
        <v>26</v>
      </c>
    </row>
    <row r="2400" spans="1:18" x14ac:dyDescent="0.35">
      <c r="A2400" t="s">
        <v>1028</v>
      </c>
      <c r="B2400" t="s">
        <v>957</v>
      </c>
      <c r="C2400" t="s">
        <v>15</v>
      </c>
      <c r="D2400" t="s">
        <v>17</v>
      </c>
      <c r="E2400" t="s">
        <v>38</v>
      </c>
      <c r="F2400" t="s">
        <v>39</v>
      </c>
      <c r="G2400" t="s">
        <v>20</v>
      </c>
      <c r="H2400" t="s">
        <v>21</v>
      </c>
      <c r="I2400" s="4">
        <v>453.67</v>
      </c>
      <c r="J2400">
        <v>0</v>
      </c>
      <c r="K2400">
        <v>0</v>
      </c>
      <c r="L2400">
        <v>0</v>
      </c>
      <c r="M2400">
        <v>453.67</v>
      </c>
      <c r="N2400" s="2">
        <v>31</v>
      </c>
      <c r="O2400" t="s">
        <v>40</v>
      </c>
      <c r="P2400" t="s">
        <v>41</v>
      </c>
      <c r="Q2400" t="s">
        <v>25</v>
      </c>
      <c r="R2400" t="s">
        <v>26</v>
      </c>
    </row>
    <row r="2401" spans="1:18" x14ac:dyDescent="0.35">
      <c r="A2401" t="s">
        <v>1028</v>
      </c>
      <c r="B2401" t="s">
        <v>958</v>
      </c>
      <c r="C2401" t="s">
        <v>15</v>
      </c>
      <c r="D2401" t="s">
        <v>17</v>
      </c>
      <c r="E2401" t="s">
        <v>338</v>
      </c>
      <c r="G2401" t="s">
        <v>20</v>
      </c>
      <c r="H2401" t="s">
        <v>22</v>
      </c>
      <c r="I2401" s="4">
        <v>7181</v>
      </c>
      <c r="J2401">
        <v>1055</v>
      </c>
      <c r="K2401">
        <v>0</v>
      </c>
      <c r="L2401">
        <v>6126</v>
      </c>
      <c r="M2401">
        <v>0</v>
      </c>
      <c r="N2401" s="2">
        <v>31</v>
      </c>
      <c r="O2401" t="s">
        <v>29</v>
      </c>
      <c r="P2401" t="s">
        <v>41</v>
      </c>
      <c r="Q2401" t="s">
        <v>25</v>
      </c>
      <c r="R2401" t="s">
        <v>26</v>
      </c>
    </row>
    <row r="2402" spans="1:18" x14ac:dyDescent="0.35">
      <c r="A2402" t="s">
        <v>1028</v>
      </c>
      <c r="B2402" t="s">
        <v>959</v>
      </c>
      <c r="C2402" t="s">
        <v>15</v>
      </c>
      <c r="D2402" t="s">
        <v>17</v>
      </c>
      <c r="E2402" t="s">
        <v>302</v>
      </c>
      <c r="G2402" t="s">
        <v>20</v>
      </c>
      <c r="H2402" t="s">
        <v>21</v>
      </c>
      <c r="I2402" s="4">
        <v>1351.09</v>
      </c>
      <c r="J2402">
        <v>0</v>
      </c>
      <c r="K2402">
        <v>0</v>
      </c>
      <c r="L2402">
        <v>0</v>
      </c>
      <c r="M2402">
        <v>1351.09</v>
      </c>
      <c r="N2402" s="2">
        <v>31</v>
      </c>
      <c r="O2402" t="s">
        <v>23</v>
      </c>
      <c r="P2402" t="s">
        <v>41</v>
      </c>
      <c r="Q2402" t="s">
        <v>25</v>
      </c>
      <c r="R2402" t="s">
        <v>26</v>
      </c>
    </row>
    <row r="2403" spans="1:18" x14ac:dyDescent="0.35">
      <c r="A2403" t="s">
        <v>1028</v>
      </c>
      <c r="B2403" t="s">
        <v>960</v>
      </c>
      <c r="C2403" t="s">
        <v>15</v>
      </c>
      <c r="D2403" t="s">
        <v>17</v>
      </c>
      <c r="E2403" t="s">
        <v>348</v>
      </c>
      <c r="F2403" t="s">
        <v>18</v>
      </c>
      <c r="G2403" t="s">
        <v>20</v>
      </c>
      <c r="H2403" t="s">
        <v>22</v>
      </c>
      <c r="I2403" s="4">
        <v>2091</v>
      </c>
      <c r="J2403">
        <v>82</v>
      </c>
      <c r="K2403">
        <v>0</v>
      </c>
      <c r="L2403">
        <v>2009</v>
      </c>
      <c r="M2403">
        <v>0</v>
      </c>
      <c r="N2403" s="2">
        <v>31</v>
      </c>
      <c r="O2403" t="s">
        <v>23</v>
      </c>
      <c r="P2403" t="s">
        <v>41</v>
      </c>
      <c r="Q2403" t="s">
        <v>25</v>
      </c>
      <c r="R2403" t="s">
        <v>26</v>
      </c>
    </row>
    <row r="2404" spans="1:18" x14ac:dyDescent="0.35">
      <c r="A2404" t="s">
        <v>1028</v>
      </c>
      <c r="B2404" t="s">
        <v>961</v>
      </c>
      <c r="C2404" t="s">
        <v>15</v>
      </c>
      <c r="D2404" t="s">
        <v>17</v>
      </c>
      <c r="E2404" t="s">
        <v>342</v>
      </c>
      <c r="G2404" t="s">
        <v>20</v>
      </c>
      <c r="H2404" t="s">
        <v>22</v>
      </c>
      <c r="I2404" s="4">
        <v>13344</v>
      </c>
      <c r="J2404">
        <v>1720</v>
      </c>
      <c r="K2404">
        <v>0</v>
      </c>
      <c r="L2404">
        <v>11624</v>
      </c>
      <c r="M2404">
        <v>0</v>
      </c>
      <c r="N2404" s="2">
        <v>31</v>
      </c>
      <c r="O2404" t="s">
        <v>60</v>
      </c>
      <c r="P2404" t="s">
        <v>41</v>
      </c>
      <c r="Q2404" t="s">
        <v>25</v>
      </c>
      <c r="R2404" t="s">
        <v>26</v>
      </c>
    </row>
    <row r="2405" spans="1:18" x14ac:dyDescent="0.35">
      <c r="A2405" t="s">
        <v>1028</v>
      </c>
      <c r="B2405" t="s">
        <v>962</v>
      </c>
      <c r="C2405" t="s">
        <v>15</v>
      </c>
      <c r="D2405" t="s">
        <v>17</v>
      </c>
      <c r="E2405" t="s">
        <v>349</v>
      </c>
      <c r="G2405" t="s">
        <v>20</v>
      </c>
      <c r="H2405" t="s">
        <v>22</v>
      </c>
      <c r="I2405" s="4">
        <v>10382</v>
      </c>
      <c r="J2405">
        <v>1690</v>
      </c>
      <c r="K2405">
        <v>0</v>
      </c>
      <c r="L2405">
        <v>8692</v>
      </c>
      <c r="M2405">
        <v>0</v>
      </c>
      <c r="N2405" s="2">
        <v>31</v>
      </c>
      <c r="O2405" t="s">
        <v>29</v>
      </c>
      <c r="P2405" t="s">
        <v>41</v>
      </c>
      <c r="Q2405" t="s">
        <v>25</v>
      </c>
      <c r="R2405" t="s">
        <v>26</v>
      </c>
    </row>
    <row r="2406" spans="1:18" x14ac:dyDescent="0.35">
      <c r="A2406" t="s">
        <v>1028</v>
      </c>
      <c r="B2406" t="s">
        <v>963</v>
      </c>
      <c r="C2406" t="s">
        <v>15</v>
      </c>
      <c r="D2406" t="s">
        <v>17</v>
      </c>
      <c r="E2406" t="s">
        <v>246</v>
      </c>
      <c r="G2406" t="s">
        <v>20</v>
      </c>
      <c r="H2406" t="s">
        <v>21</v>
      </c>
      <c r="I2406" s="4">
        <v>734.41</v>
      </c>
      <c r="J2406">
        <v>0</v>
      </c>
      <c r="K2406">
        <v>0</v>
      </c>
      <c r="L2406">
        <v>0</v>
      </c>
      <c r="M2406">
        <v>734.41</v>
      </c>
      <c r="N2406" s="2">
        <v>31</v>
      </c>
      <c r="O2406" t="s">
        <v>29</v>
      </c>
      <c r="P2406" t="s">
        <v>41</v>
      </c>
      <c r="Q2406" t="s">
        <v>25</v>
      </c>
      <c r="R2406" t="s">
        <v>26</v>
      </c>
    </row>
    <row r="2407" spans="1:18" x14ac:dyDescent="0.35">
      <c r="A2407" t="s">
        <v>1028</v>
      </c>
      <c r="B2407" t="s">
        <v>964</v>
      </c>
      <c r="C2407" t="s">
        <v>15</v>
      </c>
      <c r="D2407" t="s">
        <v>17</v>
      </c>
      <c r="E2407" t="s">
        <v>159</v>
      </c>
      <c r="F2407" t="s">
        <v>160</v>
      </c>
      <c r="G2407" t="s">
        <v>20</v>
      </c>
      <c r="H2407" t="s">
        <v>21</v>
      </c>
      <c r="I2407" s="4">
        <v>1065.95</v>
      </c>
      <c r="J2407">
        <v>0</v>
      </c>
      <c r="K2407">
        <v>0</v>
      </c>
      <c r="L2407">
        <v>0</v>
      </c>
      <c r="M2407">
        <v>1065.95</v>
      </c>
      <c r="N2407" s="2">
        <v>31</v>
      </c>
      <c r="O2407" t="s">
        <v>29</v>
      </c>
      <c r="P2407" t="s">
        <v>41</v>
      </c>
      <c r="Q2407" t="s">
        <v>25</v>
      </c>
      <c r="R2407" t="s">
        <v>26</v>
      </c>
    </row>
    <row r="2408" spans="1:18" x14ac:dyDescent="0.35">
      <c r="A2408" t="s">
        <v>1028</v>
      </c>
      <c r="B2408" t="s">
        <v>965</v>
      </c>
      <c r="C2408" t="s">
        <v>15</v>
      </c>
      <c r="D2408" t="s">
        <v>17</v>
      </c>
      <c r="E2408" t="s">
        <v>424</v>
      </c>
      <c r="F2408" t="s">
        <v>18</v>
      </c>
      <c r="G2408" t="s">
        <v>20</v>
      </c>
      <c r="H2408" t="s">
        <v>21</v>
      </c>
      <c r="I2408" s="4">
        <v>2011.8</v>
      </c>
      <c r="J2408">
        <v>0</v>
      </c>
      <c r="K2408">
        <v>0</v>
      </c>
      <c r="L2408">
        <v>0</v>
      </c>
      <c r="M2408">
        <v>2011.8</v>
      </c>
      <c r="N2408" s="2">
        <v>31</v>
      </c>
      <c r="O2408" t="s">
        <v>23</v>
      </c>
      <c r="P2408" t="s">
        <v>41</v>
      </c>
      <c r="Q2408" t="s">
        <v>25</v>
      </c>
      <c r="R2408" t="s">
        <v>26</v>
      </c>
    </row>
    <row r="2409" spans="1:18" x14ac:dyDescent="0.35">
      <c r="A2409" t="s">
        <v>1028</v>
      </c>
      <c r="B2409" t="s">
        <v>966</v>
      </c>
      <c r="C2409" t="s">
        <v>15</v>
      </c>
      <c r="D2409" t="s">
        <v>17</v>
      </c>
      <c r="E2409" t="s">
        <v>89</v>
      </c>
      <c r="F2409" t="s">
        <v>18</v>
      </c>
      <c r="G2409" t="s">
        <v>20</v>
      </c>
      <c r="H2409" t="s">
        <v>21</v>
      </c>
      <c r="I2409" s="4">
        <v>812.13</v>
      </c>
      <c r="J2409">
        <v>0</v>
      </c>
      <c r="K2409">
        <v>0</v>
      </c>
      <c r="L2409">
        <v>0</v>
      </c>
      <c r="M2409">
        <v>812.13</v>
      </c>
      <c r="N2409" s="2">
        <v>31</v>
      </c>
      <c r="O2409" t="s">
        <v>23</v>
      </c>
      <c r="P2409" t="s">
        <v>30</v>
      </c>
      <c r="Q2409" t="s">
        <v>25</v>
      </c>
      <c r="R2409" t="s">
        <v>26</v>
      </c>
    </row>
    <row r="2410" spans="1:18" x14ac:dyDescent="0.35">
      <c r="A2410" t="s">
        <v>1028</v>
      </c>
      <c r="B2410" t="s">
        <v>967</v>
      </c>
      <c r="C2410" t="s">
        <v>15</v>
      </c>
      <c r="D2410" t="s">
        <v>17</v>
      </c>
      <c r="E2410" t="s">
        <v>112</v>
      </c>
      <c r="F2410" t="s">
        <v>62</v>
      </c>
      <c r="G2410" t="s">
        <v>20</v>
      </c>
      <c r="H2410" t="s">
        <v>21</v>
      </c>
      <c r="I2410" s="4">
        <v>712.72</v>
      </c>
      <c r="J2410">
        <v>0</v>
      </c>
      <c r="K2410">
        <v>0</v>
      </c>
      <c r="L2410">
        <v>0</v>
      </c>
      <c r="M2410">
        <v>712.72</v>
      </c>
      <c r="N2410" s="2">
        <v>31</v>
      </c>
      <c r="O2410" t="s">
        <v>63</v>
      </c>
      <c r="P2410" t="s">
        <v>80</v>
      </c>
      <c r="Q2410" t="s">
        <v>25</v>
      </c>
      <c r="R2410" t="s">
        <v>26</v>
      </c>
    </row>
    <row r="2411" spans="1:18" x14ac:dyDescent="0.35">
      <c r="A2411" t="s">
        <v>1028</v>
      </c>
      <c r="B2411" t="s">
        <v>968</v>
      </c>
      <c r="C2411" t="s">
        <v>15</v>
      </c>
      <c r="D2411" t="s">
        <v>17</v>
      </c>
      <c r="E2411" t="s">
        <v>195</v>
      </c>
      <c r="F2411" t="s">
        <v>196</v>
      </c>
      <c r="G2411" t="s">
        <v>20</v>
      </c>
      <c r="H2411" t="s">
        <v>21</v>
      </c>
      <c r="I2411" s="4">
        <v>245.87</v>
      </c>
      <c r="J2411">
        <v>0</v>
      </c>
      <c r="K2411">
        <v>0</v>
      </c>
      <c r="L2411">
        <v>0</v>
      </c>
      <c r="M2411">
        <v>245.87</v>
      </c>
      <c r="N2411" s="2">
        <v>31</v>
      </c>
      <c r="O2411" t="s">
        <v>63</v>
      </c>
      <c r="P2411" t="s">
        <v>80</v>
      </c>
      <c r="Q2411" t="s">
        <v>25</v>
      </c>
      <c r="R2411" t="s">
        <v>26</v>
      </c>
    </row>
    <row r="2412" spans="1:18" x14ac:dyDescent="0.35">
      <c r="A2412" t="s">
        <v>1028</v>
      </c>
      <c r="B2412" t="s">
        <v>969</v>
      </c>
      <c r="C2412" t="s">
        <v>15</v>
      </c>
      <c r="D2412" t="s">
        <v>17</v>
      </c>
      <c r="E2412" t="s">
        <v>121</v>
      </c>
      <c r="F2412" t="s">
        <v>23</v>
      </c>
      <c r="G2412" t="s">
        <v>20</v>
      </c>
      <c r="H2412" t="s">
        <v>21</v>
      </c>
      <c r="I2412" s="4">
        <v>2172.25</v>
      </c>
      <c r="J2412">
        <v>0</v>
      </c>
      <c r="K2412">
        <v>0</v>
      </c>
      <c r="L2412">
        <v>0</v>
      </c>
      <c r="M2412">
        <v>2172.25</v>
      </c>
      <c r="N2412" s="2">
        <v>31</v>
      </c>
      <c r="O2412" t="s">
        <v>23</v>
      </c>
      <c r="P2412" t="s">
        <v>30</v>
      </c>
      <c r="Q2412" t="s">
        <v>25</v>
      </c>
      <c r="R2412" t="s">
        <v>26</v>
      </c>
    </row>
    <row r="2413" spans="1:18" x14ac:dyDescent="0.35">
      <c r="A2413" t="s">
        <v>1028</v>
      </c>
      <c r="B2413" t="s">
        <v>970</v>
      </c>
      <c r="C2413" t="s">
        <v>15</v>
      </c>
      <c r="D2413" t="s">
        <v>17</v>
      </c>
      <c r="E2413" t="s">
        <v>530</v>
      </c>
      <c r="G2413" t="s">
        <v>20</v>
      </c>
      <c r="H2413" t="s">
        <v>22</v>
      </c>
      <c r="I2413" s="4">
        <v>2118</v>
      </c>
      <c r="J2413">
        <v>96</v>
      </c>
      <c r="K2413">
        <v>0</v>
      </c>
      <c r="L2413">
        <v>2022</v>
      </c>
      <c r="M2413">
        <v>0</v>
      </c>
      <c r="N2413" s="2">
        <v>31</v>
      </c>
      <c r="O2413" t="s">
        <v>51</v>
      </c>
      <c r="P2413" t="s">
        <v>64</v>
      </c>
      <c r="Q2413" t="s">
        <v>25</v>
      </c>
      <c r="R2413" t="s">
        <v>26</v>
      </c>
    </row>
    <row r="2414" spans="1:18" x14ac:dyDescent="0.35">
      <c r="A2414" t="s">
        <v>1028</v>
      </c>
      <c r="B2414" t="s">
        <v>971</v>
      </c>
      <c r="C2414" t="s">
        <v>15</v>
      </c>
      <c r="D2414" t="s">
        <v>17</v>
      </c>
      <c r="E2414" t="s">
        <v>548</v>
      </c>
      <c r="F2414" t="s">
        <v>549</v>
      </c>
      <c r="G2414" t="s">
        <v>20</v>
      </c>
      <c r="H2414" t="s">
        <v>21</v>
      </c>
      <c r="I2414" s="4">
        <v>916.65</v>
      </c>
      <c r="J2414">
        <v>0</v>
      </c>
      <c r="K2414">
        <v>0</v>
      </c>
      <c r="L2414">
        <v>0</v>
      </c>
      <c r="M2414">
        <v>916.65</v>
      </c>
      <c r="N2414" s="2">
        <v>31</v>
      </c>
      <c r="O2414" t="s">
        <v>51</v>
      </c>
      <c r="P2414" t="s">
        <v>64</v>
      </c>
      <c r="Q2414" t="s">
        <v>25</v>
      </c>
      <c r="R2414" t="s">
        <v>26</v>
      </c>
    </row>
    <row r="2415" spans="1:18" x14ac:dyDescent="0.35">
      <c r="A2415" t="s">
        <v>1028</v>
      </c>
      <c r="B2415" t="s">
        <v>972</v>
      </c>
      <c r="C2415" t="s">
        <v>15</v>
      </c>
      <c r="D2415" t="s">
        <v>17</v>
      </c>
      <c r="E2415" t="s">
        <v>379</v>
      </c>
      <c r="G2415" t="s">
        <v>20</v>
      </c>
      <c r="H2415" t="s">
        <v>22</v>
      </c>
      <c r="I2415" s="4">
        <v>3193</v>
      </c>
      <c r="J2415">
        <v>512</v>
      </c>
      <c r="K2415">
        <v>0</v>
      </c>
      <c r="L2415">
        <v>2681</v>
      </c>
      <c r="M2415">
        <v>0</v>
      </c>
      <c r="N2415" s="2">
        <v>31</v>
      </c>
      <c r="O2415" t="s">
        <v>29</v>
      </c>
      <c r="P2415" t="s">
        <v>32</v>
      </c>
      <c r="Q2415" t="s">
        <v>25</v>
      </c>
      <c r="R2415" t="s">
        <v>26</v>
      </c>
    </row>
    <row r="2416" spans="1:18" x14ac:dyDescent="0.35">
      <c r="A2416" t="s">
        <v>1028</v>
      </c>
      <c r="B2416" t="s">
        <v>973</v>
      </c>
      <c r="C2416" t="s">
        <v>15</v>
      </c>
      <c r="D2416" t="s">
        <v>17</v>
      </c>
      <c r="E2416" t="s">
        <v>445</v>
      </c>
      <c r="F2416" t="s">
        <v>18</v>
      </c>
      <c r="G2416" t="s">
        <v>20</v>
      </c>
      <c r="H2416" t="s">
        <v>21</v>
      </c>
      <c r="I2416" s="4">
        <v>1899.11</v>
      </c>
      <c r="J2416">
        <v>0</v>
      </c>
      <c r="K2416">
        <v>0</v>
      </c>
      <c r="L2416">
        <v>0</v>
      </c>
      <c r="M2416">
        <v>1899.11</v>
      </c>
      <c r="N2416" s="2">
        <v>31</v>
      </c>
      <c r="O2416" t="s">
        <v>23</v>
      </c>
      <c r="P2416" t="s">
        <v>32</v>
      </c>
      <c r="Q2416" t="s">
        <v>25</v>
      </c>
      <c r="R2416" t="s">
        <v>26</v>
      </c>
    </row>
    <row r="2417" spans="1:18" x14ac:dyDescent="0.35">
      <c r="A2417" t="s">
        <v>1028</v>
      </c>
      <c r="B2417" t="s">
        <v>974</v>
      </c>
      <c r="C2417" t="s">
        <v>15</v>
      </c>
      <c r="D2417" t="s">
        <v>17</v>
      </c>
      <c r="E2417" t="s">
        <v>153</v>
      </c>
      <c r="F2417" t="s">
        <v>154</v>
      </c>
      <c r="G2417" t="s">
        <v>20</v>
      </c>
      <c r="H2417" t="s">
        <v>22</v>
      </c>
      <c r="I2417" s="4">
        <v>4700</v>
      </c>
      <c r="J2417">
        <v>1320</v>
      </c>
      <c r="K2417">
        <v>0</v>
      </c>
      <c r="L2417">
        <v>3380</v>
      </c>
      <c r="M2417">
        <v>0</v>
      </c>
      <c r="N2417" s="2">
        <v>31</v>
      </c>
      <c r="O2417" t="s">
        <v>29</v>
      </c>
      <c r="P2417" t="s">
        <v>30</v>
      </c>
      <c r="Q2417" t="s">
        <v>25</v>
      </c>
      <c r="R2417" t="s">
        <v>26</v>
      </c>
    </row>
    <row r="2418" spans="1:18" x14ac:dyDescent="0.35">
      <c r="A2418" t="s">
        <v>1028</v>
      </c>
      <c r="B2418" t="s">
        <v>975</v>
      </c>
      <c r="C2418" t="s">
        <v>15</v>
      </c>
      <c r="D2418" t="s">
        <v>17</v>
      </c>
      <c r="E2418" t="s">
        <v>550</v>
      </c>
      <c r="G2418" t="s">
        <v>20</v>
      </c>
      <c r="H2418" t="s">
        <v>22</v>
      </c>
      <c r="I2418" s="4">
        <v>5165</v>
      </c>
      <c r="J2418">
        <v>650</v>
      </c>
      <c r="K2418">
        <v>0</v>
      </c>
      <c r="L2418">
        <v>4515</v>
      </c>
      <c r="M2418">
        <v>0</v>
      </c>
      <c r="N2418" s="2">
        <v>31</v>
      </c>
      <c r="P2418" t="s">
        <v>80</v>
      </c>
      <c r="Q2418" t="s">
        <v>25</v>
      </c>
      <c r="R2418" t="s">
        <v>26</v>
      </c>
    </row>
    <row r="2419" spans="1:18" x14ac:dyDescent="0.35">
      <c r="A2419" t="s">
        <v>1028</v>
      </c>
      <c r="B2419" t="s">
        <v>976</v>
      </c>
      <c r="C2419" t="s">
        <v>15</v>
      </c>
      <c r="D2419" t="s">
        <v>17</v>
      </c>
      <c r="E2419" t="s">
        <v>82</v>
      </c>
      <c r="G2419" t="s">
        <v>20</v>
      </c>
      <c r="H2419" t="s">
        <v>21</v>
      </c>
      <c r="I2419" s="4">
        <v>1571.27</v>
      </c>
      <c r="J2419">
        <v>0</v>
      </c>
      <c r="K2419">
        <v>0</v>
      </c>
      <c r="L2419">
        <v>0</v>
      </c>
      <c r="M2419">
        <v>1571.27</v>
      </c>
      <c r="N2419" s="2">
        <v>31</v>
      </c>
      <c r="O2419" t="s">
        <v>29</v>
      </c>
      <c r="P2419" t="s">
        <v>80</v>
      </c>
      <c r="Q2419" t="s">
        <v>25</v>
      </c>
      <c r="R2419" t="s">
        <v>26</v>
      </c>
    </row>
    <row r="2420" spans="1:18" x14ac:dyDescent="0.35">
      <c r="A2420" t="s">
        <v>1028</v>
      </c>
      <c r="B2420" t="s">
        <v>977</v>
      </c>
      <c r="C2420" t="s">
        <v>15</v>
      </c>
      <c r="D2420" t="s">
        <v>17</v>
      </c>
      <c r="E2420" t="s">
        <v>79</v>
      </c>
      <c r="G2420" t="s">
        <v>20</v>
      </c>
      <c r="H2420" t="s">
        <v>21</v>
      </c>
      <c r="I2420" s="4">
        <v>1979.9</v>
      </c>
      <c r="J2420">
        <v>0</v>
      </c>
      <c r="K2420">
        <v>0</v>
      </c>
      <c r="L2420">
        <v>0</v>
      </c>
      <c r="M2420">
        <v>1979.9</v>
      </c>
      <c r="N2420" s="2">
        <v>31</v>
      </c>
      <c r="O2420" t="s">
        <v>29</v>
      </c>
      <c r="P2420" t="s">
        <v>80</v>
      </c>
      <c r="Q2420" t="s">
        <v>25</v>
      </c>
      <c r="R2420" t="s">
        <v>26</v>
      </c>
    </row>
    <row r="2421" spans="1:18" x14ac:dyDescent="0.35">
      <c r="A2421" t="s">
        <v>1028</v>
      </c>
      <c r="B2421" t="s">
        <v>978</v>
      </c>
      <c r="C2421" t="s">
        <v>15</v>
      </c>
      <c r="D2421" t="s">
        <v>17</v>
      </c>
      <c r="E2421" t="s">
        <v>283</v>
      </c>
      <c r="F2421" t="s">
        <v>284</v>
      </c>
      <c r="G2421" t="s">
        <v>20</v>
      </c>
      <c r="H2421" t="s">
        <v>22</v>
      </c>
      <c r="I2421" s="4">
        <v>5292</v>
      </c>
      <c r="J2421">
        <v>718</v>
      </c>
      <c r="K2421">
        <v>0</v>
      </c>
      <c r="L2421">
        <v>4574</v>
      </c>
      <c r="M2421">
        <v>0</v>
      </c>
      <c r="N2421" s="2">
        <v>31</v>
      </c>
      <c r="O2421" t="s">
        <v>51</v>
      </c>
      <c r="P2421" t="s">
        <v>32</v>
      </c>
      <c r="Q2421" t="s">
        <v>25</v>
      </c>
      <c r="R2421" t="s">
        <v>26</v>
      </c>
    </row>
    <row r="2422" spans="1:18" x14ac:dyDescent="0.35">
      <c r="A2422" t="s">
        <v>1028</v>
      </c>
      <c r="B2422" t="s">
        <v>979</v>
      </c>
      <c r="C2422" t="s">
        <v>15</v>
      </c>
      <c r="D2422" t="s">
        <v>17</v>
      </c>
      <c r="E2422" t="s">
        <v>77</v>
      </c>
      <c r="F2422" t="s">
        <v>78</v>
      </c>
      <c r="G2422" t="s">
        <v>20</v>
      </c>
      <c r="H2422" t="s">
        <v>21</v>
      </c>
      <c r="I2422" s="4">
        <v>1132.95</v>
      </c>
      <c r="J2422">
        <v>0</v>
      </c>
      <c r="K2422">
        <v>0</v>
      </c>
      <c r="L2422">
        <v>0</v>
      </c>
      <c r="M2422">
        <v>1132.95</v>
      </c>
      <c r="N2422" s="2">
        <v>31</v>
      </c>
      <c r="O2422" t="s">
        <v>40</v>
      </c>
      <c r="P2422" t="s">
        <v>41</v>
      </c>
      <c r="Q2422" t="s">
        <v>25</v>
      </c>
      <c r="R2422" t="s">
        <v>26</v>
      </c>
    </row>
    <row r="2423" spans="1:18" x14ac:dyDescent="0.35">
      <c r="A2423" t="s">
        <v>1028</v>
      </c>
      <c r="B2423" t="s">
        <v>980</v>
      </c>
      <c r="C2423" t="s">
        <v>15</v>
      </c>
      <c r="D2423" t="s">
        <v>17</v>
      </c>
      <c r="E2423" t="s">
        <v>277</v>
      </c>
      <c r="G2423" t="s">
        <v>20</v>
      </c>
      <c r="H2423" t="s">
        <v>22</v>
      </c>
      <c r="I2423" s="4">
        <v>10355</v>
      </c>
      <c r="J2423">
        <v>1625</v>
      </c>
      <c r="K2423">
        <v>0</v>
      </c>
      <c r="L2423">
        <v>8730</v>
      </c>
      <c r="M2423">
        <v>0</v>
      </c>
      <c r="N2423" s="2">
        <v>31</v>
      </c>
      <c r="O2423" t="s">
        <v>29</v>
      </c>
      <c r="P2423" t="s">
        <v>32</v>
      </c>
      <c r="Q2423" t="s">
        <v>25</v>
      </c>
      <c r="R2423" t="s">
        <v>26</v>
      </c>
    </row>
    <row r="2424" spans="1:18" x14ac:dyDescent="0.35">
      <c r="A2424" t="s">
        <v>1028</v>
      </c>
      <c r="B2424" t="s">
        <v>981</v>
      </c>
      <c r="C2424" t="s">
        <v>15</v>
      </c>
      <c r="D2424" t="s">
        <v>17</v>
      </c>
      <c r="E2424" t="s">
        <v>446</v>
      </c>
      <c r="G2424" t="s">
        <v>20</v>
      </c>
      <c r="H2424" t="s">
        <v>22</v>
      </c>
      <c r="I2424" s="4">
        <v>1534</v>
      </c>
      <c r="J2424">
        <v>237</v>
      </c>
      <c r="K2424">
        <v>0</v>
      </c>
      <c r="L2424">
        <v>1297</v>
      </c>
      <c r="M2424">
        <v>0</v>
      </c>
      <c r="N2424" s="2">
        <v>31</v>
      </c>
      <c r="O2424" t="s">
        <v>29</v>
      </c>
      <c r="P2424" t="s">
        <v>49</v>
      </c>
      <c r="Q2424" t="s">
        <v>25</v>
      </c>
      <c r="R2424" t="s">
        <v>26</v>
      </c>
    </row>
    <row r="2425" spans="1:18" x14ac:dyDescent="0.35">
      <c r="A2425" t="s">
        <v>1028</v>
      </c>
      <c r="B2425" t="s">
        <v>982</v>
      </c>
      <c r="C2425" t="s">
        <v>15</v>
      </c>
      <c r="D2425" t="s">
        <v>17</v>
      </c>
      <c r="E2425" t="s">
        <v>454</v>
      </c>
      <c r="G2425" t="s">
        <v>20</v>
      </c>
      <c r="H2425" t="s">
        <v>22</v>
      </c>
      <c r="I2425" s="4">
        <v>3241</v>
      </c>
      <c r="J2425">
        <v>500</v>
      </c>
      <c r="K2425">
        <v>0</v>
      </c>
      <c r="L2425">
        <v>2741</v>
      </c>
      <c r="M2425">
        <v>0</v>
      </c>
      <c r="N2425" s="2">
        <v>31</v>
      </c>
      <c r="O2425" t="s">
        <v>29</v>
      </c>
      <c r="P2425" t="s">
        <v>49</v>
      </c>
      <c r="Q2425" t="s">
        <v>25</v>
      </c>
      <c r="R2425" t="s">
        <v>26</v>
      </c>
    </row>
    <row r="2426" spans="1:18" x14ac:dyDescent="0.35">
      <c r="A2426" t="s">
        <v>1028</v>
      </c>
      <c r="B2426" t="s">
        <v>983</v>
      </c>
      <c r="C2426" t="s">
        <v>15</v>
      </c>
      <c r="D2426" t="s">
        <v>17</v>
      </c>
      <c r="E2426" t="s">
        <v>510</v>
      </c>
      <c r="G2426" t="s">
        <v>20</v>
      </c>
      <c r="H2426" t="s">
        <v>22</v>
      </c>
      <c r="I2426" s="4">
        <v>8890</v>
      </c>
      <c r="J2426">
        <v>955</v>
      </c>
      <c r="K2426">
        <v>0</v>
      </c>
      <c r="L2426">
        <v>7935</v>
      </c>
      <c r="M2426">
        <v>0</v>
      </c>
      <c r="N2426" s="2">
        <v>31</v>
      </c>
      <c r="O2426" t="s">
        <v>51</v>
      </c>
      <c r="P2426" t="s">
        <v>49</v>
      </c>
      <c r="Q2426" t="s">
        <v>25</v>
      </c>
      <c r="R2426" t="s">
        <v>26</v>
      </c>
    </row>
    <row r="2427" spans="1:18" x14ac:dyDescent="0.35">
      <c r="A2427" t="s">
        <v>1028</v>
      </c>
      <c r="B2427" t="s">
        <v>984</v>
      </c>
      <c r="C2427" t="s">
        <v>15</v>
      </c>
      <c r="D2427" t="s">
        <v>17</v>
      </c>
      <c r="E2427" t="s">
        <v>199</v>
      </c>
      <c r="F2427" t="s">
        <v>62</v>
      </c>
      <c r="G2427" t="s">
        <v>20</v>
      </c>
      <c r="H2427" t="s">
        <v>21</v>
      </c>
      <c r="I2427" s="4">
        <v>748.18</v>
      </c>
      <c r="J2427">
        <v>0</v>
      </c>
      <c r="K2427">
        <v>0</v>
      </c>
      <c r="L2427">
        <v>0</v>
      </c>
      <c r="M2427">
        <v>748.18</v>
      </c>
      <c r="N2427" s="2">
        <v>31</v>
      </c>
      <c r="O2427" t="s">
        <v>63</v>
      </c>
      <c r="P2427" t="s">
        <v>80</v>
      </c>
      <c r="Q2427" t="s">
        <v>25</v>
      </c>
      <c r="R2427" t="s">
        <v>26</v>
      </c>
    </row>
    <row r="2428" spans="1:18" x14ac:dyDescent="0.35">
      <c r="A2428" t="s">
        <v>1028</v>
      </c>
      <c r="B2428" t="s">
        <v>985</v>
      </c>
      <c r="C2428" t="s">
        <v>15</v>
      </c>
      <c r="D2428" t="s">
        <v>17</v>
      </c>
      <c r="E2428" t="s">
        <v>331</v>
      </c>
      <c r="F2428" t="s">
        <v>332</v>
      </c>
      <c r="G2428" t="s">
        <v>20</v>
      </c>
      <c r="H2428" t="s">
        <v>22</v>
      </c>
      <c r="I2428" s="4">
        <v>12508</v>
      </c>
      <c r="J2428">
        <v>1044</v>
      </c>
      <c r="K2428">
        <v>0</v>
      </c>
      <c r="L2428">
        <v>11464</v>
      </c>
      <c r="M2428">
        <v>0</v>
      </c>
      <c r="N2428" s="2">
        <v>31</v>
      </c>
      <c r="O2428" t="s">
        <v>60</v>
      </c>
      <c r="P2428" t="s">
        <v>30</v>
      </c>
      <c r="Q2428" t="s">
        <v>25</v>
      </c>
      <c r="R2428" t="s">
        <v>26</v>
      </c>
    </row>
    <row r="2429" spans="1:18" x14ac:dyDescent="0.35">
      <c r="A2429" t="s">
        <v>1028</v>
      </c>
      <c r="B2429" t="s">
        <v>986</v>
      </c>
      <c r="C2429" t="s">
        <v>15</v>
      </c>
      <c r="D2429" t="s">
        <v>17</v>
      </c>
      <c r="E2429" t="s">
        <v>464</v>
      </c>
      <c r="F2429" t="s">
        <v>40</v>
      </c>
      <c r="G2429" t="s">
        <v>20</v>
      </c>
      <c r="H2429" t="s">
        <v>21</v>
      </c>
      <c r="I2429" s="4">
        <v>636.08000000000004</v>
      </c>
      <c r="J2429">
        <v>0</v>
      </c>
      <c r="K2429">
        <v>0</v>
      </c>
      <c r="L2429">
        <v>0</v>
      </c>
      <c r="M2429">
        <v>636.08000000000004</v>
      </c>
      <c r="N2429" s="2">
        <v>31</v>
      </c>
      <c r="O2429" t="s">
        <v>40</v>
      </c>
      <c r="P2429" t="s">
        <v>30</v>
      </c>
      <c r="Q2429" t="s">
        <v>25</v>
      </c>
      <c r="R2429" t="s">
        <v>26</v>
      </c>
    </row>
    <row r="2430" spans="1:18" x14ac:dyDescent="0.35">
      <c r="A2430" t="s">
        <v>1028</v>
      </c>
      <c r="B2430" t="s">
        <v>987</v>
      </c>
      <c r="C2430" t="s">
        <v>15</v>
      </c>
      <c r="D2430" t="s">
        <v>17</v>
      </c>
      <c r="E2430" t="s">
        <v>375</v>
      </c>
      <c r="F2430" t="s">
        <v>96</v>
      </c>
      <c r="G2430" t="s">
        <v>20</v>
      </c>
      <c r="H2430" t="s">
        <v>22</v>
      </c>
      <c r="I2430" s="4">
        <v>1096</v>
      </c>
      <c r="J2430">
        <v>152</v>
      </c>
      <c r="K2430">
        <v>0</v>
      </c>
      <c r="L2430">
        <v>944</v>
      </c>
      <c r="M2430">
        <v>0</v>
      </c>
      <c r="N2430" s="2">
        <v>31</v>
      </c>
      <c r="O2430" t="s">
        <v>29</v>
      </c>
      <c r="P2430" t="s">
        <v>30</v>
      </c>
      <c r="Q2430" t="s">
        <v>25</v>
      </c>
      <c r="R2430" t="s">
        <v>26</v>
      </c>
    </row>
    <row r="2431" spans="1:18" x14ac:dyDescent="0.35">
      <c r="A2431" t="s">
        <v>1028</v>
      </c>
      <c r="B2431" t="s">
        <v>988</v>
      </c>
      <c r="C2431" t="s">
        <v>15</v>
      </c>
      <c r="D2431" t="s">
        <v>17</v>
      </c>
      <c r="E2431" t="s">
        <v>449</v>
      </c>
      <c r="F2431" t="s">
        <v>39</v>
      </c>
      <c r="G2431" t="s">
        <v>20</v>
      </c>
      <c r="H2431" t="s">
        <v>21</v>
      </c>
      <c r="I2431" s="4">
        <v>670.13</v>
      </c>
      <c r="J2431">
        <v>0</v>
      </c>
      <c r="K2431">
        <v>0</v>
      </c>
      <c r="L2431">
        <v>0</v>
      </c>
      <c r="M2431">
        <v>670.13</v>
      </c>
      <c r="N2431" s="2">
        <v>31</v>
      </c>
      <c r="O2431" t="s">
        <v>40</v>
      </c>
      <c r="P2431" t="s">
        <v>30</v>
      </c>
      <c r="Q2431" t="s">
        <v>25</v>
      </c>
      <c r="R2431" t="s">
        <v>26</v>
      </c>
    </row>
    <row r="2432" spans="1:18" x14ac:dyDescent="0.35">
      <c r="A2432" t="s">
        <v>1028</v>
      </c>
      <c r="B2432" t="s">
        <v>989</v>
      </c>
      <c r="C2432" t="s">
        <v>15</v>
      </c>
      <c r="D2432" t="s">
        <v>17</v>
      </c>
      <c r="E2432" t="s">
        <v>516</v>
      </c>
      <c r="G2432" t="s">
        <v>20</v>
      </c>
      <c r="H2432" t="s">
        <v>22</v>
      </c>
      <c r="I2432" s="4">
        <v>2471</v>
      </c>
      <c r="J2432">
        <v>386</v>
      </c>
      <c r="K2432">
        <v>0</v>
      </c>
      <c r="L2432">
        <v>2085</v>
      </c>
      <c r="M2432">
        <v>0</v>
      </c>
      <c r="N2432" s="2">
        <v>31</v>
      </c>
      <c r="O2432" t="s">
        <v>29</v>
      </c>
      <c r="P2432" t="s">
        <v>517</v>
      </c>
      <c r="Q2432" t="s">
        <v>25</v>
      </c>
      <c r="R2432" t="s">
        <v>26</v>
      </c>
    </row>
    <row r="2433" spans="1:18" x14ac:dyDescent="0.35">
      <c r="A2433" t="s">
        <v>1028</v>
      </c>
      <c r="B2433" t="s">
        <v>990</v>
      </c>
      <c r="C2433" t="s">
        <v>15</v>
      </c>
      <c r="D2433" t="s">
        <v>17</v>
      </c>
      <c r="E2433" t="s">
        <v>137</v>
      </c>
      <c r="G2433" t="s">
        <v>20</v>
      </c>
      <c r="H2433" t="s">
        <v>21</v>
      </c>
      <c r="I2433" s="4">
        <v>2156.65</v>
      </c>
      <c r="J2433">
        <v>0</v>
      </c>
      <c r="K2433">
        <v>0</v>
      </c>
      <c r="L2433">
        <v>0</v>
      </c>
      <c r="M2433">
        <v>2156.65</v>
      </c>
      <c r="N2433" s="2">
        <v>31</v>
      </c>
      <c r="O2433" t="s">
        <v>29</v>
      </c>
      <c r="P2433" t="s">
        <v>64</v>
      </c>
      <c r="Q2433" t="s">
        <v>25</v>
      </c>
      <c r="R2433" t="s">
        <v>26</v>
      </c>
    </row>
    <row r="2434" spans="1:18" x14ac:dyDescent="0.35">
      <c r="A2434" t="s">
        <v>1028</v>
      </c>
      <c r="B2434" t="s">
        <v>991</v>
      </c>
      <c r="C2434" t="s">
        <v>15</v>
      </c>
      <c r="D2434" t="s">
        <v>17</v>
      </c>
      <c r="E2434" t="s">
        <v>240</v>
      </c>
      <c r="F2434" t="s">
        <v>131</v>
      </c>
      <c r="G2434" t="s">
        <v>20</v>
      </c>
      <c r="H2434" t="s">
        <v>22</v>
      </c>
      <c r="I2434" s="4">
        <v>2394</v>
      </c>
      <c r="J2434">
        <v>384</v>
      </c>
      <c r="K2434">
        <v>0</v>
      </c>
      <c r="L2434">
        <v>2010</v>
      </c>
      <c r="M2434">
        <v>0</v>
      </c>
      <c r="N2434" s="2">
        <v>31</v>
      </c>
      <c r="O2434" t="s">
        <v>29</v>
      </c>
      <c r="P2434" t="s">
        <v>168</v>
      </c>
      <c r="Q2434" t="s">
        <v>25</v>
      </c>
      <c r="R2434" t="s">
        <v>26</v>
      </c>
    </row>
    <row r="2435" spans="1:18" x14ac:dyDescent="0.35">
      <c r="A2435" t="s">
        <v>1028</v>
      </c>
      <c r="B2435" t="s">
        <v>992</v>
      </c>
      <c r="C2435" t="s">
        <v>15</v>
      </c>
      <c r="D2435" t="s">
        <v>17</v>
      </c>
      <c r="E2435" t="s">
        <v>399</v>
      </c>
      <c r="G2435" t="s">
        <v>20</v>
      </c>
      <c r="H2435" t="s">
        <v>22</v>
      </c>
      <c r="I2435" s="4">
        <v>5974</v>
      </c>
      <c r="J2435">
        <v>900</v>
      </c>
      <c r="K2435">
        <v>0</v>
      </c>
      <c r="L2435">
        <v>5074</v>
      </c>
      <c r="M2435">
        <v>0</v>
      </c>
      <c r="N2435" s="2">
        <v>31</v>
      </c>
      <c r="O2435" t="s">
        <v>29</v>
      </c>
      <c r="P2435" t="s">
        <v>168</v>
      </c>
      <c r="Q2435" t="s">
        <v>25</v>
      </c>
      <c r="R2435" t="s">
        <v>26</v>
      </c>
    </row>
    <row r="2436" spans="1:18" x14ac:dyDescent="0.35">
      <c r="A2436" t="s">
        <v>1028</v>
      </c>
      <c r="B2436" t="s">
        <v>993</v>
      </c>
      <c r="C2436" t="s">
        <v>15</v>
      </c>
      <c r="D2436" t="s">
        <v>17</v>
      </c>
      <c r="E2436" t="s">
        <v>189</v>
      </c>
      <c r="F2436" t="s">
        <v>62</v>
      </c>
      <c r="G2436" t="s">
        <v>20</v>
      </c>
      <c r="H2436" t="s">
        <v>21</v>
      </c>
      <c r="I2436" s="4">
        <v>1664.71</v>
      </c>
      <c r="J2436">
        <v>0</v>
      </c>
      <c r="K2436">
        <v>0</v>
      </c>
      <c r="L2436">
        <v>0</v>
      </c>
      <c r="M2436">
        <v>1664.71</v>
      </c>
      <c r="N2436" s="2">
        <v>31</v>
      </c>
      <c r="O2436" t="s">
        <v>63</v>
      </c>
      <c r="P2436" t="s">
        <v>80</v>
      </c>
      <c r="Q2436" t="s">
        <v>25</v>
      </c>
      <c r="R2436" t="s">
        <v>26</v>
      </c>
    </row>
    <row r="2437" spans="1:18" x14ac:dyDescent="0.35">
      <c r="A2437" t="s">
        <v>1028</v>
      </c>
      <c r="B2437" t="s">
        <v>994</v>
      </c>
      <c r="C2437" t="s">
        <v>15</v>
      </c>
      <c r="D2437" t="s">
        <v>17</v>
      </c>
      <c r="E2437" t="s">
        <v>197</v>
      </c>
      <c r="F2437" t="s">
        <v>198</v>
      </c>
      <c r="G2437" t="s">
        <v>20</v>
      </c>
      <c r="H2437" t="s">
        <v>21</v>
      </c>
      <c r="I2437" s="4">
        <v>193.16</v>
      </c>
      <c r="J2437">
        <v>0</v>
      </c>
      <c r="K2437">
        <v>0</v>
      </c>
      <c r="L2437">
        <v>0</v>
      </c>
      <c r="M2437">
        <v>193.16</v>
      </c>
      <c r="N2437" s="2">
        <v>31</v>
      </c>
      <c r="O2437" t="s">
        <v>63</v>
      </c>
      <c r="P2437" t="s">
        <v>80</v>
      </c>
      <c r="Q2437" t="s">
        <v>25</v>
      </c>
      <c r="R2437" t="s">
        <v>26</v>
      </c>
    </row>
    <row r="2438" spans="1:18" x14ac:dyDescent="0.35">
      <c r="A2438" t="s">
        <v>1028</v>
      </c>
      <c r="B2438" t="s">
        <v>995</v>
      </c>
      <c r="C2438" t="s">
        <v>15</v>
      </c>
      <c r="D2438" t="s">
        <v>17</v>
      </c>
      <c r="E2438" t="s">
        <v>269</v>
      </c>
      <c r="F2438" t="s">
        <v>270</v>
      </c>
      <c r="G2438" t="s">
        <v>20</v>
      </c>
      <c r="H2438" t="s">
        <v>22</v>
      </c>
      <c r="I2438" s="4">
        <v>6748</v>
      </c>
      <c r="J2438">
        <v>1368</v>
      </c>
      <c r="K2438">
        <v>0</v>
      </c>
      <c r="L2438">
        <v>5380</v>
      </c>
      <c r="M2438">
        <v>0</v>
      </c>
      <c r="N2438" s="2">
        <v>31</v>
      </c>
      <c r="O2438" t="s">
        <v>60</v>
      </c>
      <c r="P2438" t="s">
        <v>80</v>
      </c>
      <c r="Q2438" t="s">
        <v>25</v>
      </c>
      <c r="R2438" t="s">
        <v>26</v>
      </c>
    </row>
    <row r="2439" spans="1:18" x14ac:dyDescent="0.35">
      <c r="A2439" t="s">
        <v>1028</v>
      </c>
      <c r="B2439" t="s">
        <v>996</v>
      </c>
      <c r="C2439" t="s">
        <v>15</v>
      </c>
      <c r="D2439" t="s">
        <v>17</v>
      </c>
      <c r="E2439" t="s">
        <v>243</v>
      </c>
      <c r="G2439" t="s">
        <v>20</v>
      </c>
      <c r="H2439" t="s">
        <v>21</v>
      </c>
      <c r="I2439" s="4">
        <v>259.45999999999998</v>
      </c>
      <c r="J2439">
        <v>0</v>
      </c>
      <c r="K2439">
        <v>0</v>
      </c>
      <c r="L2439">
        <v>0</v>
      </c>
      <c r="M2439">
        <v>259.45999999999998</v>
      </c>
      <c r="N2439" s="2">
        <v>31</v>
      </c>
      <c r="O2439" t="s">
        <v>40</v>
      </c>
      <c r="P2439" t="s">
        <v>201</v>
      </c>
      <c r="Q2439" t="s">
        <v>25</v>
      </c>
      <c r="R2439" t="s">
        <v>26</v>
      </c>
    </row>
    <row r="2440" spans="1:18" x14ac:dyDescent="0.35">
      <c r="A2440" t="s">
        <v>1028</v>
      </c>
      <c r="B2440" t="s">
        <v>997</v>
      </c>
      <c r="C2440" t="s">
        <v>15</v>
      </c>
      <c r="D2440" t="s">
        <v>17</v>
      </c>
      <c r="E2440" t="s">
        <v>476</v>
      </c>
      <c r="F2440" t="s">
        <v>18</v>
      </c>
      <c r="G2440" t="s">
        <v>20</v>
      </c>
      <c r="H2440" t="s">
        <v>21</v>
      </c>
      <c r="I2440" s="4">
        <v>1402.98</v>
      </c>
      <c r="J2440">
        <v>0</v>
      </c>
      <c r="K2440">
        <v>0</v>
      </c>
      <c r="L2440">
        <v>0</v>
      </c>
      <c r="M2440">
        <v>1402.98</v>
      </c>
      <c r="N2440" s="2">
        <v>31</v>
      </c>
      <c r="O2440" t="s">
        <v>23</v>
      </c>
      <c r="P2440" t="s">
        <v>201</v>
      </c>
      <c r="Q2440" t="s">
        <v>25</v>
      </c>
      <c r="R2440" t="s">
        <v>26</v>
      </c>
    </row>
    <row r="2441" spans="1:18" x14ac:dyDescent="0.35">
      <c r="A2441" t="s">
        <v>1028</v>
      </c>
      <c r="B2441" t="s">
        <v>998</v>
      </c>
      <c r="C2441" t="s">
        <v>15</v>
      </c>
      <c r="D2441" t="s">
        <v>17</v>
      </c>
      <c r="E2441" t="s">
        <v>139</v>
      </c>
      <c r="F2441" t="s">
        <v>18</v>
      </c>
      <c r="G2441" t="s">
        <v>20</v>
      </c>
      <c r="H2441" t="s">
        <v>21</v>
      </c>
      <c r="I2441" s="4">
        <v>2053.14</v>
      </c>
      <c r="J2441">
        <v>0</v>
      </c>
      <c r="K2441">
        <v>0</v>
      </c>
      <c r="L2441">
        <v>0</v>
      </c>
      <c r="M2441">
        <v>2053.14</v>
      </c>
      <c r="N2441" s="2">
        <v>31</v>
      </c>
      <c r="O2441" t="s">
        <v>23</v>
      </c>
      <c r="P2441" t="s">
        <v>30</v>
      </c>
      <c r="Q2441" t="s">
        <v>25</v>
      </c>
      <c r="R2441" t="s">
        <v>26</v>
      </c>
    </row>
    <row r="2442" spans="1:18" x14ac:dyDescent="0.35">
      <c r="A2442" t="s">
        <v>1028</v>
      </c>
      <c r="B2442" t="s">
        <v>999</v>
      </c>
      <c r="C2442" t="s">
        <v>15</v>
      </c>
      <c r="D2442" t="s">
        <v>17</v>
      </c>
      <c r="E2442" t="s">
        <v>376</v>
      </c>
      <c r="F2442" t="s">
        <v>360</v>
      </c>
      <c r="G2442" t="s">
        <v>20</v>
      </c>
      <c r="H2442" t="s">
        <v>22</v>
      </c>
      <c r="I2442" s="4">
        <v>4741</v>
      </c>
      <c r="J2442">
        <v>713</v>
      </c>
      <c r="K2442">
        <v>0</v>
      </c>
      <c r="L2442">
        <v>4028</v>
      </c>
      <c r="M2442">
        <v>0</v>
      </c>
      <c r="N2442" s="2">
        <v>31</v>
      </c>
      <c r="O2442" t="s">
        <v>29</v>
      </c>
      <c r="P2442" t="s">
        <v>30</v>
      </c>
      <c r="Q2442" t="s">
        <v>25</v>
      </c>
      <c r="R2442" t="s">
        <v>26</v>
      </c>
    </row>
    <row r="2443" spans="1:18" x14ac:dyDescent="0.35">
      <c r="A2443" t="s">
        <v>1028</v>
      </c>
      <c r="B2443" t="s">
        <v>1000</v>
      </c>
      <c r="C2443" t="s">
        <v>15</v>
      </c>
      <c r="D2443" t="s">
        <v>17</v>
      </c>
      <c r="E2443" t="s">
        <v>553</v>
      </c>
      <c r="G2443" t="s">
        <v>20</v>
      </c>
      <c r="H2443" t="s">
        <v>22</v>
      </c>
      <c r="I2443" s="4">
        <v>2815</v>
      </c>
      <c r="J2443">
        <v>440</v>
      </c>
      <c r="K2443">
        <v>0</v>
      </c>
      <c r="L2443">
        <v>2375</v>
      </c>
      <c r="M2443">
        <v>0</v>
      </c>
      <c r="N2443" s="2">
        <v>31</v>
      </c>
      <c r="Q2443" t="s">
        <v>25</v>
      </c>
      <c r="R2443" t="s">
        <v>26</v>
      </c>
    </row>
    <row r="2444" spans="1:18" x14ac:dyDescent="0.35">
      <c r="A2444" t="s">
        <v>1028</v>
      </c>
      <c r="B2444" t="s">
        <v>1001</v>
      </c>
      <c r="C2444" t="s">
        <v>15</v>
      </c>
      <c r="D2444" t="s">
        <v>17</v>
      </c>
      <c r="E2444" t="s">
        <v>105</v>
      </c>
      <c r="F2444" t="s">
        <v>106</v>
      </c>
      <c r="G2444" t="s">
        <v>20</v>
      </c>
      <c r="H2444" t="s">
        <v>21</v>
      </c>
      <c r="I2444" s="4">
        <v>92.77</v>
      </c>
      <c r="J2444">
        <v>0</v>
      </c>
      <c r="K2444">
        <v>0</v>
      </c>
      <c r="L2444">
        <v>0</v>
      </c>
      <c r="M2444">
        <v>92.77</v>
      </c>
      <c r="N2444" s="2">
        <v>31</v>
      </c>
      <c r="O2444" t="s">
        <v>29</v>
      </c>
      <c r="P2444" t="s">
        <v>24</v>
      </c>
      <c r="Q2444" t="s">
        <v>25</v>
      </c>
      <c r="R2444" t="s">
        <v>26</v>
      </c>
    </row>
    <row r="2445" spans="1:18" x14ac:dyDescent="0.35">
      <c r="A2445" t="s">
        <v>1028</v>
      </c>
      <c r="B2445" t="s">
        <v>1002</v>
      </c>
      <c r="C2445" t="s">
        <v>15</v>
      </c>
      <c r="D2445" t="s">
        <v>17</v>
      </c>
      <c r="E2445" t="s">
        <v>413</v>
      </c>
      <c r="G2445" t="s">
        <v>20</v>
      </c>
      <c r="H2445" t="s">
        <v>22</v>
      </c>
      <c r="I2445" s="4">
        <v>8440</v>
      </c>
      <c r="J2445">
        <v>1444</v>
      </c>
      <c r="K2445">
        <v>0</v>
      </c>
      <c r="L2445">
        <v>6996</v>
      </c>
      <c r="M2445">
        <v>0</v>
      </c>
      <c r="N2445" s="2">
        <v>31</v>
      </c>
      <c r="O2445" t="s">
        <v>29</v>
      </c>
      <c r="P2445" t="s">
        <v>24</v>
      </c>
      <c r="Q2445" t="s">
        <v>25</v>
      </c>
      <c r="R2445" t="s">
        <v>26</v>
      </c>
    </row>
    <row r="2446" spans="1:18" x14ac:dyDescent="0.35">
      <c r="A2446" t="s">
        <v>1028</v>
      </c>
      <c r="B2446" t="s">
        <v>1003</v>
      </c>
      <c r="C2446" t="s">
        <v>15</v>
      </c>
      <c r="D2446" t="s">
        <v>17</v>
      </c>
      <c r="E2446" t="s">
        <v>551</v>
      </c>
      <c r="F2446" t="s">
        <v>552</v>
      </c>
      <c r="G2446" t="s">
        <v>20</v>
      </c>
      <c r="H2446" t="s">
        <v>22</v>
      </c>
      <c r="I2446" s="4">
        <v>10288</v>
      </c>
      <c r="J2446">
        <v>876</v>
      </c>
      <c r="K2446">
        <v>0</v>
      </c>
      <c r="L2446">
        <v>9412</v>
      </c>
      <c r="M2446">
        <v>0</v>
      </c>
      <c r="N2446" s="2">
        <v>31</v>
      </c>
      <c r="Q2446" t="s">
        <v>25</v>
      </c>
      <c r="R2446" t="s">
        <v>26</v>
      </c>
    </row>
    <row r="2447" spans="1:18" x14ac:dyDescent="0.35">
      <c r="A2447" t="s">
        <v>1028</v>
      </c>
      <c r="B2447" t="s">
        <v>1004</v>
      </c>
      <c r="C2447" t="s">
        <v>15</v>
      </c>
      <c r="D2447" t="s">
        <v>17</v>
      </c>
      <c r="E2447" t="s">
        <v>126</v>
      </c>
      <c r="F2447" t="s">
        <v>62</v>
      </c>
      <c r="G2447" t="s">
        <v>20</v>
      </c>
      <c r="H2447" t="s">
        <v>21</v>
      </c>
      <c r="I2447" s="4">
        <v>723.68</v>
      </c>
      <c r="J2447">
        <v>0</v>
      </c>
      <c r="K2447">
        <v>0</v>
      </c>
      <c r="L2447">
        <v>0</v>
      </c>
      <c r="M2447">
        <v>723.68</v>
      </c>
      <c r="N2447" s="2">
        <v>31</v>
      </c>
      <c r="O2447" t="s">
        <v>63</v>
      </c>
      <c r="P2447" t="s">
        <v>80</v>
      </c>
      <c r="Q2447" t="s">
        <v>25</v>
      </c>
      <c r="R2447" t="s">
        <v>26</v>
      </c>
    </row>
    <row r="2448" spans="1:18" x14ac:dyDescent="0.35">
      <c r="A2448" t="s">
        <v>1028</v>
      </c>
      <c r="B2448" t="s">
        <v>1005</v>
      </c>
      <c r="C2448" t="s">
        <v>15</v>
      </c>
      <c r="D2448" t="s">
        <v>17</v>
      </c>
      <c r="E2448" t="s">
        <v>27</v>
      </c>
      <c r="F2448" t="s">
        <v>28</v>
      </c>
      <c r="G2448" t="s">
        <v>20</v>
      </c>
      <c r="H2448" t="s">
        <v>22</v>
      </c>
      <c r="I2448" s="4">
        <v>9645</v>
      </c>
      <c r="J2448">
        <v>1521</v>
      </c>
      <c r="K2448">
        <v>0</v>
      </c>
      <c r="L2448">
        <v>8124</v>
      </c>
      <c r="M2448">
        <v>0</v>
      </c>
      <c r="N2448" s="2">
        <v>31</v>
      </c>
      <c r="O2448" t="s">
        <v>29</v>
      </c>
      <c r="P2448" t="s">
        <v>30</v>
      </c>
      <c r="Q2448" t="s">
        <v>25</v>
      </c>
      <c r="R2448" t="s">
        <v>26</v>
      </c>
    </row>
    <row r="2449" spans="1:18" x14ac:dyDescent="0.35">
      <c r="A2449" t="s">
        <v>1028</v>
      </c>
      <c r="B2449" t="s">
        <v>1006</v>
      </c>
      <c r="C2449" t="s">
        <v>15</v>
      </c>
      <c r="D2449" t="s">
        <v>17</v>
      </c>
      <c r="E2449" t="s">
        <v>211</v>
      </c>
      <c r="F2449" t="s">
        <v>62</v>
      </c>
      <c r="G2449" t="s">
        <v>20</v>
      </c>
      <c r="H2449" t="s">
        <v>21</v>
      </c>
      <c r="I2449" s="4">
        <v>431.54</v>
      </c>
      <c r="J2449">
        <v>0</v>
      </c>
      <c r="K2449">
        <v>0</v>
      </c>
      <c r="L2449">
        <v>0</v>
      </c>
      <c r="M2449">
        <v>431.54</v>
      </c>
      <c r="N2449" s="2">
        <v>31</v>
      </c>
      <c r="O2449" t="s">
        <v>63</v>
      </c>
      <c r="P2449" t="s">
        <v>80</v>
      </c>
      <c r="Q2449" t="s">
        <v>25</v>
      </c>
      <c r="R2449" t="s">
        <v>26</v>
      </c>
    </row>
    <row r="2450" spans="1:18" x14ac:dyDescent="0.35">
      <c r="A2450" t="s">
        <v>1028</v>
      </c>
      <c r="B2450" t="s">
        <v>1007</v>
      </c>
      <c r="C2450" t="s">
        <v>15</v>
      </c>
      <c r="D2450" t="s">
        <v>17</v>
      </c>
      <c r="E2450" t="s">
        <v>48</v>
      </c>
      <c r="G2450" t="s">
        <v>20</v>
      </c>
      <c r="H2450" t="s">
        <v>22</v>
      </c>
      <c r="I2450" s="4">
        <v>3821</v>
      </c>
      <c r="J2450">
        <v>616</v>
      </c>
      <c r="K2450">
        <v>0</v>
      </c>
      <c r="L2450">
        <v>3205</v>
      </c>
      <c r="M2450">
        <v>0</v>
      </c>
      <c r="N2450" s="2">
        <v>31</v>
      </c>
      <c r="O2450" t="s">
        <v>29</v>
      </c>
      <c r="P2450" t="s">
        <v>49</v>
      </c>
      <c r="Q2450" t="s">
        <v>25</v>
      </c>
      <c r="R2450" t="s">
        <v>26</v>
      </c>
    </row>
    <row r="2451" spans="1:18" x14ac:dyDescent="0.35">
      <c r="A2451" t="s">
        <v>1028</v>
      </c>
      <c r="B2451" t="s">
        <v>1008</v>
      </c>
      <c r="C2451" t="s">
        <v>15</v>
      </c>
      <c r="D2451" t="s">
        <v>17</v>
      </c>
      <c r="E2451" t="s">
        <v>467</v>
      </c>
      <c r="G2451" t="s">
        <v>20</v>
      </c>
      <c r="H2451" t="s">
        <v>22</v>
      </c>
      <c r="I2451" s="4">
        <v>3501</v>
      </c>
      <c r="J2451">
        <v>591</v>
      </c>
      <c r="K2451">
        <v>0</v>
      </c>
      <c r="L2451">
        <v>2910</v>
      </c>
      <c r="M2451">
        <v>0</v>
      </c>
      <c r="N2451" s="2">
        <v>31</v>
      </c>
      <c r="Q2451" t="s">
        <v>25</v>
      </c>
      <c r="R2451" t="s">
        <v>26</v>
      </c>
    </row>
    <row r="2452" spans="1:18" x14ac:dyDescent="0.35">
      <c r="A2452" t="s">
        <v>1028</v>
      </c>
      <c r="B2452" t="s">
        <v>1009</v>
      </c>
      <c r="C2452" t="s">
        <v>15</v>
      </c>
      <c r="D2452" t="s">
        <v>17</v>
      </c>
      <c r="E2452" t="s">
        <v>402</v>
      </c>
      <c r="F2452" t="s">
        <v>18</v>
      </c>
      <c r="G2452" t="s">
        <v>20</v>
      </c>
      <c r="H2452" t="s">
        <v>21</v>
      </c>
      <c r="I2452" s="4">
        <v>2856.76</v>
      </c>
      <c r="J2452">
        <v>0</v>
      </c>
      <c r="K2452">
        <v>0</v>
      </c>
      <c r="L2452">
        <v>0</v>
      </c>
      <c r="M2452">
        <v>2856.76</v>
      </c>
      <c r="N2452" s="2">
        <v>31</v>
      </c>
      <c r="O2452" t="s">
        <v>23</v>
      </c>
      <c r="P2452" t="s">
        <v>54</v>
      </c>
      <c r="Q2452" t="s">
        <v>25</v>
      </c>
      <c r="R2452" t="s">
        <v>26</v>
      </c>
    </row>
    <row r="2453" spans="1:18" x14ac:dyDescent="0.35">
      <c r="A2453" t="s">
        <v>1028</v>
      </c>
      <c r="B2453" t="s">
        <v>1010</v>
      </c>
      <c r="C2453" t="s">
        <v>15</v>
      </c>
      <c r="D2453" t="s">
        <v>17</v>
      </c>
      <c r="E2453" t="s">
        <v>382</v>
      </c>
      <c r="F2453" t="s">
        <v>110</v>
      </c>
      <c r="G2453" t="s">
        <v>20</v>
      </c>
      <c r="H2453" t="s">
        <v>22</v>
      </c>
      <c r="I2453" s="4">
        <v>2541</v>
      </c>
      <c r="J2453">
        <v>382</v>
      </c>
      <c r="K2453">
        <v>0</v>
      </c>
      <c r="L2453">
        <v>2159</v>
      </c>
      <c r="M2453">
        <v>0</v>
      </c>
      <c r="N2453" s="2">
        <v>31</v>
      </c>
      <c r="O2453" t="s">
        <v>29</v>
      </c>
      <c r="P2453" t="s">
        <v>24</v>
      </c>
      <c r="Q2453" t="s">
        <v>25</v>
      </c>
      <c r="R2453" t="s">
        <v>26</v>
      </c>
    </row>
    <row r="2454" spans="1:18" x14ac:dyDescent="0.35">
      <c r="A2454" t="s">
        <v>1028</v>
      </c>
      <c r="B2454" t="s">
        <v>1011</v>
      </c>
      <c r="C2454" t="s">
        <v>15</v>
      </c>
      <c r="D2454" t="s">
        <v>17</v>
      </c>
      <c r="E2454" t="s">
        <v>448</v>
      </c>
      <c r="F2454" t="s">
        <v>18</v>
      </c>
      <c r="G2454" t="s">
        <v>20</v>
      </c>
      <c r="H2454" t="s">
        <v>21</v>
      </c>
      <c r="I2454" s="4">
        <v>2421.61</v>
      </c>
      <c r="J2454">
        <v>0</v>
      </c>
      <c r="K2454">
        <v>0</v>
      </c>
      <c r="L2454">
        <v>0</v>
      </c>
      <c r="M2454">
        <v>2421.61</v>
      </c>
      <c r="N2454" s="2">
        <v>31</v>
      </c>
      <c r="O2454" t="s">
        <v>23</v>
      </c>
      <c r="P2454" t="s">
        <v>24</v>
      </c>
      <c r="Q2454" t="s">
        <v>25</v>
      </c>
      <c r="R2454" t="s">
        <v>26</v>
      </c>
    </row>
    <row r="2455" spans="1:18" x14ac:dyDescent="0.35">
      <c r="A2455" t="s">
        <v>1028</v>
      </c>
      <c r="B2455" t="s">
        <v>1012</v>
      </c>
      <c r="C2455" t="s">
        <v>15</v>
      </c>
      <c r="D2455" t="s">
        <v>17</v>
      </c>
      <c r="E2455" t="s">
        <v>286</v>
      </c>
      <c r="G2455" t="s">
        <v>20</v>
      </c>
      <c r="H2455" t="s">
        <v>22</v>
      </c>
      <c r="I2455" s="4">
        <v>44560</v>
      </c>
      <c r="J2455">
        <v>6210</v>
      </c>
      <c r="K2455">
        <v>0</v>
      </c>
      <c r="L2455">
        <v>38350</v>
      </c>
      <c r="M2455">
        <v>0</v>
      </c>
      <c r="N2455" s="2">
        <v>31</v>
      </c>
      <c r="O2455" t="s">
        <v>51</v>
      </c>
      <c r="P2455" t="s">
        <v>224</v>
      </c>
      <c r="Q2455" t="s">
        <v>25</v>
      </c>
      <c r="R2455" t="s">
        <v>26</v>
      </c>
    </row>
    <row r="2456" spans="1:18" x14ac:dyDescent="0.35">
      <c r="A2456" t="s">
        <v>1028</v>
      </c>
      <c r="B2456" t="s">
        <v>1013</v>
      </c>
      <c r="C2456" t="s">
        <v>15</v>
      </c>
      <c r="D2456" t="s">
        <v>17</v>
      </c>
      <c r="E2456" t="s">
        <v>247</v>
      </c>
      <c r="G2456" t="s">
        <v>20</v>
      </c>
      <c r="H2456" t="s">
        <v>22</v>
      </c>
      <c r="I2456" s="4">
        <v>5903</v>
      </c>
      <c r="J2456">
        <v>969</v>
      </c>
      <c r="K2456">
        <v>0</v>
      </c>
      <c r="L2456">
        <v>4934</v>
      </c>
      <c r="M2456">
        <v>0</v>
      </c>
      <c r="N2456" s="2">
        <v>31</v>
      </c>
      <c r="O2456" t="s">
        <v>29</v>
      </c>
      <c r="P2456" t="s">
        <v>224</v>
      </c>
      <c r="Q2456" t="s">
        <v>25</v>
      </c>
      <c r="R2456" t="s">
        <v>26</v>
      </c>
    </row>
    <row r="2457" spans="1:18" x14ac:dyDescent="0.35">
      <c r="A2457" t="s">
        <v>1028</v>
      </c>
      <c r="B2457" t="s">
        <v>1014</v>
      </c>
      <c r="C2457" t="s">
        <v>15</v>
      </c>
      <c r="D2457" t="s">
        <v>17</v>
      </c>
      <c r="E2457" t="s">
        <v>515</v>
      </c>
      <c r="G2457" t="s">
        <v>337</v>
      </c>
      <c r="H2457" t="s">
        <v>22</v>
      </c>
      <c r="I2457" s="4">
        <v>45180</v>
      </c>
      <c r="J2457">
        <v>8120</v>
      </c>
      <c r="K2457">
        <v>0</v>
      </c>
      <c r="L2457">
        <v>37060</v>
      </c>
      <c r="M2457">
        <v>0</v>
      </c>
      <c r="N2457" s="2">
        <v>31</v>
      </c>
      <c r="O2457" t="s">
        <v>51</v>
      </c>
      <c r="P2457" t="s">
        <v>47</v>
      </c>
      <c r="Q2457" t="s">
        <v>25</v>
      </c>
      <c r="R2457" t="s">
        <v>26</v>
      </c>
    </row>
    <row r="2458" spans="1:18" x14ac:dyDescent="0.35">
      <c r="A2458" t="s">
        <v>1028</v>
      </c>
      <c r="B2458" t="s">
        <v>1015</v>
      </c>
      <c r="C2458" t="s">
        <v>15</v>
      </c>
      <c r="D2458" t="s">
        <v>17</v>
      </c>
      <c r="E2458" t="s">
        <v>363</v>
      </c>
      <c r="F2458" t="s">
        <v>364</v>
      </c>
      <c r="G2458" t="s">
        <v>20</v>
      </c>
      <c r="H2458" t="s">
        <v>21</v>
      </c>
      <c r="I2458" s="4">
        <v>1098.6099999999999</v>
      </c>
      <c r="J2458">
        <v>0</v>
      </c>
      <c r="K2458">
        <v>0</v>
      </c>
      <c r="L2458">
        <v>0</v>
      </c>
      <c r="M2458">
        <v>1098.6099999999999</v>
      </c>
      <c r="N2458" s="2">
        <v>31</v>
      </c>
      <c r="O2458" t="s">
        <v>23</v>
      </c>
      <c r="P2458" t="s">
        <v>224</v>
      </c>
      <c r="Q2458" t="s">
        <v>25</v>
      </c>
      <c r="R2458" t="s">
        <v>26</v>
      </c>
    </row>
    <row r="2459" spans="1:18" x14ac:dyDescent="0.35">
      <c r="A2459" t="s">
        <v>1028</v>
      </c>
      <c r="B2459" t="s">
        <v>1016</v>
      </c>
      <c r="C2459" t="s">
        <v>15</v>
      </c>
      <c r="D2459" t="s">
        <v>17</v>
      </c>
      <c r="E2459" t="s">
        <v>52</v>
      </c>
      <c r="F2459" t="s">
        <v>53</v>
      </c>
      <c r="G2459" t="s">
        <v>20</v>
      </c>
      <c r="H2459" t="s">
        <v>22</v>
      </c>
      <c r="I2459" s="4">
        <v>6109</v>
      </c>
      <c r="J2459">
        <v>958</v>
      </c>
      <c r="K2459">
        <v>0</v>
      </c>
      <c r="L2459">
        <v>5151</v>
      </c>
      <c r="M2459">
        <v>0</v>
      </c>
      <c r="N2459" s="2">
        <v>31</v>
      </c>
      <c r="O2459" t="s">
        <v>29</v>
      </c>
      <c r="P2459" t="s">
        <v>54</v>
      </c>
      <c r="Q2459" t="s">
        <v>25</v>
      </c>
      <c r="R2459" t="s">
        <v>26</v>
      </c>
    </row>
    <row r="2460" spans="1:18" x14ac:dyDescent="0.35">
      <c r="A2460" t="s">
        <v>1028</v>
      </c>
      <c r="B2460" t="s">
        <v>1017</v>
      </c>
      <c r="C2460" t="s">
        <v>15</v>
      </c>
      <c r="D2460" t="s">
        <v>17</v>
      </c>
      <c r="E2460" t="s">
        <v>91</v>
      </c>
      <c r="G2460" t="s">
        <v>20</v>
      </c>
      <c r="H2460" t="s">
        <v>21</v>
      </c>
      <c r="I2460" s="4">
        <v>1744.84</v>
      </c>
      <c r="J2460">
        <v>0</v>
      </c>
      <c r="K2460">
        <v>0</v>
      </c>
      <c r="L2460">
        <v>0</v>
      </c>
      <c r="M2460">
        <v>1744.84</v>
      </c>
      <c r="N2460" s="2">
        <v>31</v>
      </c>
      <c r="O2460" t="s">
        <v>23</v>
      </c>
      <c r="P2460" t="s">
        <v>24</v>
      </c>
      <c r="Q2460" t="s">
        <v>25</v>
      </c>
      <c r="R2460" t="s">
        <v>26</v>
      </c>
    </row>
    <row r="2461" spans="1:18" x14ac:dyDescent="0.35">
      <c r="A2461" t="s">
        <v>1028</v>
      </c>
      <c r="B2461" t="s">
        <v>1018</v>
      </c>
      <c r="C2461" t="s">
        <v>15</v>
      </c>
      <c r="D2461" t="s">
        <v>17</v>
      </c>
      <c r="E2461" t="s">
        <v>157</v>
      </c>
      <c r="F2461" t="s">
        <v>76</v>
      </c>
      <c r="G2461" t="s">
        <v>20</v>
      </c>
      <c r="H2461" t="s">
        <v>22</v>
      </c>
      <c r="I2461" s="4">
        <v>7759</v>
      </c>
      <c r="J2461">
        <v>1315</v>
      </c>
      <c r="K2461">
        <v>0</v>
      </c>
      <c r="L2461">
        <v>6444</v>
      </c>
      <c r="M2461">
        <v>0</v>
      </c>
      <c r="N2461" s="2">
        <v>31</v>
      </c>
      <c r="O2461" t="s">
        <v>29</v>
      </c>
      <c r="P2461" t="s">
        <v>158</v>
      </c>
      <c r="Q2461" t="s">
        <v>25</v>
      </c>
      <c r="R2461" t="s">
        <v>26</v>
      </c>
    </row>
    <row r="2462" spans="1:18" x14ac:dyDescent="0.35">
      <c r="A2462" t="s">
        <v>1030</v>
      </c>
      <c r="B2462" t="s">
        <v>610</v>
      </c>
      <c r="C2462" t="s">
        <v>608</v>
      </c>
      <c r="D2462" t="s">
        <v>17</v>
      </c>
      <c r="E2462" t="s">
        <v>611</v>
      </c>
      <c r="G2462" t="s">
        <v>20</v>
      </c>
      <c r="H2462" t="s">
        <v>21</v>
      </c>
      <c r="I2462" s="4">
        <v>279.31</v>
      </c>
      <c r="J2462">
        <v>0</v>
      </c>
      <c r="K2462">
        <v>0</v>
      </c>
      <c r="L2462">
        <v>0</v>
      </c>
      <c r="M2462">
        <v>279.31</v>
      </c>
      <c r="N2462" s="2">
        <v>30</v>
      </c>
      <c r="O2462" t="s">
        <v>35</v>
      </c>
      <c r="P2462" t="s">
        <v>37</v>
      </c>
      <c r="Q2462" t="s">
        <v>25</v>
      </c>
      <c r="R2462" t="s">
        <v>26</v>
      </c>
    </row>
    <row r="2463" spans="1:18" x14ac:dyDescent="0.35">
      <c r="A2463" t="s">
        <v>1030</v>
      </c>
      <c r="B2463" t="s">
        <v>614</v>
      </c>
      <c r="C2463" t="s">
        <v>15</v>
      </c>
      <c r="D2463" t="s">
        <v>17</v>
      </c>
      <c r="E2463" t="s">
        <v>256</v>
      </c>
      <c r="G2463" t="s">
        <v>20</v>
      </c>
      <c r="H2463" t="s">
        <v>22</v>
      </c>
      <c r="I2463" s="4">
        <v>3522</v>
      </c>
      <c r="J2463">
        <v>743</v>
      </c>
      <c r="K2463">
        <v>0</v>
      </c>
      <c r="L2463">
        <v>2779</v>
      </c>
      <c r="M2463">
        <v>0</v>
      </c>
      <c r="N2463" s="2">
        <v>30</v>
      </c>
      <c r="O2463" t="s">
        <v>29</v>
      </c>
      <c r="P2463" t="s">
        <v>32</v>
      </c>
      <c r="Q2463" t="s">
        <v>25</v>
      </c>
      <c r="R2463" t="s">
        <v>26</v>
      </c>
    </row>
    <row r="2464" spans="1:18" x14ac:dyDescent="0.35">
      <c r="A2464" t="s">
        <v>1030</v>
      </c>
      <c r="B2464" t="s">
        <v>615</v>
      </c>
      <c r="C2464" t="s">
        <v>15</v>
      </c>
      <c r="D2464" t="s">
        <v>17</v>
      </c>
      <c r="E2464" t="s">
        <v>287</v>
      </c>
      <c r="F2464" t="s">
        <v>131</v>
      </c>
      <c r="G2464" t="s">
        <v>20</v>
      </c>
      <c r="H2464" t="s">
        <v>22</v>
      </c>
      <c r="I2464" s="4">
        <v>3138</v>
      </c>
      <c r="J2464">
        <v>707</v>
      </c>
      <c r="K2464">
        <v>0</v>
      </c>
      <c r="L2464">
        <v>2431</v>
      </c>
      <c r="M2464">
        <v>0</v>
      </c>
      <c r="N2464" s="2">
        <v>30</v>
      </c>
      <c r="O2464" t="s">
        <v>29</v>
      </c>
      <c r="P2464" t="s">
        <v>64</v>
      </c>
      <c r="Q2464" t="s">
        <v>25</v>
      </c>
      <c r="R2464" t="s">
        <v>26</v>
      </c>
    </row>
    <row r="2465" spans="1:18" x14ac:dyDescent="0.35">
      <c r="A2465" t="s">
        <v>1030</v>
      </c>
      <c r="B2465" t="s">
        <v>616</v>
      </c>
      <c r="C2465" t="s">
        <v>15</v>
      </c>
      <c r="D2465" t="s">
        <v>17</v>
      </c>
      <c r="E2465" t="s">
        <v>212</v>
      </c>
      <c r="F2465" t="s">
        <v>220</v>
      </c>
      <c r="G2465" t="s">
        <v>20</v>
      </c>
      <c r="H2465" t="s">
        <v>21</v>
      </c>
      <c r="I2465" s="4">
        <v>253.44</v>
      </c>
      <c r="J2465">
        <v>0</v>
      </c>
      <c r="K2465">
        <v>0</v>
      </c>
      <c r="L2465">
        <v>0</v>
      </c>
      <c r="M2465">
        <v>253.44</v>
      </c>
      <c r="N2465" s="2">
        <v>30</v>
      </c>
      <c r="O2465" t="s">
        <v>29</v>
      </c>
      <c r="P2465" t="s">
        <v>30</v>
      </c>
      <c r="Q2465" t="s">
        <v>25</v>
      </c>
      <c r="R2465" t="s">
        <v>26</v>
      </c>
    </row>
    <row r="2466" spans="1:18" x14ac:dyDescent="0.35">
      <c r="A2466" t="s">
        <v>1030</v>
      </c>
      <c r="B2466" t="s">
        <v>617</v>
      </c>
      <c r="C2466" t="s">
        <v>15</v>
      </c>
      <c r="D2466" t="s">
        <v>17</v>
      </c>
      <c r="E2466" t="s">
        <v>212</v>
      </c>
      <c r="F2466" t="s">
        <v>213</v>
      </c>
      <c r="G2466" t="s">
        <v>20</v>
      </c>
      <c r="H2466" t="s">
        <v>21</v>
      </c>
      <c r="I2466" s="4">
        <v>939</v>
      </c>
      <c r="J2466">
        <v>0</v>
      </c>
      <c r="K2466">
        <v>0</v>
      </c>
      <c r="L2466">
        <v>0</v>
      </c>
      <c r="M2466">
        <v>939</v>
      </c>
      <c r="N2466" s="2">
        <v>30</v>
      </c>
      <c r="O2466" t="s">
        <v>29</v>
      </c>
      <c r="P2466" t="s">
        <v>30</v>
      </c>
      <c r="Q2466" t="s">
        <v>25</v>
      </c>
      <c r="R2466" t="s">
        <v>26</v>
      </c>
    </row>
    <row r="2467" spans="1:18" x14ac:dyDescent="0.35">
      <c r="A2467" t="s">
        <v>1030</v>
      </c>
      <c r="B2467" t="s">
        <v>618</v>
      </c>
      <c r="C2467" t="s">
        <v>15</v>
      </c>
      <c r="D2467" t="s">
        <v>17</v>
      </c>
      <c r="E2467" t="s">
        <v>490</v>
      </c>
      <c r="G2467" t="s">
        <v>20</v>
      </c>
      <c r="H2467" t="s">
        <v>22</v>
      </c>
      <c r="I2467" s="4">
        <v>839</v>
      </c>
      <c r="J2467">
        <v>182</v>
      </c>
      <c r="K2467">
        <v>0</v>
      </c>
      <c r="L2467">
        <v>657</v>
      </c>
      <c r="M2467">
        <v>0</v>
      </c>
      <c r="N2467" s="2">
        <v>30</v>
      </c>
      <c r="O2467" t="s">
        <v>29</v>
      </c>
      <c r="P2467" t="s">
        <v>168</v>
      </c>
      <c r="Q2467" t="s">
        <v>25</v>
      </c>
      <c r="R2467" t="s">
        <v>26</v>
      </c>
    </row>
    <row r="2468" spans="1:18" x14ac:dyDescent="0.35">
      <c r="A2468" t="s">
        <v>1030</v>
      </c>
      <c r="B2468" t="s">
        <v>619</v>
      </c>
      <c r="C2468" t="s">
        <v>15</v>
      </c>
      <c r="D2468" t="s">
        <v>17</v>
      </c>
      <c r="E2468" t="s">
        <v>483</v>
      </c>
      <c r="G2468" t="s">
        <v>20</v>
      </c>
      <c r="H2468" t="s">
        <v>22</v>
      </c>
      <c r="I2468" s="4">
        <v>6233</v>
      </c>
      <c r="J2468">
        <v>1548</v>
      </c>
      <c r="K2468">
        <v>0</v>
      </c>
      <c r="L2468">
        <v>4685</v>
      </c>
      <c r="M2468">
        <v>0</v>
      </c>
      <c r="N2468" s="2">
        <v>30</v>
      </c>
      <c r="O2468" t="s">
        <v>29</v>
      </c>
      <c r="P2468" t="s">
        <v>482</v>
      </c>
      <c r="Q2468" t="s">
        <v>25</v>
      </c>
      <c r="R2468" t="s">
        <v>26</v>
      </c>
    </row>
    <row r="2469" spans="1:18" x14ac:dyDescent="0.35">
      <c r="A2469" t="s">
        <v>1030</v>
      </c>
      <c r="B2469" t="s">
        <v>620</v>
      </c>
      <c r="C2469" t="s">
        <v>15</v>
      </c>
      <c r="D2469" t="s">
        <v>17</v>
      </c>
      <c r="E2469" t="s">
        <v>102</v>
      </c>
      <c r="G2469" t="s">
        <v>20</v>
      </c>
      <c r="H2469" t="s">
        <v>21</v>
      </c>
      <c r="I2469" s="4">
        <v>10.34</v>
      </c>
      <c r="J2469">
        <v>0</v>
      </c>
      <c r="K2469">
        <v>0</v>
      </c>
      <c r="L2469">
        <v>0</v>
      </c>
      <c r="M2469">
        <v>10.34</v>
      </c>
      <c r="N2469" s="2">
        <v>30</v>
      </c>
      <c r="O2469" t="s">
        <v>29</v>
      </c>
      <c r="P2469" t="s">
        <v>103</v>
      </c>
      <c r="Q2469" t="s">
        <v>25</v>
      </c>
      <c r="R2469" t="s">
        <v>26</v>
      </c>
    </row>
    <row r="2470" spans="1:18" x14ac:dyDescent="0.35">
      <c r="A2470" t="s">
        <v>1030</v>
      </c>
      <c r="B2470" t="s">
        <v>621</v>
      </c>
      <c r="C2470" t="s">
        <v>15</v>
      </c>
      <c r="D2470" t="s">
        <v>17</v>
      </c>
      <c r="E2470" t="s">
        <v>397</v>
      </c>
      <c r="G2470" t="s">
        <v>20</v>
      </c>
      <c r="H2470" t="s">
        <v>22</v>
      </c>
      <c r="I2470" s="4">
        <v>4596</v>
      </c>
      <c r="J2470">
        <v>930</v>
      </c>
      <c r="K2470">
        <v>0</v>
      </c>
      <c r="L2470">
        <v>3666</v>
      </c>
      <c r="M2470">
        <v>0</v>
      </c>
      <c r="N2470" s="2">
        <v>30</v>
      </c>
      <c r="O2470" t="s">
        <v>29</v>
      </c>
      <c r="P2470" t="s">
        <v>168</v>
      </c>
      <c r="Q2470" t="s">
        <v>25</v>
      </c>
      <c r="R2470" t="s">
        <v>26</v>
      </c>
    </row>
    <row r="2471" spans="1:18" x14ac:dyDescent="0.35">
      <c r="A2471" t="s">
        <v>1030</v>
      </c>
      <c r="B2471" t="s">
        <v>622</v>
      </c>
      <c r="C2471" t="s">
        <v>15</v>
      </c>
      <c r="D2471" t="s">
        <v>17</v>
      </c>
      <c r="E2471" t="s">
        <v>491</v>
      </c>
      <c r="G2471" t="s">
        <v>20</v>
      </c>
      <c r="H2471" t="s">
        <v>22</v>
      </c>
      <c r="I2471" s="4">
        <v>2055</v>
      </c>
      <c r="J2471">
        <v>455</v>
      </c>
      <c r="K2471">
        <v>0</v>
      </c>
      <c r="L2471">
        <v>1600</v>
      </c>
      <c r="M2471">
        <v>0</v>
      </c>
      <c r="N2471" s="2">
        <v>30</v>
      </c>
      <c r="O2471" t="s">
        <v>29</v>
      </c>
      <c r="P2471" t="s">
        <v>168</v>
      </c>
      <c r="Q2471" t="s">
        <v>25</v>
      </c>
      <c r="R2471" t="s">
        <v>26</v>
      </c>
    </row>
    <row r="2472" spans="1:18" x14ac:dyDescent="0.35">
      <c r="A2472" t="s">
        <v>1030</v>
      </c>
      <c r="B2472" t="s">
        <v>623</v>
      </c>
      <c r="C2472" t="s">
        <v>15</v>
      </c>
      <c r="D2472" t="s">
        <v>17</v>
      </c>
      <c r="E2472" t="s">
        <v>238</v>
      </c>
      <c r="G2472" t="s">
        <v>20</v>
      </c>
      <c r="H2472" t="s">
        <v>21</v>
      </c>
      <c r="I2472" s="4">
        <v>197.06</v>
      </c>
      <c r="J2472">
        <v>0</v>
      </c>
      <c r="K2472">
        <v>0</v>
      </c>
      <c r="L2472">
        <v>0</v>
      </c>
      <c r="M2472">
        <v>197.06</v>
      </c>
      <c r="N2472" s="2">
        <v>30</v>
      </c>
      <c r="O2472" t="s">
        <v>40</v>
      </c>
      <c r="P2472" t="s">
        <v>201</v>
      </c>
      <c r="Q2472" t="s">
        <v>25</v>
      </c>
      <c r="R2472" t="s">
        <v>26</v>
      </c>
    </row>
    <row r="2473" spans="1:18" x14ac:dyDescent="0.35">
      <c r="A2473" t="s">
        <v>1030</v>
      </c>
      <c r="B2473" t="s">
        <v>624</v>
      </c>
      <c r="C2473" t="s">
        <v>15</v>
      </c>
      <c r="D2473" t="s">
        <v>17</v>
      </c>
      <c r="E2473" t="s">
        <v>238</v>
      </c>
      <c r="G2473" t="s">
        <v>20</v>
      </c>
      <c r="H2473" t="s">
        <v>21</v>
      </c>
      <c r="I2473" s="4">
        <v>190.34</v>
      </c>
      <c r="J2473">
        <v>0</v>
      </c>
      <c r="K2473">
        <v>0</v>
      </c>
      <c r="L2473">
        <v>0</v>
      </c>
      <c r="M2473">
        <v>190.34</v>
      </c>
      <c r="N2473" s="2">
        <v>30</v>
      </c>
      <c r="O2473" t="s">
        <v>40</v>
      </c>
      <c r="P2473" t="s">
        <v>201</v>
      </c>
      <c r="Q2473" t="s">
        <v>25</v>
      </c>
      <c r="R2473" t="s">
        <v>26</v>
      </c>
    </row>
    <row r="2474" spans="1:18" x14ac:dyDescent="0.35">
      <c r="A2474" t="s">
        <v>1030</v>
      </c>
      <c r="B2474" t="s">
        <v>625</v>
      </c>
      <c r="C2474" t="s">
        <v>15</v>
      </c>
      <c r="D2474" t="s">
        <v>17</v>
      </c>
      <c r="E2474" t="s">
        <v>101</v>
      </c>
      <c r="G2474" t="s">
        <v>20</v>
      </c>
      <c r="H2474" t="s">
        <v>22</v>
      </c>
      <c r="I2474" s="4">
        <v>5765</v>
      </c>
      <c r="J2474">
        <v>1216</v>
      </c>
      <c r="K2474">
        <v>0</v>
      </c>
      <c r="L2474">
        <v>4549</v>
      </c>
      <c r="M2474">
        <v>0</v>
      </c>
      <c r="N2474" s="2">
        <v>30</v>
      </c>
      <c r="O2474" t="s">
        <v>29</v>
      </c>
      <c r="P2474" t="s">
        <v>49</v>
      </c>
      <c r="Q2474" t="s">
        <v>25</v>
      </c>
      <c r="R2474" t="s">
        <v>26</v>
      </c>
    </row>
    <row r="2475" spans="1:18" x14ac:dyDescent="0.35">
      <c r="A2475" t="s">
        <v>1030</v>
      </c>
      <c r="B2475" t="s">
        <v>626</v>
      </c>
      <c r="C2475" t="s">
        <v>15</v>
      </c>
      <c r="D2475" t="s">
        <v>17</v>
      </c>
      <c r="E2475" t="s">
        <v>465</v>
      </c>
      <c r="F2475" t="s">
        <v>466</v>
      </c>
      <c r="G2475" t="s">
        <v>20</v>
      </c>
      <c r="H2475" t="s">
        <v>22</v>
      </c>
      <c r="I2475" s="4">
        <v>3556</v>
      </c>
      <c r="J2475">
        <v>785</v>
      </c>
      <c r="K2475">
        <v>0</v>
      </c>
      <c r="L2475">
        <v>2771</v>
      </c>
      <c r="M2475">
        <v>0</v>
      </c>
      <c r="N2475" s="2">
        <v>30</v>
      </c>
      <c r="O2475" t="s">
        <v>29</v>
      </c>
      <c r="P2475" t="s">
        <v>49</v>
      </c>
      <c r="Q2475" t="s">
        <v>25</v>
      </c>
      <c r="R2475" t="s">
        <v>26</v>
      </c>
    </row>
    <row r="2476" spans="1:18" x14ac:dyDescent="0.35">
      <c r="A2476" t="s">
        <v>1030</v>
      </c>
      <c r="B2476" t="s">
        <v>627</v>
      </c>
      <c r="C2476" t="s">
        <v>15</v>
      </c>
      <c r="D2476" t="s">
        <v>17</v>
      </c>
      <c r="E2476" t="s">
        <v>69</v>
      </c>
      <c r="F2476" t="s">
        <v>29</v>
      </c>
      <c r="G2476" t="s">
        <v>20</v>
      </c>
      <c r="H2476" t="s">
        <v>22</v>
      </c>
      <c r="I2476" s="4">
        <v>3681</v>
      </c>
      <c r="J2476">
        <v>802</v>
      </c>
      <c r="K2476">
        <v>0</v>
      </c>
      <c r="L2476">
        <v>2879</v>
      </c>
      <c r="M2476">
        <v>0</v>
      </c>
      <c r="N2476" s="2">
        <v>30</v>
      </c>
      <c r="O2476" t="s">
        <v>29</v>
      </c>
      <c r="P2476" t="s">
        <v>49</v>
      </c>
      <c r="Q2476" t="s">
        <v>25</v>
      </c>
      <c r="R2476" t="s">
        <v>26</v>
      </c>
    </row>
    <row r="2477" spans="1:18" x14ac:dyDescent="0.35">
      <c r="A2477" t="s">
        <v>1030</v>
      </c>
      <c r="B2477" t="s">
        <v>628</v>
      </c>
      <c r="C2477" t="s">
        <v>15</v>
      </c>
      <c r="D2477" t="s">
        <v>17</v>
      </c>
      <c r="E2477" t="s">
        <v>533</v>
      </c>
      <c r="F2477" t="s">
        <v>534</v>
      </c>
      <c r="G2477" t="s">
        <v>20</v>
      </c>
      <c r="H2477" t="s">
        <v>21</v>
      </c>
      <c r="I2477" s="4">
        <v>2192.58</v>
      </c>
      <c r="J2477">
        <v>0</v>
      </c>
      <c r="K2477">
        <v>0</v>
      </c>
      <c r="L2477">
        <v>0</v>
      </c>
      <c r="M2477">
        <v>2192.58</v>
      </c>
      <c r="N2477" s="2">
        <v>30</v>
      </c>
      <c r="O2477" t="s">
        <v>29</v>
      </c>
      <c r="Q2477" t="s">
        <v>25</v>
      </c>
      <c r="R2477" t="s">
        <v>26</v>
      </c>
    </row>
    <row r="2478" spans="1:18" x14ac:dyDescent="0.35">
      <c r="A2478" t="s">
        <v>1030</v>
      </c>
      <c r="B2478" t="s">
        <v>629</v>
      </c>
      <c r="C2478" t="s">
        <v>15</v>
      </c>
      <c r="D2478" t="s">
        <v>17</v>
      </c>
      <c r="E2478" t="s">
        <v>532</v>
      </c>
      <c r="G2478" t="s">
        <v>20</v>
      </c>
      <c r="H2478" t="s">
        <v>21</v>
      </c>
      <c r="I2478" s="4">
        <v>3781.03</v>
      </c>
      <c r="J2478">
        <v>0</v>
      </c>
      <c r="K2478">
        <v>0</v>
      </c>
      <c r="L2478">
        <v>0</v>
      </c>
      <c r="M2478">
        <v>3781.03</v>
      </c>
      <c r="N2478" s="2">
        <v>30</v>
      </c>
      <c r="O2478" t="s">
        <v>29</v>
      </c>
      <c r="P2478" t="s">
        <v>517</v>
      </c>
      <c r="Q2478" t="s">
        <v>25</v>
      </c>
      <c r="R2478" t="s">
        <v>26</v>
      </c>
    </row>
    <row r="2479" spans="1:18" x14ac:dyDescent="0.35">
      <c r="A2479" t="s">
        <v>1030</v>
      </c>
      <c r="B2479" t="s">
        <v>630</v>
      </c>
      <c r="C2479" t="s">
        <v>15</v>
      </c>
      <c r="D2479" t="s">
        <v>17</v>
      </c>
      <c r="E2479" t="s">
        <v>368</v>
      </c>
      <c r="F2479" t="s">
        <v>131</v>
      </c>
      <c r="G2479" t="s">
        <v>20</v>
      </c>
      <c r="H2479" t="s">
        <v>22</v>
      </c>
      <c r="I2479" s="4">
        <v>5448</v>
      </c>
      <c r="J2479">
        <v>1205</v>
      </c>
      <c r="K2479">
        <v>0</v>
      </c>
      <c r="L2479">
        <v>4243</v>
      </c>
      <c r="M2479">
        <v>0</v>
      </c>
      <c r="N2479" s="2">
        <v>30</v>
      </c>
      <c r="O2479" t="s">
        <v>29</v>
      </c>
      <c r="P2479" t="s">
        <v>319</v>
      </c>
      <c r="Q2479" t="s">
        <v>25</v>
      </c>
      <c r="R2479" t="s">
        <v>26</v>
      </c>
    </row>
    <row r="2480" spans="1:18" x14ac:dyDescent="0.35">
      <c r="A2480" t="s">
        <v>1030</v>
      </c>
      <c r="B2480" t="s">
        <v>631</v>
      </c>
      <c r="C2480" t="s">
        <v>15</v>
      </c>
      <c r="D2480" t="s">
        <v>17</v>
      </c>
      <c r="E2480" t="s">
        <v>235</v>
      </c>
      <c r="F2480" t="s">
        <v>236</v>
      </c>
      <c r="G2480" t="s">
        <v>20</v>
      </c>
      <c r="H2480" t="s">
        <v>21</v>
      </c>
      <c r="I2480" s="4">
        <v>0</v>
      </c>
      <c r="J2480">
        <v>0</v>
      </c>
      <c r="K2480">
        <v>0</v>
      </c>
      <c r="L2480">
        <v>0</v>
      </c>
      <c r="M2480">
        <v>0</v>
      </c>
      <c r="N2480" s="2">
        <v>30</v>
      </c>
      <c r="O2480" t="s">
        <v>29</v>
      </c>
      <c r="P2480" t="s">
        <v>80</v>
      </c>
      <c r="Q2480" t="s">
        <v>25</v>
      </c>
      <c r="R2480" t="s">
        <v>26</v>
      </c>
    </row>
    <row r="2481" spans="1:18" x14ac:dyDescent="0.35">
      <c r="A2481" t="s">
        <v>1030</v>
      </c>
      <c r="B2481" t="s">
        <v>632</v>
      </c>
      <c r="C2481" t="s">
        <v>15</v>
      </c>
      <c r="D2481" t="s">
        <v>17</v>
      </c>
      <c r="E2481" t="s">
        <v>172</v>
      </c>
      <c r="G2481" t="s">
        <v>20</v>
      </c>
      <c r="H2481" t="s">
        <v>22</v>
      </c>
      <c r="I2481" s="4">
        <v>9645</v>
      </c>
      <c r="J2481">
        <v>2192</v>
      </c>
      <c r="K2481">
        <v>0</v>
      </c>
      <c r="L2481">
        <v>7453</v>
      </c>
      <c r="M2481">
        <v>0</v>
      </c>
      <c r="N2481" s="2">
        <v>30</v>
      </c>
      <c r="O2481" t="s">
        <v>29</v>
      </c>
      <c r="P2481" t="s">
        <v>64</v>
      </c>
      <c r="Q2481" t="s">
        <v>25</v>
      </c>
      <c r="R2481" t="s">
        <v>26</v>
      </c>
    </row>
    <row r="2482" spans="1:18" x14ac:dyDescent="0.35">
      <c r="A2482" t="s">
        <v>1030</v>
      </c>
      <c r="B2482" t="s">
        <v>633</v>
      </c>
      <c r="C2482" t="s">
        <v>15</v>
      </c>
      <c r="D2482" t="s">
        <v>17</v>
      </c>
      <c r="E2482" t="s">
        <v>278</v>
      </c>
      <c r="F2482" t="s">
        <v>279</v>
      </c>
      <c r="G2482" t="s">
        <v>20</v>
      </c>
      <c r="H2482" t="s">
        <v>22</v>
      </c>
      <c r="I2482" s="4">
        <v>6144</v>
      </c>
      <c r="J2482">
        <v>1377</v>
      </c>
      <c r="K2482">
        <v>0</v>
      </c>
      <c r="L2482">
        <v>4767</v>
      </c>
      <c r="M2482">
        <v>0</v>
      </c>
      <c r="N2482" s="2">
        <v>30</v>
      </c>
      <c r="O2482" t="s">
        <v>29</v>
      </c>
      <c r="P2482" t="s">
        <v>64</v>
      </c>
      <c r="Q2482" t="s">
        <v>25</v>
      </c>
      <c r="R2482" t="s">
        <v>26</v>
      </c>
    </row>
    <row r="2483" spans="1:18" x14ac:dyDescent="0.35">
      <c r="A2483" t="s">
        <v>1030</v>
      </c>
      <c r="B2483" t="s">
        <v>634</v>
      </c>
      <c r="C2483" t="s">
        <v>15</v>
      </c>
      <c r="D2483" t="s">
        <v>17</v>
      </c>
      <c r="E2483" t="s">
        <v>241</v>
      </c>
      <c r="F2483" t="s">
        <v>242</v>
      </c>
      <c r="G2483" t="s">
        <v>20</v>
      </c>
      <c r="H2483" t="s">
        <v>22</v>
      </c>
      <c r="I2483" s="4">
        <v>4280</v>
      </c>
      <c r="J2483">
        <v>875</v>
      </c>
      <c r="K2483">
        <v>0</v>
      </c>
      <c r="L2483">
        <v>3405</v>
      </c>
      <c r="M2483">
        <v>0</v>
      </c>
      <c r="N2483" s="2">
        <v>30</v>
      </c>
      <c r="O2483" t="s">
        <v>29</v>
      </c>
      <c r="P2483" t="s">
        <v>64</v>
      </c>
      <c r="Q2483" t="s">
        <v>25</v>
      </c>
      <c r="R2483" t="s">
        <v>26</v>
      </c>
    </row>
    <row r="2484" spans="1:18" x14ac:dyDescent="0.35">
      <c r="A2484" t="s">
        <v>1030</v>
      </c>
      <c r="B2484" t="s">
        <v>635</v>
      </c>
      <c r="C2484" t="s">
        <v>15</v>
      </c>
      <c r="D2484" t="s">
        <v>17</v>
      </c>
      <c r="E2484" t="s">
        <v>318</v>
      </c>
      <c r="G2484" t="s">
        <v>20</v>
      </c>
      <c r="H2484" t="s">
        <v>22</v>
      </c>
      <c r="I2484" s="4">
        <v>7301</v>
      </c>
      <c r="J2484">
        <v>1576</v>
      </c>
      <c r="K2484">
        <v>0</v>
      </c>
      <c r="L2484">
        <v>5725</v>
      </c>
      <c r="M2484">
        <v>0</v>
      </c>
      <c r="N2484" s="2">
        <v>30</v>
      </c>
      <c r="O2484" t="s">
        <v>29</v>
      </c>
      <c r="P2484" t="s">
        <v>319</v>
      </c>
      <c r="Q2484" t="s">
        <v>25</v>
      </c>
      <c r="R2484" t="s">
        <v>26</v>
      </c>
    </row>
    <row r="2485" spans="1:18" x14ac:dyDescent="0.35">
      <c r="A2485" t="s">
        <v>1030</v>
      </c>
      <c r="B2485" t="s">
        <v>636</v>
      </c>
      <c r="C2485" t="s">
        <v>15</v>
      </c>
      <c r="D2485" t="s">
        <v>17</v>
      </c>
      <c r="E2485" t="s">
        <v>385</v>
      </c>
      <c r="F2485" t="s">
        <v>253</v>
      </c>
      <c r="G2485" t="s">
        <v>20</v>
      </c>
      <c r="H2485" t="s">
        <v>22</v>
      </c>
      <c r="I2485" s="4">
        <v>5220</v>
      </c>
      <c r="J2485">
        <v>1169</v>
      </c>
      <c r="K2485">
        <v>0</v>
      </c>
      <c r="L2485">
        <v>4051</v>
      </c>
      <c r="M2485">
        <v>0</v>
      </c>
      <c r="N2485" s="2">
        <v>30</v>
      </c>
      <c r="O2485" t="s">
        <v>29</v>
      </c>
      <c r="P2485" t="s">
        <v>201</v>
      </c>
      <c r="Q2485" t="s">
        <v>25</v>
      </c>
      <c r="R2485" t="s">
        <v>26</v>
      </c>
    </row>
    <row r="2486" spans="1:18" x14ac:dyDescent="0.35">
      <c r="A2486" t="s">
        <v>1030</v>
      </c>
      <c r="B2486" t="s">
        <v>637</v>
      </c>
      <c r="C2486" t="s">
        <v>15</v>
      </c>
      <c r="D2486" t="s">
        <v>17</v>
      </c>
      <c r="E2486" t="s">
        <v>439</v>
      </c>
      <c r="G2486" t="s">
        <v>20</v>
      </c>
      <c r="H2486" t="s">
        <v>22</v>
      </c>
      <c r="I2486" s="4">
        <v>4675</v>
      </c>
      <c r="J2486">
        <v>1063</v>
      </c>
      <c r="K2486">
        <v>0</v>
      </c>
      <c r="L2486">
        <v>3612</v>
      </c>
      <c r="M2486">
        <v>0</v>
      </c>
      <c r="N2486" s="2">
        <v>30</v>
      </c>
      <c r="O2486" t="s">
        <v>29</v>
      </c>
      <c r="P2486" t="s">
        <v>201</v>
      </c>
      <c r="Q2486" t="s">
        <v>25</v>
      </c>
      <c r="R2486" t="s">
        <v>26</v>
      </c>
    </row>
    <row r="2487" spans="1:18" x14ac:dyDescent="0.35">
      <c r="A2487" t="s">
        <v>1030</v>
      </c>
      <c r="B2487" t="s">
        <v>638</v>
      </c>
      <c r="C2487" t="s">
        <v>15</v>
      </c>
      <c r="D2487" t="s">
        <v>17</v>
      </c>
      <c r="E2487" t="s">
        <v>390</v>
      </c>
      <c r="F2487" t="s">
        <v>253</v>
      </c>
      <c r="G2487" t="s">
        <v>20</v>
      </c>
      <c r="H2487" t="s">
        <v>21</v>
      </c>
      <c r="I2487" s="4">
        <v>2626</v>
      </c>
      <c r="J2487">
        <v>0</v>
      </c>
      <c r="K2487">
        <v>0</v>
      </c>
      <c r="L2487">
        <v>0</v>
      </c>
      <c r="M2487">
        <v>2626</v>
      </c>
      <c r="N2487" s="2">
        <v>30</v>
      </c>
      <c r="O2487" t="s">
        <v>29</v>
      </c>
      <c r="P2487" t="s">
        <v>201</v>
      </c>
      <c r="Q2487" t="s">
        <v>25</v>
      </c>
      <c r="R2487" t="s">
        <v>26</v>
      </c>
    </row>
    <row r="2488" spans="1:18" x14ac:dyDescent="0.35">
      <c r="A2488" t="s">
        <v>1030</v>
      </c>
      <c r="B2488" t="s">
        <v>639</v>
      </c>
      <c r="C2488" t="s">
        <v>15</v>
      </c>
      <c r="D2488" t="s">
        <v>17</v>
      </c>
      <c r="E2488" t="s">
        <v>391</v>
      </c>
      <c r="F2488" t="s">
        <v>392</v>
      </c>
      <c r="G2488" t="s">
        <v>20</v>
      </c>
      <c r="H2488" t="s">
        <v>22</v>
      </c>
      <c r="I2488" s="4">
        <v>7336</v>
      </c>
      <c r="J2488">
        <v>1544</v>
      </c>
      <c r="K2488">
        <v>0</v>
      </c>
      <c r="L2488">
        <v>5792</v>
      </c>
      <c r="M2488">
        <v>0</v>
      </c>
      <c r="N2488" s="2">
        <v>30</v>
      </c>
      <c r="O2488" t="s">
        <v>29</v>
      </c>
      <c r="P2488" t="s">
        <v>201</v>
      </c>
      <c r="Q2488" t="s">
        <v>25</v>
      </c>
      <c r="R2488" t="s">
        <v>26</v>
      </c>
    </row>
    <row r="2489" spans="1:18" x14ac:dyDescent="0.35">
      <c r="A2489" t="s">
        <v>1030</v>
      </c>
      <c r="B2489" t="s">
        <v>640</v>
      </c>
      <c r="C2489" t="s">
        <v>15</v>
      </c>
      <c r="D2489" t="s">
        <v>17</v>
      </c>
      <c r="E2489" t="s">
        <v>440</v>
      </c>
      <c r="F2489" t="s">
        <v>181</v>
      </c>
      <c r="G2489" t="s">
        <v>20</v>
      </c>
      <c r="H2489" t="s">
        <v>22</v>
      </c>
      <c r="I2489" s="4">
        <v>13540</v>
      </c>
      <c r="J2489">
        <v>2835</v>
      </c>
      <c r="K2489">
        <v>0</v>
      </c>
      <c r="L2489">
        <v>10705</v>
      </c>
      <c r="M2489">
        <v>0</v>
      </c>
      <c r="N2489" s="2">
        <v>30</v>
      </c>
      <c r="O2489" t="s">
        <v>29</v>
      </c>
      <c r="P2489" t="s">
        <v>49</v>
      </c>
      <c r="Q2489" t="s">
        <v>25</v>
      </c>
      <c r="R2489" t="s">
        <v>26</v>
      </c>
    </row>
    <row r="2490" spans="1:18" x14ac:dyDescent="0.35">
      <c r="A2490" t="s">
        <v>1030</v>
      </c>
      <c r="B2490" t="s">
        <v>641</v>
      </c>
      <c r="C2490" t="s">
        <v>15</v>
      </c>
      <c r="D2490" t="s">
        <v>17</v>
      </c>
      <c r="E2490" t="s">
        <v>509</v>
      </c>
      <c r="G2490" t="s">
        <v>20</v>
      </c>
      <c r="H2490" t="s">
        <v>21</v>
      </c>
      <c r="I2490" s="4">
        <v>0</v>
      </c>
      <c r="J2490">
        <v>0</v>
      </c>
      <c r="K2490">
        <v>0</v>
      </c>
      <c r="L2490">
        <v>0</v>
      </c>
      <c r="M2490">
        <v>0</v>
      </c>
      <c r="N2490" s="2">
        <v>30</v>
      </c>
      <c r="O2490" t="s">
        <v>29</v>
      </c>
      <c r="P2490" t="s">
        <v>168</v>
      </c>
      <c r="Q2490" t="s">
        <v>25</v>
      </c>
      <c r="R2490" t="s">
        <v>26</v>
      </c>
    </row>
    <row r="2491" spans="1:18" x14ac:dyDescent="0.35">
      <c r="A2491" t="s">
        <v>1030</v>
      </c>
      <c r="B2491" t="s">
        <v>642</v>
      </c>
      <c r="C2491" t="s">
        <v>15</v>
      </c>
      <c r="D2491" t="s">
        <v>17</v>
      </c>
      <c r="E2491" t="s">
        <v>193</v>
      </c>
      <c r="F2491" t="s">
        <v>18</v>
      </c>
      <c r="G2491" t="s">
        <v>20</v>
      </c>
      <c r="H2491" t="s">
        <v>21</v>
      </c>
      <c r="I2491" s="4">
        <v>356.95</v>
      </c>
      <c r="J2491">
        <v>0</v>
      </c>
      <c r="K2491">
        <v>0</v>
      </c>
      <c r="L2491">
        <v>0</v>
      </c>
      <c r="M2491">
        <v>356.95</v>
      </c>
      <c r="N2491" s="2">
        <v>30</v>
      </c>
      <c r="O2491" t="s">
        <v>23</v>
      </c>
      <c r="P2491" t="s">
        <v>80</v>
      </c>
      <c r="Q2491" t="s">
        <v>25</v>
      </c>
      <c r="R2491" t="s">
        <v>26</v>
      </c>
    </row>
    <row r="2492" spans="1:18" x14ac:dyDescent="0.35">
      <c r="A2492" t="s">
        <v>1030</v>
      </c>
      <c r="B2492" t="s">
        <v>643</v>
      </c>
      <c r="C2492" t="s">
        <v>15</v>
      </c>
      <c r="D2492" t="s">
        <v>17</v>
      </c>
      <c r="E2492" t="s">
        <v>109</v>
      </c>
      <c r="F2492" t="s">
        <v>110</v>
      </c>
      <c r="G2492" t="s">
        <v>20</v>
      </c>
      <c r="H2492" t="s">
        <v>21</v>
      </c>
      <c r="I2492" s="4">
        <v>2110</v>
      </c>
      <c r="J2492">
        <v>0</v>
      </c>
      <c r="K2492">
        <v>0</v>
      </c>
      <c r="L2492">
        <v>0</v>
      </c>
      <c r="M2492">
        <v>2110</v>
      </c>
      <c r="N2492" s="2">
        <v>30</v>
      </c>
      <c r="O2492" t="s">
        <v>29</v>
      </c>
      <c r="P2492" t="s">
        <v>80</v>
      </c>
      <c r="Q2492" t="s">
        <v>25</v>
      </c>
      <c r="R2492" t="s">
        <v>26</v>
      </c>
    </row>
    <row r="2493" spans="1:18" x14ac:dyDescent="0.35">
      <c r="A2493" t="s">
        <v>1030</v>
      </c>
      <c r="B2493" t="s">
        <v>644</v>
      </c>
      <c r="C2493" t="s">
        <v>15</v>
      </c>
      <c r="D2493" t="s">
        <v>17</v>
      </c>
      <c r="E2493" t="s">
        <v>182</v>
      </c>
      <c r="G2493" t="s">
        <v>20</v>
      </c>
      <c r="H2493" t="s">
        <v>21</v>
      </c>
      <c r="I2493" s="4">
        <v>1249.56</v>
      </c>
      <c r="J2493">
        <v>0</v>
      </c>
      <c r="K2493">
        <v>0</v>
      </c>
      <c r="L2493">
        <v>0</v>
      </c>
      <c r="M2493">
        <v>1249.56</v>
      </c>
      <c r="N2493" s="2">
        <v>30</v>
      </c>
      <c r="O2493" t="s">
        <v>29</v>
      </c>
      <c r="P2493" t="s">
        <v>80</v>
      </c>
      <c r="Q2493" t="s">
        <v>25</v>
      </c>
      <c r="R2493" t="s">
        <v>26</v>
      </c>
    </row>
    <row r="2494" spans="1:18" x14ac:dyDescent="0.35">
      <c r="A2494" t="s">
        <v>1030</v>
      </c>
      <c r="B2494" t="s">
        <v>645</v>
      </c>
      <c r="C2494" t="s">
        <v>15</v>
      </c>
      <c r="D2494" t="s">
        <v>17</v>
      </c>
      <c r="E2494" t="s">
        <v>423</v>
      </c>
      <c r="G2494" t="s">
        <v>20</v>
      </c>
      <c r="H2494" t="s">
        <v>22</v>
      </c>
      <c r="I2494" s="4">
        <v>7102</v>
      </c>
      <c r="J2494">
        <v>1479</v>
      </c>
      <c r="K2494">
        <v>0</v>
      </c>
      <c r="L2494">
        <v>5623</v>
      </c>
      <c r="M2494">
        <v>0</v>
      </c>
      <c r="N2494" s="2">
        <v>30</v>
      </c>
      <c r="O2494" t="s">
        <v>29</v>
      </c>
      <c r="P2494" t="s">
        <v>24</v>
      </c>
      <c r="Q2494" t="s">
        <v>25</v>
      </c>
      <c r="R2494" t="s">
        <v>26</v>
      </c>
    </row>
    <row r="2495" spans="1:18" x14ac:dyDescent="0.35">
      <c r="A2495" t="s">
        <v>1030</v>
      </c>
      <c r="B2495" t="s">
        <v>646</v>
      </c>
      <c r="C2495" t="s">
        <v>15</v>
      </c>
      <c r="D2495" t="s">
        <v>17</v>
      </c>
      <c r="E2495" t="s">
        <v>444</v>
      </c>
      <c r="F2495" t="s">
        <v>56</v>
      </c>
      <c r="G2495" t="s">
        <v>20</v>
      </c>
      <c r="H2495" t="s">
        <v>21</v>
      </c>
      <c r="I2495" s="4">
        <v>1214.48</v>
      </c>
      <c r="J2495">
        <v>0</v>
      </c>
      <c r="K2495">
        <v>0</v>
      </c>
      <c r="L2495">
        <v>0</v>
      </c>
      <c r="M2495">
        <v>1214.48</v>
      </c>
      <c r="N2495" s="2">
        <v>30</v>
      </c>
      <c r="O2495" t="s">
        <v>57</v>
      </c>
      <c r="P2495" t="s">
        <v>24</v>
      </c>
      <c r="Q2495" t="s">
        <v>25</v>
      </c>
      <c r="R2495" t="s">
        <v>26</v>
      </c>
    </row>
    <row r="2496" spans="1:18" x14ac:dyDescent="0.35">
      <c r="A2496" t="s">
        <v>1030</v>
      </c>
      <c r="B2496" t="s">
        <v>647</v>
      </c>
      <c r="C2496" t="s">
        <v>15</v>
      </c>
      <c r="D2496" t="s">
        <v>17</v>
      </c>
      <c r="E2496" t="s">
        <v>258</v>
      </c>
      <c r="F2496" t="s">
        <v>259</v>
      </c>
      <c r="G2496" t="s">
        <v>20</v>
      </c>
      <c r="H2496" t="s">
        <v>21</v>
      </c>
      <c r="I2496" s="4">
        <v>1216.55</v>
      </c>
      <c r="J2496">
        <v>0</v>
      </c>
      <c r="K2496">
        <v>0</v>
      </c>
      <c r="L2496">
        <v>0</v>
      </c>
      <c r="M2496">
        <v>1216.55</v>
      </c>
      <c r="N2496" s="2">
        <v>30</v>
      </c>
      <c r="O2496" t="s">
        <v>260</v>
      </c>
      <c r="P2496" t="s">
        <v>24</v>
      </c>
      <c r="Q2496" t="s">
        <v>25</v>
      </c>
      <c r="R2496" t="s">
        <v>26</v>
      </c>
    </row>
    <row r="2497" spans="1:18" x14ac:dyDescent="0.35">
      <c r="A2497" t="s">
        <v>1030</v>
      </c>
      <c r="B2497" t="s">
        <v>648</v>
      </c>
      <c r="C2497" t="s">
        <v>15</v>
      </c>
      <c r="D2497" t="s">
        <v>17</v>
      </c>
      <c r="E2497" t="s">
        <v>88</v>
      </c>
      <c r="F2497" t="s">
        <v>18</v>
      </c>
      <c r="G2497" t="s">
        <v>20</v>
      </c>
      <c r="H2497" t="s">
        <v>21</v>
      </c>
      <c r="I2497" s="4">
        <v>2580</v>
      </c>
      <c r="J2497">
        <v>0</v>
      </c>
      <c r="K2497">
        <v>0</v>
      </c>
      <c r="L2497">
        <v>0</v>
      </c>
      <c r="M2497">
        <v>2580</v>
      </c>
      <c r="N2497" s="2">
        <v>30</v>
      </c>
      <c r="O2497" t="s">
        <v>23</v>
      </c>
      <c r="P2497" t="s">
        <v>24</v>
      </c>
      <c r="Q2497" t="s">
        <v>25</v>
      </c>
      <c r="R2497" t="s">
        <v>26</v>
      </c>
    </row>
    <row r="2498" spans="1:18" x14ac:dyDescent="0.35">
      <c r="A2498" t="s">
        <v>1030</v>
      </c>
      <c r="B2498" t="s">
        <v>649</v>
      </c>
      <c r="C2498" t="s">
        <v>15</v>
      </c>
      <c r="D2498" t="s">
        <v>17</v>
      </c>
      <c r="E2498" t="s">
        <v>72</v>
      </c>
      <c r="F2498" t="s">
        <v>73</v>
      </c>
      <c r="G2498" t="s">
        <v>20</v>
      </c>
      <c r="H2498" t="s">
        <v>22</v>
      </c>
      <c r="I2498" s="4">
        <v>1930</v>
      </c>
      <c r="J2498">
        <v>620</v>
      </c>
      <c r="K2498">
        <v>0</v>
      </c>
      <c r="L2498">
        <v>1310</v>
      </c>
      <c r="M2498">
        <v>0</v>
      </c>
      <c r="N2498" s="2">
        <v>30</v>
      </c>
      <c r="O2498" t="s">
        <v>60</v>
      </c>
      <c r="P2498" t="s">
        <v>24</v>
      </c>
      <c r="Q2498" t="s">
        <v>25</v>
      </c>
      <c r="R2498" t="s">
        <v>26</v>
      </c>
    </row>
    <row r="2499" spans="1:18" x14ac:dyDescent="0.35">
      <c r="A2499" t="s">
        <v>1030</v>
      </c>
      <c r="B2499" t="s">
        <v>650</v>
      </c>
      <c r="C2499" t="s">
        <v>15</v>
      </c>
      <c r="D2499" t="s">
        <v>17</v>
      </c>
      <c r="E2499" t="s">
        <v>140</v>
      </c>
      <c r="F2499" t="s">
        <v>141</v>
      </c>
      <c r="G2499" t="s">
        <v>20</v>
      </c>
      <c r="H2499" t="s">
        <v>22</v>
      </c>
      <c r="I2499" s="4">
        <v>15590</v>
      </c>
      <c r="J2499">
        <v>6170</v>
      </c>
      <c r="K2499">
        <v>0</v>
      </c>
      <c r="L2499">
        <v>9420</v>
      </c>
      <c r="M2499">
        <v>0</v>
      </c>
      <c r="N2499" s="2">
        <v>30</v>
      </c>
      <c r="O2499" t="s">
        <v>60</v>
      </c>
      <c r="P2499" t="s">
        <v>24</v>
      </c>
      <c r="Q2499" t="s">
        <v>25</v>
      </c>
      <c r="R2499" t="s">
        <v>26</v>
      </c>
    </row>
    <row r="2500" spans="1:18" x14ac:dyDescent="0.35">
      <c r="A2500" t="s">
        <v>1030</v>
      </c>
      <c r="B2500" t="s">
        <v>651</v>
      </c>
      <c r="C2500" t="s">
        <v>15</v>
      </c>
      <c r="D2500" t="s">
        <v>17</v>
      </c>
      <c r="E2500" t="s">
        <v>87</v>
      </c>
      <c r="G2500" t="s">
        <v>20</v>
      </c>
      <c r="H2500" t="s">
        <v>21</v>
      </c>
      <c r="I2500" s="4">
        <v>2821.03</v>
      </c>
      <c r="J2500">
        <v>0</v>
      </c>
      <c r="K2500">
        <v>0</v>
      </c>
      <c r="L2500">
        <v>0</v>
      </c>
      <c r="M2500">
        <v>2821.03</v>
      </c>
      <c r="N2500" s="2">
        <v>30</v>
      </c>
      <c r="O2500" t="s">
        <v>35</v>
      </c>
      <c r="P2500" t="s">
        <v>24</v>
      </c>
      <c r="Q2500" t="s">
        <v>25</v>
      </c>
      <c r="R2500" t="s">
        <v>26</v>
      </c>
    </row>
    <row r="2501" spans="1:18" x14ac:dyDescent="0.35">
      <c r="A2501" t="s">
        <v>1030</v>
      </c>
      <c r="B2501" t="s">
        <v>652</v>
      </c>
      <c r="C2501" t="s">
        <v>15</v>
      </c>
      <c r="D2501" t="s">
        <v>17</v>
      </c>
      <c r="E2501" t="s">
        <v>447</v>
      </c>
      <c r="F2501" t="s">
        <v>29</v>
      </c>
      <c r="G2501" t="s">
        <v>20</v>
      </c>
      <c r="H2501" t="s">
        <v>22</v>
      </c>
      <c r="I2501" s="4">
        <v>2744</v>
      </c>
      <c r="J2501">
        <v>563</v>
      </c>
      <c r="K2501">
        <v>0</v>
      </c>
      <c r="L2501">
        <v>2181</v>
      </c>
      <c r="M2501">
        <v>0</v>
      </c>
      <c r="N2501" s="2">
        <v>30</v>
      </c>
      <c r="O2501" t="s">
        <v>29</v>
      </c>
      <c r="P2501" t="s">
        <v>24</v>
      </c>
      <c r="Q2501" t="s">
        <v>25</v>
      </c>
      <c r="R2501" t="s">
        <v>26</v>
      </c>
    </row>
    <row r="2502" spans="1:18" x14ac:dyDescent="0.35">
      <c r="A2502" t="s">
        <v>1030</v>
      </c>
      <c r="B2502" t="s">
        <v>653</v>
      </c>
      <c r="C2502" t="s">
        <v>15</v>
      </c>
      <c r="D2502" t="s">
        <v>17</v>
      </c>
      <c r="E2502" t="s">
        <v>33</v>
      </c>
      <c r="F2502" t="s">
        <v>34</v>
      </c>
      <c r="G2502" t="s">
        <v>20</v>
      </c>
      <c r="H2502" t="s">
        <v>21</v>
      </c>
      <c r="I2502" s="4">
        <v>185.68</v>
      </c>
      <c r="J2502">
        <v>0</v>
      </c>
      <c r="K2502">
        <v>0</v>
      </c>
      <c r="L2502">
        <v>0</v>
      </c>
      <c r="M2502">
        <v>185.68</v>
      </c>
      <c r="N2502" s="2">
        <v>30</v>
      </c>
      <c r="O2502" t="s">
        <v>35</v>
      </c>
      <c r="P2502" t="s">
        <v>24</v>
      </c>
      <c r="Q2502" t="s">
        <v>25</v>
      </c>
      <c r="R2502" t="s">
        <v>26</v>
      </c>
    </row>
    <row r="2503" spans="1:18" x14ac:dyDescent="0.35">
      <c r="A2503" t="s">
        <v>1030</v>
      </c>
      <c r="B2503" t="s">
        <v>654</v>
      </c>
      <c r="C2503" t="s">
        <v>15</v>
      </c>
      <c r="D2503" t="s">
        <v>17</v>
      </c>
      <c r="E2503" t="s">
        <v>184</v>
      </c>
      <c r="F2503" t="s">
        <v>185</v>
      </c>
      <c r="G2503" t="s">
        <v>20</v>
      </c>
      <c r="H2503" t="s">
        <v>21</v>
      </c>
      <c r="I2503" s="4">
        <v>904.36</v>
      </c>
      <c r="J2503">
        <v>0</v>
      </c>
      <c r="K2503">
        <v>0</v>
      </c>
      <c r="L2503">
        <v>0</v>
      </c>
      <c r="M2503">
        <v>904.36</v>
      </c>
      <c r="N2503" s="2">
        <v>30</v>
      </c>
      <c r="O2503" t="s">
        <v>63</v>
      </c>
      <c r="P2503" t="s">
        <v>80</v>
      </c>
      <c r="Q2503" t="s">
        <v>25</v>
      </c>
      <c r="R2503" t="s">
        <v>26</v>
      </c>
    </row>
    <row r="2504" spans="1:18" x14ac:dyDescent="0.35">
      <c r="A2504" t="s">
        <v>1030</v>
      </c>
      <c r="B2504" t="s">
        <v>655</v>
      </c>
      <c r="C2504" t="s">
        <v>15</v>
      </c>
      <c r="D2504" t="s">
        <v>17</v>
      </c>
      <c r="E2504" t="s">
        <v>123</v>
      </c>
      <c r="G2504" t="s">
        <v>20</v>
      </c>
      <c r="H2504" t="s">
        <v>21</v>
      </c>
      <c r="I2504" s="4">
        <v>1386.79</v>
      </c>
      <c r="J2504">
        <v>0</v>
      </c>
      <c r="K2504">
        <v>0</v>
      </c>
      <c r="L2504">
        <v>0</v>
      </c>
      <c r="M2504">
        <v>1386.79</v>
      </c>
      <c r="N2504" s="2">
        <v>30</v>
      </c>
      <c r="O2504" t="s">
        <v>35</v>
      </c>
      <c r="P2504" t="s">
        <v>64</v>
      </c>
      <c r="Q2504" t="s">
        <v>25</v>
      </c>
      <c r="R2504" t="s">
        <v>26</v>
      </c>
    </row>
    <row r="2505" spans="1:18" x14ac:dyDescent="0.35">
      <c r="A2505" t="s">
        <v>1030</v>
      </c>
      <c r="B2505" t="s">
        <v>656</v>
      </c>
      <c r="C2505" t="s">
        <v>15</v>
      </c>
      <c r="D2505" t="s">
        <v>17</v>
      </c>
      <c r="E2505" t="s">
        <v>396</v>
      </c>
      <c r="F2505" t="s">
        <v>53</v>
      </c>
      <c r="G2505" t="s">
        <v>20</v>
      </c>
      <c r="H2505" t="s">
        <v>22</v>
      </c>
      <c r="I2505" s="4">
        <v>4323</v>
      </c>
      <c r="J2505">
        <v>904</v>
      </c>
      <c r="K2505">
        <v>0</v>
      </c>
      <c r="L2505">
        <v>3419</v>
      </c>
      <c r="M2505">
        <v>0</v>
      </c>
      <c r="N2505" s="2">
        <v>30</v>
      </c>
      <c r="O2505" t="s">
        <v>29</v>
      </c>
      <c r="P2505" t="s">
        <v>24</v>
      </c>
      <c r="Q2505" t="s">
        <v>25</v>
      </c>
      <c r="R2505" t="s">
        <v>26</v>
      </c>
    </row>
    <row r="2506" spans="1:18" x14ac:dyDescent="0.35">
      <c r="A2506" t="s">
        <v>1030</v>
      </c>
      <c r="B2506" t="s">
        <v>657</v>
      </c>
      <c r="C2506" t="s">
        <v>15</v>
      </c>
      <c r="D2506" t="s">
        <v>17</v>
      </c>
      <c r="E2506" t="s">
        <v>16</v>
      </c>
      <c r="F2506" t="s">
        <v>18</v>
      </c>
      <c r="G2506" t="s">
        <v>20</v>
      </c>
      <c r="H2506" t="s">
        <v>21</v>
      </c>
      <c r="I2506" s="4">
        <v>3784.13</v>
      </c>
      <c r="J2506">
        <v>0</v>
      </c>
      <c r="K2506">
        <v>0</v>
      </c>
      <c r="L2506">
        <v>0</v>
      </c>
      <c r="M2506">
        <v>3784.13</v>
      </c>
      <c r="N2506" s="2">
        <v>30</v>
      </c>
      <c r="O2506" t="s">
        <v>23</v>
      </c>
      <c r="P2506" t="s">
        <v>24</v>
      </c>
      <c r="Q2506" t="s">
        <v>25</v>
      </c>
      <c r="R2506" t="s">
        <v>26</v>
      </c>
    </row>
    <row r="2507" spans="1:18" x14ac:dyDescent="0.35">
      <c r="A2507" t="s">
        <v>1030</v>
      </c>
      <c r="B2507" t="s">
        <v>658</v>
      </c>
      <c r="C2507" t="s">
        <v>15</v>
      </c>
      <c r="D2507" t="s">
        <v>17</v>
      </c>
      <c r="E2507" t="s">
        <v>528</v>
      </c>
      <c r="F2507" t="s">
        <v>529</v>
      </c>
      <c r="G2507" t="s">
        <v>20</v>
      </c>
      <c r="H2507" t="s">
        <v>22</v>
      </c>
      <c r="I2507" s="4">
        <v>4364</v>
      </c>
      <c r="J2507">
        <v>432</v>
      </c>
      <c r="K2507">
        <v>0</v>
      </c>
      <c r="L2507">
        <v>3932</v>
      </c>
      <c r="M2507">
        <v>0</v>
      </c>
      <c r="N2507" s="2">
        <v>30</v>
      </c>
      <c r="O2507" t="s">
        <v>23</v>
      </c>
      <c r="P2507" t="s">
        <v>24</v>
      </c>
      <c r="Q2507" t="s">
        <v>25</v>
      </c>
      <c r="R2507" t="s">
        <v>26</v>
      </c>
    </row>
    <row r="2508" spans="1:18" x14ac:dyDescent="0.35">
      <c r="A2508" t="s">
        <v>1030</v>
      </c>
      <c r="B2508" t="s">
        <v>659</v>
      </c>
      <c r="C2508" t="s">
        <v>15</v>
      </c>
      <c r="D2508" t="s">
        <v>17</v>
      </c>
      <c r="E2508" t="s">
        <v>558</v>
      </c>
      <c r="F2508" t="s">
        <v>18</v>
      </c>
      <c r="G2508" t="s">
        <v>20</v>
      </c>
      <c r="H2508" t="s">
        <v>21</v>
      </c>
      <c r="I2508" s="4">
        <v>2486.89</v>
      </c>
      <c r="J2508">
        <v>0</v>
      </c>
      <c r="K2508">
        <v>0</v>
      </c>
      <c r="L2508">
        <v>0</v>
      </c>
      <c r="M2508">
        <v>2486.89</v>
      </c>
      <c r="N2508" s="2">
        <v>30</v>
      </c>
      <c r="Q2508" t="s">
        <v>25</v>
      </c>
      <c r="R2508" t="s">
        <v>26</v>
      </c>
    </row>
    <row r="2509" spans="1:18" x14ac:dyDescent="0.35">
      <c r="A2509" t="s">
        <v>1030</v>
      </c>
      <c r="B2509" t="s">
        <v>660</v>
      </c>
      <c r="C2509" t="s">
        <v>15</v>
      </c>
      <c r="D2509" t="s">
        <v>17</v>
      </c>
      <c r="E2509" t="s">
        <v>75</v>
      </c>
      <c r="F2509" t="s">
        <v>76</v>
      </c>
      <c r="G2509" t="s">
        <v>20</v>
      </c>
      <c r="H2509" t="s">
        <v>22</v>
      </c>
      <c r="I2509" s="4">
        <v>4051</v>
      </c>
      <c r="J2509">
        <v>861</v>
      </c>
      <c r="K2509">
        <v>0</v>
      </c>
      <c r="L2509">
        <v>3190</v>
      </c>
      <c r="M2509">
        <v>0</v>
      </c>
      <c r="N2509" s="2">
        <v>30</v>
      </c>
      <c r="O2509" t="s">
        <v>29</v>
      </c>
      <c r="P2509" t="s">
        <v>32</v>
      </c>
      <c r="Q2509" t="s">
        <v>25</v>
      </c>
      <c r="R2509" t="s">
        <v>26</v>
      </c>
    </row>
    <row r="2510" spans="1:18" x14ac:dyDescent="0.35">
      <c r="A2510" t="s">
        <v>1030</v>
      </c>
      <c r="B2510" t="s">
        <v>661</v>
      </c>
      <c r="C2510" t="s">
        <v>15</v>
      </c>
      <c r="D2510" t="s">
        <v>17</v>
      </c>
      <c r="E2510" t="s">
        <v>133</v>
      </c>
      <c r="F2510" t="s">
        <v>23</v>
      </c>
      <c r="G2510" t="s">
        <v>20</v>
      </c>
      <c r="H2510" t="s">
        <v>21</v>
      </c>
      <c r="I2510" s="4">
        <v>2253.1</v>
      </c>
      <c r="J2510">
        <v>0</v>
      </c>
      <c r="K2510">
        <v>0</v>
      </c>
      <c r="L2510">
        <v>0</v>
      </c>
      <c r="M2510">
        <v>2253.1</v>
      </c>
      <c r="N2510" s="2">
        <v>30</v>
      </c>
      <c r="O2510" t="s">
        <v>23</v>
      </c>
      <c r="P2510" t="s">
        <v>32</v>
      </c>
      <c r="Q2510" t="s">
        <v>25</v>
      </c>
      <c r="R2510" t="s">
        <v>26</v>
      </c>
    </row>
    <row r="2511" spans="1:18" x14ac:dyDescent="0.35">
      <c r="A2511" t="s">
        <v>1030</v>
      </c>
      <c r="B2511" t="s">
        <v>662</v>
      </c>
      <c r="C2511" t="s">
        <v>15</v>
      </c>
      <c r="D2511" t="s">
        <v>17</v>
      </c>
      <c r="E2511" t="s">
        <v>499</v>
      </c>
      <c r="G2511" t="s">
        <v>20</v>
      </c>
      <c r="H2511" t="s">
        <v>21</v>
      </c>
      <c r="I2511" s="4">
        <v>1043.27</v>
      </c>
      <c r="J2511">
        <v>0</v>
      </c>
      <c r="K2511">
        <v>0</v>
      </c>
      <c r="L2511">
        <v>0</v>
      </c>
      <c r="M2511">
        <v>1043.27</v>
      </c>
      <c r="N2511" s="2">
        <v>30</v>
      </c>
      <c r="O2511" t="s">
        <v>35</v>
      </c>
      <c r="P2511" t="s">
        <v>32</v>
      </c>
      <c r="Q2511" t="s">
        <v>25</v>
      </c>
      <c r="R2511" t="s">
        <v>26</v>
      </c>
    </row>
    <row r="2512" spans="1:18" x14ac:dyDescent="0.35">
      <c r="A2512" t="s">
        <v>1030</v>
      </c>
      <c r="B2512" t="s">
        <v>663</v>
      </c>
      <c r="C2512" t="s">
        <v>15</v>
      </c>
      <c r="D2512" t="s">
        <v>17</v>
      </c>
      <c r="E2512" t="s">
        <v>145</v>
      </c>
      <c r="F2512" t="s">
        <v>18</v>
      </c>
      <c r="G2512" t="s">
        <v>20</v>
      </c>
      <c r="H2512" t="s">
        <v>21</v>
      </c>
      <c r="I2512" s="4">
        <v>2011.03</v>
      </c>
      <c r="J2512">
        <v>0</v>
      </c>
      <c r="K2512">
        <v>0</v>
      </c>
      <c r="L2512">
        <v>0</v>
      </c>
      <c r="M2512">
        <v>2011.03</v>
      </c>
      <c r="N2512" s="2">
        <v>30</v>
      </c>
      <c r="O2512" t="s">
        <v>23</v>
      </c>
      <c r="P2512" t="s">
        <v>32</v>
      </c>
      <c r="Q2512" t="s">
        <v>25</v>
      </c>
      <c r="R2512" t="s">
        <v>26</v>
      </c>
    </row>
    <row r="2513" spans="1:18" x14ac:dyDescent="0.35">
      <c r="A2513" t="s">
        <v>1030</v>
      </c>
      <c r="B2513" t="s">
        <v>664</v>
      </c>
      <c r="C2513" t="s">
        <v>15</v>
      </c>
      <c r="D2513" t="s">
        <v>17</v>
      </c>
      <c r="E2513" t="s">
        <v>208</v>
      </c>
      <c r="F2513" t="s">
        <v>209</v>
      </c>
      <c r="G2513" t="s">
        <v>20</v>
      </c>
      <c r="H2513" t="s">
        <v>22</v>
      </c>
      <c r="I2513" s="4">
        <v>6955</v>
      </c>
      <c r="J2513">
        <v>1120</v>
      </c>
      <c r="K2513">
        <v>0</v>
      </c>
      <c r="L2513">
        <v>5835</v>
      </c>
      <c r="M2513">
        <v>0</v>
      </c>
      <c r="N2513" s="2">
        <v>30</v>
      </c>
      <c r="O2513" t="s">
        <v>60</v>
      </c>
      <c r="P2513" t="s">
        <v>32</v>
      </c>
      <c r="Q2513" t="s">
        <v>25</v>
      </c>
      <c r="R2513" t="s">
        <v>26</v>
      </c>
    </row>
    <row r="2514" spans="1:18" x14ac:dyDescent="0.35">
      <c r="A2514" t="s">
        <v>1030</v>
      </c>
      <c r="B2514" t="s">
        <v>665</v>
      </c>
      <c r="C2514" t="s">
        <v>15</v>
      </c>
      <c r="D2514" t="s">
        <v>17</v>
      </c>
      <c r="E2514" t="s">
        <v>207</v>
      </c>
      <c r="F2514" t="s">
        <v>62</v>
      </c>
      <c r="G2514" t="s">
        <v>20</v>
      </c>
      <c r="H2514" t="s">
        <v>21</v>
      </c>
      <c r="I2514" s="4">
        <v>337.63</v>
      </c>
      <c r="J2514">
        <v>0</v>
      </c>
      <c r="K2514">
        <v>0</v>
      </c>
      <c r="L2514">
        <v>0</v>
      </c>
      <c r="M2514">
        <v>337.63</v>
      </c>
      <c r="N2514" s="2">
        <v>30</v>
      </c>
      <c r="O2514" t="s">
        <v>63</v>
      </c>
      <c r="P2514" t="s">
        <v>80</v>
      </c>
      <c r="Q2514" t="s">
        <v>25</v>
      </c>
      <c r="R2514" t="s">
        <v>26</v>
      </c>
    </row>
    <row r="2515" spans="1:18" x14ac:dyDescent="0.35">
      <c r="A2515" t="s">
        <v>1030</v>
      </c>
      <c r="B2515" t="s">
        <v>666</v>
      </c>
      <c r="C2515" t="s">
        <v>15</v>
      </c>
      <c r="D2515" t="s">
        <v>17</v>
      </c>
      <c r="E2515" t="s">
        <v>85</v>
      </c>
      <c r="F2515" t="s">
        <v>62</v>
      </c>
      <c r="G2515" t="s">
        <v>20</v>
      </c>
      <c r="H2515" t="s">
        <v>21</v>
      </c>
      <c r="I2515" s="4">
        <v>852.78</v>
      </c>
      <c r="J2515">
        <v>0</v>
      </c>
      <c r="K2515">
        <v>0</v>
      </c>
      <c r="L2515">
        <v>0</v>
      </c>
      <c r="M2515">
        <v>852.78</v>
      </c>
      <c r="N2515" s="2">
        <v>30</v>
      </c>
      <c r="O2515" t="s">
        <v>51</v>
      </c>
      <c r="P2515" t="s">
        <v>80</v>
      </c>
      <c r="Q2515" t="s">
        <v>25</v>
      </c>
      <c r="R2515" t="s">
        <v>26</v>
      </c>
    </row>
    <row r="2516" spans="1:18" x14ac:dyDescent="0.35">
      <c r="A2516" t="s">
        <v>1030</v>
      </c>
      <c r="B2516" t="s">
        <v>667</v>
      </c>
      <c r="C2516" t="s">
        <v>15</v>
      </c>
      <c r="D2516" t="s">
        <v>17</v>
      </c>
      <c r="E2516" t="s">
        <v>85</v>
      </c>
      <c r="F2516" t="s">
        <v>62</v>
      </c>
      <c r="G2516" t="s">
        <v>20</v>
      </c>
      <c r="H2516" t="s">
        <v>21</v>
      </c>
      <c r="I2516" s="4">
        <v>848.72</v>
      </c>
      <c r="J2516">
        <v>0</v>
      </c>
      <c r="K2516">
        <v>0</v>
      </c>
      <c r="L2516">
        <v>0</v>
      </c>
      <c r="M2516">
        <v>848.72</v>
      </c>
      <c r="N2516" s="2">
        <v>30</v>
      </c>
      <c r="O2516" t="s">
        <v>63</v>
      </c>
      <c r="P2516" t="s">
        <v>80</v>
      </c>
      <c r="Q2516" t="s">
        <v>25</v>
      </c>
      <c r="R2516" t="s">
        <v>26</v>
      </c>
    </row>
    <row r="2517" spans="1:18" x14ac:dyDescent="0.35">
      <c r="A2517" t="s">
        <v>1030</v>
      </c>
      <c r="B2517" t="s">
        <v>668</v>
      </c>
      <c r="C2517" t="s">
        <v>15</v>
      </c>
      <c r="D2517" t="s">
        <v>17</v>
      </c>
      <c r="E2517" t="s">
        <v>187</v>
      </c>
      <c r="F2517" t="s">
        <v>131</v>
      </c>
      <c r="G2517" t="s">
        <v>20</v>
      </c>
      <c r="H2517" t="s">
        <v>21</v>
      </c>
      <c r="I2517" s="4">
        <v>2610.89</v>
      </c>
      <c r="J2517">
        <v>0</v>
      </c>
      <c r="K2517">
        <v>0</v>
      </c>
      <c r="L2517">
        <v>0</v>
      </c>
      <c r="M2517">
        <v>2610.89</v>
      </c>
      <c r="N2517" s="2">
        <v>30</v>
      </c>
      <c r="O2517" t="s">
        <v>29</v>
      </c>
      <c r="P2517" t="s">
        <v>80</v>
      </c>
      <c r="Q2517" t="s">
        <v>25</v>
      </c>
      <c r="R2517" t="s">
        <v>26</v>
      </c>
    </row>
    <row r="2518" spans="1:18" x14ac:dyDescent="0.35">
      <c r="A2518" t="s">
        <v>1030</v>
      </c>
      <c r="B2518" t="s">
        <v>669</v>
      </c>
      <c r="C2518" t="s">
        <v>15</v>
      </c>
      <c r="D2518" t="s">
        <v>17</v>
      </c>
      <c r="E2518" t="s">
        <v>183</v>
      </c>
      <c r="G2518" t="s">
        <v>20</v>
      </c>
      <c r="H2518" t="s">
        <v>22</v>
      </c>
      <c r="I2518" s="4">
        <v>4161</v>
      </c>
      <c r="J2518">
        <v>1321</v>
      </c>
      <c r="K2518">
        <v>0</v>
      </c>
      <c r="L2518">
        <v>2840</v>
      </c>
      <c r="M2518">
        <v>0</v>
      </c>
      <c r="N2518" s="2">
        <v>30</v>
      </c>
      <c r="O2518" t="s">
        <v>29</v>
      </c>
      <c r="P2518" t="s">
        <v>32</v>
      </c>
      <c r="Q2518" t="s">
        <v>25</v>
      </c>
      <c r="R2518" t="s">
        <v>26</v>
      </c>
    </row>
    <row r="2519" spans="1:18" x14ac:dyDescent="0.35">
      <c r="A2519" t="s">
        <v>1030</v>
      </c>
      <c r="B2519" t="s">
        <v>670</v>
      </c>
      <c r="C2519" t="s">
        <v>15</v>
      </c>
      <c r="D2519" t="s">
        <v>17</v>
      </c>
      <c r="E2519" t="s">
        <v>330</v>
      </c>
      <c r="G2519" t="s">
        <v>20</v>
      </c>
      <c r="H2519" t="s">
        <v>21</v>
      </c>
      <c r="I2519" s="4">
        <v>1834.65</v>
      </c>
      <c r="J2519">
        <v>0</v>
      </c>
      <c r="K2519">
        <v>0</v>
      </c>
      <c r="L2519">
        <v>0</v>
      </c>
      <c r="M2519">
        <v>1834.65</v>
      </c>
      <c r="N2519" s="2">
        <v>30</v>
      </c>
      <c r="O2519" t="s">
        <v>57</v>
      </c>
      <c r="P2519" t="s">
        <v>108</v>
      </c>
      <c r="Q2519" t="s">
        <v>25</v>
      </c>
      <c r="R2519" t="s">
        <v>26</v>
      </c>
    </row>
    <row r="2520" spans="1:18" x14ac:dyDescent="0.35">
      <c r="A2520" t="s">
        <v>1030</v>
      </c>
      <c r="B2520" t="s">
        <v>671</v>
      </c>
      <c r="C2520" t="s">
        <v>15</v>
      </c>
      <c r="D2520" t="s">
        <v>17</v>
      </c>
      <c r="E2520" t="s">
        <v>387</v>
      </c>
      <c r="G2520" t="s">
        <v>20</v>
      </c>
      <c r="H2520" t="s">
        <v>22</v>
      </c>
      <c r="I2520" s="4">
        <v>11214</v>
      </c>
      <c r="J2520">
        <v>1098</v>
      </c>
      <c r="K2520">
        <v>0</v>
      </c>
      <c r="L2520">
        <v>10116</v>
      </c>
      <c r="M2520">
        <v>0</v>
      </c>
      <c r="N2520" s="2">
        <v>30</v>
      </c>
      <c r="O2520" t="s">
        <v>60</v>
      </c>
      <c r="P2520" t="s">
        <v>108</v>
      </c>
      <c r="Q2520" t="s">
        <v>25</v>
      </c>
      <c r="R2520" t="s">
        <v>26</v>
      </c>
    </row>
    <row r="2521" spans="1:18" x14ac:dyDescent="0.35">
      <c r="A2521" t="s">
        <v>1030</v>
      </c>
      <c r="B2521" t="s">
        <v>672</v>
      </c>
      <c r="C2521" t="s">
        <v>15</v>
      </c>
      <c r="D2521" t="s">
        <v>17</v>
      </c>
      <c r="E2521" t="s">
        <v>268</v>
      </c>
      <c r="G2521" t="s">
        <v>20</v>
      </c>
      <c r="H2521" t="s">
        <v>22</v>
      </c>
      <c r="I2521" s="4">
        <v>4997</v>
      </c>
      <c r="J2521">
        <v>1163</v>
      </c>
      <c r="K2521">
        <v>0</v>
      </c>
      <c r="L2521">
        <v>3834</v>
      </c>
      <c r="M2521">
        <v>0</v>
      </c>
      <c r="N2521" s="2">
        <v>30</v>
      </c>
      <c r="O2521" t="s">
        <v>29</v>
      </c>
      <c r="P2521" t="s">
        <v>80</v>
      </c>
      <c r="Q2521" t="s">
        <v>25</v>
      </c>
      <c r="R2521" t="s">
        <v>26</v>
      </c>
    </row>
    <row r="2522" spans="1:18" x14ac:dyDescent="0.35">
      <c r="A2522" t="s">
        <v>1030</v>
      </c>
      <c r="B2522" t="s">
        <v>673</v>
      </c>
      <c r="C2522" t="s">
        <v>15</v>
      </c>
      <c r="D2522" t="s">
        <v>17</v>
      </c>
      <c r="E2522" t="s">
        <v>124</v>
      </c>
      <c r="F2522" t="s">
        <v>62</v>
      </c>
      <c r="G2522" t="s">
        <v>20</v>
      </c>
      <c r="H2522" t="s">
        <v>21</v>
      </c>
      <c r="I2522" s="4">
        <v>107.99</v>
      </c>
      <c r="J2522">
        <v>0</v>
      </c>
      <c r="K2522">
        <v>0</v>
      </c>
      <c r="L2522">
        <v>0</v>
      </c>
      <c r="M2522">
        <v>107.99</v>
      </c>
      <c r="N2522" s="2">
        <v>30</v>
      </c>
      <c r="O2522" t="s">
        <v>63</v>
      </c>
      <c r="P2522" t="s">
        <v>64</v>
      </c>
      <c r="Q2522" t="s">
        <v>25</v>
      </c>
      <c r="R2522" t="s">
        <v>26</v>
      </c>
    </row>
    <row r="2523" spans="1:18" x14ac:dyDescent="0.35">
      <c r="A2523" t="s">
        <v>1030</v>
      </c>
      <c r="B2523" t="s">
        <v>674</v>
      </c>
      <c r="C2523" t="s">
        <v>15</v>
      </c>
      <c r="D2523" t="s">
        <v>17</v>
      </c>
      <c r="E2523" t="s">
        <v>61</v>
      </c>
      <c r="F2523" t="s">
        <v>62</v>
      </c>
      <c r="G2523" t="s">
        <v>20</v>
      </c>
      <c r="H2523" t="s">
        <v>21</v>
      </c>
      <c r="I2523" s="4">
        <v>98.18</v>
      </c>
      <c r="J2523">
        <v>0</v>
      </c>
      <c r="K2523">
        <v>0</v>
      </c>
      <c r="L2523">
        <v>0</v>
      </c>
      <c r="M2523">
        <v>98.18</v>
      </c>
      <c r="N2523" s="2">
        <v>30</v>
      </c>
      <c r="O2523" t="s">
        <v>63</v>
      </c>
      <c r="P2523" t="s">
        <v>64</v>
      </c>
      <c r="Q2523" t="s">
        <v>25</v>
      </c>
      <c r="R2523" t="s">
        <v>26</v>
      </c>
    </row>
    <row r="2524" spans="1:18" x14ac:dyDescent="0.35">
      <c r="A2524" t="s">
        <v>1030</v>
      </c>
      <c r="B2524" t="s">
        <v>675</v>
      </c>
      <c r="C2524" t="s">
        <v>15</v>
      </c>
      <c r="D2524" t="s">
        <v>17</v>
      </c>
      <c r="E2524" t="s">
        <v>455</v>
      </c>
      <c r="F2524" t="s">
        <v>456</v>
      </c>
      <c r="G2524" t="s">
        <v>20</v>
      </c>
      <c r="H2524" t="s">
        <v>22</v>
      </c>
      <c r="I2524" s="4">
        <v>14815</v>
      </c>
      <c r="J2524">
        <v>2440</v>
      </c>
      <c r="K2524">
        <v>0</v>
      </c>
      <c r="L2524">
        <v>12375</v>
      </c>
      <c r="M2524">
        <v>0</v>
      </c>
      <c r="N2524" s="2">
        <v>30</v>
      </c>
      <c r="O2524" t="s">
        <v>60</v>
      </c>
      <c r="P2524" t="s">
        <v>30</v>
      </c>
      <c r="Q2524" t="s">
        <v>25</v>
      </c>
      <c r="R2524" t="s">
        <v>26</v>
      </c>
    </row>
    <row r="2525" spans="1:18" x14ac:dyDescent="0.35">
      <c r="A2525" t="s">
        <v>1030</v>
      </c>
      <c r="B2525" t="s">
        <v>676</v>
      </c>
      <c r="C2525" t="s">
        <v>15</v>
      </c>
      <c r="D2525" t="s">
        <v>17</v>
      </c>
      <c r="E2525" t="s">
        <v>455</v>
      </c>
      <c r="F2525" t="s">
        <v>18</v>
      </c>
      <c r="G2525" t="s">
        <v>20</v>
      </c>
      <c r="H2525" t="s">
        <v>21</v>
      </c>
      <c r="I2525" s="4">
        <v>1993.5</v>
      </c>
      <c r="J2525">
        <v>0</v>
      </c>
      <c r="K2525">
        <v>0</v>
      </c>
      <c r="L2525">
        <v>0</v>
      </c>
      <c r="M2525">
        <v>1993.5</v>
      </c>
      <c r="N2525" s="2">
        <v>30</v>
      </c>
      <c r="O2525" t="s">
        <v>23</v>
      </c>
      <c r="P2525" t="s">
        <v>30</v>
      </c>
      <c r="Q2525" t="s">
        <v>25</v>
      </c>
      <c r="R2525" t="s">
        <v>26</v>
      </c>
    </row>
    <row r="2526" spans="1:18" x14ac:dyDescent="0.35">
      <c r="A2526" t="s">
        <v>1030</v>
      </c>
      <c r="B2526" t="s">
        <v>677</v>
      </c>
      <c r="C2526" t="s">
        <v>15</v>
      </c>
      <c r="D2526" t="s">
        <v>17</v>
      </c>
      <c r="E2526" t="s">
        <v>463</v>
      </c>
      <c r="F2526" t="s">
        <v>406</v>
      </c>
      <c r="G2526" t="s">
        <v>20</v>
      </c>
      <c r="H2526" t="s">
        <v>22</v>
      </c>
      <c r="I2526" s="4">
        <v>7215</v>
      </c>
      <c r="J2526">
        <v>1526</v>
      </c>
      <c r="K2526">
        <v>0</v>
      </c>
      <c r="L2526">
        <v>5689</v>
      </c>
      <c r="M2526">
        <v>0</v>
      </c>
      <c r="N2526" s="2">
        <v>30</v>
      </c>
      <c r="O2526" t="s">
        <v>29</v>
      </c>
      <c r="P2526" t="s">
        <v>30</v>
      </c>
      <c r="Q2526" t="s">
        <v>25</v>
      </c>
      <c r="R2526" t="s">
        <v>26</v>
      </c>
    </row>
    <row r="2527" spans="1:18" x14ac:dyDescent="0.35">
      <c r="A2527" t="s">
        <v>1030</v>
      </c>
      <c r="B2527" t="s">
        <v>678</v>
      </c>
      <c r="C2527" t="s">
        <v>15</v>
      </c>
      <c r="D2527" t="s">
        <v>17</v>
      </c>
      <c r="E2527" t="s">
        <v>164</v>
      </c>
      <c r="F2527" t="s">
        <v>18</v>
      </c>
      <c r="G2527" t="s">
        <v>20</v>
      </c>
      <c r="H2527" t="s">
        <v>21</v>
      </c>
      <c r="I2527" s="4">
        <v>2362.5</v>
      </c>
      <c r="J2527">
        <v>0</v>
      </c>
      <c r="K2527">
        <v>0</v>
      </c>
      <c r="L2527">
        <v>0</v>
      </c>
      <c r="M2527">
        <v>2362.5</v>
      </c>
      <c r="N2527" s="2">
        <v>30</v>
      </c>
      <c r="O2527" t="s">
        <v>23</v>
      </c>
      <c r="P2527" t="s">
        <v>30</v>
      </c>
      <c r="Q2527" t="s">
        <v>25</v>
      </c>
      <c r="R2527" t="s">
        <v>26</v>
      </c>
    </row>
    <row r="2528" spans="1:18" x14ac:dyDescent="0.35">
      <c r="A2528" t="s">
        <v>1030</v>
      </c>
      <c r="B2528" t="s">
        <v>679</v>
      </c>
      <c r="C2528" t="s">
        <v>15</v>
      </c>
      <c r="D2528" t="s">
        <v>17</v>
      </c>
      <c r="E2528" t="s">
        <v>432</v>
      </c>
      <c r="F2528" t="s">
        <v>23</v>
      </c>
      <c r="G2528" t="s">
        <v>20</v>
      </c>
      <c r="H2528" t="s">
        <v>21</v>
      </c>
      <c r="I2528" s="4">
        <v>1626</v>
      </c>
      <c r="J2528">
        <v>0</v>
      </c>
      <c r="K2528">
        <v>0</v>
      </c>
      <c r="L2528">
        <v>0</v>
      </c>
      <c r="M2528">
        <v>1626</v>
      </c>
      <c r="N2528" s="2">
        <v>30</v>
      </c>
      <c r="O2528" t="s">
        <v>23</v>
      </c>
      <c r="P2528" t="s">
        <v>30</v>
      </c>
      <c r="Q2528" t="s">
        <v>25</v>
      </c>
      <c r="R2528" t="s">
        <v>26</v>
      </c>
    </row>
    <row r="2529" spans="1:18" x14ac:dyDescent="0.35">
      <c r="A2529" t="s">
        <v>1030</v>
      </c>
      <c r="B2529" t="s">
        <v>680</v>
      </c>
      <c r="C2529" t="s">
        <v>15</v>
      </c>
      <c r="D2529" t="s">
        <v>17</v>
      </c>
      <c r="E2529" t="s">
        <v>563</v>
      </c>
      <c r="F2529" t="s">
        <v>73</v>
      </c>
      <c r="G2529" t="s">
        <v>20</v>
      </c>
      <c r="H2529" t="s">
        <v>22</v>
      </c>
      <c r="I2529" s="4">
        <v>28190</v>
      </c>
      <c r="J2529">
        <v>3900</v>
      </c>
      <c r="K2529">
        <v>0</v>
      </c>
      <c r="L2529">
        <v>24290</v>
      </c>
      <c r="M2529">
        <v>0</v>
      </c>
      <c r="N2529" s="2">
        <v>30</v>
      </c>
      <c r="Q2529" t="s">
        <v>25</v>
      </c>
      <c r="R2529" t="s">
        <v>26</v>
      </c>
    </row>
    <row r="2530" spans="1:18" x14ac:dyDescent="0.35">
      <c r="A2530" t="s">
        <v>1030</v>
      </c>
      <c r="B2530" t="s">
        <v>681</v>
      </c>
      <c r="C2530" t="s">
        <v>15</v>
      </c>
      <c r="D2530" t="s">
        <v>17</v>
      </c>
      <c r="E2530" t="s">
        <v>561</v>
      </c>
      <c r="F2530" t="s">
        <v>562</v>
      </c>
      <c r="G2530" t="s">
        <v>20</v>
      </c>
      <c r="H2530" t="s">
        <v>22</v>
      </c>
      <c r="I2530" s="4">
        <v>3605</v>
      </c>
      <c r="J2530">
        <v>215</v>
      </c>
      <c r="K2530">
        <v>0</v>
      </c>
      <c r="L2530">
        <v>3390</v>
      </c>
      <c r="M2530">
        <v>0</v>
      </c>
      <c r="N2530" s="2">
        <v>30</v>
      </c>
      <c r="Q2530" t="s">
        <v>25</v>
      </c>
      <c r="R2530" t="s">
        <v>26</v>
      </c>
    </row>
    <row r="2531" spans="1:18" x14ac:dyDescent="0.35">
      <c r="A2531" t="s">
        <v>1030</v>
      </c>
      <c r="B2531" t="s">
        <v>682</v>
      </c>
      <c r="C2531" t="s">
        <v>15</v>
      </c>
      <c r="D2531" t="s">
        <v>17</v>
      </c>
      <c r="E2531" t="s">
        <v>531</v>
      </c>
      <c r="G2531" t="s">
        <v>20</v>
      </c>
      <c r="H2531" t="s">
        <v>22</v>
      </c>
      <c r="I2531" s="4">
        <v>6425</v>
      </c>
      <c r="J2531">
        <v>1245</v>
      </c>
      <c r="K2531">
        <v>0</v>
      </c>
      <c r="L2531">
        <v>5180</v>
      </c>
      <c r="M2531">
        <v>0</v>
      </c>
      <c r="N2531" s="2">
        <v>30</v>
      </c>
      <c r="O2531" t="s">
        <v>51</v>
      </c>
      <c r="P2531" t="s">
        <v>517</v>
      </c>
      <c r="Q2531" t="s">
        <v>25</v>
      </c>
      <c r="R2531" t="s">
        <v>26</v>
      </c>
    </row>
    <row r="2532" spans="1:18" x14ac:dyDescent="0.35">
      <c r="A2532" t="s">
        <v>1030</v>
      </c>
      <c r="B2532" t="s">
        <v>683</v>
      </c>
      <c r="C2532" t="s">
        <v>15</v>
      </c>
      <c r="D2532" t="s">
        <v>17</v>
      </c>
      <c r="E2532" t="s">
        <v>408</v>
      </c>
      <c r="F2532" t="s">
        <v>406</v>
      </c>
      <c r="G2532" t="s">
        <v>20</v>
      </c>
      <c r="H2532" t="s">
        <v>22</v>
      </c>
      <c r="I2532" s="4">
        <v>3937</v>
      </c>
      <c r="J2532">
        <v>906</v>
      </c>
      <c r="K2532">
        <v>0</v>
      </c>
      <c r="L2532">
        <v>3031</v>
      </c>
      <c r="M2532">
        <v>0</v>
      </c>
      <c r="N2532" s="2">
        <v>30</v>
      </c>
      <c r="O2532" t="s">
        <v>29</v>
      </c>
      <c r="P2532" t="s">
        <v>30</v>
      </c>
      <c r="Q2532" t="s">
        <v>25</v>
      </c>
      <c r="R2532" t="s">
        <v>26</v>
      </c>
    </row>
    <row r="2533" spans="1:18" x14ac:dyDescent="0.35">
      <c r="A2533" t="s">
        <v>1030</v>
      </c>
      <c r="B2533" t="s">
        <v>684</v>
      </c>
      <c r="C2533" t="s">
        <v>15</v>
      </c>
      <c r="D2533" t="s">
        <v>17</v>
      </c>
      <c r="E2533" t="s">
        <v>203</v>
      </c>
      <c r="F2533" t="s">
        <v>204</v>
      </c>
      <c r="G2533" t="s">
        <v>20</v>
      </c>
      <c r="H2533" t="s">
        <v>21</v>
      </c>
      <c r="I2533" s="4">
        <v>2035</v>
      </c>
      <c r="J2533">
        <v>0</v>
      </c>
      <c r="K2533">
        <v>0</v>
      </c>
      <c r="L2533">
        <v>0</v>
      </c>
      <c r="M2533">
        <v>2035</v>
      </c>
      <c r="N2533" s="2">
        <v>30</v>
      </c>
      <c r="O2533" t="s">
        <v>29</v>
      </c>
      <c r="P2533" t="s">
        <v>30</v>
      </c>
      <c r="Q2533" t="s">
        <v>25</v>
      </c>
      <c r="R2533" t="s">
        <v>26</v>
      </c>
    </row>
    <row r="2534" spans="1:18" x14ac:dyDescent="0.35">
      <c r="A2534" t="s">
        <v>1030</v>
      </c>
      <c r="B2534" t="s">
        <v>685</v>
      </c>
      <c r="C2534" t="s">
        <v>15</v>
      </c>
      <c r="D2534" t="s">
        <v>17</v>
      </c>
      <c r="E2534" t="s">
        <v>178</v>
      </c>
      <c r="F2534" t="s">
        <v>179</v>
      </c>
      <c r="G2534" t="s">
        <v>20</v>
      </c>
      <c r="H2534" t="s">
        <v>22</v>
      </c>
      <c r="I2534" s="4">
        <v>6610</v>
      </c>
      <c r="J2534">
        <v>2870</v>
      </c>
      <c r="K2534">
        <v>0</v>
      </c>
      <c r="L2534">
        <v>3740</v>
      </c>
      <c r="M2534">
        <v>0</v>
      </c>
      <c r="N2534" s="2">
        <v>30</v>
      </c>
      <c r="O2534" t="s">
        <v>29</v>
      </c>
      <c r="P2534" t="s">
        <v>30</v>
      </c>
      <c r="Q2534" t="s">
        <v>25</v>
      </c>
      <c r="R2534" t="s">
        <v>26</v>
      </c>
    </row>
    <row r="2535" spans="1:18" x14ac:dyDescent="0.35">
      <c r="A2535" t="s">
        <v>1030</v>
      </c>
      <c r="B2535" t="s">
        <v>686</v>
      </c>
      <c r="C2535" t="s">
        <v>15</v>
      </c>
      <c r="D2535" t="s">
        <v>17</v>
      </c>
      <c r="E2535" t="s">
        <v>115</v>
      </c>
      <c r="F2535" t="s">
        <v>110</v>
      </c>
      <c r="G2535" t="s">
        <v>20</v>
      </c>
      <c r="H2535" t="s">
        <v>22</v>
      </c>
      <c r="I2535" s="4">
        <v>2279</v>
      </c>
      <c r="J2535">
        <v>477</v>
      </c>
      <c r="K2535">
        <v>0</v>
      </c>
      <c r="L2535">
        <v>1802</v>
      </c>
      <c r="M2535">
        <v>0</v>
      </c>
      <c r="N2535" s="2">
        <v>30</v>
      </c>
      <c r="O2535" t="s">
        <v>29</v>
      </c>
      <c r="P2535" t="s">
        <v>30</v>
      </c>
      <c r="Q2535" t="s">
        <v>25</v>
      </c>
      <c r="R2535" t="s">
        <v>26</v>
      </c>
    </row>
    <row r="2536" spans="1:18" x14ac:dyDescent="0.35">
      <c r="A2536" t="s">
        <v>1030</v>
      </c>
      <c r="B2536" t="s">
        <v>687</v>
      </c>
      <c r="C2536" t="s">
        <v>15</v>
      </c>
      <c r="D2536" t="s">
        <v>17</v>
      </c>
      <c r="E2536" t="s">
        <v>95</v>
      </c>
      <c r="F2536" t="s">
        <v>96</v>
      </c>
      <c r="G2536" t="s">
        <v>20</v>
      </c>
      <c r="H2536" t="s">
        <v>22</v>
      </c>
      <c r="I2536" s="4">
        <v>1204</v>
      </c>
      <c r="J2536">
        <v>249</v>
      </c>
      <c r="K2536">
        <v>0</v>
      </c>
      <c r="L2536">
        <v>955</v>
      </c>
      <c r="M2536">
        <v>0</v>
      </c>
      <c r="N2536" s="2">
        <v>30</v>
      </c>
      <c r="O2536" t="s">
        <v>29</v>
      </c>
      <c r="P2536" t="s">
        <v>30</v>
      </c>
      <c r="Q2536" t="s">
        <v>25</v>
      </c>
      <c r="R2536" t="s">
        <v>26</v>
      </c>
    </row>
    <row r="2537" spans="1:18" x14ac:dyDescent="0.35">
      <c r="A2537" t="s">
        <v>1030</v>
      </c>
      <c r="B2537" t="s">
        <v>688</v>
      </c>
      <c r="C2537" t="s">
        <v>15</v>
      </c>
      <c r="D2537" t="s">
        <v>17</v>
      </c>
      <c r="E2537" t="s">
        <v>50</v>
      </c>
      <c r="F2537" t="s">
        <v>18</v>
      </c>
      <c r="G2537" t="s">
        <v>20</v>
      </c>
      <c r="H2537" t="s">
        <v>21</v>
      </c>
      <c r="I2537" s="4">
        <v>3173.08</v>
      </c>
      <c r="J2537">
        <v>0</v>
      </c>
      <c r="K2537">
        <v>0</v>
      </c>
      <c r="L2537">
        <v>0</v>
      </c>
      <c r="M2537">
        <v>3173.08</v>
      </c>
      <c r="N2537" s="2">
        <v>30</v>
      </c>
      <c r="O2537" t="s">
        <v>51</v>
      </c>
      <c r="P2537" t="s">
        <v>30</v>
      </c>
      <c r="Q2537" t="s">
        <v>25</v>
      </c>
      <c r="R2537" t="s">
        <v>26</v>
      </c>
    </row>
    <row r="2538" spans="1:18" x14ac:dyDescent="0.35">
      <c r="A2538" t="s">
        <v>1030</v>
      </c>
      <c r="B2538" t="s">
        <v>689</v>
      </c>
      <c r="C2538" t="s">
        <v>15</v>
      </c>
      <c r="D2538" t="s">
        <v>17</v>
      </c>
      <c r="E2538" t="s">
        <v>147</v>
      </c>
      <c r="F2538" t="s">
        <v>148</v>
      </c>
      <c r="G2538" t="s">
        <v>20</v>
      </c>
      <c r="H2538" t="s">
        <v>22</v>
      </c>
      <c r="I2538" s="4">
        <v>21315</v>
      </c>
      <c r="J2538">
        <v>2705</v>
      </c>
      <c r="K2538">
        <v>0</v>
      </c>
      <c r="L2538">
        <v>18610</v>
      </c>
      <c r="M2538">
        <v>0</v>
      </c>
      <c r="N2538" s="2">
        <v>30</v>
      </c>
      <c r="O2538" t="s">
        <v>60</v>
      </c>
      <c r="P2538" t="s">
        <v>30</v>
      </c>
      <c r="Q2538" t="s">
        <v>25</v>
      </c>
      <c r="R2538" t="s">
        <v>26</v>
      </c>
    </row>
    <row r="2539" spans="1:18" x14ac:dyDescent="0.35">
      <c r="A2539" t="s">
        <v>1030</v>
      </c>
      <c r="B2539" t="s">
        <v>690</v>
      </c>
      <c r="C2539" t="s">
        <v>15</v>
      </c>
      <c r="D2539" t="s">
        <v>17</v>
      </c>
      <c r="E2539" t="s">
        <v>215</v>
      </c>
      <c r="F2539" t="s">
        <v>96</v>
      </c>
      <c r="G2539" t="s">
        <v>20</v>
      </c>
      <c r="H2539" t="s">
        <v>22</v>
      </c>
      <c r="I2539" s="4">
        <v>1744</v>
      </c>
      <c r="J2539">
        <v>368</v>
      </c>
      <c r="K2539">
        <v>0</v>
      </c>
      <c r="L2539">
        <v>1376</v>
      </c>
      <c r="M2539">
        <v>0</v>
      </c>
      <c r="N2539" s="2">
        <v>30</v>
      </c>
      <c r="O2539" t="s">
        <v>29</v>
      </c>
      <c r="P2539" t="s">
        <v>30</v>
      </c>
      <c r="Q2539" t="s">
        <v>25</v>
      </c>
      <c r="R2539" t="s">
        <v>26</v>
      </c>
    </row>
    <row r="2540" spans="1:18" x14ac:dyDescent="0.35">
      <c r="A2540" t="s">
        <v>1030</v>
      </c>
      <c r="B2540" t="s">
        <v>691</v>
      </c>
      <c r="C2540" t="s">
        <v>15</v>
      </c>
      <c r="D2540" t="s">
        <v>17</v>
      </c>
      <c r="E2540" t="s">
        <v>497</v>
      </c>
      <c r="F2540" t="s">
        <v>498</v>
      </c>
      <c r="G2540" t="s">
        <v>20</v>
      </c>
      <c r="H2540" t="s">
        <v>21</v>
      </c>
      <c r="I2540" s="4">
        <v>1720.14</v>
      </c>
      <c r="J2540">
        <v>0</v>
      </c>
      <c r="K2540">
        <v>0</v>
      </c>
      <c r="L2540">
        <v>0</v>
      </c>
      <c r="M2540">
        <v>1720.14</v>
      </c>
      <c r="N2540" s="2">
        <v>30</v>
      </c>
      <c r="O2540" t="s">
        <v>51</v>
      </c>
      <c r="P2540" t="s">
        <v>30</v>
      </c>
      <c r="Q2540" t="s">
        <v>25</v>
      </c>
      <c r="R2540" t="s">
        <v>26</v>
      </c>
    </row>
    <row r="2541" spans="1:18" x14ac:dyDescent="0.35">
      <c r="A2541" t="s">
        <v>1030</v>
      </c>
      <c r="B2541" t="s">
        <v>692</v>
      </c>
      <c r="C2541" t="s">
        <v>15</v>
      </c>
      <c r="D2541" t="s">
        <v>17</v>
      </c>
      <c r="E2541" t="s">
        <v>165</v>
      </c>
      <c r="F2541" t="s">
        <v>166</v>
      </c>
      <c r="G2541" t="s">
        <v>20</v>
      </c>
      <c r="H2541" t="s">
        <v>21</v>
      </c>
      <c r="I2541" s="4">
        <v>1315</v>
      </c>
      <c r="J2541">
        <v>0</v>
      </c>
      <c r="K2541">
        <v>0</v>
      </c>
      <c r="L2541">
        <v>0</v>
      </c>
      <c r="M2541">
        <v>1315</v>
      </c>
      <c r="N2541" s="2">
        <v>30</v>
      </c>
      <c r="O2541" t="s">
        <v>35</v>
      </c>
      <c r="P2541" t="s">
        <v>30</v>
      </c>
      <c r="Q2541" t="s">
        <v>25</v>
      </c>
      <c r="R2541" t="s">
        <v>26</v>
      </c>
    </row>
    <row r="2542" spans="1:18" x14ac:dyDescent="0.35">
      <c r="A2542" t="s">
        <v>1030</v>
      </c>
      <c r="B2542" t="s">
        <v>693</v>
      </c>
      <c r="C2542" t="s">
        <v>15</v>
      </c>
      <c r="D2542" t="s">
        <v>17</v>
      </c>
      <c r="E2542" t="s">
        <v>434</v>
      </c>
      <c r="F2542" t="s">
        <v>435</v>
      </c>
      <c r="G2542" t="s">
        <v>20</v>
      </c>
      <c r="H2542" t="s">
        <v>22</v>
      </c>
      <c r="I2542" s="4">
        <v>7763</v>
      </c>
      <c r="J2542">
        <v>1704</v>
      </c>
      <c r="K2542">
        <v>0</v>
      </c>
      <c r="L2542">
        <v>6059</v>
      </c>
      <c r="M2542">
        <v>0</v>
      </c>
      <c r="N2542" s="2">
        <v>30</v>
      </c>
      <c r="O2542" t="s">
        <v>29</v>
      </c>
      <c r="P2542" t="s">
        <v>30</v>
      </c>
      <c r="Q2542" t="s">
        <v>25</v>
      </c>
      <c r="R2542" t="s">
        <v>26</v>
      </c>
    </row>
    <row r="2543" spans="1:18" x14ac:dyDescent="0.35">
      <c r="A2543" t="s">
        <v>1030</v>
      </c>
      <c r="B2543" t="s">
        <v>694</v>
      </c>
      <c r="C2543" t="s">
        <v>15</v>
      </c>
      <c r="D2543" t="s">
        <v>17</v>
      </c>
      <c r="E2543" t="s">
        <v>426</v>
      </c>
      <c r="F2543" t="s">
        <v>297</v>
      </c>
      <c r="G2543" t="s">
        <v>20</v>
      </c>
      <c r="H2543" t="s">
        <v>22</v>
      </c>
      <c r="I2543" s="4">
        <v>3753</v>
      </c>
      <c r="J2543">
        <v>630</v>
      </c>
      <c r="K2543">
        <v>0</v>
      </c>
      <c r="L2543">
        <v>3123</v>
      </c>
      <c r="M2543">
        <v>0</v>
      </c>
      <c r="N2543" s="2">
        <v>30</v>
      </c>
      <c r="O2543" t="s">
        <v>57</v>
      </c>
      <c r="P2543" t="s">
        <v>24</v>
      </c>
      <c r="Q2543" t="s">
        <v>25</v>
      </c>
      <c r="R2543" t="s">
        <v>26</v>
      </c>
    </row>
    <row r="2544" spans="1:18" x14ac:dyDescent="0.35">
      <c r="A2544" t="s">
        <v>1030</v>
      </c>
      <c r="B2544" t="s">
        <v>695</v>
      </c>
      <c r="C2544" t="s">
        <v>15</v>
      </c>
      <c r="D2544" t="s">
        <v>17</v>
      </c>
      <c r="E2544" t="s">
        <v>433</v>
      </c>
      <c r="G2544" t="s">
        <v>20</v>
      </c>
      <c r="H2544" t="s">
        <v>21</v>
      </c>
      <c r="I2544" s="4">
        <v>2236.5500000000002</v>
      </c>
      <c r="J2544">
        <v>0</v>
      </c>
      <c r="K2544">
        <v>0</v>
      </c>
      <c r="L2544">
        <v>0</v>
      </c>
      <c r="M2544">
        <v>2236.5500000000002</v>
      </c>
      <c r="N2544" s="2">
        <v>30</v>
      </c>
      <c r="O2544" t="s">
        <v>23</v>
      </c>
      <c r="P2544" t="s">
        <v>24</v>
      </c>
      <c r="Q2544" t="s">
        <v>25</v>
      </c>
      <c r="R2544" t="s">
        <v>26</v>
      </c>
    </row>
    <row r="2545" spans="1:18" x14ac:dyDescent="0.35">
      <c r="A2545" t="s">
        <v>1030</v>
      </c>
      <c r="B2545" t="s">
        <v>696</v>
      </c>
      <c r="C2545" t="s">
        <v>15</v>
      </c>
      <c r="D2545" t="s">
        <v>17</v>
      </c>
      <c r="E2545" t="s">
        <v>373</v>
      </c>
      <c r="G2545" t="s">
        <v>20</v>
      </c>
      <c r="H2545" t="s">
        <v>22</v>
      </c>
      <c r="I2545" s="4">
        <v>3661</v>
      </c>
      <c r="J2545">
        <v>770</v>
      </c>
      <c r="K2545">
        <v>0</v>
      </c>
      <c r="L2545">
        <v>2891</v>
      </c>
      <c r="M2545">
        <v>0</v>
      </c>
      <c r="N2545" s="2">
        <v>30</v>
      </c>
      <c r="O2545" t="s">
        <v>29</v>
      </c>
      <c r="P2545" t="s">
        <v>30</v>
      </c>
      <c r="Q2545" t="s">
        <v>25</v>
      </c>
      <c r="R2545" t="s">
        <v>26</v>
      </c>
    </row>
    <row r="2546" spans="1:18" x14ac:dyDescent="0.35">
      <c r="A2546" t="s">
        <v>1030</v>
      </c>
      <c r="B2546" t="s">
        <v>697</v>
      </c>
      <c r="C2546" t="s">
        <v>15</v>
      </c>
      <c r="D2546" t="s">
        <v>17</v>
      </c>
      <c r="E2546" t="s">
        <v>418</v>
      </c>
      <c r="F2546" t="s">
        <v>18</v>
      </c>
      <c r="G2546" t="s">
        <v>20</v>
      </c>
      <c r="H2546" t="s">
        <v>21</v>
      </c>
      <c r="I2546" s="4">
        <v>255.5</v>
      </c>
      <c r="J2546">
        <v>0</v>
      </c>
      <c r="K2546">
        <v>0</v>
      </c>
      <c r="L2546">
        <v>0</v>
      </c>
      <c r="M2546">
        <v>255.5</v>
      </c>
      <c r="N2546" s="2">
        <v>30</v>
      </c>
      <c r="O2546" t="s">
        <v>23</v>
      </c>
      <c r="P2546" t="s">
        <v>30</v>
      </c>
      <c r="Q2546" t="s">
        <v>25</v>
      </c>
      <c r="R2546" t="s">
        <v>26</v>
      </c>
    </row>
    <row r="2547" spans="1:18" x14ac:dyDescent="0.35">
      <c r="A2547" t="s">
        <v>1030</v>
      </c>
      <c r="B2547" t="s">
        <v>698</v>
      </c>
      <c r="C2547" t="s">
        <v>15</v>
      </c>
      <c r="D2547" t="s">
        <v>17</v>
      </c>
      <c r="E2547" t="s">
        <v>66</v>
      </c>
      <c r="F2547" t="s">
        <v>18</v>
      </c>
      <c r="G2547" t="s">
        <v>20</v>
      </c>
      <c r="H2547" t="s">
        <v>21</v>
      </c>
      <c r="I2547" s="4">
        <v>1464</v>
      </c>
      <c r="J2547">
        <v>0</v>
      </c>
      <c r="K2547">
        <v>0</v>
      </c>
      <c r="L2547">
        <v>0</v>
      </c>
      <c r="M2547">
        <v>1464</v>
      </c>
      <c r="N2547" s="2">
        <v>30</v>
      </c>
      <c r="O2547" t="s">
        <v>51</v>
      </c>
      <c r="P2547" t="s">
        <v>30</v>
      </c>
      <c r="Q2547" t="s">
        <v>25</v>
      </c>
      <c r="R2547" t="s">
        <v>26</v>
      </c>
    </row>
    <row r="2548" spans="1:18" x14ac:dyDescent="0.35">
      <c r="A2548" t="s">
        <v>1030</v>
      </c>
      <c r="B2548" t="s">
        <v>699</v>
      </c>
      <c r="C2548" t="s">
        <v>15</v>
      </c>
      <c r="D2548" t="s">
        <v>17</v>
      </c>
      <c r="E2548" t="s">
        <v>125</v>
      </c>
      <c r="F2548" t="s">
        <v>62</v>
      </c>
      <c r="G2548" t="s">
        <v>20</v>
      </c>
      <c r="H2548" t="s">
        <v>21</v>
      </c>
      <c r="I2548" s="4">
        <v>15.27</v>
      </c>
      <c r="J2548">
        <v>0</v>
      </c>
      <c r="K2548">
        <v>0</v>
      </c>
      <c r="L2548">
        <v>0</v>
      </c>
      <c r="M2548">
        <v>15.27</v>
      </c>
      <c r="N2548" s="2">
        <v>30</v>
      </c>
      <c r="O2548" t="s">
        <v>63</v>
      </c>
      <c r="P2548" t="s">
        <v>64</v>
      </c>
      <c r="Q2548" t="s">
        <v>25</v>
      </c>
      <c r="R2548" t="s">
        <v>26</v>
      </c>
    </row>
    <row r="2549" spans="1:18" x14ac:dyDescent="0.35">
      <c r="A2549" t="s">
        <v>1030</v>
      </c>
      <c r="B2549" t="s">
        <v>700</v>
      </c>
      <c r="C2549" t="s">
        <v>15</v>
      </c>
      <c r="D2549" t="s">
        <v>17</v>
      </c>
      <c r="E2549" t="s">
        <v>149</v>
      </c>
      <c r="F2549" t="s">
        <v>150</v>
      </c>
      <c r="G2549" t="s">
        <v>20</v>
      </c>
      <c r="H2549" t="s">
        <v>21</v>
      </c>
      <c r="I2549" s="4">
        <v>728.69</v>
      </c>
      <c r="J2549">
        <v>0</v>
      </c>
      <c r="K2549">
        <v>0</v>
      </c>
      <c r="L2549">
        <v>0</v>
      </c>
      <c r="M2549">
        <v>728.69</v>
      </c>
      <c r="N2549" s="2">
        <v>30</v>
      </c>
      <c r="O2549" t="s">
        <v>57</v>
      </c>
      <c r="P2549" t="s">
        <v>80</v>
      </c>
      <c r="Q2549" t="s">
        <v>25</v>
      </c>
      <c r="R2549" t="s">
        <v>26</v>
      </c>
    </row>
    <row r="2550" spans="1:18" x14ac:dyDescent="0.35">
      <c r="A2550" t="s">
        <v>1030</v>
      </c>
      <c r="B2550" t="s">
        <v>701</v>
      </c>
      <c r="C2550" t="s">
        <v>15</v>
      </c>
      <c r="D2550" t="s">
        <v>17</v>
      </c>
      <c r="E2550" t="s">
        <v>68</v>
      </c>
      <c r="F2550" t="s">
        <v>62</v>
      </c>
      <c r="G2550" t="s">
        <v>20</v>
      </c>
      <c r="H2550" t="s">
        <v>21</v>
      </c>
      <c r="I2550" s="4">
        <v>86.72</v>
      </c>
      <c r="J2550">
        <v>0</v>
      </c>
      <c r="K2550">
        <v>0</v>
      </c>
      <c r="L2550">
        <v>0</v>
      </c>
      <c r="M2550">
        <v>86.72</v>
      </c>
      <c r="N2550" s="2">
        <v>30</v>
      </c>
      <c r="O2550" t="s">
        <v>63</v>
      </c>
      <c r="P2550" t="s">
        <v>64</v>
      </c>
      <c r="Q2550" t="s">
        <v>25</v>
      </c>
      <c r="R2550" t="s">
        <v>26</v>
      </c>
    </row>
    <row r="2551" spans="1:18" x14ac:dyDescent="0.35">
      <c r="A2551" t="s">
        <v>1030</v>
      </c>
      <c r="B2551" t="s">
        <v>702</v>
      </c>
      <c r="C2551" t="s">
        <v>15</v>
      </c>
      <c r="D2551" t="s">
        <v>17</v>
      </c>
      <c r="E2551" t="s">
        <v>544</v>
      </c>
      <c r="G2551" t="s">
        <v>20</v>
      </c>
      <c r="H2551" t="s">
        <v>22</v>
      </c>
      <c r="I2551" s="4">
        <v>18030</v>
      </c>
      <c r="J2551">
        <v>2110</v>
      </c>
      <c r="K2551">
        <v>0</v>
      </c>
      <c r="L2551">
        <v>15920</v>
      </c>
      <c r="M2551">
        <v>0</v>
      </c>
      <c r="N2551" s="2">
        <v>30</v>
      </c>
      <c r="O2551" t="s">
        <v>60</v>
      </c>
      <c r="P2551" t="s">
        <v>517</v>
      </c>
      <c r="Q2551" t="s">
        <v>25</v>
      </c>
      <c r="R2551" t="s">
        <v>26</v>
      </c>
    </row>
    <row r="2552" spans="1:18" x14ac:dyDescent="0.35">
      <c r="A2552" t="s">
        <v>1030</v>
      </c>
      <c r="B2552" t="s">
        <v>703</v>
      </c>
      <c r="C2552" t="s">
        <v>15</v>
      </c>
      <c r="D2552" t="s">
        <v>17</v>
      </c>
      <c r="E2552" t="s">
        <v>544</v>
      </c>
      <c r="G2552" t="s">
        <v>20</v>
      </c>
      <c r="H2552" t="s">
        <v>22</v>
      </c>
      <c r="I2552" s="4">
        <v>5605</v>
      </c>
      <c r="J2552">
        <v>310</v>
      </c>
      <c r="K2552">
        <v>0</v>
      </c>
      <c r="L2552">
        <v>5295</v>
      </c>
      <c r="M2552">
        <v>0</v>
      </c>
      <c r="N2552" s="2">
        <v>30</v>
      </c>
      <c r="O2552" t="s">
        <v>23</v>
      </c>
      <c r="P2552" t="s">
        <v>517</v>
      </c>
      <c r="Q2552" t="s">
        <v>25</v>
      </c>
      <c r="R2552" t="s">
        <v>26</v>
      </c>
    </row>
    <row r="2553" spans="1:18" x14ac:dyDescent="0.35">
      <c r="A2553" t="s">
        <v>1030</v>
      </c>
      <c r="B2553" t="s">
        <v>704</v>
      </c>
      <c r="C2553" t="s">
        <v>15</v>
      </c>
      <c r="D2553" t="s">
        <v>17</v>
      </c>
      <c r="E2553" t="s">
        <v>353</v>
      </c>
      <c r="F2553" t="s">
        <v>34</v>
      </c>
      <c r="G2553" t="s">
        <v>20</v>
      </c>
      <c r="H2553" t="s">
        <v>21</v>
      </c>
      <c r="I2553" s="4">
        <v>615</v>
      </c>
      <c r="J2553">
        <v>0</v>
      </c>
      <c r="K2553">
        <v>0</v>
      </c>
      <c r="L2553">
        <v>0</v>
      </c>
      <c r="M2553">
        <v>615</v>
      </c>
      <c r="N2553" s="2">
        <v>30</v>
      </c>
      <c r="O2553" t="s">
        <v>35</v>
      </c>
      <c r="P2553" t="s">
        <v>37</v>
      </c>
      <c r="Q2553" t="s">
        <v>25</v>
      </c>
      <c r="R2553" t="s">
        <v>26</v>
      </c>
    </row>
    <row r="2554" spans="1:18" x14ac:dyDescent="0.35">
      <c r="A2554" t="s">
        <v>1030</v>
      </c>
      <c r="B2554" t="s">
        <v>705</v>
      </c>
      <c r="C2554" t="s">
        <v>15</v>
      </c>
      <c r="D2554" t="s">
        <v>17</v>
      </c>
      <c r="E2554" t="s">
        <v>333</v>
      </c>
      <c r="F2554" t="s">
        <v>334</v>
      </c>
      <c r="G2554" t="s">
        <v>20</v>
      </c>
      <c r="H2554" t="s">
        <v>21</v>
      </c>
      <c r="I2554" s="4">
        <v>1523.27</v>
      </c>
      <c r="J2554">
        <v>0</v>
      </c>
      <c r="K2554">
        <v>0</v>
      </c>
      <c r="L2554">
        <v>0</v>
      </c>
      <c r="M2554">
        <v>1523.27</v>
      </c>
      <c r="N2554" s="2">
        <v>30</v>
      </c>
      <c r="O2554" t="s">
        <v>23</v>
      </c>
      <c r="P2554" t="s">
        <v>37</v>
      </c>
      <c r="Q2554" t="s">
        <v>25</v>
      </c>
      <c r="R2554" t="s">
        <v>26</v>
      </c>
    </row>
    <row r="2555" spans="1:18" x14ac:dyDescent="0.35">
      <c r="A2555" t="s">
        <v>1030</v>
      </c>
      <c r="B2555" t="s">
        <v>706</v>
      </c>
      <c r="C2555" t="s">
        <v>15</v>
      </c>
      <c r="D2555" t="s">
        <v>17</v>
      </c>
      <c r="E2555" t="s">
        <v>354</v>
      </c>
      <c r="G2555" t="s">
        <v>20</v>
      </c>
      <c r="H2555" t="s">
        <v>21</v>
      </c>
      <c r="I2555" s="4">
        <v>373.44</v>
      </c>
      <c r="J2555">
        <v>0</v>
      </c>
      <c r="K2555">
        <v>0</v>
      </c>
      <c r="L2555">
        <v>0</v>
      </c>
      <c r="M2555">
        <v>373.44</v>
      </c>
      <c r="N2555" s="2">
        <v>30</v>
      </c>
      <c r="O2555" t="s">
        <v>29</v>
      </c>
      <c r="P2555" t="s">
        <v>37</v>
      </c>
      <c r="Q2555" t="s">
        <v>25</v>
      </c>
      <c r="R2555" t="s">
        <v>26</v>
      </c>
    </row>
    <row r="2556" spans="1:18" x14ac:dyDescent="0.35">
      <c r="A2556" t="s">
        <v>1030</v>
      </c>
      <c r="B2556" t="s">
        <v>707</v>
      </c>
      <c r="C2556" t="s">
        <v>15</v>
      </c>
      <c r="D2556" t="s">
        <v>17</v>
      </c>
      <c r="E2556" t="s">
        <v>227</v>
      </c>
      <c r="F2556" t="s">
        <v>228</v>
      </c>
      <c r="G2556" t="s">
        <v>20</v>
      </c>
      <c r="H2556" t="s">
        <v>21</v>
      </c>
      <c r="I2556" s="4">
        <v>293.27</v>
      </c>
      <c r="J2556">
        <v>0</v>
      </c>
      <c r="K2556">
        <v>0</v>
      </c>
      <c r="L2556">
        <v>0</v>
      </c>
      <c r="M2556">
        <v>293.27</v>
      </c>
      <c r="N2556" s="2">
        <v>30</v>
      </c>
      <c r="O2556" t="s">
        <v>46</v>
      </c>
      <c r="P2556" t="s">
        <v>37</v>
      </c>
      <c r="Q2556" t="s">
        <v>25</v>
      </c>
      <c r="R2556" t="s">
        <v>26</v>
      </c>
    </row>
    <row r="2557" spans="1:18" x14ac:dyDescent="0.35">
      <c r="A2557" t="s">
        <v>1030</v>
      </c>
      <c r="B2557" t="s">
        <v>708</v>
      </c>
      <c r="C2557" t="s">
        <v>15</v>
      </c>
      <c r="D2557" t="s">
        <v>17</v>
      </c>
      <c r="E2557" t="s">
        <v>315</v>
      </c>
      <c r="F2557" t="s">
        <v>316</v>
      </c>
      <c r="G2557" t="s">
        <v>20</v>
      </c>
      <c r="H2557" t="s">
        <v>22</v>
      </c>
      <c r="I2557" s="4">
        <v>13892</v>
      </c>
      <c r="J2557">
        <v>2192</v>
      </c>
      <c r="K2557">
        <v>0</v>
      </c>
      <c r="L2557">
        <v>11700</v>
      </c>
      <c r="M2557">
        <v>0</v>
      </c>
      <c r="N2557" s="2">
        <v>30</v>
      </c>
      <c r="O2557" t="s">
        <v>60</v>
      </c>
      <c r="P2557" t="s">
        <v>37</v>
      </c>
      <c r="Q2557" t="s">
        <v>25</v>
      </c>
      <c r="R2557" t="s">
        <v>26</v>
      </c>
    </row>
    <row r="2558" spans="1:18" x14ac:dyDescent="0.35">
      <c r="A2558" t="s">
        <v>1030</v>
      </c>
      <c r="B2558" t="s">
        <v>709</v>
      </c>
      <c r="C2558" t="s">
        <v>15</v>
      </c>
      <c r="D2558" t="s">
        <v>17</v>
      </c>
      <c r="E2558" t="s">
        <v>138</v>
      </c>
      <c r="F2558" t="s">
        <v>29</v>
      </c>
      <c r="G2558" t="s">
        <v>20</v>
      </c>
      <c r="H2558" t="s">
        <v>22</v>
      </c>
      <c r="I2558" s="4">
        <v>5349</v>
      </c>
      <c r="J2558">
        <v>1216</v>
      </c>
      <c r="K2558">
        <v>0</v>
      </c>
      <c r="L2558">
        <v>4133</v>
      </c>
      <c r="M2558">
        <v>0</v>
      </c>
      <c r="N2558" s="2">
        <v>30</v>
      </c>
      <c r="O2558" t="s">
        <v>29</v>
      </c>
      <c r="P2558" t="s">
        <v>24</v>
      </c>
      <c r="Q2558" t="s">
        <v>25</v>
      </c>
      <c r="R2558" t="s">
        <v>26</v>
      </c>
    </row>
    <row r="2559" spans="1:18" x14ac:dyDescent="0.35">
      <c r="A2559" t="s">
        <v>1030</v>
      </c>
      <c r="B2559" t="s">
        <v>710</v>
      </c>
      <c r="C2559" t="s">
        <v>15</v>
      </c>
      <c r="D2559" t="s">
        <v>17</v>
      </c>
      <c r="E2559" t="s">
        <v>484</v>
      </c>
      <c r="G2559" t="s">
        <v>20</v>
      </c>
      <c r="H2559" t="s">
        <v>22</v>
      </c>
      <c r="I2559" s="4">
        <v>6835</v>
      </c>
      <c r="J2559">
        <v>1190</v>
      </c>
      <c r="K2559">
        <v>0</v>
      </c>
      <c r="L2559">
        <v>5645</v>
      </c>
      <c r="M2559">
        <v>0</v>
      </c>
      <c r="N2559" s="2">
        <v>30</v>
      </c>
      <c r="O2559" t="s">
        <v>51</v>
      </c>
      <c r="P2559" t="s">
        <v>30</v>
      </c>
      <c r="Q2559" t="s">
        <v>25</v>
      </c>
      <c r="R2559" t="s">
        <v>26</v>
      </c>
    </row>
    <row r="2560" spans="1:18" x14ac:dyDescent="0.35">
      <c r="A2560" t="s">
        <v>1030</v>
      </c>
      <c r="B2560" t="s">
        <v>711</v>
      </c>
      <c r="C2560" t="s">
        <v>15</v>
      </c>
      <c r="D2560" t="s">
        <v>17</v>
      </c>
      <c r="E2560" t="s">
        <v>366</v>
      </c>
      <c r="F2560" t="s">
        <v>34</v>
      </c>
      <c r="G2560" t="s">
        <v>20</v>
      </c>
      <c r="H2560" t="s">
        <v>21</v>
      </c>
      <c r="I2560" s="4">
        <v>1872.41</v>
      </c>
      <c r="J2560">
        <v>0</v>
      </c>
      <c r="K2560">
        <v>0</v>
      </c>
      <c r="L2560">
        <v>0</v>
      </c>
      <c r="M2560">
        <v>1872.41</v>
      </c>
      <c r="N2560" s="2">
        <v>30</v>
      </c>
      <c r="O2560" t="s">
        <v>51</v>
      </c>
      <c r="P2560" t="s">
        <v>108</v>
      </c>
      <c r="Q2560" t="s">
        <v>25</v>
      </c>
      <c r="R2560" t="s">
        <v>26</v>
      </c>
    </row>
    <row r="2561" spans="1:18" x14ac:dyDescent="0.35">
      <c r="A2561" t="s">
        <v>1030</v>
      </c>
      <c r="B2561" t="s">
        <v>712</v>
      </c>
      <c r="C2561" t="s">
        <v>15</v>
      </c>
      <c r="D2561" t="s">
        <v>17</v>
      </c>
      <c r="E2561" t="s">
        <v>248</v>
      </c>
      <c r="G2561" t="s">
        <v>20</v>
      </c>
      <c r="H2561" t="s">
        <v>22</v>
      </c>
      <c r="I2561" s="4">
        <v>7800</v>
      </c>
      <c r="J2561">
        <v>1900</v>
      </c>
      <c r="K2561">
        <v>0</v>
      </c>
      <c r="L2561">
        <v>5900</v>
      </c>
      <c r="M2561">
        <v>0</v>
      </c>
      <c r="N2561" s="2">
        <v>30</v>
      </c>
      <c r="O2561" t="s">
        <v>51</v>
      </c>
      <c r="P2561" t="s">
        <v>32</v>
      </c>
      <c r="Q2561" t="s">
        <v>25</v>
      </c>
      <c r="R2561" t="s">
        <v>26</v>
      </c>
    </row>
    <row r="2562" spans="1:18" x14ac:dyDescent="0.35">
      <c r="A2562" t="s">
        <v>1030</v>
      </c>
      <c r="B2562" t="s">
        <v>713</v>
      </c>
      <c r="C2562" t="s">
        <v>15</v>
      </c>
      <c r="D2562" t="s">
        <v>17</v>
      </c>
      <c r="E2562" t="s">
        <v>265</v>
      </c>
      <c r="G2562" t="s">
        <v>20</v>
      </c>
      <c r="H2562" t="s">
        <v>22</v>
      </c>
      <c r="I2562" s="4">
        <v>5875</v>
      </c>
      <c r="J2562">
        <v>1430</v>
      </c>
      <c r="K2562">
        <v>0</v>
      </c>
      <c r="L2562">
        <v>4445</v>
      </c>
      <c r="M2562">
        <v>0</v>
      </c>
      <c r="N2562" s="2">
        <v>30</v>
      </c>
      <c r="O2562" t="s">
        <v>51</v>
      </c>
      <c r="P2562" t="s">
        <v>32</v>
      </c>
      <c r="Q2562" t="s">
        <v>25</v>
      </c>
      <c r="R2562" t="s">
        <v>26</v>
      </c>
    </row>
    <row r="2563" spans="1:18" x14ac:dyDescent="0.35">
      <c r="A2563" t="s">
        <v>1030</v>
      </c>
      <c r="B2563" t="s">
        <v>714</v>
      </c>
      <c r="C2563" t="s">
        <v>15</v>
      </c>
      <c r="D2563" t="s">
        <v>17</v>
      </c>
      <c r="E2563" t="s">
        <v>263</v>
      </c>
      <c r="F2563" t="s">
        <v>264</v>
      </c>
      <c r="G2563" t="s">
        <v>20</v>
      </c>
      <c r="H2563" t="s">
        <v>22</v>
      </c>
      <c r="I2563" s="4">
        <v>1029</v>
      </c>
      <c r="J2563">
        <v>234</v>
      </c>
      <c r="K2563">
        <v>0</v>
      </c>
      <c r="L2563">
        <v>795</v>
      </c>
      <c r="M2563">
        <v>0</v>
      </c>
      <c r="N2563" s="2">
        <v>30</v>
      </c>
      <c r="O2563" t="s">
        <v>51</v>
      </c>
      <c r="P2563" t="s">
        <v>32</v>
      </c>
      <c r="Q2563" t="s">
        <v>25</v>
      </c>
      <c r="R2563" t="s">
        <v>26</v>
      </c>
    </row>
    <row r="2564" spans="1:18" x14ac:dyDescent="0.35">
      <c r="A2564" t="s">
        <v>1030</v>
      </c>
      <c r="B2564" t="s">
        <v>715</v>
      </c>
      <c r="C2564" t="s">
        <v>15</v>
      </c>
      <c r="D2564" t="s">
        <v>17</v>
      </c>
      <c r="E2564" t="s">
        <v>508</v>
      </c>
      <c r="G2564" t="s">
        <v>20</v>
      </c>
      <c r="H2564" t="s">
        <v>22</v>
      </c>
      <c r="I2564" s="4">
        <v>3108</v>
      </c>
      <c r="J2564">
        <v>964</v>
      </c>
      <c r="K2564">
        <v>0</v>
      </c>
      <c r="L2564">
        <v>2144</v>
      </c>
      <c r="M2564">
        <v>0</v>
      </c>
      <c r="N2564" s="2">
        <v>30</v>
      </c>
      <c r="O2564" t="s">
        <v>60</v>
      </c>
      <c r="P2564" t="s">
        <v>32</v>
      </c>
      <c r="Q2564" t="s">
        <v>25</v>
      </c>
      <c r="R2564" t="s">
        <v>26</v>
      </c>
    </row>
    <row r="2565" spans="1:18" x14ac:dyDescent="0.35">
      <c r="A2565" t="s">
        <v>1030</v>
      </c>
      <c r="B2565" t="s">
        <v>716</v>
      </c>
      <c r="C2565" t="s">
        <v>15</v>
      </c>
      <c r="D2565" t="s">
        <v>17</v>
      </c>
      <c r="E2565" t="s">
        <v>359</v>
      </c>
      <c r="F2565" t="s">
        <v>360</v>
      </c>
      <c r="G2565" t="s">
        <v>20</v>
      </c>
      <c r="H2565" t="s">
        <v>22</v>
      </c>
      <c r="I2565" s="4">
        <v>1152</v>
      </c>
      <c r="J2565">
        <v>301</v>
      </c>
      <c r="K2565">
        <v>0</v>
      </c>
      <c r="L2565">
        <v>851</v>
      </c>
      <c r="M2565">
        <v>0</v>
      </c>
      <c r="N2565" s="2">
        <v>30</v>
      </c>
      <c r="O2565" t="s">
        <v>29</v>
      </c>
      <c r="P2565" t="s">
        <v>108</v>
      </c>
      <c r="Q2565" t="s">
        <v>25</v>
      </c>
      <c r="R2565" t="s">
        <v>26</v>
      </c>
    </row>
    <row r="2566" spans="1:18" x14ac:dyDescent="0.35">
      <c r="A2566" t="s">
        <v>1030</v>
      </c>
      <c r="B2566" t="s">
        <v>717</v>
      </c>
      <c r="C2566" t="s">
        <v>15</v>
      </c>
      <c r="D2566" t="s">
        <v>17</v>
      </c>
      <c r="E2566" t="s">
        <v>327</v>
      </c>
      <c r="F2566" t="s">
        <v>328</v>
      </c>
      <c r="G2566" t="s">
        <v>20</v>
      </c>
      <c r="H2566" t="s">
        <v>22</v>
      </c>
      <c r="I2566" s="4">
        <v>461</v>
      </c>
      <c r="J2566">
        <v>98</v>
      </c>
      <c r="K2566">
        <v>0</v>
      </c>
      <c r="L2566">
        <v>363</v>
      </c>
      <c r="M2566">
        <v>0</v>
      </c>
      <c r="N2566" s="2">
        <v>30</v>
      </c>
      <c r="O2566" t="s">
        <v>29</v>
      </c>
      <c r="P2566" t="s">
        <v>108</v>
      </c>
      <c r="Q2566" t="s">
        <v>25</v>
      </c>
      <c r="R2566" t="s">
        <v>26</v>
      </c>
    </row>
    <row r="2567" spans="1:18" x14ac:dyDescent="0.35">
      <c r="A2567" t="s">
        <v>1030</v>
      </c>
      <c r="B2567" t="s">
        <v>718</v>
      </c>
      <c r="C2567" t="s">
        <v>15</v>
      </c>
      <c r="D2567" t="s">
        <v>17</v>
      </c>
      <c r="E2567" t="s">
        <v>122</v>
      </c>
      <c r="F2567" t="s">
        <v>34</v>
      </c>
      <c r="G2567" t="s">
        <v>20</v>
      </c>
      <c r="H2567" t="s">
        <v>21</v>
      </c>
      <c r="I2567" s="4">
        <v>1446.2</v>
      </c>
      <c r="J2567">
        <v>0</v>
      </c>
      <c r="K2567">
        <v>0</v>
      </c>
      <c r="L2567">
        <v>0</v>
      </c>
      <c r="M2567">
        <v>1446.2</v>
      </c>
      <c r="N2567" s="2">
        <v>30</v>
      </c>
      <c r="O2567" t="s">
        <v>35</v>
      </c>
      <c r="P2567" t="s">
        <v>108</v>
      </c>
      <c r="Q2567" t="s">
        <v>25</v>
      </c>
      <c r="R2567" t="s">
        <v>26</v>
      </c>
    </row>
    <row r="2568" spans="1:18" x14ac:dyDescent="0.35">
      <c r="A2568" t="s">
        <v>1030</v>
      </c>
      <c r="B2568" t="s">
        <v>719</v>
      </c>
      <c r="C2568" t="s">
        <v>15</v>
      </c>
      <c r="D2568" t="s">
        <v>17</v>
      </c>
      <c r="E2568" t="s">
        <v>403</v>
      </c>
      <c r="F2568" t="s">
        <v>131</v>
      </c>
      <c r="G2568" t="s">
        <v>20</v>
      </c>
      <c r="H2568" t="s">
        <v>22</v>
      </c>
      <c r="I2568" s="4">
        <v>3601</v>
      </c>
      <c r="J2568">
        <v>757</v>
      </c>
      <c r="K2568">
        <v>0</v>
      </c>
      <c r="L2568">
        <v>2844</v>
      </c>
      <c r="M2568">
        <v>0</v>
      </c>
      <c r="N2568" s="2">
        <v>30</v>
      </c>
      <c r="O2568" t="s">
        <v>29</v>
      </c>
      <c r="P2568" t="s">
        <v>30</v>
      </c>
      <c r="Q2568" t="s">
        <v>25</v>
      </c>
      <c r="R2568" t="s">
        <v>26</v>
      </c>
    </row>
    <row r="2569" spans="1:18" x14ac:dyDescent="0.35">
      <c r="A2569" t="s">
        <v>1030</v>
      </c>
      <c r="B2569" t="s">
        <v>720</v>
      </c>
      <c r="C2569" t="s">
        <v>15</v>
      </c>
      <c r="D2569" t="s">
        <v>17</v>
      </c>
      <c r="E2569" t="s">
        <v>513</v>
      </c>
      <c r="F2569" t="s">
        <v>514</v>
      </c>
      <c r="G2569" t="s">
        <v>20</v>
      </c>
      <c r="H2569" t="s">
        <v>21</v>
      </c>
      <c r="I2569" s="4">
        <v>1039.42</v>
      </c>
      <c r="J2569">
        <v>0</v>
      </c>
      <c r="K2569">
        <v>0</v>
      </c>
      <c r="L2569">
        <v>0</v>
      </c>
      <c r="M2569">
        <v>1039.42</v>
      </c>
      <c r="N2569" s="2">
        <v>30</v>
      </c>
      <c r="O2569" t="s">
        <v>35</v>
      </c>
      <c r="P2569" t="s">
        <v>272</v>
      </c>
      <c r="Q2569" t="s">
        <v>25</v>
      </c>
      <c r="R2569" t="s">
        <v>26</v>
      </c>
    </row>
    <row r="2570" spans="1:18" x14ac:dyDescent="0.35">
      <c r="A2570" t="s">
        <v>1030</v>
      </c>
      <c r="B2570" t="s">
        <v>721</v>
      </c>
      <c r="C2570" t="s">
        <v>15</v>
      </c>
      <c r="D2570" t="s">
        <v>17</v>
      </c>
      <c r="E2570" t="s">
        <v>428</v>
      </c>
      <c r="F2570" t="s">
        <v>429</v>
      </c>
      <c r="G2570" t="s">
        <v>20</v>
      </c>
      <c r="H2570" t="s">
        <v>22</v>
      </c>
      <c r="I2570" s="4">
        <v>14152</v>
      </c>
      <c r="J2570">
        <v>3884</v>
      </c>
      <c r="K2570">
        <v>0</v>
      </c>
      <c r="L2570">
        <v>10268</v>
      </c>
      <c r="M2570">
        <v>0</v>
      </c>
      <c r="N2570" s="2">
        <v>30</v>
      </c>
      <c r="O2570" t="s">
        <v>260</v>
      </c>
      <c r="P2570" t="s">
        <v>30</v>
      </c>
      <c r="Q2570" t="s">
        <v>25</v>
      </c>
      <c r="R2570" t="s">
        <v>26</v>
      </c>
    </row>
    <row r="2571" spans="1:18" x14ac:dyDescent="0.35">
      <c r="A2571" t="s">
        <v>1030</v>
      </c>
      <c r="B2571" t="s">
        <v>722</v>
      </c>
      <c r="C2571" t="s">
        <v>15</v>
      </c>
      <c r="D2571" t="s">
        <v>17</v>
      </c>
      <c r="E2571" t="s">
        <v>410</v>
      </c>
      <c r="F2571" t="s">
        <v>18</v>
      </c>
      <c r="G2571" t="s">
        <v>20</v>
      </c>
      <c r="H2571" t="s">
        <v>21</v>
      </c>
      <c r="I2571" s="4">
        <v>1697.5</v>
      </c>
      <c r="J2571">
        <v>0</v>
      </c>
      <c r="K2571">
        <v>0</v>
      </c>
      <c r="L2571">
        <v>0</v>
      </c>
      <c r="M2571">
        <v>1697.5</v>
      </c>
      <c r="N2571" s="2">
        <v>30</v>
      </c>
      <c r="O2571" t="s">
        <v>23</v>
      </c>
      <c r="P2571" t="s">
        <v>30</v>
      </c>
      <c r="Q2571" t="s">
        <v>25</v>
      </c>
      <c r="R2571" t="s">
        <v>26</v>
      </c>
    </row>
    <row r="2572" spans="1:18" x14ac:dyDescent="0.35">
      <c r="A2572" t="s">
        <v>1030</v>
      </c>
      <c r="B2572" t="s">
        <v>723</v>
      </c>
      <c r="C2572" t="s">
        <v>15</v>
      </c>
      <c r="D2572" t="s">
        <v>17</v>
      </c>
      <c r="E2572" t="s">
        <v>210</v>
      </c>
      <c r="F2572" t="s">
        <v>62</v>
      </c>
      <c r="G2572" t="s">
        <v>20</v>
      </c>
      <c r="H2572" t="s">
        <v>21</v>
      </c>
      <c r="I2572" s="4">
        <v>1075.6300000000001</v>
      </c>
      <c r="J2572">
        <v>0</v>
      </c>
      <c r="K2572">
        <v>0</v>
      </c>
      <c r="L2572">
        <v>0</v>
      </c>
      <c r="M2572">
        <v>1075.6300000000001</v>
      </c>
      <c r="N2572" s="2">
        <v>30</v>
      </c>
      <c r="O2572" t="s">
        <v>63</v>
      </c>
      <c r="P2572" t="s">
        <v>80</v>
      </c>
      <c r="Q2572" t="s">
        <v>25</v>
      </c>
      <c r="R2572" t="s">
        <v>26</v>
      </c>
    </row>
    <row r="2573" spans="1:18" x14ac:dyDescent="0.35">
      <c r="A2573" t="s">
        <v>1030</v>
      </c>
      <c r="B2573" t="s">
        <v>724</v>
      </c>
      <c r="C2573" t="s">
        <v>15</v>
      </c>
      <c r="D2573" t="s">
        <v>17</v>
      </c>
      <c r="E2573" t="s">
        <v>111</v>
      </c>
      <c r="F2573" t="s">
        <v>29</v>
      </c>
      <c r="G2573" t="s">
        <v>20</v>
      </c>
      <c r="H2573" t="s">
        <v>21</v>
      </c>
      <c r="I2573" s="4">
        <v>596.08000000000004</v>
      </c>
      <c r="J2573">
        <v>0</v>
      </c>
      <c r="K2573">
        <v>0</v>
      </c>
      <c r="L2573">
        <v>0</v>
      </c>
      <c r="M2573">
        <v>596.08000000000004</v>
      </c>
      <c r="N2573" s="2">
        <v>30</v>
      </c>
      <c r="O2573" t="s">
        <v>29</v>
      </c>
      <c r="P2573" t="s">
        <v>80</v>
      </c>
      <c r="Q2573" t="s">
        <v>25</v>
      </c>
      <c r="R2573" t="s">
        <v>26</v>
      </c>
    </row>
    <row r="2574" spans="1:18" x14ac:dyDescent="0.35">
      <c r="A2574" t="s">
        <v>1030</v>
      </c>
      <c r="B2574" t="s">
        <v>725</v>
      </c>
      <c r="C2574" t="s">
        <v>15</v>
      </c>
      <c r="D2574" t="s">
        <v>17</v>
      </c>
      <c r="E2574" t="s">
        <v>485</v>
      </c>
      <c r="G2574" t="s">
        <v>20</v>
      </c>
      <c r="H2574" t="s">
        <v>21</v>
      </c>
      <c r="I2574" s="4">
        <v>2116.4499999999998</v>
      </c>
      <c r="J2574">
        <v>0</v>
      </c>
      <c r="K2574">
        <v>0</v>
      </c>
      <c r="L2574">
        <v>0</v>
      </c>
      <c r="M2574">
        <v>2116.4499999999998</v>
      </c>
      <c r="N2574" s="2">
        <v>30</v>
      </c>
      <c r="O2574" t="s">
        <v>29</v>
      </c>
      <c r="P2574" t="s">
        <v>201</v>
      </c>
      <c r="Q2574" t="s">
        <v>25</v>
      </c>
      <c r="R2574" t="s">
        <v>26</v>
      </c>
    </row>
    <row r="2575" spans="1:18" x14ac:dyDescent="0.35">
      <c r="A2575" t="s">
        <v>1030</v>
      </c>
      <c r="B2575" t="s">
        <v>726</v>
      </c>
      <c r="C2575" t="s">
        <v>15</v>
      </c>
      <c r="D2575" t="s">
        <v>17</v>
      </c>
      <c r="E2575" t="s">
        <v>500</v>
      </c>
      <c r="G2575" t="s">
        <v>20</v>
      </c>
      <c r="H2575" t="s">
        <v>21</v>
      </c>
      <c r="I2575" s="4">
        <v>467.53</v>
      </c>
      <c r="J2575">
        <v>0</v>
      </c>
      <c r="K2575">
        <v>0</v>
      </c>
      <c r="L2575">
        <v>0</v>
      </c>
      <c r="M2575">
        <v>467.53</v>
      </c>
      <c r="N2575" s="2">
        <v>30</v>
      </c>
      <c r="O2575" t="s">
        <v>35</v>
      </c>
      <c r="P2575" t="s">
        <v>201</v>
      </c>
      <c r="Q2575" t="s">
        <v>25</v>
      </c>
      <c r="R2575" t="s">
        <v>26</v>
      </c>
    </row>
    <row r="2576" spans="1:18" x14ac:dyDescent="0.35">
      <c r="A2576" t="s">
        <v>1030</v>
      </c>
      <c r="B2576" t="s">
        <v>727</v>
      </c>
      <c r="C2576" t="s">
        <v>15</v>
      </c>
      <c r="D2576" t="s">
        <v>17</v>
      </c>
      <c r="E2576" t="s">
        <v>249</v>
      </c>
      <c r="G2576" t="s">
        <v>20</v>
      </c>
      <c r="H2576" t="s">
        <v>22</v>
      </c>
      <c r="I2576" s="4">
        <v>5708</v>
      </c>
      <c r="J2576">
        <v>1192</v>
      </c>
      <c r="K2576">
        <v>0</v>
      </c>
      <c r="L2576">
        <v>4516</v>
      </c>
      <c r="M2576">
        <v>0</v>
      </c>
      <c r="N2576" s="2">
        <v>30</v>
      </c>
      <c r="O2576" t="s">
        <v>29</v>
      </c>
      <c r="P2576" t="s">
        <v>201</v>
      </c>
      <c r="Q2576" t="s">
        <v>25</v>
      </c>
      <c r="R2576" t="s">
        <v>26</v>
      </c>
    </row>
    <row r="2577" spans="1:18" x14ac:dyDescent="0.35">
      <c r="A2577" t="s">
        <v>1030</v>
      </c>
      <c r="B2577" t="s">
        <v>728</v>
      </c>
      <c r="C2577" t="s">
        <v>15</v>
      </c>
      <c r="D2577" t="s">
        <v>17</v>
      </c>
      <c r="E2577" t="s">
        <v>244</v>
      </c>
      <c r="G2577" t="s">
        <v>20</v>
      </c>
      <c r="H2577" t="s">
        <v>22</v>
      </c>
      <c r="I2577" s="4">
        <v>13170</v>
      </c>
      <c r="J2577">
        <v>3380</v>
      </c>
      <c r="K2577">
        <v>0</v>
      </c>
      <c r="L2577">
        <v>9790</v>
      </c>
      <c r="M2577">
        <v>0</v>
      </c>
      <c r="N2577" s="2">
        <v>30</v>
      </c>
      <c r="O2577" t="s">
        <v>29</v>
      </c>
      <c r="P2577" t="s">
        <v>47</v>
      </c>
      <c r="Q2577" t="s">
        <v>25</v>
      </c>
      <c r="R2577" t="s">
        <v>26</v>
      </c>
    </row>
    <row r="2578" spans="1:18" x14ac:dyDescent="0.35">
      <c r="A2578" t="s">
        <v>1030</v>
      </c>
      <c r="B2578" t="s">
        <v>729</v>
      </c>
      <c r="C2578" t="s">
        <v>15</v>
      </c>
      <c r="D2578" t="s">
        <v>17</v>
      </c>
      <c r="E2578" t="s">
        <v>244</v>
      </c>
      <c r="G2578" t="s">
        <v>20</v>
      </c>
      <c r="H2578" t="s">
        <v>22</v>
      </c>
      <c r="I2578" s="4">
        <v>10028</v>
      </c>
      <c r="J2578">
        <v>2140</v>
      </c>
      <c r="K2578">
        <v>0</v>
      </c>
      <c r="L2578">
        <v>7888</v>
      </c>
      <c r="M2578">
        <v>0</v>
      </c>
      <c r="N2578" s="2">
        <v>30</v>
      </c>
      <c r="O2578" t="s">
        <v>29</v>
      </c>
      <c r="P2578" t="s">
        <v>224</v>
      </c>
      <c r="Q2578" t="s">
        <v>25</v>
      </c>
      <c r="R2578" t="s">
        <v>26</v>
      </c>
    </row>
    <row r="2579" spans="1:18" x14ac:dyDescent="0.35">
      <c r="A2579" t="s">
        <v>1030</v>
      </c>
      <c r="B2579" t="s">
        <v>730</v>
      </c>
      <c r="C2579" t="s">
        <v>15</v>
      </c>
      <c r="D2579" t="s">
        <v>17</v>
      </c>
      <c r="E2579" t="s">
        <v>524</v>
      </c>
      <c r="G2579" t="s">
        <v>20</v>
      </c>
      <c r="H2579" t="s">
        <v>22</v>
      </c>
      <c r="I2579" s="4">
        <v>5540</v>
      </c>
      <c r="J2579">
        <v>670</v>
      </c>
      <c r="K2579">
        <v>0</v>
      </c>
      <c r="L2579">
        <v>4870</v>
      </c>
      <c r="M2579">
        <v>0</v>
      </c>
      <c r="N2579" s="2">
        <v>30</v>
      </c>
      <c r="O2579" t="s">
        <v>51</v>
      </c>
      <c r="P2579" t="s">
        <v>47</v>
      </c>
      <c r="Q2579" t="s">
        <v>25</v>
      </c>
      <c r="R2579" t="s">
        <v>26</v>
      </c>
    </row>
    <row r="2580" spans="1:18" x14ac:dyDescent="0.35">
      <c r="A2580" t="s">
        <v>1030</v>
      </c>
      <c r="B2580" t="s">
        <v>731</v>
      </c>
      <c r="C2580" t="s">
        <v>15</v>
      </c>
      <c r="D2580" t="s">
        <v>17</v>
      </c>
      <c r="E2580" t="s">
        <v>474</v>
      </c>
      <c r="G2580" t="s">
        <v>20</v>
      </c>
      <c r="H2580" t="s">
        <v>22</v>
      </c>
      <c r="I2580" s="4">
        <v>6025</v>
      </c>
      <c r="J2580">
        <v>1089</v>
      </c>
      <c r="K2580">
        <v>0</v>
      </c>
      <c r="L2580">
        <v>4936</v>
      </c>
      <c r="M2580">
        <v>0</v>
      </c>
      <c r="N2580" s="2">
        <v>30</v>
      </c>
      <c r="O2580" t="s">
        <v>46</v>
      </c>
      <c r="P2580" t="s">
        <v>47</v>
      </c>
      <c r="Q2580" t="s">
        <v>25</v>
      </c>
      <c r="R2580" t="s">
        <v>26</v>
      </c>
    </row>
    <row r="2581" spans="1:18" x14ac:dyDescent="0.35">
      <c r="A2581" t="s">
        <v>1030</v>
      </c>
      <c r="B2581" t="s">
        <v>732</v>
      </c>
      <c r="C2581" t="s">
        <v>15</v>
      </c>
      <c r="D2581" t="s">
        <v>17</v>
      </c>
      <c r="E2581" t="s">
        <v>518</v>
      </c>
      <c r="G2581" t="s">
        <v>20</v>
      </c>
      <c r="H2581" t="s">
        <v>22</v>
      </c>
      <c r="I2581" s="4">
        <v>25880</v>
      </c>
      <c r="J2581">
        <v>4160</v>
      </c>
      <c r="K2581">
        <v>0</v>
      </c>
      <c r="L2581">
        <v>21720</v>
      </c>
      <c r="M2581">
        <v>0</v>
      </c>
      <c r="N2581" s="2">
        <v>30</v>
      </c>
      <c r="O2581" t="s">
        <v>51</v>
      </c>
      <c r="P2581" t="s">
        <v>47</v>
      </c>
      <c r="Q2581" t="s">
        <v>25</v>
      </c>
      <c r="R2581" t="s">
        <v>26</v>
      </c>
    </row>
    <row r="2582" spans="1:18" x14ac:dyDescent="0.35">
      <c r="A2582" t="s">
        <v>1030</v>
      </c>
      <c r="B2582" t="s">
        <v>733</v>
      </c>
      <c r="C2582" t="s">
        <v>15</v>
      </c>
      <c r="D2582" t="s">
        <v>17</v>
      </c>
      <c r="E2582" t="s">
        <v>398</v>
      </c>
      <c r="F2582" t="s">
        <v>18</v>
      </c>
      <c r="G2582" t="s">
        <v>20</v>
      </c>
      <c r="H2582" t="s">
        <v>21</v>
      </c>
      <c r="I2582" s="4">
        <v>162</v>
      </c>
      <c r="J2582">
        <v>0</v>
      </c>
      <c r="K2582">
        <v>0</v>
      </c>
      <c r="L2582">
        <v>0</v>
      </c>
      <c r="M2582">
        <v>162</v>
      </c>
      <c r="N2582" s="2">
        <v>30</v>
      </c>
      <c r="O2582" t="s">
        <v>23</v>
      </c>
      <c r="P2582" t="s">
        <v>30</v>
      </c>
      <c r="Q2582" t="s">
        <v>25</v>
      </c>
      <c r="R2582" t="s">
        <v>26</v>
      </c>
    </row>
    <row r="2583" spans="1:18" x14ac:dyDescent="0.35">
      <c r="A2583" t="s">
        <v>1030</v>
      </c>
      <c r="B2583" t="s">
        <v>734</v>
      </c>
      <c r="C2583" t="s">
        <v>15</v>
      </c>
      <c r="D2583" t="s">
        <v>17</v>
      </c>
      <c r="E2583" t="s">
        <v>398</v>
      </c>
      <c r="F2583" t="s">
        <v>18</v>
      </c>
      <c r="G2583" t="s">
        <v>20</v>
      </c>
      <c r="H2583" t="s">
        <v>21</v>
      </c>
      <c r="I2583" s="4">
        <v>256.5</v>
      </c>
      <c r="J2583">
        <v>0</v>
      </c>
      <c r="K2583">
        <v>0</v>
      </c>
      <c r="L2583">
        <v>0</v>
      </c>
      <c r="M2583">
        <v>256.5</v>
      </c>
      <c r="N2583" s="2">
        <v>30</v>
      </c>
      <c r="O2583" t="s">
        <v>23</v>
      </c>
      <c r="P2583" t="s">
        <v>30</v>
      </c>
      <c r="Q2583" t="s">
        <v>25</v>
      </c>
      <c r="R2583" t="s">
        <v>26</v>
      </c>
    </row>
    <row r="2584" spans="1:18" x14ac:dyDescent="0.35">
      <c r="A2584" t="s">
        <v>1030</v>
      </c>
      <c r="B2584" t="s">
        <v>735</v>
      </c>
      <c r="C2584" t="s">
        <v>15</v>
      </c>
      <c r="D2584" t="s">
        <v>17</v>
      </c>
      <c r="E2584" t="s">
        <v>369</v>
      </c>
      <c r="F2584" t="s">
        <v>131</v>
      </c>
      <c r="G2584" t="s">
        <v>20</v>
      </c>
      <c r="H2584" t="s">
        <v>22</v>
      </c>
      <c r="I2584" s="4">
        <v>2527</v>
      </c>
      <c r="J2584">
        <v>525</v>
      </c>
      <c r="K2584">
        <v>0</v>
      </c>
      <c r="L2584">
        <v>2002</v>
      </c>
      <c r="M2584">
        <v>0</v>
      </c>
      <c r="N2584" s="2">
        <v>30</v>
      </c>
      <c r="O2584" t="s">
        <v>29</v>
      </c>
      <c r="P2584" t="s">
        <v>30</v>
      </c>
      <c r="Q2584" t="s">
        <v>25</v>
      </c>
      <c r="R2584" t="s">
        <v>26</v>
      </c>
    </row>
    <row r="2585" spans="1:18" x14ac:dyDescent="0.35">
      <c r="A2585" t="s">
        <v>1030</v>
      </c>
      <c r="B2585" t="s">
        <v>736</v>
      </c>
      <c r="C2585" t="s">
        <v>15</v>
      </c>
      <c r="D2585" t="s">
        <v>17</v>
      </c>
      <c r="E2585" t="s">
        <v>309</v>
      </c>
      <c r="G2585" t="s">
        <v>20</v>
      </c>
      <c r="H2585" t="s">
        <v>22</v>
      </c>
      <c r="I2585" s="4">
        <v>6922</v>
      </c>
      <c r="J2585">
        <v>1409</v>
      </c>
      <c r="K2585">
        <v>0</v>
      </c>
      <c r="L2585">
        <v>5513</v>
      </c>
      <c r="M2585">
        <v>0</v>
      </c>
      <c r="N2585" s="2">
        <v>30</v>
      </c>
      <c r="O2585" t="s">
        <v>29</v>
      </c>
      <c r="P2585" t="s">
        <v>224</v>
      </c>
      <c r="Q2585" t="s">
        <v>25</v>
      </c>
      <c r="R2585" t="s">
        <v>26</v>
      </c>
    </row>
    <row r="2586" spans="1:18" x14ac:dyDescent="0.35">
      <c r="A2586" t="s">
        <v>1030</v>
      </c>
      <c r="B2586" t="s">
        <v>737</v>
      </c>
      <c r="C2586" t="s">
        <v>15</v>
      </c>
      <c r="D2586" t="s">
        <v>17</v>
      </c>
      <c r="E2586" t="s">
        <v>134</v>
      </c>
      <c r="F2586" t="s">
        <v>18</v>
      </c>
      <c r="G2586" t="s">
        <v>20</v>
      </c>
      <c r="H2586" t="s">
        <v>21</v>
      </c>
      <c r="I2586" s="4">
        <v>1059.8599999999999</v>
      </c>
      <c r="J2586">
        <v>0</v>
      </c>
      <c r="K2586">
        <v>0</v>
      </c>
      <c r="L2586">
        <v>0</v>
      </c>
      <c r="M2586">
        <v>1059.8599999999999</v>
      </c>
      <c r="N2586" s="2">
        <v>30</v>
      </c>
      <c r="O2586" t="s">
        <v>51</v>
      </c>
      <c r="P2586" t="s">
        <v>64</v>
      </c>
      <c r="Q2586" t="s">
        <v>25</v>
      </c>
      <c r="R2586" t="s">
        <v>26</v>
      </c>
    </row>
    <row r="2587" spans="1:18" x14ac:dyDescent="0.35">
      <c r="A2587" t="s">
        <v>1030</v>
      </c>
      <c r="B2587" t="s">
        <v>738</v>
      </c>
      <c r="C2587" t="s">
        <v>15</v>
      </c>
      <c r="D2587" t="s">
        <v>17</v>
      </c>
      <c r="E2587" t="s">
        <v>480</v>
      </c>
      <c r="G2587" t="s">
        <v>20</v>
      </c>
      <c r="H2587" t="s">
        <v>22</v>
      </c>
      <c r="I2587" s="4">
        <v>405</v>
      </c>
      <c r="J2587">
        <v>67</v>
      </c>
      <c r="K2587">
        <v>0</v>
      </c>
      <c r="L2587">
        <v>338</v>
      </c>
      <c r="M2587">
        <v>0</v>
      </c>
      <c r="N2587" s="2">
        <v>30</v>
      </c>
      <c r="O2587" t="s">
        <v>29</v>
      </c>
      <c r="P2587" t="s">
        <v>64</v>
      </c>
      <c r="Q2587" t="s">
        <v>25</v>
      </c>
      <c r="R2587" t="s">
        <v>26</v>
      </c>
    </row>
    <row r="2588" spans="1:18" x14ac:dyDescent="0.35">
      <c r="A2588" t="s">
        <v>1030</v>
      </c>
      <c r="B2588" t="s">
        <v>739</v>
      </c>
      <c r="C2588" t="s">
        <v>15</v>
      </c>
      <c r="D2588" t="s">
        <v>17</v>
      </c>
      <c r="E2588" t="s">
        <v>415</v>
      </c>
      <c r="F2588" t="s">
        <v>360</v>
      </c>
      <c r="G2588" t="s">
        <v>20</v>
      </c>
      <c r="H2588" t="s">
        <v>22</v>
      </c>
      <c r="I2588" s="4">
        <v>5257</v>
      </c>
      <c r="J2588">
        <v>1171</v>
      </c>
      <c r="K2588">
        <v>0</v>
      </c>
      <c r="L2588">
        <v>4086</v>
      </c>
      <c r="M2588">
        <v>0</v>
      </c>
      <c r="N2588" s="2">
        <v>30</v>
      </c>
      <c r="O2588" t="s">
        <v>29</v>
      </c>
      <c r="P2588" t="s">
        <v>64</v>
      </c>
      <c r="Q2588" t="s">
        <v>25</v>
      </c>
      <c r="R2588" t="s">
        <v>26</v>
      </c>
    </row>
    <row r="2589" spans="1:18" x14ac:dyDescent="0.35">
      <c r="A2589" t="s">
        <v>1030</v>
      </c>
      <c r="B2589" t="s">
        <v>740</v>
      </c>
      <c r="C2589" t="s">
        <v>15</v>
      </c>
      <c r="D2589" t="s">
        <v>17</v>
      </c>
      <c r="E2589" t="s">
        <v>299</v>
      </c>
      <c r="F2589" t="s">
        <v>300</v>
      </c>
      <c r="G2589" t="s">
        <v>20</v>
      </c>
      <c r="H2589" t="s">
        <v>22</v>
      </c>
      <c r="I2589" s="4">
        <v>11124</v>
      </c>
      <c r="J2589">
        <v>1460</v>
      </c>
      <c r="K2589">
        <v>0</v>
      </c>
      <c r="L2589">
        <v>9664</v>
      </c>
      <c r="M2589">
        <v>0</v>
      </c>
      <c r="N2589" s="2">
        <v>30</v>
      </c>
      <c r="O2589" t="s">
        <v>60</v>
      </c>
      <c r="P2589" t="s">
        <v>64</v>
      </c>
      <c r="Q2589" t="s">
        <v>25</v>
      </c>
      <c r="R2589" t="s">
        <v>26</v>
      </c>
    </row>
    <row r="2590" spans="1:18" x14ac:dyDescent="0.35">
      <c r="A2590" t="s">
        <v>1030</v>
      </c>
      <c r="B2590" t="s">
        <v>741</v>
      </c>
      <c r="C2590" t="s">
        <v>15</v>
      </c>
      <c r="D2590" t="s">
        <v>17</v>
      </c>
      <c r="E2590" t="s">
        <v>83</v>
      </c>
      <c r="F2590" t="s">
        <v>18</v>
      </c>
      <c r="G2590" t="s">
        <v>20</v>
      </c>
      <c r="H2590" t="s">
        <v>21</v>
      </c>
      <c r="I2590" s="4">
        <v>995.57</v>
      </c>
      <c r="J2590">
        <v>0</v>
      </c>
      <c r="K2590">
        <v>0</v>
      </c>
      <c r="L2590">
        <v>0</v>
      </c>
      <c r="M2590">
        <v>995.57</v>
      </c>
      <c r="N2590" s="2">
        <v>30</v>
      </c>
      <c r="O2590" t="s">
        <v>51</v>
      </c>
      <c r="P2590" t="s">
        <v>80</v>
      </c>
      <c r="Q2590" t="s">
        <v>25</v>
      </c>
      <c r="R2590" t="s">
        <v>26</v>
      </c>
    </row>
    <row r="2591" spans="1:18" x14ac:dyDescent="0.35">
      <c r="A2591" t="s">
        <v>1030</v>
      </c>
      <c r="B2591" t="s">
        <v>742</v>
      </c>
      <c r="C2591" t="s">
        <v>15</v>
      </c>
      <c r="D2591" t="s">
        <v>17</v>
      </c>
      <c r="E2591" t="s">
        <v>130</v>
      </c>
      <c r="F2591" t="s">
        <v>131</v>
      </c>
      <c r="G2591" t="s">
        <v>20</v>
      </c>
      <c r="H2591" t="s">
        <v>21</v>
      </c>
      <c r="I2591" s="4">
        <v>2551.13</v>
      </c>
      <c r="J2591">
        <v>0</v>
      </c>
      <c r="K2591">
        <v>0</v>
      </c>
      <c r="L2591">
        <v>0</v>
      </c>
      <c r="M2591">
        <v>2551.13</v>
      </c>
      <c r="N2591" s="2">
        <v>30</v>
      </c>
      <c r="O2591" t="s">
        <v>29</v>
      </c>
      <c r="P2591" t="s">
        <v>80</v>
      </c>
      <c r="Q2591" t="s">
        <v>25</v>
      </c>
      <c r="R2591" t="s">
        <v>26</v>
      </c>
    </row>
    <row r="2592" spans="1:18" x14ac:dyDescent="0.35">
      <c r="A2592" t="s">
        <v>1030</v>
      </c>
      <c r="B2592" t="s">
        <v>743</v>
      </c>
      <c r="C2592" t="s">
        <v>15</v>
      </c>
      <c r="D2592" t="s">
        <v>17</v>
      </c>
      <c r="E2592" t="s">
        <v>280</v>
      </c>
      <c r="F2592" t="s">
        <v>281</v>
      </c>
      <c r="G2592" t="s">
        <v>20</v>
      </c>
      <c r="H2592" t="s">
        <v>22</v>
      </c>
      <c r="I2592" s="4">
        <v>14540</v>
      </c>
      <c r="J2592">
        <v>3160</v>
      </c>
      <c r="K2592">
        <v>0</v>
      </c>
      <c r="L2592">
        <v>11380</v>
      </c>
      <c r="M2592">
        <v>0</v>
      </c>
      <c r="N2592" s="2">
        <v>30</v>
      </c>
      <c r="O2592" t="s">
        <v>60</v>
      </c>
      <c r="P2592" t="s">
        <v>80</v>
      </c>
      <c r="Q2592" t="s">
        <v>25</v>
      </c>
      <c r="R2592" t="s">
        <v>26</v>
      </c>
    </row>
    <row r="2593" spans="1:18" x14ac:dyDescent="0.35">
      <c r="A2593" t="s">
        <v>1030</v>
      </c>
      <c r="B2593" t="s">
        <v>1022</v>
      </c>
      <c r="C2593" t="s">
        <v>15</v>
      </c>
      <c r="D2593" t="s">
        <v>17</v>
      </c>
      <c r="E2593" t="s">
        <v>572</v>
      </c>
      <c r="F2593" t="s">
        <v>96</v>
      </c>
      <c r="G2593" t="s">
        <v>20</v>
      </c>
      <c r="H2593" t="s">
        <v>21</v>
      </c>
      <c r="I2593" s="4">
        <v>1045.8599999999999</v>
      </c>
      <c r="J2593">
        <v>0</v>
      </c>
      <c r="K2593">
        <v>0</v>
      </c>
      <c r="L2593">
        <v>0</v>
      </c>
      <c r="M2593">
        <v>1045.8599999999999</v>
      </c>
      <c r="N2593" s="2">
        <v>30</v>
      </c>
      <c r="Q2593" t="s">
        <v>25</v>
      </c>
      <c r="R2593" t="s">
        <v>26</v>
      </c>
    </row>
    <row r="2594" spans="1:18" x14ac:dyDescent="0.35">
      <c r="A2594" t="s">
        <v>1030</v>
      </c>
      <c r="B2594" t="s">
        <v>744</v>
      </c>
      <c r="C2594" t="s">
        <v>15</v>
      </c>
      <c r="D2594" t="s">
        <v>17</v>
      </c>
      <c r="E2594" t="s">
        <v>128</v>
      </c>
      <c r="F2594" t="s">
        <v>62</v>
      </c>
      <c r="G2594" t="s">
        <v>20</v>
      </c>
      <c r="H2594" t="s">
        <v>21</v>
      </c>
      <c r="I2594" s="4">
        <v>63.27</v>
      </c>
      <c r="J2594">
        <v>0</v>
      </c>
      <c r="K2594">
        <v>0</v>
      </c>
      <c r="L2594">
        <v>0</v>
      </c>
      <c r="M2594">
        <v>63.27</v>
      </c>
      <c r="N2594" s="2">
        <v>30</v>
      </c>
      <c r="O2594" t="s">
        <v>63</v>
      </c>
      <c r="P2594" t="s">
        <v>64</v>
      </c>
      <c r="Q2594" t="s">
        <v>25</v>
      </c>
      <c r="R2594" t="s">
        <v>26</v>
      </c>
    </row>
    <row r="2595" spans="1:18" x14ac:dyDescent="0.35">
      <c r="A2595" t="s">
        <v>1030</v>
      </c>
      <c r="B2595" t="s">
        <v>745</v>
      </c>
      <c r="C2595" t="s">
        <v>15</v>
      </c>
      <c r="D2595" t="s">
        <v>17</v>
      </c>
      <c r="E2595" t="s">
        <v>90</v>
      </c>
      <c r="G2595" t="s">
        <v>20</v>
      </c>
      <c r="H2595" t="s">
        <v>21</v>
      </c>
      <c r="I2595" s="4">
        <v>400.9</v>
      </c>
      <c r="J2595">
        <v>0</v>
      </c>
      <c r="K2595">
        <v>0</v>
      </c>
      <c r="L2595">
        <v>0</v>
      </c>
      <c r="M2595">
        <v>400.9</v>
      </c>
      <c r="N2595" s="2">
        <v>30</v>
      </c>
      <c r="O2595" t="s">
        <v>63</v>
      </c>
      <c r="P2595" t="s">
        <v>64</v>
      </c>
      <c r="Q2595" t="s">
        <v>25</v>
      </c>
      <c r="R2595" t="s">
        <v>26</v>
      </c>
    </row>
    <row r="2596" spans="1:18" x14ac:dyDescent="0.35">
      <c r="A2596" t="s">
        <v>1030</v>
      </c>
      <c r="B2596" t="s">
        <v>746</v>
      </c>
      <c r="C2596" t="s">
        <v>15</v>
      </c>
      <c r="D2596" t="s">
        <v>17</v>
      </c>
      <c r="E2596" t="s">
        <v>233</v>
      </c>
      <c r="F2596" t="s">
        <v>18</v>
      </c>
      <c r="G2596" t="s">
        <v>20</v>
      </c>
      <c r="H2596" t="s">
        <v>21</v>
      </c>
      <c r="I2596" s="4">
        <v>2015.68</v>
      </c>
      <c r="J2596">
        <v>0</v>
      </c>
      <c r="K2596">
        <v>0</v>
      </c>
      <c r="L2596">
        <v>0</v>
      </c>
      <c r="M2596">
        <v>2015.68</v>
      </c>
      <c r="N2596" s="2">
        <v>30</v>
      </c>
      <c r="O2596" t="s">
        <v>23</v>
      </c>
      <c r="P2596" t="s">
        <v>32</v>
      </c>
      <c r="Q2596" t="s">
        <v>25</v>
      </c>
      <c r="R2596" t="s">
        <v>26</v>
      </c>
    </row>
    <row r="2597" spans="1:18" x14ac:dyDescent="0.35">
      <c r="A2597" t="s">
        <v>1030</v>
      </c>
      <c r="B2597" t="s">
        <v>747</v>
      </c>
      <c r="C2597" t="s">
        <v>15</v>
      </c>
      <c r="D2597" t="s">
        <v>17</v>
      </c>
      <c r="E2597" t="s">
        <v>411</v>
      </c>
      <c r="F2597" t="s">
        <v>412</v>
      </c>
      <c r="G2597" t="s">
        <v>20</v>
      </c>
      <c r="H2597" t="s">
        <v>22</v>
      </c>
      <c r="I2597" s="4">
        <v>5611</v>
      </c>
      <c r="J2597">
        <v>1213</v>
      </c>
      <c r="K2597">
        <v>0</v>
      </c>
      <c r="L2597">
        <v>4398</v>
      </c>
      <c r="M2597">
        <v>0</v>
      </c>
      <c r="N2597" s="2">
        <v>30</v>
      </c>
      <c r="O2597" t="s">
        <v>29</v>
      </c>
      <c r="P2597" t="s">
        <v>49</v>
      </c>
      <c r="Q2597" t="s">
        <v>25</v>
      </c>
      <c r="R2597" t="s">
        <v>26</v>
      </c>
    </row>
    <row r="2598" spans="1:18" x14ac:dyDescent="0.35">
      <c r="A2598" t="s">
        <v>1030</v>
      </c>
      <c r="B2598" t="s">
        <v>748</v>
      </c>
      <c r="C2598" t="s">
        <v>15</v>
      </c>
      <c r="D2598" t="s">
        <v>17</v>
      </c>
      <c r="E2598" t="s">
        <v>167</v>
      </c>
      <c r="G2598" t="s">
        <v>20</v>
      </c>
      <c r="H2598" t="s">
        <v>22</v>
      </c>
      <c r="I2598" s="4">
        <v>9</v>
      </c>
      <c r="J2598">
        <v>1</v>
      </c>
      <c r="K2598">
        <v>0</v>
      </c>
      <c r="L2598">
        <v>8</v>
      </c>
      <c r="M2598">
        <v>0</v>
      </c>
      <c r="N2598" s="2">
        <v>30</v>
      </c>
      <c r="O2598" t="s">
        <v>29</v>
      </c>
      <c r="P2598" t="s">
        <v>168</v>
      </c>
      <c r="Q2598" t="s">
        <v>25</v>
      </c>
      <c r="R2598" t="s">
        <v>26</v>
      </c>
    </row>
    <row r="2599" spans="1:18" x14ac:dyDescent="0.35">
      <c r="A2599" t="s">
        <v>1030</v>
      </c>
      <c r="B2599" t="s">
        <v>749</v>
      </c>
      <c r="C2599" t="s">
        <v>15</v>
      </c>
      <c r="D2599" t="s">
        <v>17</v>
      </c>
      <c r="E2599" t="s">
        <v>221</v>
      </c>
      <c r="G2599" t="s">
        <v>20</v>
      </c>
      <c r="H2599" t="s">
        <v>22</v>
      </c>
      <c r="I2599" s="4">
        <v>5728</v>
      </c>
      <c r="J2599">
        <v>1143</v>
      </c>
      <c r="K2599">
        <v>0</v>
      </c>
      <c r="L2599">
        <v>4585</v>
      </c>
      <c r="M2599">
        <v>0</v>
      </c>
      <c r="N2599" s="2">
        <v>30</v>
      </c>
      <c r="O2599" t="s">
        <v>29</v>
      </c>
      <c r="P2599" t="s">
        <v>168</v>
      </c>
      <c r="Q2599" t="s">
        <v>25</v>
      </c>
      <c r="R2599" t="s">
        <v>26</v>
      </c>
    </row>
    <row r="2600" spans="1:18" x14ac:dyDescent="0.35">
      <c r="A2600" t="s">
        <v>1030</v>
      </c>
      <c r="B2600" t="s">
        <v>750</v>
      </c>
      <c r="C2600" t="s">
        <v>15</v>
      </c>
      <c r="D2600" t="s">
        <v>17</v>
      </c>
      <c r="E2600" t="s">
        <v>512</v>
      </c>
      <c r="G2600" t="s">
        <v>20</v>
      </c>
      <c r="H2600" t="s">
        <v>22</v>
      </c>
      <c r="I2600" s="4">
        <v>274</v>
      </c>
      <c r="J2600">
        <v>60</v>
      </c>
      <c r="K2600">
        <v>0</v>
      </c>
      <c r="L2600">
        <v>214</v>
      </c>
      <c r="M2600">
        <v>0</v>
      </c>
      <c r="N2600" s="2">
        <v>30</v>
      </c>
      <c r="O2600" t="s">
        <v>29</v>
      </c>
      <c r="P2600" t="s">
        <v>168</v>
      </c>
      <c r="Q2600" t="s">
        <v>25</v>
      </c>
      <c r="R2600" t="s">
        <v>26</v>
      </c>
    </row>
    <row r="2601" spans="1:18" x14ac:dyDescent="0.35">
      <c r="A2601" t="s">
        <v>1030</v>
      </c>
      <c r="B2601" t="s">
        <v>751</v>
      </c>
      <c r="C2601" t="s">
        <v>15</v>
      </c>
      <c r="D2601" t="s">
        <v>17</v>
      </c>
      <c r="E2601" t="s">
        <v>357</v>
      </c>
      <c r="G2601" t="s">
        <v>20</v>
      </c>
      <c r="H2601" t="s">
        <v>22</v>
      </c>
      <c r="I2601" s="4">
        <v>5868</v>
      </c>
      <c r="J2601">
        <v>1305</v>
      </c>
      <c r="K2601">
        <v>0</v>
      </c>
      <c r="L2601">
        <v>4563</v>
      </c>
      <c r="M2601">
        <v>0</v>
      </c>
      <c r="N2601" s="2">
        <v>30</v>
      </c>
      <c r="O2601" t="s">
        <v>57</v>
      </c>
      <c r="P2601" t="s">
        <v>108</v>
      </c>
      <c r="Q2601" t="s">
        <v>25</v>
      </c>
      <c r="R2601" t="s">
        <v>26</v>
      </c>
    </row>
    <row r="2602" spans="1:18" x14ac:dyDescent="0.35">
      <c r="A2602" t="s">
        <v>1030</v>
      </c>
      <c r="B2602" t="s">
        <v>752</v>
      </c>
      <c r="C2602" t="s">
        <v>15</v>
      </c>
      <c r="D2602" t="s">
        <v>17</v>
      </c>
      <c r="E2602" t="s">
        <v>317</v>
      </c>
      <c r="G2602" t="s">
        <v>20</v>
      </c>
      <c r="H2602" t="s">
        <v>21</v>
      </c>
      <c r="I2602" s="4">
        <v>1665.51</v>
      </c>
      <c r="J2602">
        <v>0</v>
      </c>
      <c r="K2602">
        <v>0</v>
      </c>
      <c r="L2602">
        <v>0</v>
      </c>
      <c r="M2602">
        <v>1665.51</v>
      </c>
      <c r="N2602" s="2">
        <v>30</v>
      </c>
      <c r="O2602" t="s">
        <v>23</v>
      </c>
      <c r="P2602" t="s">
        <v>108</v>
      </c>
      <c r="Q2602" t="s">
        <v>25</v>
      </c>
      <c r="R2602" t="s">
        <v>26</v>
      </c>
    </row>
    <row r="2603" spans="1:18" x14ac:dyDescent="0.35">
      <c r="A2603" t="s">
        <v>1030</v>
      </c>
      <c r="B2603" t="s">
        <v>753</v>
      </c>
      <c r="C2603" t="s">
        <v>15</v>
      </c>
      <c r="D2603" t="s">
        <v>17</v>
      </c>
      <c r="E2603" t="s">
        <v>374</v>
      </c>
      <c r="G2603" t="s">
        <v>20</v>
      </c>
      <c r="H2603" t="s">
        <v>22</v>
      </c>
      <c r="I2603" s="4">
        <v>5987</v>
      </c>
      <c r="J2603">
        <v>1291</v>
      </c>
      <c r="K2603">
        <v>0</v>
      </c>
      <c r="L2603">
        <v>4696</v>
      </c>
      <c r="M2603">
        <v>0</v>
      </c>
      <c r="N2603" s="2">
        <v>30</v>
      </c>
      <c r="O2603" t="s">
        <v>29</v>
      </c>
      <c r="P2603" t="s">
        <v>108</v>
      </c>
      <c r="Q2603" t="s">
        <v>25</v>
      </c>
      <c r="R2603" t="s">
        <v>26</v>
      </c>
    </row>
    <row r="2604" spans="1:18" x14ac:dyDescent="0.35">
      <c r="A2604" t="s">
        <v>1030</v>
      </c>
      <c r="B2604" t="s">
        <v>754</v>
      </c>
      <c r="C2604" t="s">
        <v>15</v>
      </c>
      <c r="D2604" t="s">
        <v>17</v>
      </c>
      <c r="E2604" t="s">
        <v>171</v>
      </c>
      <c r="F2604" t="s">
        <v>62</v>
      </c>
      <c r="G2604" t="s">
        <v>20</v>
      </c>
      <c r="H2604" t="s">
        <v>21</v>
      </c>
      <c r="I2604" s="4">
        <v>85.09</v>
      </c>
      <c r="J2604">
        <v>0</v>
      </c>
      <c r="K2604">
        <v>0</v>
      </c>
      <c r="L2604">
        <v>0</v>
      </c>
      <c r="M2604">
        <v>85.09</v>
      </c>
      <c r="N2604" s="2">
        <v>30</v>
      </c>
      <c r="O2604" t="s">
        <v>63</v>
      </c>
      <c r="P2604" t="s">
        <v>64</v>
      </c>
      <c r="Q2604" t="s">
        <v>25</v>
      </c>
      <c r="R2604" t="s">
        <v>26</v>
      </c>
    </row>
    <row r="2605" spans="1:18" x14ac:dyDescent="0.35">
      <c r="A2605" t="s">
        <v>1030</v>
      </c>
      <c r="B2605" t="s">
        <v>755</v>
      </c>
      <c r="C2605" t="s">
        <v>15</v>
      </c>
      <c r="D2605" t="s">
        <v>17</v>
      </c>
      <c r="E2605" t="s">
        <v>104</v>
      </c>
      <c r="G2605" t="s">
        <v>20</v>
      </c>
      <c r="H2605" t="s">
        <v>21</v>
      </c>
      <c r="I2605" s="4">
        <v>439.09</v>
      </c>
      <c r="J2605">
        <v>0</v>
      </c>
      <c r="K2605">
        <v>0</v>
      </c>
      <c r="L2605">
        <v>0</v>
      </c>
      <c r="M2605">
        <v>439.09</v>
      </c>
      <c r="N2605" s="2">
        <v>30</v>
      </c>
      <c r="O2605" t="s">
        <v>63</v>
      </c>
      <c r="P2605" t="s">
        <v>64</v>
      </c>
      <c r="Q2605" t="s">
        <v>25</v>
      </c>
      <c r="R2605" t="s">
        <v>26</v>
      </c>
    </row>
    <row r="2606" spans="1:18" x14ac:dyDescent="0.35">
      <c r="A2606" t="s">
        <v>1030</v>
      </c>
      <c r="B2606" t="s">
        <v>756</v>
      </c>
      <c r="C2606" t="s">
        <v>15</v>
      </c>
      <c r="D2606" t="s">
        <v>17</v>
      </c>
      <c r="E2606" t="s">
        <v>100</v>
      </c>
      <c r="F2606" t="s">
        <v>62</v>
      </c>
      <c r="G2606" t="s">
        <v>20</v>
      </c>
      <c r="H2606" t="s">
        <v>21</v>
      </c>
      <c r="I2606" s="4">
        <v>63.81</v>
      </c>
      <c r="J2606">
        <v>0</v>
      </c>
      <c r="K2606">
        <v>0</v>
      </c>
      <c r="L2606">
        <v>0</v>
      </c>
      <c r="M2606">
        <v>63.81</v>
      </c>
      <c r="N2606" s="2">
        <v>30</v>
      </c>
      <c r="O2606" t="s">
        <v>63</v>
      </c>
      <c r="P2606" t="s">
        <v>64</v>
      </c>
      <c r="Q2606" t="s">
        <v>25</v>
      </c>
      <c r="R2606" t="s">
        <v>26</v>
      </c>
    </row>
    <row r="2607" spans="1:18" x14ac:dyDescent="0.35">
      <c r="A2607" t="s">
        <v>1030</v>
      </c>
      <c r="B2607" t="s">
        <v>757</v>
      </c>
      <c r="C2607" t="s">
        <v>15</v>
      </c>
      <c r="D2607" t="s">
        <v>17</v>
      </c>
      <c r="E2607" t="s">
        <v>97</v>
      </c>
      <c r="F2607" t="s">
        <v>98</v>
      </c>
      <c r="G2607" t="s">
        <v>20</v>
      </c>
      <c r="H2607" t="s">
        <v>21</v>
      </c>
      <c r="I2607" s="4">
        <v>712.9</v>
      </c>
      <c r="J2607">
        <v>0</v>
      </c>
      <c r="K2607">
        <v>0</v>
      </c>
      <c r="L2607">
        <v>0</v>
      </c>
      <c r="M2607">
        <v>712.9</v>
      </c>
      <c r="N2607" s="2">
        <v>30</v>
      </c>
      <c r="O2607" t="s">
        <v>63</v>
      </c>
      <c r="P2607" t="s">
        <v>64</v>
      </c>
      <c r="Q2607" t="s">
        <v>25</v>
      </c>
      <c r="R2607" t="s">
        <v>26</v>
      </c>
    </row>
    <row r="2608" spans="1:18" x14ac:dyDescent="0.35">
      <c r="A2608" t="s">
        <v>1030</v>
      </c>
      <c r="B2608" t="s">
        <v>758</v>
      </c>
      <c r="C2608" t="s">
        <v>15</v>
      </c>
      <c r="D2608" t="s">
        <v>17</v>
      </c>
      <c r="E2608" t="s">
        <v>175</v>
      </c>
      <c r="G2608" t="s">
        <v>20</v>
      </c>
      <c r="H2608" t="s">
        <v>21</v>
      </c>
      <c r="I2608" s="4">
        <v>78</v>
      </c>
      <c r="J2608">
        <v>0</v>
      </c>
      <c r="K2608">
        <v>0</v>
      </c>
      <c r="L2608">
        <v>0</v>
      </c>
      <c r="M2608">
        <v>78</v>
      </c>
      <c r="N2608" s="2">
        <v>30</v>
      </c>
      <c r="O2608" t="s">
        <v>63</v>
      </c>
      <c r="P2608" t="s">
        <v>64</v>
      </c>
      <c r="Q2608" t="s">
        <v>25</v>
      </c>
      <c r="R2608" t="s">
        <v>26</v>
      </c>
    </row>
    <row r="2609" spans="1:18" x14ac:dyDescent="0.35">
      <c r="A2609" t="s">
        <v>1030</v>
      </c>
      <c r="B2609" t="s">
        <v>759</v>
      </c>
      <c r="C2609" t="s">
        <v>15</v>
      </c>
      <c r="D2609" t="s">
        <v>17</v>
      </c>
      <c r="E2609" t="s">
        <v>67</v>
      </c>
      <c r="F2609" t="s">
        <v>62</v>
      </c>
      <c r="G2609" t="s">
        <v>20</v>
      </c>
      <c r="H2609" t="s">
        <v>21</v>
      </c>
      <c r="I2609" s="4">
        <v>145.63</v>
      </c>
      <c r="J2609">
        <v>0</v>
      </c>
      <c r="K2609">
        <v>0</v>
      </c>
      <c r="L2609">
        <v>0</v>
      </c>
      <c r="M2609">
        <v>145.63</v>
      </c>
      <c r="N2609" s="2">
        <v>30</v>
      </c>
      <c r="O2609" t="s">
        <v>63</v>
      </c>
      <c r="P2609" t="s">
        <v>64</v>
      </c>
      <c r="Q2609" t="s">
        <v>25</v>
      </c>
      <c r="R2609" t="s">
        <v>26</v>
      </c>
    </row>
    <row r="2610" spans="1:18" x14ac:dyDescent="0.35">
      <c r="A2610" t="s">
        <v>1030</v>
      </c>
      <c r="B2610" t="s">
        <v>760</v>
      </c>
      <c r="C2610" t="s">
        <v>15</v>
      </c>
      <c r="D2610" t="s">
        <v>17</v>
      </c>
      <c r="E2610" t="s">
        <v>155</v>
      </c>
      <c r="F2610" t="s">
        <v>156</v>
      </c>
      <c r="G2610" t="s">
        <v>20</v>
      </c>
      <c r="H2610" t="s">
        <v>21</v>
      </c>
      <c r="I2610" s="4">
        <v>184.36</v>
      </c>
      <c r="J2610">
        <v>0</v>
      </c>
      <c r="K2610">
        <v>0</v>
      </c>
      <c r="L2610">
        <v>0</v>
      </c>
      <c r="M2610">
        <v>184.36</v>
      </c>
      <c r="N2610" s="2">
        <v>30</v>
      </c>
      <c r="O2610" t="s">
        <v>63</v>
      </c>
      <c r="P2610" t="s">
        <v>64</v>
      </c>
      <c r="Q2610" t="s">
        <v>25</v>
      </c>
      <c r="R2610" t="s">
        <v>26</v>
      </c>
    </row>
    <row r="2611" spans="1:18" x14ac:dyDescent="0.35">
      <c r="A2611" t="s">
        <v>1030</v>
      </c>
      <c r="B2611" t="s">
        <v>761</v>
      </c>
      <c r="C2611" t="s">
        <v>15</v>
      </c>
      <c r="D2611" t="s">
        <v>17</v>
      </c>
      <c r="E2611" t="s">
        <v>117</v>
      </c>
      <c r="F2611" t="s">
        <v>118</v>
      </c>
      <c r="G2611" t="s">
        <v>20</v>
      </c>
      <c r="H2611" t="s">
        <v>21</v>
      </c>
      <c r="I2611" s="4">
        <v>360.55</v>
      </c>
      <c r="J2611">
        <v>0</v>
      </c>
      <c r="K2611">
        <v>0</v>
      </c>
      <c r="L2611">
        <v>0</v>
      </c>
      <c r="M2611">
        <v>360.55</v>
      </c>
      <c r="N2611" s="2">
        <v>30</v>
      </c>
      <c r="O2611" t="s">
        <v>23</v>
      </c>
      <c r="P2611" t="s">
        <v>64</v>
      </c>
      <c r="Q2611" t="s">
        <v>25</v>
      </c>
      <c r="R2611" t="s">
        <v>26</v>
      </c>
    </row>
    <row r="2612" spans="1:18" x14ac:dyDescent="0.35">
      <c r="A2612" t="s">
        <v>1030</v>
      </c>
      <c r="B2612" t="s">
        <v>762</v>
      </c>
      <c r="C2612" t="s">
        <v>15</v>
      </c>
      <c r="D2612" t="s">
        <v>17</v>
      </c>
      <c r="E2612" t="s">
        <v>409</v>
      </c>
      <c r="G2612" t="s">
        <v>20</v>
      </c>
      <c r="H2612" t="s">
        <v>22</v>
      </c>
      <c r="I2612" s="4">
        <v>15072</v>
      </c>
      <c r="J2612">
        <v>3208</v>
      </c>
      <c r="K2612">
        <v>0</v>
      </c>
      <c r="L2612">
        <v>11864</v>
      </c>
      <c r="M2612">
        <v>0</v>
      </c>
      <c r="N2612" s="2">
        <v>30</v>
      </c>
      <c r="O2612" t="s">
        <v>29</v>
      </c>
      <c r="P2612" t="s">
        <v>168</v>
      </c>
      <c r="Q2612" t="s">
        <v>25</v>
      </c>
      <c r="R2612" t="s">
        <v>26</v>
      </c>
    </row>
    <row r="2613" spans="1:18" x14ac:dyDescent="0.35">
      <c r="A2613" t="s">
        <v>1030</v>
      </c>
      <c r="B2613" t="s">
        <v>1020</v>
      </c>
      <c r="C2613" t="s">
        <v>15</v>
      </c>
      <c r="D2613" t="s">
        <v>17</v>
      </c>
      <c r="E2613" t="s">
        <v>571</v>
      </c>
      <c r="F2613" t="s">
        <v>18</v>
      </c>
      <c r="G2613" t="s">
        <v>20</v>
      </c>
      <c r="H2613" t="s">
        <v>21</v>
      </c>
      <c r="I2613" s="4">
        <v>3100</v>
      </c>
      <c r="J2613">
        <v>0</v>
      </c>
      <c r="K2613">
        <v>0</v>
      </c>
      <c r="L2613">
        <v>0</v>
      </c>
      <c r="M2613">
        <v>3100</v>
      </c>
      <c r="N2613" s="2">
        <v>30</v>
      </c>
      <c r="Q2613" t="s">
        <v>25</v>
      </c>
      <c r="R2613" t="s">
        <v>26</v>
      </c>
    </row>
    <row r="2614" spans="1:18" x14ac:dyDescent="0.35">
      <c r="A2614" t="s">
        <v>1030</v>
      </c>
      <c r="B2614" t="s">
        <v>763</v>
      </c>
      <c r="C2614" t="s">
        <v>15</v>
      </c>
      <c r="D2614" t="s">
        <v>17</v>
      </c>
      <c r="E2614" t="s">
        <v>383</v>
      </c>
      <c r="G2614" t="s">
        <v>20</v>
      </c>
      <c r="H2614" t="s">
        <v>21</v>
      </c>
      <c r="I2614" s="4">
        <v>1506.2</v>
      </c>
      <c r="J2614">
        <v>0</v>
      </c>
      <c r="K2614">
        <v>0</v>
      </c>
      <c r="L2614">
        <v>0</v>
      </c>
      <c r="M2614">
        <v>1506.2</v>
      </c>
      <c r="N2614" s="2">
        <v>30</v>
      </c>
      <c r="O2614" t="s">
        <v>23</v>
      </c>
      <c r="P2614" t="s">
        <v>41</v>
      </c>
      <c r="Q2614" t="s">
        <v>25</v>
      </c>
      <c r="R2614" t="s">
        <v>26</v>
      </c>
    </row>
    <row r="2615" spans="1:18" x14ac:dyDescent="0.35">
      <c r="A2615" t="s">
        <v>1030</v>
      </c>
      <c r="B2615" t="s">
        <v>764</v>
      </c>
      <c r="C2615" t="s">
        <v>15</v>
      </c>
      <c r="D2615" t="s">
        <v>17</v>
      </c>
      <c r="E2615" t="s">
        <v>358</v>
      </c>
      <c r="G2615" t="s">
        <v>20</v>
      </c>
      <c r="H2615" t="s">
        <v>22</v>
      </c>
      <c r="I2615" s="4">
        <v>2581</v>
      </c>
      <c r="J2615">
        <v>139</v>
      </c>
      <c r="K2615">
        <v>0</v>
      </c>
      <c r="L2615">
        <v>2442</v>
      </c>
      <c r="M2615">
        <v>0</v>
      </c>
      <c r="N2615" s="2">
        <v>30</v>
      </c>
      <c r="O2615" t="s">
        <v>23</v>
      </c>
      <c r="P2615" t="s">
        <v>41</v>
      </c>
      <c r="Q2615" t="s">
        <v>25</v>
      </c>
      <c r="R2615" t="s">
        <v>26</v>
      </c>
    </row>
    <row r="2616" spans="1:18" x14ac:dyDescent="0.35">
      <c r="A2616" t="s">
        <v>1030</v>
      </c>
      <c r="B2616" t="s">
        <v>765</v>
      </c>
      <c r="C2616" t="s">
        <v>15</v>
      </c>
      <c r="D2616" t="s">
        <v>17</v>
      </c>
      <c r="E2616" t="s">
        <v>559</v>
      </c>
      <c r="G2616" t="s">
        <v>20</v>
      </c>
      <c r="H2616" t="s">
        <v>22</v>
      </c>
      <c r="I2616" s="4">
        <v>14320</v>
      </c>
      <c r="J2616">
        <v>1676</v>
      </c>
      <c r="K2616">
        <v>0</v>
      </c>
      <c r="L2616">
        <v>12644</v>
      </c>
      <c r="M2616">
        <v>0</v>
      </c>
      <c r="N2616" s="2">
        <v>30</v>
      </c>
      <c r="Q2616" t="s">
        <v>25</v>
      </c>
      <c r="R2616" t="s">
        <v>26</v>
      </c>
    </row>
    <row r="2617" spans="1:18" x14ac:dyDescent="0.35">
      <c r="A2617" t="s">
        <v>1030</v>
      </c>
      <c r="B2617" t="s">
        <v>766</v>
      </c>
      <c r="C2617" t="s">
        <v>15</v>
      </c>
      <c r="D2617" t="s">
        <v>17</v>
      </c>
      <c r="E2617" t="s">
        <v>565</v>
      </c>
      <c r="F2617" t="s">
        <v>566</v>
      </c>
      <c r="G2617" t="s">
        <v>20</v>
      </c>
      <c r="H2617" t="s">
        <v>21</v>
      </c>
      <c r="I2617" s="4">
        <v>3689.5</v>
      </c>
      <c r="J2617">
        <v>0</v>
      </c>
      <c r="K2617">
        <v>0</v>
      </c>
      <c r="L2617">
        <v>0</v>
      </c>
      <c r="M2617">
        <v>3689.5</v>
      </c>
      <c r="N2617" s="2">
        <v>30</v>
      </c>
      <c r="Q2617" t="s">
        <v>25</v>
      </c>
      <c r="R2617" t="s">
        <v>26</v>
      </c>
    </row>
    <row r="2618" spans="1:18" x14ac:dyDescent="0.35">
      <c r="A2618" t="s">
        <v>1030</v>
      </c>
      <c r="B2618" t="s">
        <v>1029</v>
      </c>
      <c r="C2618" t="s">
        <v>15</v>
      </c>
      <c r="D2618" t="s">
        <v>17</v>
      </c>
      <c r="E2618" t="s">
        <v>573</v>
      </c>
      <c r="G2618" t="s">
        <v>20</v>
      </c>
      <c r="H2618" t="s">
        <v>21</v>
      </c>
      <c r="I2618" s="4">
        <v>2069.5500000000002</v>
      </c>
      <c r="J2618">
        <v>0</v>
      </c>
      <c r="K2618">
        <v>0</v>
      </c>
      <c r="L2618">
        <v>0</v>
      </c>
      <c r="M2618">
        <v>2069.5500000000002</v>
      </c>
      <c r="N2618" s="2">
        <v>30</v>
      </c>
      <c r="Q2618" t="s">
        <v>25</v>
      </c>
      <c r="R2618" t="s">
        <v>26</v>
      </c>
    </row>
    <row r="2619" spans="1:18" x14ac:dyDescent="0.35">
      <c r="A2619" t="s">
        <v>1030</v>
      </c>
      <c r="B2619" t="s">
        <v>767</v>
      </c>
      <c r="C2619" t="s">
        <v>15</v>
      </c>
      <c r="D2619" t="s">
        <v>17</v>
      </c>
      <c r="E2619" t="s">
        <v>202</v>
      </c>
      <c r="G2619" t="s">
        <v>20</v>
      </c>
      <c r="H2619" t="s">
        <v>21</v>
      </c>
      <c r="I2619" s="4">
        <v>1743</v>
      </c>
      <c r="J2619">
        <v>0</v>
      </c>
      <c r="K2619">
        <v>0</v>
      </c>
      <c r="L2619">
        <v>0</v>
      </c>
      <c r="M2619">
        <v>1743</v>
      </c>
      <c r="N2619" s="2">
        <v>30</v>
      </c>
      <c r="O2619" t="s">
        <v>29</v>
      </c>
      <c r="P2619" t="s">
        <v>201</v>
      </c>
      <c r="Q2619" t="s">
        <v>25</v>
      </c>
      <c r="R2619" t="s">
        <v>26</v>
      </c>
    </row>
    <row r="2620" spans="1:18" x14ac:dyDescent="0.35">
      <c r="A2620" t="s">
        <v>1030</v>
      </c>
      <c r="B2620" t="s">
        <v>768</v>
      </c>
      <c r="C2620" t="s">
        <v>15</v>
      </c>
      <c r="D2620" t="s">
        <v>17</v>
      </c>
      <c r="E2620" t="s">
        <v>200</v>
      </c>
      <c r="G2620" t="s">
        <v>20</v>
      </c>
      <c r="H2620" t="s">
        <v>22</v>
      </c>
      <c r="I2620" s="4">
        <v>2737</v>
      </c>
      <c r="J2620">
        <v>582</v>
      </c>
      <c r="K2620">
        <v>0</v>
      </c>
      <c r="L2620">
        <v>2155</v>
      </c>
      <c r="M2620">
        <v>0</v>
      </c>
      <c r="N2620" s="2">
        <v>30</v>
      </c>
      <c r="O2620" t="s">
        <v>29</v>
      </c>
      <c r="P2620" t="s">
        <v>201</v>
      </c>
      <c r="Q2620" t="s">
        <v>25</v>
      </c>
      <c r="R2620" t="s">
        <v>26</v>
      </c>
    </row>
    <row r="2621" spans="1:18" x14ac:dyDescent="0.35">
      <c r="A2621" t="s">
        <v>1030</v>
      </c>
      <c r="B2621" t="s">
        <v>769</v>
      </c>
      <c r="C2621" t="s">
        <v>15</v>
      </c>
      <c r="D2621" t="s">
        <v>17</v>
      </c>
      <c r="E2621" t="s">
        <v>92</v>
      </c>
      <c r="F2621" t="s">
        <v>62</v>
      </c>
      <c r="G2621" t="s">
        <v>20</v>
      </c>
      <c r="H2621" t="s">
        <v>21</v>
      </c>
      <c r="I2621" s="4">
        <v>1267.6300000000001</v>
      </c>
      <c r="J2621">
        <v>0</v>
      </c>
      <c r="K2621">
        <v>0</v>
      </c>
      <c r="L2621">
        <v>0</v>
      </c>
      <c r="M2621">
        <v>1267.6300000000001</v>
      </c>
      <c r="N2621" s="2">
        <v>30</v>
      </c>
      <c r="O2621" t="s">
        <v>63</v>
      </c>
      <c r="P2621" t="s">
        <v>80</v>
      </c>
      <c r="Q2621" t="s">
        <v>25</v>
      </c>
      <c r="R2621" t="s">
        <v>26</v>
      </c>
    </row>
    <row r="2622" spans="1:18" x14ac:dyDescent="0.35">
      <c r="A2622" t="s">
        <v>1030</v>
      </c>
      <c r="B2622" t="s">
        <v>770</v>
      </c>
      <c r="C2622" t="s">
        <v>15</v>
      </c>
      <c r="D2622" t="s">
        <v>17</v>
      </c>
      <c r="E2622" t="s">
        <v>177</v>
      </c>
      <c r="F2622" t="s">
        <v>62</v>
      </c>
      <c r="G2622" t="s">
        <v>20</v>
      </c>
      <c r="H2622" t="s">
        <v>21</v>
      </c>
      <c r="I2622" s="4">
        <v>835.63</v>
      </c>
      <c r="J2622">
        <v>0</v>
      </c>
      <c r="K2622">
        <v>0</v>
      </c>
      <c r="L2622">
        <v>0</v>
      </c>
      <c r="M2622">
        <v>835.63</v>
      </c>
      <c r="N2622" s="2">
        <v>30</v>
      </c>
      <c r="O2622" t="s">
        <v>63</v>
      </c>
      <c r="P2622" t="s">
        <v>80</v>
      </c>
      <c r="Q2622" t="s">
        <v>25</v>
      </c>
      <c r="R2622" t="s">
        <v>26</v>
      </c>
    </row>
    <row r="2623" spans="1:18" x14ac:dyDescent="0.35">
      <c r="A2623" t="s">
        <v>1030</v>
      </c>
      <c r="B2623" t="s">
        <v>771</v>
      </c>
      <c r="C2623" t="s">
        <v>15</v>
      </c>
      <c r="D2623" t="s">
        <v>17</v>
      </c>
      <c r="E2623" t="s">
        <v>492</v>
      </c>
      <c r="F2623" t="s">
        <v>18</v>
      </c>
      <c r="G2623" t="s">
        <v>20</v>
      </c>
      <c r="H2623" t="s">
        <v>21</v>
      </c>
      <c r="I2623" s="4">
        <v>4144.6499999999996</v>
      </c>
      <c r="J2623">
        <v>0</v>
      </c>
      <c r="K2623">
        <v>0</v>
      </c>
      <c r="L2623">
        <v>0</v>
      </c>
      <c r="M2623">
        <v>4144.6499999999996</v>
      </c>
      <c r="N2623" s="2">
        <v>30</v>
      </c>
      <c r="O2623" t="s">
        <v>23</v>
      </c>
      <c r="P2623" t="s">
        <v>224</v>
      </c>
      <c r="Q2623" t="s">
        <v>25</v>
      </c>
      <c r="R2623" t="s">
        <v>26</v>
      </c>
    </row>
    <row r="2624" spans="1:18" x14ac:dyDescent="0.35">
      <c r="A2624" t="s">
        <v>1030</v>
      </c>
      <c r="B2624" t="s">
        <v>772</v>
      </c>
      <c r="C2624" t="s">
        <v>15</v>
      </c>
      <c r="D2624" t="s">
        <v>17</v>
      </c>
      <c r="E2624" t="s">
        <v>223</v>
      </c>
      <c r="G2624" t="s">
        <v>20</v>
      </c>
      <c r="H2624" t="s">
        <v>22</v>
      </c>
      <c r="I2624" s="4">
        <v>4412</v>
      </c>
      <c r="J2624">
        <v>944</v>
      </c>
      <c r="K2624">
        <v>0</v>
      </c>
      <c r="L2624">
        <v>3468</v>
      </c>
      <c r="M2624">
        <v>0</v>
      </c>
      <c r="N2624" s="2">
        <v>30</v>
      </c>
      <c r="O2624" t="s">
        <v>29</v>
      </c>
      <c r="P2624" t="s">
        <v>224</v>
      </c>
      <c r="Q2624" t="s">
        <v>25</v>
      </c>
      <c r="R2624" t="s">
        <v>26</v>
      </c>
    </row>
    <row r="2625" spans="1:18" x14ac:dyDescent="0.35">
      <c r="A2625" t="s">
        <v>1030</v>
      </c>
      <c r="B2625" t="s">
        <v>773</v>
      </c>
      <c r="C2625" t="s">
        <v>15</v>
      </c>
      <c r="D2625" t="s">
        <v>17</v>
      </c>
      <c r="E2625" t="s">
        <v>99</v>
      </c>
      <c r="F2625" t="s">
        <v>18</v>
      </c>
      <c r="G2625" t="s">
        <v>20</v>
      </c>
      <c r="H2625" t="s">
        <v>21</v>
      </c>
      <c r="I2625" s="4">
        <v>2659.13</v>
      </c>
      <c r="J2625">
        <v>0</v>
      </c>
      <c r="K2625">
        <v>0</v>
      </c>
      <c r="L2625">
        <v>0</v>
      </c>
      <c r="M2625">
        <v>2659.13</v>
      </c>
      <c r="N2625" s="2">
        <v>30</v>
      </c>
      <c r="O2625" t="s">
        <v>23</v>
      </c>
      <c r="P2625" t="s">
        <v>32</v>
      </c>
      <c r="Q2625" t="s">
        <v>25</v>
      </c>
      <c r="R2625" t="s">
        <v>26</v>
      </c>
    </row>
    <row r="2626" spans="1:18" x14ac:dyDescent="0.35">
      <c r="A2626" t="s">
        <v>1030</v>
      </c>
      <c r="B2626" t="s">
        <v>774</v>
      </c>
      <c r="C2626" t="s">
        <v>15</v>
      </c>
      <c r="D2626" t="s">
        <v>17</v>
      </c>
      <c r="E2626" t="s">
        <v>404</v>
      </c>
      <c r="F2626" t="s">
        <v>53</v>
      </c>
      <c r="G2626" t="s">
        <v>20</v>
      </c>
      <c r="H2626" t="s">
        <v>22</v>
      </c>
      <c r="I2626" s="4">
        <v>3788</v>
      </c>
      <c r="J2626">
        <v>816</v>
      </c>
      <c r="K2626">
        <v>0</v>
      </c>
      <c r="L2626">
        <v>2972</v>
      </c>
      <c r="M2626">
        <v>0</v>
      </c>
      <c r="N2626" s="2">
        <v>30</v>
      </c>
      <c r="O2626" t="s">
        <v>29</v>
      </c>
      <c r="P2626" t="s">
        <v>30</v>
      </c>
      <c r="Q2626" t="s">
        <v>25</v>
      </c>
      <c r="R2626" t="s">
        <v>26</v>
      </c>
    </row>
    <row r="2627" spans="1:18" x14ac:dyDescent="0.35">
      <c r="A2627" t="s">
        <v>1030</v>
      </c>
      <c r="B2627" t="s">
        <v>1019</v>
      </c>
      <c r="C2627" t="s">
        <v>15</v>
      </c>
      <c r="D2627" t="s">
        <v>17</v>
      </c>
      <c r="E2627" t="s">
        <v>570</v>
      </c>
      <c r="G2627" t="s">
        <v>20</v>
      </c>
      <c r="H2627" t="s">
        <v>21</v>
      </c>
      <c r="I2627" s="4">
        <v>303.95999999999998</v>
      </c>
      <c r="J2627">
        <v>0</v>
      </c>
      <c r="K2627">
        <v>0</v>
      </c>
      <c r="L2627">
        <v>0</v>
      </c>
      <c r="M2627">
        <v>303.95999999999998</v>
      </c>
      <c r="N2627" s="2">
        <v>30</v>
      </c>
      <c r="Q2627" t="s">
        <v>25</v>
      </c>
      <c r="R2627" t="s">
        <v>26</v>
      </c>
    </row>
    <row r="2628" spans="1:18" x14ac:dyDescent="0.35">
      <c r="A2628" t="s">
        <v>1030</v>
      </c>
      <c r="B2628" t="s">
        <v>775</v>
      </c>
      <c r="C2628" t="s">
        <v>15</v>
      </c>
      <c r="D2628" t="s">
        <v>17</v>
      </c>
      <c r="E2628" t="s">
        <v>180</v>
      </c>
      <c r="F2628" t="s">
        <v>181</v>
      </c>
      <c r="G2628" t="s">
        <v>20</v>
      </c>
      <c r="H2628" t="s">
        <v>22</v>
      </c>
      <c r="I2628" s="4">
        <v>5573</v>
      </c>
      <c r="J2628">
        <v>1146</v>
      </c>
      <c r="K2628">
        <v>0</v>
      </c>
      <c r="L2628">
        <v>4427</v>
      </c>
      <c r="M2628">
        <v>0</v>
      </c>
      <c r="N2628" s="2">
        <v>30</v>
      </c>
      <c r="O2628" t="s">
        <v>29</v>
      </c>
      <c r="P2628" t="s">
        <v>24</v>
      </c>
      <c r="Q2628" t="s">
        <v>25</v>
      </c>
      <c r="R2628" t="s">
        <v>26</v>
      </c>
    </row>
    <row r="2629" spans="1:18" x14ac:dyDescent="0.35">
      <c r="A2629" t="s">
        <v>1030</v>
      </c>
      <c r="B2629" t="s">
        <v>776</v>
      </c>
      <c r="C2629" t="s">
        <v>15</v>
      </c>
      <c r="D2629" t="s">
        <v>17</v>
      </c>
      <c r="E2629" t="s">
        <v>427</v>
      </c>
      <c r="F2629" t="s">
        <v>18</v>
      </c>
      <c r="G2629" t="s">
        <v>20</v>
      </c>
      <c r="H2629" t="s">
        <v>22</v>
      </c>
      <c r="I2629" s="4">
        <v>3698</v>
      </c>
      <c r="J2629">
        <v>168</v>
      </c>
      <c r="K2629">
        <v>0</v>
      </c>
      <c r="L2629">
        <v>3530</v>
      </c>
      <c r="M2629">
        <v>0</v>
      </c>
      <c r="N2629" s="2">
        <v>30</v>
      </c>
      <c r="O2629" t="s">
        <v>23</v>
      </c>
      <c r="P2629" t="s">
        <v>24</v>
      </c>
      <c r="Q2629" t="s">
        <v>25</v>
      </c>
      <c r="R2629" t="s">
        <v>26</v>
      </c>
    </row>
    <row r="2630" spans="1:18" x14ac:dyDescent="0.35">
      <c r="A2630" t="s">
        <v>1030</v>
      </c>
      <c r="B2630" t="s">
        <v>777</v>
      </c>
      <c r="C2630" t="s">
        <v>15</v>
      </c>
      <c r="D2630" t="s">
        <v>17</v>
      </c>
      <c r="E2630" t="s">
        <v>450</v>
      </c>
      <c r="F2630" t="s">
        <v>451</v>
      </c>
      <c r="G2630" t="s">
        <v>20</v>
      </c>
      <c r="H2630" t="s">
        <v>22</v>
      </c>
      <c r="I2630" s="4">
        <v>3592</v>
      </c>
      <c r="J2630">
        <v>810</v>
      </c>
      <c r="K2630">
        <v>0</v>
      </c>
      <c r="L2630">
        <v>2782</v>
      </c>
      <c r="M2630">
        <v>0</v>
      </c>
      <c r="N2630" s="2">
        <v>30</v>
      </c>
      <c r="O2630" t="s">
        <v>29</v>
      </c>
      <c r="P2630" t="s">
        <v>24</v>
      </c>
      <c r="Q2630" t="s">
        <v>25</v>
      </c>
      <c r="R2630" t="s">
        <v>26</v>
      </c>
    </row>
    <row r="2631" spans="1:18" x14ac:dyDescent="0.35">
      <c r="A2631" t="s">
        <v>1030</v>
      </c>
      <c r="B2631" t="s">
        <v>778</v>
      </c>
      <c r="C2631" t="s">
        <v>15</v>
      </c>
      <c r="D2631" t="s">
        <v>17</v>
      </c>
      <c r="E2631" t="s">
        <v>113</v>
      </c>
      <c r="F2631" t="s">
        <v>114</v>
      </c>
      <c r="G2631" t="s">
        <v>20</v>
      </c>
      <c r="H2631" t="s">
        <v>22</v>
      </c>
      <c r="I2631" s="4">
        <v>12175</v>
      </c>
      <c r="J2631">
        <v>1655</v>
      </c>
      <c r="K2631">
        <v>0</v>
      </c>
      <c r="L2631">
        <v>10520</v>
      </c>
      <c r="M2631">
        <v>0</v>
      </c>
      <c r="N2631" s="2">
        <v>30</v>
      </c>
      <c r="O2631" t="s">
        <v>60</v>
      </c>
      <c r="P2631" t="s">
        <v>24</v>
      </c>
      <c r="Q2631" t="s">
        <v>25</v>
      </c>
      <c r="R2631" t="s">
        <v>26</v>
      </c>
    </row>
    <row r="2632" spans="1:18" x14ac:dyDescent="0.35">
      <c r="A2632" t="s">
        <v>1030</v>
      </c>
      <c r="B2632" t="s">
        <v>779</v>
      </c>
      <c r="C2632" t="s">
        <v>15</v>
      </c>
      <c r="D2632" t="s">
        <v>17</v>
      </c>
      <c r="E2632" t="s">
        <v>113</v>
      </c>
      <c r="F2632" t="s">
        <v>18</v>
      </c>
      <c r="G2632" t="s">
        <v>20</v>
      </c>
      <c r="H2632" t="s">
        <v>21</v>
      </c>
      <c r="I2632" s="4">
        <v>2551.0700000000002</v>
      </c>
      <c r="J2632">
        <v>0</v>
      </c>
      <c r="K2632">
        <v>0</v>
      </c>
      <c r="L2632">
        <v>0</v>
      </c>
      <c r="M2632">
        <v>2551.0700000000002</v>
      </c>
      <c r="N2632" s="2">
        <v>30</v>
      </c>
      <c r="O2632" t="s">
        <v>23</v>
      </c>
      <c r="P2632" t="s">
        <v>24</v>
      </c>
      <c r="Q2632" t="s">
        <v>25</v>
      </c>
      <c r="R2632" t="s">
        <v>26</v>
      </c>
    </row>
    <row r="2633" spans="1:18" x14ac:dyDescent="0.35">
      <c r="A2633" t="s">
        <v>1030</v>
      </c>
      <c r="B2633" t="s">
        <v>780</v>
      </c>
      <c r="C2633" t="s">
        <v>15</v>
      </c>
      <c r="D2633" t="s">
        <v>17</v>
      </c>
      <c r="E2633" t="s">
        <v>113</v>
      </c>
      <c r="F2633" t="s">
        <v>18</v>
      </c>
      <c r="G2633" t="s">
        <v>20</v>
      </c>
      <c r="H2633" t="s">
        <v>21</v>
      </c>
      <c r="I2633" s="4">
        <v>2596.0300000000002</v>
      </c>
      <c r="J2633">
        <v>0</v>
      </c>
      <c r="K2633">
        <v>0</v>
      </c>
      <c r="L2633">
        <v>0</v>
      </c>
      <c r="M2633">
        <v>2596.0300000000002</v>
      </c>
      <c r="N2633" s="2">
        <v>30</v>
      </c>
      <c r="O2633" t="s">
        <v>35</v>
      </c>
      <c r="P2633" t="s">
        <v>24</v>
      </c>
      <c r="Q2633" t="s">
        <v>25</v>
      </c>
      <c r="R2633" t="s">
        <v>26</v>
      </c>
    </row>
    <row r="2634" spans="1:18" x14ac:dyDescent="0.35">
      <c r="A2634" t="s">
        <v>1030</v>
      </c>
      <c r="B2634" t="s">
        <v>781</v>
      </c>
      <c r="C2634" t="s">
        <v>15</v>
      </c>
      <c r="D2634" t="s">
        <v>17</v>
      </c>
      <c r="E2634" t="s">
        <v>120</v>
      </c>
      <c r="F2634" t="s">
        <v>62</v>
      </c>
      <c r="G2634" t="s">
        <v>20</v>
      </c>
      <c r="H2634" t="s">
        <v>21</v>
      </c>
      <c r="I2634" s="4">
        <v>411.27</v>
      </c>
      <c r="J2634">
        <v>0</v>
      </c>
      <c r="K2634">
        <v>0</v>
      </c>
      <c r="L2634">
        <v>0</v>
      </c>
      <c r="M2634">
        <v>411.27</v>
      </c>
      <c r="N2634" s="2">
        <v>30</v>
      </c>
      <c r="O2634" t="s">
        <v>63</v>
      </c>
      <c r="P2634" t="s">
        <v>64</v>
      </c>
      <c r="Q2634" t="s">
        <v>25</v>
      </c>
      <c r="R2634" t="s">
        <v>26</v>
      </c>
    </row>
    <row r="2635" spans="1:18" x14ac:dyDescent="0.35">
      <c r="A2635" t="s">
        <v>1030</v>
      </c>
      <c r="B2635" t="s">
        <v>782</v>
      </c>
      <c r="C2635" t="s">
        <v>15</v>
      </c>
      <c r="D2635" t="s">
        <v>17</v>
      </c>
      <c r="E2635" t="s">
        <v>371</v>
      </c>
      <c r="F2635" t="s">
        <v>18</v>
      </c>
      <c r="G2635" t="s">
        <v>20</v>
      </c>
      <c r="H2635" t="s">
        <v>22</v>
      </c>
      <c r="I2635" s="4">
        <v>6563</v>
      </c>
      <c r="J2635">
        <v>1142</v>
      </c>
      <c r="K2635">
        <v>0</v>
      </c>
      <c r="L2635">
        <v>5421</v>
      </c>
      <c r="M2635">
        <v>0</v>
      </c>
      <c r="N2635" s="2">
        <v>30</v>
      </c>
      <c r="O2635" t="s">
        <v>23</v>
      </c>
      <c r="P2635" t="s">
        <v>108</v>
      </c>
      <c r="Q2635" t="s">
        <v>25</v>
      </c>
      <c r="R2635" t="s">
        <v>26</v>
      </c>
    </row>
    <row r="2636" spans="1:18" x14ac:dyDescent="0.35">
      <c r="A2636" t="s">
        <v>1030</v>
      </c>
      <c r="B2636" t="s">
        <v>783</v>
      </c>
      <c r="C2636" t="s">
        <v>15</v>
      </c>
      <c r="D2636" t="s">
        <v>17</v>
      </c>
      <c r="E2636" t="s">
        <v>55</v>
      </c>
      <c r="F2636" t="s">
        <v>56</v>
      </c>
      <c r="G2636" t="s">
        <v>20</v>
      </c>
      <c r="H2636" t="s">
        <v>21</v>
      </c>
      <c r="I2636" s="4">
        <v>1131</v>
      </c>
      <c r="J2636">
        <v>0</v>
      </c>
      <c r="K2636">
        <v>0</v>
      </c>
      <c r="L2636">
        <v>0</v>
      </c>
      <c r="M2636">
        <v>1131</v>
      </c>
      <c r="N2636" s="2">
        <v>30</v>
      </c>
      <c r="O2636" t="s">
        <v>57</v>
      </c>
      <c r="P2636" t="s">
        <v>30</v>
      </c>
      <c r="Q2636" t="s">
        <v>25</v>
      </c>
      <c r="R2636" t="s">
        <v>26</v>
      </c>
    </row>
    <row r="2637" spans="1:18" x14ac:dyDescent="0.35">
      <c r="A2637" t="s">
        <v>1030</v>
      </c>
      <c r="B2637" t="s">
        <v>784</v>
      </c>
      <c r="C2637" t="s">
        <v>15</v>
      </c>
      <c r="D2637" t="s">
        <v>17</v>
      </c>
      <c r="E2637" t="s">
        <v>546</v>
      </c>
      <c r="G2637" t="s">
        <v>20</v>
      </c>
      <c r="H2637" t="s">
        <v>21</v>
      </c>
      <c r="I2637" s="4">
        <v>1199.5</v>
      </c>
      <c r="J2637">
        <v>0</v>
      </c>
      <c r="K2637">
        <v>0</v>
      </c>
      <c r="L2637">
        <v>0</v>
      </c>
      <c r="M2637">
        <v>1199.5</v>
      </c>
      <c r="N2637" s="2">
        <v>30</v>
      </c>
      <c r="O2637" t="s">
        <v>29</v>
      </c>
      <c r="P2637" t="s">
        <v>482</v>
      </c>
      <c r="Q2637" t="s">
        <v>25</v>
      </c>
      <c r="R2637" t="s">
        <v>26</v>
      </c>
    </row>
    <row r="2638" spans="1:18" x14ac:dyDescent="0.35">
      <c r="A2638" t="s">
        <v>1030</v>
      </c>
      <c r="B2638" t="s">
        <v>785</v>
      </c>
      <c r="C2638" t="s">
        <v>15</v>
      </c>
      <c r="D2638" t="s">
        <v>17</v>
      </c>
      <c r="E2638" t="s">
        <v>537</v>
      </c>
      <c r="G2638" t="s">
        <v>20</v>
      </c>
      <c r="H2638" t="s">
        <v>21</v>
      </c>
      <c r="I2638" s="4">
        <v>430</v>
      </c>
      <c r="J2638">
        <v>0</v>
      </c>
      <c r="K2638">
        <v>0</v>
      </c>
      <c r="L2638">
        <v>0</v>
      </c>
      <c r="M2638">
        <v>430</v>
      </c>
      <c r="N2638" s="2">
        <v>30</v>
      </c>
      <c r="O2638" t="s">
        <v>35</v>
      </c>
      <c r="P2638" t="s">
        <v>482</v>
      </c>
      <c r="Q2638" t="s">
        <v>25</v>
      </c>
      <c r="R2638" t="s">
        <v>26</v>
      </c>
    </row>
    <row r="2639" spans="1:18" x14ac:dyDescent="0.35">
      <c r="A2639" t="s">
        <v>1030</v>
      </c>
      <c r="B2639" t="s">
        <v>786</v>
      </c>
      <c r="C2639" t="s">
        <v>15</v>
      </c>
      <c r="D2639" t="s">
        <v>17</v>
      </c>
      <c r="E2639" t="s">
        <v>536</v>
      </c>
      <c r="G2639" t="s">
        <v>20</v>
      </c>
      <c r="H2639" t="s">
        <v>21</v>
      </c>
      <c r="I2639" s="4">
        <v>974.74</v>
      </c>
      <c r="J2639">
        <v>0</v>
      </c>
      <c r="K2639">
        <v>0</v>
      </c>
      <c r="L2639">
        <v>0</v>
      </c>
      <c r="M2639">
        <v>974.74</v>
      </c>
      <c r="N2639" s="2">
        <v>30</v>
      </c>
      <c r="O2639" t="s">
        <v>29</v>
      </c>
      <c r="P2639" t="s">
        <v>482</v>
      </c>
      <c r="Q2639" t="s">
        <v>25</v>
      </c>
      <c r="R2639" t="s">
        <v>26</v>
      </c>
    </row>
    <row r="2640" spans="1:18" x14ac:dyDescent="0.35">
      <c r="A2640" t="s">
        <v>1030</v>
      </c>
      <c r="B2640" t="s">
        <v>787</v>
      </c>
      <c r="C2640" t="s">
        <v>15</v>
      </c>
      <c r="D2640" t="s">
        <v>17</v>
      </c>
      <c r="E2640" t="s">
        <v>501</v>
      </c>
      <c r="G2640" t="s">
        <v>20</v>
      </c>
      <c r="H2640" t="s">
        <v>21</v>
      </c>
      <c r="I2640" s="4">
        <v>2772.81</v>
      </c>
      <c r="J2640">
        <v>0</v>
      </c>
      <c r="K2640">
        <v>0</v>
      </c>
      <c r="L2640">
        <v>0</v>
      </c>
      <c r="M2640">
        <v>2772.81</v>
      </c>
      <c r="N2640" s="2">
        <v>30</v>
      </c>
      <c r="O2640" t="s">
        <v>23</v>
      </c>
      <c r="P2640" t="s">
        <v>482</v>
      </c>
      <c r="Q2640" t="s">
        <v>25</v>
      </c>
      <c r="R2640" t="s">
        <v>26</v>
      </c>
    </row>
    <row r="2641" spans="1:18" x14ac:dyDescent="0.35">
      <c r="A2641" t="s">
        <v>1030</v>
      </c>
      <c r="B2641" t="s">
        <v>788</v>
      </c>
      <c r="C2641" t="s">
        <v>15</v>
      </c>
      <c r="D2641" t="s">
        <v>17</v>
      </c>
      <c r="E2641" t="s">
        <v>503</v>
      </c>
      <c r="G2641" t="s">
        <v>20</v>
      </c>
      <c r="H2641" t="s">
        <v>22</v>
      </c>
      <c r="I2641" s="4">
        <v>1292</v>
      </c>
      <c r="J2641">
        <v>361</v>
      </c>
      <c r="K2641">
        <v>0</v>
      </c>
      <c r="L2641">
        <v>931</v>
      </c>
      <c r="M2641">
        <v>0</v>
      </c>
      <c r="N2641" s="2">
        <v>30</v>
      </c>
      <c r="O2641" t="s">
        <v>29</v>
      </c>
      <c r="P2641" t="s">
        <v>482</v>
      </c>
      <c r="Q2641" t="s">
        <v>25</v>
      </c>
      <c r="R2641" t="s">
        <v>26</v>
      </c>
    </row>
    <row r="2642" spans="1:18" x14ac:dyDescent="0.35">
      <c r="A2642" t="s">
        <v>1030</v>
      </c>
      <c r="B2642" t="s">
        <v>789</v>
      </c>
      <c r="C2642" t="s">
        <v>15</v>
      </c>
      <c r="D2642" t="s">
        <v>17</v>
      </c>
      <c r="E2642" t="s">
        <v>495</v>
      </c>
      <c r="G2642" t="s">
        <v>20</v>
      </c>
      <c r="H2642" t="s">
        <v>21</v>
      </c>
      <c r="I2642" s="4">
        <v>3295</v>
      </c>
      <c r="J2642">
        <v>0</v>
      </c>
      <c r="K2642">
        <v>0</v>
      </c>
      <c r="L2642">
        <v>0</v>
      </c>
      <c r="M2642">
        <v>3295</v>
      </c>
      <c r="N2642" s="2">
        <v>30</v>
      </c>
      <c r="O2642" t="s">
        <v>23</v>
      </c>
      <c r="P2642" t="s">
        <v>482</v>
      </c>
      <c r="Q2642" t="s">
        <v>25</v>
      </c>
      <c r="R2642" t="s">
        <v>26</v>
      </c>
    </row>
    <row r="2643" spans="1:18" x14ac:dyDescent="0.35">
      <c r="A2643" t="s">
        <v>1030</v>
      </c>
      <c r="B2643" t="s">
        <v>790</v>
      </c>
      <c r="C2643" t="s">
        <v>15</v>
      </c>
      <c r="D2643" t="s">
        <v>17</v>
      </c>
      <c r="E2643" t="s">
        <v>496</v>
      </c>
      <c r="G2643" t="s">
        <v>20</v>
      </c>
      <c r="H2643" t="s">
        <v>22</v>
      </c>
      <c r="I2643" s="4">
        <v>1980</v>
      </c>
      <c r="J2643">
        <v>550</v>
      </c>
      <c r="K2643">
        <v>0</v>
      </c>
      <c r="L2643">
        <v>1430</v>
      </c>
      <c r="M2643">
        <v>0</v>
      </c>
      <c r="N2643" s="2">
        <v>30</v>
      </c>
      <c r="O2643" t="s">
        <v>60</v>
      </c>
      <c r="P2643" t="s">
        <v>482</v>
      </c>
      <c r="Q2643" t="s">
        <v>25</v>
      </c>
      <c r="R2643" t="s">
        <v>26</v>
      </c>
    </row>
    <row r="2644" spans="1:18" x14ac:dyDescent="0.35">
      <c r="A2644" t="s">
        <v>1030</v>
      </c>
      <c r="B2644" t="s">
        <v>791</v>
      </c>
      <c r="C2644" t="s">
        <v>15</v>
      </c>
      <c r="D2644" t="s">
        <v>17</v>
      </c>
      <c r="E2644" t="s">
        <v>539</v>
      </c>
      <c r="G2644" t="s">
        <v>20</v>
      </c>
      <c r="H2644" t="s">
        <v>21</v>
      </c>
      <c r="I2644" s="4">
        <v>1757.5</v>
      </c>
      <c r="J2644">
        <v>0</v>
      </c>
      <c r="K2644">
        <v>0</v>
      </c>
      <c r="L2644">
        <v>0</v>
      </c>
      <c r="M2644">
        <v>1757.5</v>
      </c>
      <c r="N2644" s="2">
        <v>30</v>
      </c>
      <c r="O2644" t="s">
        <v>29</v>
      </c>
      <c r="P2644" t="s">
        <v>482</v>
      </c>
      <c r="Q2644" t="s">
        <v>25</v>
      </c>
      <c r="R2644" t="s">
        <v>26</v>
      </c>
    </row>
    <row r="2645" spans="1:18" x14ac:dyDescent="0.35">
      <c r="A2645" t="s">
        <v>1030</v>
      </c>
      <c r="B2645" t="s">
        <v>792</v>
      </c>
      <c r="C2645" t="s">
        <v>15</v>
      </c>
      <c r="D2645" t="s">
        <v>17</v>
      </c>
      <c r="E2645" t="s">
        <v>522</v>
      </c>
      <c r="G2645" t="s">
        <v>20</v>
      </c>
      <c r="H2645" t="s">
        <v>21</v>
      </c>
      <c r="I2645" s="4">
        <v>2263.5</v>
      </c>
      <c r="J2645">
        <v>0</v>
      </c>
      <c r="K2645">
        <v>0</v>
      </c>
      <c r="L2645">
        <v>0</v>
      </c>
      <c r="M2645">
        <v>2263.5</v>
      </c>
      <c r="N2645" s="2">
        <v>30</v>
      </c>
      <c r="O2645" t="s">
        <v>60</v>
      </c>
      <c r="P2645" t="s">
        <v>482</v>
      </c>
      <c r="Q2645" t="s">
        <v>25</v>
      </c>
      <c r="R2645" t="s">
        <v>26</v>
      </c>
    </row>
    <row r="2646" spans="1:18" x14ac:dyDescent="0.35">
      <c r="A2646" t="s">
        <v>1030</v>
      </c>
      <c r="B2646" t="s">
        <v>793</v>
      </c>
      <c r="C2646" t="s">
        <v>15</v>
      </c>
      <c r="D2646" t="s">
        <v>17</v>
      </c>
      <c r="E2646" t="s">
        <v>519</v>
      </c>
      <c r="G2646" t="s">
        <v>20</v>
      </c>
      <c r="H2646" t="s">
        <v>21</v>
      </c>
      <c r="I2646" s="4">
        <v>3561</v>
      </c>
      <c r="J2646">
        <v>0</v>
      </c>
      <c r="K2646">
        <v>0</v>
      </c>
      <c r="L2646">
        <v>0</v>
      </c>
      <c r="M2646">
        <v>3561</v>
      </c>
      <c r="N2646" s="2">
        <v>30</v>
      </c>
      <c r="O2646" t="s">
        <v>23</v>
      </c>
      <c r="P2646" t="s">
        <v>482</v>
      </c>
      <c r="Q2646" t="s">
        <v>25</v>
      </c>
      <c r="R2646" t="s">
        <v>26</v>
      </c>
    </row>
    <row r="2647" spans="1:18" x14ac:dyDescent="0.35">
      <c r="A2647" t="s">
        <v>1030</v>
      </c>
      <c r="B2647" t="s">
        <v>794</v>
      </c>
      <c r="C2647" t="s">
        <v>15</v>
      </c>
      <c r="D2647" t="s">
        <v>17</v>
      </c>
      <c r="E2647" t="s">
        <v>520</v>
      </c>
      <c r="G2647" t="s">
        <v>20</v>
      </c>
      <c r="H2647" t="s">
        <v>22</v>
      </c>
      <c r="I2647" s="4">
        <v>12745</v>
      </c>
      <c r="J2647">
        <v>2625</v>
      </c>
      <c r="K2647">
        <v>0</v>
      </c>
      <c r="L2647">
        <v>10120</v>
      </c>
      <c r="M2647">
        <v>0</v>
      </c>
      <c r="N2647" s="2">
        <v>30</v>
      </c>
      <c r="Q2647" t="s">
        <v>25</v>
      </c>
      <c r="R2647" t="s">
        <v>26</v>
      </c>
    </row>
    <row r="2648" spans="1:18" x14ac:dyDescent="0.35">
      <c r="A2648" t="s">
        <v>1030</v>
      </c>
      <c r="B2648" t="s">
        <v>795</v>
      </c>
      <c r="C2648" t="s">
        <v>15</v>
      </c>
      <c r="D2648" t="s">
        <v>17</v>
      </c>
      <c r="E2648" t="s">
        <v>502</v>
      </c>
      <c r="G2648" t="s">
        <v>20</v>
      </c>
      <c r="H2648" t="s">
        <v>21</v>
      </c>
      <c r="I2648" s="4">
        <v>3332.93</v>
      </c>
      <c r="J2648">
        <v>0</v>
      </c>
      <c r="K2648">
        <v>0</v>
      </c>
      <c r="L2648">
        <v>0</v>
      </c>
      <c r="M2648">
        <v>3332.93</v>
      </c>
      <c r="N2648" s="2">
        <v>30</v>
      </c>
      <c r="O2648" t="s">
        <v>29</v>
      </c>
      <c r="P2648" t="s">
        <v>482</v>
      </c>
      <c r="Q2648" t="s">
        <v>25</v>
      </c>
      <c r="R2648" t="s">
        <v>26</v>
      </c>
    </row>
    <row r="2649" spans="1:18" x14ac:dyDescent="0.35">
      <c r="A2649" t="s">
        <v>1030</v>
      </c>
      <c r="B2649" t="s">
        <v>796</v>
      </c>
      <c r="C2649" t="s">
        <v>15</v>
      </c>
      <c r="D2649" t="s">
        <v>17</v>
      </c>
      <c r="E2649" t="s">
        <v>487</v>
      </c>
      <c r="G2649" t="s">
        <v>20</v>
      </c>
      <c r="H2649" t="s">
        <v>22</v>
      </c>
      <c r="I2649" s="4">
        <v>5508</v>
      </c>
      <c r="J2649">
        <v>1336</v>
      </c>
      <c r="K2649">
        <v>0</v>
      </c>
      <c r="L2649">
        <v>4172</v>
      </c>
      <c r="M2649">
        <v>0</v>
      </c>
      <c r="N2649" s="2">
        <v>30</v>
      </c>
      <c r="O2649" t="s">
        <v>23</v>
      </c>
      <c r="P2649" t="s">
        <v>482</v>
      </c>
      <c r="Q2649" t="s">
        <v>25</v>
      </c>
      <c r="R2649" t="s">
        <v>26</v>
      </c>
    </row>
    <row r="2650" spans="1:18" x14ac:dyDescent="0.35">
      <c r="A2650" t="s">
        <v>1030</v>
      </c>
      <c r="B2650" t="s">
        <v>797</v>
      </c>
      <c r="C2650" t="s">
        <v>15</v>
      </c>
      <c r="D2650" t="s">
        <v>17</v>
      </c>
      <c r="E2650" t="s">
        <v>521</v>
      </c>
      <c r="G2650" t="s">
        <v>20</v>
      </c>
      <c r="H2650" t="s">
        <v>21</v>
      </c>
      <c r="I2650" s="4">
        <v>2744.5</v>
      </c>
      <c r="J2650">
        <v>0</v>
      </c>
      <c r="K2650">
        <v>0</v>
      </c>
      <c r="L2650">
        <v>0</v>
      </c>
      <c r="M2650">
        <v>2744.5</v>
      </c>
      <c r="N2650" s="2">
        <v>30</v>
      </c>
      <c r="O2650" t="s">
        <v>57</v>
      </c>
      <c r="P2650" t="s">
        <v>482</v>
      </c>
      <c r="Q2650" t="s">
        <v>25</v>
      </c>
      <c r="R2650" t="s">
        <v>26</v>
      </c>
    </row>
    <row r="2651" spans="1:18" x14ac:dyDescent="0.35">
      <c r="A2651" t="s">
        <v>1030</v>
      </c>
      <c r="B2651" t="s">
        <v>798</v>
      </c>
      <c r="C2651" t="s">
        <v>15</v>
      </c>
      <c r="D2651" t="s">
        <v>17</v>
      </c>
      <c r="E2651" t="s">
        <v>525</v>
      </c>
      <c r="G2651" t="s">
        <v>20</v>
      </c>
      <c r="H2651" t="s">
        <v>21</v>
      </c>
      <c r="I2651" s="4">
        <v>4034</v>
      </c>
      <c r="J2651">
        <v>0</v>
      </c>
      <c r="K2651">
        <v>0</v>
      </c>
      <c r="L2651">
        <v>0</v>
      </c>
      <c r="M2651">
        <v>4034</v>
      </c>
      <c r="N2651" s="2">
        <v>30</v>
      </c>
      <c r="O2651" t="s">
        <v>29</v>
      </c>
      <c r="P2651" t="s">
        <v>482</v>
      </c>
      <c r="Q2651" t="s">
        <v>25</v>
      </c>
      <c r="R2651" t="s">
        <v>26</v>
      </c>
    </row>
    <row r="2652" spans="1:18" x14ac:dyDescent="0.35">
      <c r="A2652" t="s">
        <v>1030</v>
      </c>
      <c r="B2652" t="s">
        <v>799</v>
      </c>
      <c r="C2652" t="s">
        <v>15</v>
      </c>
      <c r="D2652" t="s">
        <v>17</v>
      </c>
      <c r="E2652" t="s">
        <v>488</v>
      </c>
      <c r="G2652" t="s">
        <v>20</v>
      </c>
      <c r="H2652" t="s">
        <v>22</v>
      </c>
      <c r="I2652" s="4">
        <v>2100</v>
      </c>
      <c r="J2652">
        <v>481</v>
      </c>
      <c r="K2652">
        <v>0</v>
      </c>
      <c r="L2652">
        <v>1619</v>
      </c>
      <c r="M2652">
        <v>0</v>
      </c>
      <c r="N2652" s="2">
        <v>30</v>
      </c>
      <c r="O2652" t="s">
        <v>29</v>
      </c>
      <c r="P2652" t="s">
        <v>482</v>
      </c>
      <c r="Q2652" t="s">
        <v>25</v>
      </c>
      <c r="R2652" t="s">
        <v>26</v>
      </c>
    </row>
    <row r="2653" spans="1:18" x14ac:dyDescent="0.35">
      <c r="A2653" t="s">
        <v>1030</v>
      </c>
      <c r="B2653" t="s">
        <v>800</v>
      </c>
      <c r="C2653" t="s">
        <v>15</v>
      </c>
      <c r="D2653" t="s">
        <v>17</v>
      </c>
      <c r="E2653" t="s">
        <v>511</v>
      </c>
      <c r="G2653" t="s">
        <v>20</v>
      </c>
      <c r="H2653" t="s">
        <v>21</v>
      </c>
      <c r="I2653" s="4">
        <v>2982</v>
      </c>
      <c r="J2653">
        <v>0</v>
      </c>
      <c r="K2653">
        <v>0</v>
      </c>
      <c r="L2653">
        <v>0</v>
      </c>
      <c r="M2653">
        <v>2982</v>
      </c>
      <c r="N2653" s="2">
        <v>30</v>
      </c>
      <c r="O2653" t="s">
        <v>29</v>
      </c>
      <c r="P2653" t="s">
        <v>482</v>
      </c>
      <c r="Q2653" t="s">
        <v>25</v>
      </c>
      <c r="R2653" t="s">
        <v>26</v>
      </c>
    </row>
    <row r="2654" spans="1:18" x14ac:dyDescent="0.35">
      <c r="A2654" t="s">
        <v>1030</v>
      </c>
      <c r="B2654" t="s">
        <v>801</v>
      </c>
      <c r="C2654" t="s">
        <v>15</v>
      </c>
      <c r="D2654" t="s">
        <v>17</v>
      </c>
      <c r="E2654" t="s">
        <v>547</v>
      </c>
      <c r="G2654" t="s">
        <v>20</v>
      </c>
      <c r="H2654" t="s">
        <v>21</v>
      </c>
      <c r="I2654" s="4">
        <v>3960</v>
      </c>
      <c r="J2654">
        <v>0</v>
      </c>
      <c r="K2654">
        <v>0</v>
      </c>
      <c r="L2654">
        <v>0</v>
      </c>
      <c r="M2654">
        <v>3960</v>
      </c>
      <c r="N2654" s="2">
        <v>30</v>
      </c>
      <c r="O2654" t="s">
        <v>29</v>
      </c>
      <c r="P2654" t="s">
        <v>517</v>
      </c>
      <c r="Q2654" t="s">
        <v>25</v>
      </c>
      <c r="R2654" t="s">
        <v>26</v>
      </c>
    </row>
    <row r="2655" spans="1:18" x14ac:dyDescent="0.35">
      <c r="A2655" t="s">
        <v>1030</v>
      </c>
      <c r="B2655" t="s">
        <v>802</v>
      </c>
      <c r="C2655" t="s">
        <v>15</v>
      </c>
      <c r="D2655" t="s">
        <v>17</v>
      </c>
      <c r="E2655" t="s">
        <v>540</v>
      </c>
      <c r="F2655" t="s">
        <v>541</v>
      </c>
      <c r="G2655" t="s">
        <v>20</v>
      </c>
      <c r="H2655" t="s">
        <v>22</v>
      </c>
      <c r="I2655" s="4">
        <v>5030</v>
      </c>
      <c r="J2655">
        <v>220</v>
      </c>
      <c r="K2655">
        <v>0</v>
      </c>
      <c r="L2655">
        <v>4810</v>
      </c>
      <c r="M2655">
        <v>0</v>
      </c>
      <c r="N2655" s="2">
        <v>30</v>
      </c>
      <c r="O2655" t="s">
        <v>23</v>
      </c>
      <c r="P2655" t="s">
        <v>517</v>
      </c>
      <c r="Q2655" t="s">
        <v>25</v>
      </c>
      <c r="R2655" t="s">
        <v>26</v>
      </c>
    </row>
    <row r="2656" spans="1:18" x14ac:dyDescent="0.35">
      <c r="A2656" t="s">
        <v>1030</v>
      </c>
      <c r="B2656" t="s">
        <v>803</v>
      </c>
      <c r="C2656" t="s">
        <v>15</v>
      </c>
      <c r="D2656" t="s">
        <v>17</v>
      </c>
      <c r="E2656" t="s">
        <v>163</v>
      </c>
      <c r="F2656" t="s">
        <v>62</v>
      </c>
      <c r="G2656" t="s">
        <v>20</v>
      </c>
      <c r="H2656" t="s">
        <v>21</v>
      </c>
      <c r="I2656" s="4">
        <v>569.45000000000005</v>
      </c>
      <c r="J2656">
        <v>0</v>
      </c>
      <c r="K2656">
        <v>0</v>
      </c>
      <c r="L2656">
        <v>0</v>
      </c>
      <c r="M2656">
        <v>569.45000000000005</v>
      </c>
      <c r="N2656" s="2">
        <v>30</v>
      </c>
      <c r="O2656" t="s">
        <v>63</v>
      </c>
      <c r="P2656" t="s">
        <v>80</v>
      </c>
      <c r="Q2656" t="s">
        <v>25</v>
      </c>
      <c r="R2656" t="s">
        <v>26</v>
      </c>
    </row>
    <row r="2657" spans="1:18" x14ac:dyDescent="0.35">
      <c r="A2657" t="s">
        <v>1030</v>
      </c>
      <c r="B2657" t="s">
        <v>804</v>
      </c>
      <c r="C2657" t="s">
        <v>15</v>
      </c>
      <c r="D2657" t="s">
        <v>17</v>
      </c>
      <c r="E2657" t="s">
        <v>329</v>
      </c>
      <c r="F2657" t="s">
        <v>18</v>
      </c>
      <c r="G2657" t="s">
        <v>20</v>
      </c>
      <c r="H2657" t="s">
        <v>21</v>
      </c>
      <c r="I2657" s="4">
        <v>1662.41</v>
      </c>
      <c r="J2657">
        <v>0</v>
      </c>
      <c r="K2657">
        <v>0</v>
      </c>
      <c r="L2657">
        <v>0</v>
      </c>
      <c r="M2657">
        <v>1662.41</v>
      </c>
      <c r="N2657" s="2">
        <v>30</v>
      </c>
      <c r="O2657" t="s">
        <v>23</v>
      </c>
      <c r="P2657" t="s">
        <v>108</v>
      </c>
      <c r="Q2657" t="s">
        <v>25</v>
      </c>
      <c r="R2657" t="s">
        <v>26</v>
      </c>
    </row>
    <row r="2658" spans="1:18" x14ac:dyDescent="0.35">
      <c r="A2658" t="s">
        <v>1030</v>
      </c>
      <c r="B2658" t="s">
        <v>805</v>
      </c>
      <c r="C2658" t="s">
        <v>15</v>
      </c>
      <c r="D2658" t="s">
        <v>17</v>
      </c>
      <c r="E2658" t="s">
        <v>325</v>
      </c>
      <c r="G2658" t="s">
        <v>20</v>
      </c>
      <c r="H2658" t="s">
        <v>22</v>
      </c>
      <c r="I2658" s="4">
        <v>6377</v>
      </c>
      <c r="J2658">
        <v>1322</v>
      </c>
      <c r="K2658">
        <v>0</v>
      </c>
      <c r="L2658">
        <v>5055</v>
      </c>
      <c r="M2658">
        <v>0</v>
      </c>
      <c r="N2658" s="2">
        <v>30</v>
      </c>
      <c r="O2658" t="s">
        <v>29</v>
      </c>
      <c r="P2658" t="s">
        <v>108</v>
      </c>
      <c r="Q2658" t="s">
        <v>25</v>
      </c>
      <c r="R2658" t="s">
        <v>26</v>
      </c>
    </row>
    <row r="2659" spans="1:18" x14ac:dyDescent="0.35">
      <c r="A2659" t="s">
        <v>1030</v>
      </c>
      <c r="B2659" t="s">
        <v>806</v>
      </c>
      <c r="C2659" t="s">
        <v>15</v>
      </c>
      <c r="D2659" t="s">
        <v>17</v>
      </c>
      <c r="E2659" t="s">
        <v>564</v>
      </c>
      <c r="G2659" t="s">
        <v>20</v>
      </c>
      <c r="H2659" t="s">
        <v>22</v>
      </c>
      <c r="I2659" s="4">
        <v>17824</v>
      </c>
      <c r="J2659">
        <v>1992</v>
      </c>
      <c r="K2659">
        <v>0</v>
      </c>
      <c r="L2659">
        <v>15832</v>
      </c>
      <c r="M2659">
        <v>0</v>
      </c>
      <c r="N2659" s="2">
        <v>30</v>
      </c>
      <c r="Q2659" t="s">
        <v>25</v>
      </c>
      <c r="R2659" t="s">
        <v>26</v>
      </c>
    </row>
    <row r="2660" spans="1:18" x14ac:dyDescent="0.35">
      <c r="A2660" t="s">
        <v>1030</v>
      </c>
      <c r="B2660" t="s">
        <v>807</v>
      </c>
      <c r="C2660" t="s">
        <v>15</v>
      </c>
      <c r="D2660" t="s">
        <v>17</v>
      </c>
      <c r="E2660" t="s">
        <v>356</v>
      </c>
      <c r="G2660" t="s">
        <v>20</v>
      </c>
      <c r="H2660" t="s">
        <v>22</v>
      </c>
      <c r="I2660" s="4">
        <v>7312</v>
      </c>
      <c r="J2660">
        <v>1645</v>
      </c>
      <c r="K2660">
        <v>0</v>
      </c>
      <c r="L2660">
        <v>5667</v>
      </c>
      <c r="M2660">
        <v>0</v>
      </c>
      <c r="N2660" s="2">
        <v>30</v>
      </c>
      <c r="O2660" t="s">
        <v>29</v>
      </c>
      <c r="P2660" t="s">
        <v>108</v>
      </c>
      <c r="Q2660" t="s">
        <v>25</v>
      </c>
      <c r="R2660" t="s">
        <v>26</v>
      </c>
    </row>
    <row r="2661" spans="1:18" x14ac:dyDescent="0.35">
      <c r="A2661" t="s">
        <v>1030</v>
      </c>
      <c r="B2661" t="s">
        <v>808</v>
      </c>
      <c r="C2661" t="s">
        <v>15</v>
      </c>
      <c r="D2661" t="s">
        <v>17</v>
      </c>
      <c r="E2661" t="s">
        <v>416</v>
      </c>
      <c r="F2661" t="s">
        <v>131</v>
      </c>
      <c r="G2661" t="s">
        <v>20</v>
      </c>
      <c r="H2661" t="s">
        <v>22</v>
      </c>
      <c r="I2661" s="4">
        <v>8209</v>
      </c>
      <c r="J2661">
        <v>1867</v>
      </c>
      <c r="K2661">
        <v>0</v>
      </c>
      <c r="L2661">
        <v>6342</v>
      </c>
      <c r="M2661">
        <v>0</v>
      </c>
      <c r="N2661" s="2">
        <v>30</v>
      </c>
      <c r="O2661" t="s">
        <v>29</v>
      </c>
      <c r="P2661" t="s">
        <v>30</v>
      </c>
      <c r="Q2661" t="s">
        <v>25</v>
      </c>
      <c r="R2661" t="s">
        <v>26</v>
      </c>
    </row>
    <row r="2662" spans="1:18" x14ac:dyDescent="0.35">
      <c r="A2662" t="s">
        <v>1030</v>
      </c>
      <c r="B2662" t="s">
        <v>809</v>
      </c>
      <c r="C2662" t="s">
        <v>15</v>
      </c>
      <c r="D2662" t="s">
        <v>17</v>
      </c>
      <c r="E2662" t="s">
        <v>459</v>
      </c>
      <c r="F2662" t="s">
        <v>460</v>
      </c>
      <c r="G2662" t="s">
        <v>20</v>
      </c>
      <c r="H2662" t="s">
        <v>22</v>
      </c>
      <c r="I2662" s="4">
        <v>1747</v>
      </c>
      <c r="J2662">
        <v>384</v>
      </c>
      <c r="K2662">
        <v>0</v>
      </c>
      <c r="L2662">
        <v>1363</v>
      </c>
      <c r="M2662">
        <v>0</v>
      </c>
      <c r="N2662" s="2">
        <v>30</v>
      </c>
      <c r="O2662" t="s">
        <v>29</v>
      </c>
      <c r="P2662" t="s">
        <v>30</v>
      </c>
      <c r="Q2662" t="s">
        <v>25</v>
      </c>
      <c r="R2662" t="s">
        <v>26</v>
      </c>
    </row>
    <row r="2663" spans="1:18" x14ac:dyDescent="0.35">
      <c r="A2663" t="s">
        <v>1030</v>
      </c>
      <c r="B2663" t="s">
        <v>810</v>
      </c>
      <c r="C2663" t="s">
        <v>15</v>
      </c>
      <c r="D2663" t="s">
        <v>17</v>
      </c>
      <c r="E2663" t="s">
        <v>545</v>
      </c>
      <c r="G2663" t="s">
        <v>20</v>
      </c>
      <c r="H2663" t="s">
        <v>21</v>
      </c>
      <c r="I2663" s="4">
        <v>3840.51</v>
      </c>
      <c r="J2663">
        <v>0</v>
      </c>
      <c r="K2663">
        <v>0</v>
      </c>
      <c r="L2663">
        <v>0</v>
      </c>
      <c r="M2663">
        <v>3840.51</v>
      </c>
      <c r="N2663" s="2">
        <v>30</v>
      </c>
      <c r="O2663" t="s">
        <v>29</v>
      </c>
      <c r="P2663" t="s">
        <v>319</v>
      </c>
      <c r="Q2663" t="s">
        <v>25</v>
      </c>
      <c r="R2663" t="s">
        <v>26</v>
      </c>
    </row>
    <row r="2664" spans="1:18" x14ac:dyDescent="0.35">
      <c r="A2664" t="s">
        <v>1030</v>
      </c>
      <c r="B2664" t="s">
        <v>811</v>
      </c>
      <c r="C2664" t="s">
        <v>15</v>
      </c>
      <c r="D2664" t="s">
        <v>17</v>
      </c>
      <c r="E2664" t="s">
        <v>93</v>
      </c>
      <c r="F2664" t="s">
        <v>39</v>
      </c>
      <c r="G2664" t="s">
        <v>20</v>
      </c>
      <c r="H2664" t="s">
        <v>21</v>
      </c>
      <c r="I2664" s="4">
        <v>518.17999999999995</v>
      </c>
      <c r="J2664">
        <v>0</v>
      </c>
      <c r="K2664">
        <v>0</v>
      </c>
      <c r="L2664">
        <v>0</v>
      </c>
      <c r="M2664">
        <v>518.17999999999995</v>
      </c>
      <c r="N2664" s="2">
        <v>30</v>
      </c>
      <c r="O2664" t="s">
        <v>40</v>
      </c>
      <c r="P2664" t="s">
        <v>94</v>
      </c>
      <c r="Q2664" t="s">
        <v>25</v>
      </c>
      <c r="R2664" t="s">
        <v>26</v>
      </c>
    </row>
    <row r="2665" spans="1:18" x14ac:dyDescent="0.35">
      <c r="A2665" t="s">
        <v>1030</v>
      </c>
      <c r="B2665" t="s">
        <v>812</v>
      </c>
      <c r="C2665" t="s">
        <v>15</v>
      </c>
      <c r="D2665" t="s">
        <v>17</v>
      </c>
      <c r="E2665" t="s">
        <v>350</v>
      </c>
      <c r="F2665" t="s">
        <v>18</v>
      </c>
      <c r="G2665" t="s">
        <v>20</v>
      </c>
      <c r="H2665" t="s">
        <v>22</v>
      </c>
      <c r="I2665" s="4">
        <v>2295</v>
      </c>
      <c r="J2665">
        <v>103</v>
      </c>
      <c r="K2665">
        <v>0</v>
      </c>
      <c r="L2665">
        <v>2192</v>
      </c>
      <c r="M2665">
        <v>0</v>
      </c>
      <c r="N2665" s="2">
        <v>30</v>
      </c>
      <c r="O2665" t="s">
        <v>23</v>
      </c>
      <c r="P2665" t="s">
        <v>108</v>
      </c>
      <c r="Q2665" t="s">
        <v>25</v>
      </c>
      <c r="R2665" t="s">
        <v>26</v>
      </c>
    </row>
    <row r="2666" spans="1:18" x14ac:dyDescent="0.35">
      <c r="A2666" t="s">
        <v>1030</v>
      </c>
      <c r="B2666" t="s">
        <v>813</v>
      </c>
      <c r="C2666" t="s">
        <v>15</v>
      </c>
      <c r="D2666" t="s">
        <v>17</v>
      </c>
      <c r="E2666" t="s">
        <v>355</v>
      </c>
      <c r="F2666" t="s">
        <v>18</v>
      </c>
      <c r="G2666" t="s">
        <v>20</v>
      </c>
      <c r="H2666" t="s">
        <v>21</v>
      </c>
      <c r="I2666" s="4">
        <v>1691.89</v>
      </c>
      <c r="J2666">
        <v>0</v>
      </c>
      <c r="K2666">
        <v>0</v>
      </c>
      <c r="L2666">
        <v>0</v>
      </c>
      <c r="M2666">
        <v>1691.89</v>
      </c>
      <c r="N2666" s="2">
        <v>30</v>
      </c>
      <c r="O2666" t="s">
        <v>23</v>
      </c>
      <c r="P2666" t="s">
        <v>41</v>
      </c>
      <c r="Q2666" t="s">
        <v>25</v>
      </c>
      <c r="R2666" t="s">
        <v>26</v>
      </c>
    </row>
    <row r="2667" spans="1:18" x14ac:dyDescent="0.35">
      <c r="A2667" t="s">
        <v>1030</v>
      </c>
      <c r="B2667" t="s">
        <v>814</v>
      </c>
      <c r="C2667" t="s">
        <v>15</v>
      </c>
      <c r="D2667" t="s">
        <v>17</v>
      </c>
      <c r="E2667" t="s">
        <v>477</v>
      </c>
      <c r="G2667" t="s">
        <v>20</v>
      </c>
      <c r="H2667" t="s">
        <v>21</v>
      </c>
      <c r="I2667" s="4">
        <v>0</v>
      </c>
      <c r="J2667">
        <v>0</v>
      </c>
      <c r="K2667">
        <v>0</v>
      </c>
      <c r="L2667">
        <v>0</v>
      </c>
      <c r="M2667">
        <v>0</v>
      </c>
      <c r="N2667" s="2">
        <v>30</v>
      </c>
      <c r="O2667" t="s">
        <v>46</v>
      </c>
      <c r="P2667" t="s">
        <v>224</v>
      </c>
      <c r="Q2667" t="s">
        <v>25</v>
      </c>
      <c r="R2667" t="s">
        <v>26</v>
      </c>
    </row>
    <row r="2668" spans="1:18" x14ac:dyDescent="0.35">
      <c r="A2668" t="s">
        <v>1030</v>
      </c>
      <c r="B2668" t="s">
        <v>815</v>
      </c>
      <c r="C2668" t="s">
        <v>15</v>
      </c>
      <c r="D2668" t="s">
        <v>17</v>
      </c>
      <c r="E2668" t="s">
        <v>481</v>
      </c>
      <c r="G2668" t="s">
        <v>20</v>
      </c>
      <c r="H2668" t="s">
        <v>21</v>
      </c>
      <c r="I2668" s="4">
        <v>0</v>
      </c>
      <c r="J2668">
        <v>0</v>
      </c>
      <c r="K2668">
        <v>0</v>
      </c>
      <c r="L2668">
        <v>0</v>
      </c>
      <c r="M2668">
        <v>0</v>
      </c>
      <c r="N2668" s="2">
        <v>30</v>
      </c>
      <c r="O2668" t="s">
        <v>29</v>
      </c>
      <c r="P2668" t="s">
        <v>482</v>
      </c>
      <c r="Q2668" t="s">
        <v>25</v>
      </c>
      <c r="R2668" t="s">
        <v>26</v>
      </c>
    </row>
    <row r="2669" spans="1:18" x14ac:dyDescent="0.35">
      <c r="A2669" t="s">
        <v>1030</v>
      </c>
      <c r="B2669" t="s">
        <v>816</v>
      </c>
      <c r="C2669" t="s">
        <v>15</v>
      </c>
      <c r="D2669" t="s">
        <v>17</v>
      </c>
      <c r="E2669" t="s">
        <v>222</v>
      </c>
      <c r="F2669" t="s">
        <v>18</v>
      </c>
      <c r="G2669" t="s">
        <v>20</v>
      </c>
      <c r="H2669" t="s">
        <v>21</v>
      </c>
      <c r="I2669" s="4">
        <v>1957.24</v>
      </c>
      <c r="J2669">
        <v>0</v>
      </c>
      <c r="K2669">
        <v>0</v>
      </c>
      <c r="L2669">
        <v>0</v>
      </c>
      <c r="M2669">
        <v>1957.24</v>
      </c>
      <c r="N2669" s="2">
        <v>30</v>
      </c>
      <c r="O2669" t="s">
        <v>23</v>
      </c>
      <c r="P2669" t="s">
        <v>32</v>
      </c>
      <c r="Q2669" t="s">
        <v>25</v>
      </c>
      <c r="R2669" t="s">
        <v>26</v>
      </c>
    </row>
    <row r="2670" spans="1:18" x14ac:dyDescent="0.35">
      <c r="A2670" t="s">
        <v>1030</v>
      </c>
      <c r="B2670" t="s">
        <v>817</v>
      </c>
      <c r="C2670" t="s">
        <v>15</v>
      </c>
      <c r="D2670" t="s">
        <v>17</v>
      </c>
      <c r="E2670" t="s">
        <v>389</v>
      </c>
      <c r="F2670" t="s">
        <v>131</v>
      </c>
      <c r="G2670" t="s">
        <v>20</v>
      </c>
      <c r="H2670" t="s">
        <v>22</v>
      </c>
      <c r="I2670" s="4">
        <v>8717</v>
      </c>
      <c r="J2670">
        <v>1903</v>
      </c>
      <c r="K2670">
        <v>0</v>
      </c>
      <c r="L2670">
        <v>6814</v>
      </c>
      <c r="M2670">
        <v>0</v>
      </c>
      <c r="N2670" s="2">
        <v>30</v>
      </c>
      <c r="O2670" t="s">
        <v>29</v>
      </c>
      <c r="P2670" t="s">
        <v>32</v>
      </c>
      <c r="Q2670" t="s">
        <v>25</v>
      </c>
      <c r="R2670" t="s">
        <v>26</v>
      </c>
    </row>
    <row r="2671" spans="1:18" x14ac:dyDescent="0.35">
      <c r="A2671" t="s">
        <v>1030</v>
      </c>
      <c r="B2671" t="s">
        <v>818</v>
      </c>
      <c r="C2671" t="s">
        <v>15</v>
      </c>
      <c r="D2671" t="s">
        <v>17</v>
      </c>
      <c r="E2671" t="s">
        <v>146</v>
      </c>
      <c r="F2671" t="s">
        <v>18</v>
      </c>
      <c r="G2671" t="s">
        <v>20</v>
      </c>
      <c r="H2671" t="s">
        <v>22</v>
      </c>
      <c r="I2671" s="4">
        <v>5188</v>
      </c>
      <c r="J2671">
        <v>820</v>
      </c>
      <c r="K2671">
        <v>0</v>
      </c>
      <c r="L2671">
        <v>4368</v>
      </c>
      <c r="M2671">
        <v>0</v>
      </c>
      <c r="N2671" s="2">
        <v>30</v>
      </c>
      <c r="O2671" t="s">
        <v>23</v>
      </c>
      <c r="P2671" t="s">
        <v>32</v>
      </c>
      <c r="Q2671" t="s">
        <v>25</v>
      </c>
      <c r="R2671" t="s">
        <v>26</v>
      </c>
    </row>
    <row r="2672" spans="1:18" x14ac:dyDescent="0.35">
      <c r="A2672" t="s">
        <v>1030</v>
      </c>
      <c r="B2672" t="s">
        <v>819</v>
      </c>
      <c r="C2672" t="s">
        <v>15</v>
      </c>
      <c r="D2672" t="s">
        <v>17</v>
      </c>
      <c r="E2672" t="s">
        <v>214</v>
      </c>
      <c r="F2672" t="s">
        <v>18</v>
      </c>
      <c r="G2672" t="s">
        <v>20</v>
      </c>
      <c r="H2672" t="s">
        <v>21</v>
      </c>
      <c r="I2672" s="4">
        <v>2647.75</v>
      </c>
      <c r="J2672">
        <v>0</v>
      </c>
      <c r="K2672">
        <v>0</v>
      </c>
      <c r="L2672">
        <v>0</v>
      </c>
      <c r="M2672">
        <v>2647.75</v>
      </c>
      <c r="N2672" s="2">
        <v>30</v>
      </c>
      <c r="O2672" t="s">
        <v>23</v>
      </c>
      <c r="P2672" t="s">
        <v>32</v>
      </c>
      <c r="Q2672" t="s">
        <v>25</v>
      </c>
      <c r="R2672" t="s">
        <v>26</v>
      </c>
    </row>
    <row r="2673" spans="1:18" x14ac:dyDescent="0.35">
      <c r="A2673" t="s">
        <v>1030</v>
      </c>
      <c r="B2673" t="s">
        <v>820</v>
      </c>
      <c r="C2673" t="s">
        <v>15</v>
      </c>
      <c r="D2673" t="s">
        <v>17</v>
      </c>
      <c r="E2673" t="s">
        <v>132</v>
      </c>
      <c r="F2673" t="s">
        <v>23</v>
      </c>
      <c r="G2673" t="s">
        <v>20</v>
      </c>
      <c r="H2673" t="s">
        <v>21</v>
      </c>
      <c r="I2673" s="4">
        <v>3275.5</v>
      </c>
      <c r="J2673">
        <v>0</v>
      </c>
      <c r="K2673">
        <v>0</v>
      </c>
      <c r="L2673">
        <v>0</v>
      </c>
      <c r="M2673">
        <v>3275.5</v>
      </c>
      <c r="N2673" s="2">
        <v>30</v>
      </c>
      <c r="O2673" t="s">
        <v>23</v>
      </c>
      <c r="P2673" t="s">
        <v>30</v>
      </c>
      <c r="Q2673" t="s">
        <v>25</v>
      </c>
      <c r="R2673" t="s">
        <v>26</v>
      </c>
    </row>
    <row r="2674" spans="1:18" x14ac:dyDescent="0.35">
      <c r="A2674" t="s">
        <v>1030</v>
      </c>
      <c r="B2674" t="s">
        <v>821</v>
      </c>
      <c r="C2674" t="s">
        <v>15</v>
      </c>
      <c r="D2674" t="s">
        <v>17</v>
      </c>
      <c r="E2674" t="s">
        <v>43</v>
      </c>
      <c r="F2674" t="s">
        <v>44</v>
      </c>
      <c r="G2674" t="s">
        <v>20</v>
      </c>
      <c r="H2674" t="s">
        <v>22</v>
      </c>
      <c r="I2674" s="4">
        <v>3240</v>
      </c>
      <c r="J2674">
        <v>690</v>
      </c>
      <c r="K2674">
        <v>0</v>
      </c>
      <c r="L2674">
        <v>2550</v>
      </c>
      <c r="M2674">
        <v>0</v>
      </c>
      <c r="N2674" s="2">
        <v>30</v>
      </c>
      <c r="O2674" t="s">
        <v>46</v>
      </c>
      <c r="P2674" t="s">
        <v>47</v>
      </c>
      <c r="Q2674" t="s">
        <v>25</v>
      </c>
      <c r="R2674" t="s">
        <v>26</v>
      </c>
    </row>
    <row r="2675" spans="1:18" x14ac:dyDescent="0.35">
      <c r="A2675" t="s">
        <v>1030</v>
      </c>
      <c r="B2675" t="s">
        <v>1031</v>
      </c>
      <c r="C2675" t="s">
        <v>15</v>
      </c>
      <c r="D2675" t="s">
        <v>17</v>
      </c>
      <c r="E2675" t="s">
        <v>468</v>
      </c>
      <c r="G2675" t="s">
        <v>20</v>
      </c>
      <c r="H2675" t="s">
        <v>21</v>
      </c>
      <c r="I2675" s="4">
        <v>729.07</v>
      </c>
      <c r="J2675">
        <v>0</v>
      </c>
      <c r="K2675">
        <v>0</v>
      </c>
      <c r="L2675">
        <v>0</v>
      </c>
      <c r="M2675">
        <v>729.07</v>
      </c>
      <c r="N2675" s="2">
        <v>30</v>
      </c>
      <c r="Q2675" t="s">
        <v>25</v>
      </c>
      <c r="R2675" t="s">
        <v>26</v>
      </c>
    </row>
    <row r="2676" spans="1:18" x14ac:dyDescent="0.35">
      <c r="A2676" t="s">
        <v>1030</v>
      </c>
      <c r="B2676" t="s">
        <v>822</v>
      </c>
      <c r="C2676" t="s">
        <v>15</v>
      </c>
      <c r="D2676" t="s">
        <v>17</v>
      </c>
      <c r="E2676" t="s">
        <v>229</v>
      </c>
      <c r="G2676" t="s">
        <v>20</v>
      </c>
      <c r="H2676" t="s">
        <v>22</v>
      </c>
      <c r="I2676" s="4">
        <v>6942</v>
      </c>
      <c r="J2676">
        <v>1634</v>
      </c>
      <c r="K2676">
        <v>0</v>
      </c>
      <c r="L2676">
        <v>5308</v>
      </c>
      <c r="M2676">
        <v>0</v>
      </c>
      <c r="N2676" s="2">
        <v>30</v>
      </c>
      <c r="O2676" t="s">
        <v>29</v>
      </c>
      <c r="P2676" t="s">
        <v>37</v>
      </c>
      <c r="Q2676" t="s">
        <v>25</v>
      </c>
      <c r="R2676" t="s">
        <v>26</v>
      </c>
    </row>
    <row r="2677" spans="1:18" x14ac:dyDescent="0.35">
      <c r="A2677" t="s">
        <v>1030</v>
      </c>
      <c r="B2677" t="s">
        <v>823</v>
      </c>
      <c r="C2677" t="s">
        <v>15</v>
      </c>
      <c r="D2677" t="s">
        <v>17</v>
      </c>
      <c r="E2677" t="s">
        <v>381</v>
      </c>
      <c r="F2677" t="s">
        <v>360</v>
      </c>
      <c r="G2677" t="s">
        <v>20</v>
      </c>
      <c r="H2677" t="s">
        <v>22</v>
      </c>
      <c r="I2677" s="4">
        <v>3156</v>
      </c>
      <c r="J2677">
        <v>716</v>
      </c>
      <c r="K2677">
        <v>0</v>
      </c>
      <c r="L2677">
        <v>2440</v>
      </c>
      <c r="M2677">
        <v>0</v>
      </c>
      <c r="N2677" s="2">
        <v>30</v>
      </c>
      <c r="O2677" t="s">
        <v>29</v>
      </c>
      <c r="P2677" t="s">
        <v>30</v>
      </c>
      <c r="Q2677" t="s">
        <v>25</v>
      </c>
      <c r="R2677" t="s">
        <v>26</v>
      </c>
    </row>
    <row r="2678" spans="1:18" x14ac:dyDescent="0.35">
      <c r="A2678" t="s">
        <v>1030</v>
      </c>
      <c r="B2678" t="s">
        <v>824</v>
      </c>
      <c r="C2678" t="s">
        <v>15</v>
      </c>
      <c r="D2678" t="s">
        <v>17</v>
      </c>
      <c r="E2678" t="s">
        <v>144</v>
      </c>
      <c r="F2678" t="s">
        <v>29</v>
      </c>
      <c r="G2678" t="s">
        <v>20</v>
      </c>
      <c r="H2678" t="s">
        <v>21</v>
      </c>
      <c r="I2678" s="4">
        <v>2647</v>
      </c>
      <c r="J2678">
        <v>0</v>
      </c>
      <c r="K2678">
        <v>0</v>
      </c>
      <c r="L2678">
        <v>0</v>
      </c>
      <c r="M2678">
        <v>2647</v>
      </c>
      <c r="N2678" s="2">
        <v>30</v>
      </c>
      <c r="O2678" t="s">
        <v>29</v>
      </c>
      <c r="P2678" t="s">
        <v>30</v>
      </c>
      <c r="Q2678" t="s">
        <v>25</v>
      </c>
      <c r="R2678" t="s">
        <v>26</v>
      </c>
    </row>
    <row r="2679" spans="1:18" x14ac:dyDescent="0.35">
      <c r="A2679" t="s">
        <v>1030</v>
      </c>
      <c r="B2679" t="s">
        <v>825</v>
      </c>
      <c r="C2679" t="s">
        <v>15</v>
      </c>
      <c r="D2679" t="s">
        <v>17</v>
      </c>
      <c r="E2679" t="s">
        <v>129</v>
      </c>
      <c r="F2679" t="s">
        <v>110</v>
      </c>
      <c r="G2679" t="s">
        <v>20</v>
      </c>
      <c r="H2679" t="s">
        <v>21</v>
      </c>
      <c r="I2679" s="4">
        <v>2887.37</v>
      </c>
      <c r="J2679">
        <v>0</v>
      </c>
      <c r="K2679">
        <v>0</v>
      </c>
      <c r="L2679">
        <v>0</v>
      </c>
      <c r="M2679">
        <v>2887.37</v>
      </c>
      <c r="N2679" s="2">
        <v>30</v>
      </c>
      <c r="O2679" t="s">
        <v>29</v>
      </c>
      <c r="P2679" t="s">
        <v>80</v>
      </c>
      <c r="Q2679" t="s">
        <v>25</v>
      </c>
      <c r="R2679" t="s">
        <v>26</v>
      </c>
    </row>
    <row r="2680" spans="1:18" x14ac:dyDescent="0.35">
      <c r="A2680" t="s">
        <v>1030</v>
      </c>
      <c r="B2680" t="s">
        <v>826</v>
      </c>
      <c r="C2680" t="s">
        <v>15</v>
      </c>
      <c r="D2680" t="s">
        <v>17</v>
      </c>
      <c r="E2680" t="s">
        <v>186</v>
      </c>
      <c r="F2680" t="s">
        <v>110</v>
      </c>
      <c r="G2680" t="s">
        <v>20</v>
      </c>
      <c r="H2680" t="s">
        <v>22</v>
      </c>
      <c r="I2680" s="4">
        <v>3470</v>
      </c>
      <c r="J2680">
        <v>969</v>
      </c>
      <c r="K2680">
        <v>0</v>
      </c>
      <c r="L2680">
        <v>2501</v>
      </c>
      <c r="M2680">
        <v>0</v>
      </c>
      <c r="N2680" s="2">
        <v>30</v>
      </c>
      <c r="O2680" t="s">
        <v>29</v>
      </c>
      <c r="P2680" t="s">
        <v>80</v>
      </c>
      <c r="Q2680" t="s">
        <v>25</v>
      </c>
      <c r="R2680" t="s">
        <v>26</v>
      </c>
    </row>
    <row r="2681" spans="1:18" x14ac:dyDescent="0.35">
      <c r="A2681" t="s">
        <v>1030</v>
      </c>
      <c r="B2681" t="s">
        <v>827</v>
      </c>
      <c r="C2681" t="s">
        <v>15</v>
      </c>
      <c r="D2681" t="s">
        <v>17</v>
      </c>
      <c r="E2681" t="s">
        <v>461</v>
      </c>
      <c r="F2681" t="s">
        <v>462</v>
      </c>
      <c r="G2681" t="s">
        <v>20</v>
      </c>
      <c r="H2681" t="s">
        <v>21</v>
      </c>
      <c r="I2681" s="4">
        <v>1938.62</v>
      </c>
      <c r="J2681">
        <v>0</v>
      </c>
      <c r="K2681">
        <v>0</v>
      </c>
      <c r="L2681">
        <v>0</v>
      </c>
      <c r="M2681">
        <v>1938.62</v>
      </c>
      <c r="N2681" s="2">
        <v>30</v>
      </c>
      <c r="O2681" t="s">
        <v>23</v>
      </c>
      <c r="P2681" t="s">
        <v>24</v>
      </c>
      <c r="Q2681" t="s">
        <v>25</v>
      </c>
      <c r="R2681" t="s">
        <v>26</v>
      </c>
    </row>
    <row r="2682" spans="1:18" x14ac:dyDescent="0.35">
      <c r="A2682" t="s">
        <v>1030</v>
      </c>
      <c r="B2682" t="s">
        <v>828</v>
      </c>
      <c r="C2682" t="s">
        <v>15</v>
      </c>
      <c r="D2682" t="s">
        <v>17</v>
      </c>
      <c r="E2682" t="s">
        <v>282</v>
      </c>
      <c r="G2682" t="s">
        <v>20</v>
      </c>
      <c r="H2682" t="s">
        <v>22</v>
      </c>
      <c r="I2682" s="4">
        <v>16108</v>
      </c>
      <c r="J2682">
        <v>1968</v>
      </c>
      <c r="K2682">
        <v>0</v>
      </c>
      <c r="L2682">
        <v>14140</v>
      </c>
      <c r="M2682">
        <v>0</v>
      </c>
      <c r="N2682" s="2">
        <v>30</v>
      </c>
      <c r="O2682" t="s">
        <v>60</v>
      </c>
      <c r="P2682" t="s">
        <v>80</v>
      </c>
      <c r="Q2682" t="s">
        <v>25</v>
      </c>
      <c r="R2682" t="s">
        <v>26</v>
      </c>
    </row>
    <row r="2683" spans="1:18" x14ac:dyDescent="0.35">
      <c r="A2683" t="s">
        <v>1030</v>
      </c>
      <c r="B2683" t="s">
        <v>829</v>
      </c>
      <c r="C2683" t="s">
        <v>15</v>
      </c>
      <c r="D2683" t="s">
        <v>17</v>
      </c>
      <c r="E2683" t="s">
        <v>275</v>
      </c>
      <c r="F2683" t="s">
        <v>18</v>
      </c>
      <c r="G2683" t="s">
        <v>20</v>
      </c>
      <c r="H2683" t="s">
        <v>21</v>
      </c>
      <c r="I2683" s="4">
        <v>1504.65</v>
      </c>
      <c r="J2683">
        <v>0</v>
      </c>
      <c r="K2683">
        <v>0</v>
      </c>
      <c r="L2683">
        <v>0</v>
      </c>
      <c r="M2683">
        <v>1504.65</v>
      </c>
      <c r="N2683" s="2">
        <v>30</v>
      </c>
      <c r="O2683" t="s">
        <v>23</v>
      </c>
      <c r="P2683" t="s">
        <v>37</v>
      </c>
      <c r="Q2683" t="s">
        <v>25</v>
      </c>
      <c r="R2683" t="s">
        <v>26</v>
      </c>
    </row>
    <row r="2684" spans="1:18" x14ac:dyDescent="0.35">
      <c r="A2684" t="s">
        <v>1030</v>
      </c>
      <c r="B2684" t="s">
        <v>830</v>
      </c>
      <c r="C2684" t="s">
        <v>15</v>
      </c>
      <c r="D2684" t="s">
        <v>17</v>
      </c>
      <c r="E2684" t="s">
        <v>231</v>
      </c>
      <c r="F2684" t="s">
        <v>232</v>
      </c>
      <c r="G2684" t="s">
        <v>20</v>
      </c>
      <c r="H2684" t="s">
        <v>22</v>
      </c>
      <c r="I2684" s="4">
        <v>5878</v>
      </c>
      <c r="J2684">
        <v>1232</v>
      </c>
      <c r="K2684">
        <v>0</v>
      </c>
      <c r="L2684">
        <v>4646</v>
      </c>
      <c r="M2684">
        <v>0</v>
      </c>
      <c r="N2684" s="2">
        <v>30</v>
      </c>
      <c r="O2684" t="s">
        <v>29</v>
      </c>
      <c r="P2684" t="s">
        <v>37</v>
      </c>
      <c r="Q2684" t="s">
        <v>25</v>
      </c>
      <c r="R2684" t="s">
        <v>26</v>
      </c>
    </row>
    <row r="2685" spans="1:18" x14ac:dyDescent="0.35">
      <c r="A2685" t="s">
        <v>1030</v>
      </c>
      <c r="B2685" t="s">
        <v>831</v>
      </c>
      <c r="C2685" t="s">
        <v>15</v>
      </c>
      <c r="D2685" t="s">
        <v>17</v>
      </c>
      <c r="E2685" t="s">
        <v>296</v>
      </c>
      <c r="F2685" t="s">
        <v>297</v>
      </c>
      <c r="G2685" t="s">
        <v>20</v>
      </c>
      <c r="H2685" t="s">
        <v>21</v>
      </c>
      <c r="I2685" s="4">
        <v>3929.48</v>
      </c>
      <c r="J2685">
        <v>0</v>
      </c>
      <c r="K2685">
        <v>0</v>
      </c>
      <c r="L2685">
        <v>0</v>
      </c>
      <c r="M2685">
        <v>3929.48</v>
      </c>
      <c r="N2685" s="2">
        <v>30</v>
      </c>
      <c r="O2685" t="s">
        <v>57</v>
      </c>
      <c r="P2685" t="s">
        <v>37</v>
      </c>
      <c r="Q2685" t="s">
        <v>25</v>
      </c>
      <c r="R2685" t="s">
        <v>26</v>
      </c>
    </row>
    <row r="2686" spans="1:18" x14ac:dyDescent="0.35">
      <c r="A2686" t="s">
        <v>1030</v>
      </c>
      <c r="B2686" t="s">
        <v>832</v>
      </c>
      <c r="C2686" t="s">
        <v>15</v>
      </c>
      <c r="D2686" t="s">
        <v>17</v>
      </c>
      <c r="E2686" t="s">
        <v>400</v>
      </c>
      <c r="F2686" t="s">
        <v>131</v>
      </c>
      <c r="G2686" t="s">
        <v>20</v>
      </c>
      <c r="H2686" t="s">
        <v>22</v>
      </c>
      <c r="I2686" s="4">
        <v>876</v>
      </c>
      <c r="J2686">
        <v>183</v>
      </c>
      <c r="K2686">
        <v>0</v>
      </c>
      <c r="L2686">
        <v>693</v>
      </c>
      <c r="M2686">
        <v>0</v>
      </c>
      <c r="N2686" s="2">
        <v>30</v>
      </c>
      <c r="O2686" t="s">
        <v>29</v>
      </c>
      <c r="P2686" t="s">
        <v>37</v>
      </c>
      <c r="Q2686" t="s">
        <v>25</v>
      </c>
      <c r="R2686" t="s">
        <v>26</v>
      </c>
    </row>
    <row r="2687" spans="1:18" x14ac:dyDescent="0.35">
      <c r="A2687" t="s">
        <v>1030</v>
      </c>
      <c r="B2687" t="s">
        <v>833</v>
      </c>
      <c r="C2687" t="s">
        <v>15</v>
      </c>
      <c r="D2687" t="s">
        <v>17</v>
      </c>
      <c r="E2687" t="s">
        <v>504</v>
      </c>
      <c r="G2687" t="s">
        <v>20</v>
      </c>
      <c r="H2687" t="s">
        <v>21</v>
      </c>
      <c r="I2687" s="4">
        <v>501.11</v>
      </c>
      <c r="J2687">
        <v>0</v>
      </c>
      <c r="K2687">
        <v>0</v>
      </c>
      <c r="L2687">
        <v>0</v>
      </c>
      <c r="M2687">
        <v>501.11</v>
      </c>
      <c r="N2687" s="2">
        <v>30</v>
      </c>
      <c r="O2687" t="s">
        <v>29</v>
      </c>
      <c r="P2687" t="s">
        <v>201</v>
      </c>
      <c r="Q2687" t="s">
        <v>25</v>
      </c>
      <c r="R2687" t="s">
        <v>26</v>
      </c>
    </row>
    <row r="2688" spans="1:18" x14ac:dyDescent="0.35">
      <c r="A2688" t="s">
        <v>1030</v>
      </c>
      <c r="B2688" t="s">
        <v>1024</v>
      </c>
      <c r="C2688" t="s">
        <v>15</v>
      </c>
      <c r="D2688" t="s">
        <v>17</v>
      </c>
      <c r="E2688" t="s">
        <v>567</v>
      </c>
      <c r="F2688" t="s">
        <v>568</v>
      </c>
      <c r="G2688" t="s">
        <v>20</v>
      </c>
      <c r="H2688" t="s">
        <v>21</v>
      </c>
      <c r="I2688" s="4">
        <v>586</v>
      </c>
      <c r="J2688">
        <v>0</v>
      </c>
      <c r="K2688">
        <v>0</v>
      </c>
      <c r="L2688">
        <v>0</v>
      </c>
      <c r="M2688">
        <v>586</v>
      </c>
      <c r="N2688" s="2">
        <v>30</v>
      </c>
      <c r="Q2688" t="s">
        <v>25</v>
      </c>
      <c r="R2688" t="s">
        <v>26</v>
      </c>
    </row>
    <row r="2689" spans="1:18" x14ac:dyDescent="0.35">
      <c r="A2689" t="s">
        <v>1030</v>
      </c>
      <c r="B2689" t="s">
        <v>834</v>
      </c>
      <c r="C2689" t="s">
        <v>15</v>
      </c>
      <c r="D2689" t="s">
        <v>17</v>
      </c>
      <c r="E2689" t="s">
        <v>538</v>
      </c>
      <c r="G2689" t="s">
        <v>20</v>
      </c>
      <c r="H2689" t="s">
        <v>22</v>
      </c>
      <c r="I2689" s="4">
        <v>4454</v>
      </c>
      <c r="J2689">
        <v>995</v>
      </c>
      <c r="K2689">
        <v>0</v>
      </c>
      <c r="L2689">
        <v>3459</v>
      </c>
      <c r="M2689">
        <v>0</v>
      </c>
      <c r="N2689" s="2">
        <v>30</v>
      </c>
      <c r="O2689" t="s">
        <v>29</v>
      </c>
      <c r="P2689" t="s">
        <v>94</v>
      </c>
      <c r="Q2689" t="s">
        <v>25</v>
      </c>
      <c r="R2689" t="s">
        <v>26</v>
      </c>
    </row>
    <row r="2690" spans="1:18" x14ac:dyDescent="0.35">
      <c r="A2690" t="s">
        <v>1030</v>
      </c>
      <c r="B2690" t="s">
        <v>835</v>
      </c>
      <c r="C2690" t="s">
        <v>15</v>
      </c>
      <c r="D2690" t="s">
        <v>17</v>
      </c>
      <c r="E2690" t="s">
        <v>393</v>
      </c>
      <c r="F2690" t="s">
        <v>18</v>
      </c>
      <c r="G2690" t="s">
        <v>20</v>
      </c>
      <c r="H2690" t="s">
        <v>21</v>
      </c>
      <c r="I2690" s="4">
        <v>2054.48</v>
      </c>
      <c r="J2690">
        <v>0</v>
      </c>
      <c r="K2690">
        <v>0</v>
      </c>
      <c r="L2690">
        <v>0</v>
      </c>
      <c r="M2690">
        <v>2054.48</v>
      </c>
      <c r="N2690" s="2">
        <v>30</v>
      </c>
      <c r="O2690" t="s">
        <v>23</v>
      </c>
      <c r="P2690" t="s">
        <v>108</v>
      </c>
      <c r="Q2690" t="s">
        <v>25</v>
      </c>
      <c r="R2690" t="s">
        <v>26</v>
      </c>
    </row>
    <row r="2691" spans="1:18" x14ac:dyDescent="0.35">
      <c r="A2691" t="s">
        <v>1030</v>
      </c>
      <c r="B2691" t="s">
        <v>836</v>
      </c>
      <c r="C2691" t="s">
        <v>15</v>
      </c>
      <c r="D2691" t="s">
        <v>17</v>
      </c>
      <c r="E2691" t="s">
        <v>190</v>
      </c>
      <c r="F2691" t="s">
        <v>110</v>
      </c>
      <c r="G2691" t="s">
        <v>20</v>
      </c>
      <c r="H2691" t="s">
        <v>21</v>
      </c>
      <c r="I2691" s="4">
        <v>1090.18</v>
      </c>
      <c r="J2691">
        <v>0</v>
      </c>
      <c r="K2691">
        <v>0</v>
      </c>
      <c r="L2691">
        <v>0</v>
      </c>
      <c r="M2691">
        <v>1090.18</v>
      </c>
      <c r="N2691" s="2">
        <v>30</v>
      </c>
      <c r="O2691" t="s">
        <v>29</v>
      </c>
      <c r="P2691" t="s">
        <v>80</v>
      </c>
      <c r="Q2691" t="s">
        <v>25</v>
      </c>
      <c r="R2691" t="s">
        <v>26</v>
      </c>
    </row>
    <row r="2692" spans="1:18" x14ac:dyDescent="0.35">
      <c r="A2692" t="s">
        <v>1030</v>
      </c>
      <c r="B2692" t="s">
        <v>837</v>
      </c>
      <c r="C2692" t="s">
        <v>15</v>
      </c>
      <c r="D2692" t="s">
        <v>17</v>
      </c>
      <c r="E2692" t="s">
        <v>457</v>
      </c>
      <c r="F2692" t="s">
        <v>458</v>
      </c>
      <c r="G2692" t="s">
        <v>20</v>
      </c>
      <c r="H2692" t="s">
        <v>22</v>
      </c>
      <c r="I2692" s="4">
        <v>4895</v>
      </c>
      <c r="J2692">
        <v>1113</v>
      </c>
      <c r="K2692">
        <v>0</v>
      </c>
      <c r="L2692">
        <v>3782</v>
      </c>
      <c r="M2692">
        <v>0</v>
      </c>
      <c r="N2692" s="2">
        <v>30</v>
      </c>
      <c r="O2692" t="s">
        <v>29</v>
      </c>
      <c r="P2692" t="s">
        <v>30</v>
      </c>
      <c r="Q2692" t="s">
        <v>25</v>
      </c>
      <c r="R2692" t="s">
        <v>26</v>
      </c>
    </row>
    <row r="2693" spans="1:18" x14ac:dyDescent="0.35">
      <c r="A2693" t="s">
        <v>1030</v>
      </c>
      <c r="B2693" t="s">
        <v>838</v>
      </c>
      <c r="C2693" t="s">
        <v>15</v>
      </c>
      <c r="D2693" t="s">
        <v>17</v>
      </c>
      <c r="E2693" t="s">
        <v>430</v>
      </c>
      <c r="F2693" t="s">
        <v>431</v>
      </c>
      <c r="G2693" t="s">
        <v>20</v>
      </c>
      <c r="H2693" t="s">
        <v>22</v>
      </c>
      <c r="I2693" s="4">
        <v>5127</v>
      </c>
      <c r="J2693">
        <v>1076</v>
      </c>
      <c r="K2693">
        <v>0</v>
      </c>
      <c r="L2693">
        <v>4051</v>
      </c>
      <c r="M2693">
        <v>0</v>
      </c>
      <c r="N2693" s="2">
        <v>30</v>
      </c>
      <c r="O2693" t="s">
        <v>29</v>
      </c>
      <c r="P2693" t="s">
        <v>30</v>
      </c>
      <c r="Q2693" t="s">
        <v>25</v>
      </c>
      <c r="R2693" t="s">
        <v>26</v>
      </c>
    </row>
    <row r="2694" spans="1:18" x14ac:dyDescent="0.35">
      <c r="A2694" t="s">
        <v>1030</v>
      </c>
      <c r="B2694" t="s">
        <v>839</v>
      </c>
      <c r="C2694" t="s">
        <v>15</v>
      </c>
      <c r="D2694" t="s">
        <v>17</v>
      </c>
      <c r="E2694" t="s">
        <v>293</v>
      </c>
      <c r="F2694" t="s">
        <v>294</v>
      </c>
      <c r="G2694" t="s">
        <v>20</v>
      </c>
      <c r="H2694" t="s">
        <v>21</v>
      </c>
      <c r="I2694" s="4">
        <v>1536.72</v>
      </c>
      <c r="J2694">
        <v>0</v>
      </c>
      <c r="K2694">
        <v>0</v>
      </c>
      <c r="L2694">
        <v>0</v>
      </c>
      <c r="M2694">
        <v>1536.72</v>
      </c>
      <c r="N2694" s="2">
        <v>30</v>
      </c>
      <c r="O2694" t="s">
        <v>23</v>
      </c>
      <c r="P2694" t="s">
        <v>224</v>
      </c>
      <c r="Q2694" t="s">
        <v>25</v>
      </c>
      <c r="R2694" t="s">
        <v>26</v>
      </c>
    </row>
    <row r="2695" spans="1:18" x14ac:dyDescent="0.35">
      <c r="A2695" t="s">
        <v>1030</v>
      </c>
      <c r="B2695" t="s">
        <v>840</v>
      </c>
      <c r="C2695" t="s">
        <v>15</v>
      </c>
      <c r="D2695" t="s">
        <v>17</v>
      </c>
      <c r="E2695" t="s">
        <v>188</v>
      </c>
      <c r="F2695" t="s">
        <v>110</v>
      </c>
      <c r="G2695" t="s">
        <v>20</v>
      </c>
      <c r="H2695" t="s">
        <v>22</v>
      </c>
      <c r="I2695" s="4">
        <v>3114</v>
      </c>
      <c r="J2695">
        <v>578</v>
      </c>
      <c r="K2695">
        <v>0</v>
      </c>
      <c r="L2695">
        <v>2536</v>
      </c>
      <c r="M2695">
        <v>0</v>
      </c>
      <c r="N2695" s="2">
        <v>30</v>
      </c>
      <c r="O2695" t="s">
        <v>29</v>
      </c>
      <c r="P2695" t="s">
        <v>80</v>
      </c>
      <c r="Q2695" t="s">
        <v>25</v>
      </c>
      <c r="R2695" t="s">
        <v>26</v>
      </c>
    </row>
    <row r="2696" spans="1:18" x14ac:dyDescent="0.35">
      <c r="A2696" t="s">
        <v>1030</v>
      </c>
      <c r="B2696" t="s">
        <v>841</v>
      </c>
      <c r="C2696" t="s">
        <v>15</v>
      </c>
      <c r="D2696" t="s">
        <v>17</v>
      </c>
      <c r="E2696" t="s">
        <v>405</v>
      </c>
      <c r="F2696" t="s">
        <v>406</v>
      </c>
      <c r="G2696" t="s">
        <v>20</v>
      </c>
      <c r="H2696" t="s">
        <v>22</v>
      </c>
      <c r="I2696" s="4">
        <v>7674</v>
      </c>
      <c r="J2696">
        <v>1650</v>
      </c>
      <c r="K2696">
        <v>0</v>
      </c>
      <c r="L2696">
        <v>6024</v>
      </c>
      <c r="M2696">
        <v>0</v>
      </c>
      <c r="N2696" s="2">
        <v>30</v>
      </c>
      <c r="O2696" t="s">
        <v>29</v>
      </c>
      <c r="P2696" t="s">
        <v>30</v>
      </c>
      <c r="Q2696" t="s">
        <v>25</v>
      </c>
      <c r="R2696" t="s">
        <v>26</v>
      </c>
    </row>
    <row r="2697" spans="1:18" x14ac:dyDescent="0.35">
      <c r="A2697" t="s">
        <v>1030</v>
      </c>
      <c r="B2697" t="s">
        <v>842</v>
      </c>
      <c r="C2697" t="s">
        <v>15</v>
      </c>
      <c r="D2697" t="s">
        <v>17</v>
      </c>
      <c r="E2697" t="s">
        <v>218</v>
      </c>
      <c r="F2697" t="s">
        <v>219</v>
      </c>
      <c r="G2697" t="s">
        <v>20</v>
      </c>
      <c r="H2697" t="s">
        <v>22</v>
      </c>
      <c r="I2697" s="4">
        <v>3935</v>
      </c>
      <c r="J2697">
        <v>895</v>
      </c>
      <c r="K2697">
        <v>0</v>
      </c>
      <c r="L2697">
        <v>3040</v>
      </c>
      <c r="M2697">
        <v>0</v>
      </c>
      <c r="N2697" s="2">
        <v>30</v>
      </c>
      <c r="O2697" t="s">
        <v>60</v>
      </c>
      <c r="P2697" t="s">
        <v>41</v>
      </c>
      <c r="Q2697" t="s">
        <v>25</v>
      </c>
      <c r="R2697" t="s">
        <v>26</v>
      </c>
    </row>
    <row r="2698" spans="1:18" x14ac:dyDescent="0.35">
      <c r="A2698" t="s">
        <v>1030</v>
      </c>
      <c r="B2698" t="s">
        <v>843</v>
      </c>
      <c r="C2698" t="s">
        <v>15</v>
      </c>
      <c r="D2698" t="s">
        <v>17</v>
      </c>
      <c r="E2698" t="s">
        <v>271</v>
      </c>
      <c r="F2698" t="s">
        <v>110</v>
      </c>
      <c r="G2698" t="s">
        <v>20</v>
      </c>
      <c r="H2698" t="s">
        <v>22</v>
      </c>
      <c r="I2698" s="4">
        <v>5571</v>
      </c>
      <c r="J2698">
        <v>1174</v>
      </c>
      <c r="K2698">
        <v>0</v>
      </c>
      <c r="L2698">
        <v>4397</v>
      </c>
      <c r="M2698">
        <v>0</v>
      </c>
      <c r="N2698" s="2">
        <v>30</v>
      </c>
      <c r="O2698" t="s">
        <v>29</v>
      </c>
      <c r="P2698" t="s">
        <v>272</v>
      </c>
      <c r="Q2698" t="s">
        <v>25</v>
      </c>
      <c r="R2698" t="s">
        <v>26</v>
      </c>
    </row>
    <row r="2699" spans="1:18" x14ac:dyDescent="0.35">
      <c r="A2699" t="s">
        <v>1030</v>
      </c>
      <c r="B2699" t="s">
        <v>844</v>
      </c>
      <c r="C2699" t="s">
        <v>15</v>
      </c>
      <c r="D2699" t="s">
        <v>17</v>
      </c>
      <c r="E2699" t="s">
        <v>326</v>
      </c>
      <c r="G2699" t="s">
        <v>20</v>
      </c>
      <c r="H2699" t="s">
        <v>21</v>
      </c>
      <c r="I2699" s="4">
        <v>1111.03</v>
      </c>
      <c r="J2699">
        <v>0</v>
      </c>
      <c r="K2699">
        <v>0</v>
      </c>
      <c r="L2699">
        <v>0</v>
      </c>
      <c r="M2699">
        <v>1111.03</v>
      </c>
      <c r="N2699" s="2">
        <v>30</v>
      </c>
      <c r="O2699" t="s">
        <v>23</v>
      </c>
      <c r="P2699" t="s">
        <v>272</v>
      </c>
      <c r="Q2699" t="s">
        <v>25</v>
      </c>
      <c r="R2699" t="s">
        <v>26</v>
      </c>
    </row>
    <row r="2700" spans="1:18" x14ac:dyDescent="0.35">
      <c r="A2700" t="s">
        <v>1030</v>
      </c>
      <c r="B2700" t="s">
        <v>845</v>
      </c>
      <c r="C2700" t="s">
        <v>15</v>
      </c>
      <c r="D2700" t="s">
        <v>17</v>
      </c>
      <c r="E2700" t="s">
        <v>313</v>
      </c>
      <c r="G2700" t="s">
        <v>20</v>
      </c>
      <c r="H2700" t="s">
        <v>22</v>
      </c>
      <c r="I2700" s="4">
        <v>10956</v>
      </c>
      <c r="J2700">
        <v>2341</v>
      </c>
      <c r="K2700">
        <v>0</v>
      </c>
      <c r="L2700">
        <v>8615</v>
      </c>
      <c r="M2700">
        <v>0</v>
      </c>
      <c r="N2700" s="2">
        <v>30</v>
      </c>
      <c r="O2700" t="s">
        <v>29</v>
      </c>
      <c r="P2700" t="s">
        <v>272</v>
      </c>
      <c r="Q2700" t="s">
        <v>25</v>
      </c>
      <c r="R2700" t="s">
        <v>26</v>
      </c>
    </row>
    <row r="2701" spans="1:18" x14ac:dyDescent="0.35">
      <c r="A2701" t="s">
        <v>1030</v>
      </c>
      <c r="B2701" t="s">
        <v>846</v>
      </c>
      <c r="C2701" t="s">
        <v>15</v>
      </c>
      <c r="D2701" t="s">
        <v>17</v>
      </c>
      <c r="E2701" t="s">
        <v>489</v>
      </c>
      <c r="F2701" t="s">
        <v>34</v>
      </c>
      <c r="G2701" t="s">
        <v>20</v>
      </c>
      <c r="H2701" t="s">
        <v>21</v>
      </c>
      <c r="I2701" s="4">
        <v>1063.0899999999999</v>
      </c>
      <c r="J2701">
        <v>0</v>
      </c>
      <c r="K2701">
        <v>0</v>
      </c>
      <c r="L2701">
        <v>0</v>
      </c>
      <c r="M2701">
        <v>1063.0899999999999</v>
      </c>
      <c r="N2701" s="2">
        <v>30</v>
      </c>
      <c r="O2701" t="s">
        <v>35</v>
      </c>
      <c r="P2701" t="s">
        <v>64</v>
      </c>
      <c r="Q2701" t="s">
        <v>25</v>
      </c>
      <c r="R2701" t="s">
        <v>26</v>
      </c>
    </row>
    <row r="2702" spans="1:18" x14ac:dyDescent="0.35">
      <c r="A2702" t="s">
        <v>1030</v>
      </c>
      <c r="B2702" t="s">
        <v>847</v>
      </c>
      <c r="C2702" t="s">
        <v>15</v>
      </c>
      <c r="D2702" t="s">
        <v>17</v>
      </c>
      <c r="E2702" t="s">
        <v>304</v>
      </c>
      <c r="F2702" t="s">
        <v>305</v>
      </c>
      <c r="G2702" t="s">
        <v>20</v>
      </c>
      <c r="H2702" t="s">
        <v>21</v>
      </c>
      <c r="I2702" s="4">
        <v>1328.18</v>
      </c>
      <c r="J2702">
        <v>0</v>
      </c>
      <c r="K2702">
        <v>0</v>
      </c>
      <c r="L2702">
        <v>0</v>
      </c>
      <c r="M2702">
        <v>1328.18</v>
      </c>
      <c r="N2702" s="2">
        <v>30</v>
      </c>
      <c r="Q2702" t="s">
        <v>25</v>
      </c>
      <c r="R2702" t="s">
        <v>26</v>
      </c>
    </row>
    <row r="2703" spans="1:18" x14ac:dyDescent="0.35">
      <c r="A2703" t="s">
        <v>1030</v>
      </c>
      <c r="B2703" t="s">
        <v>848</v>
      </c>
      <c r="C2703" t="s">
        <v>15</v>
      </c>
      <c r="D2703" t="s">
        <v>17</v>
      </c>
      <c r="E2703" t="s">
        <v>303</v>
      </c>
      <c r="G2703" t="s">
        <v>20</v>
      </c>
      <c r="H2703" t="s">
        <v>22</v>
      </c>
      <c r="I2703" s="4">
        <v>2171</v>
      </c>
      <c r="J2703">
        <v>567</v>
      </c>
      <c r="K2703">
        <v>0</v>
      </c>
      <c r="L2703">
        <v>1604</v>
      </c>
      <c r="M2703">
        <v>0</v>
      </c>
      <c r="N2703" s="2">
        <v>30</v>
      </c>
      <c r="O2703" t="s">
        <v>29</v>
      </c>
      <c r="P2703" t="s">
        <v>64</v>
      </c>
      <c r="Q2703" t="s">
        <v>25</v>
      </c>
      <c r="R2703" t="s">
        <v>26</v>
      </c>
    </row>
    <row r="2704" spans="1:18" x14ac:dyDescent="0.35">
      <c r="A2704" t="s">
        <v>1030</v>
      </c>
      <c r="B2704" t="s">
        <v>849</v>
      </c>
      <c r="C2704" t="s">
        <v>15</v>
      </c>
      <c r="D2704" t="s">
        <v>17</v>
      </c>
      <c r="E2704" t="s">
        <v>151</v>
      </c>
      <c r="F2704" t="s">
        <v>152</v>
      </c>
      <c r="G2704" t="s">
        <v>20</v>
      </c>
      <c r="H2704" t="s">
        <v>21</v>
      </c>
      <c r="I2704" s="4">
        <v>386.72</v>
      </c>
      <c r="J2704">
        <v>0</v>
      </c>
      <c r="K2704">
        <v>0</v>
      </c>
      <c r="L2704">
        <v>0</v>
      </c>
      <c r="M2704">
        <v>386.72</v>
      </c>
      <c r="N2704" s="2">
        <v>30</v>
      </c>
      <c r="O2704" t="s">
        <v>63</v>
      </c>
      <c r="P2704" t="s">
        <v>64</v>
      </c>
      <c r="Q2704" t="s">
        <v>25</v>
      </c>
      <c r="R2704" t="s">
        <v>26</v>
      </c>
    </row>
    <row r="2705" spans="1:18" x14ac:dyDescent="0.35">
      <c r="A2705" t="s">
        <v>1030</v>
      </c>
      <c r="B2705" t="s">
        <v>850</v>
      </c>
      <c r="C2705" t="s">
        <v>15</v>
      </c>
      <c r="D2705" t="s">
        <v>17</v>
      </c>
      <c r="E2705" t="s">
        <v>274</v>
      </c>
      <c r="G2705" t="s">
        <v>20</v>
      </c>
      <c r="H2705" t="s">
        <v>22</v>
      </c>
      <c r="I2705" s="4">
        <v>7147</v>
      </c>
      <c r="J2705">
        <v>1531</v>
      </c>
      <c r="K2705">
        <v>0</v>
      </c>
      <c r="L2705">
        <v>5616</v>
      </c>
      <c r="M2705">
        <v>0</v>
      </c>
      <c r="N2705" s="2">
        <v>30</v>
      </c>
      <c r="O2705" t="s">
        <v>29</v>
      </c>
      <c r="P2705" t="s">
        <v>37</v>
      </c>
      <c r="Q2705" t="s">
        <v>25</v>
      </c>
      <c r="R2705" t="s">
        <v>26</v>
      </c>
    </row>
    <row r="2706" spans="1:18" x14ac:dyDescent="0.35">
      <c r="A2706" t="s">
        <v>1030</v>
      </c>
      <c r="B2706" t="s">
        <v>851</v>
      </c>
      <c r="C2706" t="s">
        <v>15</v>
      </c>
      <c r="D2706" t="s">
        <v>17</v>
      </c>
      <c r="E2706" t="s">
        <v>36</v>
      </c>
      <c r="F2706" t="s">
        <v>34</v>
      </c>
      <c r="G2706" t="s">
        <v>20</v>
      </c>
      <c r="H2706" t="s">
        <v>21</v>
      </c>
      <c r="I2706" s="4">
        <v>1556.37</v>
      </c>
      <c r="J2706">
        <v>0</v>
      </c>
      <c r="K2706">
        <v>0</v>
      </c>
      <c r="L2706">
        <v>0</v>
      </c>
      <c r="M2706">
        <v>1556.37</v>
      </c>
      <c r="N2706" s="2">
        <v>30</v>
      </c>
      <c r="O2706" t="s">
        <v>35</v>
      </c>
      <c r="P2706" t="s">
        <v>37</v>
      </c>
      <c r="Q2706" t="s">
        <v>25</v>
      </c>
      <c r="R2706" t="s">
        <v>26</v>
      </c>
    </row>
    <row r="2707" spans="1:18" x14ac:dyDescent="0.35">
      <c r="A2707" t="s">
        <v>1030</v>
      </c>
      <c r="B2707" t="s">
        <v>852</v>
      </c>
      <c r="C2707" t="s">
        <v>15</v>
      </c>
      <c r="D2707" t="s">
        <v>17</v>
      </c>
      <c r="E2707" t="s">
        <v>292</v>
      </c>
      <c r="G2707" t="s">
        <v>20</v>
      </c>
      <c r="H2707" t="s">
        <v>21</v>
      </c>
      <c r="I2707" s="4">
        <v>1427.58</v>
      </c>
      <c r="J2707">
        <v>0</v>
      </c>
      <c r="K2707">
        <v>0</v>
      </c>
      <c r="L2707">
        <v>0</v>
      </c>
      <c r="M2707">
        <v>1427.58</v>
      </c>
      <c r="N2707" s="2">
        <v>30</v>
      </c>
      <c r="O2707" t="s">
        <v>35</v>
      </c>
      <c r="P2707" t="s">
        <v>37</v>
      </c>
      <c r="Q2707" t="s">
        <v>25</v>
      </c>
      <c r="R2707" t="s">
        <v>26</v>
      </c>
    </row>
    <row r="2708" spans="1:18" x14ac:dyDescent="0.35">
      <c r="A2708" t="s">
        <v>1030</v>
      </c>
      <c r="B2708" t="s">
        <v>853</v>
      </c>
      <c r="C2708" t="s">
        <v>15</v>
      </c>
      <c r="D2708" t="s">
        <v>17</v>
      </c>
      <c r="E2708" t="s">
        <v>556</v>
      </c>
      <c r="F2708" t="s">
        <v>557</v>
      </c>
      <c r="G2708" t="s">
        <v>20</v>
      </c>
      <c r="H2708" t="s">
        <v>21</v>
      </c>
      <c r="I2708" s="4">
        <v>826.03</v>
      </c>
      <c r="J2708">
        <v>0</v>
      </c>
      <c r="K2708">
        <v>0</v>
      </c>
      <c r="L2708">
        <v>0</v>
      </c>
      <c r="M2708">
        <v>826.03</v>
      </c>
      <c r="N2708" s="2">
        <v>30</v>
      </c>
      <c r="Q2708" t="s">
        <v>25</v>
      </c>
      <c r="R2708" t="s">
        <v>26</v>
      </c>
    </row>
    <row r="2709" spans="1:18" x14ac:dyDescent="0.35">
      <c r="A2709" t="s">
        <v>1030</v>
      </c>
      <c r="B2709" t="s">
        <v>854</v>
      </c>
      <c r="C2709" t="s">
        <v>15</v>
      </c>
      <c r="D2709" t="s">
        <v>17</v>
      </c>
      <c r="E2709" t="s">
        <v>343</v>
      </c>
      <c r="F2709" t="s">
        <v>344</v>
      </c>
      <c r="G2709" t="s">
        <v>20</v>
      </c>
      <c r="H2709" t="s">
        <v>21</v>
      </c>
      <c r="I2709" s="4">
        <v>1574.48</v>
      </c>
      <c r="J2709">
        <v>0</v>
      </c>
      <c r="K2709">
        <v>0</v>
      </c>
      <c r="L2709">
        <v>0</v>
      </c>
      <c r="M2709">
        <v>1574.48</v>
      </c>
      <c r="N2709" s="2">
        <v>30</v>
      </c>
      <c r="O2709" t="s">
        <v>345</v>
      </c>
      <c r="P2709" t="s">
        <v>37</v>
      </c>
      <c r="Q2709" t="s">
        <v>25</v>
      </c>
      <c r="R2709" t="s">
        <v>26</v>
      </c>
    </row>
    <row r="2710" spans="1:18" x14ac:dyDescent="0.35">
      <c r="A2710" t="s">
        <v>1030</v>
      </c>
      <c r="B2710" t="s">
        <v>855</v>
      </c>
      <c r="C2710" t="s">
        <v>15</v>
      </c>
      <c r="D2710" t="s">
        <v>17</v>
      </c>
      <c r="E2710" t="s">
        <v>285</v>
      </c>
      <c r="F2710" t="s">
        <v>18</v>
      </c>
      <c r="G2710" t="s">
        <v>20</v>
      </c>
      <c r="H2710" t="s">
        <v>21</v>
      </c>
      <c r="I2710" s="4">
        <v>1909.13</v>
      </c>
      <c r="J2710">
        <v>0</v>
      </c>
      <c r="K2710">
        <v>0</v>
      </c>
      <c r="L2710">
        <v>0</v>
      </c>
      <c r="M2710">
        <v>1909.13</v>
      </c>
      <c r="N2710" s="2">
        <v>30</v>
      </c>
      <c r="O2710" t="s">
        <v>23</v>
      </c>
      <c r="P2710" t="s">
        <v>37</v>
      </c>
      <c r="Q2710" t="s">
        <v>25</v>
      </c>
      <c r="R2710" t="s">
        <v>26</v>
      </c>
    </row>
    <row r="2711" spans="1:18" x14ac:dyDescent="0.35">
      <c r="A2711" t="s">
        <v>1030</v>
      </c>
      <c r="B2711" t="s">
        <v>856</v>
      </c>
      <c r="C2711" t="s">
        <v>15</v>
      </c>
      <c r="D2711" t="s">
        <v>17</v>
      </c>
      <c r="E2711" t="s">
        <v>273</v>
      </c>
      <c r="G2711" t="s">
        <v>20</v>
      </c>
      <c r="H2711" t="s">
        <v>22</v>
      </c>
      <c r="I2711" s="4">
        <v>11428</v>
      </c>
      <c r="J2711">
        <v>2417</v>
      </c>
      <c r="K2711">
        <v>0</v>
      </c>
      <c r="L2711">
        <v>9011</v>
      </c>
      <c r="M2711">
        <v>0</v>
      </c>
      <c r="N2711" s="2">
        <v>30</v>
      </c>
      <c r="O2711" t="s">
        <v>29</v>
      </c>
      <c r="P2711" t="s">
        <v>37</v>
      </c>
      <c r="Q2711" t="s">
        <v>25</v>
      </c>
      <c r="R2711" t="s">
        <v>26</v>
      </c>
    </row>
    <row r="2712" spans="1:18" x14ac:dyDescent="0.35">
      <c r="A2712" t="s">
        <v>1030</v>
      </c>
      <c r="B2712" t="s">
        <v>857</v>
      </c>
      <c r="C2712" t="s">
        <v>15</v>
      </c>
      <c r="D2712" t="s">
        <v>17</v>
      </c>
      <c r="E2712" t="s">
        <v>161</v>
      </c>
      <c r="F2712" t="s">
        <v>162</v>
      </c>
      <c r="G2712" t="s">
        <v>20</v>
      </c>
      <c r="H2712" t="s">
        <v>21</v>
      </c>
      <c r="I2712" s="4">
        <v>113.45</v>
      </c>
      <c r="J2712">
        <v>0</v>
      </c>
      <c r="K2712">
        <v>0</v>
      </c>
      <c r="L2712">
        <v>0</v>
      </c>
      <c r="M2712">
        <v>113.45</v>
      </c>
      <c r="N2712" s="2">
        <v>30</v>
      </c>
      <c r="O2712" t="s">
        <v>63</v>
      </c>
      <c r="P2712" t="s">
        <v>64</v>
      </c>
      <c r="Q2712" t="s">
        <v>25</v>
      </c>
      <c r="R2712" t="s">
        <v>26</v>
      </c>
    </row>
    <row r="2713" spans="1:18" x14ac:dyDescent="0.35">
      <c r="A2713" t="s">
        <v>1030</v>
      </c>
      <c r="B2713" t="s">
        <v>858</v>
      </c>
      <c r="C2713" t="s">
        <v>15</v>
      </c>
      <c r="D2713" t="s">
        <v>17</v>
      </c>
      <c r="E2713" t="s">
        <v>176</v>
      </c>
      <c r="G2713" t="s">
        <v>20</v>
      </c>
      <c r="H2713" t="s">
        <v>21</v>
      </c>
      <c r="I2713" s="4">
        <v>102.54</v>
      </c>
      <c r="J2713">
        <v>0</v>
      </c>
      <c r="K2713">
        <v>0</v>
      </c>
      <c r="L2713">
        <v>0</v>
      </c>
      <c r="M2713">
        <v>102.54</v>
      </c>
      <c r="N2713" s="2">
        <v>30</v>
      </c>
      <c r="O2713" t="s">
        <v>63</v>
      </c>
      <c r="P2713" t="s">
        <v>64</v>
      </c>
      <c r="Q2713" t="s">
        <v>25</v>
      </c>
      <c r="R2713" t="s">
        <v>26</v>
      </c>
    </row>
    <row r="2714" spans="1:18" x14ac:dyDescent="0.35">
      <c r="A2714" t="s">
        <v>1030</v>
      </c>
      <c r="B2714" t="s">
        <v>859</v>
      </c>
      <c r="C2714" t="s">
        <v>15</v>
      </c>
      <c r="D2714" t="s">
        <v>17</v>
      </c>
      <c r="E2714" t="s">
        <v>116</v>
      </c>
      <c r="F2714" t="s">
        <v>62</v>
      </c>
      <c r="G2714" t="s">
        <v>20</v>
      </c>
      <c r="H2714" t="s">
        <v>21</v>
      </c>
      <c r="I2714" s="4">
        <v>271.63</v>
      </c>
      <c r="J2714">
        <v>0</v>
      </c>
      <c r="K2714">
        <v>0</v>
      </c>
      <c r="L2714">
        <v>0</v>
      </c>
      <c r="M2714">
        <v>271.63</v>
      </c>
      <c r="N2714" s="2">
        <v>30</v>
      </c>
      <c r="O2714" t="s">
        <v>63</v>
      </c>
      <c r="P2714" t="s">
        <v>64</v>
      </c>
      <c r="Q2714" t="s">
        <v>25</v>
      </c>
      <c r="R2714" t="s">
        <v>26</v>
      </c>
    </row>
    <row r="2715" spans="1:18" x14ac:dyDescent="0.35">
      <c r="A2715" t="s">
        <v>1030</v>
      </c>
      <c r="B2715" t="s">
        <v>860</v>
      </c>
      <c r="C2715" t="s">
        <v>15</v>
      </c>
      <c r="D2715" t="s">
        <v>17</v>
      </c>
      <c r="E2715" t="s">
        <v>336</v>
      </c>
      <c r="G2715" t="s">
        <v>337</v>
      </c>
      <c r="H2715" t="s">
        <v>22</v>
      </c>
      <c r="I2715" s="4">
        <v>83580</v>
      </c>
      <c r="J2715">
        <v>18140</v>
      </c>
      <c r="K2715">
        <v>0</v>
      </c>
      <c r="L2715">
        <v>65440</v>
      </c>
      <c r="M2715">
        <v>0</v>
      </c>
      <c r="N2715" s="2">
        <v>30</v>
      </c>
      <c r="O2715" t="s">
        <v>60</v>
      </c>
      <c r="P2715" t="s">
        <v>37</v>
      </c>
      <c r="Q2715" t="s">
        <v>25</v>
      </c>
      <c r="R2715" t="s">
        <v>26</v>
      </c>
    </row>
    <row r="2716" spans="1:18" x14ac:dyDescent="0.35">
      <c r="A2716" t="s">
        <v>1030</v>
      </c>
      <c r="B2716" t="s">
        <v>861</v>
      </c>
      <c r="C2716" t="s">
        <v>15</v>
      </c>
      <c r="D2716" t="s">
        <v>17</v>
      </c>
      <c r="E2716" t="s">
        <v>295</v>
      </c>
      <c r="G2716" t="s">
        <v>20</v>
      </c>
      <c r="H2716" t="s">
        <v>22</v>
      </c>
      <c r="I2716" s="4">
        <v>7388</v>
      </c>
      <c r="J2716">
        <v>1540</v>
      </c>
      <c r="K2716">
        <v>0</v>
      </c>
      <c r="L2716">
        <v>5848</v>
      </c>
      <c r="M2716">
        <v>0</v>
      </c>
      <c r="N2716" s="2">
        <v>30</v>
      </c>
      <c r="O2716" t="s">
        <v>29</v>
      </c>
      <c r="P2716" t="s">
        <v>37</v>
      </c>
      <c r="Q2716" t="s">
        <v>25</v>
      </c>
      <c r="R2716" t="s">
        <v>26</v>
      </c>
    </row>
    <row r="2717" spans="1:18" x14ac:dyDescent="0.35">
      <c r="A2717" t="s">
        <v>1030</v>
      </c>
      <c r="B2717" t="s">
        <v>862</v>
      </c>
      <c r="C2717" t="s">
        <v>15</v>
      </c>
      <c r="D2717" t="s">
        <v>17</v>
      </c>
      <c r="E2717" t="s">
        <v>290</v>
      </c>
      <c r="F2717" t="s">
        <v>291</v>
      </c>
      <c r="G2717" t="s">
        <v>20</v>
      </c>
      <c r="H2717" t="s">
        <v>21</v>
      </c>
      <c r="I2717" s="4">
        <v>1677.93</v>
      </c>
      <c r="J2717">
        <v>0</v>
      </c>
      <c r="K2717">
        <v>0</v>
      </c>
      <c r="L2717">
        <v>0</v>
      </c>
      <c r="M2717">
        <v>1677.93</v>
      </c>
      <c r="N2717" s="2">
        <v>30</v>
      </c>
      <c r="O2717" t="s">
        <v>23</v>
      </c>
      <c r="P2717" t="s">
        <v>37</v>
      </c>
      <c r="Q2717" t="s">
        <v>25</v>
      </c>
      <c r="R2717" t="s">
        <v>26</v>
      </c>
    </row>
    <row r="2718" spans="1:18" x14ac:dyDescent="0.35">
      <c r="A2718" t="s">
        <v>1030</v>
      </c>
      <c r="B2718" t="s">
        <v>863</v>
      </c>
      <c r="C2718" t="s">
        <v>15</v>
      </c>
      <c r="D2718" t="s">
        <v>17</v>
      </c>
      <c r="E2718" t="s">
        <v>266</v>
      </c>
      <c r="G2718" t="s">
        <v>20</v>
      </c>
      <c r="H2718" t="s">
        <v>22</v>
      </c>
      <c r="I2718" s="4">
        <v>5245</v>
      </c>
      <c r="J2718">
        <v>1112</v>
      </c>
      <c r="K2718">
        <v>0</v>
      </c>
      <c r="L2718">
        <v>4133</v>
      </c>
      <c r="M2718">
        <v>0</v>
      </c>
      <c r="N2718" s="2">
        <v>30</v>
      </c>
      <c r="O2718" t="s">
        <v>29</v>
      </c>
      <c r="P2718" t="s">
        <v>37</v>
      </c>
      <c r="Q2718" t="s">
        <v>25</v>
      </c>
      <c r="R2718" t="s">
        <v>26</v>
      </c>
    </row>
    <row r="2719" spans="1:18" x14ac:dyDescent="0.35">
      <c r="A2719" t="s">
        <v>1030</v>
      </c>
      <c r="B2719" t="s">
        <v>864</v>
      </c>
      <c r="C2719" t="s">
        <v>15</v>
      </c>
      <c r="D2719" t="s">
        <v>17</v>
      </c>
      <c r="E2719" t="s">
        <v>321</v>
      </c>
      <c r="G2719" t="s">
        <v>20</v>
      </c>
      <c r="H2719" t="s">
        <v>21</v>
      </c>
      <c r="I2719" s="4">
        <v>1165.8599999999999</v>
      </c>
      <c r="J2719">
        <v>0</v>
      </c>
      <c r="K2719">
        <v>0</v>
      </c>
      <c r="L2719">
        <v>0</v>
      </c>
      <c r="M2719">
        <v>1165.8599999999999</v>
      </c>
      <c r="N2719" s="2">
        <v>30</v>
      </c>
      <c r="O2719" t="s">
        <v>23</v>
      </c>
      <c r="P2719" t="s">
        <v>37</v>
      </c>
      <c r="Q2719" t="s">
        <v>25</v>
      </c>
      <c r="R2719" t="s">
        <v>26</v>
      </c>
    </row>
    <row r="2720" spans="1:18" x14ac:dyDescent="0.35">
      <c r="A2720" t="s">
        <v>1030</v>
      </c>
      <c r="B2720" t="s">
        <v>865</v>
      </c>
      <c r="C2720" t="s">
        <v>15</v>
      </c>
      <c r="D2720" t="s">
        <v>17</v>
      </c>
      <c r="E2720" t="s">
        <v>311</v>
      </c>
      <c r="F2720" t="s">
        <v>312</v>
      </c>
      <c r="G2720" t="s">
        <v>20</v>
      </c>
      <c r="H2720" t="s">
        <v>21</v>
      </c>
      <c r="I2720" s="4">
        <v>36.72</v>
      </c>
      <c r="J2720">
        <v>0</v>
      </c>
      <c r="K2720">
        <v>0</v>
      </c>
      <c r="L2720">
        <v>0</v>
      </c>
      <c r="M2720">
        <v>36.72</v>
      </c>
      <c r="N2720" s="2">
        <v>30</v>
      </c>
      <c r="O2720" t="s">
        <v>23</v>
      </c>
      <c r="P2720" t="s">
        <v>37</v>
      </c>
      <c r="Q2720" t="s">
        <v>25</v>
      </c>
      <c r="R2720" t="s">
        <v>26</v>
      </c>
    </row>
    <row r="2721" spans="1:18" x14ac:dyDescent="0.35">
      <c r="A2721" t="s">
        <v>1030</v>
      </c>
      <c r="B2721" t="s">
        <v>866</v>
      </c>
      <c r="C2721" t="s">
        <v>15</v>
      </c>
      <c r="D2721" t="s">
        <v>17</v>
      </c>
      <c r="E2721" t="s">
        <v>306</v>
      </c>
      <c r="F2721" t="s">
        <v>307</v>
      </c>
      <c r="G2721" t="s">
        <v>20</v>
      </c>
      <c r="H2721" t="s">
        <v>21</v>
      </c>
      <c r="I2721" s="4">
        <v>1764.1</v>
      </c>
      <c r="J2721">
        <v>0</v>
      </c>
      <c r="K2721">
        <v>0</v>
      </c>
      <c r="L2721">
        <v>0</v>
      </c>
      <c r="M2721">
        <v>1764.1</v>
      </c>
      <c r="N2721" s="2">
        <v>30</v>
      </c>
      <c r="O2721" t="s">
        <v>46</v>
      </c>
      <c r="P2721" t="s">
        <v>37</v>
      </c>
      <c r="Q2721" t="s">
        <v>25</v>
      </c>
      <c r="R2721" t="s">
        <v>26</v>
      </c>
    </row>
    <row r="2722" spans="1:18" x14ac:dyDescent="0.35">
      <c r="A2722" t="s">
        <v>1030</v>
      </c>
      <c r="B2722" t="s">
        <v>867</v>
      </c>
      <c r="C2722" t="s">
        <v>15</v>
      </c>
      <c r="D2722" t="s">
        <v>17</v>
      </c>
      <c r="E2722" t="s">
        <v>377</v>
      </c>
      <c r="F2722" t="s">
        <v>378</v>
      </c>
      <c r="G2722" t="s">
        <v>20</v>
      </c>
      <c r="H2722" t="s">
        <v>21</v>
      </c>
      <c r="I2722" s="4">
        <v>1943.57</v>
      </c>
      <c r="J2722">
        <v>0</v>
      </c>
      <c r="K2722">
        <v>0</v>
      </c>
      <c r="L2722">
        <v>0</v>
      </c>
      <c r="M2722">
        <v>1943.57</v>
      </c>
      <c r="N2722" s="2">
        <v>30</v>
      </c>
      <c r="O2722" t="s">
        <v>51</v>
      </c>
      <c r="P2722" t="s">
        <v>37</v>
      </c>
      <c r="Q2722" t="s">
        <v>25</v>
      </c>
      <c r="R2722" t="s">
        <v>26</v>
      </c>
    </row>
    <row r="2723" spans="1:18" x14ac:dyDescent="0.35">
      <c r="A2723" t="s">
        <v>1030</v>
      </c>
      <c r="B2723" t="s">
        <v>868</v>
      </c>
      <c r="C2723" t="s">
        <v>15</v>
      </c>
      <c r="D2723" t="s">
        <v>17</v>
      </c>
      <c r="E2723" t="s">
        <v>322</v>
      </c>
      <c r="F2723" t="s">
        <v>323</v>
      </c>
      <c r="G2723" t="s">
        <v>20</v>
      </c>
      <c r="H2723" t="s">
        <v>22</v>
      </c>
      <c r="I2723" s="4">
        <v>2625</v>
      </c>
      <c r="J2723">
        <v>101</v>
      </c>
      <c r="K2723">
        <v>0</v>
      </c>
      <c r="L2723">
        <v>2524</v>
      </c>
      <c r="M2723">
        <v>0</v>
      </c>
      <c r="N2723" s="2">
        <v>30</v>
      </c>
      <c r="O2723" t="s">
        <v>51</v>
      </c>
      <c r="P2723" t="s">
        <v>37</v>
      </c>
      <c r="Q2723" t="s">
        <v>25</v>
      </c>
      <c r="R2723" t="s">
        <v>26</v>
      </c>
    </row>
    <row r="2724" spans="1:18" x14ac:dyDescent="0.35">
      <c r="A2724" t="s">
        <v>1030</v>
      </c>
      <c r="B2724" t="s">
        <v>869</v>
      </c>
      <c r="C2724" t="s">
        <v>15</v>
      </c>
      <c r="D2724" t="s">
        <v>17</v>
      </c>
      <c r="E2724" t="s">
        <v>361</v>
      </c>
      <c r="F2724" t="s">
        <v>362</v>
      </c>
      <c r="G2724" t="s">
        <v>20</v>
      </c>
      <c r="H2724" t="s">
        <v>22</v>
      </c>
      <c r="I2724" s="4">
        <v>21660</v>
      </c>
      <c r="J2724">
        <v>3168</v>
      </c>
      <c r="K2724">
        <v>0</v>
      </c>
      <c r="L2724">
        <v>18492</v>
      </c>
      <c r="M2724">
        <v>0</v>
      </c>
      <c r="N2724" s="2">
        <v>30</v>
      </c>
      <c r="O2724" t="s">
        <v>60</v>
      </c>
      <c r="P2724" t="s">
        <v>37</v>
      </c>
      <c r="Q2724" t="s">
        <v>25</v>
      </c>
      <c r="R2724" t="s">
        <v>26</v>
      </c>
    </row>
    <row r="2725" spans="1:18" x14ac:dyDescent="0.35">
      <c r="A2725" t="s">
        <v>1030</v>
      </c>
      <c r="B2725" t="s">
        <v>870</v>
      </c>
      <c r="C2725" t="s">
        <v>15</v>
      </c>
      <c r="D2725" t="s">
        <v>17</v>
      </c>
      <c r="E2725" t="s">
        <v>339</v>
      </c>
      <c r="F2725" t="s">
        <v>340</v>
      </c>
      <c r="G2725" t="s">
        <v>20</v>
      </c>
      <c r="H2725" t="s">
        <v>21</v>
      </c>
      <c r="I2725" s="4">
        <v>1835.89</v>
      </c>
      <c r="J2725">
        <v>0</v>
      </c>
      <c r="K2725">
        <v>0</v>
      </c>
      <c r="L2725">
        <v>0</v>
      </c>
      <c r="M2725">
        <v>1835.89</v>
      </c>
      <c r="N2725" s="2">
        <v>30</v>
      </c>
      <c r="O2725" t="s">
        <v>23</v>
      </c>
      <c r="P2725" t="s">
        <v>37</v>
      </c>
      <c r="Q2725" t="s">
        <v>25</v>
      </c>
      <c r="R2725" t="s">
        <v>26</v>
      </c>
    </row>
    <row r="2726" spans="1:18" x14ac:dyDescent="0.35">
      <c r="A2726" t="s">
        <v>1030</v>
      </c>
      <c r="B2726" t="s">
        <v>871</v>
      </c>
      <c r="C2726" t="s">
        <v>15</v>
      </c>
      <c r="D2726" t="s">
        <v>17</v>
      </c>
      <c r="E2726" t="s">
        <v>339</v>
      </c>
      <c r="F2726" t="s">
        <v>370</v>
      </c>
      <c r="G2726" t="s">
        <v>20</v>
      </c>
      <c r="H2726" t="s">
        <v>21</v>
      </c>
      <c r="I2726" s="4">
        <v>1689.31</v>
      </c>
      <c r="J2726">
        <v>0</v>
      </c>
      <c r="K2726">
        <v>0</v>
      </c>
      <c r="L2726">
        <v>0</v>
      </c>
      <c r="M2726">
        <v>1689.31</v>
      </c>
      <c r="N2726" s="2">
        <v>30</v>
      </c>
      <c r="O2726" t="s">
        <v>23</v>
      </c>
      <c r="P2726" t="s">
        <v>37</v>
      </c>
      <c r="Q2726" t="s">
        <v>25</v>
      </c>
      <c r="R2726" t="s">
        <v>26</v>
      </c>
    </row>
    <row r="2727" spans="1:18" x14ac:dyDescent="0.35">
      <c r="A2727" t="s">
        <v>1030</v>
      </c>
      <c r="B2727" t="s">
        <v>872</v>
      </c>
      <c r="C2727" t="s">
        <v>15</v>
      </c>
      <c r="D2727" t="s">
        <v>17</v>
      </c>
      <c r="E2727" t="s">
        <v>261</v>
      </c>
      <c r="F2727" t="s">
        <v>262</v>
      </c>
      <c r="G2727" t="s">
        <v>20</v>
      </c>
      <c r="H2727" t="s">
        <v>21</v>
      </c>
      <c r="I2727" s="4">
        <v>2015.17</v>
      </c>
      <c r="J2727">
        <v>0</v>
      </c>
      <c r="K2727">
        <v>0</v>
      </c>
      <c r="L2727">
        <v>0</v>
      </c>
      <c r="M2727">
        <v>2015.17</v>
      </c>
      <c r="N2727" s="2">
        <v>30</v>
      </c>
      <c r="O2727" t="s">
        <v>23</v>
      </c>
      <c r="P2727" t="s">
        <v>37</v>
      </c>
      <c r="Q2727" t="s">
        <v>25</v>
      </c>
      <c r="R2727" t="s">
        <v>26</v>
      </c>
    </row>
    <row r="2728" spans="1:18" x14ac:dyDescent="0.35">
      <c r="A2728" t="s">
        <v>1030</v>
      </c>
      <c r="B2728" t="s">
        <v>873</v>
      </c>
      <c r="C2728" t="s">
        <v>15</v>
      </c>
      <c r="D2728" t="s">
        <v>17</v>
      </c>
      <c r="E2728" t="s">
        <v>341</v>
      </c>
      <c r="G2728" t="s">
        <v>20</v>
      </c>
      <c r="H2728" t="s">
        <v>21</v>
      </c>
      <c r="I2728" s="4">
        <v>749.48</v>
      </c>
      <c r="J2728">
        <v>0</v>
      </c>
      <c r="K2728">
        <v>0</v>
      </c>
      <c r="L2728">
        <v>0</v>
      </c>
      <c r="M2728">
        <v>749.48</v>
      </c>
      <c r="N2728" s="2">
        <v>30</v>
      </c>
      <c r="O2728" t="s">
        <v>51</v>
      </c>
      <c r="P2728" t="s">
        <v>37</v>
      </c>
      <c r="Q2728" t="s">
        <v>25</v>
      </c>
      <c r="R2728" t="s">
        <v>26</v>
      </c>
    </row>
    <row r="2729" spans="1:18" x14ac:dyDescent="0.35">
      <c r="A2729" t="s">
        <v>1030</v>
      </c>
      <c r="B2729" t="s">
        <v>874</v>
      </c>
      <c r="C2729" t="s">
        <v>15</v>
      </c>
      <c r="D2729" t="s">
        <v>17</v>
      </c>
      <c r="E2729" t="s">
        <v>237</v>
      </c>
      <c r="G2729" t="s">
        <v>20</v>
      </c>
      <c r="H2729" t="s">
        <v>21</v>
      </c>
      <c r="I2729" s="4">
        <v>988.54</v>
      </c>
      <c r="J2729">
        <v>0</v>
      </c>
      <c r="K2729">
        <v>0</v>
      </c>
      <c r="L2729">
        <v>0</v>
      </c>
      <c r="M2729">
        <v>988.54</v>
      </c>
      <c r="N2729" s="2">
        <v>30</v>
      </c>
      <c r="O2729" t="s">
        <v>23</v>
      </c>
      <c r="P2729" t="s">
        <v>201</v>
      </c>
      <c r="Q2729" t="s">
        <v>25</v>
      </c>
      <c r="R2729" t="s">
        <v>26</v>
      </c>
    </row>
    <row r="2730" spans="1:18" x14ac:dyDescent="0.35">
      <c r="A2730" t="s">
        <v>1030</v>
      </c>
      <c r="B2730" t="s">
        <v>875</v>
      </c>
      <c r="C2730" t="s">
        <v>15</v>
      </c>
      <c r="D2730" t="s">
        <v>17</v>
      </c>
      <c r="E2730" t="s">
        <v>257</v>
      </c>
      <c r="G2730" t="s">
        <v>20</v>
      </c>
      <c r="H2730" t="s">
        <v>22</v>
      </c>
      <c r="I2730" s="4">
        <v>2320</v>
      </c>
      <c r="J2730">
        <v>810</v>
      </c>
      <c r="K2730">
        <v>0</v>
      </c>
      <c r="L2730">
        <v>1510</v>
      </c>
      <c r="M2730">
        <v>0</v>
      </c>
      <c r="N2730" s="2">
        <v>30</v>
      </c>
      <c r="O2730" t="s">
        <v>60</v>
      </c>
      <c r="P2730" t="s">
        <v>201</v>
      </c>
      <c r="Q2730" t="s">
        <v>25</v>
      </c>
      <c r="R2730" t="s">
        <v>26</v>
      </c>
    </row>
    <row r="2731" spans="1:18" x14ac:dyDescent="0.35">
      <c r="A2731" t="s">
        <v>1030</v>
      </c>
      <c r="B2731" t="s">
        <v>876</v>
      </c>
      <c r="C2731" t="s">
        <v>15</v>
      </c>
      <c r="D2731" t="s">
        <v>17</v>
      </c>
      <c r="E2731" t="s">
        <v>250</v>
      </c>
      <c r="G2731" t="s">
        <v>20</v>
      </c>
      <c r="H2731" t="s">
        <v>22</v>
      </c>
      <c r="I2731" s="4">
        <v>3200</v>
      </c>
      <c r="J2731">
        <v>270</v>
      </c>
      <c r="K2731">
        <v>0</v>
      </c>
      <c r="L2731">
        <v>2930</v>
      </c>
      <c r="M2731">
        <v>0</v>
      </c>
      <c r="N2731" s="2">
        <v>30</v>
      </c>
      <c r="O2731" t="s">
        <v>23</v>
      </c>
      <c r="P2731" t="s">
        <v>201</v>
      </c>
      <c r="Q2731" t="s">
        <v>25</v>
      </c>
      <c r="R2731" t="s">
        <v>26</v>
      </c>
    </row>
    <row r="2732" spans="1:18" x14ac:dyDescent="0.35">
      <c r="A2732" t="s">
        <v>1030</v>
      </c>
      <c r="B2732" t="s">
        <v>877</v>
      </c>
      <c r="C2732" t="s">
        <v>15</v>
      </c>
      <c r="D2732" t="s">
        <v>17</v>
      </c>
      <c r="E2732" t="s">
        <v>475</v>
      </c>
      <c r="G2732" t="s">
        <v>20</v>
      </c>
      <c r="H2732" t="s">
        <v>22</v>
      </c>
      <c r="I2732" s="4">
        <v>159</v>
      </c>
      <c r="J2732">
        <v>62</v>
      </c>
      <c r="K2732">
        <v>0</v>
      </c>
      <c r="L2732">
        <v>97</v>
      </c>
      <c r="M2732">
        <v>0</v>
      </c>
      <c r="N2732" s="2">
        <v>30</v>
      </c>
      <c r="O2732" t="s">
        <v>35</v>
      </c>
      <c r="P2732" t="s">
        <v>32</v>
      </c>
      <c r="Q2732" t="s">
        <v>25</v>
      </c>
      <c r="R2732" t="s">
        <v>26</v>
      </c>
    </row>
    <row r="2733" spans="1:18" x14ac:dyDescent="0.35">
      <c r="A2733" t="s">
        <v>1030</v>
      </c>
      <c r="B2733" t="s">
        <v>878</v>
      </c>
      <c r="C2733" t="s">
        <v>15</v>
      </c>
      <c r="D2733" t="s">
        <v>17</v>
      </c>
      <c r="E2733" t="s">
        <v>475</v>
      </c>
      <c r="G2733" t="s">
        <v>20</v>
      </c>
      <c r="H2733" t="s">
        <v>21</v>
      </c>
      <c r="I2733" s="4">
        <v>397.24</v>
      </c>
      <c r="J2733">
        <v>0</v>
      </c>
      <c r="K2733">
        <v>0</v>
      </c>
      <c r="L2733">
        <v>0</v>
      </c>
      <c r="M2733">
        <v>397.24</v>
      </c>
      <c r="N2733" s="2">
        <v>30</v>
      </c>
      <c r="O2733" t="s">
        <v>29</v>
      </c>
      <c r="P2733" t="s">
        <v>32</v>
      </c>
      <c r="Q2733" t="s">
        <v>25</v>
      </c>
      <c r="R2733" t="s">
        <v>26</v>
      </c>
    </row>
    <row r="2734" spans="1:18" x14ac:dyDescent="0.35">
      <c r="A2734" t="s">
        <v>1030</v>
      </c>
      <c r="B2734" t="s">
        <v>879</v>
      </c>
      <c r="C2734" t="s">
        <v>15</v>
      </c>
      <c r="D2734" t="s">
        <v>17</v>
      </c>
      <c r="E2734" t="s">
        <v>234</v>
      </c>
      <c r="F2734" t="s">
        <v>131</v>
      </c>
      <c r="G2734" t="s">
        <v>20</v>
      </c>
      <c r="H2734" t="s">
        <v>21</v>
      </c>
      <c r="I2734" s="4">
        <v>1861.03</v>
      </c>
      <c r="J2734">
        <v>0</v>
      </c>
      <c r="K2734">
        <v>0</v>
      </c>
      <c r="L2734">
        <v>0</v>
      </c>
      <c r="M2734">
        <v>1861.03</v>
      </c>
      <c r="N2734" s="2">
        <v>30</v>
      </c>
      <c r="O2734" t="s">
        <v>29</v>
      </c>
      <c r="P2734" t="s">
        <v>32</v>
      </c>
      <c r="Q2734" t="s">
        <v>25</v>
      </c>
      <c r="R2734" t="s">
        <v>26</v>
      </c>
    </row>
    <row r="2735" spans="1:18" x14ac:dyDescent="0.35">
      <c r="A2735" t="s">
        <v>1030</v>
      </c>
      <c r="B2735" t="s">
        <v>880</v>
      </c>
      <c r="C2735" t="s">
        <v>15</v>
      </c>
      <c r="D2735" t="s">
        <v>17</v>
      </c>
      <c r="E2735" t="s">
        <v>486</v>
      </c>
      <c r="G2735" t="s">
        <v>20</v>
      </c>
      <c r="H2735" t="s">
        <v>22</v>
      </c>
      <c r="I2735" s="4">
        <v>7400</v>
      </c>
      <c r="J2735">
        <v>625</v>
      </c>
      <c r="K2735">
        <v>0</v>
      </c>
      <c r="L2735">
        <v>6775</v>
      </c>
      <c r="M2735">
        <v>0</v>
      </c>
      <c r="N2735" s="2">
        <v>30</v>
      </c>
      <c r="O2735" t="s">
        <v>60</v>
      </c>
      <c r="P2735" t="s">
        <v>32</v>
      </c>
      <c r="Q2735" t="s">
        <v>25</v>
      </c>
      <c r="R2735" t="s">
        <v>26</v>
      </c>
    </row>
    <row r="2736" spans="1:18" x14ac:dyDescent="0.35">
      <c r="A2736" t="s">
        <v>1030</v>
      </c>
      <c r="B2736" t="s">
        <v>881</v>
      </c>
      <c r="C2736" t="s">
        <v>15</v>
      </c>
      <c r="D2736" t="s">
        <v>17</v>
      </c>
      <c r="E2736" t="s">
        <v>526</v>
      </c>
      <c r="F2736" t="s">
        <v>527</v>
      </c>
      <c r="G2736" t="s">
        <v>20</v>
      </c>
      <c r="H2736" t="s">
        <v>21</v>
      </c>
      <c r="I2736" s="4">
        <v>185.9</v>
      </c>
      <c r="J2736">
        <v>0</v>
      </c>
      <c r="K2736">
        <v>0</v>
      </c>
      <c r="L2736">
        <v>0</v>
      </c>
      <c r="M2736">
        <v>185.9</v>
      </c>
      <c r="N2736" s="2">
        <v>30</v>
      </c>
      <c r="O2736" t="s">
        <v>23</v>
      </c>
      <c r="P2736" t="s">
        <v>80</v>
      </c>
      <c r="Q2736" t="s">
        <v>25</v>
      </c>
      <c r="R2736" t="s">
        <v>26</v>
      </c>
    </row>
    <row r="2737" spans="1:18" x14ac:dyDescent="0.35">
      <c r="A2737" t="s">
        <v>1030</v>
      </c>
      <c r="B2737" t="s">
        <v>882</v>
      </c>
      <c r="C2737" t="s">
        <v>15</v>
      </c>
      <c r="D2737" t="s">
        <v>17</v>
      </c>
      <c r="E2737" t="s">
        <v>119</v>
      </c>
      <c r="F2737" t="s">
        <v>18</v>
      </c>
      <c r="G2737" t="s">
        <v>20</v>
      </c>
      <c r="H2737" t="s">
        <v>21</v>
      </c>
      <c r="I2737" s="4">
        <v>2443.96</v>
      </c>
      <c r="J2737">
        <v>0</v>
      </c>
      <c r="K2737">
        <v>0</v>
      </c>
      <c r="L2737">
        <v>0</v>
      </c>
      <c r="M2737">
        <v>2443.96</v>
      </c>
      <c r="N2737" s="2">
        <v>30</v>
      </c>
      <c r="O2737" t="s">
        <v>23</v>
      </c>
      <c r="P2737" t="s">
        <v>32</v>
      </c>
      <c r="Q2737" t="s">
        <v>25</v>
      </c>
      <c r="R2737" t="s">
        <v>26</v>
      </c>
    </row>
    <row r="2738" spans="1:18" x14ac:dyDescent="0.35">
      <c r="A2738" t="s">
        <v>1030</v>
      </c>
      <c r="B2738" t="s">
        <v>883</v>
      </c>
      <c r="C2738" t="s">
        <v>15</v>
      </c>
      <c r="D2738" t="s">
        <v>17</v>
      </c>
      <c r="E2738" t="s">
        <v>401</v>
      </c>
      <c r="F2738" t="s">
        <v>131</v>
      </c>
      <c r="G2738" t="s">
        <v>20</v>
      </c>
      <c r="H2738" t="s">
        <v>22</v>
      </c>
      <c r="I2738" s="4">
        <v>4409</v>
      </c>
      <c r="J2738">
        <v>908</v>
      </c>
      <c r="K2738">
        <v>0</v>
      </c>
      <c r="L2738">
        <v>3501</v>
      </c>
      <c r="M2738">
        <v>0</v>
      </c>
      <c r="N2738" s="2">
        <v>30</v>
      </c>
      <c r="O2738" t="s">
        <v>29</v>
      </c>
      <c r="P2738" t="s">
        <v>32</v>
      </c>
      <c r="Q2738" t="s">
        <v>25</v>
      </c>
      <c r="R2738" t="s">
        <v>26</v>
      </c>
    </row>
    <row r="2739" spans="1:18" x14ac:dyDescent="0.35">
      <c r="A2739" t="s">
        <v>1030</v>
      </c>
      <c r="B2739" t="s">
        <v>884</v>
      </c>
      <c r="C2739" t="s">
        <v>15</v>
      </c>
      <c r="D2739" t="s">
        <v>17</v>
      </c>
      <c r="E2739" t="s">
        <v>535</v>
      </c>
      <c r="G2739" t="s">
        <v>20</v>
      </c>
      <c r="H2739" t="s">
        <v>21</v>
      </c>
      <c r="I2739" s="4">
        <v>2582.58</v>
      </c>
      <c r="J2739">
        <v>0</v>
      </c>
      <c r="K2739">
        <v>0</v>
      </c>
      <c r="L2739">
        <v>0</v>
      </c>
      <c r="M2739">
        <v>2582.58</v>
      </c>
      <c r="N2739" s="2">
        <v>30</v>
      </c>
      <c r="O2739" t="s">
        <v>57</v>
      </c>
      <c r="P2739" t="s">
        <v>32</v>
      </c>
      <c r="Q2739" t="s">
        <v>25</v>
      </c>
      <c r="R2739" t="s">
        <v>26</v>
      </c>
    </row>
    <row r="2740" spans="1:18" x14ac:dyDescent="0.35">
      <c r="A2740" t="s">
        <v>1030</v>
      </c>
      <c r="B2740" t="s">
        <v>885</v>
      </c>
      <c r="C2740" t="s">
        <v>15</v>
      </c>
      <c r="D2740" t="s">
        <v>17</v>
      </c>
      <c r="E2740" t="s">
        <v>469</v>
      </c>
      <c r="F2740" t="s">
        <v>29</v>
      </c>
      <c r="G2740" t="s">
        <v>20</v>
      </c>
      <c r="H2740" t="s">
        <v>21</v>
      </c>
      <c r="I2740" s="4">
        <v>1440.5</v>
      </c>
      <c r="J2740">
        <v>0</v>
      </c>
      <c r="K2740">
        <v>0</v>
      </c>
      <c r="L2740">
        <v>0</v>
      </c>
      <c r="M2740">
        <v>1440.5</v>
      </c>
      <c r="N2740" s="2">
        <v>30</v>
      </c>
      <c r="O2740" t="s">
        <v>29</v>
      </c>
      <c r="P2740" t="s">
        <v>201</v>
      </c>
      <c r="Q2740" t="s">
        <v>25</v>
      </c>
      <c r="R2740" t="s">
        <v>26</v>
      </c>
    </row>
    <row r="2741" spans="1:18" x14ac:dyDescent="0.35">
      <c r="A2741" t="s">
        <v>1030</v>
      </c>
      <c r="B2741" t="s">
        <v>886</v>
      </c>
      <c r="C2741" t="s">
        <v>15</v>
      </c>
      <c r="D2741" t="s">
        <v>17</v>
      </c>
      <c r="E2741" t="s">
        <v>135</v>
      </c>
      <c r="F2741" t="s">
        <v>62</v>
      </c>
      <c r="G2741" t="s">
        <v>20</v>
      </c>
      <c r="H2741" t="s">
        <v>21</v>
      </c>
      <c r="I2741" s="4">
        <v>83.45</v>
      </c>
      <c r="J2741">
        <v>0</v>
      </c>
      <c r="K2741">
        <v>0</v>
      </c>
      <c r="L2741">
        <v>0</v>
      </c>
      <c r="M2741">
        <v>83.45</v>
      </c>
      <c r="N2741" s="2">
        <v>30</v>
      </c>
      <c r="O2741" t="s">
        <v>63</v>
      </c>
      <c r="P2741" t="s">
        <v>64</v>
      </c>
      <c r="Q2741" t="s">
        <v>25</v>
      </c>
      <c r="R2741" t="s">
        <v>26</v>
      </c>
    </row>
    <row r="2742" spans="1:18" x14ac:dyDescent="0.35">
      <c r="A2742" t="s">
        <v>1030</v>
      </c>
      <c r="B2742" t="s">
        <v>887</v>
      </c>
      <c r="C2742" t="s">
        <v>15</v>
      </c>
      <c r="D2742" t="s">
        <v>17</v>
      </c>
      <c r="E2742" t="s">
        <v>276</v>
      </c>
      <c r="F2742" t="s">
        <v>18</v>
      </c>
      <c r="G2742" t="s">
        <v>20</v>
      </c>
      <c r="H2742" t="s">
        <v>21</v>
      </c>
      <c r="I2742" s="4">
        <v>1260</v>
      </c>
      <c r="J2742">
        <v>0</v>
      </c>
      <c r="K2742">
        <v>0</v>
      </c>
      <c r="L2742">
        <v>0</v>
      </c>
      <c r="M2742">
        <v>1260</v>
      </c>
      <c r="N2742" s="2">
        <v>30</v>
      </c>
      <c r="O2742" t="s">
        <v>23</v>
      </c>
      <c r="P2742" t="s">
        <v>224</v>
      </c>
      <c r="Q2742" t="s">
        <v>25</v>
      </c>
      <c r="R2742" t="s">
        <v>26</v>
      </c>
    </row>
    <row r="2743" spans="1:18" x14ac:dyDescent="0.35">
      <c r="A2743" t="s">
        <v>1030</v>
      </c>
      <c r="B2743" t="s">
        <v>888</v>
      </c>
      <c r="C2743" t="s">
        <v>15</v>
      </c>
      <c r="D2743" t="s">
        <v>17</v>
      </c>
      <c r="E2743" t="s">
        <v>84</v>
      </c>
      <c r="F2743" t="s">
        <v>62</v>
      </c>
      <c r="G2743" t="s">
        <v>20</v>
      </c>
      <c r="H2743" t="s">
        <v>21</v>
      </c>
      <c r="I2743" s="4">
        <v>13.63</v>
      </c>
      <c r="J2743">
        <v>0</v>
      </c>
      <c r="K2743">
        <v>0</v>
      </c>
      <c r="L2743">
        <v>0</v>
      </c>
      <c r="M2743">
        <v>13.63</v>
      </c>
      <c r="N2743" s="2">
        <v>30</v>
      </c>
      <c r="O2743" t="s">
        <v>63</v>
      </c>
      <c r="P2743" t="s">
        <v>64</v>
      </c>
      <c r="Q2743" t="s">
        <v>25</v>
      </c>
      <c r="R2743" t="s">
        <v>26</v>
      </c>
    </row>
    <row r="2744" spans="1:18" x14ac:dyDescent="0.35">
      <c r="A2744" t="s">
        <v>1030</v>
      </c>
      <c r="B2744" t="s">
        <v>889</v>
      </c>
      <c r="C2744" t="s">
        <v>15</v>
      </c>
      <c r="D2744" t="s">
        <v>17</v>
      </c>
      <c r="E2744" t="s">
        <v>136</v>
      </c>
      <c r="F2744" t="s">
        <v>62</v>
      </c>
      <c r="G2744" t="s">
        <v>20</v>
      </c>
      <c r="H2744" t="s">
        <v>21</v>
      </c>
      <c r="I2744" s="4">
        <v>41.45</v>
      </c>
      <c r="J2744">
        <v>0</v>
      </c>
      <c r="K2744">
        <v>0</v>
      </c>
      <c r="L2744">
        <v>0</v>
      </c>
      <c r="M2744">
        <v>41.45</v>
      </c>
      <c r="N2744" s="2">
        <v>30</v>
      </c>
      <c r="O2744" t="s">
        <v>63</v>
      </c>
      <c r="P2744" t="s">
        <v>64</v>
      </c>
      <c r="Q2744" t="s">
        <v>25</v>
      </c>
      <c r="R2744" t="s">
        <v>26</v>
      </c>
    </row>
    <row r="2745" spans="1:18" x14ac:dyDescent="0.35">
      <c r="A2745" t="s">
        <v>1030</v>
      </c>
      <c r="B2745" t="s">
        <v>890</v>
      </c>
      <c r="C2745" t="s">
        <v>15</v>
      </c>
      <c r="D2745" t="s">
        <v>17</v>
      </c>
      <c r="E2745" t="s">
        <v>245</v>
      </c>
      <c r="G2745" t="s">
        <v>20</v>
      </c>
      <c r="H2745" t="s">
        <v>22</v>
      </c>
      <c r="I2745" s="4">
        <v>6132</v>
      </c>
      <c r="J2745">
        <v>1510</v>
      </c>
      <c r="K2745">
        <v>0</v>
      </c>
      <c r="L2745">
        <v>4622</v>
      </c>
      <c r="M2745">
        <v>0</v>
      </c>
      <c r="N2745" s="2">
        <v>30</v>
      </c>
      <c r="O2745" t="s">
        <v>29</v>
      </c>
      <c r="P2745" t="s">
        <v>224</v>
      </c>
      <c r="Q2745" t="s">
        <v>25</v>
      </c>
      <c r="R2745" t="s">
        <v>26</v>
      </c>
    </row>
    <row r="2746" spans="1:18" x14ac:dyDescent="0.35">
      <c r="A2746" t="s">
        <v>1030</v>
      </c>
      <c r="B2746" t="s">
        <v>891</v>
      </c>
      <c r="C2746" t="s">
        <v>15</v>
      </c>
      <c r="D2746" t="s">
        <v>17</v>
      </c>
      <c r="E2746" t="s">
        <v>301</v>
      </c>
      <c r="F2746" t="s">
        <v>110</v>
      </c>
      <c r="G2746" t="s">
        <v>20</v>
      </c>
      <c r="H2746" t="s">
        <v>22</v>
      </c>
      <c r="I2746" s="4">
        <v>3318</v>
      </c>
      <c r="J2746">
        <v>736</v>
      </c>
      <c r="K2746">
        <v>0</v>
      </c>
      <c r="L2746">
        <v>2582</v>
      </c>
      <c r="M2746">
        <v>0</v>
      </c>
      <c r="N2746" s="2">
        <v>30</v>
      </c>
      <c r="O2746" t="s">
        <v>29</v>
      </c>
      <c r="P2746" t="s">
        <v>224</v>
      </c>
      <c r="Q2746" t="s">
        <v>25</v>
      </c>
      <c r="R2746" t="s">
        <v>26</v>
      </c>
    </row>
    <row r="2747" spans="1:18" x14ac:dyDescent="0.35">
      <c r="A2747" t="s">
        <v>1030</v>
      </c>
      <c r="B2747" t="s">
        <v>892</v>
      </c>
      <c r="C2747" t="s">
        <v>15</v>
      </c>
      <c r="D2747" t="s">
        <v>17</v>
      </c>
      <c r="E2747" t="s">
        <v>310</v>
      </c>
      <c r="F2747" t="s">
        <v>110</v>
      </c>
      <c r="G2747" t="s">
        <v>20</v>
      </c>
      <c r="H2747" t="s">
        <v>22</v>
      </c>
      <c r="I2747" s="4">
        <v>3659</v>
      </c>
      <c r="J2747">
        <v>905</v>
      </c>
      <c r="K2747">
        <v>0</v>
      </c>
      <c r="L2747">
        <v>2754</v>
      </c>
      <c r="M2747">
        <v>0</v>
      </c>
      <c r="N2747" s="2">
        <v>30</v>
      </c>
      <c r="O2747" t="s">
        <v>29</v>
      </c>
      <c r="P2747" t="s">
        <v>224</v>
      </c>
      <c r="Q2747" t="s">
        <v>25</v>
      </c>
      <c r="R2747" t="s">
        <v>26</v>
      </c>
    </row>
    <row r="2748" spans="1:18" x14ac:dyDescent="0.35">
      <c r="A2748" t="s">
        <v>1030</v>
      </c>
      <c r="B2748" t="s">
        <v>893</v>
      </c>
      <c r="C2748" t="s">
        <v>15</v>
      </c>
      <c r="D2748" t="s">
        <v>17</v>
      </c>
      <c r="E2748" t="s">
        <v>472</v>
      </c>
      <c r="F2748" t="s">
        <v>473</v>
      </c>
      <c r="G2748" t="s">
        <v>20</v>
      </c>
      <c r="H2748" t="s">
        <v>21</v>
      </c>
      <c r="I2748" s="4">
        <v>3523.39</v>
      </c>
      <c r="J2748">
        <v>0</v>
      </c>
      <c r="K2748">
        <v>0</v>
      </c>
      <c r="L2748">
        <v>0</v>
      </c>
      <c r="M2748">
        <v>3523.39</v>
      </c>
      <c r="N2748" s="2">
        <v>30</v>
      </c>
      <c r="O2748" t="s">
        <v>46</v>
      </c>
      <c r="P2748" t="s">
        <v>224</v>
      </c>
      <c r="Q2748" t="s">
        <v>25</v>
      </c>
      <c r="R2748" t="s">
        <v>26</v>
      </c>
    </row>
    <row r="2749" spans="1:18" x14ac:dyDescent="0.35">
      <c r="A2749" t="s">
        <v>1030</v>
      </c>
      <c r="B2749" t="s">
        <v>894</v>
      </c>
      <c r="C2749" t="s">
        <v>15</v>
      </c>
      <c r="D2749" t="s">
        <v>17</v>
      </c>
      <c r="E2749" t="s">
        <v>367</v>
      </c>
      <c r="G2749" t="s">
        <v>20</v>
      </c>
      <c r="H2749" t="s">
        <v>22</v>
      </c>
      <c r="I2749" s="4">
        <v>3294</v>
      </c>
      <c r="J2749">
        <v>692</v>
      </c>
      <c r="K2749">
        <v>0</v>
      </c>
      <c r="L2749">
        <v>2602</v>
      </c>
      <c r="M2749">
        <v>0</v>
      </c>
      <c r="N2749" s="2">
        <v>30</v>
      </c>
      <c r="O2749" t="s">
        <v>29</v>
      </c>
      <c r="P2749" t="s">
        <v>108</v>
      </c>
      <c r="Q2749" t="s">
        <v>25</v>
      </c>
      <c r="R2749" t="s">
        <v>26</v>
      </c>
    </row>
    <row r="2750" spans="1:18" x14ac:dyDescent="0.35">
      <c r="A2750" t="s">
        <v>1030</v>
      </c>
      <c r="B2750" t="s">
        <v>895</v>
      </c>
      <c r="C2750" t="s">
        <v>15</v>
      </c>
      <c r="D2750" t="s">
        <v>17</v>
      </c>
      <c r="E2750" t="s">
        <v>386</v>
      </c>
      <c r="F2750" t="s">
        <v>40</v>
      </c>
      <c r="G2750" t="s">
        <v>20</v>
      </c>
      <c r="H2750" t="s">
        <v>21</v>
      </c>
      <c r="I2750" s="4">
        <v>649.65</v>
      </c>
      <c r="J2750">
        <v>0</v>
      </c>
      <c r="K2750">
        <v>0</v>
      </c>
      <c r="L2750">
        <v>0</v>
      </c>
      <c r="M2750">
        <v>649.65</v>
      </c>
      <c r="N2750" s="2">
        <v>30</v>
      </c>
      <c r="O2750" t="s">
        <v>40</v>
      </c>
      <c r="P2750" t="s">
        <v>108</v>
      </c>
      <c r="Q2750" t="s">
        <v>25</v>
      </c>
      <c r="R2750" t="s">
        <v>26</v>
      </c>
    </row>
    <row r="2751" spans="1:18" x14ac:dyDescent="0.35">
      <c r="A2751" t="s">
        <v>1030</v>
      </c>
      <c r="B2751" t="s">
        <v>896</v>
      </c>
      <c r="C2751" t="s">
        <v>15</v>
      </c>
      <c r="D2751" t="s">
        <v>17</v>
      </c>
      <c r="E2751" t="s">
        <v>346</v>
      </c>
      <c r="F2751" t="s">
        <v>347</v>
      </c>
      <c r="G2751" t="s">
        <v>20</v>
      </c>
      <c r="H2751" t="s">
        <v>22</v>
      </c>
      <c r="I2751" s="4">
        <v>11830</v>
      </c>
      <c r="J2751">
        <v>1530</v>
      </c>
      <c r="K2751">
        <v>0</v>
      </c>
      <c r="L2751">
        <v>10300</v>
      </c>
      <c r="M2751">
        <v>0</v>
      </c>
      <c r="N2751" s="2">
        <v>30</v>
      </c>
      <c r="O2751" t="s">
        <v>60</v>
      </c>
      <c r="P2751" t="s">
        <v>41</v>
      </c>
      <c r="Q2751" t="s">
        <v>25</v>
      </c>
      <c r="R2751" t="s">
        <v>26</v>
      </c>
    </row>
    <row r="2752" spans="1:18" x14ac:dyDescent="0.35">
      <c r="A2752" t="s">
        <v>1030</v>
      </c>
      <c r="B2752" t="s">
        <v>897</v>
      </c>
      <c r="C2752" t="s">
        <v>15</v>
      </c>
      <c r="D2752" t="s">
        <v>17</v>
      </c>
      <c r="E2752" t="s">
        <v>380</v>
      </c>
      <c r="F2752" t="s">
        <v>328</v>
      </c>
      <c r="G2752" t="s">
        <v>20</v>
      </c>
      <c r="H2752" t="s">
        <v>22</v>
      </c>
      <c r="I2752" s="4">
        <v>494</v>
      </c>
      <c r="J2752">
        <v>108</v>
      </c>
      <c r="K2752">
        <v>0</v>
      </c>
      <c r="L2752">
        <v>386</v>
      </c>
      <c r="M2752">
        <v>0</v>
      </c>
      <c r="N2752" s="2">
        <v>30</v>
      </c>
      <c r="O2752" t="s">
        <v>29</v>
      </c>
      <c r="P2752" t="s">
        <v>108</v>
      </c>
      <c r="Q2752" t="s">
        <v>25</v>
      </c>
      <c r="R2752" t="s">
        <v>26</v>
      </c>
    </row>
    <row r="2753" spans="1:18" x14ac:dyDescent="0.35">
      <c r="A2753" t="s">
        <v>1030</v>
      </c>
      <c r="B2753" t="s">
        <v>898</v>
      </c>
      <c r="C2753" t="s">
        <v>15</v>
      </c>
      <c r="D2753" t="s">
        <v>17</v>
      </c>
      <c r="E2753" t="s">
        <v>58</v>
      </c>
      <c r="F2753" t="s">
        <v>59</v>
      </c>
      <c r="G2753" t="s">
        <v>20</v>
      </c>
      <c r="H2753" t="s">
        <v>22</v>
      </c>
      <c r="I2753" s="4">
        <v>17975</v>
      </c>
      <c r="J2753">
        <v>2770</v>
      </c>
      <c r="K2753">
        <v>0</v>
      </c>
      <c r="L2753">
        <v>15205</v>
      </c>
      <c r="M2753">
        <v>0</v>
      </c>
      <c r="N2753" s="2">
        <v>30</v>
      </c>
      <c r="O2753" t="s">
        <v>60</v>
      </c>
      <c r="P2753" t="s">
        <v>41</v>
      </c>
      <c r="Q2753" t="s">
        <v>25</v>
      </c>
      <c r="R2753" t="s">
        <v>26</v>
      </c>
    </row>
    <row r="2754" spans="1:18" x14ac:dyDescent="0.35">
      <c r="A2754" t="s">
        <v>1030</v>
      </c>
      <c r="B2754" t="s">
        <v>899</v>
      </c>
      <c r="C2754" t="s">
        <v>15</v>
      </c>
      <c r="D2754" t="s">
        <v>17</v>
      </c>
      <c r="E2754" t="s">
        <v>505</v>
      </c>
      <c r="F2754" t="s">
        <v>494</v>
      </c>
      <c r="G2754" t="s">
        <v>20</v>
      </c>
      <c r="H2754" t="s">
        <v>22</v>
      </c>
      <c r="I2754" s="4">
        <v>7235</v>
      </c>
      <c r="J2754">
        <v>4900</v>
      </c>
      <c r="K2754">
        <v>0</v>
      </c>
      <c r="L2754">
        <v>2335</v>
      </c>
      <c r="M2754">
        <v>0</v>
      </c>
      <c r="N2754" s="2">
        <v>30</v>
      </c>
      <c r="O2754" t="s">
        <v>260</v>
      </c>
      <c r="P2754" t="s">
        <v>108</v>
      </c>
      <c r="Q2754" t="s">
        <v>25</v>
      </c>
      <c r="R2754" t="s">
        <v>26</v>
      </c>
    </row>
    <row r="2755" spans="1:18" x14ac:dyDescent="0.35">
      <c r="A2755" t="s">
        <v>1030</v>
      </c>
      <c r="B2755" t="s">
        <v>900</v>
      </c>
      <c r="C2755" t="s">
        <v>15</v>
      </c>
      <c r="D2755" t="s">
        <v>17</v>
      </c>
      <c r="E2755" t="s">
        <v>107</v>
      </c>
      <c r="F2755" t="s">
        <v>23</v>
      </c>
      <c r="G2755" t="s">
        <v>20</v>
      </c>
      <c r="H2755" t="s">
        <v>22</v>
      </c>
      <c r="I2755" s="4">
        <v>3422</v>
      </c>
      <c r="J2755">
        <v>174</v>
      </c>
      <c r="K2755">
        <v>0</v>
      </c>
      <c r="L2755">
        <v>3248</v>
      </c>
      <c r="M2755">
        <v>0</v>
      </c>
      <c r="N2755" s="2">
        <v>30</v>
      </c>
      <c r="O2755" t="s">
        <v>23</v>
      </c>
      <c r="P2755" t="s">
        <v>108</v>
      </c>
      <c r="Q2755" t="s">
        <v>25</v>
      </c>
      <c r="R2755" t="s">
        <v>26</v>
      </c>
    </row>
    <row r="2756" spans="1:18" x14ac:dyDescent="0.35">
      <c r="A2756" t="s">
        <v>1030</v>
      </c>
      <c r="B2756" t="s">
        <v>901</v>
      </c>
      <c r="C2756" t="s">
        <v>15</v>
      </c>
      <c r="D2756" t="s">
        <v>17</v>
      </c>
      <c r="E2756" t="s">
        <v>471</v>
      </c>
      <c r="F2756" t="s">
        <v>429</v>
      </c>
      <c r="G2756" t="s">
        <v>20</v>
      </c>
      <c r="H2756" t="s">
        <v>22</v>
      </c>
      <c r="I2756" s="4">
        <v>3316</v>
      </c>
      <c r="J2756">
        <v>1766</v>
      </c>
      <c r="K2756">
        <v>0</v>
      </c>
      <c r="L2756">
        <v>1550</v>
      </c>
      <c r="M2756">
        <v>0</v>
      </c>
      <c r="N2756" s="2">
        <v>30</v>
      </c>
      <c r="O2756" t="s">
        <v>260</v>
      </c>
      <c r="P2756" t="s">
        <v>108</v>
      </c>
      <c r="Q2756" t="s">
        <v>25</v>
      </c>
      <c r="R2756" t="s">
        <v>26</v>
      </c>
    </row>
    <row r="2757" spans="1:18" x14ac:dyDescent="0.35">
      <c r="A2757" t="s">
        <v>1030</v>
      </c>
      <c r="B2757" t="s">
        <v>902</v>
      </c>
      <c r="C2757" t="s">
        <v>15</v>
      </c>
      <c r="D2757" t="s">
        <v>17</v>
      </c>
      <c r="E2757" t="s">
        <v>230</v>
      </c>
      <c r="G2757" t="s">
        <v>20</v>
      </c>
      <c r="H2757" t="s">
        <v>22</v>
      </c>
      <c r="I2757" s="4">
        <v>2334</v>
      </c>
      <c r="J2757">
        <v>477</v>
      </c>
      <c r="K2757">
        <v>0</v>
      </c>
      <c r="L2757">
        <v>1857</v>
      </c>
      <c r="M2757">
        <v>0</v>
      </c>
      <c r="N2757" s="2">
        <v>30</v>
      </c>
      <c r="O2757" t="s">
        <v>29</v>
      </c>
      <c r="P2757" t="s">
        <v>37</v>
      </c>
      <c r="Q2757" t="s">
        <v>25</v>
      </c>
      <c r="R2757" t="s">
        <v>26</v>
      </c>
    </row>
    <row r="2758" spans="1:18" x14ac:dyDescent="0.35">
      <c r="A2758" t="s">
        <v>1030</v>
      </c>
      <c r="B2758" t="s">
        <v>903</v>
      </c>
      <c r="C2758" t="s">
        <v>15</v>
      </c>
      <c r="D2758" t="s">
        <v>17</v>
      </c>
      <c r="E2758" t="s">
        <v>65</v>
      </c>
      <c r="G2758" t="s">
        <v>20</v>
      </c>
      <c r="H2758" t="s">
        <v>21</v>
      </c>
      <c r="I2758" s="4">
        <v>348.62</v>
      </c>
      <c r="J2758">
        <v>0</v>
      </c>
      <c r="K2758">
        <v>0</v>
      </c>
      <c r="L2758">
        <v>0</v>
      </c>
      <c r="M2758">
        <v>348.62</v>
      </c>
      <c r="N2758" s="2">
        <v>30</v>
      </c>
      <c r="O2758" t="s">
        <v>40</v>
      </c>
      <c r="P2758" t="s">
        <v>37</v>
      </c>
      <c r="Q2758" t="s">
        <v>25</v>
      </c>
      <c r="R2758" t="s">
        <v>26</v>
      </c>
    </row>
    <row r="2759" spans="1:18" x14ac:dyDescent="0.35">
      <c r="A2759" t="s">
        <v>1030</v>
      </c>
      <c r="B2759" t="s">
        <v>904</v>
      </c>
      <c r="C2759" t="s">
        <v>15</v>
      </c>
      <c r="D2759" t="s">
        <v>17</v>
      </c>
      <c r="E2759" t="s">
        <v>225</v>
      </c>
      <c r="G2759" t="s">
        <v>20</v>
      </c>
      <c r="H2759" t="s">
        <v>22</v>
      </c>
      <c r="I2759" s="4">
        <v>6728</v>
      </c>
      <c r="J2759">
        <v>1573</v>
      </c>
      <c r="K2759">
        <v>0</v>
      </c>
      <c r="L2759">
        <v>5155</v>
      </c>
      <c r="M2759">
        <v>0</v>
      </c>
      <c r="N2759" s="2">
        <v>30</v>
      </c>
      <c r="O2759" t="s">
        <v>29</v>
      </c>
      <c r="P2759" t="s">
        <v>37</v>
      </c>
      <c r="Q2759" t="s">
        <v>25</v>
      </c>
      <c r="R2759" t="s">
        <v>26</v>
      </c>
    </row>
    <row r="2760" spans="1:18" x14ac:dyDescent="0.35">
      <c r="A2760" t="s">
        <v>1030</v>
      </c>
      <c r="B2760" t="s">
        <v>905</v>
      </c>
      <c r="C2760" t="s">
        <v>15</v>
      </c>
      <c r="D2760" t="s">
        <v>17</v>
      </c>
      <c r="E2760" t="s">
        <v>298</v>
      </c>
      <c r="G2760" t="s">
        <v>20</v>
      </c>
      <c r="H2760" t="s">
        <v>21</v>
      </c>
      <c r="I2760" s="4">
        <v>1710.51</v>
      </c>
      <c r="J2760">
        <v>0</v>
      </c>
      <c r="K2760">
        <v>0</v>
      </c>
      <c r="L2760">
        <v>0</v>
      </c>
      <c r="M2760">
        <v>1710.51</v>
      </c>
      <c r="N2760" s="2">
        <v>30</v>
      </c>
      <c r="O2760" t="s">
        <v>57</v>
      </c>
      <c r="P2760" t="s">
        <v>37</v>
      </c>
      <c r="Q2760" t="s">
        <v>25</v>
      </c>
      <c r="R2760" t="s">
        <v>26</v>
      </c>
    </row>
    <row r="2761" spans="1:18" x14ac:dyDescent="0.35">
      <c r="A2761" t="s">
        <v>1030</v>
      </c>
      <c r="B2761" t="s">
        <v>906</v>
      </c>
      <c r="C2761" t="s">
        <v>15</v>
      </c>
      <c r="D2761" t="s">
        <v>17</v>
      </c>
      <c r="E2761" t="s">
        <v>470</v>
      </c>
      <c r="G2761" t="s">
        <v>20</v>
      </c>
      <c r="H2761" t="s">
        <v>21</v>
      </c>
      <c r="I2761" s="4">
        <v>1706.42</v>
      </c>
      <c r="J2761">
        <v>0</v>
      </c>
      <c r="K2761">
        <v>0</v>
      </c>
      <c r="L2761">
        <v>0</v>
      </c>
      <c r="M2761">
        <v>1706.42</v>
      </c>
      <c r="N2761" s="2">
        <v>30</v>
      </c>
      <c r="O2761" t="s">
        <v>29</v>
      </c>
      <c r="P2761" t="s">
        <v>37</v>
      </c>
      <c r="Q2761" t="s">
        <v>25</v>
      </c>
      <c r="R2761" t="s">
        <v>26</v>
      </c>
    </row>
    <row r="2762" spans="1:18" x14ac:dyDescent="0.35">
      <c r="A2762" t="s">
        <v>1030</v>
      </c>
      <c r="B2762" t="s">
        <v>907</v>
      </c>
      <c r="C2762" t="s">
        <v>15</v>
      </c>
      <c r="D2762" t="s">
        <v>17</v>
      </c>
      <c r="E2762" t="s">
        <v>523</v>
      </c>
      <c r="G2762" t="s">
        <v>20</v>
      </c>
      <c r="H2762" t="s">
        <v>21</v>
      </c>
      <c r="I2762" s="4">
        <v>1148.23</v>
      </c>
      <c r="J2762">
        <v>0</v>
      </c>
      <c r="K2762">
        <v>0</v>
      </c>
      <c r="L2762">
        <v>0</v>
      </c>
      <c r="M2762">
        <v>1148.23</v>
      </c>
      <c r="N2762" s="2">
        <v>30</v>
      </c>
      <c r="O2762" t="s">
        <v>29</v>
      </c>
      <c r="P2762" t="s">
        <v>168</v>
      </c>
      <c r="Q2762" t="s">
        <v>25</v>
      </c>
      <c r="R2762" t="s">
        <v>26</v>
      </c>
    </row>
    <row r="2763" spans="1:18" x14ac:dyDescent="0.35">
      <c r="A2763" t="s">
        <v>1030</v>
      </c>
      <c r="B2763" t="s">
        <v>908</v>
      </c>
      <c r="C2763" t="s">
        <v>15</v>
      </c>
      <c r="D2763" t="s">
        <v>17</v>
      </c>
      <c r="E2763" t="s">
        <v>407</v>
      </c>
      <c r="F2763" t="s">
        <v>131</v>
      </c>
      <c r="G2763" t="s">
        <v>20</v>
      </c>
      <c r="H2763" t="s">
        <v>22</v>
      </c>
      <c r="I2763" s="4">
        <v>178</v>
      </c>
      <c r="J2763">
        <v>37</v>
      </c>
      <c r="K2763">
        <v>0</v>
      </c>
      <c r="L2763">
        <v>141</v>
      </c>
      <c r="M2763">
        <v>0</v>
      </c>
      <c r="N2763" s="2">
        <v>30</v>
      </c>
      <c r="O2763" t="s">
        <v>29</v>
      </c>
      <c r="P2763" t="s">
        <v>32</v>
      </c>
      <c r="Q2763" t="s">
        <v>25</v>
      </c>
      <c r="R2763" t="s">
        <v>26</v>
      </c>
    </row>
    <row r="2764" spans="1:18" x14ac:dyDescent="0.35">
      <c r="A2764" t="s">
        <v>1030</v>
      </c>
      <c r="B2764" t="s">
        <v>909</v>
      </c>
      <c r="C2764" t="s">
        <v>15</v>
      </c>
      <c r="D2764" t="s">
        <v>17</v>
      </c>
      <c r="E2764" t="s">
        <v>395</v>
      </c>
      <c r="G2764" t="s">
        <v>20</v>
      </c>
      <c r="H2764" t="s">
        <v>22</v>
      </c>
      <c r="I2764" s="4">
        <v>550</v>
      </c>
      <c r="J2764">
        <v>180</v>
      </c>
      <c r="K2764">
        <v>0</v>
      </c>
      <c r="L2764">
        <v>370</v>
      </c>
      <c r="M2764">
        <v>0</v>
      </c>
      <c r="N2764" s="2">
        <v>30</v>
      </c>
      <c r="O2764" t="s">
        <v>29</v>
      </c>
      <c r="P2764" t="s">
        <v>32</v>
      </c>
      <c r="Q2764" t="s">
        <v>25</v>
      </c>
      <c r="R2764" t="s">
        <v>26</v>
      </c>
    </row>
    <row r="2765" spans="1:18" x14ac:dyDescent="0.35">
      <c r="A2765" t="s">
        <v>1030</v>
      </c>
      <c r="B2765" t="s">
        <v>910</v>
      </c>
      <c r="C2765" t="s">
        <v>15</v>
      </c>
      <c r="D2765" t="s">
        <v>17</v>
      </c>
      <c r="E2765" t="s">
        <v>388</v>
      </c>
      <c r="F2765" t="s">
        <v>131</v>
      </c>
      <c r="G2765" t="s">
        <v>20</v>
      </c>
      <c r="H2765" t="s">
        <v>22</v>
      </c>
      <c r="I2765" s="4">
        <v>8210</v>
      </c>
      <c r="J2765">
        <v>1709</v>
      </c>
      <c r="K2765">
        <v>0</v>
      </c>
      <c r="L2765">
        <v>6501</v>
      </c>
      <c r="M2765">
        <v>0</v>
      </c>
      <c r="N2765" s="2">
        <v>30</v>
      </c>
      <c r="O2765" t="s">
        <v>29</v>
      </c>
      <c r="P2765" t="s">
        <v>32</v>
      </c>
      <c r="Q2765" t="s">
        <v>25</v>
      </c>
      <c r="R2765" t="s">
        <v>26</v>
      </c>
    </row>
    <row r="2766" spans="1:18" x14ac:dyDescent="0.35">
      <c r="A2766" t="s">
        <v>1030</v>
      </c>
      <c r="B2766" t="s">
        <v>911</v>
      </c>
      <c r="C2766" t="s">
        <v>15</v>
      </c>
      <c r="D2766" t="s">
        <v>17</v>
      </c>
      <c r="E2766" t="s">
        <v>425</v>
      </c>
      <c r="F2766" t="s">
        <v>253</v>
      </c>
      <c r="G2766" t="s">
        <v>20</v>
      </c>
      <c r="H2766" t="s">
        <v>22</v>
      </c>
      <c r="I2766" s="4">
        <v>1214</v>
      </c>
      <c r="J2766">
        <v>325</v>
      </c>
      <c r="K2766">
        <v>0</v>
      </c>
      <c r="L2766">
        <v>889</v>
      </c>
      <c r="M2766">
        <v>0</v>
      </c>
      <c r="N2766" s="2">
        <v>30</v>
      </c>
      <c r="O2766" t="s">
        <v>29</v>
      </c>
      <c r="P2766" t="s">
        <v>32</v>
      </c>
      <c r="Q2766" t="s">
        <v>25</v>
      </c>
      <c r="R2766" t="s">
        <v>26</v>
      </c>
    </row>
    <row r="2767" spans="1:18" x14ac:dyDescent="0.35">
      <c r="A2767" t="s">
        <v>1030</v>
      </c>
      <c r="B2767" t="s">
        <v>912</v>
      </c>
      <c r="C2767" t="s">
        <v>15</v>
      </c>
      <c r="D2767" t="s">
        <v>17</v>
      </c>
      <c r="E2767" t="s">
        <v>493</v>
      </c>
      <c r="F2767" t="s">
        <v>494</v>
      </c>
      <c r="G2767" t="s">
        <v>20</v>
      </c>
      <c r="H2767" t="s">
        <v>22</v>
      </c>
      <c r="I2767" s="4">
        <v>8000</v>
      </c>
      <c r="J2767">
        <v>2370</v>
      </c>
      <c r="K2767">
        <v>0</v>
      </c>
      <c r="L2767">
        <v>5630</v>
      </c>
      <c r="M2767">
        <v>0</v>
      </c>
      <c r="N2767" s="2">
        <v>30</v>
      </c>
      <c r="O2767" t="s">
        <v>260</v>
      </c>
      <c r="P2767" t="s">
        <v>168</v>
      </c>
      <c r="Q2767" t="s">
        <v>25</v>
      </c>
      <c r="R2767" t="s">
        <v>26</v>
      </c>
    </row>
    <row r="2768" spans="1:18" x14ac:dyDescent="0.35">
      <c r="A2768" t="s">
        <v>1030</v>
      </c>
      <c r="B2768" t="s">
        <v>913</v>
      </c>
      <c r="C2768" t="s">
        <v>15</v>
      </c>
      <c r="D2768" t="s">
        <v>17</v>
      </c>
      <c r="E2768" t="s">
        <v>414</v>
      </c>
      <c r="F2768" t="s">
        <v>253</v>
      </c>
      <c r="G2768" t="s">
        <v>20</v>
      </c>
      <c r="H2768" t="s">
        <v>22</v>
      </c>
      <c r="I2768" s="4">
        <v>1045</v>
      </c>
      <c r="J2768">
        <v>273</v>
      </c>
      <c r="K2768">
        <v>0</v>
      </c>
      <c r="L2768">
        <v>772</v>
      </c>
      <c r="M2768">
        <v>0</v>
      </c>
      <c r="N2768" s="2">
        <v>30</v>
      </c>
      <c r="O2768" t="s">
        <v>29</v>
      </c>
      <c r="P2768" t="s">
        <v>32</v>
      </c>
      <c r="Q2768" t="s">
        <v>25</v>
      </c>
      <c r="R2768" t="s">
        <v>26</v>
      </c>
    </row>
    <row r="2769" spans="1:18" x14ac:dyDescent="0.35">
      <c r="A2769" t="s">
        <v>1030</v>
      </c>
      <c r="B2769" t="s">
        <v>914</v>
      </c>
      <c r="C2769" t="s">
        <v>15</v>
      </c>
      <c r="D2769" t="s">
        <v>17</v>
      </c>
      <c r="E2769" t="s">
        <v>351</v>
      </c>
      <c r="F2769" t="s">
        <v>352</v>
      </c>
      <c r="G2769" t="s">
        <v>20</v>
      </c>
      <c r="H2769" t="s">
        <v>21</v>
      </c>
      <c r="I2769" s="4">
        <v>367.24</v>
      </c>
      <c r="J2769">
        <v>0</v>
      </c>
      <c r="K2769">
        <v>0</v>
      </c>
      <c r="L2769">
        <v>0</v>
      </c>
      <c r="M2769">
        <v>367.24</v>
      </c>
      <c r="N2769" s="2">
        <v>30</v>
      </c>
      <c r="O2769" t="s">
        <v>29</v>
      </c>
      <c r="P2769" t="s">
        <v>32</v>
      </c>
      <c r="Q2769" t="s">
        <v>25</v>
      </c>
      <c r="R2769" t="s">
        <v>26</v>
      </c>
    </row>
    <row r="2770" spans="1:18" x14ac:dyDescent="0.35">
      <c r="A2770" t="s">
        <v>1030</v>
      </c>
      <c r="B2770" t="s">
        <v>915</v>
      </c>
      <c r="C2770" t="s">
        <v>15</v>
      </c>
      <c r="D2770" t="s">
        <v>17</v>
      </c>
      <c r="E2770" t="s">
        <v>365</v>
      </c>
      <c r="G2770" t="s">
        <v>20</v>
      </c>
      <c r="H2770" t="s">
        <v>22</v>
      </c>
      <c r="I2770" s="4">
        <v>4269</v>
      </c>
      <c r="J2770">
        <v>892</v>
      </c>
      <c r="K2770">
        <v>0</v>
      </c>
      <c r="L2770">
        <v>3377</v>
      </c>
      <c r="M2770">
        <v>0</v>
      </c>
      <c r="N2770" s="2">
        <v>30</v>
      </c>
      <c r="O2770" t="s">
        <v>29</v>
      </c>
      <c r="P2770" t="s">
        <v>168</v>
      </c>
      <c r="Q2770" t="s">
        <v>25</v>
      </c>
      <c r="R2770" t="s">
        <v>26</v>
      </c>
    </row>
    <row r="2771" spans="1:18" x14ac:dyDescent="0.35">
      <c r="A2771" t="s">
        <v>1030</v>
      </c>
      <c r="B2771" t="s">
        <v>916</v>
      </c>
      <c r="C2771" t="s">
        <v>15</v>
      </c>
      <c r="D2771" t="s">
        <v>17</v>
      </c>
      <c r="E2771" t="s">
        <v>394</v>
      </c>
      <c r="F2771" t="s">
        <v>40</v>
      </c>
      <c r="G2771" t="s">
        <v>20</v>
      </c>
      <c r="H2771" t="s">
        <v>22</v>
      </c>
      <c r="I2771" s="4">
        <v>3361</v>
      </c>
      <c r="J2771">
        <v>540</v>
      </c>
      <c r="K2771">
        <v>0</v>
      </c>
      <c r="L2771">
        <v>2821</v>
      </c>
      <c r="M2771">
        <v>0</v>
      </c>
      <c r="N2771" s="2">
        <v>30</v>
      </c>
      <c r="O2771" t="s">
        <v>40</v>
      </c>
      <c r="P2771" t="s">
        <v>47</v>
      </c>
      <c r="Q2771" t="s">
        <v>25</v>
      </c>
      <c r="R2771" t="s">
        <v>26</v>
      </c>
    </row>
    <row r="2772" spans="1:18" x14ac:dyDescent="0.35">
      <c r="A2772" t="s">
        <v>1030</v>
      </c>
      <c r="B2772" t="s">
        <v>917</v>
      </c>
      <c r="C2772" t="s">
        <v>15</v>
      </c>
      <c r="D2772" t="s">
        <v>17</v>
      </c>
      <c r="E2772" t="s">
        <v>320</v>
      </c>
      <c r="G2772" t="s">
        <v>20</v>
      </c>
      <c r="H2772" t="s">
        <v>22</v>
      </c>
      <c r="I2772" s="4">
        <v>2312</v>
      </c>
      <c r="J2772">
        <v>495</v>
      </c>
      <c r="K2772">
        <v>0</v>
      </c>
      <c r="L2772">
        <v>1817</v>
      </c>
      <c r="M2772">
        <v>0</v>
      </c>
      <c r="N2772" s="2">
        <v>30</v>
      </c>
      <c r="O2772" t="s">
        <v>51</v>
      </c>
      <c r="P2772" t="s">
        <v>272</v>
      </c>
      <c r="Q2772" t="s">
        <v>25</v>
      </c>
      <c r="R2772" t="s">
        <v>26</v>
      </c>
    </row>
    <row r="2773" spans="1:18" x14ac:dyDescent="0.35">
      <c r="A2773" t="s">
        <v>1030</v>
      </c>
      <c r="B2773" t="s">
        <v>918</v>
      </c>
      <c r="C2773" t="s">
        <v>15</v>
      </c>
      <c r="D2773" t="s">
        <v>17</v>
      </c>
      <c r="E2773" t="s">
        <v>267</v>
      </c>
      <c r="G2773" t="s">
        <v>20</v>
      </c>
      <c r="H2773" t="s">
        <v>22</v>
      </c>
      <c r="I2773" s="4">
        <v>4519</v>
      </c>
      <c r="J2773">
        <v>904</v>
      </c>
      <c r="K2773">
        <v>0</v>
      </c>
      <c r="L2773">
        <v>3615</v>
      </c>
      <c r="M2773">
        <v>0</v>
      </c>
      <c r="N2773" s="2">
        <v>30</v>
      </c>
      <c r="O2773" t="s">
        <v>29</v>
      </c>
      <c r="P2773" t="s">
        <v>37</v>
      </c>
      <c r="Q2773" t="s">
        <v>25</v>
      </c>
      <c r="R2773" t="s">
        <v>26</v>
      </c>
    </row>
    <row r="2774" spans="1:18" x14ac:dyDescent="0.35">
      <c r="A2774" t="s">
        <v>1030</v>
      </c>
      <c r="B2774" t="s">
        <v>919</v>
      </c>
      <c r="C2774" t="s">
        <v>15</v>
      </c>
      <c r="D2774" t="s">
        <v>17</v>
      </c>
      <c r="E2774" t="s">
        <v>452</v>
      </c>
      <c r="F2774" t="s">
        <v>453</v>
      </c>
      <c r="G2774" t="s">
        <v>20</v>
      </c>
      <c r="H2774" t="s">
        <v>21</v>
      </c>
      <c r="I2774" s="4">
        <v>354.82</v>
      </c>
      <c r="J2774">
        <v>0</v>
      </c>
      <c r="K2774">
        <v>0</v>
      </c>
      <c r="L2774">
        <v>0</v>
      </c>
      <c r="M2774">
        <v>354.82</v>
      </c>
      <c r="N2774" s="2">
        <v>30</v>
      </c>
      <c r="O2774" t="s">
        <v>40</v>
      </c>
      <c r="P2774" t="s">
        <v>37</v>
      </c>
      <c r="Q2774" t="s">
        <v>25</v>
      </c>
      <c r="R2774" t="s">
        <v>26</v>
      </c>
    </row>
    <row r="2775" spans="1:18" x14ac:dyDescent="0.35">
      <c r="A2775" t="s">
        <v>1030</v>
      </c>
      <c r="B2775" t="s">
        <v>920</v>
      </c>
      <c r="C2775" t="s">
        <v>15</v>
      </c>
      <c r="D2775" t="s">
        <v>17</v>
      </c>
      <c r="E2775" t="s">
        <v>314</v>
      </c>
      <c r="G2775" t="s">
        <v>20</v>
      </c>
      <c r="H2775" t="s">
        <v>22</v>
      </c>
      <c r="I2775" s="4">
        <v>5574</v>
      </c>
      <c r="J2775">
        <v>1199</v>
      </c>
      <c r="K2775">
        <v>0</v>
      </c>
      <c r="L2775">
        <v>4375</v>
      </c>
      <c r="M2775">
        <v>0</v>
      </c>
      <c r="N2775" s="2">
        <v>30</v>
      </c>
      <c r="O2775" t="s">
        <v>29</v>
      </c>
      <c r="P2775" t="s">
        <v>37</v>
      </c>
      <c r="Q2775" t="s">
        <v>25</v>
      </c>
      <c r="R2775" t="s">
        <v>26</v>
      </c>
    </row>
    <row r="2776" spans="1:18" x14ac:dyDescent="0.35">
      <c r="A2776" t="s">
        <v>1030</v>
      </c>
      <c r="B2776" t="s">
        <v>921</v>
      </c>
      <c r="C2776" t="s">
        <v>15</v>
      </c>
      <c r="D2776" t="s">
        <v>17</v>
      </c>
      <c r="E2776" t="s">
        <v>422</v>
      </c>
      <c r="G2776" t="s">
        <v>20</v>
      </c>
      <c r="H2776" t="s">
        <v>21</v>
      </c>
      <c r="I2776" s="4">
        <v>0</v>
      </c>
      <c r="J2776">
        <v>0</v>
      </c>
      <c r="K2776">
        <v>0</v>
      </c>
      <c r="L2776">
        <v>0</v>
      </c>
      <c r="M2776">
        <v>0</v>
      </c>
      <c r="N2776" s="2">
        <v>30</v>
      </c>
      <c r="O2776" t="s">
        <v>40</v>
      </c>
      <c r="P2776" t="s">
        <v>37</v>
      </c>
      <c r="Q2776" t="s">
        <v>25</v>
      </c>
      <c r="R2776" t="s">
        <v>26</v>
      </c>
    </row>
    <row r="2777" spans="1:18" x14ac:dyDescent="0.35">
      <c r="A2777" t="s">
        <v>1030</v>
      </c>
      <c r="B2777" t="s">
        <v>922</v>
      </c>
      <c r="C2777" t="s">
        <v>15</v>
      </c>
      <c r="D2777" t="s">
        <v>17</v>
      </c>
      <c r="E2777" t="s">
        <v>70</v>
      </c>
      <c r="F2777" t="s">
        <v>71</v>
      </c>
      <c r="G2777" t="s">
        <v>20</v>
      </c>
      <c r="H2777" t="s">
        <v>22</v>
      </c>
      <c r="I2777" s="4">
        <v>16095</v>
      </c>
      <c r="J2777">
        <v>3435</v>
      </c>
      <c r="K2777">
        <v>0</v>
      </c>
      <c r="L2777">
        <v>12660</v>
      </c>
      <c r="M2777">
        <v>0</v>
      </c>
      <c r="N2777" s="2">
        <v>30</v>
      </c>
      <c r="O2777" t="s">
        <v>29</v>
      </c>
      <c r="P2777" t="s">
        <v>47</v>
      </c>
      <c r="Q2777" t="s">
        <v>25</v>
      </c>
      <c r="R2777" t="s">
        <v>26</v>
      </c>
    </row>
    <row r="2778" spans="1:18" x14ac:dyDescent="0.35">
      <c r="A2778" t="s">
        <v>1030</v>
      </c>
      <c r="B2778" t="s">
        <v>923</v>
      </c>
      <c r="C2778" t="s">
        <v>15</v>
      </c>
      <c r="D2778" t="s">
        <v>17</v>
      </c>
      <c r="E2778" t="s">
        <v>420</v>
      </c>
      <c r="F2778" t="s">
        <v>421</v>
      </c>
      <c r="G2778" t="s">
        <v>20</v>
      </c>
      <c r="H2778" t="s">
        <v>22</v>
      </c>
      <c r="I2778" s="4">
        <v>2858</v>
      </c>
      <c r="J2778">
        <v>649</v>
      </c>
      <c r="K2778">
        <v>0</v>
      </c>
      <c r="L2778">
        <v>2209</v>
      </c>
      <c r="M2778">
        <v>0</v>
      </c>
      <c r="N2778" s="2">
        <v>30</v>
      </c>
      <c r="O2778" t="s">
        <v>29</v>
      </c>
      <c r="P2778" t="s">
        <v>24</v>
      </c>
      <c r="Q2778" t="s">
        <v>25</v>
      </c>
      <c r="R2778" t="s">
        <v>26</v>
      </c>
    </row>
    <row r="2779" spans="1:18" x14ac:dyDescent="0.35">
      <c r="A2779" t="s">
        <v>1030</v>
      </c>
      <c r="B2779" t="s">
        <v>924</v>
      </c>
      <c r="C2779" t="s">
        <v>15</v>
      </c>
      <c r="D2779" t="s">
        <v>17</v>
      </c>
      <c r="E2779" t="s">
        <v>191</v>
      </c>
      <c r="F2779" t="s">
        <v>192</v>
      </c>
      <c r="G2779" t="s">
        <v>20</v>
      </c>
      <c r="H2779" t="s">
        <v>22</v>
      </c>
      <c r="I2779" s="4">
        <v>1962</v>
      </c>
      <c r="J2779">
        <v>419</v>
      </c>
      <c r="K2779">
        <v>0</v>
      </c>
      <c r="L2779">
        <v>1543</v>
      </c>
      <c r="M2779">
        <v>0</v>
      </c>
      <c r="N2779" s="2">
        <v>30</v>
      </c>
      <c r="O2779" t="s">
        <v>29</v>
      </c>
      <c r="P2779" t="s">
        <v>24</v>
      </c>
      <c r="Q2779" t="s">
        <v>25</v>
      </c>
      <c r="R2779" t="s">
        <v>26</v>
      </c>
    </row>
    <row r="2780" spans="1:18" x14ac:dyDescent="0.35">
      <c r="A2780" t="s">
        <v>1030</v>
      </c>
      <c r="B2780" t="s">
        <v>925</v>
      </c>
      <c r="C2780" t="s">
        <v>15</v>
      </c>
      <c r="D2780" t="s">
        <v>17</v>
      </c>
      <c r="E2780" t="s">
        <v>436</v>
      </c>
      <c r="F2780" t="s">
        <v>437</v>
      </c>
      <c r="G2780" t="s">
        <v>20</v>
      </c>
      <c r="H2780" t="s">
        <v>22</v>
      </c>
      <c r="I2780" s="4">
        <v>4448</v>
      </c>
      <c r="J2780">
        <v>978</v>
      </c>
      <c r="K2780">
        <v>0</v>
      </c>
      <c r="L2780">
        <v>3470</v>
      </c>
      <c r="M2780">
        <v>0</v>
      </c>
      <c r="N2780" s="2">
        <v>30</v>
      </c>
      <c r="O2780" t="s">
        <v>29</v>
      </c>
      <c r="P2780" t="s">
        <v>24</v>
      </c>
      <c r="Q2780" t="s">
        <v>25</v>
      </c>
      <c r="R2780" t="s">
        <v>26</v>
      </c>
    </row>
    <row r="2781" spans="1:18" x14ac:dyDescent="0.35">
      <c r="A2781" t="s">
        <v>1030</v>
      </c>
      <c r="B2781" t="s">
        <v>926</v>
      </c>
      <c r="C2781" t="s">
        <v>15</v>
      </c>
      <c r="D2781" t="s">
        <v>17</v>
      </c>
      <c r="E2781" t="s">
        <v>384</v>
      </c>
      <c r="F2781" t="s">
        <v>110</v>
      </c>
      <c r="G2781" t="s">
        <v>20</v>
      </c>
      <c r="H2781" t="s">
        <v>22</v>
      </c>
      <c r="I2781" s="4">
        <v>2342</v>
      </c>
      <c r="J2781">
        <v>551</v>
      </c>
      <c r="K2781">
        <v>0</v>
      </c>
      <c r="L2781">
        <v>1791</v>
      </c>
      <c r="M2781">
        <v>0</v>
      </c>
      <c r="N2781" s="2">
        <v>30</v>
      </c>
      <c r="O2781" t="s">
        <v>29</v>
      </c>
      <c r="P2781" t="s">
        <v>24</v>
      </c>
      <c r="Q2781" t="s">
        <v>25</v>
      </c>
      <c r="R2781" t="s">
        <v>26</v>
      </c>
    </row>
    <row r="2782" spans="1:18" x14ac:dyDescent="0.35">
      <c r="A2782" t="s">
        <v>1030</v>
      </c>
      <c r="B2782" t="s">
        <v>927</v>
      </c>
      <c r="C2782" t="s">
        <v>15</v>
      </c>
      <c r="D2782" t="s">
        <v>17</v>
      </c>
      <c r="E2782" t="s">
        <v>216</v>
      </c>
      <c r="F2782" t="s">
        <v>217</v>
      </c>
      <c r="G2782" t="s">
        <v>20</v>
      </c>
      <c r="H2782" t="s">
        <v>22</v>
      </c>
      <c r="I2782" s="4">
        <v>3605</v>
      </c>
      <c r="J2782">
        <v>1065</v>
      </c>
      <c r="K2782">
        <v>0</v>
      </c>
      <c r="L2782">
        <v>2540</v>
      </c>
      <c r="M2782">
        <v>0</v>
      </c>
      <c r="N2782" s="2">
        <v>30</v>
      </c>
      <c r="O2782" t="s">
        <v>60</v>
      </c>
      <c r="P2782" t="s">
        <v>24</v>
      </c>
      <c r="Q2782" t="s">
        <v>25</v>
      </c>
      <c r="R2782" t="s">
        <v>26</v>
      </c>
    </row>
    <row r="2783" spans="1:18" x14ac:dyDescent="0.35">
      <c r="A2783" t="s">
        <v>1030</v>
      </c>
      <c r="B2783" t="s">
        <v>928</v>
      </c>
      <c r="C2783" t="s">
        <v>15</v>
      </c>
      <c r="D2783" t="s">
        <v>17</v>
      </c>
      <c r="E2783" t="s">
        <v>417</v>
      </c>
      <c r="F2783" t="s">
        <v>131</v>
      </c>
      <c r="G2783" t="s">
        <v>20</v>
      </c>
      <c r="H2783" t="s">
        <v>22</v>
      </c>
      <c r="I2783" s="4">
        <v>1987</v>
      </c>
      <c r="J2783">
        <v>418</v>
      </c>
      <c r="K2783">
        <v>0</v>
      </c>
      <c r="L2783">
        <v>1569</v>
      </c>
      <c r="M2783">
        <v>0</v>
      </c>
      <c r="N2783" s="2">
        <v>30</v>
      </c>
      <c r="O2783" t="s">
        <v>29</v>
      </c>
      <c r="P2783" t="s">
        <v>24</v>
      </c>
      <c r="Q2783" t="s">
        <v>25</v>
      </c>
      <c r="R2783" t="s">
        <v>26</v>
      </c>
    </row>
    <row r="2784" spans="1:18" x14ac:dyDescent="0.35">
      <c r="A2784" t="s">
        <v>1030</v>
      </c>
      <c r="B2784" t="s">
        <v>929</v>
      </c>
      <c r="C2784" t="s">
        <v>15</v>
      </c>
      <c r="D2784" t="s">
        <v>17</v>
      </c>
      <c r="E2784" t="s">
        <v>555</v>
      </c>
      <c r="G2784" t="s">
        <v>20</v>
      </c>
      <c r="H2784" t="s">
        <v>22</v>
      </c>
      <c r="I2784" s="4">
        <v>7735</v>
      </c>
      <c r="J2784">
        <v>1905</v>
      </c>
      <c r="K2784">
        <v>0</v>
      </c>
      <c r="L2784">
        <v>5830</v>
      </c>
      <c r="M2784">
        <v>0</v>
      </c>
      <c r="N2784" s="2">
        <v>30</v>
      </c>
      <c r="Q2784" t="s">
        <v>25</v>
      </c>
      <c r="R2784" t="s">
        <v>26</v>
      </c>
    </row>
    <row r="2785" spans="1:18" x14ac:dyDescent="0.35">
      <c r="A2785" t="s">
        <v>1030</v>
      </c>
      <c r="B2785" t="s">
        <v>930</v>
      </c>
      <c r="C2785" t="s">
        <v>15</v>
      </c>
      <c r="D2785" t="s">
        <v>17</v>
      </c>
      <c r="E2785" t="s">
        <v>554</v>
      </c>
      <c r="G2785" t="s">
        <v>20</v>
      </c>
      <c r="H2785" t="s">
        <v>22</v>
      </c>
      <c r="I2785" s="4">
        <v>6029</v>
      </c>
      <c r="J2785">
        <v>1248</v>
      </c>
      <c r="K2785">
        <v>0</v>
      </c>
      <c r="L2785">
        <v>4781</v>
      </c>
      <c r="M2785">
        <v>0</v>
      </c>
      <c r="N2785" s="2">
        <v>30</v>
      </c>
      <c r="Q2785" t="s">
        <v>25</v>
      </c>
      <c r="R2785" t="s">
        <v>26</v>
      </c>
    </row>
    <row r="2786" spans="1:18" x14ac:dyDescent="0.35">
      <c r="A2786" t="s">
        <v>1030</v>
      </c>
      <c r="B2786" t="s">
        <v>931</v>
      </c>
      <c r="C2786" t="s">
        <v>15</v>
      </c>
      <c r="D2786" t="s">
        <v>17</v>
      </c>
      <c r="E2786" t="s">
        <v>560</v>
      </c>
      <c r="G2786" t="s">
        <v>20</v>
      </c>
      <c r="H2786" t="s">
        <v>21</v>
      </c>
      <c r="I2786" s="4">
        <v>249</v>
      </c>
      <c r="J2786">
        <v>0</v>
      </c>
      <c r="K2786">
        <v>0</v>
      </c>
      <c r="L2786">
        <v>0</v>
      </c>
      <c r="M2786">
        <v>249</v>
      </c>
      <c r="N2786" s="2">
        <v>30</v>
      </c>
      <c r="Q2786" t="s">
        <v>25</v>
      </c>
      <c r="R2786" t="s">
        <v>26</v>
      </c>
    </row>
    <row r="2787" spans="1:18" x14ac:dyDescent="0.35">
      <c r="A2787" t="s">
        <v>1030</v>
      </c>
      <c r="B2787" t="s">
        <v>932</v>
      </c>
      <c r="C2787" t="s">
        <v>15</v>
      </c>
      <c r="D2787" t="s">
        <v>17</v>
      </c>
      <c r="E2787" t="s">
        <v>127</v>
      </c>
      <c r="F2787" t="s">
        <v>73</v>
      </c>
      <c r="G2787" t="s">
        <v>20</v>
      </c>
      <c r="H2787" t="s">
        <v>22</v>
      </c>
      <c r="I2787" s="4">
        <v>4690</v>
      </c>
      <c r="J2787">
        <v>1160</v>
      </c>
      <c r="K2787">
        <v>0</v>
      </c>
      <c r="L2787">
        <v>3530</v>
      </c>
      <c r="M2787">
        <v>0</v>
      </c>
      <c r="N2787" s="2">
        <v>30</v>
      </c>
      <c r="O2787" t="s">
        <v>60</v>
      </c>
      <c r="P2787" t="s">
        <v>32</v>
      </c>
      <c r="Q2787" t="s">
        <v>25</v>
      </c>
      <c r="R2787" t="s">
        <v>26</v>
      </c>
    </row>
    <row r="2788" spans="1:18" x14ac:dyDescent="0.35">
      <c r="A2788" t="s">
        <v>1030</v>
      </c>
      <c r="B2788" t="s">
        <v>933</v>
      </c>
      <c r="C2788" t="s">
        <v>15</v>
      </c>
      <c r="D2788" t="s">
        <v>17</v>
      </c>
      <c r="E2788" t="s">
        <v>31</v>
      </c>
      <c r="F2788" t="s">
        <v>18</v>
      </c>
      <c r="G2788" t="s">
        <v>20</v>
      </c>
      <c r="H2788" t="s">
        <v>21</v>
      </c>
      <c r="I2788" s="4">
        <v>2208.1</v>
      </c>
      <c r="J2788">
        <v>0</v>
      </c>
      <c r="K2788">
        <v>0</v>
      </c>
      <c r="L2788">
        <v>0</v>
      </c>
      <c r="M2788">
        <v>2208.1</v>
      </c>
      <c r="N2788" s="2">
        <v>30</v>
      </c>
      <c r="O2788" t="s">
        <v>23</v>
      </c>
      <c r="P2788" t="s">
        <v>32</v>
      </c>
      <c r="Q2788" t="s">
        <v>25</v>
      </c>
      <c r="R2788" t="s">
        <v>26</v>
      </c>
    </row>
    <row r="2789" spans="1:18" x14ac:dyDescent="0.35">
      <c r="A2789" t="s">
        <v>1030</v>
      </c>
      <c r="B2789" t="s">
        <v>934</v>
      </c>
      <c r="C2789" t="s">
        <v>15</v>
      </c>
      <c r="D2789" t="s">
        <v>17</v>
      </c>
      <c r="E2789" t="s">
        <v>506</v>
      </c>
      <c r="F2789" t="s">
        <v>507</v>
      </c>
      <c r="G2789" t="s">
        <v>20</v>
      </c>
      <c r="H2789" t="s">
        <v>22</v>
      </c>
      <c r="I2789" s="4">
        <v>3170</v>
      </c>
      <c r="J2789">
        <v>750</v>
      </c>
      <c r="K2789">
        <v>0</v>
      </c>
      <c r="L2789">
        <v>2420</v>
      </c>
      <c r="M2789">
        <v>0</v>
      </c>
      <c r="N2789" s="2">
        <v>30</v>
      </c>
      <c r="O2789" t="s">
        <v>60</v>
      </c>
      <c r="P2789" t="s">
        <v>32</v>
      </c>
      <c r="Q2789" t="s">
        <v>25</v>
      </c>
      <c r="R2789" t="s">
        <v>26</v>
      </c>
    </row>
    <row r="2790" spans="1:18" x14ac:dyDescent="0.35">
      <c r="A2790" t="s">
        <v>1030</v>
      </c>
      <c r="B2790" t="s">
        <v>935</v>
      </c>
      <c r="C2790" t="s">
        <v>15</v>
      </c>
      <c r="D2790" t="s">
        <v>17</v>
      </c>
      <c r="E2790" t="s">
        <v>194</v>
      </c>
      <c r="F2790" t="s">
        <v>110</v>
      </c>
      <c r="G2790" t="s">
        <v>20</v>
      </c>
      <c r="H2790" t="s">
        <v>22</v>
      </c>
      <c r="I2790" s="4">
        <v>4513</v>
      </c>
      <c r="J2790">
        <v>1029</v>
      </c>
      <c r="K2790">
        <v>0</v>
      </c>
      <c r="L2790">
        <v>3484</v>
      </c>
      <c r="M2790">
        <v>0</v>
      </c>
      <c r="N2790" s="2">
        <v>30</v>
      </c>
      <c r="O2790" t="s">
        <v>29</v>
      </c>
      <c r="P2790" t="s">
        <v>80</v>
      </c>
      <c r="Q2790" t="s">
        <v>25</v>
      </c>
      <c r="R2790" t="s">
        <v>26</v>
      </c>
    </row>
    <row r="2791" spans="1:18" x14ac:dyDescent="0.35">
      <c r="A2791" t="s">
        <v>1030</v>
      </c>
      <c r="B2791" t="s">
        <v>936</v>
      </c>
      <c r="C2791" t="s">
        <v>15</v>
      </c>
      <c r="D2791" t="s">
        <v>17</v>
      </c>
      <c r="E2791" t="s">
        <v>438</v>
      </c>
      <c r="F2791" t="s">
        <v>131</v>
      </c>
      <c r="G2791" t="s">
        <v>20</v>
      </c>
      <c r="H2791" t="s">
        <v>22</v>
      </c>
      <c r="I2791" s="4">
        <v>1072</v>
      </c>
      <c r="J2791">
        <v>182</v>
      </c>
      <c r="K2791">
        <v>0</v>
      </c>
      <c r="L2791">
        <v>890</v>
      </c>
      <c r="M2791">
        <v>0</v>
      </c>
      <c r="N2791" s="2">
        <v>30</v>
      </c>
      <c r="O2791" t="s">
        <v>29</v>
      </c>
      <c r="P2791" t="s">
        <v>47</v>
      </c>
      <c r="Q2791" t="s">
        <v>25</v>
      </c>
      <c r="R2791" t="s">
        <v>26</v>
      </c>
    </row>
    <row r="2792" spans="1:18" x14ac:dyDescent="0.35">
      <c r="A2792" t="s">
        <v>1030</v>
      </c>
      <c r="B2792" t="s">
        <v>937</v>
      </c>
      <c r="C2792" t="s">
        <v>15</v>
      </c>
      <c r="D2792" t="s">
        <v>17</v>
      </c>
      <c r="E2792" t="s">
        <v>142</v>
      </c>
      <c r="F2792" t="s">
        <v>143</v>
      </c>
      <c r="G2792" t="s">
        <v>20</v>
      </c>
      <c r="H2792" t="s">
        <v>22</v>
      </c>
      <c r="I2792" s="4">
        <v>77290</v>
      </c>
      <c r="J2792">
        <v>16760</v>
      </c>
      <c r="K2792">
        <v>0</v>
      </c>
      <c r="L2792">
        <v>60530</v>
      </c>
      <c r="M2792">
        <v>0</v>
      </c>
      <c r="N2792" s="2">
        <v>30</v>
      </c>
      <c r="O2792" t="s">
        <v>46</v>
      </c>
      <c r="P2792" t="s">
        <v>47</v>
      </c>
      <c r="Q2792" t="s">
        <v>25</v>
      </c>
      <c r="R2792" t="s">
        <v>26</v>
      </c>
    </row>
    <row r="2793" spans="1:18" x14ac:dyDescent="0.35">
      <c r="A2793" t="s">
        <v>1030</v>
      </c>
      <c r="B2793" t="s">
        <v>938</v>
      </c>
      <c r="C2793" t="s">
        <v>15</v>
      </c>
      <c r="D2793" t="s">
        <v>17</v>
      </c>
      <c r="E2793" t="s">
        <v>324</v>
      </c>
      <c r="F2793" t="s">
        <v>18</v>
      </c>
      <c r="G2793" t="s">
        <v>20</v>
      </c>
      <c r="H2793" t="s">
        <v>21</v>
      </c>
      <c r="I2793" s="4">
        <v>1081.55</v>
      </c>
      <c r="J2793">
        <v>0</v>
      </c>
      <c r="K2793">
        <v>0</v>
      </c>
      <c r="L2793">
        <v>0</v>
      </c>
      <c r="M2793">
        <v>1081.55</v>
      </c>
      <c r="N2793" s="2">
        <v>30</v>
      </c>
      <c r="O2793" t="s">
        <v>23</v>
      </c>
      <c r="P2793" t="s">
        <v>224</v>
      </c>
      <c r="Q2793" t="s">
        <v>25</v>
      </c>
      <c r="R2793" t="s">
        <v>26</v>
      </c>
    </row>
    <row r="2794" spans="1:18" x14ac:dyDescent="0.35">
      <c r="A2794" t="s">
        <v>1030</v>
      </c>
      <c r="B2794" t="s">
        <v>939</v>
      </c>
      <c r="C2794" t="s">
        <v>15</v>
      </c>
      <c r="D2794" t="s">
        <v>17</v>
      </c>
      <c r="E2794" t="s">
        <v>81</v>
      </c>
      <c r="F2794" t="s">
        <v>34</v>
      </c>
      <c r="G2794" t="s">
        <v>20</v>
      </c>
      <c r="H2794" t="s">
        <v>21</v>
      </c>
      <c r="I2794" s="4">
        <v>1998.62</v>
      </c>
      <c r="J2794">
        <v>0</v>
      </c>
      <c r="K2794">
        <v>0</v>
      </c>
      <c r="L2794">
        <v>0</v>
      </c>
      <c r="M2794">
        <v>1998.62</v>
      </c>
      <c r="N2794" s="2">
        <v>30</v>
      </c>
      <c r="O2794" t="s">
        <v>35</v>
      </c>
      <c r="P2794" t="s">
        <v>41</v>
      </c>
      <c r="Q2794" t="s">
        <v>25</v>
      </c>
      <c r="R2794" t="s">
        <v>26</v>
      </c>
    </row>
    <row r="2795" spans="1:18" x14ac:dyDescent="0.35">
      <c r="A2795" t="s">
        <v>1030</v>
      </c>
      <c r="B2795" t="s">
        <v>940</v>
      </c>
      <c r="C2795" t="s">
        <v>15</v>
      </c>
      <c r="D2795" t="s">
        <v>17</v>
      </c>
      <c r="E2795" t="s">
        <v>479</v>
      </c>
      <c r="G2795" t="s">
        <v>20</v>
      </c>
      <c r="H2795" t="s">
        <v>22</v>
      </c>
      <c r="I2795" s="4">
        <v>3846</v>
      </c>
      <c r="J2795">
        <v>804</v>
      </c>
      <c r="K2795">
        <v>0</v>
      </c>
      <c r="L2795">
        <v>3042</v>
      </c>
      <c r="M2795">
        <v>0</v>
      </c>
      <c r="N2795" s="2">
        <v>30</v>
      </c>
      <c r="O2795" t="s">
        <v>29</v>
      </c>
      <c r="P2795" t="s">
        <v>474</v>
      </c>
      <c r="Q2795" t="s">
        <v>25</v>
      </c>
      <c r="R2795" t="s">
        <v>26</v>
      </c>
    </row>
    <row r="2796" spans="1:18" x14ac:dyDescent="0.35">
      <c r="A2796" t="s">
        <v>1030</v>
      </c>
      <c r="B2796" t="s">
        <v>941</v>
      </c>
      <c r="C2796" t="s">
        <v>15</v>
      </c>
      <c r="D2796" t="s">
        <v>17</v>
      </c>
      <c r="E2796" t="s">
        <v>419</v>
      </c>
      <c r="G2796" t="s">
        <v>20</v>
      </c>
      <c r="H2796" t="s">
        <v>21</v>
      </c>
      <c r="I2796" s="4">
        <v>333.1</v>
      </c>
      <c r="J2796">
        <v>0</v>
      </c>
      <c r="K2796">
        <v>0</v>
      </c>
      <c r="L2796">
        <v>0</v>
      </c>
      <c r="M2796">
        <v>333.1</v>
      </c>
      <c r="N2796" s="2">
        <v>30</v>
      </c>
      <c r="O2796" t="s">
        <v>40</v>
      </c>
      <c r="P2796" t="s">
        <v>224</v>
      </c>
      <c r="Q2796" t="s">
        <v>25</v>
      </c>
      <c r="R2796" t="s">
        <v>26</v>
      </c>
    </row>
    <row r="2797" spans="1:18" x14ac:dyDescent="0.35">
      <c r="A2797" t="s">
        <v>1030</v>
      </c>
      <c r="B2797" t="s">
        <v>942</v>
      </c>
      <c r="C2797" t="s">
        <v>15</v>
      </c>
      <c r="D2797" t="s">
        <v>17</v>
      </c>
      <c r="E2797" t="s">
        <v>252</v>
      </c>
      <c r="F2797" t="s">
        <v>253</v>
      </c>
      <c r="G2797" t="s">
        <v>20</v>
      </c>
      <c r="H2797" t="s">
        <v>22</v>
      </c>
      <c r="I2797" s="4">
        <v>4765</v>
      </c>
      <c r="J2797">
        <v>1139</v>
      </c>
      <c r="K2797">
        <v>0</v>
      </c>
      <c r="L2797">
        <v>3626</v>
      </c>
      <c r="M2797">
        <v>0</v>
      </c>
      <c r="N2797" s="2">
        <v>30</v>
      </c>
      <c r="O2797" t="s">
        <v>29</v>
      </c>
      <c r="P2797" t="s">
        <v>224</v>
      </c>
      <c r="Q2797" t="s">
        <v>25</v>
      </c>
      <c r="R2797" t="s">
        <v>26</v>
      </c>
    </row>
    <row r="2798" spans="1:18" x14ac:dyDescent="0.35">
      <c r="A2798" t="s">
        <v>1030</v>
      </c>
      <c r="B2798" t="s">
        <v>943</v>
      </c>
      <c r="C2798" t="s">
        <v>15</v>
      </c>
      <c r="D2798" t="s">
        <v>17</v>
      </c>
      <c r="E2798" t="s">
        <v>254</v>
      </c>
      <c r="F2798" t="s">
        <v>255</v>
      </c>
      <c r="G2798" t="s">
        <v>20</v>
      </c>
      <c r="H2798" t="s">
        <v>22</v>
      </c>
      <c r="I2798" s="4">
        <v>8920</v>
      </c>
      <c r="J2798">
        <v>1899</v>
      </c>
      <c r="K2798">
        <v>0</v>
      </c>
      <c r="L2798">
        <v>7021</v>
      </c>
      <c r="M2798">
        <v>0</v>
      </c>
      <c r="N2798" s="2">
        <v>30</v>
      </c>
      <c r="O2798" t="s">
        <v>29</v>
      </c>
      <c r="P2798" t="s">
        <v>224</v>
      </c>
      <c r="Q2798" t="s">
        <v>25</v>
      </c>
      <c r="R2798" t="s">
        <v>26</v>
      </c>
    </row>
    <row r="2799" spans="1:18" x14ac:dyDescent="0.35">
      <c r="A2799" t="s">
        <v>1030</v>
      </c>
      <c r="B2799" t="s">
        <v>944</v>
      </c>
      <c r="C2799" t="s">
        <v>15</v>
      </c>
      <c r="D2799" t="s">
        <v>17</v>
      </c>
      <c r="E2799" t="s">
        <v>239</v>
      </c>
      <c r="G2799" t="s">
        <v>20</v>
      </c>
      <c r="H2799" t="s">
        <v>21</v>
      </c>
      <c r="I2799" s="4">
        <v>218</v>
      </c>
      <c r="J2799">
        <v>0</v>
      </c>
      <c r="K2799">
        <v>0</v>
      </c>
      <c r="L2799">
        <v>0</v>
      </c>
      <c r="M2799">
        <v>218</v>
      </c>
      <c r="N2799" s="2">
        <v>30</v>
      </c>
      <c r="O2799" t="s">
        <v>40</v>
      </c>
      <c r="P2799" t="s">
        <v>201</v>
      </c>
      <c r="Q2799" t="s">
        <v>25</v>
      </c>
      <c r="R2799" t="s">
        <v>26</v>
      </c>
    </row>
    <row r="2800" spans="1:18" x14ac:dyDescent="0.35">
      <c r="A2800" t="s">
        <v>1030</v>
      </c>
      <c r="B2800" t="s">
        <v>945</v>
      </c>
      <c r="C2800" t="s">
        <v>15</v>
      </c>
      <c r="D2800" t="s">
        <v>17</v>
      </c>
      <c r="E2800" t="s">
        <v>308</v>
      </c>
      <c r="G2800" t="s">
        <v>20</v>
      </c>
      <c r="H2800" t="s">
        <v>21</v>
      </c>
      <c r="I2800" s="4">
        <v>2231.37</v>
      </c>
      <c r="J2800">
        <v>0</v>
      </c>
      <c r="K2800">
        <v>0</v>
      </c>
      <c r="L2800">
        <v>0</v>
      </c>
      <c r="M2800">
        <v>2231.37</v>
      </c>
      <c r="N2800" s="2">
        <v>30</v>
      </c>
      <c r="O2800" t="s">
        <v>51</v>
      </c>
      <c r="P2800" t="s">
        <v>224</v>
      </c>
      <c r="Q2800" t="s">
        <v>25</v>
      </c>
      <c r="R2800" t="s">
        <v>26</v>
      </c>
    </row>
    <row r="2801" spans="1:18" x14ac:dyDescent="0.35">
      <c r="A2801" t="s">
        <v>1030</v>
      </c>
      <c r="B2801" t="s">
        <v>946</v>
      </c>
      <c r="C2801" t="s">
        <v>15</v>
      </c>
      <c r="D2801" t="s">
        <v>17</v>
      </c>
      <c r="E2801" t="s">
        <v>173</v>
      </c>
      <c r="F2801" t="s">
        <v>174</v>
      </c>
      <c r="G2801" t="s">
        <v>20</v>
      </c>
      <c r="H2801" t="s">
        <v>22</v>
      </c>
      <c r="I2801" s="4">
        <v>8801</v>
      </c>
      <c r="J2801">
        <v>2053</v>
      </c>
      <c r="K2801">
        <v>0</v>
      </c>
      <c r="L2801">
        <v>6748</v>
      </c>
      <c r="M2801">
        <v>0</v>
      </c>
      <c r="N2801" s="2">
        <v>30</v>
      </c>
      <c r="O2801" t="s">
        <v>29</v>
      </c>
      <c r="P2801" t="s">
        <v>168</v>
      </c>
      <c r="Q2801" t="s">
        <v>25</v>
      </c>
      <c r="R2801" t="s">
        <v>26</v>
      </c>
    </row>
    <row r="2802" spans="1:18" x14ac:dyDescent="0.35">
      <c r="A2802" t="s">
        <v>1030</v>
      </c>
      <c r="B2802" t="s">
        <v>947</v>
      </c>
      <c r="C2802" t="s">
        <v>15</v>
      </c>
      <c r="D2802" t="s">
        <v>17</v>
      </c>
      <c r="E2802" t="s">
        <v>169</v>
      </c>
      <c r="F2802" t="s">
        <v>170</v>
      </c>
      <c r="G2802" t="s">
        <v>20</v>
      </c>
      <c r="H2802" t="s">
        <v>21</v>
      </c>
      <c r="I2802" s="4">
        <v>435.27</v>
      </c>
      <c r="J2802">
        <v>0</v>
      </c>
      <c r="K2802">
        <v>0</v>
      </c>
      <c r="L2802">
        <v>0</v>
      </c>
      <c r="M2802">
        <v>435.27</v>
      </c>
      <c r="N2802" s="2">
        <v>30</v>
      </c>
      <c r="O2802" t="s">
        <v>63</v>
      </c>
      <c r="P2802" t="s">
        <v>80</v>
      </c>
      <c r="Q2802" t="s">
        <v>25</v>
      </c>
      <c r="R2802" t="s">
        <v>26</v>
      </c>
    </row>
    <row r="2803" spans="1:18" x14ac:dyDescent="0.35">
      <c r="A2803" t="s">
        <v>1030</v>
      </c>
      <c r="B2803" t="s">
        <v>948</v>
      </c>
      <c r="C2803" t="s">
        <v>15</v>
      </c>
      <c r="D2803" t="s">
        <v>17</v>
      </c>
      <c r="E2803" t="s">
        <v>251</v>
      </c>
      <c r="G2803" t="s">
        <v>20</v>
      </c>
      <c r="H2803" t="s">
        <v>22</v>
      </c>
      <c r="I2803" s="4">
        <v>3084</v>
      </c>
      <c r="J2803">
        <v>665</v>
      </c>
      <c r="K2803">
        <v>0</v>
      </c>
      <c r="L2803">
        <v>2419</v>
      </c>
      <c r="M2803">
        <v>0</v>
      </c>
      <c r="N2803" s="2">
        <v>30</v>
      </c>
      <c r="O2803" t="s">
        <v>29</v>
      </c>
      <c r="P2803" t="s">
        <v>64</v>
      </c>
      <c r="Q2803" t="s">
        <v>25</v>
      </c>
      <c r="R2803" t="s">
        <v>26</v>
      </c>
    </row>
    <row r="2804" spans="1:18" x14ac:dyDescent="0.35">
      <c r="A2804" t="s">
        <v>1030</v>
      </c>
      <c r="B2804" t="s">
        <v>949</v>
      </c>
      <c r="C2804" t="s">
        <v>15</v>
      </c>
      <c r="D2804" t="s">
        <v>17</v>
      </c>
      <c r="E2804" t="s">
        <v>288</v>
      </c>
      <c r="F2804" t="s">
        <v>289</v>
      </c>
      <c r="G2804" t="s">
        <v>20</v>
      </c>
      <c r="H2804" t="s">
        <v>21</v>
      </c>
      <c r="I2804" s="4">
        <v>3947.06</v>
      </c>
      <c r="J2804">
        <v>0</v>
      </c>
      <c r="K2804">
        <v>0</v>
      </c>
      <c r="L2804">
        <v>0</v>
      </c>
      <c r="M2804">
        <v>3947.06</v>
      </c>
      <c r="N2804" s="2">
        <v>30</v>
      </c>
      <c r="O2804" t="s">
        <v>51</v>
      </c>
      <c r="P2804" t="s">
        <v>224</v>
      </c>
      <c r="Q2804" t="s">
        <v>25</v>
      </c>
      <c r="R2804" t="s">
        <v>26</v>
      </c>
    </row>
    <row r="2805" spans="1:18" x14ac:dyDescent="0.35">
      <c r="A2805" t="s">
        <v>1030</v>
      </c>
      <c r="B2805" t="s">
        <v>950</v>
      </c>
      <c r="C2805" t="s">
        <v>15</v>
      </c>
      <c r="D2805" t="s">
        <v>17</v>
      </c>
      <c r="E2805" t="s">
        <v>86</v>
      </c>
      <c r="F2805" t="s">
        <v>62</v>
      </c>
      <c r="G2805" t="s">
        <v>20</v>
      </c>
      <c r="H2805" t="s">
        <v>21</v>
      </c>
      <c r="I2805" s="4">
        <v>943.09</v>
      </c>
      <c r="J2805">
        <v>0</v>
      </c>
      <c r="K2805">
        <v>0</v>
      </c>
      <c r="L2805">
        <v>0</v>
      </c>
      <c r="M2805">
        <v>943.09</v>
      </c>
      <c r="N2805" s="2">
        <v>30</v>
      </c>
      <c r="O2805" t="s">
        <v>63</v>
      </c>
      <c r="P2805" t="s">
        <v>80</v>
      </c>
      <c r="Q2805" t="s">
        <v>25</v>
      </c>
      <c r="R2805" t="s">
        <v>26</v>
      </c>
    </row>
    <row r="2806" spans="1:18" x14ac:dyDescent="0.35">
      <c r="A2806" t="s">
        <v>1030</v>
      </c>
      <c r="B2806" t="s">
        <v>951</v>
      </c>
      <c r="C2806" t="s">
        <v>15</v>
      </c>
      <c r="D2806" t="s">
        <v>17</v>
      </c>
      <c r="E2806" t="s">
        <v>226</v>
      </c>
      <c r="F2806" t="s">
        <v>18</v>
      </c>
      <c r="G2806" t="s">
        <v>20</v>
      </c>
      <c r="H2806" t="s">
        <v>21</v>
      </c>
      <c r="I2806" s="4">
        <v>3468</v>
      </c>
      <c r="J2806">
        <v>0</v>
      </c>
      <c r="K2806">
        <v>0</v>
      </c>
      <c r="L2806">
        <v>0</v>
      </c>
      <c r="M2806">
        <v>3468</v>
      </c>
      <c r="N2806" s="2">
        <v>30</v>
      </c>
      <c r="O2806" t="s">
        <v>23</v>
      </c>
      <c r="P2806" t="s">
        <v>30</v>
      </c>
      <c r="Q2806" t="s">
        <v>25</v>
      </c>
      <c r="R2806" t="s">
        <v>26</v>
      </c>
    </row>
    <row r="2807" spans="1:18" x14ac:dyDescent="0.35">
      <c r="A2807" t="s">
        <v>1030</v>
      </c>
      <c r="B2807" t="s">
        <v>952</v>
      </c>
      <c r="C2807" t="s">
        <v>15</v>
      </c>
      <c r="D2807" t="s">
        <v>17</v>
      </c>
      <c r="E2807" t="s">
        <v>441</v>
      </c>
      <c r="F2807" t="s">
        <v>442</v>
      </c>
      <c r="G2807" t="s">
        <v>20</v>
      </c>
      <c r="H2807" t="s">
        <v>22</v>
      </c>
      <c r="I2807" s="4">
        <v>6695</v>
      </c>
      <c r="J2807">
        <v>620</v>
      </c>
      <c r="K2807">
        <v>0</v>
      </c>
      <c r="L2807">
        <v>6075</v>
      </c>
      <c r="M2807">
        <v>0</v>
      </c>
      <c r="N2807" s="2">
        <v>30</v>
      </c>
      <c r="O2807" t="s">
        <v>60</v>
      </c>
      <c r="P2807" t="s">
        <v>30</v>
      </c>
      <c r="Q2807" t="s">
        <v>25</v>
      </c>
      <c r="R2807" t="s">
        <v>26</v>
      </c>
    </row>
    <row r="2808" spans="1:18" x14ac:dyDescent="0.35">
      <c r="A2808" t="s">
        <v>1030</v>
      </c>
      <c r="B2808" t="s">
        <v>953</v>
      </c>
      <c r="C2808" t="s">
        <v>15</v>
      </c>
      <c r="D2808" t="s">
        <v>17</v>
      </c>
      <c r="E2808" t="s">
        <v>443</v>
      </c>
      <c r="G2808" t="s">
        <v>20</v>
      </c>
      <c r="H2808" t="s">
        <v>21</v>
      </c>
      <c r="I2808" s="4">
        <v>1348.12</v>
      </c>
      <c r="J2808">
        <v>0</v>
      </c>
      <c r="K2808">
        <v>0</v>
      </c>
      <c r="L2808">
        <v>0</v>
      </c>
      <c r="M2808">
        <v>1348.12</v>
      </c>
      <c r="N2808" s="2">
        <v>30</v>
      </c>
      <c r="O2808" t="s">
        <v>23</v>
      </c>
      <c r="P2808" t="s">
        <v>30</v>
      </c>
      <c r="Q2808" t="s">
        <v>25</v>
      </c>
      <c r="R2808" t="s">
        <v>26</v>
      </c>
    </row>
    <row r="2809" spans="1:18" x14ac:dyDescent="0.35">
      <c r="A2809" t="s">
        <v>1030</v>
      </c>
      <c r="B2809" t="s">
        <v>954</v>
      </c>
      <c r="C2809" t="s">
        <v>15</v>
      </c>
      <c r="D2809" t="s">
        <v>17</v>
      </c>
      <c r="E2809" t="s">
        <v>42</v>
      </c>
      <c r="G2809" t="s">
        <v>20</v>
      </c>
      <c r="H2809" t="s">
        <v>21</v>
      </c>
      <c r="I2809" s="4">
        <v>2148.5</v>
      </c>
      <c r="J2809">
        <v>0</v>
      </c>
      <c r="K2809">
        <v>0</v>
      </c>
      <c r="L2809">
        <v>0</v>
      </c>
      <c r="M2809">
        <v>2148.5</v>
      </c>
      <c r="N2809" s="2">
        <v>30</v>
      </c>
      <c r="O2809" t="s">
        <v>23</v>
      </c>
      <c r="P2809" t="s">
        <v>30</v>
      </c>
      <c r="Q2809" t="s">
        <v>25</v>
      </c>
      <c r="R2809" t="s">
        <v>26</v>
      </c>
    </row>
    <row r="2810" spans="1:18" x14ac:dyDescent="0.35">
      <c r="A2810" t="s">
        <v>1030</v>
      </c>
      <c r="B2810" t="s">
        <v>955</v>
      </c>
      <c r="C2810" t="s">
        <v>15</v>
      </c>
      <c r="D2810" t="s">
        <v>17</v>
      </c>
      <c r="E2810" t="s">
        <v>335</v>
      </c>
      <c r="G2810" t="s">
        <v>20</v>
      </c>
      <c r="H2810" t="s">
        <v>22</v>
      </c>
      <c r="I2810" s="4">
        <v>8434</v>
      </c>
      <c r="J2810">
        <v>1778</v>
      </c>
      <c r="K2810">
        <v>0</v>
      </c>
      <c r="L2810">
        <v>6656</v>
      </c>
      <c r="M2810">
        <v>0</v>
      </c>
      <c r="N2810" s="2">
        <v>30</v>
      </c>
      <c r="O2810" t="s">
        <v>29</v>
      </c>
      <c r="P2810" t="s">
        <v>41</v>
      </c>
      <c r="Q2810" t="s">
        <v>25</v>
      </c>
      <c r="R2810" t="s">
        <v>26</v>
      </c>
    </row>
    <row r="2811" spans="1:18" x14ac:dyDescent="0.35">
      <c r="A2811" t="s">
        <v>1030</v>
      </c>
      <c r="B2811" t="s">
        <v>956</v>
      </c>
      <c r="C2811" t="s">
        <v>15</v>
      </c>
      <c r="D2811" t="s">
        <v>17</v>
      </c>
      <c r="E2811" t="s">
        <v>372</v>
      </c>
      <c r="F2811" t="s">
        <v>53</v>
      </c>
      <c r="G2811" t="s">
        <v>20</v>
      </c>
      <c r="H2811" t="s">
        <v>22</v>
      </c>
      <c r="I2811" s="4">
        <v>4028</v>
      </c>
      <c r="J2811">
        <v>839</v>
      </c>
      <c r="K2811">
        <v>0</v>
      </c>
      <c r="L2811">
        <v>3189</v>
      </c>
      <c r="M2811">
        <v>0</v>
      </c>
      <c r="N2811" s="2">
        <v>30</v>
      </c>
      <c r="O2811" t="s">
        <v>29</v>
      </c>
      <c r="P2811" t="s">
        <v>41</v>
      </c>
      <c r="Q2811" t="s">
        <v>25</v>
      </c>
      <c r="R2811" t="s">
        <v>26</v>
      </c>
    </row>
    <row r="2812" spans="1:18" x14ac:dyDescent="0.35">
      <c r="A2812" t="s">
        <v>1030</v>
      </c>
      <c r="B2812" t="s">
        <v>957</v>
      </c>
      <c r="C2812" t="s">
        <v>15</v>
      </c>
      <c r="D2812" t="s">
        <v>17</v>
      </c>
      <c r="E2812" t="s">
        <v>38</v>
      </c>
      <c r="F2812" t="s">
        <v>39</v>
      </c>
      <c r="G2812" t="s">
        <v>20</v>
      </c>
      <c r="H2812" t="s">
        <v>21</v>
      </c>
      <c r="I2812" s="4">
        <v>438.8</v>
      </c>
      <c r="J2812">
        <v>0</v>
      </c>
      <c r="K2812">
        <v>0</v>
      </c>
      <c r="L2812">
        <v>0</v>
      </c>
      <c r="M2812">
        <v>438.8</v>
      </c>
      <c r="N2812" s="2">
        <v>30</v>
      </c>
      <c r="O2812" t="s">
        <v>40</v>
      </c>
      <c r="P2812" t="s">
        <v>41</v>
      </c>
      <c r="Q2812" t="s">
        <v>25</v>
      </c>
      <c r="R2812" t="s">
        <v>26</v>
      </c>
    </row>
    <row r="2813" spans="1:18" x14ac:dyDescent="0.35">
      <c r="A2813" t="s">
        <v>1030</v>
      </c>
      <c r="B2813" t="s">
        <v>958</v>
      </c>
      <c r="C2813" t="s">
        <v>15</v>
      </c>
      <c r="D2813" t="s">
        <v>17</v>
      </c>
      <c r="E2813" t="s">
        <v>338</v>
      </c>
      <c r="G2813" t="s">
        <v>20</v>
      </c>
      <c r="H2813" t="s">
        <v>22</v>
      </c>
      <c r="I2813" s="4">
        <v>6922</v>
      </c>
      <c r="J2813">
        <v>1415</v>
      </c>
      <c r="K2813">
        <v>0</v>
      </c>
      <c r="L2813">
        <v>5507</v>
      </c>
      <c r="M2813">
        <v>0</v>
      </c>
      <c r="N2813" s="2">
        <v>30</v>
      </c>
      <c r="O2813" t="s">
        <v>29</v>
      </c>
      <c r="P2813" t="s">
        <v>41</v>
      </c>
      <c r="Q2813" t="s">
        <v>25</v>
      </c>
      <c r="R2813" t="s">
        <v>26</v>
      </c>
    </row>
    <row r="2814" spans="1:18" x14ac:dyDescent="0.35">
      <c r="A2814" t="s">
        <v>1030</v>
      </c>
      <c r="B2814" t="s">
        <v>959</v>
      </c>
      <c r="C2814" t="s">
        <v>15</v>
      </c>
      <c r="D2814" t="s">
        <v>17</v>
      </c>
      <c r="E2814" t="s">
        <v>302</v>
      </c>
      <c r="G2814" t="s">
        <v>20</v>
      </c>
      <c r="H2814" t="s">
        <v>21</v>
      </c>
      <c r="I2814" s="4">
        <v>2200.34</v>
      </c>
      <c r="J2814">
        <v>0</v>
      </c>
      <c r="K2814">
        <v>0</v>
      </c>
      <c r="L2814">
        <v>0</v>
      </c>
      <c r="M2814">
        <v>2200.34</v>
      </c>
      <c r="N2814" s="2">
        <v>30</v>
      </c>
      <c r="O2814" t="s">
        <v>23</v>
      </c>
      <c r="P2814" t="s">
        <v>41</v>
      </c>
      <c r="Q2814" t="s">
        <v>25</v>
      </c>
      <c r="R2814" t="s">
        <v>26</v>
      </c>
    </row>
    <row r="2815" spans="1:18" x14ac:dyDescent="0.35">
      <c r="A2815" t="s">
        <v>1030</v>
      </c>
      <c r="B2815" t="s">
        <v>960</v>
      </c>
      <c r="C2815" t="s">
        <v>15</v>
      </c>
      <c r="D2815" t="s">
        <v>17</v>
      </c>
      <c r="E2815" t="s">
        <v>348</v>
      </c>
      <c r="F2815" t="s">
        <v>18</v>
      </c>
      <c r="G2815" t="s">
        <v>20</v>
      </c>
      <c r="H2815" t="s">
        <v>22</v>
      </c>
      <c r="I2815" s="4">
        <v>2853</v>
      </c>
      <c r="J2815">
        <v>170</v>
      </c>
      <c r="K2815">
        <v>0</v>
      </c>
      <c r="L2815">
        <v>2683</v>
      </c>
      <c r="M2815">
        <v>0</v>
      </c>
      <c r="N2815" s="2">
        <v>30</v>
      </c>
      <c r="O2815" t="s">
        <v>23</v>
      </c>
      <c r="P2815" t="s">
        <v>41</v>
      </c>
      <c r="Q2815" t="s">
        <v>25</v>
      </c>
      <c r="R2815" t="s">
        <v>26</v>
      </c>
    </row>
    <row r="2816" spans="1:18" x14ac:dyDescent="0.35">
      <c r="A2816" t="s">
        <v>1030</v>
      </c>
      <c r="B2816" t="s">
        <v>961</v>
      </c>
      <c r="C2816" t="s">
        <v>15</v>
      </c>
      <c r="D2816" t="s">
        <v>17</v>
      </c>
      <c r="E2816" t="s">
        <v>342</v>
      </c>
      <c r="G2816" t="s">
        <v>20</v>
      </c>
      <c r="H2816" t="s">
        <v>22</v>
      </c>
      <c r="I2816" s="4">
        <v>12360</v>
      </c>
      <c r="J2816">
        <v>1752</v>
      </c>
      <c r="K2816">
        <v>0</v>
      </c>
      <c r="L2816">
        <v>10608</v>
      </c>
      <c r="M2816">
        <v>0</v>
      </c>
      <c r="N2816" s="2">
        <v>30</v>
      </c>
      <c r="O2816" t="s">
        <v>60</v>
      </c>
      <c r="P2816" t="s">
        <v>41</v>
      </c>
      <c r="Q2816" t="s">
        <v>25</v>
      </c>
      <c r="R2816" t="s">
        <v>26</v>
      </c>
    </row>
    <row r="2817" spans="1:18" x14ac:dyDescent="0.35">
      <c r="A2817" t="s">
        <v>1030</v>
      </c>
      <c r="B2817" t="s">
        <v>962</v>
      </c>
      <c r="C2817" t="s">
        <v>15</v>
      </c>
      <c r="D2817" t="s">
        <v>17</v>
      </c>
      <c r="E2817" t="s">
        <v>349</v>
      </c>
      <c r="G2817" t="s">
        <v>20</v>
      </c>
      <c r="H2817" t="s">
        <v>22</v>
      </c>
      <c r="I2817" s="4">
        <v>10119</v>
      </c>
      <c r="J2817">
        <v>2235</v>
      </c>
      <c r="K2817">
        <v>0</v>
      </c>
      <c r="L2817">
        <v>7884</v>
      </c>
      <c r="M2817">
        <v>0</v>
      </c>
      <c r="N2817" s="2">
        <v>30</v>
      </c>
      <c r="O2817" t="s">
        <v>29</v>
      </c>
      <c r="P2817" t="s">
        <v>41</v>
      </c>
      <c r="Q2817" t="s">
        <v>25</v>
      </c>
      <c r="R2817" t="s">
        <v>26</v>
      </c>
    </row>
    <row r="2818" spans="1:18" x14ac:dyDescent="0.35">
      <c r="A2818" t="s">
        <v>1030</v>
      </c>
      <c r="B2818" t="s">
        <v>963</v>
      </c>
      <c r="C2818" t="s">
        <v>15</v>
      </c>
      <c r="D2818" t="s">
        <v>17</v>
      </c>
      <c r="E2818" t="s">
        <v>246</v>
      </c>
      <c r="G2818" t="s">
        <v>20</v>
      </c>
      <c r="H2818" t="s">
        <v>21</v>
      </c>
      <c r="I2818" s="4">
        <v>1037.06</v>
      </c>
      <c r="J2818">
        <v>0</v>
      </c>
      <c r="K2818">
        <v>0</v>
      </c>
      <c r="L2818">
        <v>0</v>
      </c>
      <c r="M2818">
        <v>1037.06</v>
      </c>
      <c r="N2818" s="2">
        <v>30</v>
      </c>
      <c r="O2818" t="s">
        <v>29</v>
      </c>
      <c r="P2818" t="s">
        <v>41</v>
      </c>
      <c r="Q2818" t="s">
        <v>25</v>
      </c>
      <c r="R2818" t="s">
        <v>26</v>
      </c>
    </row>
    <row r="2819" spans="1:18" x14ac:dyDescent="0.35">
      <c r="A2819" t="s">
        <v>1030</v>
      </c>
      <c r="B2819" t="s">
        <v>964</v>
      </c>
      <c r="C2819" t="s">
        <v>15</v>
      </c>
      <c r="D2819" t="s">
        <v>17</v>
      </c>
      <c r="E2819" t="s">
        <v>159</v>
      </c>
      <c r="F2819" t="s">
        <v>160</v>
      </c>
      <c r="G2819" t="s">
        <v>20</v>
      </c>
      <c r="H2819" t="s">
        <v>21</v>
      </c>
      <c r="I2819" s="4">
        <v>955.34</v>
      </c>
      <c r="J2819">
        <v>0</v>
      </c>
      <c r="K2819">
        <v>0</v>
      </c>
      <c r="L2819">
        <v>0</v>
      </c>
      <c r="M2819">
        <v>955.34</v>
      </c>
      <c r="N2819" s="2">
        <v>30</v>
      </c>
      <c r="O2819" t="s">
        <v>29</v>
      </c>
      <c r="P2819" t="s">
        <v>41</v>
      </c>
      <c r="Q2819" t="s">
        <v>25</v>
      </c>
      <c r="R2819" t="s">
        <v>26</v>
      </c>
    </row>
    <row r="2820" spans="1:18" x14ac:dyDescent="0.35">
      <c r="A2820" t="s">
        <v>1030</v>
      </c>
      <c r="B2820" t="s">
        <v>965</v>
      </c>
      <c r="C2820" t="s">
        <v>15</v>
      </c>
      <c r="D2820" t="s">
        <v>17</v>
      </c>
      <c r="E2820" t="s">
        <v>424</v>
      </c>
      <c r="F2820" t="s">
        <v>18</v>
      </c>
      <c r="G2820" t="s">
        <v>20</v>
      </c>
      <c r="H2820" t="s">
        <v>21</v>
      </c>
      <c r="I2820" s="4">
        <v>2906.37</v>
      </c>
      <c r="J2820">
        <v>0</v>
      </c>
      <c r="K2820">
        <v>0</v>
      </c>
      <c r="L2820">
        <v>0</v>
      </c>
      <c r="M2820">
        <v>2906.37</v>
      </c>
      <c r="N2820" s="2">
        <v>30</v>
      </c>
      <c r="O2820" t="s">
        <v>23</v>
      </c>
      <c r="P2820" t="s">
        <v>41</v>
      </c>
      <c r="Q2820" t="s">
        <v>25</v>
      </c>
      <c r="R2820" t="s">
        <v>26</v>
      </c>
    </row>
    <row r="2821" spans="1:18" x14ac:dyDescent="0.35">
      <c r="A2821" t="s">
        <v>1030</v>
      </c>
      <c r="B2821" t="s">
        <v>966</v>
      </c>
      <c r="C2821" t="s">
        <v>15</v>
      </c>
      <c r="D2821" t="s">
        <v>17</v>
      </c>
      <c r="E2821" t="s">
        <v>89</v>
      </c>
      <c r="F2821" t="s">
        <v>18</v>
      </c>
      <c r="G2821" t="s">
        <v>20</v>
      </c>
      <c r="H2821" t="s">
        <v>21</v>
      </c>
      <c r="I2821" s="4">
        <v>1072.5</v>
      </c>
      <c r="J2821">
        <v>0</v>
      </c>
      <c r="K2821">
        <v>0</v>
      </c>
      <c r="L2821">
        <v>0</v>
      </c>
      <c r="M2821">
        <v>1072.5</v>
      </c>
      <c r="N2821" s="2">
        <v>30</v>
      </c>
      <c r="O2821" t="s">
        <v>23</v>
      </c>
      <c r="P2821" t="s">
        <v>30</v>
      </c>
      <c r="Q2821" t="s">
        <v>25</v>
      </c>
      <c r="R2821" t="s">
        <v>26</v>
      </c>
    </row>
    <row r="2822" spans="1:18" x14ac:dyDescent="0.35">
      <c r="A2822" t="s">
        <v>1030</v>
      </c>
      <c r="B2822" t="s">
        <v>967</v>
      </c>
      <c r="C2822" t="s">
        <v>15</v>
      </c>
      <c r="D2822" t="s">
        <v>17</v>
      </c>
      <c r="E2822" t="s">
        <v>112</v>
      </c>
      <c r="F2822" t="s">
        <v>62</v>
      </c>
      <c r="G2822" t="s">
        <v>20</v>
      </c>
      <c r="H2822" t="s">
        <v>21</v>
      </c>
      <c r="I2822" s="4">
        <v>178.16</v>
      </c>
      <c r="J2822">
        <v>0</v>
      </c>
      <c r="K2822">
        <v>0</v>
      </c>
      <c r="L2822">
        <v>0</v>
      </c>
      <c r="M2822">
        <v>178.16</v>
      </c>
      <c r="N2822" s="2">
        <v>30</v>
      </c>
      <c r="O2822" t="s">
        <v>63</v>
      </c>
      <c r="P2822" t="s">
        <v>80</v>
      </c>
      <c r="Q2822" t="s">
        <v>25</v>
      </c>
      <c r="R2822" t="s">
        <v>26</v>
      </c>
    </row>
    <row r="2823" spans="1:18" x14ac:dyDescent="0.35">
      <c r="A2823" t="s">
        <v>1030</v>
      </c>
      <c r="B2823" t="s">
        <v>968</v>
      </c>
      <c r="C2823" t="s">
        <v>15</v>
      </c>
      <c r="D2823" t="s">
        <v>17</v>
      </c>
      <c r="E2823" t="s">
        <v>195</v>
      </c>
      <c r="F2823" t="s">
        <v>196</v>
      </c>
      <c r="G2823" t="s">
        <v>20</v>
      </c>
      <c r="H2823" t="s">
        <v>21</v>
      </c>
      <c r="I2823" s="4">
        <v>732</v>
      </c>
      <c r="J2823">
        <v>0</v>
      </c>
      <c r="K2823">
        <v>0</v>
      </c>
      <c r="L2823">
        <v>0</v>
      </c>
      <c r="M2823">
        <v>732</v>
      </c>
      <c r="N2823" s="2">
        <v>30</v>
      </c>
      <c r="O2823" t="s">
        <v>63</v>
      </c>
      <c r="P2823" t="s">
        <v>80</v>
      </c>
      <c r="Q2823" t="s">
        <v>25</v>
      </c>
      <c r="R2823" t="s">
        <v>26</v>
      </c>
    </row>
    <row r="2824" spans="1:18" x14ac:dyDescent="0.35">
      <c r="A2824" t="s">
        <v>1030</v>
      </c>
      <c r="B2824" t="s">
        <v>969</v>
      </c>
      <c r="C2824" t="s">
        <v>15</v>
      </c>
      <c r="D2824" t="s">
        <v>17</v>
      </c>
      <c r="E2824" t="s">
        <v>121</v>
      </c>
      <c r="F2824" t="s">
        <v>23</v>
      </c>
      <c r="G2824" t="s">
        <v>20</v>
      </c>
      <c r="H2824" t="s">
        <v>21</v>
      </c>
      <c r="I2824" s="4">
        <v>3008</v>
      </c>
      <c r="J2824">
        <v>0</v>
      </c>
      <c r="K2824">
        <v>0</v>
      </c>
      <c r="L2824">
        <v>0</v>
      </c>
      <c r="M2824">
        <v>3008</v>
      </c>
      <c r="N2824" s="2">
        <v>30</v>
      </c>
      <c r="O2824" t="s">
        <v>23</v>
      </c>
      <c r="P2824" t="s">
        <v>30</v>
      </c>
      <c r="Q2824" t="s">
        <v>25</v>
      </c>
      <c r="R2824" t="s">
        <v>26</v>
      </c>
    </row>
    <row r="2825" spans="1:18" x14ac:dyDescent="0.35">
      <c r="A2825" t="s">
        <v>1030</v>
      </c>
      <c r="B2825" t="s">
        <v>970</v>
      </c>
      <c r="C2825" t="s">
        <v>15</v>
      </c>
      <c r="D2825" t="s">
        <v>17</v>
      </c>
      <c r="E2825" t="s">
        <v>530</v>
      </c>
      <c r="G2825" t="s">
        <v>20</v>
      </c>
      <c r="H2825" t="s">
        <v>22</v>
      </c>
      <c r="I2825" s="4">
        <v>2012</v>
      </c>
      <c r="J2825">
        <v>116</v>
      </c>
      <c r="K2825">
        <v>0</v>
      </c>
      <c r="L2825">
        <v>1896</v>
      </c>
      <c r="M2825">
        <v>0</v>
      </c>
      <c r="N2825" s="2">
        <v>30</v>
      </c>
      <c r="O2825" t="s">
        <v>51</v>
      </c>
      <c r="P2825" t="s">
        <v>64</v>
      </c>
      <c r="Q2825" t="s">
        <v>25</v>
      </c>
      <c r="R2825" t="s">
        <v>26</v>
      </c>
    </row>
    <row r="2826" spans="1:18" x14ac:dyDescent="0.35">
      <c r="A2826" t="s">
        <v>1030</v>
      </c>
      <c r="B2826" t="s">
        <v>971</v>
      </c>
      <c r="C2826" t="s">
        <v>15</v>
      </c>
      <c r="D2826" t="s">
        <v>17</v>
      </c>
      <c r="E2826" t="s">
        <v>548</v>
      </c>
      <c r="F2826" t="s">
        <v>549</v>
      </c>
      <c r="G2826" t="s">
        <v>20</v>
      </c>
      <c r="H2826" t="s">
        <v>21</v>
      </c>
      <c r="I2826" s="4">
        <v>887.08</v>
      </c>
      <c r="J2826">
        <v>0</v>
      </c>
      <c r="K2826">
        <v>0</v>
      </c>
      <c r="L2826">
        <v>0</v>
      </c>
      <c r="M2826">
        <v>887.08</v>
      </c>
      <c r="N2826" s="2">
        <v>30</v>
      </c>
      <c r="O2826" t="s">
        <v>51</v>
      </c>
      <c r="P2826" t="s">
        <v>64</v>
      </c>
      <c r="Q2826" t="s">
        <v>25</v>
      </c>
      <c r="R2826" t="s">
        <v>26</v>
      </c>
    </row>
    <row r="2827" spans="1:18" x14ac:dyDescent="0.35">
      <c r="A2827" t="s">
        <v>1030</v>
      </c>
      <c r="B2827" t="s">
        <v>972</v>
      </c>
      <c r="C2827" t="s">
        <v>15</v>
      </c>
      <c r="D2827" t="s">
        <v>17</v>
      </c>
      <c r="E2827" t="s">
        <v>379</v>
      </c>
      <c r="G2827" t="s">
        <v>20</v>
      </c>
      <c r="H2827" t="s">
        <v>22</v>
      </c>
      <c r="I2827" s="4">
        <v>3126</v>
      </c>
      <c r="J2827">
        <v>685</v>
      </c>
      <c r="K2827">
        <v>0</v>
      </c>
      <c r="L2827">
        <v>2441</v>
      </c>
      <c r="M2827">
        <v>0</v>
      </c>
      <c r="N2827" s="2">
        <v>30</v>
      </c>
      <c r="O2827" t="s">
        <v>29</v>
      </c>
      <c r="P2827" t="s">
        <v>32</v>
      </c>
      <c r="Q2827" t="s">
        <v>25</v>
      </c>
      <c r="R2827" t="s">
        <v>26</v>
      </c>
    </row>
    <row r="2828" spans="1:18" x14ac:dyDescent="0.35">
      <c r="A2828" t="s">
        <v>1030</v>
      </c>
      <c r="B2828" t="s">
        <v>973</v>
      </c>
      <c r="C2828" t="s">
        <v>15</v>
      </c>
      <c r="D2828" t="s">
        <v>17</v>
      </c>
      <c r="E2828" t="s">
        <v>445</v>
      </c>
      <c r="F2828" t="s">
        <v>18</v>
      </c>
      <c r="G2828" t="s">
        <v>20</v>
      </c>
      <c r="H2828" t="s">
        <v>21</v>
      </c>
      <c r="I2828" s="4">
        <v>2691.2</v>
      </c>
      <c r="J2828">
        <v>0</v>
      </c>
      <c r="K2828">
        <v>0</v>
      </c>
      <c r="L2828">
        <v>0</v>
      </c>
      <c r="M2828">
        <v>2691.2</v>
      </c>
      <c r="N2828" s="2">
        <v>30</v>
      </c>
      <c r="O2828" t="s">
        <v>23</v>
      </c>
      <c r="P2828" t="s">
        <v>32</v>
      </c>
      <c r="Q2828" t="s">
        <v>25</v>
      </c>
      <c r="R2828" t="s">
        <v>26</v>
      </c>
    </row>
    <row r="2829" spans="1:18" x14ac:dyDescent="0.35">
      <c r="A2829" t="s">
        <v>1030</v>
      </c>
      <c r="B2829" t="s">
        <v>974</v>
      </c>
      <c r="C2829" t="s">
        <v>15</v>
      </c>
      <c r="D2829" t="s">
        <v>17</v>
      </c>
      <c r="E2829" t="s">
        <v>153</v>
      </c>
      <c r="F2829" t="s">
        <v>154</v>
      </c>
      <c r="G2829" t="s">
        <v>20</v>
      </c>
      <c r="H2829" t="s">
        <v>22</v>
      </c>
      <c r="I2829" s="4">
        <v>4355</v>
      </c>
      <c r="J2829">
        <v>1635</v>
      </c>
      <c r="K2829">
        <v>0</v>
      </c>
      <c r="L2829">
        <v>2720</v>
      </c>
      <c r="M2829">
        <v>0</v>
      </c>
      <c r="N2829" s="2">
        <v>30</v>
      </c>
      <c r="O2829" t="s">
        <v>29</v>
      </c>
      <c r="P2829" t="s">
        <v>30</v>
      </c>
      <c r="Q2829" t="s">
        <v>25</v>
      </c>
      <c r="R2829" t="s">
        <v>26</v>
      </c>
    </row>
    <row r="2830" spans="1:18" x14ac:dyDescent="0.35">
      <c r="A2830" t="s">
        <v>1030</v>
      </c>
      <c r="B2830" t="s">
        <v>975</v>
      </c>
      <c r="C2830" t="s">
        <v>15</v>
      </c>
      <c r="D2830" t="s">
        <v>17</v>
      </c>
      <c r="E2830" t="s">
        <v>550</v>
      </c>
      <c r="G2830" t="s">
        <v>20</v>
      </c>
      <c r="H2830" t="s">
        <v>22</v>
      </c>
      <c r="I2830" s="4">
        <v>6650</v>
      </c>
      <c r="J2830">
        <v>1460</v>
      </c>
      <c r="K2830">
        <v>0</v>
      </c>
      <c r="L2830">
        <v>5190</v>
      </c>
      <c r="M2830">
        <v>0</v>
      </c>
      <c r="N2830" s="2">
        <v>30</v>
      </c>
      <c r="P2830" t="s">
        <v>80</v>
      </c>
      <c r="Q2830" t="s">
        <v>25</v>
      </c>
      <c r="R2830" t="s">
        <v>26</v>
      </c>
    </row>
    <row r="2831" spans="1:18" x14ac:dyDescent="0.35">
      <c r="A2831" t="s">
        <v>1030</v>
      </c>
      <c r="B2831" t="s">
        <v>976</v>
      </c>
      <c r="C2831" t="s">
        <v>15</v>
      </c>
      <c r="D2831" t="s">
        <v>17</v>
      </c>
      <c r="E2831" t="s">
        <v>82</v>
      </c>
      <c r="G2831" t="s">
        <v>20</v>
      </c>
      <c r="H2831" t="s">
        <v>21</v>
      </c>
      <c r="I2831" s="4">
        <v>748.92</v>
      </c>
      <c r="J2831">
        <v>0</v>
      </c>
      <c r="K2831">
        <v>0</v>
      </c>
      <c r="L2831">
        <v>0</v>
      </c>
      <c r="M2831">
        <v>748.92</v>
      </c>
      <c r="N2831" s="2">
        <v>30</v>
      </c>
      <c r="O2831" t="s">
        <v>29</v>
      </c>
      <c r="P2831" t="s">
        <v>80</v>
      </c>
      <c r="Q2831" t="s">
        <v>25</v>
      </c>
      <c r="R2831" t="s">
        <v>26</v>
      </c>
    </row>
    <row r="2832" spans="1:18" x14ac:dyDescent="0.35">
      <c r="A2832" t="s">
        <v>1030</v>
      </c>
      <c r="B2832" t="s">
        <v>977</v>
      </c>
      <c r="C2832" t="s">
        <v>15</v>
      </c>
      <c r="D2832" t="s">
        <v>17</v>
      </c>
      <c r="E2832" t="s">
        <v>79</v>
      </c>
      <c r="G2832" t="s">
        <v>20</v>
      </c>
      <c r="H2832" t="s">
        <v>21</v>
      </c>
      <c r="I2832" s="4">
        <v>1245.53</v>
      </c>
      <c r="J2832">
        <v>0</v>
      </c>
      <c r="K2832">
        <v>0</v>
      </c>
      <c r="L2832">
        <v>0</v>
      </c>
      <c r="M2832">
        <v>1245.53</v>
      </c>
      <c r="N2832" s="2">
        <v>30</v>
      </c>
      <c r="O2832" t="s">
        <v>29</v>
      </c>
      <c r="P2832" t="s">
        <v>80</v>
      </c>
      <c r="Q2832" t="s">
        <v>25</v>
      </c>
      <c r="R2832" t="s">
        <v>26</v>
      </c>
    </row>
    <row r="2833" spans="1:18" x14ac:dyDescent="0.35">
      <c r="A2833" t="s">
        <v>1030</v>
      </c>
      <c r="B2833" t="s">
        <v>978</v>
      </c>
      <c r="C2833" t="s">
        <v>15</v>
      </c>
      <c r="D2833" t="s">
        <v>17</v>
      </c>
      <c r="E2833" t="s">
        <v>283</v>
      </c>
      <c r="F2833" t="s">
        <v>284</v>
      </c>
      <c r="G2833" t="s">
        <v>20</v>
      </c>
      <c r="H2833" t="s">
        <v>22</v>
      </c>
      <c r="I2833" s="4">
        <v>6613</v>
      </c>
      <c r="J2833">
        <v>1102</v>
      </c>
      <c r="K2833">
        <v>0</v>
      </c>
      <c r="L2833">
        <v>5511</v>
      </c>
      <c r="M2833">
        <v>0</v>
      </c>
      <c r="N2833" s="2">
        <v>30</v>
      </c>
      <c r="O2833" t="s">
        <v>51</v>
      </c>
      <c r="P2833" t="s">
        <v>32</v>
      </c>
      <c r="Q2833" t="s">
        <v>25</v>
      </c>
      <c r="R2833" t="s">
        <v>26</v>
      </c>
    </row>
    <row r="2834" spans="1:18" x14ac:dyDescent="0.35">
      <c r="A2834" t="s">
        <v>1030</v>
      </c>
      <c r="B2834" t="s">
        <v>979</v>
      </c>
      <c r="C2834" t="s">
        <v>15</v>
      </c>
      <c r="D2834" t="s">
        <v>17</v>
      </c>
      <c r="E2834" t="s">
        <v>77</v>
      </c>
      <c r="F2834" t="s">
        <v>78</v>
      </c>
      <c r="G2834" t="s">
        <v>20</v>
      </c>
      <c r="H2834" t="s">
        <v>21</v>
      </c>
      <c r="I2834" s="4">
        <v>1096.45</v>
      </c>
      <c r="J2834">
        <v>0</v>
      </c>
      <c r="K2834">
        <v>0</v>
      </c>
      <c r="L2834">
        <v>0</v>
      </c>
      <c r="M2834">
        <v>1096.45</v>
      </c>
      <c r="N2834" s="2">
        <v>30</v>
      </c>
      <c r="O2834" t="s">
        <v>40</v>
      </c>
      <c r="P2834" t="s">
        <v>41</v>
      </c>
      <c r="Q2834" t="s">
        <v>25</v>
      </c>
      <c r="R2834" t="s">
        <v>26</v>
      </c>
    </row>
    <row r="2835" spans="1:18" x14ac:dyDescent="0.35">
      <c r="A2835" t="s">
        <v>1030</v>
      </c>
      <c r="B2835" t="s">
        <v>980</v>
      </c>
      <c r="C2835" t="s">
        <v>15</v>
      </c>
      <c r="D2835" t="s">
        <v>17</v>
      </c>
      <c r="E2835" t="s">
        <v>277</v>
      </c>
      <c r="G2835" t="s">
        <v>20</v>
      </c>
      <c r="H2835" t="s">
        <v>22</v>
      </c>
      <c r="I2835" s="4">
        <v>9685</v>
      </c>
      <c r="J2835">
        <v>2030</v>
      </c>
      <c r="K2835">
        <v>0</v>
      </c>
      <c r="L2835">
        <v>7655</v>
      </c>
      <c r="M2835">
        <v>0</v>
      </c>
      <c r="N2835" s="2">
        <v>30</v>
      </c>
      <c r="O2835" t="s">
        <v>29</v>
      </c>
      <c r="P2835" t="s">
        <v>32</v>
      </c>
      <c r="Q2835" t="s">
        <v>25</v>
      </c>
      <c r="R2835" t="s">
        <v>26</v>
      </c>
    </row>
    <row r="2836" spans="1:18" x14ac:dyDescent="0.35">
      <c r="A2836" t="s">
        <v>1030</v>
      </c>
      <c r="B2836" t="s">
        <v>981</v>
      </c>
      <c r="C2836" t="s">
        <v>15</v>
      </c>
      <c r="D2836" t="s">
        <v>17</v>
      </c>
      <c r="E2836" t="s">
        <v>446</v>
      </c>
      <c r="G2836" t="s">
        <v>20</v>
      </c>
      <c r="H2836" t="s">
        <v>22</v>
      </c>
      <c r="I2836" s="4">
        <v>1427</v>
      </c>
      <c r="J2836">
        <v>298</v>
      </c>
      <c r="K2836">
        <v>0</v>
      </c>
      <c r="L2836">
        <v>1129</v>
      </c>
      <c r="M2836">
        <v>0</v>
      </c>
      <c r="N2836" s="2">
        <v>30</v>
      </c>
      <c r="O2836" t="s">
        <v>29</v>
      </c>
      <c r="P2836" t="s">
        <v>49</v>
      </c>
      <c r="Q2836" t="s">
        <v>25</v>
      </c>
      <c r="R2836" t="s">
        <v>26</v>
      </c>
    </row>
    <row r="2837" spans="1:18" x14ac:dyDescent="0.35">
      <c r="A2837" t="s">
        <v>1030</v>
      </c>
      <c r="B2837" t="s">
        <v>982</v>
      </c>
      <c r="C2837" t="s">
        <v>15</v>
      </c>
      <c r="D2837" t="s">
        <v>17</v>
      </c>
      <c r="E2837" t="s">
        <v>454</v>
      </c>
      <c r="G2837" t="s">
        <v>20</v>
      </c>
      <c r="H2837" t="s">
        <v>22</v>
      </c>
      <c r="I2837" s="4">
        <v>3030</v>
      </c>
      <c r="J2837">
        <v>639</v>
      </c>
      <c r="K2837">
        <v>0</v>
      </c>
      <c r="L2837">
        <v>2391</v>
      </c>
      <c r="M2837">
        <v>0</v>
      </c>
      <c r="N2837" s="2">
        <v>30</v>
      </c>
      <c r="O2837" t="s">
        <v>29</v>
      </c>
      <c r="P2837" t="s">
        <v>49</v>
      </c>
      <c r="Q2837" t="s">
        <v>25</v>
      </c>
      <c r="R2837" t="s">
        <v>26</v>
      </c>
    </row>
    <row r="2838" spans="1:18" x14ac:dyDescent="0.35">
      <c r="A2838" t="s">
        <v>1030</v>
      </c>
      <c r="B2838" t="s">
        <v>983</v>
      </c>
      <c r="C2838" t="s">
        <v>15</v>
      </c>
      <c r="D2838" t="s">
        <v>17</v>
      </c>
      <c r="E2838" t="s">
        <v>510</v>
      </c>
      <c r="G2838" t="s">
        <v>20</v>
      </c>
      <c r="H2838" t="s">
        <v>22</v>
      </c>
      <c r="I2838" s="4">
        <v>10815</v>
      </c>
      <c r="J2838">
        <v>1160</v>
      </c>
      <c r="K2838">
        <v>0</v>
      </c>
      <c r="L2838">
        <v>9655</v>
      </c>
      <c r="M2838">
        <v>0</v>
      </c>
      <c r="N2838" s="2">
        <v>30</v>
      </c>
      <c r="O2838" t="s">
        <v>51</v>
      </c>
      <c r="P2838" t="s">
        <v>49</v>
      </c>
      <c r="Q2838" t="s">
        <v>25</v>
      </c>
      <c r="R2838" t="s">
        <v>26</v>
      </c>
    </row>
    <row r="2839" spans="1:18" x14ac:dyDescent="0.35">
      <c r="A2839" t="s">
        <v>1030</v>
      </c>
      <c r="B2839" t="s">
        <v>984</v>
      </c>
      <c r="C2839" t="s">
        <v>15</v>
      </c>
      <c r="D2839" t="s">
        <v>17</v>
      </c>
      <c r="E2839" t="s">
        <v>199</v>
      </c>
      <c r="F2839" t="s">
        <v>62</v>
      </c>
      <c r="G2839" t="s">
        <v>20</v>
      </c>
      <c r="H2839" t="s">
        <v>21</v>
      </c>
      <c r="I2839" s="4">
        <v>1036.9000000000001</v>
      </c>
      <c r="J2839">
        <v>0</v>
      </c>
      <c r="K2839">
        <v>0</v>
      </c>
      <c r="L2839">
        <v>0</v>
      </c>
      <c r="M2839">
        <v>1036.9000000000001</v>
      </c>
      <c r="N2839" s="2">
        <v>30</v>
      </c>
      <c r="O2839" t="s">
        <v>63</v>
      </c>
      <c r="P2839" t="s">
        <v>80</v>
      </c>
      <c r="Q2839" t="s">
        <v>25</v>
      </c>
      <c r="R2839" t="s">
        <v>26</v>
      </c>
    </row>
    <row r="2840" spans="1:18" x14ac:dyDescent="0.35">
      <c r="A2840" t="s">
        <v>1030</v>
      </c>
      <c r="B2840" t="s">
        <v>985</v>
      </c>
      <c r="C2840" t="s">
        <v>15</v>
      </c>
      <c r="D2840" t="s">
        <v>17</v>
      </c>
      <c r="E2840" t="s">
        <v>331</v>
      </c>
      <c r="F2840" t="s">
        <v>332</v>
      </c>
      <c r="G2840" t="s">
        <v>20</v>
      </c>
      <c r="H2840" t="s">
        <v>22</v>
      </c>
      <c r="I2840" s="4">
        <v>11360</v>
      </c>
      <c r="J2840">
        <v>1156</v>
      </c>
      <c r="K2840">
        <v>0</v>
      </c>
      <c r="L2840">
        <v>10204</v>
      </c>
      <c r="M2840">
        <v>0</v>
      </c>
      <c r="N2840" s="2">
        <v>30</v>
      </c>
      <c r="O2840" t="s">
        <v>60</v>
      </c>
      <c r="P2840" t="s">
        <v>30</v>
      </c>
      <c r="Q2840" t="s">
        <v>25</v>
      </c>
      <c r="R2840" t="s">
        <v>26</v>
      </c>
    </row>
    <row r="2841" spans="1:18" x14ac:dyDescent="0.35">
      <c r="A2841" t="s">
        <v>1030</v>
      </c>
      <c r="B2841" t="s">
        <v>986</v>
      </c>
      <c r="C2841" t="s">
        <v>15</v>
      </c>
      <c r="D2841" t="s">
        <v>17</v>
      </c>
      <c r="E2841" t="s">
        <v>464</v>
      </c>
      <c r="F2841" t="s">
        <v>40</v>
      </c>
      <c r="G2841" t="s">
        <v>20</v>
      </c>
      <c r="H2841" t="s">
        <v>21</v>
      </c>
      <c r="I2841" s="4">
        <v>622.24</v>
      </c>
      <c r="J2841">
        <v>0</v>
      </c>
      <c r="K2841">
        <v>0</v>
      </c>
      <c r="L2841">
        <v>0</v>
      </c>
      <c r="M2841">
        <v>622.24</v>
      </c>
      <c r="N2841" s="2">
        <v>30</v>
      </c>
      <c r="O2841" t="s">
        <v>40</v>
      </c>
      <c r="P2841" t="s">
        <v>30</v>
      </c>
      <c r="Q2841" t="s">
        <v>25</v>
      </c>
      <c r="R2841" t="s">
        <v>26</v>
      </c>
    </row>
    <row r="2842" spans="1:18" x14ac:dyDescent="0.35">
      <c r="A2842" t="s">
        <v>1030</v>
      </c>
      <c r="B2842" t="s">
        <v>987</v>
      </c>
      <c r="C2842" t="s">
        <v>15</v>
      </c>
      <c r="D2842" t="s">
        <v>17</v>
      </c>
      <c r="E2842" t="s">
        <v>375</v>
      </c>
      <c r="F2842" t="s">
        <v>96</v>
      </c>
      <c r="G2842" t="s">
        <v>20</v>
      </c>
      <c r="H2842" t="s">
        <v>22</v>
      </c>
      <c r="I2842" s="4">
        <v>1047</v>
      </c>
      <c r="J2842">
        <v>187</v>
      </c>
      <c r="K2842">
        <v>0</v>
      </c>
      <c r="L2842">
        <v>860</v>
      </c>
      <c r="M2842">
        <v>0</v>
      </c>
      <c r="N2842" s="2">
        <v>30</v>
      </c>
      <c r="O2842" t="s">
        <v>29</v>
      </c>
      <c r="P2842" t="s">
        <v>30</v>
      </c>
      <c r="Q2842" t="s">
        <v>25</v>
      </c>
      <c r="R2842" t="s">
        <v>26</v>
      </c>
    </row>
    <row r="2843" spans="1:18" x14ac:dyDescent="0.35">
      <c r="A2843" t="s">
        <v>1030</v>
      </c>
      <c r="B2843" t="s">
        <v>988</v>
      </c>
      <c r="C2843" t="s">
        <v>15</v>
      </c>
      <c r="D2843" t="s">
        <v>17</v>
      </c>
      <c r="E2843" t="s">
        <v>449</v>
      </c>
      <c r="F2843" t="s">
        <v>39</v>
      </c>
      <c r="G2843" t="s">
        <v>20</v>
      </c>
      <c r="H2843" t="s">
        <v>21</v>
      </c>
      <c r="I2843" s="4">
        <v>638.27</v>
      </c>
      <c r="J2843">
        <v>0</v>
      </c>
      <c r="K2843">
        <v>0</v>
      </c>
      <c r="L2843">
        <v>0</v>
      </c>
      <c r="M2843">
        <v>638.27</v>
      </c>
      <c r="N2843" s="2">
        <v>30</v>
      </c>
      <c r="O2843" t="s">
        <v>40</v>
      </c>
      <c r="P2843" t="s">
        <v>30</v>
      </c>
      <c r="Q2843" t="s">
        <v>25</v>
      </c>
      <c r="R2843" t="s">
        <v>26</v>
      </c>
    </row>
    <row r="2844" spans="1:18" x14ac:dyDescent="0.35">
      <c r="A2844" t="s">
        <v>1030</v>
      </c>
      <c r="B2844" t="s">
        <v>989</v>
      </c>
      <c r="C2844" t="s">
        <v>15</v>
      </c>
      <c r="D2844" t="s">
        <v>17</v>
      </c>
      <c r="E2844" t="s">
        <v>516</v>
      </c>
      <c r="G2844" t="s">
        <v>20</v>
      </c>
      <c r="H2844" t="s">
        <v>22</v>
      </c>
      <c r="I2844" s="4">
        <v>2276</v>
      </c>
      <c r="J2844">
        <v>505</v>
      </c>
      <c r="K2844">
        <v>0</v>
      </c>
      <c r="L2844">
        <v>1771</v>
      </c>
      <c r="M2844">
        <v>0</v>
      </c>
      <c r="N2844" s="2">
        <v>30</v>
      </c>
      <c r="O2844" t="s">
        <v>29</v>
      </c>
      <c r="P2844" t="s">
        <v>517</v>
      </c>
      <c r="Q2844" t="s">
        <v>25</v>
      </c>
      <c r="R2844" t="s">
        <v>26</v>
      </c>
    </row>
    <row r="2845" spans="1:18" x14ac:dyDescent="0.35">
      <c r="A2845" t="s">
        <v>1030</v>
      </c>
      <c r="B2845" t="s">
        <v>990</v>
      </c>
      <c r="C2845" t="s">
        <v>15</v>
      </c>
      <c r="D2845" t="s">
        <v>17</v>
      </c>
      <c r="E2845" t="s">
        <v>137</v>
      </c>
      <c r="G2845" t="s">
        <v>20</v>
      </c>
      <c r="H2845" t="s">
        <v>21</v>
      </c>
      <c r="I2845" s="4">
        <v>2087.08</v>
      </c>
      <c r="J2845">
        <v>0</v>
      </c>
      <c r="K2845">
        <v>0</v>
      </c>
      <c r="L2845">
        <v>0</v>
      </c>
      <c r="M2845">
        <v>2087.08</v>
      </c>
      <c r="N2845" s="2">
        <v>30</v>
      </c>
      <c r="O2845" t="s">
        <v>29</v>
      </c>
      <c r="P2845" t="s">
        <v>64</v>
      </c>
      <c r="Q2845" t="s">
        <v>25</v>
      </c>
      <c r="R2845" t="s">
        <v>26</v>
      </c>
    </row>
    <row r="2846" spans="1:18" x14ac:dyDescent="0.35">
      <c r="A2846" t="s">
        <v>1030</v>
      </c>
      <c r="B2846" t="s">
        <v>991</v>
      </c>
      <c r="C2846" t="s">
        <v>15</v>
      </c>
      <c r="D2846" t="s">
        <v>17</v>
      </c>
      <c r="E2846" t="s">
        <v>240</v>
      </c>
      <c r="F2846" t="s">
        <v>131</v>
      </c>
      <c r="G2846" t="s">
        <v>20</v>
      </c>
      <c r="H2846" t="s">
        <v>22</v>
      </c>
      <c r="I2846" s="4">
        <v>2201</v>
      </c>
      <c r="J2846">
        <v>487</v>
      </c>
      <c r="K2846">
        <v>0</v>
      </c>
      <c r="L2846">
        <v>1714</v>
      </c>
      <c r="M2846">
        <v>0</v>
      </c>
      <c r="N2846" s="2">
        <v>30</v>
      </c>
      <c r="O2846" t="s">
        <v>29</v>
      </c>
      <c r="P2846" t="s">
        <v>168</v>
      </c>
      <c r="Q2846" t="s">
        <v>25</v>
      </c>
      <c r="R2846" t="s">
        <v>26</v>
      </c>
    </row>
    <row r="2847" spans="1:18" x14ac:dyDescent="0.35">
      <c r="A2847" t="s">
        <v>1030</v>
      </c>
      <c r="B2847" t="s">
        <v>992</v>
      </c>
      <c r="C2847" t="s">
        <v>15</v>
      </c>
      <c r="D2847" t="s">
        <v>17</v>
      </c>
      <c r="E2847" t="s">
        <v>399</v>
      </c>
      <c r="G2847" t="s">
        <v>20</v>
      </c>
      <c r="H2847" t="s">
        <v>22</v>
      </c>
      <c r="I2847" s="4">
        <v>5567</v>
      </c>
      <c r="J2847">
        <v>1123</v>
      </c>
      <c r="K2847">
        <v>0</v>
      </c>
      <c r="L2847">
        <v>4444</v>
      </c>
      <c r="M2847">
        <v>0</v>
      </c>
      <c r="N2847" s="2">
        <v>30</v>
      </c>
      <c r="O2847" t="s">
        <v>29</v>
      </c>
      <c r="P2847" t="s">
        <v>168</v>
      </c>
      <c r="Q2847" t="s">
        <v>25</v>
      </c>
      <c r="R2847" t="s">
        <v>26</v>
      </c>
    </row>
    <row r="2848" spans="1:18" x14ac:dyDescent="0.35">
      <c r="A2848" t="s">
        <v>1030</v>
      </c>
      <c r="B2848" t="s">
        <v>993</v>
      </c>
      <c r="C2848" t="s">
        <v>15</v>
      </c>
      <c r="D2848" t="s">
        <v>17</v>
      </c>
      <c r="E2848" t="s">
        <v>189</v>
      </c>
      <c r="F2848" t="s">
        <v>62</v>
      </c>
      <c r="G2848" t="s">
        <v>20</v>
      </c>
      <c r="H2848" t="s">
        <v>21</v>
      </c>
      <c r="I2848" s="4">
        <v>1882.36</v>
      </c>
      <c r="J2848">
        <v>0</v>
      </c>
      <c r="K2848">
        <v>0</v>
      </c>
      <c r="L2848">
        <v>0</v>
      </c>
      <c r="M2848">
        <v>1882.36</v>
      </c>
      <c r="N2848" s="2">
        <v>30</v>
      </c>
      <c r="O2848" t="s">
        <v>63</v>
      </c>
      <c r="P2848" t="s">
        <v>80</v>
      </c>
      <c r="Q2848" t="s">
        <v>25</v>
      </c>
      <c r="R2848" t="s">
        <v>26</v>
      </c>
    </row>
    <row r="2849" spans="1:18" x14ac:dyDescent="0.35">
      <c r="A2849" t="s">
        <v>1030</v>
      </c>
      <c r="B2849" t="s">
        <v>994</v>
      </c>
      <c r="C2849" t="s">
        <v>15</v>
      </c>
      <c r="D2849" t="s">
        <v>17</v>
      </c>
      <c r="E2849" t="s">
        <v>197</v>
      </c>
      <c r="F2849" t="s">
        <v>198</v>
      </c>
      <c r="G2849" t="s">
        <v>20</v>
      </c>
      <c r="H2849" t="s">
        <v>21</v>
      </c>
      <c r="I2849" s="4">
        <v>406.36</v>
      </c>
      <c r="J2849">
        <v>0</v>
      </c>
      <c r="K2849">
        <v>0</v>
      </c>
      <c r="L2849">
        <v>0</v>
      </c>
      <c r="M2849">
        <v>406.36</v>
      </c>
      <c r="N2849" s="2">
        <v>30</v>
      </c>
      <c r="O2849" t="s">
        <v>63</v>
      </c>
      <c r="P2849" t="s">
        <v>80</v>
      </c>
      <c r="Q2849" t="s">
        <v>25</v>
      </c>
      <c r="R2849" t="s">
        <v>26</v>
      </c>
    </row>
    <row r="2850" spans="1:18" x14ac:dyDescent="0.35">
      <c r="A2850" t="s">
        <v>1030</v>
      </c>
      <c r="B2850" t="s">
        <v>995</v>
      </c>
      <c r="C2850" t="s">
        <v>15</v>
      </c>
      <c r="D2850" t="s">
        <v>17</v>
      </c>
      <c r="E2850" t="s">
        <v>269</v>
      </c>
      <c r="F2850" t="s">
        <v>270</v>
      </c>
      <c r="G2850" t="s">
        <v>20</v>
      </c>
      <c r="H2850" t="s">
        <v>22</v>
      </c>
      <c r="I2850" s="4">
        <v>5708</v>
      </c>
      <c r="J2850">
        <v>1224</v>
      </c>
      <c r="K2850">
        <v>0</v>
      </c>
      <c r="L2850">
        <v>4484</v>
      </c>
      <c r="M2850">
        <v>0</v>
      </c>
      <c r="N2850" s="2">
        <v>30</v>
      </c>
      <c r="O2850" t="s">
        <v>60</v>
      </c>
      <c r="P2850" t="s">
        <v>80</v>
      </c>
      <c r="Q2850" t="s">
        <v>25</v>
      </c>
      <c r="R2850" t="s">
        <v>26</v>
      </c>
    </row>
    <row r="2851" spans="1:18" x14ac:dyDescent="0.35">
      <c r="A2851" t="s">
        <v>1030</v>
      </c>
      <c r="B2851" t="s">
        <v>996</v>
      </c>
      <c r="C2851" t="s">
        <v>15</v>
      </c>
      <c r="D2851" t="s">
        <v>17</v>
      </c>
      <c r="E2851" t="s">
        <v>243</v>
      </c>
      <c r="G2851" t="s">
        <v>20</v>
      </c>
      <c r="H2851" t="s">
        <v>21</v>
      </c>
      <c r="I2851" s="4">
        <v>243.5</v>
      </c>
      <c r="J2851">
        <v>0</v>
      </c>
      <c r="K2851">
        <v>0</v>
      </c>
      <c r="L2851">
        <v>0</v>
      </c>
      <c r="M2851">
        <v>243.5</v>
      </c>
      <c r="N2851" s="2">
        <v>30</v>
      </c>
      <c r="O2851" t="s">
        <v>40</v>
      </c>
      <c r="P2851" t="s">
        <v>201</v>
      </c>
      <c r="Q2851" t="s">
        <v>25</v>
      </c>
      <c r="R2851" t="s">
        <v>26</v>
      </c>
    </row>
    <row r="2852" spans="1:18" x14ac:dyDescent="0.35">
      <c r="A2852" t="s">
        <v>1030</v>
      </c>
      <c r="B2852" t="s">
        <v>997</v>
      </c>
      <c r="C2852" t="s">
        <v>15</v>
      </c>
      <c r="D2852" t="s">
        <v>17</v>
      </c>
      <c r="E2852" t="s">
        <v>476</v>
      </c>
      <c r="F2852" t="s">
        <v>18</v>
      </c>
      <c r="G2852" t="s">
        <v>20</v>
      </c>
      <c r="H2852" t="s">
        <v>21</v>
      </c>
      <c r="I2852" s="4">
        <v>1736.5</v>
      </c>
      <c r="J2852">
        <v>0</v>
      </c>
      <c r="K2852">
        <v>0</v>
      </c>
      <c r="L2852">
        <v>0</v>
      </c>
      <c r="M2852">
        <v>1736.5</v>
      </c>
      <c r="N2852" s="2">
        <v>30</v>
      </c>
      <c r="O2852" t="s">
        <v>23</v>
      </c>
      <c r="P2852" t="s">
        <v>201</v>
      </c>
      <c r="Q2852" t="s">
        <v>25</v>
      </c>
      <c r="R2852" t="s">
        <v>26</v>
      </c>
    </row>
    <row r="2853" spans="1:18" x14ac:dyDescent="0.35">
      <c r="A2853" t="s">
        <v>1030</v>
      </c>
      <c r="B2853" t="s">
        <v>998</v>
      </c>
      <c r="C2853" t="s">
        <v>15</v>
      </c>
      <c r="D2853" t="s">
        <v>17</v>
      </c>
      <c r="E2853" t="s">
        <v>139</v>
      </c>
      <c r="F2853" t="s">
        <v>18</v>
      </c>
      <c r="G2853" t="s">
        <v>20</v>
      </c>
      <c r="H2853" t="s">
        <v>21</v>
      </c>
      <c r="I2853" s="4">
        <v>2847</v>
      </c>
      <c r="J2853">
        <v>0</v>
      </c>
      <c r="K2853">
        <v>0</v>
      </c>
      <c r="L2853">
        <v>0</v>
      </c>
      <c r="M2853">
        <v>2847</v>
      </c>
      <c r="N2853" s="2">
        <v>30</v>
      </c>
      <c r="O2853" t="s">
        <v>23</v>
      </c>
      <c r="P2853" t="s">
        <v>30</v>
      </c>
      <c r="Q2853" t="s">
        <v>25</v>
      </c>
      <c r="R2853" t="s">
        <v>26</v>
      </c>
    </row>
    <row r="2854" spans="1:18" x14ac:dyDescent="0.35">
      <c r="A2854" t="s">
        <v>1030</v>
      </c>
      <c r="B2854" t="s">
        <v>999</v>
      </c>
      <c r="C2854" t="s">
        <v>15</v>
      </c>
      <c r="D2854" t="s">
        <v>17</v>
      </c>
      <c r="E2854" t="s">
        <v>376</v>
      </c>
      <c r="F2854" t="s">
        <v>360</v>
      </c>
      <c r="G2854" t="s">
        <v>20</v>
      </c>
      <c r="H2854" t="s">
        <v>22</v>
      </c>
      <c r="I2854" s="4">
        <v>4400</v>
      </c>
      <c r="J2854">
        <v>928</v>
      </c>
      <c r="K2854">
        <v>0</v>
      </c>
      <c r="L2854">
        <v>3472</v>
      </c>
      <c r="M2854">
        <v>0</v>
      </c>
      <c r="N2854" s="2">
        <v>30</v>
      </c>
      <c r="O2854" t="s">
        <v>29</v>
      </c>
      <c r="P2854" t="s">
        <v>30</v>
      </c>
      <c r="Q2854" t="s">
        <v>25</v>
      </c>
      <c r="R2854" t="s">
        <v>26</v>
      </c>
    </row>
    <row r="2855" spans="1:18" x14ac:dyDescent="0.35">
      <c r="A2855" t="s">
        <v>1030</v>
      </c>
      <c r="B2855" t="s">
        <v>1000</v>
      </c>
      <c r="C2855" t="s">
        <v>15</v>
      </c>
      <c r="D2855" t="s">
        <v>17</v>
      </c>
      <c r="E2855" t="s">
        <v>553</v>
      </c>
      <c r="G2855" t="s">
        <v>20</v>
      </c>
      <c r="H2855" t="s">
        <v>22</v>
      </c>
      <c r="I2855" s="4">
        <v>2642</v>
      </c>
      <c r="J2855">
        <v>566</v>
      </c>
      <c r="K2855">
        <v>0</v>
      </c>
      <c r="L2855">
        <v>2076</v>
      </c>
      <c r="M2855">
        <v>0</v>
      </c>
      <c r="N2855" s="2">
        <v>30</v>
      </c>
      <c r="Q2855" t="s">
        <v>25</v>
      </c>
      <c r="R2855" t="s">
        <v>26</v>
      </c>
    </row>
    <row r="2856" spans="1:18" x14ac:dyDescent="0.35">
      <c r="A2856" t="s">
        <v>1030</v>
      </c>
      <c r="B2856" t="s">
        <v>1001</v>
      </c>
      <c r="C2856" t="s">
        <v>15</v>
      </c>
      <c r="D2856" t="s">
        <v>17</v>
      </c>
      <c r="E2856" t="s">
        <v>105</v>
      </c>
      <c r="F2856" t="s">
        <v>106</v>
      </c>
      <c r="G2856" t="s">
        <v>20</v>
      </c>
      <c r="H2856" t="s">
        <v>21</v>
      </c>
      <c r="I2856" s="4">
        <v>136.55000000000001</v>
      </c>
      <c r="J2856">
        <v>0</v>
      </c>
      <c r="K2856">
        <v>0</v>
      </c>
      <c r="L2856">
        <v>0</v>
      </c>
      <c r="M2856">
        <v>136.55000000000001</v>
      </c>
      <c r="N2856" s="2">
        <v>30</v>
      </c>
      <c r="O2856" t="s">
        <v>29</v>
      </c>
      <c r="P2856" t="s">
        <v>24</v>
      </c>
      <c r="Q2856" t="s">
        <v>25</v>
      </c>
      <c r="R2856" t="s">
        <v>26</v>
      </c>
    </row>
    <row r="2857" spans="1:18" x14ac:dyDescent="0.35">
      <c r="A2857" t="s">
        <v>1030</v>
      </c>
      <c r="B2857" t="s">
        <v>1002</v>
      </c>
      <c r="C2857" t="s">
        <v>15</v>
      </c>
      <c r="D2857" t="s">
        <v>17</v>
      </c>
      <c r="E2857" t="s">
        <v>413</v>
      </c>
      <c r="G2857" t="s">
        <v>20</v>
      </c>
      <c r="H2857" t="s">
        <v>22</v>
      </c>
      <c r="I2857" s="4">
        <v>7658</v>
      </c>
      <c r="J2857">
        <v>1732</v>
      </c>
      <c r="K2857">
        <v>0</v>
      </c>
      <c r="L2857">
        <v>5926</v>
      </c>
      <c r="M2857">
        <v>0</v>
      </c>
      <c r="N2857" s="2">
        <v>30</v>
      </c>
      <c r="O2857" t="s">
        <v>29</v>
      </c>
      <c r="P2857" t="s">
        <v>24</v>
      </c>
      <c r="Q2857" t="s">
        <v>25</v>
      </c>
      <c r="R2857" t="s">
        <v>26</v>
      </c>
    </row>
    <row r="2858" spans="1:18" x14ac:dyDescent="0.35">
      <c r="A2858" t="s">
        <v>1030</v>
      </c>
      <c r="B2858" t="s">
        <v>1003</v>
      </c>
      <c r="C2858" t="s">
        <v>15</v>
      </c>
      <c r="D2858" t="s">
        <v>17</v>
      </c>
      <c r="E2858" t="s">
        <v>551</v>
      </c>
      <c r="F2858" t="s">
        <v>552</v>
      </c>
      <c r="G2858" t="s">
        <v>20</v>
      </c>
      <c r="H2858" t="s">
        <v>22</v>
      </c>
      <c r="I2858" s="4">
        <v>9732</v>
      </c>
      <c r="J2858">
        <v>956</v>
      </c>
      <c r="K2858">
        <v>0</v>
      </c>
      <c r="L2858">
        <v>8776</v>
      </c>
      <c r="M2858">
        <v>0</v>
      </c>
      <c r="N2858" s="2">
        <v>30</v>
      </c>
      <c r="Q2858" t="s">
        <v>25</v>
      </c>
      <c r="R2858" t="s">
        <v>26</v>
      </c>
    </row>
    <row r="2859" spans="1:18" x14ac:dyDescent="0.35">
      <c r="A2859" t="s">
        <v>1030</v>
      </c>
      <c r="B2859" t="s">
        <v>1004</v>
      </c>
      <c r="C2859" t="s">
        <v>15</v>
      </c>
      <c r="D2859" t="s">
        <v>17</v>
      </c>
      <c r="E2859" t="s">
        <v>126</v>
      </c>
      <c r="F2859" t="s">
        <v>62</v>
      </c>
      <c r="G2859" t="s">
        <v>20</v>
      </c>
      <c r="H2859" t="s">
        <v>21</v>
      </c>
      <c r="I2859" s="4">
        <v>926.18</v>
      </c>
      <c r="J2859">
        <v>0</v>
      </c>
      <c r="K2859">
        <v>0</v>
      </c>
      <c r="L2859">
        <v>0</v>
      </c>
      <c r="M2859">
        <v>926.18</v>
      </c>
      <c r="N2859" s="2">
        <v>30</v>
      </c>
      <c r="O2859" t="s">
        <v>63</v>
      </c>
      <c r="P2859" t="s">
        <v>80</v>
      </c>
      <c r="Q2859" t="s">
        <v>25</v>
      </c>
      <c r="R2859" t="s">
        <v>26</v>
      </c>
    </row>
    <row r="2860" spans="1:18" x14ac:dyDescent="0.35">
      <c r="A2860" t="s">
        <v>1030</v>
      </c>
      <c r="B2860" t="s">
        <v>1005</v>
      </c>
      <c r="C2860" t="s">
        <v>15</v>
      </c>
      <c r="D2860" t="s">
        <v>17</v>
      </c>
      <c r="E2860" t="s">
        <v>27</v>
      </c>
      <c r="F2860" t="s">
        <v>28</v>
      </c>
      <c r="G2860" t="s">
        <v>20</v>
      </c>
      <c r="H2860" t="s">
        <v>22</v>
      </c>
      <c r="I2860" s="4">
        <v>8891</v>
      </c>
      <c r="J2860">
        <v>1944</v>
      </c>
      <c r="K2860">
        <v>0</v>
      </c>
      <c r="L2860">
        <v>6947</v>
      </c>
      <c r="M2860">
        <v>0</v>
      </c>
      <c r="N2860" s="2">
        <v>30</v>
      </c>
      <c r="O2860" t="s">
        <v>29</v>
      </c>
      <c r="P2860" t="s">
        <v>30</v>
      </c>
      <c r="Q2860" t="s">
        <v>25</v>
      </c>
      <c r="R2860" t="s">
        <v>26</v>
      </c>
    </row>
    <row r="2861" spans="1:18" x14ac:dyDescent="0.35">
      <c r="A2861" t="s">
        <v>1030</v>
      </c>
      <c r="B2861" t="s">
        <v>1006</v>
      </c>
      <c r="C2861" t="s">
        <v>15</v>
      </c>
      <c r="D2861" t="s">
        <v>17</v>
      </c>
      <c r="E2861" t="s">
        <v>211</v>
      </c>
      <c r="F2861" t="s">
        <v>62</v>
      </c>
      <c r="G2861" t="s">
        <v>20</v>
      </c>
      <c r="H2861" t="s">
        <v>21</v>
      </c>
      <c r="I2861" s="4">
        <v>584.17999999999995</v>
      </c>
      <c r="J2861">
        <v>0</v>
      </c>
      <c r="K2861">
        <v>0</v>
      </c>
      <c r="L2861">
        <v>0</v>
      </c>
      <c r="M2861">
        <v>584.17999999999995</v>
      </c>
      <c r="N2861" s="2">
        <v>30</v>
      </c>
      <c r="O2861" t="s">
        <v>63</v>
      </c>
      <c r="P2861" t="s">
        <v>80</v>
      </c>
      <c r="Q2861" t="s">
        <v>25</v>
      </c>
      <c r="R2861" t="s">
        <v>26</v>
      </c>
    </row>
    <row r="2862" spans="1:18" x14ac:dyDescent="0.35">
      <c r="A2862" t="s">
        <v>1030</v>
      </c>
      <c r="B2862" t="s">
        <v>1007</v>
      </c>
      <c r="C2862" t="s">
        <v>15</v>
      </c>
      <c r="D2862" t="s">
        <v>17</v>
      </c>
      <c r="E2862" t="s">
        <v>48</v>
      </c>
      <c r="G2862" t="s">
        <v>20</v>
      </c>
      <c r="H2862" t="s">
        <v>22</v>
      </c>
      <c r="I2862" s="4">
        <v>3567</v>
      </c>
      <c r="J2862">
        <v>783</v>
      </c>
      <c r="K2862">
        <v>0</v>
      </c>
      <c r="L2862">
        <v>2784</v>
      </c>
      <c r="M2862">
        <v>0</v>
      </c>
      <c r="N2862" s="2">
        <v>30</v>
      </c>
      <c r="O2862" t="s">
        <v>29</v>
      </c>
      <c r="P2862" t="s">
        <v>49</v>
      </c>
      <c r="Q2862" t="s">
        <v>25</v>
      </c>
      <c r="R2862" t="s">
        <v>26</v>
      </c>
    </row>
    <row r="2863" spans="1:18" x14ac:dyDescent="0.35">
      <c r="A2863" t="s">
        <v>1030</v>
      </c>
      <c r="B2863" t="s">
        <v>1008</v>
      </c>
      <c r="C2863" t="s">
        <v>15</v>
      </c>
      <c r="D2863" t="s">
        <v>17</v>
      </c>
      <c r="E2863" t="s">
        <v>467</v>
      </c>
      <c r="G2863" t="s">
        <v>20</v>
      </c>
      <c r="H2863" t="s">
        <v>22</v>
      </c>
      <c r="I2863" s="4">
        <v>3407</v>
      </c>
      <c r="J2863">
        <v>770</v>
      </c>
      <c r="K2863">
        <v>0</v>
      </c>
      <c r="L2863">
        <v>2637</v>
      </c>
      <c r="M2863">
        <v>0</v>
      </c>
      <c r="N2863" s="2">
        <v>30</v>
      </c>
      <c r="Q2863" t="s">
        <v>25</v>
      </c>
      <c r="R2863" t="s">
        <v>26</v>
      </c>
    </row>
    <row r="2864" spans="1:18" x14ac:dyDescent="0.35">
      <c r="A2864" t="s">
        <v>1030</v>
      </c>
      <c r="B2864" t="s">
        <v>1009</v>
      </c>
      <c r="C2864" t="s">
        <v>15</v>
      </c>
      <c r="D2864" t="s">
        <v>17</v>
      </c>
      <c r="E2864" t="s">
        <v>402</v>
      </c>
      <c r="F2864" t="s">
        <v>18</v>
      </c>
      <c r="G2864" t="s">
        <v>20</v>
      </c>
      <c r="H2864" t="s">
        <v>21</v>
      </c>
      <c r="I2864" s="4">
        <v>3843.62</v>
      </c>
      <c r="J2864">
        <v>0</v>
      </c>
      <c r="K2864">
        <v>0</v>
      </c>
      <c r="L2864">
        <v>0</v>
      </c>
      <c r="M2864">
        <v>3843.62</v>
      </c>
      <c r="N2864" s="2">
        <v>30</v>
      </c>
      <c r="O2864" t="s">
        <v>23</v>
      </c>
      <c r="P2864" t="s">
        <v>54</v>
      </c>
      <c r="Q2864" t="s">
        <v>25</v>
      </c>
      <c r="R2864" t="s">
        <v>26</v>
      </c>
    </row>
    <row r="2865" spans="1:18" x14ac:dyDescent="0.35">
      <c r="A2865" t="s">
        <v>1030</v>
      </c>
      <c r="B2865" t="s">
        <v>1010</v>
      </c>
      <c r="C2865" t="s">
        <v>15</v>
      </c>
      <c r="D2865" t="s">
        <v>17</v>
      </c>
      <c r="E2865" t="s">
        <v>382</v>
      </c>
      <c r="F2865" t="s">
        <v>110</v>
      </c>
      <c r="G2865" t="s">
        <v>20</v>
      </c>
      <c r="H2865" t="s">
        <v>22</v>
      </c>
      <c r="I2865" s="4">
        <v>2428</v>
      </c>
      <c r="J2865">
        <v>504</v>
      </c>
      <c r="K2865">
        <v>0</v>
      </c>
      <c r="L2865">
        <v>1924</v>
      </c>
      <c r="M2865">
        <v>0</v>
      </c>
      <c r="N2865" s="2">
        <v>30</v>
      </c>
      <c r="O2865" t="s">
        <v>29</v>
      </c>
      <c r="P2865" t="s">
        <v>24</v>
      </c>
      <c r="Q2865" t="s">
        <v>25</v>
      </c>
      <c r="R2865" t="s">
        <v>26</v>
      </c>
    </row>
    <row r="2866" spans="1:18" x14ac:dyDescent="0.35">
      <c r="A2866" t="s">
        <v>1030</v>
      </c>
      <c r="B2866" t="s">
        <v>1011</v>
      </c>
      <c r="C2866" t="s">
        <v>15</v>
      </c>
      <c r="D2866" t="s">
        <v>17</v>
      </c>
      <c r="E2866" t="s">
        <v>448</v>
      </c>
      <c r="F2866" t="s">
        <v>18</v>
      </c>
      <c r="G2866" t="s">
        <v>20</v>
      </c>
      <c r="H2866" t="s">
        <v>21</v>
      </c>
      <c r="I2866" s="4">
        <v>3395.68</v>
      </c>
      <c r="J2866">
        <v>0</v>
      </c>
      <c r="K2866">
        <v>0</v>
      </c>
      <c r="L2866">
        <v>0</v>
      </c>
      <c r="M2866">
        <v>3395.68</v>
      </c>
      <c r="N2866" s="2">
        <v>30</v>
      </c>
      <c r="O2866" t="s">
        <v>23</v>
      </c>
      <c r="P2866" t="s">
        <v>24</v>
      </c>
      <c r="Q2866" t="s">
        <v>25</v>
      </c>
      <c r="R2866" t="s">
        <v>26</v>
      </c>
    </row>
    <row r="2867" spans="1:18" x14ac:dyDescent="0.35">
      <c r="A2867" t="s">
        <v>1030</v>
      </c>
      <c r="B2867" t="s">
        <v>1012</v>
      </c>
      <c r="C2867" t="s">
        <v>15</v>
      </c>
      <c r="D2867" t="s">
        <v>17</v>
      </c>
      <c r="E2867" t="s">
        <v>286</v>
      </c>
      <c r="G2867" t="s">
        <v>20</v>
      </c>
      <c r="H2867" t="s">
        <v>22</v>
      </c>
      <c r="I2867" s="4">
        <v>54945</v>
      </c>
      <c r="J2867">
        <v>8750</v>
      </c>
      <c r="K2867">
        <v>0</v>
      </c>
      <c r="L2867">
        <v>46195</v>
      </c>
      <c r="M2867">
        <v>0</v>
      </c>
      <c r="N2867" s="2">
        <v>30</v>
      </c>
      <c r="O2867" t="s">
        <v>51</v>
      </c>
      <c r="P2867" t="s">
        <v>224</v>
      </c>
      <c r="Q2867" t="s">
        <v>25</v>
      </c>
      <c r="R2867" t="s">
        <v>26</v>
      </c>
    </row>
    <row r="2868" spans="1:18" x14ac:dyDescent="0.35">
      <c r="A2868" t="s">
        <v>1030</v>
      </c>
      <c r="B2868" t="s">
        <v>1013</v>
      </c>
      <c r="C2868" t="s">
        <v>15</v>
      </c>
      <c r="D2868" t="s">
        <v>17</v>
      </c>
      <c r="E2868" t="s">
        <v>247</v>
      </c>
      <c r="G2868" t="s">
        <v>20</v>
      </c>
      <c r="H2868" t="s">
        <v>22</v>
      </c>
      <c r="I2868" s="4">
        <v>5747</v>
      </c>
      <c r="J2868">
        <v>1259</v>
      </c>
      <c r="K2868">
        <v>0</v>
      </c>
      <c r="L2868">
        <v>4488</v>
      </c>
      <c r="M2868">
        <v>0</v>
      </c>
      <c r="N2868" s="2">
        <v>30</v>
      </c>
      <c r="O2868" t="s">
        <v>29</v>
      </c>
      <c r="P2868" t="s">
        <v>224</v>
      </c>
      <c r="Q2868" t="s">
        <v>25</v>
      </c>
      <c r="R2868" t="s">
        <v>26</v>
      </c>
    </row>
    <row r="2869" spans="1:18" x14ac:dyDescent="0.35">
      <c r="A2869" t="s">
        <v>1030</v>
      </c>
      <c r="B2869" t="s">
        <v>1014</v>
      </c>
      <c r="C2869" t="s">
        <v>15</v>
      </c>
      <c r="D2869" t="s">
        <v>17</v>
      </c>
      <c r="E2869" t="s">
        <v>515</v>
      </c>
      <c r="G2869" t="s">
        <v>337</v>
      </c>
      <c r="H2869" t="s">
        <v>22</v>
      </c>
      <c r="I2869" s="4">
        <v>39040</v>
      </c>
      <c r="J2869">
        <v>8400</v>
      </c>
      <c r="K2869">
        <v>0</v>
      </c>
      <c r="L2869">
        <v>30640</v>
      </c>
      <c r="M2869">
        <v>0</v>
      </c>
      <c r="N2869" s="2">
        <v>30</v>
      </c>
      <c r="O2869" t="s">
        <v>51</v>
      </c>
      <c r="P2869" t="s">
        <v>47</v>
      </c>
      <c r="Q2869" t="s">
        <v>25</v>
      </c>
      <c r="R2869" t="s">
        <v>26</v>
      </c>
    </row>
    <row r="2870" spans="1:18" x14ac:dyDescent="0.35">
      <c r="A2870" t="s">
        <v>1030</v>
      </c>
      <c r="B2870" t="s">
        <v>1015</v>
      </c>
      <c r="C2870" t="s">
        <v>15</v>
      </c>
      <c r="D2870" t="s">
        <v>17</v>
      </c>
      <c r="E2870" t="s">
        <v>363</v>
      </c>
      <c r="F2870" t="s">
        <v>364</v>
      </c>
      <c r="G2870" t="s">
        <v>20</v>
      </c>
      <c r="H2870" t="s">
        <v>21</v>
      </c>
      <c r="I2870" s="4">
        <v>1619.48</v>
      </c>
      <c r="J2870">
        <v>0</v>
      </c>
      <c r="K2870">
        <v>0</v>
      </c>
      <c r="L2870">
        <v>0</v>
      </c>
      <c r="M2870">
        <v>1619.48</v>
      </c>
      <c r="N2870" s="2">
        <v>30</v>
      </c>
      <c r="O2870" t="s">
        <v>23</v>
      </c>
      <c r="P2870" t="s">
        <v>224</v>
      </c>
      <c r="Q2870" t="s">
        <v>25</v>
      </c>
      <c r="R2870" t="s">
        <v>26</v>
      </c>
    </row>
    <row r="2871" spans="1:18" x14ac:dyDescent="0.35">
      <c r="A2871" t="s">
        <v>1030</v>
      </c>
      <c r="B2871" t="s">
        <v>1016</v>
      </c>
      <c r="C2871" t="s">
        <v>15</v>
      </c>
      <c r="D2871" t="s">
        <v>17</v>
      </c>
      <c r="E2871" t="s">
        <v>52</v>
      </c>
      <c r="F2871" t="s">
        <v>53</v>
      </c>
      <c r="G2871" t="s">
        <v>20</v>
      </c>
      <c r="H2871" t="s">
        <v>22</v>
      </c>
      <c r="I2871" s="4">
        <v>5934</v>
      </c>
      <c r="J2871">
        <v>1261</v>
      </c>
      <c r="K2871">
        <v>0</v>
      </c>
      <c r="L2871">
        <v>4673</v>
      </c>
      <c r="M2871">
        <v>0</v>
      </c>
      <c r="N2871" s="2">
        <v>30</v>
      </c>
      <c r="O2871" t="s">
        <v>29</v>
      </c>
      <c r="P2871" t="s">
        <v>54</v>
      </c>
      <c r="Q2871" t="s">
        <v>25</v>
      </c>
      <c r="R2871" t="s">
        <v>26</v>
      </c>
    </row>
    <row r="2872" spans="1:18" x14ac:dyDescent="0.35">
      <c r="A2872" t="s">
        <v>1030</v>
      </c>
      <c r="B2872" t="s">
        <v>1017</v>
      </c>
      <c r="C2872" t="s">
        <v>15</v>
      </c>
      <c r="D2872" t="s">
        <v>17</v>
      </c>
      <c r="E2872" t="s">
        <v>91</v>
      </c>
      <c r="G2872" t="s">
        <v>20</v>
      </c>
      <c r="H2872" t="s">
        <v>21</v>
      </c>
      <c r="I2872" s="4">
        <v>2418.1</v>
      </c>
      <c r="J2872">
        <v>0</v>
      </c>
      <c r="K2872">
        <v>0</v>
      </c>
      <c r="L2872">
        <v>0</v>
      </c>
      <c r="M2872">
        <v>2418.1</v>
      </c>
      <c r="N2872" s="2">
        <v>30</v>
      </c>
      <c r="O2872" t="s">
        <v>23</v>
      </c>
      <c r="P2872" t="s">
        <v>24</v>
      </c>
      <c r="Q2872" t="s">
        <v>25</v>
      </c>
      <c r="R2872" t="s">
        <v>26</v>
      </c>
    </row>
    <row r="2873" spans="1:18" x14ac:dyDescent="0.35">
      <c r="A2873" t="s">
        <v>1030</v>
      </c>
      <c r="B2873" t="s">
        <v>1018</v>
      </c>
      <c r="C2873" t="s">
        <v>15</v>
      </c>
      <c r="D2873" t="s">
        <v>17</v>
      </c>
      <c r="E2873" t="s">
        <v>157</v>
      </c>
      <c r="F2873" t="s">
        <v>76</v>
      </c>
      <c r="G2873" t="s">
        <v>20</v>
      </c>
      <c r="H2873" t="s">
        <v>22</v>
      </c>
      <c r="I2873" s="4">
        <v>7044</v>
      </c>
      <c r="J2873">
        <v>1559</v>
      </c>
      <c r="K2873">
        <v>0</v>
      </c>
      <c r="L2873">
        <v>5485</v>
      </c>
      <c r="M2873">
        <v>0</v>
      </c>
      <c r="N2873" s="2">
        <v>30</v>
      </c>
      <c r="O2873" t="s">
        <v>29</v>
      </c>
      <c r="P2873" t="s">
        <v>158</v>
      </c>
      <c r="Q2873" t="s">
        <v>25</v>
      </c>
      <c r="R2873" t="s">
        <v>26</v>
      </c>
    </row>
    <row r="2874" spans="1:18" x14ac:dyDescent="0.35">
      <c r="A2874" t="s">
        <v>1032</v>
      </c>
      <c r="B2874" t="s">
        <v>610</v>
      </c>
      <c r="C2874" t="s">
        <v>608</v>
      </c>
      <c r="D2874" t="s">
        <v>17</v>
      </c>
      <c r="E2874" t="s">
        <v>611</v>
      </c>
      <c r="G2874" t="s">
        <v>20</v>
      </c>
      <c r="H2874" t="s">
        <v>21</v>
      </c>
      <c r="I2874" s="4">
        <v>214.13</v>
      </c>
      <c r="J2874">
        <v>0</v>
      </c>
      <c r="K2874">
        <v>0</v>
      </c>
      <c r="L2874">
        <v>0</v>
      </c>
      <c r="M2874">
        <v>214.13</v>
      </c>
      <c r="N2874" s="2">
        <v>31</v>
      </c>
      <c r="O2874" t="s">
        <v>35</v>
      </c>
      <c r="P2874" t="s">
        <v>37</v>
      </c>
      <c r="Q2874" t="s">
        <v>25</v>
      </c>
      <c r="R2874" t="s">
        <v>26</v>
      </c>
    </row>
    <row r="2875" spans="1:18" x14ac:dyDescent="0.35">
      <c r="A2875" t="s">
        <v>1032</v>
      </c>
      <c r="B2875" t="s">
        <v>614</v>
      </c>
      <c r="C2875" t="s">
        <v>15</v>
      </c>
      <c r="D2875" t="s">
        <v>17</v>
      </c>
      <c r="E2875" t="s">
        <v>256</v>
      </c>
      <c r="G2875" t="s">
        <v>20</v>
      </c>
      <c r="H2875" t="s">
        <v>22</v>
      </c>
      <c r="I2875" s="4">
        <v>3714</v>
      </c>
      <c r="J2875">
        <v>862</v>
      </c>
      <c r="K2875">
        <v>0</v>
      </c>
      <c r="L2875">
        <v>2852</v>
      </c>
      <c r="M2875">
        <v>0</v>
      </c>
      <c r="N2875" s="2">
        <v>31</v>
      </c>
      <c r="O2875" t="s">
        <v>29</v>
      </c>
      <c r="P2875" t="s">
        <v>32</v>
      </c>
      <c r="Q2875" t="s">
        <v>25</v>
      </c>
      <c r="R2875" t="s">
        <v>26</v>
      </c>
    </row>
    <row r="2876" spans="1:18" x14ac:dyDescent="0.35">
      <c r="A2876" t="s">
        <v>1032</v>
      </c>
      <c r="B2876" t="s">
        <v>615</v>
      </c>
      <c r="C2876" t="s">
        <v>15</v>
      </c>
      <c r="D2876" t="s">
        <v>17</v>
      </c>
      <c r="E2876" t="s">
        <v>287</v>
      </c>
      <c r="F2876" t="s">
        <v>131</v>
      </c>
      <c r="G2876" t="s">
        <v>20</v>
      </c>
      <c r="H2876" t="s">
        <v>22</v>
      </c>
      <c r="I2876" s="4">
        <v>3159</v>
      </c>
      <c r="J2876">
        <v>772</v>
      </c>
      <c r="K2876">
        <v>0</v>
      </c>
      <c r="L2876">
        <v>2387</v>
      </c>
      <c r="M2876">
        <v>0</v>
      </c>
      <c r="N2876" s="2">
        <v>31</v>
      </c>
      <c r="O2876" t="s">
        <v>29</v>
      </c>
      <c r="P2876" t="s">
        <v>64</v>
      </c>
      <c r="Q2876" t="s">
        <v>25</v>
      </c>
      <c r="R2876" t="s">
        <v>26</v>
      </c>
    </row>
    <row r="2877" spans="1:18" x14ac:dyDescent="0.35">
      <c r="A2877" t="s">
        <v>1032</v>
      </c>
      <c r="B2877" t="s">
        <v>616</v>
      </c>
      <c r="C2877" t="s">
        <v>15</v>
      </c>
      <c r="D2877" t="s">
        <v>17</v>
      </c>
      <c r="E2877" t="s">
        <v>212</v>
      </c>
      <c r="F2877" t="s">
        <v>220</v>
      </c>
      <c r="G2877" t="s">
        <v>20</v>
      </c>
      <c r="H2877" t="s">
        <v>21</v>
      </c>
      <c r="I2877" s="4">
        <v>294.72000000000003</v>
      </c>
      <c r="J2877">
        <v>0</v>
      </c>
      <c r="K2877">
        <v>0</v>
      </c>
      <c r="L2877">
        <v>0</v>
      </c>
      <c r="M2877">
        <v>294.72000000000003</v>
      </c>
      <c r="N2877" s="2">
        <v>31</v>
      </c>
      <c r="O2877" t="s">
        <v>29</v>
      </c>
      <c r="P2877" t="s">
        <v>30</v>
      </c>
      <c r="Q2877" t="s">
        <v>25</v>
      </c>
      <c r="R2877" t="s">
        <v>26</v>
      </c>
    </row>
    <row r="2878" spans="1:18" x14ac:dyDescent="0.35">
      <c r="A2878" t="s">
        <v>1032</v>
      </c>
      <c r="B2878" t="s">
        <v>617</v>
      </c>
      <c r="C2878" t="s">
        <v>15</v>
      </c>
      <c r="D2878" t="s">
        <v>17</v>
      </c>
      <c r="E2878" t="s">
        <v>212</v>
      </c>
      <c r="F2878" t="s">
        <v>213</v>
      </c>
      <c r="G2878" t="s">
        <v>20</v>
      </c>
      <c r="H2878" t="s">
        <v>21</v>
      </c>
      <c r="I2878" s="4">
        <v>968.6</v>
      </c>
      <c r="J2878">
        <v>0</v>
      </c>
      <c r="K2878">
        <v>0</v>
      </c>
      <c r="L2878">
        <v>0</v>
      </c>
      <c r="M2878">
        <v>968.6</v>
      </c>
      <c r="N2878" s="2">
        <v>31</v>
      </c>
      <c r="O2878" t="s">
        <v>29</v>
      </c>
      <c r="P2878" t="s">
        <v>30</v>
      </c>
      <c r="Q2878" t="s">
        <v>25</v>
      </c>
      <c r="R2878" t="s">
        <v>26</v>
      </c>
    </row>
    <row r="2879" spans="1:18" x14ac:dyDescent="0.35">
      <c r="A2879" t="s">
        <v>1032</v>
      </c>
      <c r="B2879" t="s">
        <v>618</v>
      </c>
      <c r="C2879" t="s">
        <v>15</v>
      </c>
      <c r="D2879" t="s">
        <v>17</v>
      </c>
      <c r="E2879" t="s">
        <v>490</v>
      </c>
      <c r="G2879" t="s">
        <v>20</v>
      </c>
      <c r="H2879" t="s">
        <v>22</v>
      </c>
      <c r="I2879" s="4">
        <v>873</v>
      </c>
      <c r="J2879">
        <v>208</v>
      </c>
      <c r="K2879">
        <v>0</v>
      </c>
      <c r="L2879">
        <v>665</v>
      </c>
      <c r="M2879">
        <v>0</v>
      </c>
      <c r="N2879" s="2">
        <v>31</v>
      </c>
      <c r="O2879" t="s">
        <v>29</v>
      </c>
      <c r="P2879" t="s">
        <v>168</v>
      </c>
      <c r="Q2879" t="s">
        <v>25</v>
      </c>
      <c r="R2879" t="s">
        <v>26</v>
      </c>
    </row>
    <row r="2880" spans="1:18" x14ac:dyDescent="0.35">
      <c r="A2880" t="s">
        <v>1032</v>
      </c>
      <c r="B2880" t="s">
        <v>619</v>
      </c>
      <c r="C2880" t="s">
        <v>15</v>
      </c>
      <c r="D2880" t="s">
        <v>17</v>
      </c>
      <c r="E2880" t="s">
        <v>483</v>
      </c>
      <c r="G2880" t="s">
        <v>20</v>
      </c>
      <c r="H2880" t="s">
        <v>22</v>
      </c>
      <c r="I2880" s="4">
        <v>6512</v>
      </c>
      <c r="J2880">
        <v>1780</v>
      </c>
      <c r="K2880">
        <v>0</v>
      </c>
      <c r="L2880">
        <v>4732</v>
      </c>
      <c r="M2880">
        <v>0</v>
      </c>
      <c r="N2880" s="2">
        <v>31</v>
      </c>
      <c r="O2880" t="s">
        <v>29</v>
      </c>
      <c r="P2880" t="s">
        <v>482</v>
      </c>
      <c r="Q2880" t="s">
        <v>25</v>
      </c>
      <c r="R2880" t="s">
        <v>26</v>
      </c>
    </row>
    <row r="2881" spans="1:18" x14ac:dyDescent="0.35">
      <c r="A2881" t="s">
        <v>1032</v>
      </c>
      <c r="B2881" t="s">
        <v>620</v>
      </c>
      <c r="C2881" t="s">
        <v>15</v>
      </c>
      <c r="D2881" t="s">
        <v>17</v>
      </c>
      <c r="E2881" t="s">
        <v>102</v>
      </c>
      <c r="G2881" t="s">
        <v>20</v>
      </c>
      <c r="H2881" t="s">
        <v>21</v>
      </c>
      <c r="I2881" s="4">
        <v>10.54</v>
      </c>
      <c r="J2881">
        <v>0</v>
      </c>
      <c r="K2881">
        <v>0</v>
      </c>
      <c r="L2881">
        <v>0</v>
      </c>
      <c r="M2881">
        <v>10.54</v>
      </c>
      <c r="N2881" s="2">
        <v>31</v>
      </c>
      <c r="O2881" t="s">
        <v>29</v>
      </c>
      <c r="P2881" t="s">
        <v>103</v>
      </c>
      <c r="Q2881" t="s">
        <v>25</v>
      </c>
      <c r="R2881" t="s">
        <v>26</v>
      </c>
    </row>
    <row r="2882" spans="1:18" x14ac:dyDescent="0.35">
      <c r="A2882" t="s">
        <v>1032</v>
      </c>
      <c r="B2882" t="s">
        <v>621</v>
      </c>
      <c r="C2882" t="s">
        <v>15</v>
      </c>
      <c r="D2882" t="s">
        <v>17</v>
      </c>
      <c r="E2882" t="s">
        <v>397</v>
      </c>
      <c r="G2882" t="s">
        <v>20</v>
      </c>
      <c r="H2882" t="s">
        <v>22</v>
      </c>
      <c r="I2882" s="4">
        <v>4962</v>
      </c>
      <c r="J2882">
        <v>1142</v>
      </c>
      <c r="K2882">
        <v>0</v>
      </c>
      <c r="L2882">
        <v>3820</v>
      </c>
      <c r="M2882">
        <v>0</v>
      </c>
      <c r="N2882" s="2">
        <v>31</v>
      </c>
      <c r="O2882" t="s">
        <v>29</v>
      </c>
      <c r="P2882" t="s">
        <v>168</v>
      </c>
      <c r="Q2882" t="s">
        <v>25</v>
      </c>
      <c r="R2882" t="s">
        <v>26</v>
      </c>
    </row>
    <row r="2883" spans="1:18" x14ac:dyDescent="0.35">
      <c r="A2883" t="s">
        <v>1032</v>
      </c>
      <c r="B2883" t="s">
        <v>622</v>
      </c>
      <c r="C2883" t="s">
        <v>15</v>
      </c>
      <c r="D2883" t="s">
        <v>17</v>
      </c>
      <c r="E2883" t="s">
        <v>491</v>
      </c>
      <c r="G2883" t="s">
        <v>20</v>
      </c>
      <c r="H2883" t="s">
        <v>22</v>
      </c>
      <c r="I2883" s="4">
        <v>1790</v>
      </c>
      <c r="J2883">
        <v>435</v>
      </c>
      <c r="K2883">
        <v>0</v>
      </c>
      <c r="L2883">
        <v>1355</v>
      </c>
      <c r="M2883">
        <v>0</v>
      </c>
      <c r="N2883" s="2">
        <v>31</v>
      </c>
      <c r="O2883" t="s">
        <v>29</v>
      </c>
      <c r="P2883" t="s">
        <v>168</v>
      </c>
      <c r="Q2883" t="s">
        <v>25</v>
      </c>
      <c r="R2883" t="s">
        <v>26</v>
      </c>
    </row>
    <row r="2884" spans="1:18" x14ac:dyDescent="0.35">
      <c r="A2884" t="s">
        <v>1032</v>
      </c>
      <c r="B2884" t="s">
        <v>623</v>
      </c>
      <c r="C2884" t="s">
        <v>15</v>
      </c>
      <c r="D2884" t="s">
        <v>17</v>
      </c>
      <c r="E2884" t="s">
        <v>238</v>
      </c>
      <c r="G2884" t="s">
        <v>20</v>
      </c>
      <c r="H2884" t="s">
        <v>21</v>
      </c>
      <c r="I2884" s="4">
        <v>204.27</v>
      </c>
      <c r="J2884">
        <v>0</v>
      </c>
      <c r="K2884">
        <v>0</v>
      </c>
      <c r="L2884">
        <v>0</v>
      </c>
      <c r="M2884">
        <v>204.27</v>
      </c>
      <c r="N2884" s="2">
        <v>31</v>
      </c>
      <c r="O2884" t="s">
        <v>40</v>
      </c>
      <c r="P2884" t="s">
        <v>201</v>
      </c>
      <c r="Q2884" t="s">
        <v>25</v>
      </c>
      <c r="R2884" t="s">
        <v>26</v>
      </c>
    </row>
    <row r="2885" spans="1:18" x14ac:dyDescent="0.35">
      <c r="A2885" t="s">
        <v>1032</v>
      </c>
      <c r="B2885" t="s">
        <v>624</v>
      </c>
      <c r="C2885" t="s">
        <v>15</v>
      </c>
      <c r="D2885" t="s">
        <v>17</v>
      </c>
      <c r="E2885" t="s">
        <v>238</v>
      </c>
      <c r="G2885" t="s">
        <v>20</v>
      </c>
      <c r="H2885" t="s">
        <v>21</v>
      </c>
      <c r="I2885" s="4">
        <v>189.87</v>
      </c>
      <c r="J2885">
        <v>0</v>
      </c>
      <c r="K2885">
        <v>0</v>
      </c>
      <c r="L2885">
        <v>0</v>
      </c>
      <c r="M2885">
        <v>189.87</v>
      </c>
      <c r="N2885" s="2">
        <v>31</v>
      </c>
      <c r="O2885" t="s">
        <v>40</v>
      </c>
      <c r="P2885" t="s">
        <v>201</v>
      </c>
      <c r="Q2885" t="s">
        <v>25</v>
      </c>
      <c r="R2885" t="s">
        <v>26</v>
      </c>
    </row>
    <row r="2886" spans="1:18" x14ac:dyDescent="0.35">
      <c r="A2886" t="s">
        <v>1032</v>
      </c>
      <c r="B2886" t="s">
        <v>625</v>
      </c>
      <c r="C2886" t="s">
        <v>15</v>
      </c>
      <c r="D2886" t="s">
        <v>17</v>
      </c>
      <c r="E2886" t="s">
        <v>101</v>
      </c>
      <c r="G2886" t="s">
        <v>20</v>
      </c>
      <c r="H2886" t="s">
        <v>22</v>
      </c>
      <c r="I2886" s="4">
        <v>6068</v>
      </c>
      <c r="J2886">
        <v>1415</v>
      </c>
      <c r="K2886">
        <v>0</v>
      </c>
      <c r="L2886">
        <v>4653</v>
      </c>
      <c r="M2886">
        <v>0</v>
      </c>
      <c r="N2886" s="2">
        <v>31</v>
      </c>
      <c r="O2886" t="s">
        <v>29</v>
      </c>
      <c r="P2886" t="s">
        <v>49</v>
      </c>
      <c r="Q2886" t="s">
        <v>25</v>
      </c>
      <c r="R2886" t="s">
        <v>26</v>
      </c>
    </row>
    <row r="2887" spans="1:18" x14ac:dyDescent="0.35">
      <c r="A2887" t="s">
        <v>1032</v>
      </c>
      <c r="B2887" t="s">
        <v>626</v>
      </c>
      <c r="C2887" t="s">
        <v>15</v>
      </c>
      <c r="D2887" t="s">
        <v>17</v>
      </c>
      <c r="E2887" t="s">
        <v>465</v>
      </c>
      <c r="F2887" t="s">
        <v>466</v>
      </c>
      <c r="G2887" t="s">
        <v>20</v>
      </c>
      <c r="H2887" t="s">
        <v>22</v>
      </c>
      <c r="I2887" s="4">
        <v>3619</v>
      </c>
      <c r="J2887">
        <v>880</v>
      </c>
      <c r="K2887">
        <v>0</v>
      </c>
      <c r="L2887">
        <v>2739</v>
      </c>
      <c r="M2887">
        <v>0</v>
      </c>
      <c r="N2887" s="2">
        <v>31</v>
      </c>
      <c r="O2887" t="s">
        <v>29</v>
      </c>
      <c r="P2887" t="s">
        <v>49</v>
      </c>
      <c r="Q2887" t="s">
        <v>25</v>
      </c>
      <c r="R2887" t="s">
        <v>26</v>
      </c>
    </row>
    <row r="2888" spans="1:18" x14ac:dyDescent="0.35">
      <c r="A2888" t="s">
        <v>1032</v>
      </c>
      <c r="B2888" t="s">
        <v>627</v>
      </c>
      <c r="C2888" t="s">
        <v>15</v>
      </c>
      <c r="D2888" t="s">
        <v>17</v>
      </c>
      <c r="E2888" t="s">
        <v>69</v>
      </c>
      <c r="F2888" t="s">
        <v>29</v>
      </c>
      <c r="G2888" t="s">
        <v>20</v>
      </c>
      <c r="H2888" t="s">
        <v>22</v>
      </c>
      <c r="I2888" s="4">
        <v>3873</v>
      </c>
      <c r="J2888">
        <v>928</v>
      </c>
      <c r="K2888">
        <v>0</v>
      </c>
      <c r="L2888">
        <v>2945</v>
      </c>
      <c r="M2888">
        <v>0</v>
      </c>
      <c r="N2888" s="2">
        <v>31</v>
      </c>
      <c r="O2888" t="s">
        <v>29</v>
      </c>
      <c r="P2888" t="s">
        <v>49</v>
      </c>
      <c r="Q2888" t="s">
        <v>25</v>
      </c>
      <c r="R2888" t="s">
        <v>26</v>
      </c>
    </row>
    <row r="2889" spans="1:18" x14ac:dyDescent="0.35">
      <c r="A2889" t="s">
        <v>1032</v>
      </c>
      <c r="B2889" t="s">
        <v>628</v>
      </c>
      <c r="C2889" t="s">
        <v>15</v>
      </c>
      <c r="D2889" t="s">
        <v>17</v>
      </c>
      <c r="E2889" t="s">
        <v>533</v>
      </c>
      <c r="F2889" t="s">
        <v>534</v>
      </c>
      <c r="G2889" t="s">
        <v>20</v>
      </c>
      <c r="H2889" t="s">
        <v>21</v>
      </c>
      <c r="I2889" s="4">
        <v>2328.9699999999998</v>
      </c>
      <c r="J2889">
        <v>0</v>
      </c>
      <c r="K2889">
        <v>0</v>
      </c>
      <c r="L2889">
        <v>0</v>
      </c>
      <c r="M2889">
        <v>2328.9699999999998</v>
      </c>
      <c r="N2889" s="2">
        <v>31</v>
      </c>
      <c r="O2889" t="s">
        <v>29</v>
      </c>
      <c r="Q2889" t="s">
        <v>25</v>
      </c>
      <c r="R2889" t="s">
        <v>26</v>
      </c>
    </row>
    <row r="2890" spans="1:18" x14ac:dyDescent="0.35">
      <c r="A2890" t="s">
        <v>1032</v>
      </c>
      <c r="B2890" t="s">
        <v>629</v>
      </c>
      <c r="C2890" t="s">
        <v>15</v>
      </c>
      <c r="D2890" t="s">
        <v>17</v>
      </c>
      <c r="E2890" t="s">
        <v>532</v>
      </c>
      <c r="G2890" t="s">
        <v>20</v>
      </c>
      <c r="H2890" t="s">
        <v>21</v>
      </c>
      <c r="I2890" s="4">
        <v>4486.09</v>
      </c>
      <c r="J2890">
        <v>0</v>
      </c>
      <c r="K2890">
        <v>0</v>
      </c>
      <c r="L2890">
        <v>0</v>
      </c>
      <c r="M2890">
        <v>4486.09</v>
      </c>
      <c r="N2890" s="2">
        <v>31</v>
      </c>
      <c r="O2890" t="s">
        <v>29</v>
      </c>
      <c r="P2890" t="s">
        <v>517</v>
      </c>
      <c r="Q2890" t="s">
        <v>25</v>
      </c>
      <c r="R2890" t="s">
        <v>26</v>
      </c>
    </row>
    <row r="2891" spans="1:18" x14ac:dyDescent="0.35">
      <c r="A2891" t="s">
        <v>1032</v>
      </c>
      <c r="B2891" t="s">
        <v>630</v>
      </c>
      <c r="C2891" t="s">
        <v>15</v>
      </c>
      <c r="D2891" t="s">
        <v>17</v>
      </c>
      <c r="E2891" t="s">
        <v>368</v>
      </c>
      <c r="F2891" t="s">
        <v>131</v>
      </c>
      <c r="G2891" t="s">
        <v>20</v>
      </c>
      <c r="H2891" t="s">
        <v>22</v>
      </c>
      <c r="I2891" s="4">
        <v>5726</v>
      </c>
      <c r="J2891">
        <v>1397</v>
      </c>
      <c r="K2891">
        <v>0</v>
      </c>
      <c r="L2891">
        <v>4329</v>
      </c>
      <c r="M2891">
        <v>0</v>
      </c>
      <c r="N2891" s="2">
        <v>31</v>
      </c>
      <c r="O2891" t="s">
        <v>29</v>
      </c>
      <c r="P2891" t="s">
        <v>319</v>
      </c>
      <c r="Q2891" t="s">
        <v>25</v>
      </c>
      <c r="R2891" t="s">
        <v>26</v>
      </c>
    </row>
    <row r="2892" spans="1:18" x14ac:dyDescent="0.35">
      <c r="A2892" t="s">
        <v>1032</v>
      </c>
      <c r="B2892" t="s">
        <v>631</v>
      </c>
      <c r="C2892" t="s">
        <v>15</v>
      </c>
      <c r="D2892" t="s">
        <v>17</v>
      </c>
      <c r="E2892" t="s">
        <v>235</v>
      </c>
      <c r="F2892" t="s">
        <v>236</v>
      </c>
      <c r="G2892" t="s">
        <v>20</v>
      </c>
      <c r="H2892" t="s">
        <v>21</v>
      </c>
      <c r="I2892" s="4">
        <v>0</v>
      </c>
      <c r="J2892">
        <v>0</v>
      </c>
      <c r="K2892">
        <v>0</v>
      </c>
      <c r="L2892">
        <v>0</v>
      </c>
      <c r="M2892">
        <v>0</v>
      </c>
      <c r="N2892" s="2">
        <v>31</v>
      </c>
      <c r="O2892" t="s">
        <v>29</v>
      </c>
      <c r="P2892" t="s">
        <v>80</v>
      </c>
      <c r="Q2892" t="s">
        <v>25</v>
      </c>
      <c r="R2892" t="s">
        <v>26</v>
      </c>
    </row>
    <row r="2893" spans="1:18" x14ac:dyDescent="0.35">
      <c r="A2893" t="s">
        <v>1032</v>
      </c>
      <c r="B2893" t="s">
        <v>632</v>
      </c>
      <c r="C2893" t="s">
        <v>15</v>
      </c>
      <c r="D2893" t="s">
        <v>17</v>
      </c>
      <c r="E2893" t="s">
        <v>172</v>
      </c>
      <c r="G2893" t="s">
        <v>20</v>
      </c>
      <c r="H2893" t="s">
        <v>22</v>
      </c>
      <c r="I2893" s="4">
        <v>10116</v>
      </c>
      <c r="J2893">
        <v>2495</v>
      </c>
      <c r="K2893">
        <v>0</v>
      </c>
      <c r="L2893">
        <v>7621</v>
      </c>
      <c r="M2893">
        <v>0</v>
      </c>
      <c r="N2893" s="2">
        <v>31</v>
      </c>
      <c r="O2893" t="s">
        <v>29</v>
      </c>
      <c r="P2893" t="s">
        <v>64</v>
      </c>
      <c r="Q2893" t="s">
        <v>25</v>
      </c>
      <c r="R2893" t="s">
        <v>26</v>
      </c>
    </row>
    <row r="2894" spans="1:18" x14ac:dyDescent="0.35">
      <c r="A2894" t="s">
        <v>1032</v>
      </c>
      <c r="B2894" t="s">
        <v>633</v>
      </c>
      <c r="C2894" t="s">
        <v>15</v>
      </c>
      <c r="D2894" t="s">
        <v>17</v>
      </c>
      <c r="E2894" t="s">
        <v>278</v>
      </c>
      <c r="F2894" t="s">
        <v>279</v>
      </c>
      <c r="G2894" t="s">
        <v>20</v>
      </c>
      <c r="H2894" t="s">
        <v>22</v>
      </c>
      <c r="I2894" s="4">
        <v>6156</v>
      </c>
      <c r="J2894">
        <v>1528</v>
      </c>
      <c r="K2894">
        <v>0</v>
      </c>
      <c r="L2894">
        <v>4628</v>
      </c>
      <c r="M2894">
        <v>0</v>
      </c>
      <c r="N2894" s="2">
        <v>31</v>
      </c>
      <c r="O2894" t="s">
        <v>29</v>
      </c>
      <c r="P2894" t="s">
        <v>64</v>
      </c>
      <c r="Q2894" t="s">
        <v>25</v>
      </c>
      <c r="R2894" t="s">
        <v>26</v>
      </c>
    </row>
    <row r="2895" spans="1:18" x14ac:dyDescent="0.35">
      <c r="A2895" t="s">
        <v>1032</v>
      </c>
      <c r="B2895" t="s">
        <v>634</v>
      </c>
      <c r="C2895" t="s">
        <v>15</v>
      </c>
      <c r="D2895" t="s">
        <v>17</v>
      </c>
      <c r="E2895" t="s">
        <v>241</v>
      </c>
      <c r="F2895" t="s">
        <v>242</v>
      </c>
      <c r="G2895" t="s">
        <v>20</v>
      </c>
      <c r="H2895" t="s">
        <v>22</v>
      </c>
      <c r="I2895" s="4">
        <v>3707</v>
      </c>
      <c r="J2895">
        <v>785</v>
      </c>
      <c r="K2895">
        <v>0</v>
      </c>
      <c r="L2895">
        <v>2922</v>
      </c>
      <c r="M2895">
        <v>0</v>
      </c>
      <c r="N2895" s="2">
        <v>31</v>
      </c>
      <c r="O2895" t="s">
        <v>29</v>
      </c>
      <c r="P2895" t="s">
        <v>64</v>
      </c>
      <c r="Q2895" t="s">
        <v>25</v>
      </c>
      <c r="R2895" t="s">
        <v>26</v>
      </c>
    </row>
    <row r="2896" spans="1:18" x14ac:dyDescent="0.35">
      <c r="A2896" t="s">
        <v>1032</v>
      </c>
      <c r="B2896" t="s">
        <v>635</v>
      </c>
      <c r="C2896" t="s">
        <v>15</v>
      </c>
      <c r="D2896" t="s">
        <v>17</v>
      </c>
      <c r="E2896" t="s">
        <v>318</v>
      </c>
      <c r="G2896" t="s">
        <v>20</v>
      </c>
      <c r="H2896" t="s">
        <v>22</v>
      </c>
      <c r="I2896" s="4">
        <v>7690</v>
      </c>
      <c r="J2896">
        <v>1820</v>
      </c>
      <c r="K2896">
        <v>0</v>
      </c>
      <c r="L2896">
        <v>5870</v>
      </c>
      <c r="M2896">
        <v>0</v>
      </c>
      <c r="N2896" s="2">
        <v>31</v>
      </c>
      <c r="O2896" t="s">
        <v>29</v>
      </c>
      <c r="P2896" t="s">
        <v>319</v>
      </c>
      <c r="Q2896" t="s">
        <v>25</v>
      </c>
      <c r="R2896" t="s">
        <v>26</v>
      </c>
    </row>
    <row r="2897" spans="1:18" x14ac:dyDescent="0.35">
      <c r="A2897" t="s">
        <v>1032</v>
      </c>
      <c r="B2897" t="s">
        <v>636</v>
      </c>
      <c r="C2897" t="s">
        <v>15</v>
      </c>
      <c r="D2897" t="s">
        <v>17</v>
      </c>
      <c r="E2897" t="s">
        <v>385</v>
      </c>
      <c r="F2897" t="s">
        <v>253</v>
      </c>
      <c r="G2897" t="s">
        <v>20</v>
      </c>
      <c r="H2897" t="s">
        <v>22</v>
      </c>
      <c r="I2897" s="4">
        <v>5415</v>
      </c>
      <c r="J2897">
        <v>1344</v>
      </c>
      <c r="K2897">
        <v>0</v>
      </c>
      <c r="L2897">
        <v>4071</v>
      </c>
      <c r="M2897">
        <v>0</v>
      </c>
      <c r="N2897" s="2">
        <v>31</v>
      </c>
      <c r="O2897" t="s">
        <v>29</v>
      </c>
      <c r="P2897" t="s">
        <v>201</v>
      </c>
      <c r="Q2897" t="s">
        <v>25</v>
      </c>
      <c r="R2897" t="s">
        <v>26</v>
      </c>
    </row>
    <row r="2898" spans="1:18" x14ac:dyDescent="0.35">
      <c r="A2898" t="s">
        <v>1032</v>
      </c>
      <c r="B2898" t="s">
        <v>637</v>
      </c>
      <c r="C2898" t="s">
        <v>15</v>
      </c>
      <c r="D2898" t="s">
        <v>17</v>
      </c>
      <c r="E2898" t="s">
        <v>439</v>
      </c>
      <c r="G2898" t="s">
        <v>20</v>
      </c>
      <c r="H2898" t="s">
        <v>22</v>
      </c>
      <c r="I2898" s="4">
        <v>4695</v>
      </c>
      <c r="J2898">
        <v>1192</v>
      </c>
      <c r="K2898">
        <v>0</v>
      </c>
      <c r="L2898">
        <v>3503</v>
      </c>
      <c r="M2898">
        <v>0</v>
      </c>
      <c r="N2898" s="2">
        <v>31</v>
      </c>
      <c r="O2898" t="s">
        <v>29</v>
      </c>
      <c r="P2898" t="s">
        <v>201</v>
      </c>
      <c r="Q2898" t="s">
        <v>25</v>
      </c>
      <c r="R2898" t="s">
        <v>26</v>
      </c>
    </row>
    <row r="2899" spans="1:18" x14ac:dyDescent="0.35">
      <c r="A2899" t="s">
        <v>1032</v>
      </c>
      <c r="B2899" t="s">
        <v>638</v>
      </c>
      <c r="C2899" t="s">
        <v>15</v>
      </c>
      <c r="D2899" t="s">
        <v>17</v>
      </c>
      <c r="E2899" t="s">
        <v>390</v>
      </c>
      <c r="F2899" t="s">
        <v>253</v>
      </c>
      <c r="G2899" t="s">
        <v>20</v>
      </c>
      <c r="H2899" t="s">
        <v>21</v>
      </c>
      <c r="I2899" s="4">
        <v>2620</v>
      </c>
      <c r="J2899">
        <v>0</v>
      </c>
      <c r="K2899">
        <v>0</v>
      </c>
      <c r="L2899">
        <v>0</v>
      </c>
      <c r="M2899">
        <v>2620</v>
      </c>
      <c r="N2899" s="2">
        <v>31</v>
      </c>
      <c r="O2899" t="s">
        <v>29</v>
      </c>
      <c r="P2899" t="s">
        <v>201</v>
      </c>
      <c r="Q2899" t="s">
        <v>25</v>
      </c>
      <c r="R2899" t="s">
        <v>26</v>
      </c>
    </row>
    <row r="2900" spans="1:18" x14ac:dyDescent="0.35">
      <c r="A2900" t="s">
        <v>1032</v>
      </c>
      <c r="B2900" t="s">
        <v>639</v>
      </c>
      <c r="C2900" t="s">
        <v>15</v>
      </c>
      <c r="D2900" t="s">
        <v>17</v>
      </c>
      <c r="E2900" t="s">
        <v>391</v>
      </c>
      <c r="F2900" t="s">
        <v>392</v>
      </c>
      <c r="G2900" t="s">
        <v>20</v>
      </c>
      <c r="H2900" t="s">
        <v>22</v>
      </c>
      <c r="I2900" s="4">
        <v>7704</v>
      </c>
      <c r="J2900">
        <v>1802</v>
      </c>
      <c r="K2900">
        <v>0</v>
      </c>
      <c r="L2900">
        <v>5902</v>
      </c>
      <c r="M2900">
        <v>0</v>
      </c>
      <c r="N2900" s="2">
        <v>31</v>
      </c>
      <c r="O2900" t="s">
        <v>29</v>
      </c>
      <c r="P2900" t="s">
        <v>201</v>
      </c>
      <c r="Q2900" t="s">
        <v>25</v>
      </c>
      <c r="R2900" t="s">
        <v>26</v>
      </c>
    </row>
    <row r="2901" spans="1:18" x14ac:dyDescent="0.35">
      <c r="A2901" t="s">
        <v>1032</v>
      </c>
      <c r="B2901" t="s">
        <v>640</v>
      </c>
      <c r="C2901" t="s">
        <v>15</v>
      </c>
      <c r="D2901" t="s">
        <v>17</v>
      </c>
      <c r="E2901" t="s">
        <v>440</v>
      </c>
      <c r="F2901" t="s">
        <v>181</v>
      </c>
      <c r="G2901" t="s">
        <v>20</v>
      </c>
      <c r="H2901" t="s">
        <v>22</v>
      </c>
      <c r="I2901" s="4">
        <v>13965</v>
      </c>
      <c r="J2901">
        <v>3300</v>
      </c>
      <c r="K2901">
        <v>0</v>
      </c>
      <c r="L2901">
        <v>10665</v>
      </c>
      <c r="M2901">
        <v>0</v>
      </c>
      <c r="N2901" s="2">
        <v>31</v>
      </c>
      <c r="O2901" t="s">
        <v>29</v>
      </c>
      <c r="P2901" t="s">
        <v>49</v>
      </c>
      <c r="Q2901" t="s">
        <v>25</v>
      </c>
      <c r="R2901" t="s">
        <v>26</v>
      </c>
    </row>
    <row r="2902" spans="1:18" x14ac:dyDescent="0.35">
      <c r="A2902" t="s">
        <v>1032</v>
      </c>
      <c r="B2902" t="s">
        <v>641</v>
      </c>
      <c r="C2902" t="s">
        <v>15</v>
      </c>
      <c r="D2902" t="s">
        <v>17</v>
      </c>
      <c r="E2902" t="s">
        <v>509</v>
      </c>
      <c r="G2902" t="s">
        <v>20</v>
      </c>
      <c r="H2902" t="s">
        <v>21</v>
      </c>
      <c r="I2902" s="4">
        <v>0</v>
      </c>
      <c r="J2902">
        <v>0</v>
      </c>
      <c r="K2902">
        <v>0</v>
      </c>
      <c r="L2902">
        <v>0</v>
      </c>
      <c r="M2902">
        <v>0</v>
      </c>
      <c r="N2902" s="2">
        <v>31</v>
      </c>
      <c r="O2902" t="s">
        <v>29</v>
      </c>
      <c r="P2902" t="s">
        <v>168</v>
      </c>
      <c r="Q2902" t="s">
        <v>25</v>
      </c>
      <c r="R2902" t="s">
        <v>26</v>
      </c>
    </row>
    <row r="2903" spans="1:18" x14ac:dyDescent="0.35">
      <c r="A2903" t="s">
        <v>1032</v>
      </c>
      <c r="B2903" t="s">
        <v>642</v>
      </c>
      <c r="C2903" t="s">
        <v>15</v>
      </c>
      <c r="D2903" t="s">
        <v>17</v>
      </c>
      <c r="E2903" t="s">
        <v>193</v>
      </c>
      <c r="F2903" t="s">
        <v>18</v>
      </c>
      <c r="G2903" t="s">
        <v>20</v>
      </c>
      <c r="H2903" t="s">
        <v>21</v>
      </c>
      <c r="I2903" s="4">
        <v>586.46</v>
      </c>
      <c r="J2903">
        <v>0</v>
      </c>
      <c r="K2903">
        <v>0</v>
      </c>
      <c r="L2903">
        <v>0</v>
      </c>
      <c r="M2903">
        <v>586.46</v>
      </c>
      <c r="N2903" s="2">
        <v>31</v>
      </c>
      <c r="O2903" t="s">
        <v>23</v>
      </c>
      <c r="P2903" t="s">
        <v>80</v>
      </c>
      <c r="Q2903" t="s">
        <v>25</v>
      </c>
      <c r="R2903" t="s">
        <v>26</v>
      </c>
    </row>
    <row r="2904" spans="1:18" x14ac:dyDescent="0.35">
      <c r="A2904" t="s">
        <v>1032</v>
      </c>
      <c r="B2904" t="s">
        <v>643</v>
      </c>
      <c r="C2904" t="s">
        <v>15</v>
      </c>
      <c r="D2904" t="s">
        <v>17</v>
      </c>
      <c r="E2904" t="s">
        <v>109</v>
      </c>
      <c r="F2904" t="s">
        <v>110</v>
      </c>
      <c r="G2904" t="s">
        <v>20</v>
      </c>
      <c r="H2904" t="s">
        <v>21</v>
      </c>
      <c r="I2904" s="4">
        <v>2092.6999999999998</v>
      </c>
      <c r="J2904">
        <v>0</v>
      </c>
      <c r="K2904">
        <v>0</v>
      </c>
      <c r="L2904">
        <v>0</v>
      </c>
      <c r="M2904">
        <v>2092.6999999999998</v>
      </c>
      <c r="N2904" s="2">
        <v>31</v>
      </c>
      <c r="O2904" t="s">
        <v>29</v>
      </c>
      <c r="P2904" t="s">
        <v>80</v>
      </c>
      <c r="Q2904" t="s">
        <v>25</v>
      </c>
      <c r="R2904" t="s">
        <v>26</v>
      </c>
    </row>
    <row r="2905" spans="1:18" x14ac:dyDescent="0.35">
      <c r="A2905" t="s">
        <v>1032</v>
      </c>
      <c r="B2905" t="s">
        <v>644</v>
      </c>
      <c r="C2905" t="s">
        <v>15</v>
      </c>
      <c r="D2905" t="s">
        <v>17</v>
      </c>
      <c r="E2905" t="s">
        <v>182</v>
      </c>
      <c r="G2905" t="s">
        <v>20</v>
      </c>
      <c r="H2905" t="s">
        <v>21</v>
      </c>
      <c r="I2905" s="4">
        <v>1291.28</v>
      </c>
      <c r="J2905">
        <v>0</v>
      </c>
      <c r="K2905">
        <v>0</v>
      </c>
      <c r="L2905">
        <v>0</v>
      </c>
      <c r="M2905">
        <v>1291.28</v>
      </c>
      <c r="N2905" s="2">
        <v>31</v>
      </c>
      <c r="O2905" t="s">
        <v>29</v>
      </c>
      <c r="P2905" t="s">
        <v>80</v>
      </c>
      <c r="Q2905" t="s">
        <v>25</v>
      </c>
      <c r="R2905" t="s">
        <v>26</v>
      </c>
    </row>
    <row r="2906" spans="1:18" x14ac:dyDescent="0.35">
      <c r="A2906" t="s">
        <v>1032</v>
      </c>
      <c r="B2906" t="s">
        <v>645</v>
      </c>
      <c r="C2906" t="s">
        <v>15</v>
      </c>
      <c r="D2906" t="s">
        <v>17</v>
      </c>
      <c r="E2906" t="s">
        <v>423</v>
      </c>
      <c r="G2906" t="s">
        <v>20</v>
      </c>
      <c r="H2906" t="s">
        <v>22</v>
      </c>
      <c r="I2906" s="4">
        <v>7697</v>
      </c>
      <c r="J2906">
        <v>1796</v>
      </c>
      <c r="K2906">
        <v>0</v>
      </c>
      <c r="L2906">
        <v>5901</v>
      </c>
      <c r="M2906">
        <v>0</v>
      </c>
      <c r="N2906" s="2">
        <v>31</v>
      </c>
      <c r="O2906" t="s">
        <v>29</v>
      </c>
      <c r="P2906" t="s">
        <v>24</v>
      </c>
      <c r="Q2906" t="s">
        <v>25</v>
      </c>
      <c r="R2906" t="s">
        <v>26</v>
      </c>
    </row>
    <row r="2907" spans="1:18" x14ac:dyDescent="0.35">
      <c r="A2907" t="s">
        <v>1032</v>
      </c>
      <c r="B2907" t="s">
        <v>646</v>
      </c>
      <c r="C2907" t="s">
        <v>15</v>
      </c>
      <c r="D2907" t="s">
        <v>17</v>
      </c>
      <c r="E2907" t="s">
        <v>444</v>
      </c>
      <c r="F2907" t="s">
        <v>56</v>
      </c>
      <c r="G2907" t="s">
        <v>20</v>
      </c>
      <c r="H2907" t="s">
        <v>21</v>
      </c>
      <c r="I2907" s="4">
        <v>1294.94</v>
      </c>
      <c r="J2907">
        <v>0</v>
      </c>
      <c r="K2907">
        <v>0</v>
      </c>
      <c r="L2907">
        <v>0</v>
      </c>
      <c r="M2907">
        <v>1294.94</v>
      </c>
      <c r="N2907" s="2">
        <v>31</v>
      </c>
      <c r="O2907" t="s">
        <v>57</v>
      </c>
      <c r="P2907" t="s">
        <v>24</v>
      </c>
      <c r="Q2907" t="s">
        <v>25</v>
      </c>
      <c r="R2907" t="s">
        <v>26</v>
      </c>
    </row>
    <row r="2908" spans="1:18" x14ac:dyDescent="0.35">
      <c r="A2908" t="s">
        <v>1032</v>
      </c>
      <c r="B2908" t="s">
        <v>647</v>
      </c>
      <c r="C2908" t="s">
        <v>15</v>
      </c>
      <c r="D2908" t="s">
        <v>17</v>
      </c>
      <c r="E2908" t="s">
        <v>258</v>
      </c>
      <c r="F2908" t="s">
        <v>259</v>
      </c>
      <c r="G2908" t="s">
        <v>20</v>
      </c>
      <c r="H2908" t="s">
        <v>21</v>
      </c>
      <c r="I2908" s="4">
        <v>1222.83</v>
      </c>
      <c r="J2908">
        <v>0</v>
      </c>
      <c r="K2908">
        <v>0</v>
      </c>
      <c r="L2908">
        <v>0</v>
      </c>
      <c r="M2908">
        <v>1222.83</v>
      </c>
      <c r="N2908" s="2">
        <v>31</v>
      </c>
      <c r="O2908" t="s">
        <v>260</v>
      </c>
      <c r="P2908" t="s">
        <v>24</v>
      </c>
      <c r="Q2908" t="s">
        <v>25</v>
      </c>
      <c r="R2908" t="s">
        <v>26</v>
      </c>
    </row>
    <row r="2909" spans="1:18" x14ac:dyDescent="0.35">
      <c r="A2909" t="s">
        <v>1032</v>
      </c>
      <c r="B2909" t="s">
        <v>648</v>
      </c>
      <c r="C2909" t="s">
        <v>15</v>
      </c>
      <c r="D2909" t="s">
        <v>17</v>
      </c>
      <c r="E2909" t="s">
        <v>88</v>
      </c>
      <c r="F2909" t="s">
        <v>18</v>
      </c>
      <c r="G2909" t="s">
        <v>20</v>
      </c>
      <c r="H2909" t="s">
        <v>21</v>
      </c>
      <c r="I2909" s="4">
        <v>2540.1999999999998</v>
      </c>
      <c r="J2909">
        <v>0</v>
      </c>
      <c r="K2909">
        <v>0</v>
      </c>
      <c r="L2909">
        <v>0</v>
      </c>
      <c r="M2909">
        <v>2540.1999999999998</v>
      </c>
      <c r="N2909" s="2">
        <v>31</v>
      </c>
      <c r="O2909" t="s">
        <v>23</v>
      </c>
      <c r="P2909" t="s">
        <v>24</v>
      </c>
      <c r="Q2909" t="s">
        <v>25</v>
      </c>
      <c r="R2909" t="s">
        <v>26</v>
      </c>
    </row>
    <row r="2910" spans="1:18" x14ac:dyDescent="0.35">
      <c r="A2910" t="s">
        <v>1032</v>
      </c>
      <c r="B2910" t="s">
        <v>649</v>
      </c>
      <c r="C2910" t="s">
        <v>15</v>
      </c>
      <c r="D2910" t="s">
        <v>17</v>
      </c>
      <c r="E2910" t="s">
        <v>72</v>
      </c>
      <c r="F2910" t="s">
        <v>73</v>
      </c>
      <c r="G2910" t="s">
        <v>20</v>
      </c>
      <c r="H2910" t="s">
        <v>22</v>
      </c>
      <c r="I2910" s="4">
        <v>1940</v>
      </c>
      <c r="J2910">
        <v>575</v>
      </c>
      <c r="K2910">
        <v>0</v>
      </c>
      <c r="L2910">
        <v>1365</v>
      </c>
      <c r="M2910">
        <v>0</v>
      </c>
      <c r="N2910" s="2">
        <v>31</v>
      </c>
      <c r="O2910" t="s">
        <v>60</v>
      </c>
      <c r="P2910" t="s">
        <v>24</v>
      </c>
      <c r="Q2910" t="s">
        <v>25</v>
      </c>
      <c r="R2910" t="s">
        <v>26</v>
      </c>
    </row>
    <row r="2911" spans="1:18" x14ac:dyDescent="0.35">
      <c r="A2911" t="s">
        <v>1032</v>
      </c>
      <c r="B2911" t="s">
        <v>650</v>
      </c>
      <c r="C2911" t="s">
        <v>15</v>
      </c>
      <c r="D2911" t="s">
        <v>17</v>
      </c>
      <c r="E2911" t="s">
        <v>140</v>
      </c>
      <c r="F2911" t="s">
        <v>141</v>
      </c>
      <c r="G2911" t="s">
        <v>20</v>
      </c>
      <c r="H2911" t="s">
        <v>22</v>
      </c>
      <c r="I2911" s="4">
        <v>10470</v>
      </c>
      <c r="J2911">
        <v>5400</v>
      </c>
      <c r="K2911">
        <v>0</v>
      </c>
      <c r="L2911">
        <v>5070</v>
      </c>
      <c r="M2911">
        <v>0</v>
      </c>
      <c r="N2911" s="2">
        <v>31</v>
      </c>
      <c r="O2911" t="s">
        <v>60</v>
      </c>
      <c r="P2911" t="s">
        <v>24</v>
      </c>
      <c r="Q2911" t="s">
        <v>25</v>
      </c>
      <c r="R2911" t="s">
        <v>26</v>
      </c>
    </row>
    <row r="2912" spans="1:18" x14ac:dyDescent="0.35">
      <c r="A2912" t="s">
        <v>1032</v>
      </c>
      <c r="B2912" t="s">
        <v>651</v>
      </c>
      <c r="C2912" t="s">
        <v>15</v>
      </c>
      <c r="D2912" t="s">
        <v>17</v>
      </c>
      <c r="E2912" t="s">
        <v>87</v>
      </c>
      <c r="G2912" t="s">
        <v>20</v>
      </c>
      <c r="H2912" t="s">
        <v>21</v>
      </c>
      <c r="I2912" s="4">
        <v>2791.43</v>
      </c>
      <c r="J2912">
        <v>0</v>
      </c>
      <c r="K2912">
        <v>0</v>
      </c>
      <c r="L2912">
        <v>0</v>
      </c>
      <c r="M2912">
        <v>2791.43</v>
      </c>
      <c r="N2912" s="2">
        <v>31</v>
      </c>
      <c r="O2912" t="s">
        <v>35</v>
      </c>
      <c r="P2912" t="s">
        <v>24</v>
      </c>
      <c r="Q2912" t="s">
        <v>25</v>
      </c>
      <c r="R2912" t="s">
        <v>26</v>
      </c>
    </row>
    <row r="2913" spans="1:18" x14ac:dyDescent="0.35">
      <c r="A2913" t="s">
        <v>1032</v>
      </c>
      <c r="B2913" t="s">
        <v>652</v>
      </c>
      <c r="C2913" t="s">
        <v>15</v>
      </c>
      <c r="D2913" t="s">
        <v>17</v>
      </c>
      <c r="E2913" t="s">
        <v>447</v>
      </c>
      <c r="F2913" t="s">
        <v>29</v>
      </c>
      <c r="G2913" t="s">
        <v>20</v>
      </c>
      <c r="H2913" t="s">
        <v>22</v>
      </c>
      <c r="I2913" s="4">
        <v>2964</v>
      </c>
      <c r="J2913">
        <v>684</v>
      </c>
      <c r="K2913">
        <v>0</v>
      </c>
      <c r="L2913">
        <v>2280</v>
      </c>
      <c r="M2913">
        <v>0</v>
      </c>
      <c r="N2913" s="2">
        <v>31</v>
      </c>
      <c r="O2913" t="s">
        <v>29</v>
      </c>
      <c r="P2913" t="s">
        <v>24</v>
      </c>
      <c r="Q2913" t="s">
        <v>25</v>
      </c>
      <c r="R2913" t="s">
        <v>26</v>
      </c>
    </row>
    <row r="2914" spans="1:18" x14ac:dyDescent="0.35">
      <c r="A2914" t="s">
        <v>1032</v>
      </c>
      <c r="B2914" t="s">
        <v>653</v>
      </c>
      <c r="C2914" t="s">
        <v>15</v>
      </c>
      <c r="D2914" t="s">
        <v>17</v>
      </c>
      <c r="E2914" t="s">
        <v>33</v>
      </c>
      <c r="F2914" t="s">
        <v>34</v>
      </c>
      <c r="G2914" t="s">
        <v>20</v>
      </c>
      <c r="H2914" t="s">
        <v>21</v>
      </c>
      <c r="I2914" s="4">
        <v>158.37</v>
      </c>
      <c r="J2914">
        <v>0</v>
      </c>
      <c r="K2914">
        <v>0</v>
      </c>
      <c r="L2914">
        <v>0</v>
      </c>
      <c r="M2914">
        <v>158.37</v>
      </c>
      <c r="N2914" s="2">
        <v>31</v>
      </c>
      <c r="O2914" t="s">
        <v>35</v>
      </c>
      <c r="P2914" t="s">
        <v>24</v>
      </c>
      <c r="Q2914" t="s">
        <v>25</v>
      </c>
      <c r="R2914" t="s">
        <v>26</v>
      </c>
    </row>
    <row r="2915" spans="1:18" x14ac:dyDescent="0.35">
      <c r="A2915" t="s">
        <v>1032</v>
      </c>
      <c r="B2915" t="s">
        <v>654</v>
      </c>
      <c r="C2915" t="s">
        <v>15</v>
      </c>
      <c r="D2915" t="s">
        <v>17</v>
      </c>
      <c r="E2915" t="s">
        <v>184</v>
      </c>
      <c r="F2915" t="s">
        <v>185</v>
      </c>
      <c r="G2915" t="s">
        <v>20</v>
      </c>
      <c r="H2915" t="s">
        <v>21</v>
      </c>
      <c r="I2915" s="4">
        <v>875.58</v>
      </c>
      <c r="J2915">
        <v>0</v>
      </c>
      <c r="K2915">
        <v>0</v>
      </c>
      <c r="L2915">
        <v>0</v>
      </c>
      <c r="M2915">
        <v>875.58</v>
      </c>
      <c r="N2915" s="2">
        <v>31</v>
      </c>
      <c r="O2915" t="s">
        <v>63</v>
      </c>
      <c r="P2915" t="s">
        <v>80</v>
      </c>
      <c r="Q2915" t="s">
        <v>25</v>
      </c>
      <c r="R2915" t="s">
        <v>26</v>
      </c>
    </row>
    <row r="2916" spans="1:18" x14ac:dyDescent="0.35">
      <c r="A2916" t="s">
        <v>1032</v>
      </c>
      <c r="B2916" t="s">
        <v>655</v>
      </c>
      <c r="C2916" t="s">
        <v>15</v>
      </c>
      <c r="D2916" t="s">
        <v>17</v>
      </c>
      <c r="E2916" t="s">
        <v>123</v>
      </c>
      <c r="G2916" t="s">
        <v>20</v>
      </c>
      <c r="H2916" t="s">
        <v>21</v>
      </c>
      <c r="I2916" s="4">
        <v>1433.59</v>
      </c>
      <c r="J2916">
        <v>0</v>
      </c>
      <c r="K2916">
        <v>0</v>
      </c>
      <c r="L2916">
        <v>0</v>
      </c>
      <c r="M2916">
        <v>1433.59</v>
      </c>
      <c r="N2916" s="2">
        <v>31</v>
      </c>
      <c r="O2916" t="s">
        <v>35</v>
      </c>
      <c r="P2916" t="s">
        <v>64</v>
      </c>
      <c r="Q2916" t="s">
        <v>25</v>
      </c>
      <c r="R2916" t="s">
        <v>26</v>
      </c>
    </row>
    <row r="2917" spans="1:18" x14ac:dyDescent="0.35">
      <c r="A2917" t="s">
        <v>1032</v>
      </c>
      <c r="B2917" t="s">
        <v>656</v>
      </c>
      <c r="C2917" t="s">
        <v>15</v>
      </c>
      <c r="D2917" t="s">
        <v>17</v>
      </c>
      <c r="E2917" t="s">
        <v>396</v>
      </c>
      <c r="F2917" t="s">
        <v>53</v>
      </c>
      <c r="G2917" t="s">
        <v>20</v>
      </c>
      <c r="H2917" t="s">
        <v>22</v>
      </c>
      <c r="I2917" s="4">
        <v>4679</v>
      </c>
      <c r="J2917">
        <v>1099</v>
      </c>
      <c r="K2917">
        <v>0</v>
      </c>
      <c r="L2917">
        <v>3580</v>
      </c>
      <c r="M2917">
        <v>0</v>
      </c>
      <c r="N2917" s="2">
        <v>31</v>
      </c>
      <c r="O2917" t="s">
        <v>29</v>
      </c>
      <c r="P2917" t="s">
        <v>24</v>
      </c>
      <c r="Q2917" t="s">
        <v>25</v>
      </c>
      <c r="R2917" t="s">
        <v>26</v>
      </c>
    </row>
    <row r="2918" spans="1:18" x14ac:dyDescent="0.35">
      <c r="A2918" t="s">
        <v>1032</v>
      </c>
      <c r="B2918" t="s">
        <v>657</v>
      </c>
      <c r="C2918" t="s">
        <v>15</v>
      </c>
      <c r="D2918" t="s">
        <v>17</v>
      </c>
      <c r="E2918" t="s">
        <v>16</v>
      </c>
      <c r="F2918" t="s">
        <v>18</v>
      </c>
      <c r="G2918" t="s">
        <v>20</v>
      </c>
      <c r="H2918" t="s">
        <v>21</v>
      </c>
      <c r="I2918" s="4">
        <v>3892.17</v>
      </c>
      <c r="J2918">
        <v>0</v>
      </c>
      <c r="K2918">
        <v>0</v>
      </c>
      <c r="L2918">
        <v>0</v>
      </c>
      <c r="M2918">
        <v>3892.17</v>
      </c>
      <c r="N2918" s="2">
        <v>31</v>
      </c>
      <c r="O2918" t="s">
        <v>23</v>
      </c>
      <c r="P2918" t="s">
        <v>24</v>
      </c>
      <c r="Q2918" t="s">
        <v>25</v>
      </c>
      <c r="R2918" t="s">
        <v>26</v>
      </c>
    </row>
    <row r="2919" spans="1:18" x14ac:dyDescent="0.35">
      <c r="A2919" t="s">
        <v>1032</v>
      </c>
      <c r="B2919" t="s">
        <v>658</v>
      </c>
      <c r="C2919" t="s">
        <v>15</v>
      </c>
      <c r="D2919" t="s">
        <v>17</v>
      </c>
      <c r="E2919" t="s">
        <v>528</v>
      </c>
      <c r="F2919" t="s">
        <v>529</v>
      </c>
      <c r="G2919" t="s">
        <v>20</v>
      </c>
      <c r="H2919" t="s">
        <v>22</v>
      </c>
      <c r="I2919" s="4">
        <v>4973</v>
      </c>
      <c r="J2919">
        <v>566</v>
      </c>
      <c r="K2919">
        <v>0</v>
      </c>
      <c r="L2919">
        <v>4407</v>
      </c>
      <c r="M2919">
        <v>0</v>
      </c>
      <c r="N2919" s="2">
        <v>31</v>
      </c>
      <c r="O2919" t="s">
        <v>23</v>
      </c>
      <c r="P2919" t="s">
        <v>24</v>
      </c>
      <c r="Q2919" t="s">
        <v>25</v>
      </c>
      <c r="R2919" t="s">
        <v>26</v>
      </c>
    </row>
    <row r="2920" spans="1:18" x14ac:dyDescent="0.35">
      <c r="A2920" t="s">
        <v>1032</v>
      </c>
      <c r="B2920" t="s">
        <v>659</v>
      </c>
      <c r="C2920" t="s">
        <v>15</v>
      </c>
      <c r="D2920" t="s">
        <v>17</v>
      </c>
      <c r="E2920" t="s">
        <v>558</v>
      </c>
      <c r="F2920" t="s">
        <v>18</v>
      </c>
      <c r="G2920" t="s">
        <v>20</v>
      </c>
      <c r="H2920" t="s">
        <v>21</v>
      </c>
      <c r="I2920" s="4">
        <v>2616.8000000000002</v>
      </c>
      <c r="J2920">
        <v>0</v>
      </c>
      <c r="K2920">
        <v>0</v>
      </c>
      <c r="L2920">
        <v>0</v>
      </c>
      <c r="M2920">
        <v>2616.8000000000002</v>
      </c>
      <c r="N2920" s="2">
        <v>31</v>
      </c>
      <c r="Q2920" t="s">
        <v>25</v>
      </c>
      <c r="R2920" t="s">
        <v>26</v>
      </c>
    </row>
    <row r="2921" spans="1:18" x14ac:dyDescent="0.35">
      <c r="A2921" t="s">
        <v>1032</v>
      </c>
      <c r="B2921" t="s">
        <v>660</v>
      </c>
      <c r="C2921" t="s">
        <v>15</v>
      </c>
      <c r="D2921" t="s">
        <v>17</v>
      </c>
      <c r="E2921" t="s">
        <v>75</v>
      </c>
      <c r="F2921" t="s">
        <v>76</v>
      </c>
      <c r="G2921" t="s">
        <v>20</v>
      </c>
      <c r="H2921" t="s">
        <v>22</v>
      </c>
      <c r="I2921" s="4">
        <v>4406</v>
      </c>
      <c r="J2921">
        <v>1051</v>
      </c>
      <c r="K2921">
        <v>0</v>
      </c>
      <c r="L2921">
        <v>3355</v>
      </c>
      <c r="M2921">
        <v>0</v>
      </c>
      <c r="N2921" s="2">
        <v>31</v>
      </c>
      <c r="O2921" t="s">
        <v>29</v>
      </c>
      <c r="P2921" t="s">
        <v>32</v>
      </c>
      <c r="Q2921" t="s">
        <v>25</v>
      </c>
      <c r="R2921" t="s">
        <v>26</v>
      </c>
    </row>
    <row r="2922" spans="1:18" x14ac:dyDescent="0.35">
      <c r="A2922" t="s">
        <v>1032</v>
      </c>
      <c r="B2922" t="s">
        <v>661</v>
      </c>
      <c r="C2922" t="s">
        <v>15</v>
      </c>
      <c r="D2922" t="s">
        <v>17</v>
      </c>
      <c r="E2922" t="s">
        <v>133</v>
      </c>
      <c r="F2922" t="s">
        <v>23</v>
      </c>
      <c r="G2922" t="s">
        <v>20</v>
      </c>
      <c r="H2922" t="s">
        <v>21</v>
      </c>
      <c r="I2922" s="4">
        <v>2230</v>
      </c>
      <c r="J2922">
        <v>0</v>
      </c>
      <c r="K2922">
        <v>0</v>
      </c>
      <c r="L2922">
        <v>0</v>
      </c>
      <c r="M2922">
        <v>2230</v>
      </c>
      <c r="N2922" s="2">
        <v>31</v>
      </c>
      <c r="O2922" t="s">
        <v>23</v>
      </c>
      <c r="P2922" t="s">
        <v>32</v>
      </c>
      <c r="Q2922" t="s">
        <v>25</v>
      </c>
      <c r="R2922" t="s">
        <v>26</v>
      </c>
    </row>
    <row r="2923" spans="1:18" x14ac:dyDescent="0.35">
      <c r="A2923" t="s">
        <v>1032</v>
      </c>
      <c r="B2923" t="s">
        <v>662</v>
      </c>
      <c r="C2923" t="s">
        <v>15</v>
      </c>
      <c r="D2923" t="s">
        <v>17</v>
      </c>
      <c r="E2923" t="s">
        <v>499</v>
      </c>
      <c r="G2923" t="s">
        <v>20</v>
      </c>
      <c r="H2923" t="s">
        <v>21</v>
      </c>
      <c r="I2923" s="4">
        <v>1013.45</v>
      </c>
      <c r="J2923">
        <v>0</v>
      </c>
      <c r="K2923">
        <v>0</v>
      </c>
      <c r="L2923">
        <v>0</v>
      </c>
      <c r="M2923">
        <v>1013.45</v>
      </c>
      <c r="N2923" s="2">
        <v>31</v>
      </c>
      <c r="O2923" t="s">
        <v>35</v>
      </c>
      <c r="P2923" t="s">
        <v>32</v>
      </c>
      <c r="Q2923" t="s">
        <v>25</v>
      </c>
      <c r="R2923" t="s">
        <v>26</v>
      </c>
    </row>
    <row r="2924" spans="1:18" x14ac:dyDescent="0.35">
      <c r="A2924" t="s">
        <v>1032</v>
      </c>
      <c r="B2924" t="s">
        <v>663</v>
      </c>
      <c r="C2924" t="s">
        <v>15</v>
      </c>
      <c r="D2924" t="s">
        <v>17</v>
      </c>
      <c r="E2924" t="s">
        <v>145</v>
      </c>
      <c r="F2924" t="s">
        <v>18</v>
      </c>
      <c r="G2924" t="s">
        <v>20</v>
      </c>
      <c r="H2924" t="s">
        <v>21</v>
      </c>
      <c r="I2924" s="4">
        <v>2009.6</v>
      </c>
      <c r="J2924">
        <v>0</v>
      </c>
      <c r="K2924">
        <v>0</v>
      </c>
      <c r="L2924">
        <v>0</v>
      </c>
      <c r="M2924">
        <v>2009.6</v>
      </c>
      <c r="N2924" s="2">
        <v>31</v>
      </c>
      <c r="O2924" t="s">
        <v>23</v>
      </c>
      <c r="P2924" t="s">
        <v>32</v>
      </c>
      <c r="Q2924" t="s">
        <v>25</v>
      </c>
      <c r="R2924" t="s">
        <v>26</v>
      </c>
    </row>
    <row r="2925" spans="1:18" x14ac:dyDescent="0.35">
      <c r="A2925" t="s">
        <v>1032</v>
      </c>
      <c r="B2925" t="s">
        <v>664</v>
      </c>
      <c r="C2925" t="s">
        <v>15</v>
      </c>
      <c r="D2925" t="s">
        <v>17</v>
      </c>
      <c r="E2925" t="s">
        <v>208</v>
      </c>
      <c r="F2925" t="s">
        <v>209</v>
      </c>
      <c r="G2925" t="s">
        <v>20</v>
      </c>
      <c r="H2925" t="s">
        <v>22</v>
      </c>
      <c r="I2925" s="4">
        <v>6895</v>
      </c>
      <c r="J2925">
        <v>1095</v>
      </c>
      <c r="K2925">
        <v>0</v>
      </c>
      <c r="L2925">
        <v>5800</v>
      </c>
      <c r="M2925">
        <v>0</v>
      </c>
      <c r="N2925" s="2">
        <v>31</v>
      </c>
      <c r="O2925" t="s">
        <v>60</v>
      </c>
      <c r="P2925" t="s">
        <v>32</v>
      </c>
      <c r="Q2925" t="s">
        <v>25</v>
      </c>
      <c r="R2925" t="s">
        <v>26</v>
      </c>
    </row>
    <row r="2926" spans="1:18" x14ac:dyDescent="0.35">
      <c r="A2926" t="s">
        <v>1032</v>
      </c>
      <c r="B2926" t="s">
        <v>665</v>
      </c>
      <c r="C2926" t="s">
        <v>15</v>
      </c>
      <c r="D2926" t="s">
        <v>17</v>
      </c>
      <c r="E2926" t="s">
        <v>207</v>
      </c>
      <c r="F2926" t="s">
        <v>62</v>
      </c>
      <c r="G2926" t="s">
        <v>20</v>
      </c>
      <c r="H2926" t="s">
        <v>21</v>
      </c>
      <c r="I2926" s="4">
        <v>326.76</v>
      </c>
      <c r="J2926">
        <v>0</v>
      </c>
      <c r="K2926">
        <v>0</v>
      </c>
      <c r="L2926">
        <v>0</v>
      </c>
      <c r="M2926">
        <v>326.76</v>
      </c>
      <c r="N2926" s="2">
        <v>31</v>
      </c>
      <c r="O2926" t="s">
        <v>63</v>
      </c>
      <c r="P2926" t="s">
        <v>80</v>
      </c>
      <c r="Q2926" t="s">
        <v>25</v>
      </c>
      <c r="R2926" t="s">
        <v>26</v>
      </c>
    </row>
    <row r="2927" spans="1:18" x14ac:dyDescent="0.35">
      <c r="A2927" t="s">
        <v>1032</v>
      </c>
      <c r="B2927" t="s">
        <v>666</v>
      </c>
      <c r="C2927" t="s">
        <v>15</v>
      </c>
      <c r="D2927" t="s">
        <v>17</v>
      </c>
      <c r="E2927" t="s">
        <v>85</v>
      </c>
      <c r="F2927" t="s">
        <v>62</v>
      </c>
      <c r="G2927" t="s">
        <v>20</v>
      </c>
      <c r="H2927" t="s">
        <v>21</v>
      </c>
      <c r="I2927" s="4">
        <v>1941.87</v>
      </c>
      <c r="J2927">
        <v>0</v>
      </c>
      <c r="K2927">
        <v>0</v>
      </c>
      <c r="L2927">
        <v>0</v>
      </c>
      <c r="M2927">
        <v>1941.87</v>
      </c>
      <c r="N2927" s="2">
        <v>31</v>
      </c>
      <c r="O2927" t="s">
        <v>51</v>
      </c>
      <c r="P2927" t="s">
        <v>80</v>
      </c>
      <c r="Q2927" t="s">
        <v>25</v>
      </c>
      <c r="R2927" t="s">
        <v>26</v>
      </c>
    </row>
    <row r="2928" spans="1:18" x14ac:dyDescent="0.35">
      <c r="A2928" t="s">
        <v>1032</v>
      </c>
      <c r="B2928" t="s">
        <v>667</v>
      </c>
      <c r="C2928" t="s">
        <v>15</v>
      </c>
      <c r="D2928" t="s">
        <v>17</v>
      </c>
      <c r="E2928" t="s">
        <v>85</v>
      </c>
      <c r="F2928" t="s">
        <v>62</v>
      </c>
      <c r="G2928" t="s">
        <v>20</v>
      </c>
      <c r="H2928" t="s">
        <v>21</v>
      </c>
      <c r="I2928" s="4">
        <v>757.63</v>
      </c>
      <c r="J2928">
        <v>0</v>
      </c>
      <c r="K2928">
        <v>0</v>
      </c>
      <c r="L2928">
        <v>0</v>
      </c>
      <c r="M2928">
        <v>757.63</v>
      </c>
      <c r="N2928" s="2">
        <v>31</v>
      </c>
      <c r="O2928" t="s">
        <v>63</v>
      </c>
      <c r="P2928" t="s">
        <v>80</v>
      </c>
      <c r="Q2928" t="s">
        <v>25</v>
      </c>
      <c r="R2928" t="s">
        <v>26</v>
      </c>
    </row>
    <row r="2929" spans="1:18" x14ac:dyDescent="0.35">
      <c r="A2929" t="s">
        <v>1032</v>
      </c>
      <c r="B2929" t="s">
        <v>668</v>
      </c>
      <c r="C2929" t="s">
        <v>15</v>
      </c>
      <c r="D2929" t="s">
        <v>17</v>
      </c>
      <c r="E2929" t="s">
        <v>187</v>
      </c>
      <c r="F2929" t="s">
        <v>131</v>
      </c>
      <c r="G2929" t="s">
        <v>20</v>
      </c>
      <c r="H2929" t="s">
        <v>21</v>
      </c>
      <c r="I2929" s="4">
        <v>2507.17</v>
      </c>
      <c r="J2929">
        <v>0</v>
      </c>
      <c r="K2929">
        <v>0</v>
      </c>
      <c r="L2929">
        <v>0</v>
      </c>
      <c r="M2929">
        <v>2507.17</v>
      </c>
      <c r="N2929" s="2">
        <v>31</v>
      </c>
      <c r="O2929" t="s">
        <v>29</v>
      </c>
      <c r="P2929" t="s">
        <v>80</v>
      </c>
      <c r="Q2929" t="s">
        <v>25</v>
      </c>
      <c r="R2929" t="s">
        <v>26</v>
      </c>
    </row>
    <row r="2930" spans="1:18" x14ac:dyDescent="0.35">
      <c r="A2930" t="s">
        <v>1032</v>
      </c>
      <c r="B2930" t="s">
        <v>669</v>
      </c>
      <c r="C2930" t="s">
        <v>15</v>
      </c>
      <c r="D2930" t="s">
        <v>17</v>
      </c>
      <c r="E2930" t="s">
        <v>183</v>
      </c>
      <c r="G2930" t="s">
        <v>20</v>
      </c>
      <c r="H2930" t="s">
        <v>22</v>
      </c>
      <c r="I2930" s="4">
        <v>4175</v>
      </c>
      <c r="J2930">
        <v>1549</v>
      </c>
      <c r="K2930">
        <v>0</v>
      </c>
      <c r="L2930">
        <v>2626</v>
      </c>
      <c r="M2930">
        <v>0</v>
      </c>
      <c r="N2930" s="2">
        <v>31</v>
      </c>
      <c r="O2930" t="s">
        <v>29</v>
      </c>
      <c r="P2930" t="s">
        <v>32</v>
      </c>
      <c r="Q2930" t="s">
        <v>25</v>
      </c>
      <c r="R2930" t="s">
        <v>26</v>
      </c>
    </row>
    <row r="2931" spans="1:18" x14ac:dyDescent="0.35">
      <c r="A2931" t="s">
        <v>1032</v>
      </c>
      <c r="B2931" t="s">
        <v>670</v>
      </c>
      <c r="C2931" t="s">
        <v>15</v>
      </c>
      <c r="D2931" t="s">
        <v>17</v>
      </c>
      <c r="E2931" t="s">
        <v>330</v>
      </c>
      <c r="G2931" t="s">
        <v>20</v>
      </c>
      <c r="H2931" t="s">
        <v>21</v>
      </c>
      <c r="I2931" s="4">
        <v>1897.54</v>
      </c>
      <c r="J2931">
        <v>0</v>
      </c>
      <c r="K2931">
        <v>0</v>
      </c>
      <c r="L2931">
        <v>0</v>
      </c>
      <c r="M2931">
        <v>1897.54</v>
      </c>
      <c r="N2931" s="2">
        <v>31</v>
      </c>
      <c r="O2931" t="s">
        <v>57</v>
      </c>
      <c r="P2931" t="s">
        <v>108</v>
      </c>
      <c r="Q2931" t="s">
        <v>25</v>
      </c>
      <c r="R2931" t="s">
        <v>26</v>
      </c>
    </row>
    <row r="2932" spans="1:18" x14ac:dyDescent="0.35">
      <c r="A2932" t="s">
        <v>1032</v>
      </c>
      <c r="B2932" t="s">
        <v>671</v>
      </c>
      <c r="C2932" t="s">
        <v>15</v>
      </c>
      <c r="D2932" t="s">
        <v>17</v>
      </c>
      <c r="E2932" t="s">
        <v>387</v>
      </c>
      <c r="G2932" t="s">
        <v>20</v>
      </c>
      <c r="H2932" t="s">
        <v>22</v>
      </c>
      <c r="I2932" s="4">
        <v>15546</v>
      </c>
      <c r="J2932">
        <v>1728</v>
      </c>
      <c r="K2932">
        <v>0</v>
      </c>
      <c r="L2932">
        <v>13818</v>
      </c>
      <c r="M2932">
        <v>0</v>
      </c>
      <c r="N2932" s="2">
        <v>31</v>
      </c>
      <c r="O2932" t="s">
        <v>60</v>
      </c>
      <c r="P2932" t="s">
        <v>108</v>
      </c>
      <c r="Q2932" t="s">
        <v>25</v>
      </c>
      <c r="R2932" t="s">
        <v>26</v>
      </c>
    </row>
    <row r="2933" spans="1:18" x14ac:dyDescent="0.35">
      <c r="A2933" t="s">
        <v>1032</v>
      </c>
      <c r="B2933" t="s">
        <v>672</v>
      </c>
      <c r="C2933" t="s">
        <v>15</v>
      </c>
      <c r="D2933" t="s">
        <v>17</v>
      </c>
      <c r="E2933" t="s">
        <v>268</v>
      </c>
      <c r="G2933" t="s">
        <v>20</v>
      </c>
      <c r="H2933" t="s">
        <v>22</v>
      </c>
      <c r="I2933" s="4">
        <v>5174</v>
      </c>
      <c r="J2933">
        <v>1287</v>
      </c>
      <c r="K2933">
        <v>0</v>
      </c>
      <c r="L2933">
        <v>3887</v>
      </c>
      <c r="M2933">
        <v>0</v>
      </c>
      <c r="N2933" s="2">
        <v>31</v>
      </c>
      <c r="O2933" t="s">
        <v>29</v>
      </c>
      <c r="P2933" t="s">
        <v>80</v>
      </c>
      <c r="Q2933" t="s">
        <v>25</v>
      </c>
      <c r="R2933" t="s">
        <v>26</v>
      </c>
    </row>
    <row r="2934" spans="1:18" x14ac:dyDescent="0.35">
      <c r="A2934" t="s">
        <v>1032</v>
      </c>
      <c r="B2934" t="s">
        <v>673</v>
      </c>
      <c r="C2934" t="s">
        <v>15</v>
      </c>
      <c r="D2934" t="s">
        <v>17</v>
      </c>
      <c r="E2934" t="s">
        <v>124</v>
      </c>
      <c r="F2934" t="s">
        <v>62</v>
      </c>
      <c r="G2934" t="s">
        <v>20</v>
      </c>
      <c r="H2934" t="s">
        <v>21</v>
      </c>
      <c r="I2934" s="4">
        <v>93.62</v>
      </c>
      <c r="J2934">
        <v>0</v>
      </c>
      <c r="K2934">
        <v>0</v>
      </c>
      <c r="L2934">
        <v>0</v>
      </c>
      <c r="M2934">
        <v>93.62</v>
      </c>
      <c r="N2934" s="2">
        <v>31</v>
      </c>
      <c r="O2934" t="s">
        <v>63</v>
      </c>
      <c r="P2934" t="s">
        <v>64</v>
      </c>
      <c r="Q2934" t="s">
        <v>25</v>
      </c>
      <c r="R2934" t="s">
        <v>26</v>
      </c>
    </row>
    <row r="2935" spans="1:18" x14ac:dyDescent="0.35">
      <c r="A2935" t="s">
        <v>1032</v>
      </c>
      <c r="B2935" t="s">
        <v>674</v>
      </c>
      <c r="C2935" t="s">
        <v>15</v>
      </c>
      <c r="D2935" t="s">
        <v>17</v>
      </c>
      <c r="E2935" t="s">
        <v>61</v>
      </c>
      <c r="F2935" t="s">
        <v>62</v>
      </c>
      <c r="G2935" t="s">
        <v>20</v>
      </c>
      <c r="H2935" t="s">
        <v>21</v>
      </c>
      <c r="I2935" s="4">
        <v>74.78</v>
      </c>
      <c r="J2935">
        <v>0</v>
      </c>
      <c r="K2935">
        <v>0</v>
      </c>
      <c r="L2935">
        <v>0</v>
      </c>
      <c r="M2935">
        <v>74.78</v>
      </c>
      <c r="N2935" s="2">
        <v>31</v>
      </c>
      <c r="O2935" t="s">
        <v>63</v>
      </c>
      <c r="P2935" t="s">
        <v>64</v>
      </c>
      <c r="Q2935" t="s">
        <v>25</v>
      </c>
      <c r="R2935" t="s">
        <v>26</v>
      </c>
    </row>
    <row r="2936" spans="1:18" x14ac:dyDescent="0.35">
      <c r="A2936" t="s">
        <v>1032</v>
      </c>
      <c r="B2936" t="s">
        <v>675</v>
      </c>
      <c r="C2936" t="s">
        <v>15</v>
      </c>
      <c r="D2936" t="s">
        <v>17</v>
      </c>
      <c r="E2936" t="s">
        <v>455</v>
      </c>
      <c r="F2936" t="s">
        <v>456</v>
      </c>
      <c r="G2936" t="s">
        <v>20</v>
      </c>
      <c r="H2936" t="s">
        <v>22</v>
      </c>
      <c r="I2936" s="4">
        <v>18285</v>
      </c>
      <c r="J2936">
        <v>2665</v>
      </c>
      <c r="K2936">
        <v>0</v>
      </c>
      <c r="L2936">
        <v>15620</v>
      </c>
      <c r="M2936">
        <v>0</v>
      </c>
      <c r="N2936" s="2">
        <v>31</v>
      </c>
      <c r="O2936" t="s">
        <v>60</v>
      </c>
      <c r="P2936" t="s">
        <v>30</v>
      </c>
      <c r="Q2936" t="s">
        <v>25</v>
      </c>
      <c r="R2936" t="s">
        <v>26</v>
      </c>
    </row>
    <row r="2937" spans="1:18" x14ac:dyDescent="0.35">
      <c r="A2937" t="s">
        <v>1032</v>
      </c>
      <c r="B2937" t="s">
        <v>676</v>
      </c>
      <c r="C2937" t="s">
        <v>15</v>
      </c>
      <c r="D2937" t="s">
        <v>17</v>
      </c>
      <c r="E2937" t="s">
        <v>455</v>
      </c>
      <c r="F2937" t="s">
        <v>18</v>
      </c>
      <c r="G2937" t="s">
        <v>20</v>
      </c>
      <c r="H2937" t="s">
        <v>21</v>
      </c>
      <c r="I2937" s="4">
        <v>2063.44</v>
      </c>
      <c r="J2937">
        <v>0</v>
      </c>
      <c r="K2937">
        <v>0</v>
      </c>
      <c r="L2937">
        <v>0</v>
      </c>
      <c r="M2937">
        <v>2063.44</v>
      </c>
      <c r="N2937" s="2">
        <v>31</v>
      </c>
      <c r="O2937" t="s">
        <v>23</v>
      </c>
      <c r="P2937" t="s">
        <v>30</v>
      </c>
      <c r="Q2937" t="s">
        <v>25</v>
      </c>
      <c r="R2937" t="s">
        <v>26</v>
      </c>
    </row>
    <row r="2938" spans="1:18" x14ac:dyDescent="0.35">
      <c r="A2938" t="s">
        <v>1032</v>
      </c>
      <c r="B2938" t="s">
        <v>677</v>
      </c>
      <c r="C2938" t="s">
        <v>15</v>
      </c>
      <c r="D2938" t="s">
        <v>17</v>
      </c>
      <c r="E2938" t="s">
        <v>463</v>
      </c>
      <c r="F2938" t="s">
        <v>406</v>
      </c>
      <c r="G2938" t="s">
        <v>20</v>
      </c>
      <c r="H2938" t="s">
        <v>22</v>
      </c>
      <c r="I2938" s="4">
        <v>7582</v>
      </c>
      <c r="J2938">
        <v>1768</v>
      </c>
      <c r="K2938">
        <v>0</v>
      </c>
      <c r="L2938">
        <v>5814</v>
      </c>
      <c r="M2938">
        <v>0</v>
      </c>
      <c r="N2938" s="2">
        <v>31</v>
      </c>
      <c r="O2938" t="s">
        <v>29</v>
      </c>
      <c r="P2938" t="s">
        <v>30</v>
      </c>
      <c r="Q2938" t="s">
        <v>25</v>
      </c>
      <c r="R2938" t="s">
        <v>26</v>
      </c>
    </row>
    <row r="2939" spans="1:18" x14ac:dyDescent="0.35">
      <c r="A2939" t="s">
        <v>1032</v>
      </c>
      <c r="B2939" t="s">
        <v>678</v>
      </c>
      <c r="C2939" t="s">
        <v>15</v>
      </c>
      <c r="D2939" t="s">
        <v>17</v>
      </c>
      <c r="E2939" t="s">
        <v>164</v>
      </c>
      <c r="F2939" t="s">
        <v>18</v>
      </c>
      <c r="G2939" t="s">
        <v>20</v>
      </c>
      <c r="H2939" t="s">
        <v>21</v>
      </c>
      <c r="I2939" s="4">
        <v>2418.92</v>
      </c>
      <c r="J2939">
        <v>0</v>
      </c>
      <c r="K2939">
        <v>0</v>
      </c>
      <c r="L2939">
        <v>0</v>
      </c>
      <c r="M2939">
        <v>2418.92</v>
      </c>
      <c r="N2939" s="2">
        <v>31</v>
      </c>
      <c r="O2939" t="s">
        <v>23</v>
      </c>
      <c r="P2939" t="s">
        <v>30</v>
      </c>
      <c r="Q2939" t="s">
        <v>25</v>
      </c>
      <c r="R2939" t="s">
        <v>26</v>
      </c>
    </row>
    <row r="2940" spans="1:18" x14ac:dyDescent="0.35">
      <c r="A2940" t="s">
        <v>1032</v>
      </c>
      <c r="B2940" t="s">
        <v>679</v>
      </c>
      <c r="C2940" t="s">
        <v>15</v>
      </c>
      <c r="D2940" t="s">
        <v>17</v>
      </c>
      <c r="E2940" t="s">
        <v>432</v>
      </c>
      <c r="F2940" t="s">
        <v>23</v>
      </c>
      <c r="G2940" t="s">
        <v>20</v>
      </c>
      <c r="H2940" t="s">
        <v>21</v>
      </c>
      <c r="I2940" s="4">
        <v>1772.2</v>
      </c>
      <c r="J2940">
        <v>0</v>
      </c>
      <c r="K2940">
        <v>0</v>
      </c>
      <c r="L2940">
        <v>0</v>
      </c>
      <c r="M2940">
        <v>1772.2</v>
      </c>
      <c r="N2940" s="2">
        <v>31</v>
      </c>
      <c r="O2940" t="s">
        <v>23</v>
      </c>
      <c r="P2940" t="s">
        <v>30</v>
      </c>
      <c r="Q2940" t="s">
        <v>25</v>
      </c>
      <c r="R2940" t="s">
        <v>26</v>
      </c>
    </row>
    <row r="2941" spans="1:18" x14ac:dyDescent="0.35">
      <c r="A2941" t="s">
        <v>1032</v>
      </c>
      <c r="B2941" t="s">
        <v>680</v>
      </c>
      <c r="C2941" t="s">
        <v>15</v>
      </c>
      <c r="D2941" t="s">
        <v>17</v>
      </c>
      <c r="E2941" t="s">
        <v>563</v>
      </c>
      <c r="F2941" t="s">
        <v>73</v>
      </c>
      <c r="G2941" t="s">
        <v>20</v>
      </c>
      <c r="H2941" t="s">
        <v>22</v>
      </c>
      <c r="I2941" s="4">
        <v>34570</v>
      </c>
      <c r="J2941">
        <v>4040</v>
      </c>
      <c r="K2941">
        <v>0</v>
      </c>
      <c r="L2941">
        <v>30530</v>
      </c>
      <c r="M2941">
        <v>0</v>
      </c>
      <c r="N2941" s="2">
        <v>31</v>
      </c>
      <c r="Q2941" t="s">
        <v>25</v>
      </c>
      <c r="R2941" t="s">
        <v>26</v>
      </c>
    </row>
    <row r="2942" spans="1:18" x14ac:dyDescent="0.35">
      <c r="A2942" t="s">
        <v>1032</v>
      </c>
      <c r="B2942" t="s">
        <v>681</v>
      </c>
      <c r="C2942" t="s">
        <v>15</v>
      </c>
      <c r="D2942" t="s">
        <v>17</v>
      </c>
      <c r="E2942" t="s">
        <v>561</v>
      </c>
      <c r="F2942" t="s">
        <v>562</v>
      </c>
      <c r="G2942" t="s">
        <v>20</v>
      </c>
      <c r="H2942" t="s">
        <v>22</v>
      </c>
      <c r="I2942" s="4">
        <v>6215</v>
      </c>
      <c r="J2942">
        <v>225</v>
      </c>
      <c r="K2942">
        <v>0</v>
      </c>
      <c r="L2942">
        <v>5990</v>
      </c>
      <c r="M2942">
        <v>0</v>
      </c>
      <c r="N2942" s="2">
        <v>31</v>
      </c>
      <c r="Q2942" t="s">
        <v>25</v>
      </c>
      <c r="R2942" t="s">
        <v>26</v>
      </c>
    </row>
    <row r="2943" spans="1:18" x14ac:dyDescent="0.35">
      <c r="A2943" t="s">
        <v>1032</v>
      </c>
      <c r="B2943" t="s">
        <v>682</v>
      </c>
      <c r="C2943" t="s">
        <v>15</v>
      </c>
      <c r="D2943" t="s">
        <v>17</v>
      </c>
      <c r="E2943" t="s">
        <v>531</v>
      </c>
      <c r="G2943" t="s">
        <v>20</v>
      </c>
      <c r="H2943" t="s">
        <v>22</v>
      </c>
      <c r="I2943" s="4">
        <v>6350</v>
      </c>
      <c r="J2943">
        <v>1305</v>
      </c>
      <c r="K2943">
        <v>0</v>
      </c>
      <c r="L2943">
        <v>5045</v>
      </c>
      <c r="M2943">
        <v>0</v>
      </c>
      <c r="N2943" s="2">
        <v>31</v>
      </c>
      <c r="O2943" t="s">
        <v>51</v>
      </c>
      <c r="P2943" t="s">
        <v>517</v>
      </c>
      <c r="Q2943" t="s">
        <v>25</v>
      </c>
      <c r="R2943" t="s">
        <v>26</v>
      </c>
    </row>
    <row r="2944" spans="1:18" x14ac:dyDescent="0.35">
      <c r="A2944" t="s">
        <v>1032</v>
      </c>
      <c r="B2944" t="s">
        <v>683</v>
      </c>
      <c r="C2944" t="s">
        <v>15</v>
      </c>
      <c r="D2944" t="s">
        <v>17</v>
      </c>
      <c r="E2944" t="s">
        <v>408</v>
      </c>
      <c r="F2944" t="s">
        <v>406</v>
      </c>
      <c r="G2944" t="s">
        <v>20</v>
      </c>
      <c r="H2944" t="s">
        <v>22</v>
      </c>
      <c r="I2944" s="4">
        <v>3754</v>
      </c>
      <c r="J2944">
        <v>924</v>
      </c>
      <c r="K2944">
        <v>0</v>
      </c>
      <c r="L2944">
        <v>2830</v>
      </c>
      <c r="M2944">
        <v>0</v>
      </c>
      <c r="N2944" s="2">
        <v>31</v>
      </c>
      <c r="O2944" t="s">
        <v>29</v>
      </c>
      <c r="P2944" t="s">
        <v>30</v>
      </c>
      <c r="Q2944" t="s">
        <v>25</v>
      </c>
      <c r="R2944" t="s">
        <v>26</v>
      </c>
    </row>
    <row r="2945" spans="1:18" x14ac:dyDescent="0.35">
      <c r="A2945" t="s">
        <v>1032</v>
      </c>
      <c r="B2945" t="s">
        <v>684</v>
      </c>
      <c r="C2945" t="s">
        <v>15</v>
      </c>
      <c r="D2945" t="s">
        <v>17</v>
      </c>
      <c r="E2945" t="s">
        <v>203</v>
      </c>
      <c r="F2945" t="s">
        <v>204</v>
      </c>
      <c r="G2945" t="s">
        <v>20</v>
      </c>
      <c r="H2945" t="s">
        <v>21</v>
      </c>
      <c r="I2945" s="4">
        <v>2205</v>
      </c>
      <c r="J2945">
        <v>0</v>
      </c>
      <c r="K2945">
        <v>0</v>
      </c>
      <c r="L2945">
        <v>0</v>
      </c>
      <c r="M2945">
        <v>2205</v>
      </c>
      <c r="N2945" s="2">
        <v>31</v>
      </c>
      <c r="O2945" t="s">
        <v>29</v>
      </c>
      <c r="P2945" t="s">
        <v>30</v>
      </c>
      <c r="Q2945" t="s">
        <v>25</v>
      </c>
      <c r="R2945" t="s">
        <v>26</v>
      </c>
    </row>
    <row r="2946" spans="1:18" x14ac:dyDescent="0.35">
      <c r="A2946" t="s">
        <v>1032</v>
      </c>
      <c r="B2946" t="s">
        <v>685</v>
      </c>
      <c r="C2946" t="s">
        <v>15</v>
      </c>
      <c r="D2946" t="s">
        <v>17</v>
      </c>
      <c r="E2946" t="s">
        <v>178</v>
      </c>
      <c r="F2946" t="s">
        <v>179</v>
      </c>
      <c r="G2946" t="s">
        <v>20</v>
      </c>
      <c r="H2946" t="s">
        <v>22</v>
      </c>
      <c r="I2946" s="4">
        <v>6470</v>
      </c>
      <c r="J2946">
        <v>2960</v>
      </c>
      <c r="K2946">
        <v>0</v>
      </c>
      <c r="L2946">
        <v>3510</v>
      </c>
      <c r="M2946">
        <v>0</v>
      </c>
      <c r="N2946" s="2">
        <v>31</v>
      </c>
      <c r="O2946" t="s">
        <v>29</v>
      </c>
      <c r="P2946" t="s">
        <v>30</v>
      </c>
      <c r="Q2946" t="s">
        <v>25</v>
      </c>
      <c r="R2946" t="s">
        <v>26</v>
      </c>
    </row>
    <row r="2947" spans="1:18" x14ac:dyDescent="0.35">
      <c r="A2947" t="s">
        <v>1032</v>
      </c>
      <c r="B2947" t="s">
        <v>686</v>
      </c>
      <c r="C2947" t="s">
        <v>15</v>
      </c>
      <c r="D2947" t="s">
        <v>17</v>
      </c>
      <c r="E2947" t="s">
        <v>115</v>
      </c>
      <c r="F2947" t="s">
        <v>110</v>
      </c>
      <c r="G2947" t="s">
        <v>20</v>
      </c>
      <c r="H2947" t="s">
        <v>22</v>
      </c>
      <c r="I2947" s="4">
        <v>2298</v>
      </c>
      <c r="J2947">
        <v>531</v>
      </c>
      <c r="K2947">
        <v>0</v>
      </c>
      <c r="L2947">
        <v>1767</v>
      </c>
      <c r="M2947">
        <v>0</v>
      </c>
      <c r="N2947" s="2">
        <v>31</v>
      </c>
      <c r="O2947" t="s">
        <v>29</v>
      </c>
      <c r="P2947" t="s">
        <v>30</v>
      </c>
      <c r="Q2947" t="s">
        <v>25</v>
      </c>
      <c r="R2947" t="s">
        <v>26</v>
      </c>
    </row>
    <row r="2948" spans="1:18" x14ac:dyDescent="0.35">
      <c r="A2948" t="s">
        <v>1032</v>
      </c>
      <c r="B2948" t="s">
        <v>687</v>
      </c>
      <c r="C2948" t="s">
        <v>15</v>
      </c>
      <c r="D2948" t="s">
        <v>17</v>
      </c>
      <c r="E2948" t="s">
        <v>95</v>
      </c>
      <c r="F2948" t="s">
        <v>96</v>
      </c>
      <c r="G2948" t="s">
        <v>20</v>
      </c>
      <c r="H2948" t="s">
        <v>22</v>
      </c>
      <c r="I2948" s="4">
        <v>1173</v>
      </c>
      <c r="J2948">
        <v>274</v>
      </c>
      <c r="K2948">
        <v>0</v>
      </c>
      <c r="L2948">
        <v>899</v>
      </c>
      <c r="M2948">
        <v>0</v>
      </c>
      <c r="N2948" s="2">
        <v>31</v>
      </c>
      <c r="O2948" t="s">
        <v>29</v>
      </c>
      <c r="P2948" t="s">
        <v>30</v>
      </c>
      <c r="Q2948" t="s">
        <v>25</v>
      </c>
      <c r="R2948" t="s">
        <v>26</v>
      </c>
    </row>
    <row r="2949" spans="1:18" x14ac:dyDescent="0.35">
      <c r="A2949" t="s">
        <v>1032</v>
      </c>
      <c r="B2949" t="s">
        <v>688</v>
      </c>
      <c r="C2949" t="s">
        <v>15</v>
      </c>
      <c r="D2949" t="s">
        <v>17</v>
      </c>
      <c r="E2949" t="s">
        <v>50</v>
      </c>
      <c r="F2949" t="s">
        <v>18</v>
      </c>
      <c r="G2949" t="s">
        <v>20</v>
      </c>
      <c r="H2949" t="s">
        <v>21</v>
      </c>
      <c r="I2949" s="4">
        <v>3422.82</v>
      </c>
      <c r="J2949">
        <v>0</v>
      </c>
      <c r="K2949">
        <v>0</v>
      </c>
      <c r="L2949">
        <v>0</v>
      </c>
      <c r="M2949">
        <v>3422.82</v>
      </c>
      <c r="N2949" s="2">
        <v>31</v>
      </c>
      <c r="O2949" t="s">
        <v>51</v>
      </c>
      <c r="P2949" t="s">
        <v>30</v>
      </c>
      <c r="Q2949" t="s">
        <v>25</v>
      </c>
      <c r="R2949" t="s">
        <v>26</v>
      </c>
    </row>
    <row r="2950" spans="1:18" x14ac:dyDescent="0.35">
      <c r="A2950" t="s">
        <v>1032</v>
      </c>
      <c r="B2950" t="s">
        <v>689</v>
      </c>
      <c r="C2950" t="s">
        <v>15</v>
      </c>
      <c r="D2950" t="s">
        <v>17</v>
      </c>
      <c r="E2950" t="s">
        <v>147</v>
      </c>
      <c r="F2950" t="s">
        <v>148</v>
      </c>
      <c r="G2950" t="s">
        <v>20</v>
      </c>
      <c r="H2950" t="s">
        <v>22</v>
      </c>
      <c r="I2950" s="4">
        <v>22265</v>
      </c>
      <c r="J2950">
        <v>3050</v>
      </c>
      <c r="K2950">
        <v>0</v>
      </c>
      <c r="L2950">
        <v>19215</v>
      </c>
      <c r="M2950">
        <v>0</v>
      </c>
      <c r="N2950" s="2">
        <v>31</v>
      </c>
      <c r="O2950" t="s">
        <v>60</v>
      </c>
      <c r="P2950" t="s">
        <v>30</v>
      </c>
      <c r="Q2950" t="s">
        <v>25</v>
      </c>
      <c r="R2950" t="s">
        <v>26</v>
      </c>
    </row>
    <row r="2951" spans="1:18" x14ac:dyDescent="0.35">
      <c r="A2951" t="s">
        <v>1032</v>
      </c>
      <c r="B2951" t="s">
        <v>690</v>
      </c>
      <c r="C2951" t="s">
        <v>15</v>
      </c>
      <c r="D2951" t="s">
        <v>17</v>
      </c>
      <c r="E2951" t="s">
        <v>215</v>
      </c>
      <c r="F2951" t="s">
        <v>96</v>
      </c>
      <c r="G2951" t="s">
        <v>20</v>
      </c>
      <c r="H2951" t="s">
        <v>22</v>
      </c>
      <c r="I2951" s="4">
        <v>1780</v>
      </c>
      <c r="J2951">
        <v>414</v>
      </c>
      <c r="K2951">
        <v>0</v>
      </c>
      <c r="L2951">
        <v>1366</v>
      </c>
      <c r="M2951">
        <v>0</v>
      </c>
      <c r="N2951" s="2">
        <v>31</v>
      </c>
      <c r="O2951" t="s">
        <v>29</v>
      </c>
      <c r="P2951" t="s">
        <v>30</v>
      </c>
      <c r="Q2951" t="s">
        <v>25</v>
      </c>
      <c r="R2951" t="s">
        <v>26</v>
      </c>
    </row>
    <row r="2952" spans="1:18" x14ac:dyDescent="0.35">
      <c r="A2952" t="s">
        <v>1032</v>
      </c>
      <c r="B2952" t="s">
        <v>691</v>
      </c>
      <c r="C2952" t="s">
        <v>15</v>
      </c>
      <c r="D2952" t="s">
        <v>17</v>
      </c>
      <c r="E2952" t="s">
        <v>497</v>
      </c>
      <c r="F2952" t="s">
        <v>498</v>
      </c>
      <c r="G2952" t="s">
        <v>20</v>
      </c>
      <c r="H2952" t="s">
        <v>21</v>
      </c>
      <c r="I2952" s="4">
        <v>2401.87</v>
      </c>
      <c r="J2952">
        <v>0</v>
      </c>
      <c r="K2952">
        <v>0</v>
      </c>
      <c r="L2952">
        <v>0</v>
      </c>
      <c r="M2952">
        <v>2401.87</v>
      </c>
      <c r="N2952" s="2">
        <v>31</v>
      </c>
      <c r="O2952" t="s">
        <v>51</v>
      </c>
      <c r="P2952" t="s">
        <v>30</v>
      </c>
      <c r="Q2952" t="s">
        <v>25</v>
      </c>
      <c r="R2952" t="s">
        <v>26</v>
      </c>
    </row>
    <row r="2953" spans="1:18" x14ac:dyDescent="0.35">
      <c r="A2953" t="s">
        <v>1032</v>
      </c>
      <c r="B2953" t="s">
        <v>692</v>
      </c>
      <c r="C2953" t="s">
        <v>15</v>
      </c>
      <c r="D2953" t="s">
        <v>17</v>
      </c>
      <c r="E2953" t="s">
        <v>165</v>
      </c>
      <c r="F2953" t="s">
        <v>166</v>
      </c>
      <c r="G2953" t="s">
        <v>20</v>
      </c>
      <c r="H2953" t="s">
        <v>21</v>
      </c>
      <c r="I2953" s="4">
        <v>3230</v>
      </c>
      <c r="J2953">
        <v>0</v>
      </c>
      <c r="K2953">
        <v>0</v>
      </c>
      <c r="L2953">
        <v>0</v>
      </c>
      <c r="M2953">
        <v>3230</v>
      </c>
      <c r="N2953" s="2">
        <v>31</v>
      </c>
      <c r="O2953" t="s">
        <v>35</v>
      </c>
      <c r="P2953" t="s">
        <v>30</v>
      </c>
      <c r="Q2953" t="s">
        <v>25</v>
      </c>
      <c r="R2953" t="s">
        <v>26</v>
      </c>
    </row>
    <row r="2954" spans="1:18" x14ac:dyDescent="0.35">
      <c r="A2954" t="s">
        <v>1032</v>
      </c>
      <c r="B2954" t="s">
        <v>693</v>
      </c>
      <c r="C2954" t="s">
        <v>15</v>
      </c>
      <c r="D2954" t="s">
        <v>17</v>
      </c>
      <c r="E2954" t="s">
        <v>434</v>
      </c>
      <c r="F2954" t="s">
        <v>435</v>
      </c>
      <c r="G2954" t="s">
        <v>20</v>
      </c>
      <c r="H2954" t="s">
        <v>22</v>
      </c>
      <c r="I2954" s="4">
        <v>8058</v>
      </c>
      <c r="J2954">
        <v>1936</v>
      </c>
      <c r="K2954">
        <v>0</v>
      </c>
      <c r="L2954">
        <v>6122</v>
      </c>
      <c r="M2954">
        <v>0</v>
      </c>
      <c r="N2954" s="2">
        <v>31</v>
      </c>
      <c r="O2954" t="s">
        <v>29</v>
      </c>
      <c r="P2954" t="s">
        <v>30</v>
      </c>
      <c r="Q2954" t="s">
        <v>25</v>
      </c>
      <c r="R2954" t="s">
        <v>26</v>
      </c>
    </row>
    <row r="2955" spans="1:18" x14ac:dyDescent="0.35">
      <c r="A2955" t="s">
        <v>1032</v>
      </c>
      <c r="B2955" t="s">
        <v>694</v>
      </c>
      <c r="C2955" t="s">
        <v>15</v>
      </c>
      <c r="D2955" t="s">
        <v>17</v>
      </c>
      <c r="E2955" t="s">
        <v>426</v>
      </c>
      <c r="F2955" t="s">
        <v>297</v>
      </c>
      <c r="G2955" t="s">
        <v>20</v>
      </c>
      <c r="H2955" t="s">
        <v>22</v>
      </c>
      <c r="I2955" s="4">
        <v>4350</v>
      </c>
      <c r="J2955">
        <v>834</v>
      </c>
      <c r="K2955">
        <v>0</v>
      </c>
      <c r="L2955">
        <v>3516</v>
      </c>
      <c r="M2955">
        <v>0</v>
      </c>
      <c r="N2955" s="2">
        <v>31</v>
      </c>
      <c r="O2955" t="s">
        <v>57</v>
      </c>
      <c r="P2955" t="s">
        <v>24</v>
      </c>
      <c r="Q2955" t="s">
        <v>25</v>
      </c>
      <c r="R2955" t="s">
        <v>26</v>
      </c>
    </row>
    <row r="2956" spans="1:18" x14ac:dyDescent="0.35">
      <c r="A2956" t="s">
        <v>1032</v>
      </c>
      <c r="B2956" t="s">
        <v>695</v>
      </c>
      <c r="C2956" t="s">
        <v>15</v>
      </c>
      <c r="D2956" t="s">
        <v>17</v>
      </c>
      <c r="E2956" t="s">
        <v>433</v>
      </c>
      <c r="G2956" t="s">
        <v>20</v>
      </c>
      <c r="H2956" t="s">
        <v>21</v>
      </c>
      <c r="I2956" s="4">
        <v>2291.36</v>
      </c>
      <c r="J2956">
        <v>0</v>
      </c>
      <c r="K2956">
        <v>0</v>
      </c>
      <c r="L2956">
        <v>0</v>
      </c>
      <c r="M2956">
        <v>2291.36</v>
      </c>
      <c r="N2956" s="2">
        <v>31</v>
      </c>
      <c r="O2956" t="s">
        <v>23</v>
      </c>
      <c r="P2956" t="s">
        <v>24</v>
      </c>
      <c r="Q2956" t="s">
        <v>25</v>
      </c>
      <c r="R2956" t="s">
        <v>26</v>
      </c>
    </row>
    <row r="2957" spans="1:18" x14ac:dyDescent="0.35">
      <c r="A2957" t="s">
        <v>1032</v>
      </c>
      <c r="B2957" t="s">
        <v>696</v>
      </c>
      <c r="C2957" t="s">
        <v>15</v>
      </c>
      <c r="D2957" t="s">
        <v>17</v>
      </c>
      <c r="E2957" t="s">
        <v>373</v>
      </c>
      <c r="G2957" t="s">
        <v>20</v>
      </c>
      <c r="H2957" t="s">
        <v>22</v>
      </c>
      <c r="I2957" s="4">
        <v>3761</v>
      </c>
      <c r="J2957">
        <v>871</v>
      </c>
      <c r="K2957">
        <v>0</v>
      </c>
      <c r="L2957">
        <v>2890</v>
      </c>
      <c r="M2957">
        <v>0</v>
      </c>
      <c r="N2957" s="2">
        <v>31</v>
      </c>
      <c r="O2957" t="s">
        <v>29</v>
      </c>
      <c r="P2957" t="s">
        <v>30</v>
      </c>
      <c r="Q2957" t="s">
        <v>25</v>
      </c>
      <c r="R2957" t="s">
        <v>26</v>
      </c>
    </row>
    <row r="2958" spans="1:18" x14ac:dyDescent="0.35">
      <c r="A2958" t="s">
        <v>1032</v>
      </c>
      <c r="B2958" t="s">
        <v>697</v>
      </c>
      <c r="C2958" t="s">
        <v>15</v>
      </c>
      <c r="D2958" t="s">
        <v>17</v>
      </c>
      <c r="E2958" t="s">
        <v>418</v>
      </c>
      <c r="F2958" t="s">
        <v>18</v>
      </c>
      <c r="G2958" t="s">
        <v>20</v>
      </c>
      <c r="H2958" t="s">
        <v>21</v>
      </c>
      <c r="I2958" s="4">
        <v>278.56</v>
      </c>
      <c r="J2958">
        <v>0</v>
      </c>
      <c r="K2958">
        <v>0</v>
      </c>
      <c r="L2958">
        <v>0</v>
      </c>
      <c r="M2958">
        <v>278.56</v>
      </c>
      <c r="N2958" s="2">
        <v>31</v>
      </c>
      <c r="O2958" t="s">
        <v>23</v>
      </c>
      <c r="P2958" t="s">
        <v>30</v>
      </c>
      <c r="Q2958" t="s">
        <v>25</v>
      </c>
      <c r="R2958" t="s">
        <v>26</v>
      </c>
    </row>
    <row r="2959" spans="1:18" x14ac:dyDescent="0.35">
      <c r="A2959" t="s">
        <v>1032</v>
      </c>
      <c r="B2959" t="s">
        <v>698</v>
      </c>
      <c r="C2959" t="s">
        <v>15</v>
      </c>
      <c r="D2959" t="s">
        <v>17</v>
      </c>
      <c r="E2959" t="s">
        <v>66</v>
      </c>
      <c r="F2959" t="s">
        <v>18</v>
      </c>
      <c r="G2959" t="s">
        <v>20</v>
      </c>
      <c r="H2959" t="s">
        <v>21</v>
      </c>
      <c r="I2959" s="4">
        <v>1479.01</v>
      </c>
      <c r="J2959">
        <v>0</v>
      </c>
      <c r="K2959">
        <v>0</v>
      </c>
      <c r="L2959">
        <v>0</v>
      </c>
      <c r="M2959">
        <v>1479.01</v>
      </c>
      <c r="N2959" s="2">
        <v>31</v>
      </c>
      <c r="O2959" t="s">
        <v>51</v>
      </c>
      <c r="P2959" t="s">
        <v>30</v>
      </c>
      <c r="Q2959" t="s">
        <v>25</v>
      </c>
      <c r="R2959" t="s">
        <v>26</v>
      </c>
    </row>
    <row r="2960" spans="1:18" x14ac:dyDescent="0.35">
      <c r="A2960" t="s">
        <v>1032</v>
      </c>
      <c r="B2960" t="s">
        <v>699</v>
      </c>
      <c r="C2960" t="s">
        <v>15</v>
      </c>
      <c r="D2960" t="s">
        <v>17</v>
      </c>
      <c r="E2960" t="s">
        <v>125</v>
      </c>
      <c r="F2960" t="s">
        <v>62</v>
      </c>
      <c r="G2960" t="s">
        <v>20</v>
      </c>
      <c r="H2960" t="s">
        <v>21</v>
      </c>
      <c r="I2960" s="4">
        <v>10.69</v>
      </c>
      <c r="J2960">
        <v>0</v>
      </c>
      <c r="K2960">
        <v>0</v>
      </c>
      <c r="L2960">
        <v>0</v>
      </c>
      <c r="M2960">
        <v>10.69</v>
      </c>
      <c r="N2960" s="2">
        <v>31</v>
      </c>
      <c r="O2960" t="s">
        <v>63</v>
      </c>
      <c r="P2960" t="s">
        <v>64</v>
      </c>
      <c r="Q2960" t="s">
        <v>25</v>
      </c>
      <c r="R2960" t="s">
        <v>26</v>
      </c>
    </row>
    <row r="2961" spans="1:18" x14ac:dyDescent="0.35">
      <c r="A2961" t="s">
        <v>1032</v>
      </c>
      <c r="B2961" t="s">
        <v>700</v>
      </c>
      <c r="C2961" t="s">
        <v>15</v>
      </c>
      <c r="D2961" t="s">
        <v>17</v>
      </c>
      <c r="E2961" t="s">
        <v>149</v>
      </c>
      <c r="F2961" t="s">
        <v>150</v>
      </c>
      <c r="G2961" t="s">
        <v>20</v>
      </c>
      <c r="H2961" t="s">
        <v>21</v>
      </c>
      <c r="I2961" s="4">
        <v>739.78</v>
      </c>
      <c r="J2961">
        <v>0</v>
      </c>
      <c r="K2961">
        <v>0</v>
      </c>
      <c r="L2961">
        <v>0</v>
      </c>
      <c r="M2961">
        <v>739.78</v>
      </c>
      <c r="N2961" s="2">
        <v>31</v>
      </c>
      <c r="O2961" t="s">
        <v>57</v>
      </c>
      <c r="P2961" t="s">
        <v>80</v>
      </c>
      <c r="Q2961" t="s">
        <v>25</v>
      </c>
      <c r="R2961" t="s">
        <v>26</v>
      </c>
    </row>
    <row r="2962" spans="1:18" x14ac:dyDescent="0.35">
      <c r="A2962" t="s">
        <v>1032</v>
      </c>
      <c r="B2962" t="s">
        <v>701</v>
      </c>
      <c r="C2962" t="s">
        <v>15</v>
      </c>
      <c r="D2962" t="s">
        <v>17</v>
      </c>
      <c r="E2962" t="s">
        <v>68</v>
      </c>
      <c r="F2962" t="s">
        <v>62</v>
      </c>
      <c r="G2962" t="s">
        <v>20</v>
      </c>
      <c r="H2962" t="s">
        <v>21</v>
      </c>
      <c r="I2962" s="4">
        <v>105.07</v>
      </c>
      <c r="J2962">
        <v>0</v>
      </c>
      <c r="K2962">
        <v>0</v>
      </c>
      <c r="L2962">
        <v>0</v>
      </c>
      <c r="M2962">
        <v>105.07</v>
      </c>
      <c r="N2962" s="2">
        <v>31</v>
      </c>
      <c r="O2962" t="s">
        <v>63</v>
      </c>
      <c r="P2962" t="s">
        <v>64</v>
      </c>
      <c r="Q2962" t="s">
        <v>25</v>
      </c>
      <c r="R2962" t="s">
        <v>26</v>
      </c>
    </row>
    <row r="2963" spans="1:18" x14ac:dyDescent="0.35">
      <c r="A2963" t="s">
        <v>1032</v>
      </c>
      <c r="B2963" t="s">
        <v>702</v>
      </c>
      <c r="C2963" t="s">
        <v>15</v>
      </c>
      <c r="D2963" t="s">
        <v>17</v>
      </c>
      <c r="E2963" t="s">
        <v>544</v>
      </c>
      <c r="G2963" t="s">
        <v>20</v>
      </c>
      <c r="H2963" t="s">
        <v>22</v>
      </c>
      <c r="I2963" s="4">
        <v>22460</v>
      </c>
      <c r="J2963">
        <v>2270</v>
      </c>
      <c r="K2963">
        <v>0</v>
      </c>
      <c r="L2963">
        <v>20190</v>
      </c>
      <c r="M2963">
        <v>0</v>
      </c>
      <c r="N2963" s="2">
        <v>31</v>
      </c>
      <c r="O2963" t="s">
        <v>60</v>
      </c>
      <c r="P2963" t="s">
        <v>517</v>
      </c>
      <c r="Q2963" t="s">
        <v>25</v>
      </c>
      <c r="R2963" t="s">
        <v>26</v>
      </c>
    </row>
    <row r="2964" spans="1:18" x14ac:dyDescent="0.35">
      <c r="A2964" t="s">
        <v>1032</v>
      </c>
      <c r="B2964" t="s">
        <v>703</v>
      </c>
      <c r="C2964" t="s">
        <v>15</v>
      </c>
      <c r="D2964" t="s">
        <v>17</v>
      </c>
      <c r="E2964" t="s">
        <v>544</v>
      </c>
      <c r="G2964" t="s">
        <v>20</v>
      </c>
      <c r="H2964" t="s">
        <v>22</v>
      </c>
      <c r="I2964" s="4">
        <v>8415</v>
      </c>
      <c r="J2964">
        <v>350</v>
      </c>
      <c r="K2964">
        <v>0</v>
      </c>
      <c r="L2964">
        <v>8065</v>
      </c>
      <c r="M2964">
        <v>0</v>
      </c>
      <c r="N2964" s="2">
        <v>31</v>
      </c>
      <c r="O2964" t="s">
        <v>23</v>
      </c>
      <c r="P2964" t="s">
        <v>517</v>
      </c>
      <c r="Q2964" t="s">
        <v>25</v>
      </c>
      <c r="R2964" t="s">
        <v>26</v>
      </c>
    </row>
    <row r="2965" spans="1:18" x14ac:dyDescent="0.35">
      <c r="A2965" t="s">
        <v>1032</v>
      </c>
      <c r="B2965" t="s">
        <v>704</v>
      </c>
      <c r="C2965" t="s">
        <v>15</v>
      </c>
      <c r="D2965" t="s">
        <v>17</v>
      </c>
      <c r="E2965" t="s">
        <v>353</v>
      </c>
      <c r="F2965" t="s">
        <v>34</v>
      </c>
      <c r="G2965" t="s">
        <v>20</v>
      </c>
      <c r="H2965" t="s">
        <v>21</v>
      </c>
      <c r="I2965" s="4">
        <v>611.20000000000005</v>
      </c>
      <c r="J2965">
        <v>0</v>
      </c>
      <c r="K2965">
        <v>0</v>
      </c>
      <c r="L2965">
        <v>0</v>
      </c>
      <c r="M2965">
        <v>611.20000000000005</v>
      </c>
      <c r="N2965" s="2">
        <v>31</v>
      </c>
      <c r="O2965" t="s">
        <v>35</v>
      </c>
      <c r="P2965" t="s">
        <v>37</v>
      </c>
      <c r="Q2965" t="s">
        <v>25</v>
      </c>
      <c r="R2965" t="s">
        <v>26</v>
      </c>
    </row>
    <row r="2966" spans="1:18" x14ac:dyDescent="0.35">
      <c r="A2966" t="s">
        <v>1032</v>
      </c>
      <c r="B2966" t="s">
        <v>705</v>
      </c>
      <c r="C2966" t="s">
        <v>15</v>
      </c>
      <c r="D2966" t="s">
        <v>17</v>
      </c>
      <c r="E2966" t="s">
        <v>333</v>
      </c>
      <c r="F2966" t="s">
        <v>334</v>
      </c>
      <c r="G2966" t="s">
        <v>20</v>
      </c>
      <c r="H2966" t="s">
        <v>21</v>
      </c>
      <c r="I2966" s="4">
        <v>1590.53</v>
      </c>
      <c r="J2966">
        <v>0</v>
      </c>
      <c r="K2966">
        <v>0</v>
      </c>
      <c r="L2966">
        <v>0</v>
      </c>
      <c r="M2966">
        <v>1590.53</v>
      </c>
      <c r="N2966" s="2">
        <v>31</v>
      </c>
      <c r="O2966" t="s">
        <v>23</v>
      </c>
      <c r="P2966" t="s">
        <v>37</v>
      </c>
      <c r="Q2966" t="s">
        <v>25</v>
      </c>
      <c r="R2966" t="s">
        <v>26</v>
      </c>
    </row>
    <row r="2967" spans="1:18" x14ac:dyDescent="0.35">
      <c r="A2967" t="s">
        <v>1032</v>
      </c>
      <c r="B2967" t="s">
        <v>706</v>
      </c>
      <c r="C2967" t="s">
        <v>15</v>
      </c>
      <c r="D2967" t="s">
        <v>17</v>
      </c>
      <c r="E2967" t="s">
        <v>354</v>
      </c>
      <c r="G2967" t="s">
        <v>20</v>
      </c>
      <c r="H2967" t="s">
        <v>21</v>
      </c>
      <c r="I2967" s="4">
        <v>406.9</v>
      </c>
      <c r="J2967">
        <v>0</v>
      </c>
      <c r="K2967">
        <v>0</v>
      </c>
      <c r="L2967">
        <v>0</v>
      </c>
      <c r="M2967">
        <v>406.9</v>
      </c>
      <c r="N2967" s="2">
        <v>31</v>
      </c>
      <c r="O2967" t="s">
        <v>29</v>
      </c>
      <c r="P2967" t="s">
        <v>37</v>
      </c>
      <c r="Q2967" t="s">
        <v>25</v>
      </c>
      <c r="R2967" t="s">
        <v>26</v>
      </c>
    </row>
    <row r="2968" spans="1:18" x14ac:dyDescent="0.35">
      <c r="A2968" t="s">
        <v>1032</v>
      </c>
      <c r="B2968" t="s">
        <v>707</v>
      </c>
      <c r="C2968" t="s">
        <v>15</v>
      </c>
      <c r="D2968" t="s">
        <v>17</v>
      </c>
      <c r="E2968" t="s">
        <v>227</v>
      </c>
      <c r="F2968" t="s">
        <v>228</v>
      </c>
      <c r="G2968" t="s">
        <v>20</v>
      </c>
      <c r="H2968" t="s">
        <v>21</v>
      </c>
      <c r="I2968" s="4">
        <v>302.33</v>
      </c>
      <c r="J2968">
        <v>0</v>
      </c>
      <c r="K2968">
        <v>0</v>
      </c>
      <c r="L2968">
        <v>0</v>
      </c>
      <c r="M2968">
        <v>302.33</v>
      </c>
      <c r="N2968" s="2">
        <v>31</v>
      </c>
      <c r="O2968" t="s">
        <v>46</v>
      </c>
      <c r="P2968" t="s">
        <v>37</v>
      </c>
      <c r="Q2968" t="s">
        <v>25</v>
      </c>
      <c r="R2968" t="s">
        <v>26</v>
      </c>
    </row>
    <row r="2969" spans="1:18" x14ac:dyDescent="0.35">
      <c r="A2969" t="s">
        <v>1032</v>
      </c>
      <c r="B2969" t="s">
        <v>708</v>
      </c>
      <c r="C2969" t="s">
        <v>15</v>
      </c>
      <c r="D2969" t="s">
        <v>17</v>
      </c>
      <c r="E2969" t="s">
        <v>315</v>
      </c>
      <c r="F2969" t="s">
        <v>316</v>
      </c>
      <c r="G2969" t="s">
        <v>20</v>
      </c>
      <c r="H2969" t="s">
        <v>22</v>
      </c>
      <c r="I2969" s="4">
        <v>13412</v>
      </c>
      <c r="J2969">
        <v>2620</v>
      </c>
      <c r="K2969">
        <v>0</v>
      </c>
      <c r="L2969">
        <v>10792</v>
      </c>
      <c r="M2969">
        <v>0</v>
      </c>
      <c r="N2969" s="2">
        <v>31</v>
      </c>
      <c r="O2969" t="s">
        <v>60</v>
      </c>
      <c r="P2969" t="s">
        <v>37</v>
      </c>
      <c r="Q2969" t="s">
        <v>25</v>
      </c>
      <c r="R2969" t="s">
        <v>26</v>
      </c>
    </row>
    <row r="2970" spans="1:18" x14ac:dyDescent="0.35">
      <c r="A2970" t="s">
        <v>1032</v>
      </c>
      <c r="B2970" t="s">
        <v>709</v>
      </c>
      <c r="C2970" t="s">
        <v>15</v>
      </c>
      <c r="D2970" t="s">
        <v>17</v>
      </c>
      <c r="E2970" t="s">
        <v>138</v>
      </c>
      <c r="F2970" t="s">
        <v>29</v>
      </c>
      <c r="G2970" t="s">
        <v>20</v>
      </c>
      <c r="H2970" t="s">
        <v>22</v>
      </c>
      <c r="I2970" s="4">
        <v>5628</v>
      </c>
      <c r="J2970">
        <v>1436</v>
      </c>
      <c r="K2970">
        <v>0</v>
      </c>
      <c r="L2970">
        <v>4192</v>
      </c>
      <c r="M2970">
        <v>0</v>
      </c>
      <c r="N2970" s="2">
        <v>31</v>
      </c>
      <c r="O2970" t="s">
        <v>29</v>
      </c>
      <c r="P2970" t="s">
        <v>24</v>
      </c>
      <c r="Q2970" t="s">
        <v>25</v>
      </c>
      <c r="R2970" t="s">
        <v>26</v>
      </c>
    </row>
    <row r="2971" spans="1:18" x14ac:dyDescent="0.35">
      <c r="A2971" t="s">
        <v>1032</v>
      </c>
      <c r="B2971" t="s">
        <v>710</v>
      </c>
      <c r="C2971" t="s">
        <v>15</v>
      </c>
      <c r="D2971" t="s">
        <v>17</v>
      </c>
      <c r="E2971" t="s">
        <v>484</v>
      </c>
      <c r="G2971" t="s">
        <v>20</v>
      </c>
      <c r="H2971" t="s">
        <v>22</v>
      </c>
      <c r="I2971" s="4">
        <v>9315</v>
      </c>
      <c r="J2971">
        <v>1490</v>
      </c>
      <c r="K2971">
        <v>0</v>
      </c>
      <c r="L2971">
        <v>7825</v>
      </c>
      <c r="M2971">
        <v>0</v>
      </c>
      <c r="N2971" s="2">
        <v>31</v>
      </c>
      <c r="O2971" t="s">
        <v>51</v>
      </c>
      <c r="P2971" t="s">
        <v>30</v>
      </c>
      <c r="Q2971" t="s">
        <v>25</v>
      </c>
      <c r="R2971" t="s">
        <v>26</v>
      </c>
    </row>
    <row r="2972" spans="1:18" x14ac:dyDescent="0.35">
      <c r="A2972" t="s">
        <v>1032</v>
      </c>
      <c r="B2972" t="s">
        <v>711</v>
      </c>
      <c r="C2972" t="s">
        <v>15</v>
      </c>
      <c r="D2972" t="s">
        <v>17</v>
      </c>
      <c r="E2972" t="s">
        <v>366</v>
      </c>
      <c r="F2972" t="s">
        <v>34</v>
      </c>
      <c r="G2972" t="s">
        <v>20</v>
      </c>
      <c r="H2972" t="s">
        <v>21</v>
      </c>
      <c r="I2972" s="4">
        <v>1906.64</v>
      </c>
      <c r="J2972">
        <v>0</v>
      </c>
      <c r="K2972">
        <v>0</v>
      </c>
      <c r="L2972">
        <v>0</v>
      </c>
      <c r="M2972">
        <v>1906.64</v>
      </c>
      <c r="N2972" s="2">
        <v>31</v>
      </c>
      <c r="O2972" t="s">
        <v>51</v>
      </c>
      <c r="P2972" t="s">
        <v>108</v>
      </c>
      <c r="Q2972" t="s">
        <v>25</v>
      </c>
      <c r="R2972" t="s">
        <v>26</v>
      </c>
    </row>
    <row r="2973" spans="1:18" x14ac:dyDescent="0.35">
      <c r="A2973" t="s">
        <v>1032</v>
      </c>
      <c r="B2973" t="s">
        <v>712</v>
      </c>
      <c r="C2973" t="s">
        <v>15</v>
      </c>
      <c r="D2973" t="s">
        <v>17</v>
      </c>
      <c r="E2973" t="s">
        <v>248</v>
      </c>
      <c r="G2973" t="s">
        <v>20</v>
      </c>
      <c r="H2973" t="s">
        <v>22</v>
      </c>
      <c r="I2973" s="4">
        <v>9550</v>
      </c>
      <c r="J2973">
        <v>2910</v>
      </c>
      <c r="K2973">
        <v>0</v>
      </c>
      <c r="L2973">
        <v>6640</v>
      </c>
      <c r="M2973">
        <v>0</v>
      </c>
      <c r="N2973" s="2">
        <v>31</v>
      </c>
      <c r="O2973" t="s">
        <v>51</v>
      </c>
      <c r="P2973" t="s">
        <v>32</v>
      </c>
      <c r="Q2973" t="s">
        <v>25</v>
      </c>
      <c r="R2973" t="s">
        <v>26</v>
      </c>
    </row>
    <row r="2974" spans="1:18" x14ac:dyDescent="0.35">
      <c r="A2974" t="s">
        <v>1032</v>
      </c>
      <c r="B2974" t="s">
        <v>713</v>
      </c>
      <c r="C2974" t="s">
        <v>15</v>
      </c>
      <c r="D2974" t="s">
        <v>17</v>
      </c>
      <c r="E2974" t="s">
        <v>265</v>
      </c>
      <c r="G2974" t="s">
        <v>20</v>
      </c>
      <c r="H2974" t="s">
        <v>22</v>
      </c>
      <c r="I2974" s="4">
        <v>7935</v>
      </c>
      <c r="J2974">
        <v>1935</v>
      </c>
      <c r="K2974">
        <v>0</v>
      </c>
      <c r="L2974">
        <v>6000</v>
      </c>
      <c r="M2974">
        <v>0</v>
      </c>
      <c r="N2974" s="2">
        <v>31</v>
      </c>
      <c r="O2974" t="s">
        <v>51</v>
      </c>
      <c r="P2974" t="s">
        <v>32</v>
      </c>
      <c r="Q2974" t="s">
        <v>25</v>
      </c>
      <c r="R2974" t="s">
        <v>26</v>
      </c>
    </row>
    <row r="2975" spans="1:18" x14ac:dyDescent="0.35">
      <c r="A2975" t="s">
        <v>1032</v>
      </c>
      <c r="B2975" t="s">
        <v>714</v>
      </c>
      <c r="C2975" t="s">
        <v>15</v>
      </c>
      <c r="D2975" t="s">
        <v>17</v>
      </c>
      <c r="E2975" t="s">
        <v>263</v>
      </c>
      <c r="F2975" t="s">
        <v>264</v>
      </c>
      <c r="G2975" t="s">
        <v>20</v>
      </c>
      <c r="H2975" t="s">
        <v>22</v>
      </c>
      <c r="I2975" s="4">
        <v>1134</v>
      </c>
      <c r="J2975">
        <v>285</v>
      </c>
      <c r="K2975">
        <v>0</v>
      </c>
      <c r="L2975">
        <v>849</v>
      </c>
      <c r="M2975">
        <v>0</v>
      </c>
      <c r="N2975" s="2">
        <v>31</v>
      </c>
      <c r="O2975" t="s">
        <v>51</v>
      </c>
      <c r="P2975" t="s">
        <v>32</v>
      </c>
      <c r="Q2975" t="s">
        <v>25</v>
      </c>
      <c r="R2975" t="s">
        <v>26</v>
      </c>
    </row>
    <row r="2976" spans="1:18" x14ac:dyDescent="0.35">
      <c r="A2976" t="s">
        <v>1032</v>
      </c>
      <c r="B2976" t="s">
        <v>715</v>
      </c>
      <c r="C2976" t="s">
        <v>15</v>
      </c>
      <c r="D2976" t="s">
        <v>17</v>
      </c>
      <c r="E2976" t="s">
        <v>508</v>
      </c>
      <c r="G2976" t="s">
        <v>20</v>
      </c>
      <c r="H2976" t="s">
        <v>22</v>
      </c>
      <c r="I2976" s="4">
        <v>3668</v>
      </c>
      <c r="J2976">
        <v>1284</v>
      </c>
      <c r="K2976">
        <v>0</v>
      </c>
      <c r="L2976">
        <v>2384</v>
      </c>
      <c r="M2976">
        <v>0</v>
      </c>
      <c r="N2976" s="2">
        <v>31</v>
      </c>
      <c r="O2976" t="s">
        <v>60</v>
      </c>
      <c r="P2976" t="s">
        <v>32</v>
      </c>
      <c r="Q2976" t="s">
        <v>25</v>
      </c>
      <c r="R2976" t="s">
        <v>26</v>
      </c>
    </row>
    <row r="2977" spans="1:18" x14ac:dyDescent="0.35">
      <c r="A2977" t="s">
        <v>1032</v>
      </c>
      <c r="B2977" t="s">
        <v>716</v>
      </c>
      <c r="C2977" t="s">
        <v>15</v>
      </c>
      <c r="D2977" t="s">
        <v>17</v>
      </c>
      <c r="E2977" t="s">
        <v>359</v>
      </c>
      <c r="F2977" t="s">
        <v>360</v>
      </c>
      <c r="G2977" t="s">
        <v>20</v>
      </c>
      <c r="H2977" t="s">
        <v>22</v>
      </c>
      <c r="I2977" s="4">
        <v>1248</v>
      </c>
      <c r="J2977">
        <v>364</v>
      </c>
      <c r="K2977">
        <v>0</v>
      </c>
      <c r="L2977">
        <v>884</v>
      </c>
      <c r="M2977">
        <v>0</v>
      </c>
      <c r="N2977" s="2">
        <v>31</v>
      </c>
      <c r="O2977" t="s">
        <v>29</v>
      </c>
      <c r="P2977" t="s">
        <v>108</v>
      </c>
      <c r="Q2977" t="s">
        <v>25</v>
      </c>
      <c r="R2977" t="s">
        <v>26</v>
      </c>
    </row>
    <row r="2978" spans="1:18" x14ac:dyDescent="0.35">
      <c r="A2978" t="s">
        <v>1032</v>
      </c>
      <c r="B2978" t="s">
        <v>717</v>
      </c>
      <c r="C2978" t="s">
        <v>15</v>
      </c>
      <c r="D2978" t="s">
        <v>17</v>
      </c>
      <c r="E2978" t="s">
        <v>327</v>
      </c>
      <c r="F2978" t="s">
        <v>328</v>
      </c>
      <c r="G2978" t="s">
        <v>20</v>
      </c>
      <c r="H2978" t="s">
        <v>22</v>
      </c>
      <c r="I2978" s="4">
        <v>501</v>
      </c>
      <c r="J2978">
        <v>120</v>
      </c>
      <c r="K2978">
        <v>0</v>
      </c>
      <c r="L2978">
        <v>381</v>
      </c>
      <c r="M2978">
        <v>0</v>
      </c>
      <c r="N2978" s="2">
        <v>31</v>
      </c>
      <c r="O2978" t="s">
        <v>29</v>
      </c>
      <c r="P2978" t="s">
        <v>108</v>
      </c>
      <c r="Q2978" t="s">
        <v>25</v>
      </c>
      <c r="R2978" t="s">
        <v>26</v>
      </c>
    </row>
    <row r="2979" spans="1:18" x14ac:dyDescent="0.35">
      <c r="A2979" t="s">
        <v>1032</v>
      </c>
      <c r="B2979" t="s">
        <v>718</v>
      </c>
      <c r="C2979" t="s">
        <v>15</v>
      </c>
      <c r="D2979" t="s">
        <v>17</v>
      </c>
      <c r="E2979" t="s">
        <v>122</v>
      </c>
      <c r="F2979" t="s">
        <v>34</v>
      </c>
      <c r="G2979" t="s">
        <v>20</v>
      </c>
      <c r="H2979" t="s">
        <v>21</v>
      </c>
      <c r="I2979" s="4">
        <v>1534.12</v>
      </c>
      <c r="J2979">
        <v>0</v>
      </c>
      <c r="K2979">
        <v>0</v>
      </c>
      <c r="L2979">
        <v>0</v>
      </c>
      <c r="M2979">
        <v>1534.12</v>
      </c>
      <c r="N2979" s="2">
        <v>31</v>
      </c>
      <c r="O2979" t="s">
        <v>35</v>
      </c>
      <c r="P2979" t="s">
        <v>108</v>
      </c>
      <c r="Q2979" t="s">
        <v>25</v>
      </c>
      <c r="R2979" t="s">
        <v>26</v>
      </c>
    </row>
    <row r="2980" spans="1:18" x14ac:dyDescent="0.35">
      <c r="A2980" t="s">
        <v>1032</v>
      </c>
      <c r="B2980" t="s">
        <v>719</v>
      </c>
      <c r="C2980" t="s">
        <v>15</v>
      </c>
      <c r="D2980" t="s">
        <v>17</v>
      </c>
      <c r="E2980" t="s">
        <v>403</v>
      </c>
      <c r="F2980" t="s">
        <v>131</v>
      </c>
      <c r="G2980" t="s">
        <v>20</v>
      </c>
      <c r="H2980" t="s">
        <v>22</v>
      </c>
      <c r="I2980" s="4">
        <v>3763</v>
      </c>
      <c r="J2980">
        <v>870</v>
      </c>
      <c r="K2980">
        <v>0</v>
      </c>
      <c r="L2980">
        <v>2893</v>
      </c>
      <c r="M2980">
        <v>0</v>
      </c>
      <c r="N2980" s="2">
        <v>31</v>
      </c>
      <c r="O2980" t="s">
        <v>29</v>
      </c>
      <c r="P2980" t="s">
        <v>30</v>
      </c>
      <c r="Q2980" t="s">
        <v>25</v>
      </c>
      <c r="R2980" t="s">
        <v>26</v>
      </c>
    </row>
    <row r="2981" spans="1:18" x14ac:dyDescent="0.35">
      <c r="A2981" t="s">
        <v>1032</v>
      </c>
      <c r="B2981" t="s">
        <v>720</v>
      </c>
      <c r="C2981" t="s">
        <v>15</v>
      </c>
      <c r="D2981" t="s">
        <v>17</v>
      </c>
      <c r="E2981" t="s">
        <v>513</v>
      </c>
      <c r="F2981" t="s">
        <v>514</v>
      </c>
      <c r="G2981" t="s">
        <v>20</v>
      </c>
      <c r="H2981" t="s">
        <v>21</v>
      </c>
      <c r="I2981" s="4">
        <v>776.38</v>
      </c>
      <c r="J2981">
        <v>0</v>
      </c>
      <c r="K2981">
        <v>0</v>
      </c>
      <c r="L2981">
        <v>0</v>
      </c>
      <c r="M2981">
        <v>776.38</v>
      </c>
      <c r="N2981" s="2">
        <v>31</v>
      </c>
      <c r="O2981" t="s">
        <v>35</v>
      </c>
      <c r="P2981" t="s">
        <v>272</v>
      </c>
      <c r="Q2981" t="s">
        <v>25</v>
      </c>
      <c r="R2981" t="s">
        <v>26</v>
      </c>
    </row>
    <row r="2982" spans="1:18" x14ac:dyDescent="0.35">
      <c r="A2982" t="s">
        <v>1032</v>
      </c>
      <c r="B2982" t="s">
        <v>721</v>
      </c>
      <c r="C2982" t="s">
        <v>15</v>
      </c>
      <c r="D2982" t="s">
        <v>17</v>
      </c>
      <c r="E2982" t="s">
        <v>428</v>
      </c>
      <c r="F2982" t="s">
        <v>429</v>
      </c>
      <c r="G2982" t="s">
        <v>20</v>
      </c>
      <c r="H2982" t="s">
        <v>22</v>
      </c>
      <c r="I2982" s="4">
        <v>24208</v>
      </c>
      <c r="J2982">
        <v>7304</v>
      </c>
      <c r="K2982">
        <v>0</v>
      </c>
      <c r="L2982">
        <v>16904</v>
      </c>
      <c r="M2982">
        <v>0</v>
      </c>
      <c r="N2982" s="2">
        <v>31</v>
      </c>
      <c r="O2982" t="s">
        <v>260</v>
      </c>
      <c r="P2982" t="s">
        <v>30</v>
      </c>
      <c r="Q2982" t="s">
        <v>25</v>
      </c>
      <c r="R2982" t="s">
        <v>26</v>
      </c>
    </row>
    <row r="2983" spans="1:18" x14ac:dyDescent="0.35">
      <c r="A2983" t="s">
        <v>1032</v>
      </c>
      <c r="B2983" t="s">
        <v>722</v>
      </c>
      <c r="C2983" t="s">
        <v>15</v>
      </c>
      <c r="D2983" t="s">
        <v>17</v>
      </c>
      <c r="E2983" t="s">
        <v>410</v>
      </c>
      <c r="F2983" t="s">
        <v>18</v>
      </c>
      <c r="G2983" t="s">
        <v>20</v>
      </c>
      <c r="H2983" t="s">
        <v>21</v>
      </c>
      <c r="I2983" s="4">
        <v>1780.48</v>
      </c>
      <c r="J2983">
        <v>0</v>
      </c>
      <c r="K2983">
        <v>0</v>
      </c>
      <c r="L2983">
        <v>0</v>
      </c>
      <c r="M2983">
        <v>1780.48</v>
      </c>
      <c r="N2983" s="2">
        <v>31</v>
      </c>
      <c r="O2983" t="s">
        <v>23</v>
      </c>
      <c r="P2983" t="s">
        <v>30</v>
      </c>
      <c r="Q2983" t="s">
        <v>25</v>
      </c>
      <c r="R2983" t="s">
        <v>26</v>
      </c>
    </row>
    <row r="2984" spans="1:18" x14ac:dyDescent="0.35">
      <c r="A2984" t="s">
        <v>1032</v>
      </c>
      <c r="B2984" t="s">
        <v>723</v>
      </c>
      <c r="C2984" t="s">
        <v>15</v>
      </c>
      <c r="D2984" t="s">
        <v>17</v>
      </c>
      <c r="E2984" t="s">
        <v>210</v>
      </c>
      <c r="F2984" t="s">
        <v>62</v>
      </c>
      <c r="G2984" t="s">
        <v>20</v>
      </c>
      <c r="H2984" t="s">
        <v>21</v>
      </c>
      <c r="I2984" s="4">
        <v>1028.1500000000001</v>
      </c>
      <c r="J2984">
        <v>0</v>
      </c>
      <c r="K2984">
        <v>0</v>
      </c>
      <c r="L2984">
        <v>0</v>
      </c>
      <c r="M2984">
        <v>1028.1500000000001</v>
      </c>
      <c r="N2984" s="2">
        <v>31</v>
      </c>
      <c r="O2984" t="s">
        <v>63</v>
      </c>
      <c r="P2984" t="s">
        <v>80</v>
      </c>
      <c r="Q2984" t="s">
        <v>25</v>
      </c>
      <c r="R2984" t="s">
        <v>26</v>
      </c>
    </row>
    <row r="2985" spans="1:18" x14ac:dyDescent="0.35">
      <c r="A2985" t="s">
        <v>1032</v>
      </c>
      <c r="B2985" t="s">
        <v>724</v>
      </c>
      <c r="C2985" t="s">
        <v>15</v>
      </c>
      <c r="D2985" t="s">
        <v>17</v>
      </c>
      <c r="E2985" t="s">
        <v>111</v>
      </c>
      <c r="F2985" t="s">
        <v>29</v>
      </c>
      <c r="G2985" t="s">
        <v>20</v>
      </c>
      <c r="H2985" t="s">
        <v>21</v>
      </c>
      <c r="I2985" s="4">
        <v>812.03</v>
      </c>
      <c r="J2985">
        <v>0</v>
      </c>
      <c r="K2985">
        <v>0</v>
      </c>
      <c r="L2985">
        <v>0</v>
      </c>
      <c r="M2985">
        <v>812.03</v>
      </c>
      <c r="N2985" s="2">
        <v>31</v>
      </c>
      <c r="O2985" t="s">
        <v>29</v>
      </c>
      <c r="P2985" t="s">
        <v>80</v>
      </c>
      <c r="Q2985" t="s">
        <v>25</v>
      </c>
      <c r="R2985" t="s">
        <v>26</v>
      </c>
    </row>
    <row r="2986" spans="1:18" x14ac:dyDescent="0.35">
      <c r="A2986" t="s">
        <v>1032</v>
      </c>
      <c r="B2986" t="s">
        <v>725</v>
      </c>
      <c r="C2986" t="s">
        <v>15</v>
      </c>
      <c r="D2986" t="s">
        <v>17</v>
      </c>
      <c r="E2986" t="s">
        <v>485</v>
      </c>
      <c r="G2986" t="s">
        <v>20</v>
      </c>
      <c r="H2986" t="s">
        <v>21</v>
      </c>
      <c r="I2986" s="4">
        <v>2189.5500000000002</v>
      </c>
      <c r="J2986">
        <v>0</v>
      </c>
      <c r="K2986">
        <v>0</v>
      </c>
      <c r="L2986">
        <v>0</v>
      </c>
      <c r="M2986">
        <v>2189.5500000000002</v>
      </c>
      <c r="N2986" s="2">
        <v>31</v>
      </c>
      <c r="O2986" t="s">
        <v>29</v>
      </c>
      <c r="P2986" t="s">
        <v>201</v>
      </c>
      <c r="Q2986" t="s">
        <v>25</v>
      </c>
      <c r="R2986" t="s">
        <v>26</v>
      </c>
    </row>
    <row r="2987" spans="1:18" x14ac:dyDescent="0.35">
      <c r="A2987" t="s">
        <v>1032</v>
      </c>
      <c r="B2987" t="s">
        <v>726</v>
      </c>
      <c r="C2987" t="s">
        <v>15</v>
      </c>
      <c r="D2987" t="s">
        <v>17</v>
      </c>
      <c r="E2987" t="s">
        <v>500</v>
      </c>
      <c r="G2987" t="s">
        <v>20</v>
      </c>
      <c r="H2987" t="s">
        <v>21</v>
      </c>
      <c r="I2987" s="4">
        <v>538.15</v>
      </c>
      <c r="J2987">
        <v>0</v>
      </c>
      <c r="K2987">
        <v>0</v>
      </c>
      <c r="L2987">
        <v>0</v>
      </c>
      <c r="M2987">
        <v>538.15</v>
      </c>
      <c r="N2987" s="2">
        <v>31</v>
      </c>
      <c r="O2987" t="s">
        <v>35</v>
      </c>
      <c r="P2987" t="s">
        <v>201</v>
      </c>
      <c r="Q2987" t="s">
        <v>25</v>
      </c>
      <c r="R2987" t="s">
        <v>26</v>
      </c>
    </row>
    <row r="2988" spans="1:18" x14ac:dyDescent="0.35">
      <c r="A2988" t="s">
        <v>1032</v>
      </c>
      <c r="B2988" t="s">
        <v>727</v>
      </c>
      <c r="C2988" t="s">
        <v>15</v>
      </c>
      <c r="D2988" t="s">
        <v>17</v>
      </c>
      <c r="E2988" t="s">
        <v>249</v>
      </c>
      <c r="G2988" t="s">
        <v>20</v>
      </c>
      <c r="H2988" t="s">
        <v>22</v>
      </c>
      <c r="I2988" s="4">
        <v>5901</v>
      </c>
      <c r="J2988">
        <v>1359</v>
      </c>
      <c r="K2988">
        <v>0</v>
      </c>
      <c r="L2988">
        <v>4542</v>
      </c>
      <c r="M2988">
        <v>0</v>
      </c>
      <c r="N2988" s="2">
        <v>31</v>
      </c>
      <c r="O2988" t="s">
        <v>29</v>
      </c>
      <c r="P2988" t="s">
        <v>201</v>
      </c>
      <c r="Q2988" t="s">
        <v>25</v>
      </c>
      <c r="R2988" t="s">
        <v>26</v>
      </c>
    </row>
    <row r="2989" spans="1:18" x14ac:dyDescent="0.35">
      <c r="A2989" t="s">
        <v>1032</v>
      </c>
      <c r="B2989" t="s">
        <v>728</v>
      </c>
      <c r="C2989" t="s">
        <v>15</v>
      </c>
      <c r="D2989" t="s">
        <v>17</v>
      </c>
      <c r="E2989" t="s">
        <v>244</v>
      </c>
      <c r="G2989" t="s">
        <v>20</v>
      </c>
      <c r="H2989" t="s">
        <v>22</v>
      </c>
      <c r="I2989" s="4">
        <v>15280</v>
      </c>
      <c r="J2989">
        <v>4800</v>
      </c>
      <c r="K2989">
        <v>0</v>
      </c>
      <c r="L2989">
        <v>10480</v>
      </c>
      <c r="M2989">
        <v>0</v>
      </c>
      <c r="N2989" s="2">
        <v>31</v>
      </c>
      <c r="O2989" t="s">
        <v>29</v>
      </c>
      <c r="P2989" t="s">
        <v>47</v>
      </c>
      <c r="Q2989" t="s">
        <v>25</v>
      </c>
      <c r="R2989" t="s">
        <v>26</v>
      </c>
    </row>
    <row r="2990" spans="1:18" x14ac:dyDescent="0.35">
      <c r="A2990" t="s">
        <v>1032</v>
      </c>
      <c r="B2990" t="s">
        <v>729</v>
      </c>
      <c r="C2990" t="s">
        <v>15</v>
      </c>
      <c r="D2990" t="s">
        <v>17</v>
      </c>
      <c r="E2990" t="s">
        <v>244</v>
      </c>
      <c r="G2990" t="s">
        <v>20</v>
      </c>
      <c r="H2990" t="s">
        <v>22</v>
      </c>
      <c r="I2990" s="4">
        <v>11500</v>
      </c>
      <c r="J2990">
        <v>2496</v>
      </c>
      <c r="K2990">
        <v>0</v>
      </c>
      <c r="L2990">
        <v>9004</v>
      </c>
      <c r="M2990">
        <v>0</v>
      </c>
      <c r="N2990" s="2">
        <v>31</v>
      </c>
      <c r="O2990" t="s">
        <v>29</v>
      </c>
      <c r="P2990" t="s">
        <v>224</v>
      </c>
      <c r="Q2990" t="s">
        <v>25</v>
      </c>
      <c r="R2990" t="s">
        <v>26</v>
      </c>
    </row>
    <row r="2991" spans="1:18" x14ac:dyDescent="0.35">
      <c r="A2991" t="s">
        <v>1032</v>
      </c>
      <c r="B2991" t="s">
        <v>730</v>
      </c>
      <c r="C2991" t="s">
        <v>15</v>
      </c>
      <c r="D2991" t="s">
        <v>17</v>
      </c>
      <c r="E2991" t="s">
        <v>524</v>
      </c>
      <c r="G2991" t="s">
        <v>20</v>
      </c>
      <c r="H2991" t="s">
        <v>22</v>
      </c>
      <c r="I2991" s="4">
        <v>10675</v>
      </c>
      <c r="J2991">
        <v>1395</v>
      </c>
      <c r="K2991">
        <v>0</v>
      </c>
      <c r="L2991">
        <v>9280</v>
      </c>
      <c r="M2991">
        <v>0</v>
      </c>
      <c r="N2991" s="2">
        <v>31</v>
      </c>
      <c r="O2991" t="s">
        <v>51</v>
      </c>
      <c r="P2991" t="s">
        <v>47</v>
      </c>
      <c r="Q2991" t="s">
        <v>25</v>
      </c>
      <c r="R2991" t="s">
        <v>26</v>
      </c>
    </row>
    <row r="2992" spans="1:18" x14ac:dyDescent="0.35">
      <c r="A2992" t="s">
        <v>1032</v>
      </c>
      <c r="B2992" t="s">
        <v>731</v>
      </c>
      <c r="C2992" t="s">
        <v>15</v>
      </c>
      <c r="D2992" t="s">
        <v>17</v>
      </c>
      <c r="E2992" t="s">
        <v>474</v>
      </c>
      <c r="G2992" t="s">
        <v>20</v>
      </c>
      <c r="H2992" t="s">
        <v>22</v>
      </c>
      <c r="I2992" s="4">
        <v>6186</v>
      </c>
      <c r="J2992">
        <v>1230</v>
      </c>
      <c r="K2992">
        <v>0</v>
      </c>
      <c r="L2992">
        <v>4956</v>
      </c>
      <c r="M2992">
        <v>0</v>
      </c>
      <c r="N2992" s="2">
        <v>31</v>
      </c>
      <c r="O2992" t="s">
        <v>46</v>
      </c>
      <c r="P2992" t="s">
        <v>47</v>
      </c>
      <c r="Q2992" t="s">
        <v>25</v>
      </c>
      <c r="R2992" t="s">
        <v>26</v>
      </c>
    </row>
    <row r="2993" spans="1:18" x14ac:dyDescent="0.35">
      <c r="A2993" t="s">
        <v>1032</v>
      </c>
      <c r="B2993" t="s">
        <v>732</v>
      </c>
      <c r="C2993" t="s">
        <v>15</v>
      </c>
      <c r="D2993" t="s">
        <v>17</v>
      </c>
      <c r="E2993" t="s">
        <v>518</v>
      </c>
      <c r="G2993" t="s">
        <v>20</v>
      </c>
      <c r="H2993" t="s">
        <v>22</v>
      </c>
      <c r="I2993" s="4">
        <v>31770</v>
      </c>
      <c r="J2993">
        <v>4985</v>
      </c>
      <c r="K2993">
        <v>0</v>
      </c>
      <c r="L2993">
        <v>26785</v>
      </c>
      <c r="M2993">
        <v>0</v>
      </c>
      <c r="N2993" s="2">
        <v>31</v>
      </c>
      <c r="O2993" t="s">
        <v>51</v>
      </c>
      <c r="P2993" t="s">
        <v>47</v>
      </c>
      <c r="Q2993" t="s">
        <v>25</v>
      </c>
      <c r="R2993" t="s">
        <v>26</v>
      </c>
    </row>
    <row r="2994" spans="1:18" x14ac:dyDescent="0.35">
      <c r="A2994" t="s">
        <v>1032</v>
      </c>
      <c r="B2994" t="s">
        <v>733</v>
      </c>
      <c r="C2994" t="s">
        <v>15</v>
      </c>
      <c r="D2994" t="s">
        <v>17</v>
      </c>
      <c r="E2994" t="s">
        <v>398</v>
      </c>
      <c r="F2994" t="s">
        <v>18</v>
      </c>
      <c r="G2994" t="s">
        <v>20</v>
      </c>
      <c r="H2994" t="s">
        <v>21</v>
      </c>
      <c r="I2994" s="4">
        <v>180.26</v>
      </c>
      <c r="J2994">
        <v>0</v>
      </c>
      <c r="K2994">
        <v>0</v>
      </c>
      <c r="L2994">
        <v>0</v>
      </c>
      <c r="M2994">
        <v>180.26</v>
      </c>
      <c r="N2994" s="2">
        <v>31</v>
      </c>
      <c r="O2994" t="s">
        <v>23</v>
      </c>
      <c r="P2994" t="s">
        <v>30</v>
      </c>
      <c r="Q2994" t="s">
        <v>25</v>
      </c>
      <c r="R2994" t="s">
        <v>26</v>
      </c>
    </row>
    <row r="2995" spans="1:18" x14ac:dyDescent="0.35">
      <c r="A2995" t="s">
        <v>1032</v>
      </c>
      <c r="B2995" t="s">
        <v>734</v>
      </c>
      <c r="C2995" t="s">
        <v>15</v>
      </c>
      <c r="D2995" t="s">
        <v>17</v>
      </c>
      <c r="E2995" t="s">
        <v>398</v>
      </c>
      <c r="F2995" t="s">
        <v>18</v>
      </c>
      <c r="G2995" t="s">
        <v>20</v>
      </c>
      <c r="H2995" t="s">
        <v>21</v>
      </c>
      <c r="I2995" s="4">
        <v>283.83</v>
      </c>
      <c r="J2995">
        <v>0</v>
      </c>
      <c r="K2995">
        <v>0</v>
      </c>
      <c r="L2995">
        <v>0</v>
      </c>
      <c r="M2995">
        <v>283.83</v>
      </c>
      <c r="N2995" s="2">
        <v>31</v>
      </c>
      <c r="O2995" t="s">
        <v>23</v>
      </c>
      <c r="P2995" t="s">
        <v>30</v>
      </c>
      <c r="Q2995" t="s">
        <v>25</v>
      </c>
      <c r="R2995" t="s">
        <v>26</v>
      </c>
    </row>
    <row r="2996" spans="1:18" x14ac:dyDescent="0.35">
      <c r="A2996" t="s">
        <v>1032</v>
      </c>
      <c r="B2996" t="s">
        <v>735</v>
      </c>
      <c r="C2996" t="s">
        <v>15</v>
      </c>
      <c r="D2996" t="s">
        <v>17</v>
      </c>
      <c r="E2996" t="s">
        <v>369</v>
      </c>
      <c r="F2996" t="s">
        <v>131</v>
      </c>
      <c r="G2996" t="s">
        <v>20</v>
      </c>
      <c r="H2996" t="s">
        <v>22</v>
      </c>
      <c r="I2996" s="4">
        <v>2608</v>
      </c>
      <c r="J2996">
        <v>595</v>
      </c>
      <c r="K2996">
        <v>0</v>
      </c>
      <c r="L2996">
        <v>2013</v>
      </c>
      <c r="M2996">
        <v>0</v>
      </c>
      <c r="N2996" s="2">
        <v>31</v>
      </c>
      <c r="O2996" t="s">
        <v>29</v>
      </c>
      <c r="P2996" t="s">
        <v>30</v>
      </c>
      <c r="Q2996" t="s">
        <v>25</v>
      </c>
      <c r="R2996" t="s">
        <v>26</v>
      </c>
    </row>
    <row r="2997" spans="1:18" x14ac:dyDescent="0.35">
      <c r="A2997" t="s">
        <v>1032</v>
      </c>
      <c r="B2997" t="s">
        <v>736</v>
      </c>
      <c r="C2997" t="s">
        <v>15</v>
      </c>
      <c r="D2997" t="s">
        <v>17</v>
      </c>
      <c r="E2997" t="s">
        <v>309</v>
      </c>
      <c r="G2997" t="s">
        <v>20</v>
      </c>
      <c r="H2997" t="s">
        <v>22</v>
      </c>
      <c r="I2997" s="4">
        <v>6741</v>
      </c>
      <c r="J2997">
        <v>1541</v>
      </c>
      <c r="K2997">
        <v>0</v>
      </c>
      <c r="L2997">
        <v>5200</v>
      </c>
      <c r="M2997">
        <v>0</v>
      </c>
      <c r="N2997" s="2">
        <v>31</v>
      </c>
      <c r="O2997" t="s">
        <v>29</v>
      </c>
      <c r="P2997" t="s">
        <v>224</v>
      </c>
      <c r="Q2997" t="s">
        <v>25</v>
      </c>
      <c r="R2997" t="s">
        <v>26</v>
      </c>
    </row>
    <row r="2998" spans="1:18" x14ac:dyDescent="0.35">
      <c r="A2998" t="s">
        <v>1032</v>
      </c>
      <c r="B2998" t="s">
        <v>737</v>
      </c>
      <c r="C2998" t="s">
        <v>15</v>
      </c>
      <c r="D2998" t="s">
        <v>17</v>
      </c>
      <c r="E2998" t="s">
        <v>134</v>
      </c>
      <c r="F2998" t="s">
        <v>18</v>
      </c>
      <c r="G2998" t="s">
        <v>20</v>
      </c>
      <c r="H2998" t="s">
        <v>21</v>
      </c>
      <c r="I2998" s="4">
        <v>1095.5</v>
      </c>
      <c r="J2998">
        <v>0</v>
      </c>
      <c r="K2998">
        <v>0</v>
      </c>
      <c r="L2998">
        <v>0</v>
      </c>
      <c r="M2998">
        <v>1095.5</v>
      </c>
      <c r="N2998" s="2">
        <v>31</v>
      </c>
      <c r="O2998" t="s">
        <v>51</v>
      </c>
      <c r="P2998" t="s">
        <v>64</v>
      </c>
      <c r="Q2998" t="s">
        <v>25</v>
      </c>
      <c r="R2998" t="s">
        <v>26</v>
      </c>
    </row>
    <row r="2999" spans="1:18" x14ac:dyDescent="0.35">
      <c r="A2999" t="s">
        <v>1032</v>
      </c>
      <c r="B2999" t="s">
        <v>738</v>
      </c>
      <c r="C2999" t="s">
        <v>15</v>
      </c>
      <c r="D2999" t="s">
        <v>17</v>
      </c>
      <c r="E2999" t="s">
        <v>480</v>
      </c>
      <c r="G2999" t="s">
        <v>20</v>
      </c>
      <c r="H2999" t="s">
        <v>22</v>
      </c>
      <c r="I2999" s="4">
        <v>265</v>
      </c>
      <c r="J2999">
        <v>45</v>
      </c>
      <c r="K2999">
        <v>0</v>
      </c>
      <c r="L2999">
        <v>220</v>
      </c>
      <c r="M2999">
        <v>0</v>
      </c>
      <c r="N2999" s="2">
        <v>31</v>
      </c>
      <c r="O2999" t="s">
        <v>29</v>
      </c>
      <c r="P2999" t="s">
        <v>64</v>
      </c>
      <c r="Q2999" t="s">
        <v>25</v>
      </c>
      <c r="R2999" t="s">
        <v>26</v>
      </c>
    </row>
    <row r="3000" spans="1:18" x14ac:dyDescent="0.35">
      <c r="A3000" t="s">
        <v>1032</v>
      </c>
      <c r="B3000" t="s">
        <v>739</v>
      </c>
      <c r="C3000" t="s">
        <v>15</v>
      </c>
      <c r="D3000" t="s">
        <v>17</v>
      </c>
      <c r="E3000" t="s">
        <v>415</v>
      </c>
      <c r="F3000" t="s">
        <v>360</v>
      </c>
      <c r="G3000" t="s">
        <v>20</v>
      </c>
      <c r="H3000" t="s">
        <v>22</v>
      </c>
      <c r="I3000" s="4">
        <v>5248</v>
      </c>
      <c r="J3000">
        <v>1299</v>
      </c>
      <c r="K3000">
        <v>0</v>
      </c>
      <c r="L3000">
        <v>3949</v>
      </c>
      <c r="M3000">
        <v>0</v>
      </c>
      <c r="N3000" s="2">
        <v>31</v>
      </c>
      <c r="O3000" t="s">
        <v>29</v>
      </c>
      <c r="P3000" t="s">
        <v>64</v>
      </c>
      <c r="Q3000" t="s">
        <v>25</v>
      </c>
      <c r="R3000" t="s">
        <v>26</v>
      </c>
    </row>
    <row r="3001" spans="1:18" x14ac:dyDescent="0.35">
      <c r="A3001" t="s">
        <v>1032</v>
      </c>
      <c r="B3001" t="s">
        <v>740</v>
      </c>
      <c r="C3001" t="s">
        <v>15</v>
      </c>
      <c r="D3001" t="s">
        <v>17</v>
      </c>
      <c r="E3001" t="s">
        <v>299</v>
      </c>
      <c r="F3001" t="s">
        <v>300</v>
      </c>
      <c r="G3001" t="s">
        <v>20</v>
      </c>
      <c r="H3001" t="s">
        <v>22</v>
      </c>
      <c r="I3001" s="4">
        <v>13796</v>
      </c>
      <c r="J3001">
        <v>1920</v>
      </c>
      <c r="K3001">
        <v>0</v>
      </c>
      <c r="L3001">
        <v>11876</v>
      </c>
      <c r="M3001">
        <v>0</v>
      </c>
      <c r="N3001" s="2">
        <v>31</v>
      </c>
      <c r="O3001" t="s">
        <v>60</v>
      </c>
      <c r="P3001" t="s">
        <v>64</v>
      </c>
      <c r="Q3001" t="s">
        <v>25</v>
      </c>
      <c r="R3001" t="s">
        <v>26</v>
      </c>
    </row>
    <row r="3002" spans="1:18" x14ac:dyDescent="0.35">
      <c r="A3002" t="s">
        <v>1032</v>
      </c>
      <c r="B3002" t="s">
        <v>741</v>
      </c>
      <c r="C3002" t="s">
        <v>15</v>
      </c>
      <c r="D3002" t="s">
        <v>17</v>
      </c>
      <c r="E3002" t="s">
        <v>83</v>
      </c>
      <c r="F3002" t="s">
        <v>18</v>
      </c>
      <c r="G3002" t="s">
        <v>20</v>
      </c>
      <c r="H3002" t="s">
        <v>21</v>
      </c>
      <c r="I3002" s="4">
        <v>1028.8800000000001</v>
      </c>
      <c r="J3002">
        <v>0</v>
      </c>
      <c r="K3002">
        <v>0</v>
      </c>
      <c r="L3002">
        <v>0</v>
      </c>
      <c r="M3002">
        <v>1028.8800000000001</v>
      </c>
      <c r="N3002" s="2">
        <v>31</v>
      </c>
      <c r="O3002" t="s">
        <v>51</v>
      </c>
      <c r="P3002" t="s">
        <v>80</v>
      </c>
      <c r="Q3002" t="s">
        <v>25</v>
      </c>
      <c r="R3002" t="s">
        <v>26</v>
      </c>
    </row>
    <row r="3003" spans="1:18" x14ac:dyDescent="0.35">
      <c r="A3003" t="s">
        <v>1032</v>
      </c>
      <c r="B3003" t="s">
        <v>742</v>
      </c>
      <c r="C3003" t="s">
        <v>15</v>
      </c>
      <c r="D3003" t="s">
        <v>17</v>
      </c>
      <c r="E3003" t="s">
        <v>130</v>
      </c>
      <c r="F3003" t="s">
        <v>131</v>
      </c>
      <c r="G3003" t="s">
        <v>20</v>
      </c>
      <c r="H3003" t="s">
        <v>21</v>
      </c>
      <c r="I3003" s="4">
        <v>2636.81</v>
      </c>
      <c r="J3003">
        <v>0</v>
      </c>
      <c r="K3003">
        <v>0</v>
      </c>
      <c r="L3003">
        <v>0</v>
      </c>
      <c r="M3003">
        <v>2636.81</v>
      </c>
      <c r="N3003" s="2">
        <v>31</v>
      </c>
      <c r="O3003" t="s">
        <v>29</v>
      </c>
      <c r="P3003" t="s">
        <v>80</v>
      </c>
      <c r="Q3003" t="s">
        <v>25</v>
      </c>
      <c r="R3003" t="s">
        <v>26</v>
      </c>
    </row>
    <row r="3004" spans="1:18" x14ac:dyDescent="0.35">
      <c r="A3004" t="s">
        <v>1032</v>
      </c>
      <c r="B3004" t="s">
        <v>743</v>
      </c>
      <c r="C3004" t="s">
        <v>15</v>
      </c>
      <c r="D3004" t="s">
        <v>17</v>
      </c>
      <c r="E3004" t="s">
        <v>280</v>
      </c>
      <c r="F3004" t="s">
        <v>281</v>
      </c>
      <c r="G3004" t="s">
        <v>20</v>
      </c>
      <c r="H3004" t="s">
        <v>22</v>
      </c>
      <c r="I3004" s="4">
        <v>12400</v>
      </c>
      <c r="J3004">
        <v>4230</v>
      </c>
      <c r="K3004">
        <v>0</v>
      </c>
      <c r="L3004">
        <v>8170</v>
      </c>
      <c r="M3004">
        <v>0</v>
      </c>
      <c r="N3004" s="2">
        <v>31</v>
      </c>
      <c r="O3004" t="s">
        <v>60</v>
      </c>
      <c r="P3004" t="s">
        <v>80</v>
      </c>
      <c r="Q3004" t="s">
        <v>25</v>
      </c>
      <c r="R3004" t="s">
        <v>26</v>
      </c>
    </row>
    <row r="3005" spans="1:18" x14ac:dyDescent="0.35">
      <c r="A3005" t="s">
        <v>1032</v>
      </c>
      <c r="B3005" t="s">
        <v>1022</v>
      </c>
      <c r="C3005" t="s">
        <v>15</v>
      </c>
      <c r="D3005" t="s">
        <v>17</v>
      </c>
      <c r="E3005" t="s">
        <v>572</v>
      </c>
      <c r="F3005" t="s">
        <v>96</v>
      </c>
      <c r="G3005" t="s">
        <v>20</v>
      </c>
      <c r="H3005" t="s">
        <v>21</v>
      </c>
      <c r="I3005" s="4">
        <v>1054.5899999999999</v>
      </c>
      <c r="J3005">
        <v>0</v>
      </c>
      <c r="K3005">
        <v>0</v>
      </c>
      <c r="L3005">
        <v>0</v>
      </c>
      <c r="M3005">
        <v>1054.5899999999999</v>
      </c>
      <c r="N3005" s="2">
        <v>31</v>
      </c>
      <c r="Q3005" t="s">
        <v>25</v>
      </c>
      <c r="R3005" t="s">
        <v>26</v>
      </c>
    </row>
    <row r="3006" spans="1:18" x14ac:dyDescent="0.35">
      <c r="A3006" t="s">
        <v>1032</v>
      </c>
      <c r="B3006" t="s">
        <v>744</v>
      </c>
      <c r="C3006" t="s">
        <v>15</v>
      </c>
      <c r="D3006" t="s">
        <v>17</v>
      </c>
      <c r="E3006" t="s">
        <v>128</v>
      </c>
      <c r="F3006" t="s">
        <v>62</v>
      </c>
      <c r="G3006" t="s">
        <v>20</v>
      </c>
      <c r="H3006" t="s">
        <v>21</v>
      </c>
      <c r="I3006" s="4">
        <v>64.849999999999994</v>
      </c>
      <c r="J3006">
        <v>0</v>
      </c>
      <c r="K3006">
        <v>0</v>
      </c>
      <c r="L3006">
        <v>0</v>
      </c>
      <c r="M3006">
        <v>64.849999999999994</v>
      </c>
      <c r="N3006" s="2">
        <v>31</v>
      </c>
      <c r="O3006" t="s">
        <v>63</v>
      </c>
      <c r="P3006" t="s">
        <v>64</v>
      </c>
      <c r="Q3006" t="s">
        <v>25</v>
      </c>
      <c r="R3006" t="s">
        <v>26</v>
      </c>
    </row>
    <row r="3007" spans="1:18" x14ac:dyDescent="0.35">
      <c r="A3007" t="s">
        <v>1032</v>
      </c>
      <c r="B3007" t="s">
        <v>745</v>
      </c>
      <c r="C3007" t="s">
        <v>15</v>
      </c>
      <c r="D3007" t="s">
        <v>17</v>
      </c>
      <c r="E3007" t="s">
        <v>90</v>
      </c>
      <c r="G3007" t="s">
        <v>20</v>
      </c>
      <c r="H3007" t="s">
        <v>21</v>
      </c>
      <c r="I3007" s="4">
        <v>365.14</v>
      </c>
      <c r="J3007">
        <v>0</v>
      </c>
      <c r="K3007">
        <v>0</v>
      </c>
      <c r="L3007">
        <v>0</v>
      </c>
      <c r="M3007">
        <v>365.14</v>
      </c>
      <c r="N3007" s="2">
        <v>31</v>
      </c>
      <c r="O3007" t="s">
        <v>63</v>
      </c>
      <c r="P3007" t="s">
        <v>64</v>
      </c>
      <c r="Q3007" t="s">
        <v>25</v>
      </c>
      <c r="R3007" t="s">
        <v>26</v>
      </c>
    </row>
    <row r="3008" spans="1:18" x14ac:dyDescent="0.35">
      <c r="A3008" t="s">
        <v>1032</v>
      </c>
      <c r="B3008" t="s">
        <v>746</v>
      </c>
      <c r="C3008" t="s">
        <v>15</v>
      </c>
      <c r="D3008" t="s">
        <v>17</v>
      </c>
      <c r="E3008" t="s">
        <v>233</v>
      </c>
      <c r="F3008" t="s">
        <v>18</v>
      </c>
      <c r="G3008" t="s">
        <v>20</v>
      </c>
      <c r="H3008" t="s">
        <v>21</v>
      </c>
      <c r="I3008" s="4">
        <v>2022.58</v>
      </c>
      <c r="J3008">
        <v>0</v>
      </c>
      <c r="K3008">
        <v>0</v>
      </c>
      <c r="L3008">
        <v>0</v>
      </c>
      <c r="M3008">
        <v>2022.58</v>
      </c>
      <c r="N3008" s="2">
        <v>31</v>
      </c>
      <c r="O3008" t="s">
        <v>23</v>
      </c>
      <c r="P3008" t="s">
        <v>32</v>
      </c>
      <c r="Q3008" t="s">
        <v>25</v>
      </c>
      <c r="R3008" t="s">
        <v>26</v>
      </c>
    </row>
    <row r="3009" spans="1:18" x14ac:dyDescent="0.35">
      <c r="A3009" t="s">
        <v>1032</v>
      </c>
      <c r="B3009" t="s">
        <v>747</v>
      </c>
      <c r="C3009" t="s">
        <v>15</v>
      </c>
      <c r="D3009" t="s">
        <v>17</v>
      </c>
      <c r="E3009" t="s">
        <v>411</v>
      </c>
      <c r="F3009" t="s">
        <v>412</v>
      </c>
      <c r="G3009" t="s">
        <v>20</v>
      </c>
      <c r="H3009" t="s">
        <v>22</v>
      </c>
      <c r="I3009" s="4">
        <v>6232</v>
      </c>
      <c r="J3009">
        <v>1472</v>
      </c>
      <c r="K3009">
        <v>0</v>
      </c>
      <c r="L3009">
        <v>4760</v>
      </c>
      <c r="M3009">
        <v>0</v>
      </c>
      <c r="N3009" s="2">
        <v>31</v>
      </c>
      <c r="O3009" t="s">
        <v>29</v>
      </c>
      <c r="P3009" t="s">
        <v>49</v>
      </c>
      <c r="Q3009" t="s">
        <v>25</v>
      </c>
      <c r="R3009" t="s">
        <v>26</v>
      </c>
    </row>
    <row r="3010" spans="1:18" x14ac:dyDescent="0.35">
      <c r="A3010" t="s">
        <v>1032</v>
      </c>
      <c r="B3010" t="s">
        <v>748</v>
      </c>
      <c r="C3010" t="s">
        <v>15</v>
      </c>
      <c r="D3010" t="s">
        <v>17</v>
      </c>
      <c r="E3010" t="s">
        <v>167</v>
      </c>
      <c r="G3010" t="s">
        <v>20</v>
      </c>
      <c r="H3010" t="s">
        <v>22</v>
      </c>
      <c r="I3010" s="4">
        <v>3897</v>
      </c>
      <c r="J3010">
        <v>1128</v>
      </c>
      <c r="K3010">
        <v>0</v>
      </c>
      <c r="L3010">
        <v>2769</v>
      </c>
      <c r="M3010">
        <v>0</v>
      </c>
      <c r="N3010" s="2">
        <v>31</v>
      </c>
      <c r="O3010" t="s">
        <v>29</v>
      </c>
      <c r="P3010" t="s">
        <v>168</v>
      </c>
      <c r="Q3010" t="s">
        <v>25</v>
      </c>
      <c r="R3010" t="s">
        <v>26</v>
      </c>
    </row>
    <row r="3011" spans="1:18" x14ac:dyDescent="0.35">
      <c r="A3011" t="s">
        <v>1032</v>
      </c>
      <c r="B3011" t="s">
        <v>749</v>
      </c>
      <c r="C3011" t="s">
        <v>15</v>
      </c>
      <c r="D3011" t="s">
        <v>17</v>
      </c>
      <c r="E3011" t="s">
        <v>221</v>
      </c>
      <c r="G3011" t="s">
        <v>20</v>
      </c>
      <c r="H3011" t="s">
        <v>22</v>
      </c>
      <c r="I3011" s="4">
        <v>5904</v>
      </c>
      <c r="J3011">
        <v>1298</v>
      </c>
      <c r="K3011">
        <v>0</v>
      </c>
      <c r="L3011">
        <v>4606</v>
      </c>
      <c r="M3011">
        <v>0</v>
      </c>
      <c r="N3011" s="2">
        <v>31</v>
      </c>
      <c r="O3011" t="s">
        <v>29</v>
      </c>
      <c r="P3011" t="s">
        <v>168</v>
      </c>
      <c r="Q3011" t="s">
        <v>25</v>
      </c>
      <c r="R3011" t="s">
        <v>26</v>
      </c>
    </row>
    <row r="3012" spans="1:18" x14ac:dyDescent="0.35">
      <c r="A3012" t="s">
        <v>1032</v>
      </c>
      <c r="B3012" t="s">
        <v>750</v>
      </c>
      <c r="C3012" t="s">
        <v>15</v>
      </c>
      <c r="D3012" t="s">
        <v>17</v>
      </c>
      <c r="E3012" t="s">
        <v>512</v>
      </c>
      <c r="G3012" t="s">
        <v>20</v>
      </c>
      <c r="H3012" t="s">
        <v>22</v>
      </c>
      <c r="I3012" s="4">
        <v>286</v>
      </c>
      <c r="J3012">
        <v>68</v>
      </c>
      <c r="K3012">
        <v>0</v>
      </c>
      <c r="L3012">
        <v>218</v>
      </c>
      <c r="M3012">
        <v>0</v>
      </c>
      <c r="N3012" s="2">
        <v>31</v>
      </c>
      <c r="O3012" t="s">
        <v>29</v>
      </c>
      <c r="P3012" t="s">
        <v>168</v>
      </c>
      <c r="Q3012" t="s">
        <v>25</v>
      </c>
      <c r="R3012" t="s">
        <v>26</v>
      </c>
    </row>
    <row r="3013" spans="1:18" x14ac:dyDescent="0.35">
      <c r="A3013" t="s">
        <v>1032</v>
      </c>
      <c r="B3013" t="s">
        <v>751</v>
      </c>
      <c r="C3013" t="s">
        <v>15</v>
      </c>
      <c r="D3013" t="s">
        <v>17</v>
      </c>
      <c r="E3013" t="s">
        <v>357</v>
      </c>
      <c r="G3013" t="s">
        <v>20</v>
      </c>
      <c r="H3013" t="s">
        <v>22</v>
      </c>
      <c r="I3013" s="4">
        <v>8237</v>
      </c>
      <c r="J3013">
        <v>2118</v>
      </c>
      <c r="K3013">
        <v>0</v>
      </c>
      <c r="L3013">
        <v>6119</v>
      </c>
      <c r="M3013">
        <v>0</v>
      </c>
      <c r="N3013" s="2">
        <v>31</v>
      </c>
      <c r="O3013" t="s">
        <v>57</v>
      </c>
      <c r="P3013" t="s">
        <v>108</v>
      </c>
      <c r="Q3013" t="s">
        <v>25</v>
      </c>
      <c r="R3013" t="s">
        <v>26</v>
      </c>
    </row>
    <row r="3014" spans="1:18" x14ac:dyDescent="0.35">
      <c r="A3014" t="s">
        <v>1032</v>
      </c>
      <c r="B3014" t="s">
        <v>752</v>
      </c>
      <c r="C3014" t="s">
        <v>15</v>
      </c>
      <c r="D3014" t="s">
        <v>17</v>
      </c>
      <c r="E3014" t="s">
        <v>317</v>
      </c>
      <c r="G3014" t="s">
        <v>20</v>
      </c>
      <c r="H3014" t="s">
        <v>21</v>
      </c>
      <c r="I3014" s="4">
        <v>1661.51</v>
      </c>
      <c r="J3014">
        <v>0</v>
      </c>
      <c r="K3014">
        <v>0</v>
      </c>
      <c r="L3014">
        <v>0</v>
      </c>
      <c r="M3014">
        <v>1661.51</v>
      </c>
      <c r="N3014" s="2">
        <v>31</v>
      </c>
      <c r="O3014" t="s">
        <v>23</v>
      </c>
      <c r="P3014" t="s">
        <v>108</v>
      </c>
      <c r="Q3014" t="s">
        <v>25</v>
      </c>
      <c r="R3014" t="s">
        <v>26</v>
      </c>
    </row>
    <row r="3015" spans="1:18" x14ac:dyDescent="0.35">
      <c r="A3015" t="s">
        <v>1032</v>
      </c>
      <c r="B3015" t="s">
        <v>753</v>
      </c>
      <c r="C3015" t="s">
        <v>15</v>
      </c>
      <c r="D3015" t="s">
        <v>17</v>
      </c>
      <c r="E3015" t="s">
        <v>374</v>
      </c>
      <c r="G3015" t="s">
        <v>20</v>
      </c>
      <c r="H3015" t="s">
        <v>22</v>
      </c>
      <c r="I3015" s="4">
        <v>6283</v>
      </c>
      <c r="J3015">
        <v>1486</v>
      </c>
      <c r="K3015">
        <v>0</v>
      </c>
      <c r="L3015">
        <v>4797</v>
      </c>
      <c r="M3015">
        <v>0</v>
      </c>
      <c r="N3015" s="2">
        <v>31</v>
      </c>
      <c r="O3015" t="s">
        <v>29</v>
      </c>
      <c r="P3015" t="s">
        <v>108</v>
      </c>
      <c r="Q3015" t="s">
        <v>25</v>
      </c>
      <c r="R3015" t="s">
        <v>26</v>
      </c>
    </row>
    <row r="3016" spans="1:18" x14ac:dyDescent="0.35">
      <c r="A3016" t="s">
        <v>1032</v>
      </c>
      <c r="B3016" t="s">
        <v>754</v>
      </c>
      <c r="C3016" t="s">
        <v>15</v>
      </c>
      <c r="D3016" t="s">
        <v>17</v>
      </c>
      <c r="E3016" t="s">
        <v>171</v>
      </c>
      <c r="F3016" t="s">
        <v>62</v>
      </c>
      <c r="G3016" t="s">
        <v>20</v>
      </c>
      <c r="H3016" t="s">
        <v>21</v>
      </c>
      <c r="I3016" s="4">
        <v>80.400000000000006</v>
      </c>
      <c r="J3016">
        <v>0</v>
      </c>
      <c r="K3016">
        <v>0</v>
      </c>
      <c r="L3016">
        <v>0</v>
      </c>
      <c r="M3016">
        <v>80.400000000000006</v>
      </c>
      <c r="N3016" s="2">
        <v>31</v>
      </c>
      <c r="O3016" t="s">
        <v>63</v>
      </c>
      <c r="P3016" t="s">
        <v>64</v>
      </c>
      <c r="Q3016" t="s">
        <v>25</v>
      </c>
      <c r="R3016" t="s">
        <v>26</v>
      </c>
    </row>
    <row r="3017" spans="1:18" x14ac:dyDescent="0.35">
      <c r="A3017" t="s">
        <v>1032</v>
      </c>
      <c r="B3017" t="s">
        <v>755</v>
      </c>
      <c r="C3017" t="s">
        <v>15</v>
      </c>
      <c r="D3017" t="s">
        <v>17</v>
      </c>
      <c r="E3017" t="s">
        <v>104</v>
      </c>
      <c r="G3017" t="s">
        <v>20</v>
      </c>
      <c r="H3017" t="s">
        <v>21</v>
      </c>
      <c r="I3017" s="4">
        <v>430.6</v>
      </c>
      <c r="J3017">
        <v>0</v>
      </c>
      <c r="K3017">
        <v>0</v>
      </c>
      <c r="L3017">
        <v>0</v>
      </c>
      <c r="M3017">
        <v>430.6</v>
      </c>
      <c r="N3017" s="2">
        <v>31</v>
      </c>
      <c r="O3017" t="s">
        <v>63</v>
      </c>
      <c r="P3017" t="s">
        <v>64</v>
      </c>
      <c r="Q3017" t="s">
        <v>25</v>
      </c>
      <c r="R3017" t="s">
        <v>26</v>
      </c>
    </row>
    <row r="3018" spans="1:18" x14ac:dyDescent="0.35">
      <c r="A3018" t="s">
        <v>1032</v>
      </c>
      <c r="B3018" t="s">
        <v>756</v>
      </c>
      <c r="C3018" t="s">
        <v>15</v>
      </c>
      <c r="D3018" t="s">
        <v>17</v>
      </c>
      <c r="E3018" t="s">
        <v>100</v>
      </c>
      <c r="F3018" t="s">
        <v>62</v>
      </c>
      <c r="G3018" t="s">
        <v>20</v>
      </c>
      <c r="H3018" t="s">
        <v>21</v>
      </c>
      <c r="I3018" s="4">
        <v>56.5</v>
      </c>
      <c r="J3018">
        <v>0</v>
      </c>
      <c r="K3018">
        <v>0</v>
      </c>
      <c r="L3018">
        <v>0</v>
      </c>
      <c r="M3018">
        <v>56.5</v>
      </c>
      <c r="N3018" s="2">
        <v>31</v>
      </c>
      <c r="O3018" t="s">
        <v>63</v>
      </c>
      <c r="P3018" t="s">
        <v>64</v>
      </c>
      <c r="Q3018" t="s">
        <v>25</v>
      </c>
      <c r="R3018" t="s">
        <v>26</v>
      </c>
    </row>
    <row r="3019" spans="1:18" x14ac:dyDescent="0.35">
      <c r="A3019" t="s">
        <v>1032</v>
      </c>
      <c r="B3019" t="s">
        <v>757</v>
      </c>
      <c r="C3019" t="s">
        <v>15</v>
      </c>
      <c r="D3019" t="s">
        <v>17</v>
      </c>
      <c r="E3019" t="s">
        <v>97</v>
      </c>
      <c r="F3019" t="s">
        <v>98</v>
      </c>
      <c r="G3019" t="s">
        <v>20</v>
      </c>
      <c r="H3019" t="s">
        <v>21</v>
      </c>
      <c r="I3019" s="4">
        <v>764.52</v>
      </c>
      <c r="J3019">
        <v>0</v>
      </c>
      <c r="K3019">
        <v>0</v>
      </c>
      <c r="L3019">
        <v>0</v>
      </c>
      <c r="M3019">
        <v>764.52</v>
      </c>
      <c r="N3019" s="2">
        <v>31</v>
      </c>
      <c r="O3019" t="s">
        <v>63</v>
      </c>
      <c r="P3019" t="s">
        <v>64</v>
      </c>
      <c r="Q3019" t="s">
        <v>25</v>
      </c>
      <c r="R3019" t="s">
        <v>26</v>
      </c>
    </row>
    <row r="3020" spans="1:18" x14ac:dyDescent="0.35">
      <c r="A3020" t="s">
        <v>1032</v>
      </c>
      <c r="B3020" t="s">
        <v>758</v>
      </c>
      <c r="C3020" t="s">
        <v>15</v>
      </c>
      <c r="D3020" t="s">
        <v>17</v>
      </c>
      <c r="E3020" t="s">
        <v>175</v>
      </c>
      <c r="G3020" t="s">
        <v>20</v>
      </c>
      <c r="H3020" t="s">
        <v>21</v>
      </c>
      <c r="I3020" s="4">
        <v>89.95</v>
      </c>
      <c r="J3020">
        <v>0</v>
      </c>
      <c r="K3020">
        <v>0</v>
      </c>
      <c r="L3020">
        <v>0</v>
      </c>
      <c r="M3020">
        <v>89.95</v>
      </c>
      <c r="N3020" s="2">
        <v>31</v>
      </c>
      <c r="O3020" t="s">
        <v>63</v>
      </c>
      <c r="P3020" t="s">
        <v>64</v>
      </c>
      <c r="Q3020" t="s">
        <v>25</v>
      </c>
      <c r="R3020" t="s">
        <v>26</v>
      </c>
    </row>
    <row r="3021" spans="1:18" x14ac:dyDescent="0.35">
      <c r="A3021" t="s">
        <v>1032</v>
      </c>
      <c r="B3021" t="s">
        <v>759</v>
      </c>
      <c r="C3021" t="s">
        <v>15</v>
      </c>
      <c r="D3021" t="s">
        <v>17</v>
      </c>
      <c r="E3021" t="s">
        <v>67</v>
      </c>
      <c r="F3021" t="s">
        <v>62</v>
      </c>
      <c r="G3021" t="s">
        <v>20</v>
      </c>
      <c r="H3021" t="s">
        <v>21</v>
      </c>
      <c r="I3021" s="4">
        <v>149.12</v>
      </c>
      <c r="J3021">
        <v>0</v>
      </c>
      <c r="K3021">
        <v>0</v>
      </c>
      <c r="L3021">
        <v>0</v>
      </c>
      <c r="M3021">
        <v>149.12</v>
      </c>
      <c r="N3021" s="2">
        <v>31</v>
      </c>
      <c r="O3021" t="s">
        <v>63</v>
      </c>
      <c r="P3021" t="s">
        <v>64</v>
      </c>
      <c r="Q3021" t="s">
        <v>25</v>
      </c>
      <c r="R3021" t="s">
        <v>26</v>
      </c>
    </row>
    <row r="3022" spans="1:18" x14ac:dyDescent="0.35">
      <c r="A3022" t="s">
        <v>1032</v>
      </c>
      <c r="B3022" t="s">
        <v>760</v>
      </c>
      <c r="C3022" t="s">
        <v>15</v>
      </c>
      <c r="D3022" t="s">
        <v>17</v>
      </c>
      <c r="E3022" t="s">
        <v>155</v>
      </c>
      <c r="F3022" t="s">
        <v>156</v>
      </c>
      <c r="G3022" t="s">
        <v>20</v>
      </c>
      <c r="H3022" t="s">
        <v>21</v>
      </c>
      <c r="I3022" s="4">
        <v>166.09</v>
      </c>
      <c r="J3022">
        <v>0</v>
      </c>
      <c r="K3022">
        <v>0</v>
      </c>
      <c r="L3022">
        <v>0</v>
      </c>
      <c r="M3022">
        <v>166.09</v>
      </c>
      <c r="N3022" s="2">
        <v>31</v>
      </c>
      <c r="O3022" t="s">
        <v>63</v>
      </c>
      <c r="P3022" t="s">
        <v>64</v>
      </c>
      <c r="Q3022" t="s">
        <v>25</v>
      </c>
      <c r="R3022" t="s">
        <v>26</v>
      </c>
    </row>
    <row r="3023" spans="1:18" x14ac:dyDescent="0.35">
      <c r="A3023" t="s">
        <v>1032</v>
      </c>
      <c r="B3023" t="s">
        <v>761</v>
      </c>
      <c r="C3023" t="s">
        <v>15</v>
      </c>
      <c r="D3023" t="s">
        <v>17</v>
      </c>
      <c r="E3023" t="s">
        <v>117</v>
      </c>
      <c r="F3023" t="s">
        <v>118</v>
      </c>
      <c r="G3023" t="s">
        <v>20</v>
      </c>
      <c r="H3023" t="s">
        <v>21</v>
      </c>
      <c r="I3023" s="4">
        <v>476.18</v>
      </c>
      <c r="J3023">
        <v>0</v>
      </c>
      <c r="K3023">
        <v>0</v>
      </c>
      <c r="L3023">
        <v>0</v>
      </c>
      <c r="M3023">
        <v>476.18</v>
      </c>
      <c r="N3023" s="2">
        <v>31</v>
      </c>
      <c r="O3023" t="s">
        <v>23</v>
      </c>
      <c r="P3023" t="s">
        <v>64</v>
      </c>
      <c r="Q3023" t="s">
        <v>25</v>
      </c>
      <c r="R3023" t="s">
        <v>26</v>
      </c>
    </row>
    <row r="3024" spans="1:18" x14ac:dyDescent="0.35">
      <c r="A3024" t="s">
        <v>1032</v>
      </c>
      <c r="B3024" t="s">
        <v>762</v>
      </c>
      <c r="C3024" t="s">
        <v>15</v>
      </c>
      <c r="D3024" t="s">
        <v>17</v>
      </c>
      <c r="E3024" t="s">
        <v>409</v>
      </c>
      <c r="G3024" t="s">
        <v>20</v>
      </c>
      <c r="H3024" t="s">
        <v>22</v>
      </c>
      <c r="I3024" s="4">
        <v>16220</v>
      </c>
      <c r="J3024">
        <v>3780</v>
      </c>
      <c r="K3024">
        <v>0</v>
      </c>
      <c r="L3024">
        <v>12440</v>
      </c>
      <c r="M3024">
        <v>0</v>
      </c>
      <c r="N3024" s="2">
        <v>31</v>
      </c>
      <c r="O3024" t="s">
        <v>29</v>
      </c>
      <c r="P3024" t="s">
        <v>168</v>
      </c>
      <c r="Q3024" t="s">
        <v>25</v>
      </c>
      <c r="R3024" t="s">
        <v>26</v>
      </c>
    </row>
    <row r="3025" spans="1:18" x14ac:dyDescent="0.35">
      <c r="A3025" t="s">
        <v>1032</v>
      </c>
      <c r="B3025" t="s">
        <v>1020</v>
      </c>
      <c r="C3025" t="s">
        <v>15</v>
      </c>
      <c r="D3025" t="s">
        <v>17</v>
      </c>
      <c r="E3025" t="s">
        <v>571</v>
      </c>
      <c r="F3025" t="s">
        <v>18</v>
      </c>
      <c r="G3025" t="s">
        <v>20</v>
      </c>
      <c r="H3025" t="s">
        <v>21</v>
      </c>
      <c r="I3025" s="4">
        <v>4567</v>
      </c>
      <c r="J3025">
        <v>0</v>
      </c>
      <c r="K3025">
        <v>0</v>
      </c>
      <c r="L3025">
        <v>0</v>
      </c>
      <c r="M3025">
        <v>4567</v>
      </c>
      <c r="N3025" s="2">
        <v>31</v>
      </c>
      <c r="Q3025" t="s">
        <v>25</v>
      </c>
      <c r="R3025" t="s">
        <v>26</v>
      </c>
    </row>
    <row r="3026" spans="1:18" x14ac:dyDescent="0.35">
      <c r="A3026" t="s">
        <v>1032</v>
      </c>
      <c r="B3026" t="s">
        <v>763</v>
      </c>
      <c r="C3026" t="s">
        <v>15</v>
      </c>
      <c r="D3026" t="s">
        <v>17</v>
      </c>
      <c r="E3026" t="s">
        <v>383</v>
      </c>
      <c r="G3026" t="s">
        <v>20</v>
      </c>
      <c r="H3026" t="s">
        <v>21</v>
      </c>
      <c r="I3026" s="4">
        <v>1533.65</v>
      </c>
      <c r="J3026">
        <v>0</v>
      </c>
      <c r="K3026">
        <v>0</v>
      </c>
      <c r="L3026">
        <v>0</v>
      </c>
      <c r="M3026">
        <v>1533.65</v>
      </c>
      <c r="N3026" s="2">
        <v>31</v>
      </c>
      <c r="O3026" t="s">
        <v>23</v>
      </c>
      <c r="P3026" t="s">
        <v>41</v>
      </c>
      <c r="Q3026" t="s">
        <v>25</v>
      </c>
      <c r="R3026" t="s">
        <v>26</v>
      </c>
    </row>
    <row r="3027" spans="1:18" x14ac:dyDescent="0.35">
      <c r="A3027" t="s">
        <v>1032</v>
      </c>
      <c r="B3027" t="s">
        <v>764</v>
      </c>
      <c r="C3027" t="s">
        <v>15</v>
      </c>
      <c r="D3027" t="s">
        <v>17</v>
      </c>
      <c r="E3027" t="s">
        <v>358</v>
      </c>
      <c r="G3027" t="s">
        <v>20</v>
      </c>
      <c r="H3027" t="s">
        <v>22</v>
      </c>
      <c r="I3027" s="4">
        <v>3013</v>
      </c>
      <c r="J3027">
        <v>164</v>
      </c>
      <c r="K3027">
        <v>0</v>
      </c>
      <c r="L3027">
        <v>2849</v>
      </c>
      <c r="M3027">
        <v>0</v>
      </c>
      <c r="N3027" s="2">
        <v>31</v>
      </c>
      <c r="O3027" t="s">
        <v>23</v>
      </c>
      <c r="P3027" t="s">
        <v>41</v>
      </c>
      <c r="Q3027" t="s">
        <v>25</v>
      </c>
      <c r="R3027" t="s">
        <v>26</v>
      </c>
    </row>
    <row r="3028" spans="1:18" x14ac:dyDescent="0.35">
      <c r="A3028" t="s">
        <v>1032</v>
      </c>
      <c r="B3028" t="s">
        <v>765</v>
      </c>
      <c r="C3028" t="s">
        <v>15</v>
      </c>
      <c r="D3028" t="s">
        <v>17</v>
      </c>
      <c r="E3028" t="s">
        <v>559</v>
      </c>
      <c r="G3028" t="s">
        <v>20</v>
      </c>
      <c r="H3028" t="s">
        <v>22</v>
      </c>
      <c r="I3028" s="4">
        <v>20280</v>
      </c>
      <c r="J3028">
        <v>2652</v>
      </c>
      <c r="K3028">
        <v>0</v>
      </c>
      <c r="L3028">
        <v>17628</v>
      </c>
      <c r="M3028">
        <v>0</v>
      </c>
      <c r="N3028" s="2">
        <v>31</v>
      </c>
      <c r="Q3028" t="s">
        <v>25</v>
      </c>
      <c r="R3028" t="s">
        <v>26</v>
      </c>
    </row>
    <row r="3029" spans="1:18" x14ac:dyDescent="0.35">
      <c r="A3029" t="s">
        <v>1032</v>
      </c>
      <c r="B3029" t="s">
        <v>766</v>
      </c>
      <c r="C3029" t="s">
        <v>15</v>
      </c>
      <c r="D3029" t="s">
        <v>17</v>
      </c>
      <c r="E3029" t="s">
        <v>565</v>
      </c>
      <c r="F3029" t="s">
        <v>566</v>
      </c>
      <c r="G3029" t="s">
        <v>20</v>
      </c>
      <c r="H3029" t="s">
        <v>21</v>
      </c>
      <c r="I3029" s="4">
        <v>3894.58</v>
      </c>
      <c r="J3029">
        <v>0</v>
      </c>
      <c r="K3029">
        <v>0</v>
      </c>
      <c r="L3029">
        <v>0</v>
      </c>
      <c r="M3029">
        <v>3894.58</v>
      </c>
      <c r="N3029" s="2">
        <v>31</v>
      </c>
      <c r="Q3029" t="s">
        <v>25</v>
      </c>
      <c r="R3029" t="s">
        <v>26</v>
      </c>
    </row>
    <row r="3030" spans="1:18" x14ac:dyDescent="0.35">
      <c r="A3030" t="s">
        <v>1032</v>
      </c>
      <c r="B3030" t="s">
        <v>1029</v>
      </c>
      <c r="C3030" t="s">
        <v>15</v>
      </c>
      <c r="D3030" t="s">
        <v>17</v>
      </c>
      <c r="E3030" t="s">
        <v>573</v>
      </c>
      <c r="G3030" t="s">
        <v>20</v>
      </c>
      <c r="H3030" t="s">
        <v>21</v>
      </c>
      <c r="I3030" s="4">
        <v>2139</v>
      </c>
      <c r="J3030">
        <v>0</v>
      </c>
      <c r="K3030">
        <v>0</v>
      </c>
      <c r="L3030">
        <v>0</v>
      </c>
      <c r="M3030">
        <v>2139</v>
      </c>
      <c r="N3030" s="2">
        <v>31</v>
      </c>
      <c r="Q3030" t="s">
        <v>25</v>
      </c>
      <c r="R3030" t="s">
        <v>26</v>
      </c>
    </row>
    <row r="3031" spans="1:18" x14ac:dyDescent="0.35">
      <c r="A3031" t="s">
        <v>1032</v>
      </c>
      <c r="B3031" t="s">
        <v>767</v>
      </c>
      <c r="C3031" t="s">
        <v>15</v>
      </c>
      <c r="D3031" t="s">
        <v>17</v>
      </c>
      <c r="E3031" t="s">
        <v>202</v>
      </c>
      <c r="G3031" t="s">
        <v>20</v>
      </c>
      <c r="H3031" t="s">
        <v>21</v>
      </c>
      <c r="I3031" s="4">
        <v>1830.36</v>
      </c>
      <c r="J3031">
        <v>0</v>
      </c>
      <c r="K3031">
        <v>0</v>
      </c>
      <c r="L3031">
        <v>0</v>
      </c>
      <c r="M3031">
        <v>1830.36</v>
      </c>
      <c r="N3031" s="2">
        <v>31</v>
      </c>
      <c r="O3031" t="s">
        <v>29</v>
      </c>
      <c r="P3031" t="s">
        <v>201</v>
      </c>
      <c r="Q3031" t="s">
        <v>25</v>
      </c>
      <c r="R3031" t="s">
        <v>26</v>
      </c>
    </row>
    <row r="3032" spans="1:18" x14ac:dyDescent="0.35">
      <c r="A3032" t="s">
        <v>1032</v>
      </c>
      <c r="B3032" t="s">
        <v>768</v>
      </c>
      <c r="C3032" t="s">
        <v>15</v>
      </c>
      <c r="D3032" t="s">
        <v>17</v>
      </c>
      <c r="E3032" t="s">
        <v>200</v>
      </c>
      <c r="G3032" t="s">
        <v>20</v>
      </c>
      <c r="H3032" t="s">
        <v>22</v>
      </c>
      <c r="I3032" s="4">
        <v>2882</v>
      </c>
      <c r="J3032">
        <v>670</v>
      </c>
      <c r="K3032">
        <v>0</v>
      </c>
      <c r="L3032">
        <v>2212</v>
      </c>
      <c r="M3032">
        <v>0</v>
      </c>
      <c r="N3032" s="2">
        <v>31</v>
      </c>
      <c r="O3032" t="s">
        <v>29</v>
      </c>
      <c r="P3032" t="s">
        <v>201</v>
      </c>
      <c r="Q3032" t="s">
        <v>25</v>
      </c>
      <c r="R3032" t="s">
        <v>26</v>
      </c>
    </row>
    <row r="3033" spans="1:18" x14ac:dyDescent="0.35">
      <c r="A3033" t="s">
        <v>1032</v>
      </c>
      <c r="B3033" t="s">
        <v>769</v>
      </c>
      <c r="C3033" t="s">
        <v>15</v>
      </c>
      <c r="D3033" t="s">
        <v>17</v>
      </c>
      <c r="E3033" t="s">
        <v>92</v>
      </c>
      <c r="F3033" t="s">
        <v>62</v>
      </c>
      <c r="G3033" t="s">
        <v>20</v>
      </c>
      <c r="H3033" t="s">
        <v>21</v>
      </c>
      <c r="I3033" s="4">
        <v>1415.09</v>
      </c>
      <c r="J3033">
        <v>0</v>
      </c>
      <c r="K3033">
        <v>0</v>
      </c>
      <c r="L3033">
        <v>0</v>
      </c>
      <c r="M3033">
        <v>1415.09</v>
      </c>
      <c r="N3033" s="2">
        <v>31</v>
      </c>
      <c r="O3033" t="s">
        <v>63</v>
      </c>
      <c r="P3033" t="s">
        <v>80</v>
      </c>
      <c r="Q3033" t="s">
        <v>25</v>
      </c>
      <c r="R3033" t="s">
        <v>26</v>
      </c>
    </row>
    <row r="3034" spans="1:18" x14ac:dyDescent="0.35">
      <c r="A3034" t="s">
        <v>1032</v>
      </c>
      <c r="B3034" t="s">
        <v>770</v>
      </c>
      <c r="C3034" t="s">
        <v>15</v>
      </c>
      <c r="D3034" t="s">
        <v>17</v>
      </c>
      <c r="E3034" t="s">
        <v>177</v>
      </c>
      <c r="F3034" t="s">
        <v>62</v>
      </c>
      <c r="G3034" t="s">
        <v>20</v>
      </c>
      <c r="H3034" t="s">
        <v>21</v>
      </c>
      <c r="I3034" s="4">
        <v>715.64</v>
      </c>
      <c r="J3034">
        <v>0</v>
      </c>
      <c r="K3034">
        <v>0</v>
      </c>
      <c r="L3034">
        <v>0</v>
      </c>
      <c r="M3034">
        <v>715.64</v>
      </c>
      <c r="N3034" s="2">
        <v>31</v>
      </c>
      <c r="O3034" t="s">
        <v>63</v>
      </c>
      <c r="P3034" t="s">
        <v>80</v>
      </c>
      <c r="Q3034" t="s">
        <v>25</v>
      </c>
      <c r="R3034" t="s">
        <v>26</v>
      </c>
    </row>
    <row r="3035" spans="1:18" x14ac:dyDescent="0.35">
      <c r="A3035" t="s">
        <v>1032</v>
      </c>
      <c r="B3035" t="s">
        <v>771</v>
      </c>
      <c r="C3035" t="s">
        <v>15</v>
      </c>
      <c r="D3035" t="s">
        <v>17</v>
      </c>
      <c r="E3035" t="s">
        <v>492</v>
      </c>
      <c r="F3035" t="s">
        <v>18</v>
      </c>
      <c r="G3035" t="s">
        <v>20</v>
      </c>
      <c r="H3035" t="s">
        <v>21</v>
      </c>
      <c r="I3035" s="4">
        <v>4327.8900000000003</v>
      </c>
      <c r="J3035">
        <v>0</v>
      </c>
      <c r="K3035">
        <v>0</v>
      </c>
      <c r="L3035">
        <v>0</v>
      </c>
      <c r="M3035">
        <v>4327.8900000000003</v>
      </c>
      <c r="N3035" s="2">
        <v>31</v>
      </c>
      <c r="O3035" t="s">
        <v>23</v>
      </c>
      <c r="P3035" t="s">
        <v>224</v>
      </c>
      <c r="Q3035" t="s">
        <v>25</v>
      </c>
      <c r="R3035" t="s">
        <v>26</v>
      </c>
    </row>
    <row r="3036" spans="1:18" x14ac:dyDescent="0.35">
      <c r="A3036" t="s">
        <v>1032</v>
      </c>
      <c r="B3036" t="s">
        <v>772</v>
      </c>
      <c r="C3036" t="s">
        <v>15</v>
      </c>
      <c r="D3036" t="s">
        <v>17</v>
      </c>
      <c r="E3036" t="s">
        <v>223</v>
      </c>
      <c r="G3036" t="s">
        <v>20</v>
      </c>
      <c r="H3036" t="s">
        <v>22</v>
      </c>
      <c r="I3036" s="4">
        <v>4734</v>
      </c>
      <c r="J3036">
        <v>1141</v>
      </c>
      <c r="K3036">
        <v>0</v>
      </c>
      <c r="L3036">
        <v>3593</v>
      </c>
      <c r="M3036">
        <v>0</v>
      </c>
      <c r="N3036" s="2">
        <v>31</v>
      </c>
      <c r="O3036" t="s">
        <v>29</v>
      </c>
      <c r="P3036" t="s">
        <v>224</v>
      </c>
      <c r="Q3036" t="s">
        <v>25</v>
      </c>
      <c r="R3036" t="s">
        <v>26</v>
      </c>
    </row>
    <row r="3037" spans="1:18" x14ac:dyDescent="0.35">
      <c r="A3037" t="s">
        <v>1032</v>
      </c>
      <c r="B3037" t="s">
        <v>773</v>
      </c>
      <c r="C3037" t="s">
        <v>15</v>
      </c>
      <c r="D3037" t="s">
        <v>17</v>
      </c>
      <c r="E3037" t="s">
        <v>99</v>
      </c>
      <c r="F3037" t="s">
        <v>18</v>
      </c>
      <c r="G3037" t="s">
        <v>20</v>
      </c>
      <c r="H3037" t="s">
        <v>21</v>
      </c>
      <c r="I3037" s="4">
        <v>2601.11</v>
      </c>
      <c r="J3037">
        <v>0</v>
      </c>
      <c r="K3037">
        <v>0</v>
      </c>
      <c r="L3037">
        <v>0</v>
      </c>
      <c r="M3037">
        <v>2601.11</v>
      </c>
      <c r="N3037" s="2">
        <v>31</v>
      </c>
      <c r="O3037" t="s">
        <v>23</v>
      </c>
      <c r="P3037" t="s">
        <v>32</v>
      </c>
      <c r="Q3037" t="s">
        <v>25</v>
      </c>
      <c r="R3037" t="s">
        <v>26</v>
      </c>
    </row>
    <row r="3038" spans="1:18" x14ac:dyDescent="0.35">
      <c r="A3038" t="s">
        <v>1032</v>
      </c>
      <c r="B3038" t="s">
        <v>774</v>
      </c>
      <c r="C3038" t="s">
        <v>15</v>
      </c>
      <c r="D3038" t="s">
        <v>17</v>
      </c>
      <c r="E3038" t="s">
        <v>404</v>
      </c>
      <c r="F3038" t="s">
        <v>53</v>
      </c>
      <c r="G3038" t="s">
        <v>20</v>
      </c>
      <c r="H3038" t="s">
        <v>22</v>
      </c>
      <c r="I3038" s="4">
        <v>3797</v>
      </c>
      <c r="J3038">
        <v>884</v>
      </c>
      <c r="K3038">
        <v>0</v>
      </c>
      <c r="L3038">
        <v>2913</v>
      </c>
      <c r="M3038">
        <v>0</v>
      </c>
      <c r="N3038" s="2">
        <v>31</v>
      </c>
      <c r="O3038" t="s">
        <v>29</v>
      </c>
      <c r="P3038" t="s">
        <v>30</v>
      </c>
      <c r="Q3038" t="s">
        <v>25</v>
      </c>
      <c r="R3038" t="s">
        <v>26</v>
      </c>
    </row>
    <row r="3039" spans="1:18" x14ac:dyDescent="0.35">
      <c r="A3039" t="s">
        <v>1032</v>
      </c>
      <c r="B3039" t="s">
        <v>1019</v>
      </c>
      <c r="C3039" t="s">
        <v>15</v>
      </c>
      <c r="D3039" t="s">
        <v>17</v>
      </c>
      <c r="E3039" t="s">
        <v>570</v>
      </c>
      <c r="G3039" t="s">
        <v>20</v>
      </c>
      <c r="H3039" t="s">
        <v>21</v>
      </c>
      <c r="I3039" s="4">
        <v>306.79000000000002</v>
      </c>
      <c r="J3039">
        <v>0</v>
      </c>
      <c r="K3039">
        <v>0</v>
      </c>
      <c r="L3039">
        <v>0</v>
      </c>
      <c r="M3039">
        <v>306.79000000000002</v>
      </c>
      <c r="N3039" s="2">
        <v>31</v>
      </c>
      <c r="Q3039" t="s">
        <v>25</v>
      </c>
      <c r="R3039" t="s">
        <v>26</v>
      </c>
    </row>
    <row r="3040" spans="1:18" x14ac:dyDescent="0.35">
      <c r="A3040" t="s">
        <v>1032</v>
      </c>
      <c r="B3040" t="s">
        <v>775</v>
      </c>
      <c r="C3040" t="s">
        <v>15</v>
      </c>
      <c r="D3040" t="s">
        <v>17</v>
      </c>
      <c r="E3040" t="s">
        <v>180</v>
      </c>
      <c r="F3040" t="s">
        <v>181</v>
      </c>
      <c r="G3040" t="s">
        <v>20</v>
      </c>
      <c r="H3040" t="s">
        <v>22</v>
      </c>
      <c r="I3040" s="4">
        <v>6066</v>
      </c>
      <c r="J3040">
        <v>1298</v>
      </c>
      <c r="K3040">
        <v>0</v>
      </c>
      <c r="L3040">
        <v>4768</v>
      </c>
      <c r="M3040">
        <v>0</v>
      </c>
      <c r="N3040" s="2">
        <v>31</v>
      </c>
      <c r="O3040" t="s">
        <v>29</v>
      </c>
      <c r="P3040" t="s">
        <v>24</v>
      </c>
      <c r="Q3040" t="s">
        <v>25</v>
      </c>
      <c r="R3040" t="s">
        <v>26</v>
      </c>
    </row>
    <row r="3041" spans="1:18" x14ac:dyDescent="0.35">
      <c r="A3041" t="s">
        <v>1032</v>
      </c>
      <c r="B3041" t="s">
        <v>776</v>
      </c>
      <c r="C3041" t="s">
        <v>15</v>
      </c>
      <c r="D3041" t="s">
        <v>17</v>
      </c>
      <c r="E3041" t="s">
        <v>427</v>
      </c>
      <c r="F3041" t="s">
        <v>18</v>
      </c>
      <c r="G3041" t="s">
        <v>20</v>
      </c>
      <c r="H3041" t="s">
        <v>22</v>
      </c>
      <c r="I3041" s="4">
        <v>4325</v>
      </c>
      <c r="J3041">
        <v>228</v>
      </c>
      <c r="K3041">
        <v>0</v>
      </c>
      <c r="L3041">
        <v>4097</v>
      </c>
      <c r="M3041">
        <v>0</v>
      </c>
      <c r="N3041" s="2">
        <v>31</v>
      </c>
      <c r="O3041" t="s">
        <v>23</v>
      </c>
      <c r="P3041" t="s">
        <v>24</v>
      </c>
      <c r="Q3041" t="s">
        <v>25</v>
      </c>
      <c r="R3041" t="s">
        <v>26</v>
      </c>
    </row>
    <row r="3042" spans="1:18" x14ac:dyDescent="0.35">
      <c r="A3042" t="s">
        <v>1032</v>
      </c>
      <c r="B3042" t="s">
        <v>777</v>
      </c>
      <c r="C3042" t="s">
        <v>15</v>
      </c>
      <c r="D3042" t="s">
        <v>17</v>
      </c>
      <c r="E3042" t="s">
        <v>450</v>
      </c>
      <c r="F3042" t="s">
        <v>451</v>
      </c>
      <c r="G3042" t="s">
        <v>20</v>
      </c>
      <c r="H3042" t="s">
        <v>22</v>
      </c>
      <c r="I3042" s="4">
        <v>3945</v>
      </c>
      <c r="J3042">
        <v>996</v>
      </c>
      <c r="K3042">
        <v>0</v>
      </c>
      <c r="L3042">
        <v>2949</v>
      </c>
      <c r="M3042">
        <v>0</v>
      </c>
      <c r="N3042" s="2">
        <v>31</v>
      </c>
      <c r="O3042" t="s">
        <v>29</v>
      </c>
      <c r="P3042" t="s">
        <v>24</v>
      </c>
      <c r="Q3042" t="s">
        <v>25</v>
      </c>
      <c r="R3042" t="s">
        <v>26</v>
      </c>
    </row>
    <row r="3043" spans="1:18" x14ac:dyDescent="0.35">
      <c r="A3043" t="s">
        <v>1032</v>
      </c>
      <c r="B3043" t="s">
        <v>778</v>
      </c>
      <c r="C3043" t="s">
        <v>15</v>
      </c>
      <c r="D3043" t="s">
        <v>17</v>
      </c>
      <c r="E3043" t="s">
        <v>113</v>
      </c>
      <c r="F3043" t="s">
        <v>114</v>
      </c>
      <c r="G3043" t="s">
        <v>20</v>
      </c>
      <c r="H3043" t="s">
        <v>22</v>
      </c>
      <c r="I3043" s="4">
        <v>13865</v>
      </c>
      <c r="J3043">
        <v>2190</v>
      </c>
      <c r="K3043">
        <v>0</v>
      </c>
      <c r="L3043">
        <v>11675</v>
      </c>
      <c r="M3043">
        <v>0</v>
      </c>
      <c r="N3043" s="2">
        <v>31</v>
      </c>
      <c r="O3043" t="s">
        <v>60</v>
      </c>
      <c r="P3043" t="s">
        <v>24</v>
      </c>
      <c r="Q3043" t="s">
        <v>25</v>
      </c>
      <c r="R3043" t="s">
        <v>26</v>
      </c>
    </row>
    <row r="3044" spans="1:18" x14ac:dyDescent="0.35">
      <c r="A3044" t="s">
        <v>1032</v>
      </c>
      <c r="B3044" t="s">
        <v>779</v>
      </c>
      <c r="C3044" t="s">
        <v>15</v>
      </c>
      <c r="D3044" t="s">
        <v>17</v>
      </c>
      <c r="E3044" t="s">
        <v>113</v>
      </c>
      <c r="F3044" t="s">
        <v>18</v>
      </c>
      <c r="G3044" t="s">
        <v>20</v>
      </c>
      <c r="H3044" t="s">
        <v>21</v>
      </c>
      <c r="I3044" s="4">
        <v>2636.17</v>
      </c>
      <c r="J3044">
        <v>0</v>
      </c>
      <c r="K3044">
        <v>0</v>
      </c>
      <c r="L3044">
        <v>0</v>
      </c>
      <c r="M3044">
        <v>2636.17</v>
      </c>
      <c r="N3044" s="2">
        <v>31</v>
      </c>
      <c r="O3044" t="s">
        <v>23</v>
      </c>
      <c r="P3044" t="s">
        <v>24</v>
      </c>
      <c r="Q3044" t="s">
        <v>25</v>
      </c>
      <c r="R3044" t="s">
        <v>26</v>
      </c>
    </row>
    <row r="3045" spans="1:18" x14ac:dyDescent="0.35">
      <c r="A3045" t="s">
        <v>1032</v>
      </c>
      <c r="B3045" t="s">
        <v>780</v>
      </c>
      <c r="C3045" t="s">
        <v>15</v>
      </c>
      <c r="D3045" t="s">
        <v>17</v>
      </c>
      <c r="E3045" t="s">
        <v>113</v>
      </c>
      <c r="F3045" t="s">
        <v>18</v>
      </c>
      <c r="G3045" t="s">
        <v>20</v>
      </c>
      <c r="H3045" t="s">
        <v>21</v>
      </c>
      <c r="I3045" s="4">
        <v>2660.43</v>
      </c>
      <c r="J3045">
        <v>0</v>
      </c>
      <c r="K3045">
        <v>0</v>
      </c>
      <c r="L3045">
        <v>0</v>
      </c>
      <c r="M3045">
        <v>2660.43</v>
      </c>
      <c r="N3045" s="2">
        <v>31</v>
      </c>
      <c r="O3045" t="s">
        <v>35</v>
      </c>
      <c r="P3045" t="s">
        <v>24</v>
      </c>
      <c r="Q3045" t="s">
        <v>25</v>
      </c>
      <c r="R3045" t="s">
        <v>26</v>
      </c>
    </row>
    <row r="3046" spans="1:18" x14ac:dyDescent="0.35">
      <c r="A3046" t="s">
        <v>1032</v>
      </c>
      <c r="B3046" t="s">
        <v>781</v>
      </c>
      <c r="C3046" t="s">
        <v>15</v>
      </c>
      <c r="D3046" t="s">
        <v>17</v>
      </c>
      <c r="E3046" t="s">
        <v>120</v>
      </c>
      <c r="F3046" t="s">
        <v>62</v>
      </c>
      <c r="G3046" t="s">
        <v>20</v>
      </c>
      <c r="H3046" t="s">
        <v>21</v>
      </c>
      <c r="I3046" s="4">
        <v>300.42</v>
      </c>
      <c r="J3046">
        <v>0</v>
      </c>
      <c r="K3046">
        <v>0</v>
      </c>
      <c r="L3046">
        <v>0</v>
      </c>
      <c r="M3046">
        <v>300.42</v>
      </c>
      <c r="N3046" s="2">
        <v>31</v>
      </c>
      <c r="O3046" t="s">
        <v>63</v>
      </c>
      <c r="P3046" t="s">
        <v>64</v>
      </c>
      <c r="Q3046" t="s">
        <v>25</v>
      </c>
      <c r="R3046" t="s">
        <v>26</v>
      </c>
    </row>
    <row r="3047" spans="1:18" x14ac:dyDescent="0.35">
      <c r="A3047" t="s">
        <v>1032</v>
      </c>
      <c r="B3047" t="s">
        <v>782</v>
      </c>
      <c r="C3047" t="s">
        <v>15</v>
      </c>
      <c r="D3047" t="s">
        <v>17</v>
      </c>
      <c r="E3047" t="s">
        <v>371</v>
      </c>
      <c r="F3047" t="s">
        <v>18</v>
      </c>
      <c r="G3047" t="s">
        <v>20</v>
      </c>
      <c r="H3047" t="s">
        <v>22</v>
      </c>
      <c r="I3047" s="4">
        <v>7560</v>
      </c>
      <c r="J3047">
        <v>1494</v>
      </c>
      <c r="K3047">
        <v>0</v>
      </c>
      <c r="L3047">
        <v>6066</v>
      </c>
      <c r="M3047">
        <v>0</v>
      </c>
      <c r="N3047" s="2">
        <v>31</v>
      </c>
      <c r="O3047" t="s">
        <v>23</v>
      </c>
      <c r="P3047" t="s">
        <v>108</v>
      </c>
      <c r="Q3047" t="s">
        <v>25</v>
      </c>
      <c r="R3047" t="s">
        <v>26</v>
      </c>
    </row>
    <row r="3048" spans="1:18" x14ac:dyDescent="0.35">
      <c r="A3048" t="s">
        <v>1032</v>
      </c>
      <c r="B3048" t="s">
        <v>783</v>
      </c>
      <c r="C3048" t="s">
        <v>15</v>
      </c>
      <c r="D3048" t="s">
        <v>17</v>
      </c>
      <c r="E3048" t="s">
        <v>55</v>
      </c>
      <c r="F3048" t="s">
        <v>56</v>
      </c>
      <c r="G3048" t="s">
        <v>20</v>
      </c>
      <c r="H3048" t="s">
        <v>21</v>
      </c>
      <c r="I3048" s="4">
        <v>1176.3</v>
      </c>
      <c r="J3048">
        <v>0</v>
      </c>
      <c r="K3048">
        <v>0</v>
      </c>
      <c r="L3048">
        <v>0</v>
      </c>
      <c r="M3048">
        <v>1176.3</v>
      </c>
      <c r="N3048" s="2">
        <v>31</v>
      </c>
      <c r="O3048" t="s">
        <v>57</v>
      </c>
      <c r="P3048" t="s">
        <v>30</v>
      </c>
      <c r="Q3048" t="s">
        <v>25</v>
      </c>
      <c r="R3048" t="s">
        <v>26</v>
      </c>
    </row>
    <row r="3049" spans="1:18" x14ac:dyDescent="0.35">
      <c r="A3049" t="s">
        <v>1032</v>
      </c>
      <c r="B3049" t="s">
        <v>784</v>
      </c>
      <c r="C3049" t="s">
        <v>15</v>
      </c>
      <c r="D3049" t="s">
        <v>17</v>
      </c>
      <c r="E3049" t="s">
        <v>546</v>
      </c>
      <c r="G3049" t="s">
        <v>20</v>
      </c>
      <c r="H3049" t="s">
        <v>21</v>
      </c>
      <c r="I3049" s="4">
        <v>1257.58</v>
      </c>
      <c r="J3049">
        <v>0</v>
      </c>
      <c r="K3049">
        <v>0</v>
      </c>
      <c r="L3049">
        <v>0</v>
      </c>
      <c r="M3049">
        <v>1257.58</v>
      </c>
      <c r="N3049" s="2">
        <v>31</v>
      </c>
      <c r="O3049" t="s">
        <v>29</v>
      </c>
      <c r="P3049" t="s">
        <v>482</v>
      </c>
      <c r="Q3049" t="s">
        <v>25</v>
      </c>
      <c r="R3049" t="s">
        <v>26</v>
      </c>
    </row>
    <row r="3050" spans="1:18" x14ac:dyDescent="0.35">
      <c r="A3050" t="s">
        <v>1032</v>
      </c>
      <c r="B3050" t="s">
        <v>785</v>
      </c>
      <c r="C3050" t="s">
        <v>15</v>
      </c>
      <c r="D3050" t="s">
        <v>17</v>
      </c>
      <c r="E3050" t="s">
        <v>537</v>
      </c>
      <c r="G3050" t="s">
        <v>20</v>
      </c>
      <c r="H3050" t="s">
        <v>21</v>
      </c>
      <c r="I3050" s="4">
        <v>444.53</v>
      </c>
      <c r="J3050">
        <v>0</v>
      </c>
      <c r="K3050">
        <v>0</v>
      </c>
      <c r="L3050">
        <v>0</v>
      </c>
      <c r="M3050">
        <v>444.53</v>
      </c>
      <c r="N3050" s="2">
        <v>31</v>
      </c>
      <c r="O3050" t="s">
        <v>35</v>
      </c>
      <c r="P3050" t="s">
        <v>482</v>
      </c>
      <c r="Q3050" t="s">
        <v>25</v>
      </c>
      <c r="R3050" t="s">
        <v>26</v>
      </c>
    </row>
    <row r="3051" spans="1:18" x14ac:dyDescent="0.35">
      <c r="A3051" t="s">
        <v>1032</v>
      </c>
      <c r="B3051" t="s">
        <v>786</v>
      </c>
      <c r="C3051" t="s">
        <v>15</v>
      </c>
      <c r="D3051" t="s">
        <v>17</v>
      </c>
      <c r="E3051" t="s">
        <v>536</v>
      </c>
      <c r="G3051" t="s">
        <v>20</v>
      </c>
      <c r="H3051" t="s">
        <v>21</v>
      </c>
      <c r="I3051" s="4">
        <v>1034.93</v>
      </c>
      <c r="J3051">
        <v>0</v>
      </c>
      <c r="K3051">
        <v>0</v>
      </c>
      <c r="L3051">
        <v>0</v>
      </c>
      <c r="M3051">
        <v>1034.93</v>
      </c>
      <c r="N3051" s="2">
        <v>31</v>
      </c>
      <c r="O3051" t="s">
        <v>29</v>
      </c>
      <c r="P3051" t="s">
        <v>482</v>
      </c>
      <c r="Q3051" t="s">
        <v>25</v>
      </c>
      <c r="R3051" t="s">
        <v>26</v>
      </c>
    </row>
    <row r="3052" spans="1:18" x14ac:dyDescent="0.35">
      <c r="A3052" t="s">
        <v>1032</v>
      </c>
      <c r="B3052" t="s">
        <v>787</v>
      </c>
      <c r="C3052" t="s">
        <v>15</v>
      </c>
      <c r="D3052" t="s">
        <v>17</v>
      </c>
      <c r="E3052" t="s">
        <v>501</v>
      </c>
      <c r="G3052" t="s">
        <v>20</v>
      </c>
      <c r="H3052" t="s">
        <v>21</v>
      </c>
      <c r="I3052" s="4">
        <v>3752.58</v>
      </c>
      <c r="J3052">
        <v>0</v>
      </c>
      <c r="K3052">
        <v>0</v>
      </c>
      <c r="L3052">
        <v>0</v>
      </c>
      <c r="M3052">
        <v>3752.58</v>
      </c>
      <c r="N3052" s="2">
        <v>31</v>
      </c>
      <c r="O3052" t="s">
        <v>23</v>
      </c>
      <c r="P3052" t="s">
        <v>482</v>
      </c>
      <c r="Q3052" t="s">
        <v>25</v>
      </c>
      <c r="R3052" t="s">
        <v>26</v>
      </c>
    </row>
    <row r="3053" spans="1:18" x14ac:dyDescent="0.35">
      <c r="A3053" t="s">
        <v>1032</v>
      </c>
      <c r="B3053" t="s">
        <v>788</v>
      </c>
      <c r="C3053" t="s">
        <v>15</v>
      </c>
      <c r="D3053" t="s">
        <v>17</v>
      </c>
      <c r="E3053" t="s">
        <v>503</v>
      </c>
      <c r="G3053" t="s">
        <v>20</v>
      </c>
      <c r="H3053" t="s">
        <v>22</v>
      </c>
      <c r="I3053" s="4">
        <v>1355</v>
      </c>
      <c r="J3053">
        <v>415</v>
      </c>
      <c r="K3053">
        <v>0</v>
      </c>
      <c r="L3053">
        <v>940</v>
      </c>
      <c r="M3053">
        <v>0</v>
      </c>
      <c r="N3053" s="2">
        <v>31</v>
      </c>
      <c r="O3053" t="s">
        <v>29</v>
      </c>
      <c r="P3053" t="s">
        <v>482</v>
      </c>
      <c r="Q3053" t="s">
        <v>25</v>
      </c>
      <c r="R3053" t="s">
        <v>26</v>
      </c>
    </row>
    <row r="3054" spans="1:18" x14ac:dyDescent="0.35">
      <c r="A3054" t="s">
        <v>1032</v>
      </c>
      <c r="B3054" t="s">
        <v>789</v>
      </c>
      <c r="C3054" t="s">
        <v>15</v>
      </c>
      <c r="D3054" t="s">
        <v>17</v>
      </c>
      <c r="E3054" t="s">
        <v>495</v>
      </c>
      <c r="G3054" t="s">
        <v>20</v>
      </c>
      <c r="H3054" t="s">
        <v>21</v>
      </c>
      <c r="I3054" s="4">
        <v>5595</v>
      </c>
      <c r="J3054">
        <v>0</v>
      </c>
      <c r="K3054">
        <v>0</v>
      </c>
      <c r="L3054">
        <v>0</v>
      </c>
      <c r="M3054">
        <v>5595</v>
      </c>
      <c r="N3054" s="2">
        <v>31</v>
      </c>
      <c r="O3054" t="s">
        <v>23</v>
      </c>
      <c r="P3054" t="s">
        <v>482</v>
      </c>
      <c r="Q3054" t="s">
        <v>25</v>
      </c>
      <c r="R3054" t="s">
        <v>26</v>
      </c>
    </row>
    <row r="3055" spans="1:18" x14ac:dyDescent="0.35">
      <c r="A3055" t="s">
        <v>1032</v>
      </c>
      <c r="B3055" t="s">
        <v>790</v>
      </c>
      <c r="C3055" t="s">
        <v>15</v>
      </c>
      <c r="D3055" t="s">
        <v>17</v>
      </c>
      <c r="E3055" t="s">
        <v>496</v>
      </c>
      <c r="G3055" t="s">
        <v>20</v>
      </c>
      <c r="H3055" t="s">
        <v>22</v>
      </c>
      <c r="I3055" s="4">
        <v>2460</v>
      </c>
      <c r="J3055">
        <v>610</v>
      </c>
      <c r="K3055">
        <v>0</v>
      </c>
      <c r="L3055">
        <v>1850</v>
      </c>
      <c r="M3055">
        <v>0</v>
      </c>
      <c r="N3055" s="2">
        <v>31</v>
      </c>
      <c r="O3055" t="s">
        <v>60</v>
      </c>
      <c r="P3055" t="s">
        <v>482</v>
      </c>
      <c r="Q3055" t="s">
        <v>25</v>
      </c>
      <c r="R3055" t="s">
        <v>26</v>
      </c>
    </row>
    <row r="3056" spans="1:18" x14ac:dyDescent="0.35">
      <c r="A3056" t="s">
        <v>1032</v>
      </c>
      <c r="B3056" t="s">
        <v>791</v>
      </c>
      <c r="C3056" t="s">
        <v>15</v>
      </c>
      <c r="D3056" t="s">
        <v>17</v>
      </c>
      <c r="E3056" t="s">
        <v>539</v>
      </c>
      <c r="G3056" t="s">
        <v>20</v>
      </c>
      <c r="H3056" t="s">
        <v>21</v>
      </c>
      <c r="I3056" s="4">
        <v>1831.22</v>
      </c>
      <c r="J3056">
        <v>0</v>
      </c>
      <c r="K3056">
        <v>0</v>
      </c>
      <c r="L3056">
        <v>0</v>
      </c>
      <c r="M3056">
        <v>1831.22</v>
      </c>
      <c r="N3056" s="2">
        <v>31</v>
      </c>
      <c r="O3056" t="s">
        <v>29</v>
      </c>
      <c r="P3056" t="s">
        <v>482</v>
      </c>
      <c r="Q3056" t="s">
        <v>25</v>
      </c>
      <c r="R3056" t="s">
        <v>26</v>
      </c>
    </row>
    <row r="3057" spans="1:18" x14ac:dyDescent="0.35">
      <c r="A3057" t="s">
        <v>1032</v>
      </c>
      <c r="B3057" t="s">
        <v>792</v>
      </c>
      <c r="C3057" t="s">
        <v>15</v>
      </c>
      <c r="D3057" t="s">
        <v>17</v>
      </c>
      <c r="E3057" t="s">
        <v>522</v>
      </c>
      <c r="G3057" t="s">
        <v>20</v>
      </c>
      <c r="H3057" t="s">
        <v>21</v>
      </c>
      <c r="I3057" s="4">
        <v>2501.15</v>
      </c>
      <c r="J3057">
        <v>0</v>
      </c>
      <c r="K3057">
        <v>0</v>
      </c>
      <c r="L3057">
        <v>0</v>
      </c>
      <c r="M3057">
        <v>2501.15</v>
      </c>
      <c r="N3057" s="2">
        <v>31</v>
      </c>
      <c r="O3057" t="s">
        <v>60</v>
      </c>
      <c r="P3057" t="s">
        <v>482</v>
      </c>
      <c r="Q3057" t="s">
        <v>25</v>
      </c>
      <c r="R3057" t="s">
        <v>26</v>
      </c>
    </row>
    <row r="3058" spans="1:18" x14ac:dyDescent="0.35">
      <c r="A3058" t="s">
        <v>1032</v>
      </c>
      <c r="B3058" t="s">
        <v>793</v>
      </c>
      <c r="C3058" t="s">
        <v>15</v>
      </c>
      <c r="D3058" t="s">
        <v>17</v>
      </c>
      <c r="E3058" t="s">
        <v>519</v>
      </c>
      <c r="G3058" t="s">
        <v>20</v>
      </c>
      <c r="H3058" t="s">
        <v>21</v>
      </c>
      <c r="I3058" s="4">
        <v>3573.63</v>
      </c>
      <c r="J3058">
        <v>0</v>
      </c>
      <c r="K3058">
        <v>0</v>
      </c>
      <c r="L3058">
        <v>0</v>
      </c>
      <c r="M3058">
        <v>3573.63</v>
      </c>
      <c r="N3058" s="2">
        <v>31</v>
      </c>
      <c r="O3058" t="s">
        <v>23</v>
      </c>
      <c r="P3058" t="s">
        <v>482</v>
      </c>
      <c r="Q3058" t="s">
        <v>25</v>
      </c>
      <c r="R3058" t="s">
        <v>26</v>
      </c>
    </row>
    <row r="3059" spans="1:18" x14ac:dyDescent="0.35">
      <c r="A3059" t="s">
        <v>1032</v>
      </c>
      <c r="B3059" t="s">
        <v>794</v>
      </c>
      <c r="C3059" t="s">
        <v>15</v>
      </c>
      <c r="D3059" t="s">
        <v>17</v>
      </c>
      <c r="E3059" t="s">
        <v>520</v>
      </c>
      <c r="G3059" t="s">
        <v>20</v>
      </c>
      <c r="H3059" t="s">
        <v>22</v>
      </c>
      <c r="I3059" s="4">
        <v>15970</v>
      </c>
      <c r="J3059">
        <v>3400</v>
      </c>
      <c r="K3059">
        <v>0</v>
      </c>
      <c r="L3059">
        <v>12570</v>
      </c>
      <c r="M3059">
        <v>0</v>
      </c>
      <c r="N3059" s="2">
        <v>31</v>
      </c>
      <c r="Q3059" t="s">
        <v>25</v>
      </c>
      <c r="R3059" t="s">
        <v>26</v>
      </c>
    </row>
    <row r="3060" spans="1:18" x14ac:dyDescent="0.35">
      <c r="A3060" t="s">
        <v>1032</v>
      </c>
      <c r="B3060" t="s">
        <v>795</v>
      </c>
      <c r="C3060" t="s">
        <v>15</v>
      </c>
      <c r="D3060" t="s">
        <v>17</v>
      </c>
      <c r="E3060" t="s">
        <v>502</v>
      </c>
      <c r="G3060" t="s">
        <v>20</v>
      </c>
      <c r="H3060" t="s">
        <v>21</v>
      </c>
      <c r="I3060" s="4">
        <v>4271.55</v>
      </c>
      <c r="J3060">
        <v>0</v>
      </c>
      <c r="K3060">
        <v>0</v>
      </c>
      <c r="L3060">
        <v>0</v>
      </c>
      <c r="M3060">
        <v>4271.55</v>
      </c>
      <c r="N3060" s="2">
        <v>31</v>
      </c>
      <c r="O3060" t="s">
        <v>29</v>
      </c>
      <c r="P3060" t="s">
        <v>482</v>
      </c>
      <c r="Q3060" t="s">
        <v>25</v>
      </c>
      <c r="R3060" t="s">
        <v>26</v>
      </c>
    </row>
    <row r="3061" spans="1:18" x14ac:dyDescent="0.35">
      <c r="A3061" t="s">
        <v>1032</v>
      </c>
      <c r="B3061" t="s">
        <v>796</v>
      </c>
      <c r="C3061" t="s">
        <v>15</v>
      </c>
      <c r="D3061" t="s">
        <v>17</v>
      </c>
      <c r="E3061" t="s">
        <v>487</v>
      </c>
      <c r="G3061" t="s">
        <v>20</v>
      </c>
      <c r="H3061" t="s">
        <v>22</v>
      </c>
      <c r="I3061" s="4">
        <v>5844</v>
      </c>
      <c r="J3061">
        <v>1586</v>
      </c>
      <c r="K3061">
        <v>0</v>
      </c>
      <c r="L3061">
        <v>4258</v>
      </c>
      <c r="M3061">
        <v>0</v>
      </c>
      <c r="N3061" s="2">
        <v>31</v>
      </c>
      <c r="O3061" t="s">
        <v>23</v>
      </c>
      <c r="P3061" t="s">
        <v>482</v>
      </c>
      <c r="Q3061" t="s">
        <v>25</v>
      </c>
      <c r="R3061" t="s">
        <v>26</v>
      </c>
    </row>
    <row r="3062" spans="1:18" x14ac:dyDescent="0.35">
      <c r="A3062" t="s">
        <v>1032</v>
      </c>
      <c r="B3062" t="s">
        <v>797</v>
      </c>
      <c r="C3062" t="s">
        <v>15</v>
      </c>
      <c r="D3062" t="s">
        <v>17</v>
      </c>
      <c r="E3062" t="s">
        <v>521</v>
      </c>
      <c r="G3062" t="s">
        <v>20</v>
      </c>
      <c r="H3062" t="s">
        <v>21</v>
      </c>
      <c r="I3062" s="4">
        <v>2863.03</v>
      </c>
      <c r="J3062">
        <v>0</v>
      </c>
      <c r="K3062">
        <v>0</v>
      </c>
      <c r="L3062">
        <v>0</v>
      </c>
      <c r="M3062">
        <v>2863.03</v>
      </c>
      <c r="N3062" s="2">
        <v>31</v>
      </c>
      <c r="O3062" t="s">
        <v>57</v>
      </c>
      <c r="P3062" t="s">
        <v>482</v>
      </c>
      <c r="Q3062" t="s">
        <v>25</v>
      </c>
      <c r="R3062" t="s">
        <v>26</v>
      </c>
    </row>
    <row r="3063" spans="1:18" x14ac:dyDescent="0.35">
      <c r="A3063" t="s">
        <v>1032</v>
      </c>
      <c r="B3063" t="s">
        <v>798</v>
      </c>
      <c r="C3063" t="s">
        <v>15</v>
      </c>
      <c r="D3063" t="s">
        <v>17</v>
      </c>
      <c r="E3063" t="s">
        <v>525</v>
      </c>
      <c r="G3063" t="s">
        <v>20</v>
      </c>
      <c r="H3063" t="s">
        <v>21</v>
      </c>
      <c r="I3063" s="4">
        <v>4229.12</v>
      </c>
      <c r="J3063">
        <v>0</v>
      </c>
      <c r="K3063">
        <v>0</v>
      </c>
      <c r="L3063">
        <v>0</v>
      </c>
      <c r="M3063">
        <v>4229.12</v>
      </c>
      <c r="N3063" s="2">
        <v>31</v>
      </c>
      <c r="O3063" t="s">
        <v>29</v>
      </c>
      <c r="P3063" t="s">
        <v>482</v>
      </c>
      <c r="Q3063" t="s">
        <v>25</v>
      </c>
      <c r="R3063" t="s">
        <v>26</v>
      </c>
    </row>
    <row r="3064" spans="1:18" x14ac:dyDescent="0.35">
      <c r="A3064" t="s">
        <v>1032</v>
      </c>
      <c r="B3064" t="s">
        <v>799</v>
      </c>
      <c r="C3064" t="s">
        <v>15</v>
      </c>
      <c r="D3064" t="s">
        <v>17</v>
      </c>
      <c r="E3064" t="s">
        <v>488</v>
      </c>
      <c r="G3064" t="s">
        <v>20</v>
      </c>
      <c r="H3064" t="s">
        <v>22</v>
      </c>
      <c r="I3064" s="4">
        <v>2244</v>
      </c>
      <c r="J3064">
        <v>578</v>
      </c>
      <c r="K3064">
        <v>0</v>
      </c>
      <c r="L3064">
        <v>1666</v>
      </c>
      <c r="M3064">
        <v>0</v>
      </c>
      <c r="N3064" s="2">
        <v>31</v>
      </c>
      <c r="O3064" t="s">
        <v>29</v>
      </c>
      <c r="P3064" t="s">
        <v>482</v>
      </c>
      <c r="Q3064" t="s">
        <v>25</v>
      </c>
      <c r="R3064" t="s">
        <v>26</v>
      </c>
    </row>
    <row r="3065" spans="1:18" x14ac:dyDescent="0.35">
      <c r="A3065" t="s">
        <v>1032</v>
      </c>
      <c r="B3065" t="s">
        <v>800</v>
      </c>
      <c r="C3065" t="s">
        <v>15</v>
      </c>
      <c r="D3065" t="s">
        <v>17</v>
      </c>
      <c r="E3065" t="s">
        <v>511</v>
      </c>
      <c r="G3065" t="s">
        <v>20</v>
      </c>
      <c r="H3065" t="s">
        <v>21</v>
      </c>
      <c r="I3065" s="4">
        <v>3159</v>
      </c>
      <c r="J3065">
        <v>0</v>
      </c>
      <c r="K3065">
        <v>0</v>
      </c>
      <c r="L3065">
        <v>0</v>
      </c>
      <c r="M3065">
        <v>3159</v>
      </c>
      <c r="N3065" s="2">
        <v>31</v>
      </c>
      <c r="O3065" t="s">
        <v>29</v>
      </c>
      <c r="P3065" t="s">
        <v>482</v>
      </c>
      <c r="Q3065" t="s">
        <v>25</v>
      </c>
      <c r="R3065" t="s">
        <v>26</v>
      </c>
    </row>
    <row r="3066" spans="1:18" x14ac:dyDescent="0.35">
      <c r="A3066" t="s">
        <v>1032</v>
      </c>
      <c r="B3066" t="s">
        <v>801</v>
      </c>
      <c r="C3066" t="s">
        <v>15</v>
      </c>
      <c r="D3066" t="s">
        <v>17</v>
      </c>
      <c r="E3066" t="s">
        <v>547</v>
      </c>
      <c r="G3066" t="s">
        <v>20</v>
      </c>
      <c r="H3066" t="s">
        <v>21</v>
      </c>
      <c r="I3066" s="4">
        <v>4315</v>
      </c>
      <c r="J3066">
        <v>0</v>
      </c>
      <c r="K3066">
        <v>0</v>
      </c>
      <c r="L3066">
        <v>0</v>
      </c>
      <c r="M3066">
        <v>4315</v>
      </c>
      <c r="N3066" s="2">
        <v>31</v>
      </c>
      <c r="O3066" t="s">
        <v>29</v>
      </c>
      <c r="P3066" t="s">
        <v>517</v>
      </c>
      <c r="Q3066" t="s">
        <v>25</v>
      </c>
      <c r="R3066" t="s">
        <v>26</v>
      </c>
    </row>
    <row r="3067" spans="1:18" x14ac:dyDescent="0.35">
      <c r="A3067" t="s">
        <v>1032</v>
      </c>
      <c r="B3067" t="s">
        <v>802</v>
      </c>
      <c r="C3067" t="s">
        <v>15</v>
      </c>
      <c r="D3067" t="s">
        <v>17</v>
      </c>
      <c r="E3067" t="s">
        <v>540</v>
      </c>
      <c r="F3067" t="s">
        <v>541</v>
      </c>
      <c r="G3067" t="s">
        <v>20</v>
      </c>
      <c r="H3067" t="s">
        <v>22</v>
      </c>
      <c r="I3067" s="4">
        <v>7720</v>
      </c>
      <c r="J3067">
        <v>295</v>
      </c>
      <c r="K3067">
        <v>0</v>
      </c>
      <c r="L3067">
        <v>7425</v>
      </c>
      <c r="M3067">
        <v>0</v>
      </c>
      <c r="N3067" s="2">
        <v>31</v>
      </c>
      <c r="O3067" t="s">
        <v>23</v>
      </c>
      <c r="P3067" t="s">
        <v>517</v>
      </c>
      <c r="Q3067" t="s">
        <v>25</v>
      </c>
      <c r="R3067" t="s">
        <v>26</v>
      </c>
    </row>
    <row r="3068" spans="1:18" x14ac:dyDescent="0.35">
      <c r="A3068" t="s">
        <v>1032</v>
      </c>
      <c r="B3068" t="s">
        <v>803</v>
      </c>
      <c r="C3068" t="s">
        <v>15</v>
      </c>
      <c r="D3068" t="s">
        <v>17</v>
      </c>
      <c r="E3068" t="s">
        <v>163</v>
      </c>
      <c r="F3068" t="s">
        <v>62</v>
      </c>
      <c r="G3068" t="s">
        <v>20</v>
      </c>
      <c r="H3068" t="s">
        <v>21</v>
      </c>
      <c r="I3068" s="4">
        <v>602.84</v>
      </c>
      <c r="J3068">
        <v>0</v>
      </c>
      <c r="K3068">
        <v>0</v>
      </c>
      <c r="L3068">
        <v>0</v>
      </c>
      <c r="M3068">
        <v>602.84</v>
      </c>
      <c r="N3068" s="2">
        <v>31</v>
      </c>
      <c r="O3068" t="s">
        <v>63</v>
      </c>
      <c r="P3068" t="s">
        <v>80</v>
      </c>
      <c r="Q3068" t="s">
        <v>25</v>
      </c>
      <c r="R3068" t="s">
        <v>26</v>
      </c>
    </row>
    <row r="3069" spans="1:18" x14ac:dyDescent="0.35">
      <c r="A3069" t="s">
        <v>1032</v>
      </c>
      <c r="B3069" t="s">
        <v>804</v>
      </c>
      <c r="C3069" t="s">
        <v>15</v>
      </c>
      <c r="D3069" t="s">
        <v>17</v>
      </c>
      <c r="E3069" t="s">
        <v>329</v>
      </c>
      <c r="F3069" t="s">
        <v>18</v>
      </c>
      <c r="G3069" t="s">
        <v>20</v>
      </c>
      <c r="H3069" t="s">
        <v>21</v>
      </c>
      <c r="I3069" s="4">
        <v>1796.11</v>
      </c>
      <c r="J3069">
        <v>0</v>
      </c>
      <c r="K3069">
        <v>0</v>
      </c>
      <c r="L3069">
        <v>0</v>
      </c>
      <c r="M3069">
        <v>1796.11</v>
      </c>
      <c r="N3069" s="2">
        <v>31</v>
      </c>
      <c r="O3069" t="s">
        <v>23</v>
      </c>
      <c r="P3069" t="s">
        <v>108</v>
      </c>
      <c r="Q3069" t="s">
        <v>25</v>
      </c>
      <c r="R3069" t="s">
        <v>26</v>
      </c>
    </row>
    <row r="3070" spans="1:18" x14ac:dyDescent="0.35">
      <c r="A3070" t="s">
        <v>1032</v>
      </c>
      <c r="B3070" t="s">
        <v>805</v>
      </c>
      <c r="C3070" t="s">
        <v>15</v>
      </c>
      <c r="D3070" t="s">
        <v>17</v>
      </c>
      <c r="E3070" t="s">
        <v>325</v>
      </c>
      <c r="G3070" t="s">
        <v>20</v>
      </c>
      <c r="H3070" t="s">
        <v>22</v>
      </c>
      <c r="I3070" s="4">
        <v>6920</v>
      </c>
      <c r="J3070">
        <v>1617</v>
      </c>
      <c r="K3070">
        <v>0</v>
      </c>
      <c r="L3070">
        <v>5303</v>
      </c>
      <c r="M3070">
        <v>0</v>
      </c>
      <c r="N3070" s="2">
        <v>31</v>
      </c>
      <c r="O3070" t="s">
        <v>29</v>
      </c>
      <c r="P3070" t="s">
        <v>108</v>
      </c>
      <c r="Q3070" t="s">
        <v>25</v>
      </c>
      <c r="R3070" t="s">
        <v>26</v>
      </c>
    </row>
    <row r="3071" spans="1:18" x14ac:dyDescent="0.35">
      <c r="A3071" t="s">
        <v>1032</v>
      </c>
      <c r="B3071" t="s">
        <v>806</v>
      </c>
      <c r="C3071" t="s">
        <v>15</v>
      </c>
      <c r="D3071" t="s">
        <v>17</v>
      </c>
      <c r="E3071" t="s">
        <v>564</v>
      </c>
      <c r="G3071" t="s">
        <v>20</v>
      </c>
      <c r="H3071" t="s">
        <v>22</v>
      </c>
      <c r="I3071" s="4">
        <v>25204</v>
      </c>
      <c r="J3071">
        <v>3368</v>
      </c>
      <c r="K3071">
        <v>0</v>
      </c>
      <c r="L3071">
        <v>21836</v>
      </c>
      <c r="M3071">
        <v>0</v>
      </c>
      <c r="N3071" s="2">
        <v>31</v>
      </c>
      <c r="Q3071" t="s">
        <v>25</v>
      </c>
      <c r="R3071" t="s">
        <v>26</v>
      </c>
    </row>
    <row r="3072" spans="1:18" x14ac:dyDescent="0.35">
      <c r="A3072" t="s">
        <v>1032</v>
      </c>
      <c r="B3072" t="s">
        <v>807</v>
      </c>
      <c r="C3072" t="s">
        <v>15</v>
      </c>
      <c r="D3072" t="s">
        <v>17</v>
      </c>
      <c r="E3072" t="s">
        <v>356</v>
      </c>
      <c r="G3072" t="s">
        <v>20</v>
      </c>
      <c r="H3072" t="s">
        <v>22</v>
      </c>
      <c r="I3072" s="4">
        <v>7828</v>
      </c>
      <c r="J3072">
        <v>1975</v>
      </c>
      <c r="K3072">
        <v>0</v>
      </c>
      <c r="L3072">
        <v>5853</v>
      </c>
      <c r="M3072">
        <v>0</v>
      </c>
      <c r="N3072" s="2">
        <v>31</v>
      </c>
      <c r="O3072" t="s">
        <v>29</v>
      </c>
      <c r="P3072" t="s">
        <v>108</v>
      </c>
      <c r="Q3072" t="s">
        <v>25</v>
      </c>
      <c r="R3072" t="s">
        <v>26</v>
      </c>
    </row>
    <row r="3073" spans="1:18" x14ac:dyDescent="0.35">
      <c r="A3073" t="s">
        <v>1032</v>
      </c>
      <c r="B3073" t="s">
        <v>808</v>
      </c>
      <c r="C3073" t="s">
        <v>15</v>
      </c>
      <c r="D3073" t="s">
        <v>17</v>
      </c>
      <c r="E3073" t="s">
        <v>416</v>
      </c>
      <c r="F3073" t="s">
        <v>131</v>
      </c>
      <c r="G3073" t="s">
        <v>20</v>
      </c>
      <c r="H3073" t="s">
        <v>22</v>
      </c>
      <c r="I3073" s="4">
        <v>8422</v>
      </c>
      <c r="J3073">
        <v>2062</v>
      </c>
      <c r="K3073">
        <v>0</v>
      </c>
      <c r="L3073">
        <v>6360</v>
      </c>
      <c r="M3073">
        <v>0</v>
      </c>
      <c r="N3073" s="2">
        <v>31</v>
      </c>
      <c r="O3073" t="s">
        <v>29</v>
      </c>
      <c r="P3073" t="s">
        <v>30</v>
      </c>
      <c r="Q3073" t="s">
        <v>25</v>
      </c>
      <c r="R3073" t="s">
        <v>26</v>
      </c>
    </row>
    <row r="3074" spans="1:18" x14ac:dyDescent="0.35">
      <c r="A3074" t="s">
        <v>1032</v>
      </c>
      <c r="B3074" t="s">
        <v>809</v>
      </c>
      <c r="C3074" t="s">
        <v>15</v>
      </c>
      <c r="D3074" t="s">
        <v>17</v>
      </c>
      <c r="E3074" t="s">
        <v>459</v>
      </c>
      <c r="F3074" t="s">
        <v>460</v>
      </c>
      <c r="G3074" t="s">
        <v>20</v>
      </c>
      <c r="H3074" t="s">
        <v>22</v>
      </c>
      <c r="I3074" s="4">
        <v>1832</v>
      </c>
      <c r="J3074">
        <v>444</v>
      </c>
      <c r="K3074">
        <v>0</v>
      </c>
      <c r="L3074">
        <v>1388</v>
      </c>
      <c r="M3074">
        <v>0</v>
      </c>
      <c r="N3074" s="2">
        <v>31</v>
      </c>
      <c r="O3074" t="s">
        <v>29</v>
      </c>
      <c r="P3074" t="s">
        <v>30</v>
      </c>
      <c r="Q3074" t="s">
        <v>25</v>
      </c>
      <c r="R3074" t="s">
        <v>26</v>
      </c>
    </row>
    <row r="3075" spans="1:18" x14ac:dyDescent="0.35">
      <c r="A3075" t="s">
        <v>1032</v>
      </c>
      <c r="B3075" t="s">
        <v>810</v>
      </c>
      <c r="C3075" t="s">
        <v>15</v>
      </c>
      <c r="D3075" t="s">
        <v>17</v>
      </c>
      <c r="E3075" t="s">
        <v>545</v>
      </c>
      <c r="G3075" t="s">
        <v>20</v>
      </c>
      <c r="H3075" t="s">
        <v>21</v>
      </c>
      <c r="I3075" s="4">
        <v>4132.41</v>
      </c>
      <c r="J3075">
        <v>0</v>
      </c>
      <c r="K3075">
        <v>0</v>
      </c>
      <c r="L3075">
        <v>0</v>
      </c>
      <c r="M3075">
        <v>4132.41</v>
      </c>
      <c r="N3075" s="2">
        <v>31</v>
      </c>
      <c r="O3075" t="s">
        <v>29</v>
      </c>
      <c r="P3075" t="s">
        <v>319</v>
      </c>
      <c r="Q3075" t="s">
        <v>25</v>
      </c>
      <c r="R3075" t="s">
        <v>26</v>
      </c>
    </row>
    <row r="3076" spans="1:18" x14ac:dyDescent="0.35">
      <c r="A3076" t="s">
        <v>1032</v>
      </c>
      <c r="B3076" t="s">
        <v>811</v>
      </c>
      <c r="C3076" t="s">
        <v>15</v>
      </c>
      <c r="D3076" t="s">
        <v>17</v>
      </c>
      <c r="E3076" t="s">
        <v>93</v>
      </c>
      <c r="F3076" t="s">
        <v>39</v>
      </c>
      <c r="G3076" t="s">
        <v>20</v>
      </c>
      <c r="H3076" t="s">
        <v>21</v>
      </c>
      <c r="I3076" s="4">
        <v>536.6</v>
      </c>
      <c r="J3076">
        <v>0</v>
      </c>
      <c r="K3076">
        <v>0</v>
      </c>
      <c r="L3076">
        <v>0</v>
      </c>
      <c r="M3076">
        <v>536.6</v>
      </c>
      <c r="N3076" s="2">
        <v>31</v>
      </c>
      <c r="O3076" t="s">
        <v>40</v>
      </c>
      <c r="P3076" t="s">
        <v>94</v>
      </c>
      <c r="Q3076" t="s">
        <v>25</v>
      </c>
      <c r="R3076" t="s">
        <v>26</v>
      </c>
    </row>
    <row r="3077" spans="1:18" x14ac:dyDescent="0.35">
      <c r="A3077" t="s">
        <v>1032</v>
      </c>
      <c r="B3077" t="s">
        <v>812</v>
      </c>
      <c r="C3077" t="s">
        <v>15</v>
      </c>
      <c r="D3077" t="s">
        <v>17</v>
      </c>
      <c r="E3077" t="s">
        <v>350</v>
      </c>
      <c r="F3077" t="s">
        <v>18</v>
      </c>
      <c r="G3077" t="s">
        <v>20</v>
      </c>
      <c r="H3077" t="s">
        <v>22</v>
      </c>
      <c r="I3077" s="4">
        <v>2586</v>
      </c>
      <c r="J3077">
        <v>122</v>
      </c>
      <c r="K3077">
        <v>0</v>
      </c>
      <c r="L3077">
        <v>2464</v>
      </c>
      <c r="M3077">
        <v>0</v>
      </c>
      <c r="N3077" s="2">
        <v>31</v>
      </c>
      <c r="O3077" t="s">
        <v>23</v>
      </c>
      <c r="P3077" t="s">
        <v>108</v>
      </c>
      <c r="Q3077" t="s">
        <v>25</v>
      </c>
      <c r="R3077" t="s">
        <v>26</v>
      </c>
    </row>
    <row r="3078" spans="1:18" x14ac:dyDescent="0.35">
      <c r="A3078" t="s">
        <v>1032</v>
      </c>
      <c r="B3078" t="s">
        <v>813</v>
      </c>
      <c r="C3078" t="s">
        <v>15</v>
      </c>
      <c r="D3078" t="s">
        <v>17</v>
      </c>
      <c r="E3078" t="s">
        <v>355</v>
      </c>
      <c r="F3078" t="s">
        <v>18</v>
      </c>
      <c r="G3078" t="s">
        <v>20</v>
      </c>
      <c r="H3078" t="s">
        <v>21</v>
      </c>
      <c r="I3078" s="4">
        <v>1718.35</v>
      </c>
      <c r="J3078">
        <v>0</v>
      </c>
      <c r="K3078">
        <v>0</v>
      </c>
      <c r="L3078">
        <v>0</v>
      </c>
      <c r="M3078">
        <v>1718.35</v>
      </c>
      <c r="N3078" s="2">
        <v>31</v>
      </c>
      <c r="O3078" t="s">
        <v>23</v>
      </c>
      <c r="P3078" t="s">
        <v>41</v>
      </c>
      <c r="Q3078" t="s">
        <v>25</v>
      </c>
      <c r="R3078" t="s">
        <v>26</v>
      </c>
    </row>
    <row r="3079" spans="1:18" x14ac:dyDescent="0.35">
      <c r="A3079" t="s">
        <v>1032</v>
      </c>
      <c r="B3079" t="s">
        <v>814</v>
      </c>
      <c r="C3079" t="s">
        <v>15</v>
      </c>
      <c r="D3079" t="s">
        <v>17</v>
      </c>
      <c r="E3079" t="s">
        <v>477</v>
      </c>
      <c r="G3079" t="s">
        <v>20</v>
      </c>
      <c r="H3079" t="s">
        <v>21</v>
      </c>
      <c r="I3079" s="4">
        <v>51.66</v>
      </c>
      <c r="J3079">
        <v>0</v>
      </c>
      <c r="K3079">
        <v>0</v>
      </c>
      <c r="L3079">
        <v>0</v>
      </c>
      <c r="M3079">
        <v>51.66</v>
      </c>
      <c r="N3079" s="2">
        <v>31</v>
      </c>
      <c r="O3079" t="s">
        <v>46</v>
      </c>
      <c r="P3079" t="s">
        <v>224</v>
      </c>
      <c r="Q3079" t="s">
        <v>25</v>
      </c>
      <c r="R3079" t="s">
        <v>26</v>
      </c>
    </row>
    <row r="3080" spans="1:18" x14ac:dyDescent="0.35">
      <c r="A3080" t="s">
        <v>1032</v>
      </c>
      <c r="B3080" t="s">
        <v>815</v>
      </c>
      <c r="C3080" t="s">
        <v>15</v>
      </c>
      <c r="D3080" t="s">
        <v>17</v>
      </c>
      <c r="E3080" t="s">
        <v>481</v>
      </c>
      <c r="G3080" t="s">
        <v>20</v>
      </c>
      <c r="H3080" t="s">
        <v>21</v>
      </c>
      <c r="I3080" s="4">
        <v>0</v>
      </c>
      <c r="J3080">
        <v>0</v>
      </c>
      <c r="K3080">
        <v>0</v>
      </c>
      <c r="L3080">
        <v>0</v>
      </c>
      <c r="M3080">
        <v>0</v>
      </c>
      <c r="N3080" s="2">
        <v>31</v>
      </c>
      <c r="O3080" t="s">
        <v>29</v>
      </c>
      <c r="P3080" t="s">
        <v>482</v>
      </c>
      <c r="Q3080" t="s">
        <v>25</v>
      </c>
      <c r="R3080" t="s">
        <v>26</v>
      </c>
    </row>
    <row r="3081" spans="1:18" x14ac:dyDescent="0.35">
      <c r="A3081" t="s">
        <v>1032</v>
      </c>
      <c r="B3081" t="s">
        <v>816</v>
      </c>
      <c r="C3081" t="s">
        <v>15</v>
      </c>
      <c r="D3081" t="s">
        <v>17</v>
      </c>
      <c r="E3081" t="s">
        <v>222</v>
      </c>
      <c r="F3081" t="s">
        <v>18</v>
      </c>
      <c r="G3081" t="s">
        <v>20</v>
      </c>
      <c r="H3081" t="s">
        <v>21</v>
      </c>
      <c r="I3081" s="4">
        <v>2036.56</v>
      </c>
      <c r="J3081">
        <v>0</v>
      </c>
      <c r="K3081">
        <v>0</v>
      </c>
      <c r="L3081">
        <v>0</v>
      </c>
      <c r="M3081">
        <v>2036.56</v>
      </c>
      <c r="N3081" s="2">
        <v>31</v>
      </c>
      <c r="O3081" t="s">
        <v>23</v>
      </c>
      <c r="P3081" t="s">
        <v>32</v>
      </c>
      <c r="Q3081" t="s">
        <v>25</v>
      </c>
      <c r="R3081" t="s">
        <v>26</v>
      </c>
    </row>
    <row r="3082" spans="1:18" x14ac:dyDescent="0.35">
      <c r="A3082" t="s">
        <v>1032</v>
      </c>
      <c r="B3082" t="s">
        <v>817</v>
      </c>
      <c r="C3082" t="s">
        <v>15</v>
      </c>
      <c r="D3082" t="s">
        <v>17</v>
      </c>
      <c r="E3082" t="s">
        <v>389</v>
      </c>
      <c r="F3082" t="s">
        <v>131</v>
      </c>
      <c r="G3082" t="s">
        <v>20</v>
      </c>
      <c r="H3082" t="s">
        <v>22</v>
      </c>
      <c r="I3082" s="4">
        <v>9448</v>
      </c>
      <c r="J3082">
        <v>2318</v>
      </c>
      <c r="K3082">
        <v>0</v>
      </c>
      <c r="L3082">
        <v>7130</v>
      </c>
      <c r="M3082">
        <v>0</v>
      </c>
      <c r="N3082" s="2">
        <v>31</v>
      </c>
      <c r="O3082" t="s">
        <v>29</v>
      </c>
      <c r="P3082" t="s">
        <v>32</v>
      </c>
      <c r="Q3082" t="s">
        <v>25</v>
      </c>
      <c r="R3082" t="s">
        <v>26</v>
      </c>
    </row>
    <row r="3083" spans="1:18" x14ac:dyDescent="0.35">
      <c r="A3083" t="s">
        <v>1032</v>
      </c>
      <c r="B3083" t="s">
        <v>818</v>
      </c>
      <c r="C3083" t="s">
        <v>15</v>
      </c>
      <c r="D3083" t="s">
        <v>17</v>
      </c>
      <c r="E3083" t="s">
        <v>146</v>
      </c>
      <c r="F3083" t="s">
        <v>18</v>
      </c>
      <c r="G3083" t="s">
        <v>20</v>
      </c>
      <c r="H3083" t="s">
        <v>22</v>
      </c>
      <c r="I3083" s="4">
        <v>5972</v>
      </c>
      <c r="J3083">
        <v>1066</v>
      </c>
      <c r="K3083">
        <v>0</v>
      </c>
      <c r="L3083">
        <v>4906</v>
      </c>
      <c r="M3083">
        <v>0</v>
      </c>
      <c r="N3083" s="2">
        <v>31</v>
      </c>
      <c r="O3083" t="s">
        <v>23</v>
      </c>
      <c r="P3083" t="s">
        <v>32</v>
      </c>
      <c r="Q3083" t="s">
        <v>25</v>
      </c>
      <c r="R3083" t="s">
        <v>26</v>
      </c>
    </row>
    <row r="3084" spans="1:18" x14ac:dyDescent="0.35">
      <c r="A3084" t="s">
        <v>1032</v>
      </c>
      <c r="B3084" t="s">
        <v>819</v>
      </c>
      <c r="C3084" t="s">
        <v>15</v>
      </c>
      <c r="D3084" t="s">
        <v>17</v>
      </c>
      <c r="E3084" t="s">
        <v>214</v>
      </c>
      <c r="F3084" t="s">
        <v>18</v>
      </c>
      <c r="G3084" t="s">
        <v>20</v>
      </c>
      <c r="H3084" t="s">
        <v>21</v>
      </c>
      <c r="I3084" s="4">
        <v>2658.79</v>
      </c>
      <c r="J3084">
        <v>0</v>
      </c>
      <c r="K3084">
        <v>0</v>
      </c>
      <c r="L3084">
        <v>0</v>
      </c>
      <c r="M3084">
        <v>2658.79</v>
      </c>
      <c r="N3084" s="2">
        <v>31</v>
      </c>
      <c r="O3084" t="s">
        <v>23</v>
      </c>
      <c r="P3084" t="s">
        <v>32</v>
      </c>
      <c r="Q3084" t="s">
        <v>25</v>
      </c>
      <c r="R3084" t="s">
        <v>26</v>
      </c>
    </row>
    <row r="3085" spans="1:18" x14ac:dyDescent="0.35">
      <c r="A3085" t="s">
        <v>1032</v>
      </c>
      <c r="B3085" t="s">
        <v>820</v>
      </c>
      <c r="C3085" t="s">
        <v>15</v>
      </c>
      <c r="D3085" t="s">
        <v>17</v>
      </c>
      <c r="E3085" t="s">
        <v>132</v>
      </c>
      <c r="F3085" t="s">
        <v>23</v>
      </c>
      <c r="G3085" t="s">
        <v>20</v>
      </c>
      <c r="H3085" t="s">
        <v>21</v>
      </c>
      <c r="I3085" s="4">
        <v>3389.24</v>
      </c>
      <c r="J3085">
        <v>0</v>
      </c>
      <c r="K3085">
        <v>0</v>
      </c>
      <c r="L3085">
        <v>0</v>
      </c>
      <c r="M3085">
        <v>3389.24</v>
      </c>
      <c r="N3085" s="2">
        <v>31</v>
      </c>
      <c r="O3085" t="s">
        <v>23</v>
      </c>
      <c r="P3085" t="s">
        <v>30</v>
      </c>
      <c r="Q3085" t="s">
        <v>25</v>
      </c>
      <c r="R3085" t="s">
        <v>26</v>
      </c>
    </row>
    <row r="3086" spans="1:18" x14ac:dyDescent="0.35">
      <c r="A3086" t="s">
        <v>1032</v>
      </c>
      <c r="B3086" t="s">
        <v>821</v>
      </c>
      <c r="C3086" t="s">
        <v>15</v>
      </c>
      <c r="D3086" t="s">
        <v>17</v>
      </c>
      <c r="E3086" t="s">
        <v>43</v>
      </c>
      <c r="F3086" t="s">
        <v>44</v>
      </c>
      <c r="G3086" t="s">
        <v>20</v>
      </c>
      <c r="H3086" t="s">
        <v>22</v>
      </c>
      <c r="I3086" s="4">
        <v>3200</v>
      </c>
      <c r="J3086">
        <v>750</v>
      </c>
      <c r="K3086">
        <v>0</v>
      </c>
      <c r="L3086">
        <v>2450</v>
      </c>
      <c r="M3086">
        <v>0</v>
      </c>
      <c r="N3086" s="2">
        <v>31</v>
      </c>
      <c r="O3086" t="s">
        <v>46</v>
      </c>
      <c r="P3086" t="s">
        <v>47</v>
      </c>
      <c r="Q3086" t="s">
        <v>25</v>
      </c>
      <c r="R3086" t="s">
        <v>26</v>
      </c>
    </row>
    <row r="3087" spans="1:18" x14ac:dyDescent="0.35">
      <c r="A3087" t="s">
        <v>1032</v>
      </c>
      <c r="B3087" t="s">
        <v>1031</v>
      </c>
      <c r="C3087" t="s">
        <v>15</v>
      </c>
      <c r="D3087" t="s">
        <v>17</v>
      </c>
      <c r="E3087" t="s">
        <v>468</v>
      </c>
      <c r="G3087" t="s">
        <v>20</v>
      </c>
      <c r="H3087" t="s">
        <v>21</v>
      </c>
      <c r="I3087" s="4">
        <v>1614.38</v>
      </c>
      <c r="J3087">
        <v>0</v>
      </c>
      <c r="K3087">
        <v>0</v>
      </c>
      <c r="L3087">
        <v>0</v>
      </c>
      <c r="M3087">
        <v>1614.38</v>
      </c>
      <c r="N3087" s="2">
        <v>31</v>
      </c>
      <c r="Q3087" t="s">
        <v>25</v>
      </c>
      <c r="R3087" t="s">
        <v>26</v>
      </c>
    </row>
    <row r="3088" spans="1:18" x14ac:dyDescent="0.35">
      <c r="A3088" t="s">
        <v>1032</v>
      </c>
      <c r="B3088" t="s">
        <v>822</v>
      </c>
      <c r="C3088" t="s">
        <v>15</v>
      </c>
      <c r="D3088" t="s">
        <v>17</v>
      </c>
      <c r="E3088" t="s">
        <v>229</v>
      </c>
      <c r="G3088" t="s">
        <v>20</v>
      </c>
      <c r="H3088" t="s">
        <v>22</v>
      </c>
      <c r="I3088" s="4">
        <v>7292</v>
      </c>
      <c r="J3088">
        <v>1907</v>
      </c>
      <c r="K3088">
        <v>0</v>
      </c>
      <c r="L3088">
        <v>5385</v>
      </c>
      <c r="M3088">
        <v>0</v>
      </c>
      <c r="N3088" s="2">
        <v>31</v>
      </c>
      <c r="O3088" t="s">
        <v>29</v>
      </c>
      <c r="P3088" t="s">
        <v>37</v>
      </c>
      <c r="Q3088" t="s">
        <v>25</v>
      </c>
      <c r="R3088" t="s">
        <v>26</v>
      </c>
    </row>
    <row r="3089" spans="1:18" x14ac:dyDescent="0.35">
      <c r="A3089" t="s">
        <v>1032</v>
      </c>
      <c r="B3089" t="s">
        <v>823</v>
      </c>
      <c r="C3089" t="s">
        <v>15</v>
      </c>
      <c r="D3089" t="s">
        <v>17</v>
      </c>
      <c r="E3089" t="s">
        <v>381</v>
      </c>
      <c r="F3089" t="s">
        <v>360</v>
      </c>
      <c r="G3089" t="s">
        <v>20</v>
      </c>
      <c r="H3089" t="s">
        <v>22</v>
      </c>
      <c r="I3089" s="4">
        <v>3377</v>
      </c>
      <c r="J3089">
        <v>827</v>
      </c>
      <c r="K3089">
        <v>0</v>
      </c>
      <c r="L3089">
        <v>2550</v>
      </c>
      <c r="M3089">
        <v>0</v>
      </c>
      <c r="N3089" s="2">
        <v>31</v>
      </c>
      <c r="O3089" t="s">
        <v>29</v>
      </c>
      <c r="P3089" t="s">
        <v>30</v>
      </c>
      <c r="Q3089" t="s">
        <v>25</v>
      </c>
      <c r="R3089" t="s">
        <v>26</v>
      </c>
    </row>
    <row r="3090" spans="1:18" x14ac:dyDescent="0.35">
      <c r="A3090" t="s">
        <v>1032</v>
      </c>
      <c r="B3090" t="s">
        <v>824</v>
      </c>
      <c r="C3090" t="s">
        <v>15</v>
      </c>
      <c r="D3090" t="s">
        <v>17</v>
      </c>
      <c r="E3090" t="s">
        <v>144</v>
      </c>
      <c r="F3090" t="s">
        <v>29</v>
      </c>
      <c r="G3090" t="s">
        <v>20</v>
      </c>
      <c r="H3090" t="s">
        <v>21</v>
      </c>
      <c r="I3090" s="4">
        <v>2740.82</v>
      </c>
      <c r="J3090">
        <v>0</v>
      </c>
      <c r="K3090">
        <v>0</v>
      </c>
      <c r="L3090">
        <v>0</v>
      </c>
      <c r="M3090">
        <v>2740.82</v>
      </c>
      <c r="N3090" s="2">
        <v>31</v>
      </c>
      <c r="O3090" t="s">
        <v>29</v>
      </c>
      <c r="P3090" t="s">
        <v>30</v>
      </c>
      <c r="Q3090" t="s">
        <v>25</v>
      </c>
      <c r="R3090" t="s">
        <v>26</v>
      </c>
    </row>
    <row r="3091" spans="1:18" x14ac:dyDescent="0.35">
      <c r="A3091" t="s">
        <v>1032</v>
      </c>
      <c r="B3091" t="s">
        <v>825</v>
      </c>
      <c r="C3091" t="s">
        <v>15</v>
      </c>
      <c r="D3091" t="s">
        <v>17</v>
      </c>
      <c r="E3091" t="s">
        <v>129</v>
      </c>
      <c r="F3091" t="s">
        <v>110</v>
      </c>
      <c r="G3091" t="s">
        <v>20</v>
      </c>
      <c r="H3091" t="s">
        <v>21</v>
      </c>
      <c r="I3091" s="4">
        <v>2784.42</v>
      </c>
      <c r="J3091">
        <v>0</v>
      </c>
      <c r="K3091">
        <v>0</v>
      </c>
      <c r="L3091">
        <v>0</v>
      </c>
      <c r="M3091">
        <v>2784.42</v>
      </c>
      <c r="N3091" s="2">
        <v>31</v>
      </c>
      <c r="O3091" t="s">
        <v>29</v>
      </c>
      <c r="P3091" t="s">
        <v>80</v>
      </c>
      <c r="Q3091" t="s">
        <v>25</v>
      </c>
      <c r="R3091" t="s">
        <v>26</v>
      </c>
    </row>
    <row r="3092" spans="1:18" x14ac:dyDescent="0.35">
      <c r="A3092" t="s">
        <v>1032</v>
      </c>
      <c r="B3092" t="s">
        <v>826</v>
      </c>
      <c r="C3092" t="s">
        <v>15</v>
      </c>
      <c r="D3092" t="s">
        <v>17</v>
      </c>
      <c r="E3092" t="s">
        <v>186</v>
      </c>
      <c r="F3092" t="s">
        <v>110</v>
      </c>
      <c r="G3092" t="s">
        <v>20</v>
      </c>
      <c r="H3092" t="s">
        <v>22</v>
      </c>
      <c r="I3092" s="4">
        <v>3642</v>
      </c>
      <c r="J3092">
        <v>1116</v>
      </c>
      <c r="K3092">
        <v>0</v>
      </c>
      <c r="L3092">
        <v>2526</v>
      </c>
      <c r="M3092">
        <v>0</v>
      </c>
      <c r="N3092" s="2">
        <v>31</v>
      </c>
      <c r="O3092" t="s">
        <v>29</v>
      </c>
      <c r="P3092" t="s">
        <v>80</v>
      </c>
      <c r="Q3092" t="s">
        <v>25</v>
      </c>
      <c r="R3092" t="s">
        <v>26</v>
      </c>
    </row>
    <row r="3093" spans="1:18" x14ac:dyDescent="0.35">
      <c r="A3093" t="s">
        <v>1032</v>
      </c>
      <c r="B3093" t="s">
        <v>827</v>
      </c>
      <c r="C3093" t="s">
        <v>15</v>
      </c>
      <c r="D3093" t="s">
        <v>17</v>
      </c>
      <c r="E3093" t="s">
        <v>461</v>
      </c>
      <c r="F3093" t="s">
        <v>462</v>
      </c>
      <c r="G3093" t="s">
        <v>20</v>
      </c>
      <c r="H3093" t="s">
        <v>21</v>
      </c>
      <c r="I3093" s="4">
        <v>1973.09</v>
      </c>
      <c r="J3093">
        <v>0</v>
      </c>
      <c r="K3093">
        <v>0</v>
      </c>
      <c r="L3093">
        <v>0</v>
      </c>
      <c r="M3093">
        <v>1973.09</v>
      </c>
      <c r="N3093" s="2">
        <v>31</v>
      </c>
      <c r="O3093" t="s">
        <v>23</v>
      </c>
      <c r="P3093" t="s">
        <v>24</v>
      </c>
      <c r="Q3093" t="s">
        <v>25</v>
      </c>
      <c r="R3093" t="s">
        <v>26</v>
      </c>
    </row>
    <row r="3094" spans="1:18" x14ac:dyDescent="0.35">
      <c r="A3094" t="s">
        <v>1032</v>
      </c>
      <c r="B3094" t="s">
        <v>828</v>
      </c>
      <c r="C3094" t="s">
        <v>15</v>
      </c>
      <c r="D3094" t="s">
        <v>17</v>
      </c>
      <c r="E3094" t="s">
        <v>282</v>
      </c>
      <c r="G3094" t="s">
        <v>20</v>
      </c>
      <c r="H3094" t="s">
        <v>22</v>
      </c>
      <c r="I3094" s="4">
        <v>19644</v>
      </c>
      <c r="J3094">
        <v>2716</v>
      </c>
      <c r="K3094">
        <v>0</v>
      </c>
      <c r="L3094">
        <v>16928</v>
      </c>
      <c r="M3094">
        <v>0</v>
      </c>
      <c r="N3094" s="2">
        <v>31</v>
      </c>
      <c r="O3094" t="s">
        <v>60</v>
      </c>
      <c r="P3094" t="s">
        <v>80</v>
      </c>
      <c r="Q3094" t="s">
        <v>25</v>
      </c>
      <c r="R3094" t="s">
        <v>26</v>
      </c>
    </row>
    <row r="3095" spans="1:18" x14ac:dyDescent="0.35">
      <c r="A3095" t="s">
        <v>1032</v>
      </c>
      <c r="B3095" t="s">
        <v>829</v>
      </c>
      <c r="C3095" t="s">
        <v>15</v>
      </c>
      <c r="D3095" t="s">
        <v>17</v>
      </c>
      <c r="E3095" t="s">
        <v>275</v>
      </c>
      <c r="F3095" t="s">
        <v>18</v>
      </c>
      <c r="G3095" t="s">
        <v>20</v>
      </c>
      <c r="H3095" t="s">
        <v>21</v>
      </c>
      <c r="I3095" s="4">
        <v>1517.74</v>
      </c>
      <c r="J3095">
        <v>0</v>
      </c>
      <c r="K3095">
        <v>0</v>
      </c>
      <c r="L3095">
        <v>0</v>
      </c>
      <c r="M3095">
        <v>1517.74</v>
      </c>
      <c r="N3095" s="2">
        <v>31</v>
      </c>
      <c r="O3095" t="s">
        <v>23</v>
      </c>
      <c r="P3095" t="s">
        <v>37</v>
      </c>
      <c r="Q3095" t="s">
        <v>25</v>
      </c>
      <c r="R3095" t="s">
        <v>26</v>
      </c>
    </row>
    <row r="3096" spans="1:18" x14ac:dyDescent="0.35">
      <c r="A3096" t="s">
        <v>1032</v>
      </c>
      <c r="B3096" t="s">
        <v>830</v>
      </c>
      <c r="C3096" t="s">
        <v>15</v>
      </c>
      <c r="D3096" t="s">
        <v>17</v>
      </c>
      <c r="E3096" t="s">
        <v>231</v>
      </c>
      <c r="F3096" t="s">
        <v>232</v>
      </c>
      <c r="G3096" t="s">
        <v>20</v>
      </c>
      <c r="H3096" t="s">
        <v>22</v>
      </c>
      <c r="I3096" s="4">
        <v>6377</v>
      </c>
      <c r="J3096">
        <v>1505</v>
      </c>
      <c r="K3096">
        <v>0</v>
      </c>
      <c r="L3096">
        <v>4872</v>
      </c>
      <c r="M3096">
        <v>0</v>
      </c>
      <c r="N3096" s="2">
        <v>31</v>
      </c>
      <c r="O3096" t="s">
        <v>29</v>
      </c>
      <c r="P3096" t="s">
        <v>37</v>
      </c>
      <c r="Q3096" t="s">
        <v>25</v>
      </c>
      <c r="R3096" t="s">
        <v>26</v>
      </c>
    </row>
    <row r="3097" spans="1:18" x14ac:dyDescent="0.35">
      <c r="A3097" t="s">
        <v>1032</v>
      </c>
      <c r="B3097" t="s">
        <v>831</v>
      </c>
      <c r="C3097" t="s">
        <v>15</v>
      </c>
      <c r="D3097" t="s">
        <v>17</v>
      </c>
      <c r="E3097" t="s">
        <v>296</v>
      </c>
      <c r="F3097" t="s">
        <v>297</v>
      </c>
      <c r="G3097" t="s">
        <v>20</v>
      </c>
      <c r="H3097" t="s">
        <v>21</v>
      </c>
      <c r="I3097" s="4">
        <v>4147.76</v>
      </c>
      <c r="J3097">
        <v>0</v>
      </c>
      <c r="K3097">
        <v>0</v>
      </c>
      <c r="L3097">
        <v>0</v>
      </c>
      <c r="M3097">
        <v>4147.76</v>
      </c>
      <c r="N3097" s="2">
        <v>31</v>
      </c>
      <c r="O3097" t="s">
        <v>57</v>
      </c>
      <c r="P3097" t="s">
        <v>37</v>
      </c>
      <c r="Q3097" t="s">
        <v>25</v>
      </c>
      <c r="R3097" t="s">
        <v>26</v>
      </c>
    </row>
    <row r="3098" spans="1:18" x14ac:dyDescent="0.35">
      <c r="A3098" t="s">
        <v>1032</v>
      </c>
      <c r="B3098" t="s">
        <v>832</v>
      </c>
      <c r="C3098" t="s">
        <v>15</v>
      </c>
      <c r="D3098" t="s">
        <v>17</v>
      </c>
      <c r="E3098" t="s">
        <v>400</v>
      </c>
      <c r="F3098" t="s">
        <v>131</v>
      </c>
      <c r="G3098" t="s">
        <v>20</v>
      </c>
      <c r="H3098" t="s">
        <v>22</v>
      </c>
      <c r="I3098" s="4">
        <v>963</v>
      </c>
      <c r="J3098">
        <v>226</v>
      </c>
      <c r="K3098">
        <v>0</v>
      </c>
      <c r="L3098">
        <v>737</v>
      </c>
      <c r="M3098">
        <v>0</v>
      </c>
      <c r="N3098" s="2">
        <v>31</v>
      </c>
      <c r="O3098" t="s">
        <v>29</v>
      </c>
      <c r="P3098" t="s">
        <v>37</v>
      </c>
      <c r="Q3098" t="s">
        <v>25</v>
      </c>
      <c r="R3098" t="s">
        <v>26</v>
      </c>
    </row>
    <row r="3099" spans="1:18" x14ac:dyDescent="0.35">
      <c r="A3099" t="s">
        <v>1032</v>
      </c>
      <c r="B3099" t="s">
        <v>833</v>
      </c>
      <c r="C3099" t="s">
        <v>15</v>
      </c>
      <c r="D3099" t="s">
        <v>17</v>
      </c>
      <c r="E3099" t="s">
        <v>504</v>
      </c>
      <c r="G3099" t="s">
        <v>20</v>
      </c>
      <c r="H3099" t="s">
        <v>21</v>
      </c>
      <c r="I3099" s="4">
        <v>518.19000000000005</v>
      </c>
      <c r="J3099">
        <v>0</v>
      </c>
      <c r="K3099">
        <v>0</v>
      </c>
      <c r="L3099">
        <v>0</v>
      </c>
      <c r="M3099">
        <v>518.19000000000005</v>
      </c>
      <c r="N3099" s="2">
        <v>31</v>
      </c>
      <c r="O3099" t="s">
        <v>29</v>
      </c>
      <c r="P3099" t="s">
        <v>201</v>
      </c>
      <c r="Q3099" t="s">
        <v>25</v>
      </c>
      <c r="R3099" t="s">
        <v>26</v>
      </c>
    </row>
    <row r="3100" spans="1:18" x14ac:dyDescent="0.35">
      <c r="A3100" t="s">
        <v>1032</v>
      </c>
      <c r="B3100" t="s">
        <v>1024</v>
      </c>
      <c r="C3100" t="s">
        <v>15</v>
      </c>
      <c r="D3100" t="s">
        <v>17</v>
      </c>
      <c r="E3100" t="s">
        <v>567</v>
      </c>
      <c r="F3100" t="s">
        <v>568</v>
      </c>
      <c r="G3100" t="s">
        <v>20</v>
      </c>
      <c r="H3100" t="s">
        <v>21</v>
      </c>
      <c r="I3100" s="4">
        <v>599</v>
      </c>
      <c r="J3100">
        <v>0</v>
      </c>
      <c r="K3100">
        <v>0</v>
      </c>
      <c r="L3100">
        <v>0</v>
      </c>
      <c r="M3100">
        <v>599</v>
      </c>
      <c r="N3100" s="2">
        <v>31</v>
      </c>
      <c r="Q3100" t="s">
        <v>25</v>
      </c>
      <c r="R3100" t="s">
        <v>26</v>
      </c>
    </row>
    <row r="3101" spans="1:18" x14ac:dyDescent="0.35">
      <c r="A3101" t="s">
        <v>1032</v>
      </c>
      <c r="B3101" t="s">
        <v>834</v>
      </c>
      <c r="C3101" t="s">
        <v>15</v>
      </c>
      <c r="D3101" t="s">
        <v>17</v>
      </c>
      <c r="E3101" t="s">
        <v>538</v>
      </c>
      <c r="G3101" t="s">
        <v>20</v>
      </c>
      <c r="H3101" t="s">
        <v>22</v>
      </c>
      <c r="I3101" s="4">
        <v>4686</v>
      </c>
      <c r="J3101">
        <v>1154</v>
      </c>
      <c r="K3101">
        <v>0</v>
      </c>
      <c r="L3101">
        <v>3532</v>
      </c>
      <c r="M3101">
        <v>0</v>
      </c>
      <c r="N3101" s="2">
        <v>31</v>
      </c>
      <c r="O3101" t="s">
        <v>29</v>
      </c>
      <c r="P3101" t="s">
        <v>94</v>
      </c>
      <c r="Q3101" t="s">
        <v>25</v>
      </c>
      <c r="R3101" t="s">
        <v>26</v>
      </c>
    </row>
    <row r="3102" spans="1:18" x14ac:dyDescent="0.35">
      <c r="A3102" t="s">
        <v>1032</v>
      </c>
      <c r="B3102" t="s">
        <v>835</v>
      </c>
      <c r="C3102" t="s">
        <v>15</v>
      </c>
      <c r="D3102" t="s">
        <v>17</v>
      </c>
      <c r="E3102" t="s">
        <v>393</v>
      </c>
      <c r="F3102" t="s">
        <v>18</v>
      </c>
      <c r="G3102" t="s">
        <v>20</v>
      </c>
      <c r="H3102" t="s">
        <v>21</v>
      </c>
      <c r="I3102" s="4">
        <v>2150.8200000000002</v>
      </c>
      <c r="J3102">
        <v>0</v>
      </c>
      <c r="K3102">
        <v>0</v>
      </c>
      <c r="L3102">
        <v>0</v>
      </c>
      <c r="M3102">
        <v>2150.8200000000002</v>
      </c>
      <c r="N3102" s="2">
        <v>31</v>
      </c>
      <c r="O3102" t="s">
        <v>23</v>
      </c>
      <c r="P3102" t="s">
        <v>108</v>
      </c>
      <c r="Q3102" t="s">
        <v>25</v>
      </c>
      <c r="R3102" t="s">
        <v>26</v>
      </c>
    </row>
    <row r="3103" spans="1:18" x14ac:dyDescent="0.35">
      <c r="A3103" t="s">
        <v>1032</v>
      </c>
      <c r="B3103" t="s">
        <v>836</v>
      </c>
      <c r="C3103" t="s">
        <v>15</v>
      </c>
      <c r="D3103" t="s">
        <v>17</v>
      </c>
      <c r="E3103" t="s">
        <v>190</v>
      </c>
      <c r="F3103" t="s">
        <v>110</v>
      </c>
      <c r="G3103" t="s">
        <v>20</v>
      </c>
      <c r="H3103" t="s">
        <v>21</v>
      </c>
      <c r="I3103" s="4">
        <v>1126.8699999999999</v>
      </c>
      <c r="J3103">
        <v>0</v>
      </c>
      <c r="K3103">
        <v>0</v>
      </c>
      <c r="L3103">
        <v>0</v>
      </c>
      <c r="M3103">
        <v>1126.8699999999999</v>
      </c>
      <c r="N3103" s="2">
        <v>31</v>
      </c>
      <c r="O3103" t="s">
        <v>29</v>
      </c>
      <c r="P3103" t="s">
        <v>80</v>
      </c>
      <c r="Q3103" t="s">
        <v>25</v>
      </c>
      <c r="R3103" t="s">
        <v>26</v>
      </c>
    </row>
    <row r="3104" spans="1:18" x14ac:dyDescent="0.35">
      <c r="A3104" t="s">
        <v>1032</v>
      </c>
      <c r="B3104" t="s">
        <v>837</v>
      </c>
      <c r="C3104" t="s">
        <v>15</v>
      </c>
      <c r="D3104" t="s">
        <v>17</v>
      </c>
      <c r="E3104" t="s">
        <v>457</v>
      </c>
      <c r="F3104" t="s">
        <v>458</v>
      </c>
      <c r="G3104" t="s">
        <v>20</v>
      </c>
      <c r="H3104" t="s">
        <v>22</v>
      </c>
      <c r="I3104" s="4">
        <v>5220</v>
      </c>
      <c r="J3104">
        <v>1300</v>
      </c>
      <c r="K3104">
        <v>0</v>
      </c>
      <c r="L3104">
        <v>3920</v>
      </c>
      <c r="M3104">
        <v>0</v>
      </c>
      <c r="N3104" s="2">
        <v>31</v>
      </c>
      <c r="O3104" t="s">
        <v>29</v>
      </c>
      <c r="P3104" t="s">
        <v>30</v>
      </c>
      <c r="Q3104" t="s">
        <v>25</v>
      </c>
      <c r="R3104" t="s">
        <v>26</v>
      </c>
    </row>
    <row r="3105" spans="1:18" x14ac:dyDescent="0.35">
      <c r="A3105" t="s">
        <v>1032</v>
      </c>
      <c r="B3105" t="s">
        <v>838</v>
      </c>
      <c r="C3105" t="s">
        <v>15</v>
      </c>
      <c r="D3105" t="s">
        <v>17</v>
      </c>
      <c r="E3105" t="s">
        <v>430</v>
      </c>
      <c r="F3105" t="s">
        <v>431</v>
      </c>
      <c r="G3105" t="s">
        <v>20</v>
      </c>
      <c r="H3105" t="s">
        <v>22</v>
      </c>
      <c r="I3105" s="4">
        <v>5203</v>
      </c>
      <c r="J3105">
        <v>1194</v>
      </c>
      <c r="K3105">
        <v>0</v>
      </c>
      <c r="L3105">
        <v>4009</v>
      </c>
      <c r="M3105">
        <v>0</v>
      </c>
      <c r="N3105" s="2">
        <v>31</v>
      </c>
      <c r="O3105" t="s">
        <v>29</v>
      </c>
      <c r="P3105" t="s">
        <v>30</v>
      </c>
      <c r="Q3105" t="s">
        <v>25</v>
      </c>
      <c r="R3105" t="s">
        <v>26</v>
      </c>
    </row>
    <row r="3106" spans="1:18" x14ac:dyDescent="0.35">
      <c r="A3106" t="s">
        <v>1032</v>
      </c>
      <c r="B3106" t="s">
        <v>839</v>
      </c>
      <c r="C3106" t="s">
        <v>15</v>
      </c>
      <c r="D3106" t="s">
        <v>17</v>
      </c>
      <c r="E3106" t="s">
        <v>293</v>
      </c>
      <c r="F3106" t="s">
        <v>294</v>
      </c>
      <c r="G3106" t="s">
        <v>20</v>
      </c>
      <c r="H3106" t="s">
        <v>21</v>
      </c>
      <c r="I3106" s="4">
        <v>1544.72</v>
      </c>
      <c r="J3106">
        <v>0</v>
      </c>
      <c r="K3106">
        <v>0</v>
      </c>
      <c r="L3106">
        <v>0</v>
      </c>
      <c r="M3106">
        <v>1544.72</v>
      </c>
      <c r="N3106" s="2">
        <v>31</v>
      </c>
      <c r="O3106" t="s">
        <v>23</v>
      </c>
      <c r="P3106" t="s">
        <v>224</v>
      </c>
      <c r="Q3106" t="s">
        <v>25</v>
      </c>
      <c r="R3106" t="s">
        <v>26</v>
      </c>
    </row>
    <row r="3107" spans="1:18" x14ac:dyDescent="0.35">
      <c r="A3107" t="s">
        <v>1032</v>
      </c>
      <c r="B3107" t="s">
        <v>840</v>
      </c>
      <c r="C3107" t="s">
        <v>15</v>
      </c>
      <c r="D3107" t="s">
        <v>17</v>
      </c>
      <c r="E3107" t="s">
        <v>188</v>
      </c>
      <c r="F3107" t="s">
        <v>110</v>
      </c>
      <c r="G3107" t="s">
        <v>20</v>
      </c>
      <c r="H3107" t="s">
        <v>22</v>
      </c>
      <c r="I3107" s="4">
        <v>3224</v>
      </c>
      <c r="J3107">
        <v>663</v>
      </c>
      <c r="K3107">
        <v>0</v>
      </c>
      <c r="L3107">
        <v>2561</v>
      </c>
      <c r="M3107">
        <v>0</v>
      </c>
      <c r="N3107" s="2">
        <v>31</v>
      </c>
      <c r="O3107" t="s">
        <v>29</v>
      </c>
      <c r="P3107" t="s">
        <v>80</v>
      </c>
      <c r="Q3107" t="s">
        <v>25</v>
      </c>
      <c r="R3107" t="s">
        <v>26</v>
      </c>
    </row>
    <row r="3108" spans="1:18" x14ac:dyDescent="0.35">
      <c r="A3108" t="s">
        <v>1032</v>
      </c>
      <c r="B3108" t="s">
        <v>841</v>
      </c>
      <c r="C3108" t="s">
        <v>15</v>
      </c>
      <c r="D3108" t="s">
        <v>17</v>
      </c>
      <c r="E3108" t="s">
        <v>405</v>
      </c>
      <c r="F3108" t="s">
        <v>406</v>
      </c>
      <c r="G3108" t="s">
        <v>20</v>
      </c>
      <c r="H3108" t="s">
        <v>22</v>
      </c>
      <c r="I3108" s="4">
        <v>8040</v>
      </c>
      <c r="J3108">
        <v>1904</v>
      </c>
      <c r="K3108">
        <v>0</v>
      </c>
      <c r="L3108">
        <v>6136</v>
      </c>
      <c r="M3108">
        <v>0</v>
      </c>
      <c r="N3108" s="2">
        <v>31</v>
      </c>
      <c r="O3108" t="s">
        <v>29</v>
      </c>
      <c r="P3108" t="s">
        <v>30</v>
      </c>
      <c r="Q3108" t="s">
        <v>25</v>
      </c>
      <c r="R3108" t="s">
        <v>26</v>
      </c>
    </row>
    <row r="3109" spans="1:18" x14ac:dyDescent="0.35">
      <c r="A3109" t="s">
        <v>1032</v>
      </c>
      <c r="B3109" t="s">
        <v>842</v>
      </c>
      <c r="C3109" t="s">
        <v>15</v>
      </c>
      <c r="D3109" t="s">
        <v>17</v>
      </c>
      <c r="E3109" t="s">
        <v>218</v>
      </c>
      <c r="F3109" t="s">
        <v>219</v>
      </c>
      <c r="G3109" t="s">
        <v>20</v>
      </c>
      <c r="H3109" t="s">
        <v>22</v>
      </c>
      <c r="I3109" s="4">
        <v>3305</v>
      </c>
      <c r="J3109">
        <v>960</v>
      </c>
      <c r="K3109">
        <v>0</v>
      </c>
      <c r="L3109">
        <v>2345</v>
      </c>
      <c r="M3109">
        <v>0</v>
      </c>
      <c r="N3109" s="2">
        <v>31</v>
      </c>
      <c r="O3109" t="s">
        <v>60</v>
      </c>
      <c r="P3109" t="s">
        <v>41</v>
      </c>
      <c r="Q3109" t="s">
        <v>25</v>
      </c>
      <c r="R3109" t="s">
        <v>26</v>
      </c>
    </row>
    <row r="3110" spans="1:18" x14ac:dyDescent="0.35">
      <c r="A3110" t="s">
        <v>1032</v>
      </c>
      <c r="B3110" t="s">
        <v>843</v>
      </c>
      <c r="C3110" t="s">
        <v>15</v>
      </c>
      <c r="D3110" t="s">
        <v>17</v>
      </c>
      <c r="E3110" t="s">
        <v>271</v>
      </c>
      <c r="F3110" t="s">
        <v>110</v>
      </c>
      <c r="G3110" t="s">
        <v>20</v>
      </c>
      <c r="H3110" t="s">
        <v>22</v>
      </c>
      <c r="I3110" s="4">
        <v>6033</v>
      </c>
      <c r="J3110">
        <v>1433</v>
      </c>
      <c r="K3110">
        <v>0</v>
      </c>
      <c r="L3110">
        <v>4600</v>
      </c>
      <c r="M3110">
        <v>0</v>
      </c>
      <c r="N3110" s="2">
        <v>31</v>
      </c>
      <c r="O3110" t="s">
        <v>29</v>
      </c>
      <c r="P3110" t="s">
        <v>272</v>
      </c>
      <c r="Q3110" t="s">
        <v>25</v>
      </c>
      <c r="R3110" t="s">
        <v>26</v>
      </c>
    </row>
    <row r="3111" spans="1:18" x14ac:dyDescent="0.35">
      <c r="A3111" t="s">
        <v>1032</v>
      </c>
      <c r="B3111" t="s">
        <v>844</v>
      </c>
      <c r="C3111" t="s">
        <v>15</v>
      </c>
      <c r="D3111" t="s">
        <v>17</v>
      </c>
      <c r="E3111" t="s">
        <v>326</v>
      </c>
      <c r="G3111" t="s">
        <v>20</v>
      </c>
      <c r="H3111" t="s">
        <v>21</v>
      </c>
      <c r="I3111" s="4">
        <v>1165.82</v>
      </c>
      <c r="J3111">
        <v>0</v>
      </c>
      <c r="K3111">
        <v>0</v>
      </c>
      <c r="L3111">
        <v>0</v>
      </c>
      <c r="M3111">
        <v>1165.82</v>
      </c>
      <c r="N3111" s="2">
        <v>31</v>
      </c>
      <c r="O3111" t="s">
        <v>23</v>
      </c>
      <c r="P3111" t="s">
        <v>272</v>
      </c>
      <c r="Q3111" t="s">
        <v>25</v>
      </c>
      <c r="R3111" t="s">
        <v>26</v>
      </c>
    </row>
    <row r="3112" spans="1:18" x14ac:dyDescent="0.35">
      <c r="A3112" t="s">
        <v>1032</v>
      </c>
      <c r="B3112" t="s">
        <v>845</v>
      </c>
      <c r="C3112" t="s">
        <v>15</v>
      </c>
      <c r="D3112" t="s">
        <v>17</v>
      </c>
      <c r="E3112" t="s">
        <v>313</v>
      </c>
      <c r="G3112" t="s">
        <v>20</v>
      </c>
      <c r="H3112" t="s">
        <v>22</v>
      </c>
      <c r="I3112" s="4">
        <v>11470</v>
      </c>
      <c r="J3112">
        <v>2700</v>
      </c>
      <c r="K3112">
        <v>0</v>
      </c>
      <c r="L3112">
        <v>8770</v>
      </c>
      <c r="M3112">
        <v>0</v>
      </c>
      <c r="N3112" s="2">
        <v>31</v>
      </c>
      <c r="O3112" t="s">
        <v>29</v>
      </c>
      <c r="P3112" t="s">
        <v>272</v>
      </c>
      <c r="Q3112" t="s">
        <v>25</v>
      </c>
      <c r="R3112" t="s">
        <v>26</v>
      </c>
    </row>
    <row r="3113" spans="1:18" x14ac:dyDescent="0.35">
      <c r="A3113" t="s">
        <v>1032</v>
      </c>
      <c r="B3113" t="s">
        <v>846</v>
      </c>
      <c r="C3113" t="s">
        <v>15</v>
      </c>
      <c r="D3113" t="s">
        <v>17</v>
      </c>
      <c r="E3113" t="s">
        <v>489</v>
      </c>
      <c r="F3113" t="s">
        <v>34</v>
      </c>
      <c r="G3113" t="s">
        <v>20</v>
      </c>
      <c r="H3113" t="s">
        <v>21</v>
      </c>
      <c r="I3113" s="4">
        <v>1098.71</v>
      </c>
      <c r="J3113">
        <v>0</v>
      </c>
      <c r="K3113">
        <v>0</v>
      </c>
      <c r="L3113">
        <v>0</v>
      </c>
      <c r="M3113">
        <v>1098.71</v>
      </c>
      <c r="N3113" s="2">
        <v>31</v>
      </c>
      <c r="O3113" t="s">
        <v>35</v>
      </c>
      <c r="P3113" t="s">
        <v>64</v>
      </c>
      <c r="Q3113" t="s">
        <v>25</v>
      </c>
      <c r="R3113" t="s">
        <v>26</v>
      </c>
    </row>
    <row r="3114" spans="1:18" x14ac:dyDescent="0.35">
      <c r="A3114" t="s">
        <v>1032</v>
      </c>
      <c r="B3114" t="s">
        <v>847</v>
      </c>
      <c r="C3114" t="s">
        <v>15</v>
      </c>
      <c r="D3114" t="s">
        <v>17</v>
      </c>
      <c r="E3114" t="s">
        <v>304</v>
      </c>
      <c r="F3114" t="s">
        <v>305</v>
      </c>
      <c r="G3114" t="s">
        <v>20</v>
      </c>
      <c r="H3114" t="s">
        <v>21</v>
      </c>
      <c r="I3114" s="4">
        <v>1510.99</v>
      </c>
      <c r="J3114">
        <v>0</v>
      </c>
      <c r="K3114">
        <v>0</v>
      </c>
      <c r="L3114">
        <v>0</v>
      </c>
      <c r="M3114">
        <v>1510.99</v>
      </c>
      <c r="N3114" s="2">
        <v>31</v>
      </c>
      <c r="Q3114" t="s">
        <v>25</v>
      </c>
      <c r="R3114" t="s">
        <v>26</v>
      </c>
    </row>
    <row r="3115" spans="1:18" x14ac:dyDescent="0.35">
      <c r="A3115" t="s">
        <v>1032</v>
      </c>
      <c r="B3115" t="s">
        <v>848</v>
      </c>
      <c r="C3115" t="s">
        <v>15</v>
      </c>
      <c r="D3115" t="s">
        <v>17</v>
      </c>
      <c r="E3115" t="s">
        <v>303</v>
      </c>
      <c r="G3115" t="s">
        <v>20</v>
      </c>
      <c r="H3115" t="s">
        <v>22</v>
      </c>
      <c r="I3115" s="4">
        <v>2273</v>
      </c>
      <c r="J3115">
        <v>653</v>
      </c>
      <c r="K3115">
        <v>0</v>
      </c>
      <c r="L3115">
        <v>1620</v>
      </c>
      <c r="M3115">
        <v>0</v>
      </c>
      <c r="N3115" s="2">
        <v>31</v>
      </c>
      <c r="O3115" t="s">
        <v>29</v>
      </c>
      <c r="P3115" t="s">
        <v>64</v>
      </c>
      <c r="Q3115" t="s">
        <v>25</v>
      </c>
      <c r="R3115" t="s">
        <v>26</v>
      </c>
    </row>
    <row r="3116" spans="1:18" x14ac:dyDescent="0.35">
      <c r="A3116" t="s">
        <v>1032</v>
      </c>
      <c r="B3116" t="s">
        <v>849</v>
      </c>
      <c r="C3116" t="s">
        <v>15</v>
      </c>
      <c r="D3116" t="s">
        <v>17</v>
      </c>
      <c r="E3116" t="s">
        <v>151</v>
      </c>
      <c r="F3116" t="s">
        <v>152</v>
      </c>
      <c r="G3116" t="s">
        <v>20</v>
      </c>
      <c r="H3116" t="s">
        <v>21</v>
      </c>
      <c r="I3116" s="4">
        <v>295.35000000000002</v>
      </c>
      <c r="J3116">
        <v>0</v>
      </c>
      <c r="K3116">
        <v>0</v>
      </c>
      <c r="L3116">
        <v>0</v>
      </c>
      <c r="M3116">
        <v>295.35000000000002</v>
      </c>
      <c r="N3116" s="2">
        <v>31</v>
      </c>
      <c r="O3116" t="s">
        <v>63</v>
      </c>
      <c r="P3116" t="s">
        <v>64</v>
      </c>
      <c r="Q3116" t="s">
        <v>25</v>
      </c>
      <c r="R3116" t="s">
        <v>26</v>
      </c>
    </row>
    <row r="3117" spans="1:18" x14ac:dyDescent="0.35">
      <c r="A3117" t="s">
        <v>1032</v>
      </c>
      <c r="B3117" t="s">
        <v>850</v>
      </c>
      <c r="C3117" t="s">
        <v>15</v>
      </c>
      <c r="D3117" t="s">
        <v>17</v>
      </c>
      <c r="E3117" t="s">
        <v>274</v>
      </c>
      <c r="G3117" t="s">
        <v>20</v>
      </c>
      <c r="H3117" t="s">
        <v>22</v>
      </c>
      <c r="I3117" s="4">
        <v>7723</v>
      </c>
      <c r="J3117">
        <v>1862</v>
      </c>
      <c r="K3117">
        <v>0</v>
      </c>
      <c r="L3117">
        <v>5861</v>
      </c>
      <c r="M3117">
        <v>0</v>
      </c>
      <c r="N3117" s="2">
        <v>31</v>
      </c>
      <c r="O3117" t="s">
        <v>29</v>
      </c>
      <c r="P3117" t="s">
        <v>37</v>
      </c>
      <c r="Q3117" t="s">
        <v>25</v>
      </c>
      <c r="R3117" t="s">
        <v>26</v>
      </c>
    </row>
    <row r="3118" spans="1:18" x14ac:dyDescent="0.35">
      <c r="A3118" t="s">
        <v>1032</v>
      </c>
      <c r="B3118" t="s">
        <v>851</v>
      </c>
      <c r="C3118" t="s">
        <v>15</v>
      </c>
      <c r="D3118" t="s">
        <v>17</v>
      </c>
      <c r="E3118" t="s">
        <v>36</v>
      </c>
      <c r="F3118" t="s">
        <v>34</v>
      </c>
      <c r="G3118" t="s">
        <v>20</v>
      </c>
      <c r="H3118" t="s">
        <v>21</v>
      </c>
      <c r="I3118" s="4">
        <v>1727.67</v>
      </c>
      <c r="J3118">
        <v>0</v>
      </c>
      <c r="K3118">
        <v>0</v>
      </c>
      <c r="L3118">
        <v>0</v>
      </c>
      <c r="M3118">
        <v>1727.67</v>
      </c>
      <c r="N3118" s="2">
        <v>31</v>
      </c>
      <c r="O3118" t="s">
        <v>35</v>
      </c>
      <c r="P3118" t="s">
        <v>37</v>
      </c>
      <c r="Q3118" t="s">
        <v>25</v>
      </c>
      <c r="R3118" t="s">
        <v>26</v>
      </c>
    </row>
    <row r="3119" spans="1:18" x14ac:dyDescent="0.35">
      <c r="A3119" t="s">
        <v>1032</v>
      </c>
      <c r="B3119" t="s">
        <v>852</v>
      </c>
      <c r="C3119" t="s">
        <v>15</v>
      </c>
      <c r="D3119" t="s">
        <v>17</v>
      </c>
      <c r="E3119" t="s">
        <v>292</v>
      </c>
      <c r="G3119" t="s">
        <v>20</v>
      </c>
      <c r="H3119" t="s">
        <v>21</v>
      </c>
      <c r="I3119" s="4">
        <v>1512.75</v>
      </c>
      <c r="J3119">
        <v>0</v>
      </c>
      <c r="K3119">
        <v>0</v>
      </c>
      <c r="L3119">
        <v>0</v>
      </c>
      <c r="M3119">
        <v>1512.75</v>
      </c>
      <c r="N3119" s="2">
        <v>31</v>
      </c>
      <c r="O3119" t="s">
        <v>35</v>
      </c>
      <c r="P3119" t="s">
        <v>37</v>
      </c>
      <c r="Q3119" t="s">
        <v>25</v>
      </c>
      <c r="R3119" t="s">
        <v>26</v>
      </c>
    </row>
    <row r="3120" spans="1:18" x14ac:dyDescent="0.35">
      <c r="A3120" t="s">
        <v>1032</v>
      </c>
      <c r="B3120" t="s">
        <v>853</v>
      </c>
      <c r="C3120" t="s">
        <v>15</v>
      </c>
      <c r="D3120" t="s">
        <v>17</v>
      </c>
      <c r="E3120" t="s">
        <v>556</v>
      </c>
      <c r="F3120" t="s">
        <v>557</v>
      </c>
      <c r="G3120" t="s">
        <v>20</v>
      </c>
      <c r="H3120" t="s">
        <v>21</v>
      </c>
      <c r="I3120" s="4">
        <v>860.32</v>
      </c>
      <c r="J3120">
        <v>0</v>
      </c>
      <c r="K3120">
        <v>0</v>
      </c>
      <c r="L3120">
        <v>0</v>
      </c>
      <c r="M3120">
        <v>860.32</v>
      </c>
      <c r="N3120" s="2">
        <v>31</v>
      </c>
      <c r="Q3120" t="s">
        <v>25</v>
      </c>
      <c r="R3120" t="s">
        <v>26</v>
      </c>
    </row>
    <row r="3121" spans="1:18" x14ac:dyDescent="0.35">
      <c r="A3121" t="s">
        <v>1032</v>
      </c>
      <c r="B3121" t="s">
        <v>854</v>
      </c>
      <c r="C3121" t="s">
        <v>15</v>
      </c>
      <c r="D3121" t="s">
        <v>17</v>
      </c>
      <c r="E3121" t="s">
        <v>343</v>
      </c>
      <c r="F3121" t="s">
        <v>344</v>
      </c>
      <c r="G3121" t="s">
        <v>20</v>
      </c>
      <c r="H3121" t="s">
        <v>21</v>
      </c>
      <c r="I3121" s="4">
        <v>1663.58</v>
      </c>
      <c r="J3121">
        <v>0</v>
      </c>
      <c r="K3121">
        <v>0</v>
      </c>
      <c r="L3121">
        <v>0</v>
      </c>
      <c r="M3121">
        <v>1663.58</v>
      </c>
      <c r="N3121" s="2">
        <v>31</v>
      </c>
      <c r="O3121" t="s">
        <v>345</v>
      </c>
      <c r="P3121" t="s">
        <v>37</v>
      </c>
      <c r="Q3121" t="s">
        <v>25</v>
      </c>
      <c r="R3121" t="s">
        <v>26</v>
      </c>
    </row>
    <row r="3122" spans="1:18" x14ac:dyDescent="0.35">
      <c r="A3122" t="s">
        <v>1032</v>
      </c>
      <c r="B3122" t="s">
        <v>855</v>
      </c>
      <c r="C3122" t="s">
        <v>15</v>
      </c>
      <c r="D3122" t="s">
        <v>17</v>
      </c>
      <c r="E3122" t="s">
        <v>285</v>
      </c>
      <c r="F3122" t="s">
        <v>18</v>
      </c>
      <c r="G3122" t="s">
        <v>20</v>
      </c>
      <c r="H3122" t="s">
        <v>21</v>
      </c>
      <c r="I3122" s="4">
        <v>2032.03</v>
      </c>
      <c r="J3122">
        <v>0</v>
      </c>
      <c r="K3122">
        <v>0</v>
      </c>
      <c r="L3122">
        <v>0</v>
      </c>
      <c r="M3122">
        <v>2032.03</v>
      </c>
      <c r="N3122" s="2">
        <v>31</v>
      </c>
      <c r="O3122" t="s">
        <v>23</v>
      </c>
      <c r="P3122" t="s">
        <v>37</v>
      </c>
      <c r="Q3122" t="s">
        <v>25</v>
      </c>
      <c r="R3122" t="s">
        <v>26</v>
      </c>
    </row>
    <row r="3123" spans="1:18" x14ac:dyDescent="0.35">
      <c r="A3123" t="s">
        <v>1032</v>
      </c>
      <c r="B3123" t="s">
        <v>856</v>
      </c>
      <c r="C3123" t="s">
        <v>15</v>
      </c>
      <c r="D3123" t="s">
        <v>17</v>
      </c>
      <c r="E3123" t="s">
        <v>273</v>
      </c>
      <c r="G3123" t="s">
        <v>20</v>
      </c>
      <c r="H3123" t="s">
        <v>22</v>
      </c>
      <c r="I3123" s="4">
        <v>12240</v>
      </c>
      <c r="J3123">
        <v>2910</v>
      </c>
      <c r="K3123">
        <v>0</v>
      </c>
      <c r="L3123">
        <v>9330</v>
      </c>
      <c r="M3123">
        <v>0</v>
      </c>
      <c r="N3123" s="2">
        <v>31</v>
      </c>
      <c r="O3123" t="s">
        <v>29</v>
      </c>
      <c r="P3123" t="s">
        <v>37</v>
      </c>
      <c r="Q3123" t="s">
        <v>25</v>
      </c>
      <c r="R3123" t="s">
        <v>26</v>
      </c>
    </row>
    <row r="3124" spans="1:18" x14ac:dyDescent="0.35">
      <c r="A3124" t="s">
        <v>1032</v>
      </c>
      <c r="B3124" t="s">
        <v>857</v>
      </c>
      <c r="C3124" t="s">
        <v>15</v>
      </c>
      <c r="D3124" t="s">
        <v>17</v>
      </c>
      <c r="E3124" t="s">
        <v>161</v>
      </c>
      <c r="F3124" t="s">
        <v>162</v>
      </c>
      <c r="G3124" t="s">
        <v>20</v>
      </c>
      <c r="H3124" t="s">
        <v>21</v>
      </c>
      <c r="I3124" s="4">
        <v>85.61</v>
      </c>
      <c r="J3124">
        <v>0</v>
      </c>
      <c r="K3124">
        <v>0</v>
      </c>
      <c r="L3124">
        <v>0</v>
      </c>
      <c r="M3124">
        <v>85.61</v>
      </c>
      <c r="N3124" s="2">
        <v>31</v>
      </c>
      <c r="O3124" t="s">
        <v>63</v>
      </c>
      <c r="P3124" t="s">
        <v>64</v>
      </c>
      <c r="Q3124" t="s">
        <v>25</v>
      </c>
      <c r="R3124" t="s">
        <v>26</v>
      </c>
    </row>
    <row r="3125" spans="1:18" x14ac:dyDescent="0.35">
      <c r="A3125" t="s">
        <v>1032</v>
      </c>
      <c r="B3125" t="s">
        <v>858</v>
      </c>
      <c r="C3125" t="s">
        <v>15</v>
      </c>
      <c r="D3125" t="s">
        <v>17</v>
      </c>
      <c r="E3125" t="s">
        <v>176</v>
      </c>
      <c r="G3125" t="s">
        <v>20</v>
      </c>
      <c r="H3125" t="s">
        <v>21</v>
      </c>
      <c r="I3125" s="4">
        <v>83.89</v>
      </c>
      <c r="J3125">
        <v>0</v>
      </c>
      <c r="K3125">
        <v>0</v>
      </c>
      <c r="L3125">
        <v>0</v>
      </c>
      <c r="M3125">
        <v>83.89</v>
      </c>
      <c r="N3125" s="2">
        <v>31</v>
      </c>
      <c r="O3125" t="s">
        <v>63</v>
      </c>
      <c r="P3125" t="s">
        <v>64</v>
      </c>
      <c r="Q3125" t="s">
        <v>25</v>
      </c>
      <c r="R3125" t="s">
        <v>26</v>
      </c>
    </row>
    <row r="3126" spans="1:18" x14ac:dyDescent="0.35">
      <c r="A3126" t="s">
        <v>1032</v>
      </c>
      <c r="B3126" t="s">
        <v>859</v>
      </c>
      <c r="C3126" t="s">
        <v>15</v>
      </c>
      <c r="D3126" t="s">
        <v>17</v>
      </c>
      <c r="E3126" t="s">
        <v>116</v>
      </c>
      <c r="F3126" t="s">
        <v>62</v>
      </c>
      <c r="G3126" t="s">
        <v>20</v>
      </c>
      <c r="H3126" t="s">
        <v>21</v>
      </c>
      <c r="I3126" s="4">
        <v>215.77</v>
      </c>
      <c r="J3126">
        <v>0</v>
      </c>
      <c r="K3126">
        <v>0</v>
      </c>
      <c r="L3126">
        <v>0</v>
      </c>
      <c r="M3126">
        <v>215.77</v>
      </c>
      <c r="N3126" s="2">
        <v>31</v>
      </c>
      <c r="O3126" t="s">
        <v>63</v>
      </c>
      <c r="P3126" t="s">
        <v>64</v>
      </c>
      <c r="Q3126" t="s">
        <v>25</v>
      </c>
      <c r="R3126" t="s">
        <v>26</v>
      </c>
    </row>
    <row r="3127" spans="1:18" x14ac:dyDescent="0.35">
      <c r="A3127" t="s">
        <v>1032</v>
      </c>
      <c r="B3127" t="s">
        <v>860</v>
      </c>
      <c r="C3127" t="s">
        <v>15</v>
      </c>
      <c r="D3127" t="s">
        <v>17</v>
      </c>
      <c r="E3127" t="s">
        <v>336</v>
      </c>
      <c r="G3127" t="s">
        <v>337</v>
      </c>
      <c r="H3127" t="s">
        <v>22</v>
      </c>
      <c r="I3127" s="4">
        <v>123520</v>
      </c>
      <c r="J3127">
        <v>30120</v>
      </c>
      <c r="K3127">
        <v>0</v>
      </c>
      <c r="L3127">
        <v>93400</v>
      </c>
      <c r="M3127">
        <v>0</v>
      </c>
      <c r="N3127" s="2">
        <v>31</v>
      </c>
      <c r="O3127" t="s">
        <v>60</v>
      </c>
      <c r="P3127" t="s">
        <v>37</v>
      </c>
      <c r="Q3127" t="s">
        <v>25</v>
      </c>
      <c r="R3127" t="s">
        <v>26</v>
      </c>
    </row>
    <row r="3128" spans="1:18" x14ac:dyDescent="0.35">
      <c r="A3128" t="s">
        <v>1032</v>
      </c>
      <c r="B3128" t="s">
        <v>861</v>
      </c>
      <c r="C3128" t="s">
        <v>15</v>
      </c>
      <c r="D3128" t="s">
        <v>17</v>
      </c>
      <c r="E3128" t="s">
        <v>295</v>
      </c>
      <c r="G3128" t="s">
        <v>20</v>
      </c>
      <c r="H3128" t="s">
        <v>22</v>
      </c>
      <c r="I3128" s="4">
        <v>7992</v>
      </c>
      <c r="J3128">
        <v>1887</v>
      </c>
      <c r="K3128">
        <v>0</v>
      </c>
      <c r="L3128">
        <v>6105</v>
      </c>
      <c r="M3128">
        <v>0</v>
      </c>
      <c r="N3128" s="2">
        <v>31</v>
      </c>
      <c r="O3128" t="s">
        <v>29</v>
      </c>
      <c r="P3128" t="s">
        <v>37</v>
      </c>
      <c r="Q3128" t="s">
        <v>25</v>
      </c>
      <c r="R3128" t="s">
        <v>26</v>
      </c>
    </row>
    <row r="3129" spans="1:18" x14ac:dyDescent="0.35">
      <c r="A3129" t="s">
        <v>1032</v>
      </c>
      <c r="B3129" t="s">
        <v>862</v>
      </c>
      <c r="C3129" t="s">
        <v>15</v>
      </c>
      <c r="D3129" t="s">
        <v>17</v>
      </c>
      <c r="E3129" t="s">
        <v>290</v>
      </c>
      <c r="F3129" t="s">
        <v>291</v>
      </c>
      <c r="G3129" t="s">
        <v>20</v>
      </c>
      <c r="H3129" t="s">
        <v>21</v>
      </c>
      <c r="I3129" s="4">
        <v>1703.48</v>
      </c>
      <c r="J3129">
        <v>0</v>
      </c>
      <c r="K3129">
        <v>0</v>
      </c>
      <c r="L3129">
        <v>0</v>
      </c>
      <c r="M3129">
        <v>1703.48</v>
      </c>
      <c r="N3129" s="2">
        <v>31</v>
      </c>
      <c r="O3129" t="s">
        <v>23</v>
      </c>
      <c r="P3129" t="s">
        <v>37</v>
      </c>
      <c r="Q3129" t="s">
        <v>25</v>
      </c>
      <c r="R3129" t="s">
        <v>26</v>
      </c>
    </row>
    <row r="3130" spans="1:18" x14ac:dyDescent="0.35">
      <c r="A3130" t="s">
        <v>1032</v>
      </c>
      <c r="B3130" t="s">
        <v>863</v>
      </c>
      <c r="C3130" t="s">
        <v>15</v>
      </c>
      <c r="D3130" t="s">
        <v>17</v>
      </c>
      <c r="E3130" t="s">
        <v>266</v>
      </c>
      <c r="G3130" t="s">
        <v>20</v>
      </c>
      <c r="H3130" t="s">
        <v>22</v>
      </c>
      <c r="I3130" s="4">
        <v>5648</v>
      </c>
      <c r="J3130">
        <v>1348</v>
      </c>
      <c r="K3130">
        <v>0</v>
      </c>
      <c r="L3130">
        <v>4300</v>
      </c>
      <c r="M3130">
        <v>0</v>
      </c>
      <c r="N3130" s="2">
        <v>31</v>
      </c>
      <c r="O3130" t="s">
        <v>29</v>
      </c>
      <c r="P3130" t="s">
        <v>37</v>
      </c>
      <c r="Q3130" t="s">
        <v>25</v>
      </c>
      <c r="R3130" t="s">
        <v>26</v>
      </c>
    </row>
    <row r="3131" spans="1:18" x14ac:dyDescent="0.35">
      <c r="A3131" t="s">
        <v>1032</v>
      </c>
      <c r="B3131" t="s">
        <v>864</v>
      </c>
      <c r="C3131" t="s">
        <v>15</v>
      </c>
      <c r="D3131" t="s">
        <v>17</v>
      </c>
      <c r="E3131" t="s">
        <v>321</v>
      </c>
      <c r="G3131" t="s">
        <v>20</v>
      </c>
      <c r="H3131" t="s">
        <v>21</v>
      </c>
      <c r="I3131" s="4">
        <v>1190.6600000000001</v>
      </c>
      <c r="J3131">
        <v>0</v>
      </c>
      <c r="K3131">
        <v>0</v>
      </c>
      <c r="L3131">
        <v>0</v>
      </c>
      <c r="M3131">
        <v>1190.6600000000001</v>
      </c>
      <c r="N3131" s="2">
        <v>31</v>
      </c>
      <c r="O3131" t="s">
        <v>23</v>
      </c>
      <c r="P3131" t="s">
        <v>37</v>
      </c>
      <c r="Q3131" t="s">
        <v>25</v>
      </c>
      <c r="R3131" t="s">
        <v>26</v>
      </c>
    </row>
    <row r="3132" spans="1:18" x14ac:dyDescent="0.35">
      <c r="A3132" t="s">
        <v>1032</v>
      </c>
      <c r="B3132" t="s">
        <v>865</v>
      </c>
      <c r="C3132" t="s">
        <v>15</v>
      </c>
      <c r="D3132" t="s">
        <v>17</v>
      </c>
      <c r="E3132" t="s">
        <v>311</v>
      </c>
      <c r="F3132" t="s">
        <v>312</v>
      </c>
      <c r="G3132" t="s">
        <v>20</v>
      </c>
      <c r="H3132" t="s">
        <v>21</v>
      </c>
      <c r="I3132" s="4">
        <v>39.020000000000003</v>
      </c>
      <c r="J3132">
        <v>0</v>
      </c>
      <c r="K3132">
        <v>0</v>
      </c>
      <c r="L3132">
        <v>0</v>
      </c>
      <c r="M3132">
        <v>39.020000000000003</v>
      </c>
      <c r="N3132" s="2">
        <v>31</v>
      </c>
      <c r="O3132" t="s">
        <v>23</v>
      </c>
      <c r="P3132" t="s">
        <v>37</v>
      </c>
      <c r="Q3132" t="s">
        <v>25</v>
      </c>
      <c r="R3132" t="s">
        <v>26</v>
      </c>
    </row>
    <row r="3133" spans="1:18" x14ac:dyDescent="0.35">
      <c r="A3133" t="s">
        <v>1032</v>
      </c>
      <c r="B3133" t="s">
        <v>866</v>
      </c>
      <c r="C3133" t="s">
        <v>15</v>
      </c>
      <c r="D3133" t="s">
        <v>17</v>
      </c>
      <c r="E3133" t="s">
        <v>306</v>
      </c>
      <c r="F3133" t="s">
        <v>307</v>
      </c>
      <c r="G3133" t="s">
        <v>20</v>
      </c>
      <c r="H3133" t="s">
        <v>21</v>
      </c>
      <c r="I3133" s="4">
        <v>1965.83</v>
      </c>
      <c r="J3133">
        <v>0</v>
      </c>
      <c r="K3133">
        <v>0</v>
      </c>
      <c r="L3133">
        <v>0</v>
      </c>
      <c r="M3133">
        <v>1965.83</v>
      </c>
      <c r="N3133" s="2">
        <v>31</v>
      </c>
      <c r="O3133" t="s">
        <v>46</v>
      </c>
      <c r="P3133" t="s">
        <v>37</v>
      </c>
      <c r="Q3133" t="s">
        <v>25</v>
      </c>
      <c r="R3133" t="s">
        <v>26</v>
      </c>
    </row>
    <row r="3134" spans="1:18" x14ac:dyDescent="0.35">
      <c r="A3134" t="s">
        <v>1032</v>
      </c>
      <c r="B3134" t="s">
        <v>867</v>
      </c>
      <c r="C3134" t="s">
        <v>15</v>
      </c>
      <c r="D3134" t="s">
        <v>17</v>
      </c>
      <c r="E3134" t="s">
        <v>377</v>
      </c>
      <c r="F3134" t="s">
        <v>378</v>
      </c>
      <c r="G3134" t="s">
        <v>20</v>
      </c>
      <c r="H3134" t="s">
        <v>21</v>
      </c>
      <c r="I3134" s="4">
        <v>2008.54</v>
      </c>
      <c r="J3134">
        <v>0</v>
      </c>
      <c r="K3134">
        <v>0</v>
      </c>
      <c r="L3134">
        <v>0</v>
      </c>
      <c r="M3134">
        <v>2008.54</v>
      </c>
      <c r="N3134" s="2">
        <v>31</v>
      </c>
      <c r="O3134" t="s">
        <v>51</v>
      </c>
      <c r="P3134" t="s">
        <v>37</v>
      </c>
      <c r="Q3134" t="s">
        <v>25</v>
      </c>
      <c r="R3134" t="s">
        <v>26</v>
      </c>
    </row>
    <row r="3135" spans="1:18" x14ac:dyDescent="0.35">
      <c r="A3135" t="s">
        <v>1032</v>
      </c>
      <c r="B3135" t="s">
        <v>868</v>
      </c>
      <c r="C3135" t="s">
        <v>15</v>
      </c>
      <c r="D3135" t="s">
        <v>17</v>
      </c>
      <c r="E3135" t="s">
        <v>322</v>
      </c>
      <c r="F3135" t="s">
        <v>323</v>
      </c>
      <c r="G3135" t="s">
        <v>20</v>
      </c>
      <c r="H3135" t="s">
        <v>22</v>
      </c>
      <c r="I3135" s="4">
        <v>3222</v>
      </c>
      <c r="J3135">
        <v>122</v>
      </c>
      <c r="K3135">
        <v>0</v>
      </c>
      <c r="L3135">
        <v>3100</v>
      </c>
      <c r="M3135">
        <v>0</v>
      </c>
      <c r="N3135" s="2">
        <v>31</v>
      </c>
      <c r="O3135" t="s">
        <v>51</v>
      </c>
      <c r="P3135" t="s">
        <v>37</v>
      </c>
      <c r="Q3135" t="s">
        <v>25</v>
      </c>
      <c r="R3135" t="s">
        <v>26</v>
      </c>
    </row>
    <row r="3136" spans="1:18" x14ac:dyDescent="0.35">
      <c r="A3136" t="s">
        <v>1032</v>
      </c>
      <c r="B3136" t="s">
        <v>869</v>
      </c>
      <c r="C3136" t="s">
        <v>15</v>
      </c>
      <c r="D3136" t="s">
        <v>17</v>
      </c>
      <c r="E3136" t="s">
        <v>361</v>
      </c>
      <c r="F3136" t="s">
        <v>362</v>
      </c>
      <c r="G3136" t="s">
        <v>20</v>
      </c>
      <c r="H3136" t="s">
        <v>22</v>
      </c>
      <c r="I3136" s="4">
        <v>23488</v>
      </c>
      <c r="J3136">
        <v>3968</v>
      </c>
      <c r="K3136">
        <v>0</v>
      </c>
      <c r="L3136">
        <v>19520</v>
      </c>
      <c r="M3136">
        <v>0</v>
      </c>
      <c r="N3136" s="2">
        <v>31</v>
      </c>
      <c r="O3136" t="s">
        <v>60</v>
      </c>
      <c r="P3136" t="s">
        <v>37</v>
      </c>
      <c r="Q3136" t="s">
        <v>25</v>
      </c>
      <c r="R3136" t="s">
        <v>26</v>
      </c>
    </row>
    <row r="3137" spans="1:18" x14ac:dyDescent="0.35">
      <c r="A3137" t="s">
        <v>1032</v>
      </c>
      <c r="B3137" t="s">
        <v>870</v>
      </c>
      <c r="C3137" t="s">
        <v>15</v>
      </c>
      <c r="D3137" t="s">
        <v>17</v>
      </c>
      <c r="E3137" t="s">
        <v>339</v>
      </c>
      <c r="F3137" t="s">
        <v>340</v>
      </c>
      <c r="G3137" t="s">
        <v>20</v>
      </c>
      <c r="H3137" t="s">
        <v>21</v>
      </c>
      <c r="I3137" s="4">
        <v>1822.37</v>
      </c>
      <c r="J3137">
        <v>0</v>
      </c>
      <c r="K3137">
        <v>0</v>
      </c>
      <c r="L3137">
        <v>0</v>
      </c>
      <c r="M3137">
        <v>1822.37</v>
      </c>
      <c r="N3137" s="2">
        <v>31</v>
      </c>
      <c r="O3137" t="s">
        <v>23</v>
      </c>
      <c r="P3137" t="s">
        <v>37</v>
      </c>
      <c r="Q3137" t="s">
        <v>25</v>
      </c>
      <c r="R3137" t="s">
        <v>26</v>
      </c>
    </row>
    <row r="3138" spans="1:18" x14ac:dyDescent="0.35">
      <c r="A3138" t="s">
        <v>1032</v>
      </c>
      <c r="B3138" t="s">
        <v>871</v>
      </c>
      <c r="C3138" t="s">
        <v>15</v>
      </c>
      <c r="D3138" t="s">
        <v>17</v>
      </c>
      <c r="E3138" t="s">
        <v>339</v>
      </c>
      <c r="F3138" t="s">
        <v>370</v>
      </c>
      <c r="G3138" t="s">
        <v>20</v>
      </c>
      <c r="H3138" t="s">
        <v>21</v>
      </c>
      <c r="I3138" s="4">
        <v>1723.55</v>
      </c>
      <c r="J3138">
        <v>0</v>
      </c>
      <c r="K3138">
        <v>0</v>
      </c>
      <c r="L3138">
        <v>0</v>
      </c>
      <c r="M3138">
        <v>1723.55</v>
      </c>
      <c r="N3138" s="2">
        <v>31</v>
      </c>
      <c r="O3138" t="s">
        <v>23</v>
      </c>
      <c r="P3138" t="s">
        <v>37</v>
      </c>
      <c r="Q3138" t="s">
        <v>25</v>
      </c>
      <c r="R3138" t="s">
        <v>26</v>
      </c>
    </row>
    <row r="3139" spans="1:18" x14ac:dyDescent="0.35">
      <c r="A3139" t="s">
        <v>1032</v>
      </c>
      <c r="B3139" t="s">
        <v>872</v>
      </c>
      <c r="C3139" t="s">
        <v>15</v>
      </c>
      <c r="D3139" t="s">
        <v>17</v>
      </c>
      <c r="E3139" t="s">
        <v>261</v>
      </c>
      <c r="F3139" t="s">
        <v>262</v>
      </c>
      <c r="G3139" t="s">
        <v>20</v>
      </c>
      <c r="H3139" t="s">
        <v>21</v>
      </c>
      <c r="I3139" s="4">
        <v>1951.29</v>
      </c>
      <c r="J3139">
        <v>0</v>
      </c>
      <c r="K3139">
        <v>0</v>
      </c>
      <c r="L3139">
        <v>0</v>
      </c>
      <c r="M3139">
        <v>1951.29</v>
      </c>
      <c r="N3139" s="2">
        <v>31</v>
      </c>
      <c r="O3139" t="s">
        <v>23</v>
      </c>
      <c r="P3139" t="s">
        <v>37</v>
      </c>
      <c r="Q3139" t="s">
        <v>25</v>
      </c>
      <c r="R3139" t="s">
        <v>26</v>
      </c>
    </row>
    <row r="3140" spans="1:18" x14ac:dyDescent="0.35">
      <c r="A3140" t="s">
        <v>1032</v>
      </c>
      <c r="B3140" t="s">
        <v>873</v>
      </c>
      <c r="C3140" t="s">
        <v>15</v>
      </c>
      <c r="D3140" t="s">
        <v>17</v>
      </c>
      <c r="E3140" t="s">
        <v>341</v>
      </c>
      <c r="G3140" t="s">
        <v>20</v>
      </c>
      <c r="H3140" t="s">
        <v>21</v>
      </c>
      <c r="I3140" s="4">
        <v>765.76</v>
      </c>
      <c r="J3140">
        <v>0</v>
      </c>
      <c r="K3140">
        <v>0</v>
      </c>
      <c r="L3140">
        <v>0</v>
      </c>
      <c r="M3140">
        <v>765.76</v>
      </c>
      <c r="N3140" s="2">
        <v>31</v>
      </c>
      <c r="O3140" t="s">
        <v>51</v>
      </c>
      <c r="P3140" t="s">
        <v>37</v>
      </c>
      <c r="Q3140" t="s">
        <v>25</v>
      </c>
      <c r="R3140" t="s">
        <v>26</v>
      </c>
    </row>
    <row r="3141" spans="1:18" x14ac:dyDescent="0.35">
      <c r="A3141" t="s">
        <v>1032</v>
      </c>
      <c r="B3141" t="s">
        <v>874</v>
      </c>
      <c r="C3141" t="s">
        <v>15</v>
      </c>
      <c r="D3141" t="s">
        <v>17</v>
      </c>
      <c r="E3141" t="s">
        <v>237</v>
      </c>
      <c r="G3141" t="s">
        <v>20</v>
      </c>
      <c r="H3141" t="s">
        <v>21</v>
      </c>
      <c r="I3141" s="4">
        <v>1035.83</v>
      </c>
      <c r="J3141">
        <v>0</v>
      </c>
      <c r="K3141">
        <v>0</v>
      </c>
      <c r="L3141">
        <v>0</v>
      </c>
      <c r="M3141">
        <v>1035.83</v>
      </c>
      <c r="N3141" s="2">
        <v>31</v>
      </c>
      <c r="O3141" t="s">
        <v>23</v>
      </c>
      <c r="P3141" t="s">
        <v>201</v>
      </c>
      <c r="Q3141" t="s">
        <v>25</v>
      </c>
      <c r="R3141" t="s">
        <v>26</v>
      </c>
    </row>
    <row r="3142" spans="1:18" x14ac:dyDescent="0.35">
      <c r="A3142" t="s">
        <v>1032</v>
      </c>
      <c r="B3142" t="s">
        <v>875</v>
      </c>
      <c r="C3142" t="s">
        <v>15</v>
      </c>
      <c r="D3142" t="s">
        <v>17</v>
      </c>
      <c r="E3142" t="s">
        <v>257</v>
      </c>
      <c r="G3142" t="s">
        <v>20</v>
      </c>
      <c r="H3142" t="s">
        <v>22</v>
      </c>
      <c r="I3142" s="4">
        <v>3640</v>
      </c>
      <c r="J3142">
        <v>1250</v>
      </c>
      <c r="K3142">
        <v>0</v>
      </c>
      <c r="L3142">
        <v>2390</v>
      </c>
      <c r="M3142">
        <v>0</v>
      </c>
      <c r="N3142" s="2">
        <v>31</v>
      </c>
      <c r="O3142" t="s">
        <v>60</v>
      </c>
      <c r="P3142" t="s">
        <v>201</v>
      </c>
      <c r="Q3142" t="s">
        <v>25</v>
      </c>
      <c r="R3142" t="s">
        <v>26</v>
      </c>
    </row>
    <row r="3143" spans="1:18" x14ac:dyDescent="0.35">
      <c r="A3143" t="s">
        <v>1032</v>
      </c>
      <c r="B3143" t="s">
        <v>876</v>
      </c>
      <c r="C3143" t="s">
        <v>15</v>
      </c>
      <c r="D3143" t="s">
        <v>17</v>
      </c>
      <c r="E3143" t="s">
        <v>250</v>
      </c>
      <c r="G3143" t="s">
        <v>20</v>
      </c>
      <c r="H3143" t="s">
        <v>22</v>
      </c>
      <c r="I3143" s="4">
        <v>5375</v>
      </c>
      <c r="J3143">
        <v>380</v>
      </c>
      <c r="K3143">
        <v>0</v>
      </c>
      <c r="L3143">
        <v>4995</v>
      </c>
      <c r="M3143">
        <v>0</v>
      </c>
      <c r="N3143" s="2">
        <v>31</v>
      </c>
      <c r="O3143" t="s">
        <v>23</v>
      </c>
      <c r="P3143" t="s">
        <v>201</v>
      </c>
      <c r="Q3143" t="s">
        <v>25</v>
      </c>
      <c r="R3143" t="s">
        <v>26</v>
      </c>
    </row>
    <row r="3144" spans="1:18" x14ac:dyDescent="0.35">
      <c r="A3144" t="s">
        <v>1032</v>
      </c>
      <c r="B3144" t="s">
        <v>877</v>
      </c>
      <c r="C3144" t="s">
        <v>15</v>
      </c>
      <c r="D3144" t="s">
        <v>17</v>
      </c>
      <c r="E3144" t="s">
        <v>475</v>
      </c>
      <c r="G3144" t="s">
        <v>20</v>
      </c>
      <c r="H3144" t="s">
        <v>22</v>
      </c>
      <c r="I3144" s="4">
        <v>550</v>
      </c>
      <c r="J3144">
        <v>174</v>
      </c>
      <c r="K3144">
        <v>0</v>
      </c>
      <c r="L3144">
        <v>376</v>
      </c>
      <c r="M3144">
        <v>0</v>
      </c>
      <c r="N3144" s="2">
        <v>31</v>
      </c>
      <c r="O3144" t="s">
        <v>35</v>
      </c>
      <c r="P3144" t="s">
        <v>32</v>
      </c>
      <c r="Q3144" t="s">
        <v>25</v>
      </c>
      <c r="R3144" t="s">
        <v>26</v>
      </c>
    </row>
    <row r="3145" spans="1:18" x14ac:dyDescent="0.35">
      <c r="A3145" t="s">
        <v>1032</v>
      </c>
      <c r="B3145" t="s">
        <v>878</v>
      </c>
      <c r="C3145" t="s">
        <v>15</v>
      </c>
      <c r="D3145" t="s">
        <v>17</v>
      </c>
      <c r="E3145" t="s">
        <v>475</v>
      </c>
      <c r="G3145" t="s">
        <v>20</v>
      </c>
      <c r="H3145" t="s">
        <v>21</v>
      </c>
      <c r="I3145" s="4">
        <v>450.27</v>
      </c>
      <c r="J3145">
        <v>0</v>
      </c>
      <c r="K3145">
        <v>0</v>
      </c>
      <c r="L3145">
        <v>0</v>
      </c>
      <c r="M3145">
        <v>450.27</v>
      </c>
      <c r="N3145" s="2">
        <v>31</v>
      </c>
      <c r="O3145" t="s">
        <v>29</v>
      </c>
      <c r="P3145" t="s">
        <v>32</v>
      </c>
      <c r="Q3145" t="s">
        <v>25</v>
      </c>
      <c r="R3145" t="s">
        <v>26</v>
      </c>
    </row>
    <row r="3146" spans="1:18" x14ac:dyDescent="0.35">
      <c r="A3146" t="s">
        <v>1032</v>
      </c>
      <c r="B3146" t="s">
        <v>879</v>
      </c>
      <c r="C3146" t="s">
        <v>15</v>
      </c>
      <c r="D3146" t="s">
        <v>17</v>
      </c>
      <c r="E3146" t="s">
        <v>234</v>
      </c>
      <c r="F3146" t="s">
        <v>131</v>
      </c>
      <c r="G3146" t="s">
        <v>20</v>
      </c>
      <c r="H3146" t="s">
        <v>21</v>
      </c>
      <c r="I3146" s="4">
        <v>1925.23</v>
      </c>
      <c r="J3146">
        <v>0</v>
      </c>
      <c r="K3146">
        <v>0</v>
      </c>
      <c r="L3146">
        <v>0</v>
      </c>
      <c r="M3146">
        <v>1925.23</v>
      </c>
      <c r="N3146" s="2">
        <v>31</v>
      </c>
      <c r="O3146" t="s">
        <v>29</v>
      </c>
      <c r="P3146" t="s">
        <v>32</v>
      </c>
      <c r="Q3146" t="s">
        <v>25</v>
      </c>
      <c r="R3146" t="s">
        <v>26</v>
      </c>
    </row>
    <row r="3147" spans="1:18" x14ac:dyDescent="0.35">
      <c r="A3147" t="s">
        <v>1032</v>
      </c>
      <c r="B3147" t="s">
        <v>880</v>
      </c>
      <c r="C3147" t="s">
        <v>15</v>
      </c>
      <c r="D3147" t="s">
        <v>17</v>
      </c>
      <c r="E3147" t="s">
        <v>486</v>
      </c>
      <c r="G3147" t="s">
        <v>20</v>
      </c>
      <c r="H3147" t="s">
        <v>22</v>
      </c>
      <c r="I3147" s="4">
        <v>7295</v>
      </c>
      <c r="J3147">
        <v>595</v>
      </c>
      <c r="K3147">
        <v>0</v>
      </c>
      <c r="L3147">
        <v>6700</v>
      </c>
      <c r="M3147">
        <v>0</v>
      </c>
      <c r="N3147" s="2">
        <v>31</v>
      </c>
      <c r="O3147" t="s">
        <v>60</v>
      </c>
      <c r="P3147" t="s">
        <v>32</v>
      </c>
      <c r="Q3147" t="s">
        <v>25</v>
      </c>
      <c r="R3147" t="s">
        <v>26</v>
      </c>
    </row>
    <row r="3148" spans="1:18" x14ac:dyDescent="0.35">
      <c r="A3148" t="s">
        <v>1032</v>
      </c>
      <c r="B3148" t="s">
        <v>881</v>
      </c>
      <c r="C3148" t="s">
        <v>15</v>
      </c>
      <c r="D3148" t="s">
        <v>17</v>
      </c>
      <c r="E3148" t="s">
        <v>526</v>
      </c>
      <c r="F3148" t="s">
        <v>527</v>
      </c>
      <c r="G3148" t="s">
        <v>20</v>
      </c>
      <c r="H3148" t="s">
        <v>21</v>
      </c>
      <c r="I3148" s="4">
        <v>530.94000000000005</v>
      </c>
      <c r="J3148">
        <v>0</v>
      </c>
      <c r="K3148">
        <v>0</v>
      </c>
      <c r="L3148">
        <v>0</v>
      </c>
      <c r="M3148">
        <v>530.94000000000005</v>
      </c>
      <c r="N3148" s="2">
        <v>31</v>
      </c>
      <c r="O3148" t="s">
        <v>23</v>
      </c>
      <c r="P3148" t="s">
        <v>80</v>
      </c>
      <c r="Q3148" t="s">
        <v>25</v>
      </c>
      <c r="R3148" t="s">
        <v>26</v>
      </c>
    </row>
    <row r="3149" spans="1:18" x14ac:dyDescent="0.35">
      <c r="A3149" t="s">
        <v>1032</v>
      </c>
      <c r="B3149" t="s">
        <v>882</v>
      </c>
      <c r="C3149" t="s">
        <v>15</v>
      </c>
      <c r="D3149" t="s">
        <v>17</v>
      </c>
      <c r="E3149" t="s">
        <v>119</v>
      </c>
      <c r="F3149" t="s">
        <v>18</v>
      </c>
      <c r="G3149" t="s">
        <v>20</v>
      </c>
      <c r="H3149" t="s">
        <v>21</v>
      </c>
      <c r="I3149" s="4">
        <v>2574.7199999999998</v>
      </c>
      <c r="J3149">
        <v>0</v>
      </c>
      <c r="K3149">
        <v>0</v>
      </c>
      <c r="L3149">
        <v>0</v>
      </c>
      <c r="M3149">
        <v>2574.7199999999998</v>
      </c>
      <c r="N3149" s="2">
        <v>31</v>
      </c>
      <c r="O3149" t="s">
        <v>23</v>
      </c>
      <c r="P3149" t="s">
        <v>32</v>
      </c>
      <c r="Q3149" t="s">
        <v>25</v>
      </c>
      <c r="R3149" t="s">
        <v>26</v>
      </c>
    </row>
    <row r="3150" spans="1:18" x14ac:dyDescent="0.35">
      <c r="A3150" t="s">
        <v>1032</v>
      </c>
      <c r="B3150" t="s">
        <v>883</v>
      </c>
      <c r="C3150" t="s">
        <v>15</v>
      </c>
      <c r="D3150" t="s">
        <v>17</v>
      </c>
      <c r="E3150" t="s">
        <v>401</v>
      </c>
      <c r="F3150" t="s">
        <v>131</v>
      </c>
      <c r="G3150" t="s">
        <v>20</v>
      </c>
      <c r="H3150" t="s">
        <v>22</v>
      </c>
      <c r="I3150" s="4">
        <v>4821</v>
      </c>
      <c r="J3150">
        <v>1116</v>
      </c>
      <c r="K3150">
        <v>0</v>
      </c>
      <c r="L3150">
        <v>3705</v>
      </c>
      <c r="M3150">
        <v>0</v>
      </c>
      <c r="N3150" s="2">
        <v>31</v>
      </c>
      <c r="O3150" t="s">
        <v>29</v>
      </c>
      <c r="P3150" t="s">
        <v>32</v>
      </c>
      <c r="Q3150" t="s">
        <v>25</v>
      </c>
      <c r="R3150" t="s">
        <v>26</v>
      </c>
    </row>
    <row r="3151" spans="1:18" x14ac:dyDescent="0.35">
      <c r="A3151" t="s">
        <v>1032</v>
      </c>
      <c r="B3151" t="s">
        <v>884</v>
      </c>
      <c r="C3151" t="s">
        <v>15</v>
      </c>
      <c r="D3151" t="s">
        <v>17</v>
      </c>
      <c r="E3151" t="s">
        <v>535</v>
      </c>
      <c r="G3151" t="s">
        <v>20</v>
      </c>
      <c r="H3151" t="s">
        <v>21</v>
      </c>
      <c r="I3151" s="4">
        <v>2642.68</v>
      </c>
      <c r="J3151">
        <v>0</v>
      </c>
      <c r="K3151">
        <v>0</v>
      </c>
      <c r="L3151">
        <v>0</v>
      </c>
      <c r="M3151">
        <v>2642.68</v>
      </c>
      <c r="N3151" s="2">
        <v>31</v>
      </c>
      <c r="O3151" t="s">
        <v>57</v>
      </c>
      <c r="P3151" t="s">
        <v>32</v>
      </c>
      <c r="Q3151" t="s">
        <v>25</v>
      </c>
      <c r="R3151" t="s">
        <v>26</v>
      </c>
    </row>
    <row r="3152" spans="1:18" x14ac:dyDescent="0.35">
      <c r="A3152" t="s">
        <v>1032</v>
      </c>
      <c r="B3152" t="s">
        <v>885</v>
      </c>
      <c r="C3152" t="s">
        <v>15</v>
      </c>
      <c r="D3152" t="s">
        <v>17</v>
      </c>
      <c r="E3152" t="s">
        <v>469</v>
      </c>
      <c r="F3152" t="s">
        <v>29</v>
      </c>
      <c r="G3152" t="s">
        <v>20</v>
      </c>
      <c r="H3152" t="s">
        <v>21</v>
      </c>
      <c r="I3152" s="4">
        <v>1511.65</v>
      </c>
      <c r="J3152">
        <v>0</v>
      </c>
      <c r="K3152">
        <v>0</v>
      </c>
      <c r="L3152">
        <v>0</v>
      </c>
      <c r="M3152">
        <v>1511.65</v>
      </c>
      <c r="N3152" s="2">
        <v>31</v>
      </c>
      <c r="O3152" t="s">
        <v>29</v>
      </c>
      <c r="P3152" t="s">
        <v>201</v>
      </c>
      <c r="Q3152" t="s">
        <v>25</v>
      </c>
      <c r="R3152" t="s">
        <v>26</v>
      </c>
    </row>
    <row r="3153" spans="1:18" x14ac:dyDescent="0.35">
      <c r="A3153" t="s">
        <v>1032</v>
      </c>
      <c r="B3153" t="s">
        <v>886</v>
      </c>
      <c r="C3153" t="s">
        <v>15</v>
      </c>
      <c r="D3153" t="s">
        <v>17</v>
      </c>
      <c r="E3153" t="s">
        <v>135</v>
      </c>
      <c r="F3153" t="s">
        <v>62</v>
      </c>
      <c r="G3153" t="s">
        <v>20</v>
      </c>
      <c r="H3153" t="s">
        <v>21</v>
      </c>
      <c r="I3153" s="4">
        <v>79.400000000000006</v>
      </c>
      <c r="J3153">
        <v>0</v>
      </c>
      <c r="K3153">
        <v>0</v>
      </c>
      <c r="L3153">
        <v>0</v>
      </c>
      <c r="M3153">
        <v>79.400000000000006</v>
      </c>
      <c r="N3153" s="2">
        <v>31</v>
      </c>
      <c r="O3153" t="s">
        <v>63</v>
      </c>
      <c r="P3153" t="s">
        <v>64</v>
      </c>
      <c r="Q3153" t="s">
        <v>25</v>
      </c>
      <c r="R3153" t="s">
        <v>26</v>
      </c>
    </row>
    <row r="3154" spans="1:18" x14ac:dyDescent="0.35">
      <c r="A3154" t="s">
        <v>1032</v>
      </c>
      <c r="B3154" t="s">
        <v>887</v>
      </c>
      <c r="C3154" t="s">
        <v>15</v>
      </c>
      <c r="D3154" t="s">
        <v>17</v>
      </c>
      <c r="E3154" t="s">
        <v>276</v>
      </c>
      <c r="F3154" t="s">
        <v>18</v>
      </c>
      <c r="G3154" t="s">
        <v>20</v>
      </c>
      <c r="H3154" t="s">
        <v>21</v>
      </c>
      <c r="I3154" s="4">
        <v>1397.88</v>
      </c>
      <c r="J3154">
        <v>0</v>
      </c>
      <c r="K3154">
        <v>0</v>
      </c>
      <c r="L3154">
        <v>0</v>
      </c>
      <c r="M3154">
        <v>1397.88</v>
      </c>
      <c r="N3154" s="2">
        <v>31</v>
      </c>
      <c r="O3154" t="s">
        <v>23</v>
      </c>
      <c r="P3154" t="s">
        <v>224</v>
      </c>
      <c r="Q3154" t="s">
        <v>25</v>
      </c>
      <c r="R3154" t="s">
        <v>26</v>
      </c>
    </row>
    <row r="3155" spans="1:18" x14ac:dyDescent="0.35">
      <c r="A3155" t="s">
        <v>1032</v>
      </c>
      <c r="B3155" t="s">
        <v>888</v>
      </c>
      <c r="C3155" t="s">
        <v>15</v>
      </c>
      <c r="D3155" t="s">
        <v>17</v>
      </c>
      <c r="E3155" t="s">
        <v>84</v>
      </c>
      <c r="F3155" t="s">
        <v>62</v>
      </c>
      <c r="G3155" t="s">
        <v>20</v>
      </c>
      <c r="H3155" t="s">
        <v>21</v>
      </c>
      <c r="I3155" s="4">
        <v>9.5399999999999991</v>
      </c>
      <c r="J3155">
        <v>0</v>
      </c>
      <c r="K3155">
        <v>0</v>
      </c>
      <c r="L3155">
        <v>0</v>
      </c>
      <c r="M3155">
        <v>9.5399999999999991</v>
      </c>
      <c r="N3155" s="2">
        <v>31</v>
      </c>
      <c r="O3155" t="s">
        <v>63</v>
      </c>
      <c r="P3155" t="s">
        <v>64</v>
      </c>
      <c r="Q3155" t="s">
        <v>25</v>
      </c>
      <c r="R3155" t="s">
        <v>26</v>
      </c>
    </row>
    <row r="3156" spans="1:18" x14ac:dyDescent="0.35">
      <c r="A3156" t="s">
        <v>1032</v>
      </c>
      <c r="B3156" t="s">
        <v>889</v>
      </c>
      <c r="C3156" t="s">
        <v>15</v>
      </c>
      <c r="D3156" t="s">
        <v>17</v>
      </c>
      <c r="E3156" t="s">
        <v>136</v>
      </c>
      <c r="F3156" t="s">
        <v>62</v>
      </c>
      <c r="G3156" t="s">
        <v>20</v>
      </c>
      <c r="H3156" t="s">
        <v>21</v>
      </c>
      <c r="I3156" s="4">
        <v>56.34</v>
      </c>
      <c r="J3156">
        <v>0</v>
      </c>
      <c r="K3156">
        <v>0</v>
      </c>
      <c r="L3156">
        <v>0</v>
      </c>
      <c r="M3156">
        <v>56.34</v>
      </c>
      <c r="N3156" s="2">
        <v>31</v>
      </c>
      <c r="O3156" t="s">
        <v>63</v>
      </c>
      <c r="P3156" t="s">
        <v>64</v>
      </c>
      <c r="Q3156" t="s">
        <v>25</v>
      </c>
      <c r="R3156" t="s">
        <v>26</v>
      </c>
    </row>
    <row r="3157" spans="1:18" x14ac:dyDescent="0.35">
      <c r="A3157" t="s">
        <v>1032</v>
      </c>
      <c r="B3157" t="s">
        <v>890</v>
      </c>
      <c r="C3157" t="s">
        <v>15</v>
      </c>
      <c r="D3157" t="s">
        <v>17</v>
      </c>
      <c r="E3157" t="s">
        <v>245</v>
      </c>
      <c r="G3157" t="s">
        <v>20</v>
      </c>
      <c r="H3157" t="s">
        <v>22</v>
      </c>
      <c r="I3157" s="4">
        <v>6587</v>
      </c>
      <c r="J3157">
        <v>1816</v>
      </c>
      <c r="K3157">
        <v>0</v>
      </c>
      <c r="L3157">
        <v>4771</v>
      </c>
      <c r="M3157">
        <v>0</v>
      </c>
      <c r="N3157" s="2">
        <v>31</v>
      </c>
      <c r="O3157" t="s">
        <v>29</v>
      </c>
      <c r="P3157" t="s">
        <v>224</v>
      </c>
      <c r="Q3157" t="s">
        <v>25</v>
      </c>
      <c r="R3157" t="s">
        <v>26</v>
      </c>
    </row>
    <row r="3158" spans="1:18" x14ac:dyDescent="0.35">
      <c r="A3158" t="s">
        <v>1032</v>
      </c>
      <c r="B3158" t="s">
        <v>891</v>
      </c>
      <c r="C3158" t="s">
        <v>15</v>
      </c>
      <c r="D3158" t="s">
        <v>17</v>
      </c>
      <c r="E3158" t="s">
        <v>301</v>
      </c>
      <c r="F3158" t="s">
        <v>110</v>
      </c>
      <c r="G3158" t="s">
        <v>20</v>
      </c>
      <c r="H3158" t="s">
        <v>22</v>
      </c>
      <c r="I3158" s="4">
        <v>3534</v>
      </c>
      <c r="J3158">
        <v>876</v>
      </c>
      <c r="K3158">
        <v>0</v>
      </c>
      <c r="L3158">
        <v>2658</v>
      </c>
      <c r="M3158">
        <v>0</v>
      </c>
      <c r="N3158" s="2">
        <v>31</v>
      </c>
      <c r="O3158" t="s">
        <v>29</v>
      </c>
      <c r="P3158" t="s">
        <v>224</v>
      </c>
      <c r="Q3158" t="s">
        <v>25</v>
      </c>
      <c r="R3158" t="s">
        <v>26</v>
      </c>
    </row>
    <row r="3159" spans="1:18" x14ac:dyDescent="0.35">
      <c r="A3159" t="s">
        <v>1032</v>
      </c>
      <c r="B3159" t="s">
        <v>892</v>
      </c>
      <c r="C3159" t="s">
        <v>15</v>
      </c>
      <c r="D3159" t="s">
        <v>17</v>
      </c>
      <c r="E3159" t="s">
        <v>310</v>
      </c>
      <c r="F3159" t="s">
        <v>110</v>
      </c>
      <c r="G3159" t="s">
        <v>20</v>
      </c>
      <c r="H3159" t="s">
        <v>22</v>
      </c>
      <c r="I3159" s="4">
        <v>3933</v>
      </c>
      <c r="J3159">
        <v>1091</v>
      </c>
      <c r="K3159">
        <v>0</v>
      </c>
      <c r="L3159">
        <v>2842</v>
      </c>
      <c r="M3159">
        <v>0</v>
      </c>
      <c r="N3159" s="2">
        <v>31</v>
      </c>
      <c r="O3159" t="s">
        <v>29</v>
      </c>
      <c r="P3159" t="s">
        <v>224</v>
      </c>
      <c r="Q3159" t="s">
        <v>25</v>
      </c>
      <c r="R3159" t="s">
        <v>26</v>
      </c>
    </row>
    <row r="3160" spans="1:18" x14ac:dyDescent="0.35">
      <c r="A3160" t="s">
        <v>1032</v>
      </c>
      <c r="B3160" t="s">
        <v>893</v>
      </c>
      <c r="C3160" t="s">
        <v>15</v>
      </c>
      <c r="D3160" t="s">
        <v>17</v>
      </c>
      <c r="E3160" t="s">
        <v>472</v>
      </c>
      <c r="F3160" t="s">
        <v>473</v>
      </c>
      <c r="G3160" t="s">
        <v>20</v>
      </c>
      <c r="H3160" t="s">
        <v>21</v>
      </c>
      <c r="I3160" s="4">
        <v>3665.97</v>
      </c>
      <c r="J3160">
        <v>0</v>
      </c>
      <c r="K3160">
        <v>0</v>
      </c>
      <c r="L3160">
        <v>0</v>
      </c>
      <c r="M3160">
        <v>3665.97</v>
      </c>
      <c r="N3160" s="2">
        <v>31</v>
      </c>
      <c r="O3160" t="s">
        <v>46</v>
      </c>
      <c r="P3160" t="s">
        <v>224</v>
      </c>
      <c r="Q3160" t="s">
        <v>25</v>
      </c>
      <c r="R3160" t="s">
        <v>26</v>
      </c>
    </row>
    <row r="3161" spans="1:18" x14ac:dyDescent="0.35">
      <c r="A3161" t="s">
        <v>1032</v>
      </c>
      <c r="B3161" t="s">
        <v>894</v>
      </c>
      <c r="C3161" t="s">
        <v>15</v>
      </c>
      <c r="D3161" t="s">
        <v>17</v>
      </c>
      <c r="E3161" t="s">
        <v>367</v>
      </c>
      <c r="G3161" t="s">
        <v>20</v>
      </c>
      <c r="H3161" t="s">
        <v>22</v>
      </c>
      <c r="I3161" s="4">
        <v>3548</v>
      </c>
      <c r="J3161">
        <v>838</v>
      </c>
      <c r="K3161">
        <v>0</v>
      </c>
      <c r="L3161">
        <v>2710</v>
      </c>
      <c r="M3161">
        <v>0</v>
      </c>
      <c r="N3161" s="2">
        <v>31</v>
      </c>
      <c r="O3161" t="s">
        <v>29</v>
      </c>
      <c r="P3161" t="s">
        <v>108</v>
      </c>
      <c r="Q3161" t="s">
        <v>25</v>
      </c>
      <c r="R3161" t="s">
        <v>26</v>
      </c>
    </row>
    <row r="3162" spans="1:18" x14ac:dyDescent="0.35">
      <c r="A3162" t="s">
        <v>1032</v>
      </c>
      <c r="B3162" t="s">
        <v>895</v>
      </c>
      <c r="C3162" t="s">
        <v>15</v>
      </c>
      <c r="D3162" t="s">
        <v>17</v>
      </c>
      <c r="E3162" t="s">
        <v>386</v>
      </c>
      <c r="F3162" t="s">
        <v>40</v>
      </c>
      <c r="G3162" t="s">
        <v>20</v>
      </c>
      <c r="H3162" t="s">
        <v>21</v>
      </c>
      <c r="I3162" s="4">
        <v>674.24</v>
      </c>
      <c r="J3162">
        <v>0</v>
      </c>
      <c r="K3162">
        <v>0</v>
      </c>
      <c r="L3162">
        <v>0</v>
      </c>
      <c r="M3162">
        <v>674.24</v>
      </c>
      <c r="N3162" s="2">
        <v>31</v>
      </c>
      <c r="O3162" t="s">
        <v>40</v>
      </c>
      <c r="P3162" t="s">
        <v>108</v>
      </c>
      <c r="Q3162" t="s">
        <v>25</v>
      </c>
      <c r="R3162" t="s">
        <v>26</v>
      </c>
    </row>
    <row r="3163" spans="1:18" x14ac:dyDescent="0.35">
      <c r="A3163" t="s">
        <v>1032</v>
      </c>
      <c r="B3163" t="s">
        <v>896</v>
      </c>
      <c r="C3163" t="s">
        <v>15</v>
      </c>
      <c r="D3163" t="s">
        <v>17</v>
      </c>
      <c r="E3163" t="s">
        <v>346</v>
      </c>
      <c r="F3163" t="s">
        <v>347</v>
      </c>
      <c r="G3163" t="s">
        <v>20</v>
      </c>
      <c r="H3163" t="s">
        <v>22</v>
      </c>
      <c r="I3163" s="4">
        <v>11545</v>
      </c>
      <c r="J3163">
        <v>2100</v>
      </c>
      <c r="K3163">
        <v>0</v>
      </c>
      <c r="L3163">
        <v>9445</v>
      </c>
      <c r="M3163">
        <v>0</v>
      </c>
      <c r="N3163" s="2">
        <v>31</v>
      </c>
      <c r="O3163" t="s">
        <v>60</v>
      </c>
      <c r="P3163" t="s">
        <v>41</v>
      </c>
      <c r="Q3163" t="s">
        <v>25</v>
      </c>
      <c r="R3163" t="s">
        <v>26</v>
      </c>
    </row>
    <row r="3164" spans="1:18" x14ac:dyDescent="0.35">
      <c r="A3164" t="s">
        <v>1032</v>
      </c>
      <c r="B3164" t="s">
        <v>897</v>
      </c>
      <c r="C3164" t="s">
        <v>15</v>
      </c>
      <c r="D3164" t="s">
        <v>17</v>
      </c>
      <c r="E3164" t="s">
        <v>380</v>
      </c>
      <c r="F3164" t="s">
        <v>328</v>
      </c>
      <c r="G3164" t="s">
        <v>20</v>
      </c>
      <c r="H3164" t="s">
        <v>22</v>
      </c>
      <c r="I3164" s="4">
        <v>532</v>
      </c>
      <c r="J3164">
        <v>131</v>
      </c>
      <c r="K3164">
        <v>0</v>
      </c>
      <c r="L3164">
        <v>401</v>
      </c>
      <c r="M3164">
        <v>0</v>
      </c>
      <c r="N3164" s="2">
        <v>31</v>
      </c>
      <c r="O3164" t="s">
        <v>29</v>
      </c>
      <c r="P3164" t="s">
        <v>108</v>
      </c>
      <c r="Q3164" t="s">
        <v>25</v>
      </c>
      <c r="R3164" t="s">
        <v>26</v>
      </c>
    </row>
    <row r="3165" spans="1:18" x14ac:dyDescent="0.35">
      <c r="A3165" t="s">
        <v>1032</v>
      </c>
      <c r="B3165" t="s">
        <v>898</v>
      </c>
      <c r="C3165" t="s">
        <v>15</v>
      </c>
      <c r="D3165" t="s">
        <v>17</v>
      </c>
      <c r="E3165" t="s">
        <v>58</v>
      </c>
      <c r="F3165" t="s">
        <v>59</v>
      </c>
      <c r="G3165" t="s">
        <v>20</v>
      </c>
      <c r="H3165" t="s">
        <v>22</v>
      </c>
      <c r="I3165" s="4">
        <v>19410</v>
      </c>
      <c r="J3165">
        <v>3835</v>
      </c>
      <c r="K3165">
        <v>0</v>
      </c>
      <c r="L3165">
        <v>15575</v>
      </c>
      <c r="M3165">
        <v>0</v>
      </c>
      <c r="N3165" s="2">
        <v>31</v>
      </c>
      <c r="O3165" t="s">
        <v>60</v>
      </c>
      <c r="P3165" t="s">
        <v>41</v>
      </c>
      <c r="Q3165" t="s">
        <v>25</v>
      </c>
      <c r="R3165" t="s">
        <v>26</v>
      </c>
    </row>
    <row r="3166" spans="1:18" x14ac:dyDescent="0.35">
      <c r="A3166" t="s">
        <v>1032</v>
      </c>
      <c r="B3166" t="s">
        <v>899</v>
      </c>
      <c r="C3166" t="s">
        <v>15</v>
      </c>
      <c r="D3166" t="s">
        <v>17</v>
      </c>
      <c r="E3166" t="s">
        <v>505</v>
      </c>
      <c r="F3166" t="s">
        <v>494</v>
      </c>
      <c r="G3166" t="s">
        <v>20</v>
      </c>
      <c r="H3166" t="s">
        <v>22</v>
      </c>
      <c r="I3166" s="4">
        <v>7570</v>
      </c>
      <c r="J3166">
        <v>5720</v>
      </c>
      <c r="K3166">
        <v>0</v>
      </c>
      <c r="L3166">
        <v>1850</v>
      </c>
      <c r="M3166">
        <v>0</v>
      </c>
      <c r="N3166" s="2">
        <v>31</v>
      </c>
      <c r="O3166" t="s">
        <v>260</v>
      </c>
      <c r="P3166" t="s">
        <v>108</v>
      </c>
      <c r="Q3166" t="s">
        <v>25</v>
      </c>
      <c r="R3166" t="s">
        <v>26</v>
      </c>
    </row>
    <row r="3167" spans="1:18" x14ac:dyDescent="0.35">
      <c r="A3167" t="s">
        <v>1032</v>
      </c>
      <c r="B3167" t="s">
        <v>900</v>
      </c>
      <c r="C3167" t="s">
        <v>15</v>
      </c>
      <c r="D3167" t="s">
        <v>17</v>
      </c>
      <c r="E3167" t="s">
        <v>107</v>
      </c>
      <c r="F3167" t="s">
        <v>23</v>
      </c>
      <c r="G3167" t="s">
        <v>20</v>
      </c>
      <c r="H3167" t="s">
        <v>22</v>
      </c>
      <c r="I3167" s="4">
        <v>3316</v>
      </c>
      <c r="J3167">
        <v>226</v>
      </c>
      <c r="K3167">
        <v>0</v>
      </c>
      <c r="L3167">
        <v>3090</v>
      </c>
      <c r="M3167">
        <v>0</v>
      </c>
      <c r="N3167" s="2">
        <v>31</v>
      </c>
      <c r="O3167" t="s">
        <v>23</v>
      </c>
      <c r="P3167" t="s">
        <v>108</v>
      </c>
      <c r="Q3167" t="s">
        <v>25</v>
      </c>
      <c r="R3167" t="s">
        <v>26</v>
      </c>
    </row>
    <row r="3168" spans="1:18" x14ac:dyDescent="0.35">
      <c r="A3168" t="s">
        <v>1032</v>
      </c>
      <c r="B3168" t="s">
        <v>901</v>
      </c>
      <c r="C3168" t="s">
        <v>15</v>
      </c>
      <c r="D3168" t="s">
        <v>17</v>
      </c>
      <c r="E3168" t="s">
        <v>471</v>
      </c>
      <c r="F3168" t="s">
        <v>429</v>
      </c>
      <c r="G3168" t="s">
        <v>20</v>
      </c>
      <c r="H3168" t="s">
        <v>22</v>
      </c>
      <c r="I3168" s="4">
        <v>5438</v>
      </c>
      <c r="J3168">
        <v>2887</v>
      </c>
      <c r="K3168">
        <v>0</v>
      </c>
      <c r="L3168">
        <v>2551</v>
      </c>
      <c r="M3168">
        <v>0</v>
      </c>
      <c r="N3168" s="2">
        <v>31</v>
      </c>
      <c r="O3168" t="s">
        <v>260</v>
      </c>
      <c r="P3168" t="s">
        <v>108</v>
      </c>
      <c r="Q3168" t="s">
        <v>25</v>
      </c>
      <c r="R3168" t="s">
        <v>26</v>
      </c>
    </row>
    <row r="3169" spans="1:18" x14ac:dyDescent="0.35">
      <c r="A3169" t="s">
        <v>1032</v>
      </c>
      <c r="B3169" t="s">
        <v>902</v>
      </c>
      <c r="C3169" t="s">
        <v>15</v>
      </c>
      <c r="D3169" t="s">
        <v>17</v>
      </c>
      <c r="E3169" t="s">
        <v>230</v>
      </c>
      <c r="G3169" t="s">
        <v>20</v>
      </c>
      <c r="H3169" t="s">
        <v>22</v>
      </c>
      <c r="I3169" s="4">
        <v>2526</v>
      </c>
      <c r="J3169">
        <v>583</v>
      </c>
      <c r="K3169">
        <v>0</v>
      </c>
      <c r="L3169">
        <v>1943</v>
      </c>
      <c r="M3169">
        <v>0</v>
      </c>
      <c r="N3169" s="2">
        <v>31</v>
      </c>
      <c r="O3169" t="s">
        <v>29</v>
      </c>
      <c r="P3169" t="s">
        <v>37</v>
      </c>
      <c r="Q3169" t="s">
        <v>25</v>
      </c>
      <c r="R3169" t="s">
        <v>26</v>
      </c>
    </row>
    <row r="3170" spans="1:18" x14ac:dyDescent="0.35">
      <c r="A3170" t="s">
        <v>1032</v>
      </c>
      <c r="B3170" t="s">
        <v>903</v>
      </c>
      <c r="C3170" t="s">
        <v>15</v>
      </c>
      <c r="D3170" t="s">
        <v>17</v>
      </c>
      <c r="E3170" t="s">
        <v>65</v>
      </c>
      <c r="G3170" t="s">
        <v>20</v>
      </c>
      <c r="H3170" t="s">
        <v>21</v>
      </c>
      <c r="I3170" s="4">
        <v>361.36</v>
      </c>
      <c r="J3170">
        <v>0</v>
      </c>
      <c r="K3170">
        <v>0</v>
      </c>
      <c r="L3170">
        <v>0</v>
      </c>
      <c r="M3170">
        <v>361.36</v>
      </c>
      <c r="N3170" s="2">
        <v>31</v>
      </c>
      <c r="O3170" t="s">
        <v>40</v>
      </c>
      <c r="P3170" t="s">
        <v>37</v>
      </c>
      <c r="Q3170" t="s">
        <v>25</v>
      </c>
      <c r="R3170" t="s">
        <v>26</v>
      </c>
    </row>
    <row r="3171" spans="1:18" x14ac:dyDescent="0.35">
      <c r="A3171" t="s">
        <v>1032</v>
      </c>
      <c r="B3171" t="s">
        <v>904</v>
      </c>
      <c r="C3171" t="s">
        <v>15</v>
      </c>
      <c r="D3171" t="s">
        <v>17</v>
      </c>
      <c r="E3171" t="s">
        <v>225</v>
      </c>
      <c r="G3171" t="s">
        <v>20</v>
      </c>
      <c r="H3171" t="s">
        <v>22</v>
      </c>
      <c r="I3171" s="4">
        <v>7322</v>
      </c>
      <c r="J3171">
        <v>1928</v>
      </c>
      <c r="K3171">
        <v>0</v>
      </c>
      <c r="L3171">
        <v>5394</v>
      </c>
      <c r="M3171">
        <v>0</v>
      </c>
      <c r="N3171" s="2">
        <v>31</v>
      </c>
      <c r="O3171" t="s">
        <v>29</v>
      </c>
      <c r="P3171" t="s">
        <v>37</v>
      </c>
      <c r="Q3171" t="s">
        <v>25</v>
      </c>
      <c r="R3171" t="s">
        <v>26</v>
      </c>
    </row>
    <row r="3172" spans="1:18" x14ac:dyDescent="0.35">
      <c r="A3172" t="s">
        <v>1032</v>
      </c>
      <c r="B3172" t="s">
        <v>905</v>
      </c>
      <c r="C3172" t="s">
        <v>15</v>
      </c>
      <c r="D3172" t="s">
        <v>17</v>
      </c>
      <c r="E3172" t="s">
        <v>298</v>
      </c>
      <c r="G3172" t="s">
        <v>20</v>
      </c>
      <c r="H3172" t="s">
        <v>21</v>
      </c>
      <c r="I3172" s="4">
        <v>1799.51</v>
      </c>
      <c r="J3172">
        <v>0</v>
      </c>
      <c r="K3172">
        <v>0</v>
      </c>
      <c r="L3172">
        <v>0</v>
      </c>
      <c r="M3172">
        <v>1799.51</v>
      </c>
      <c r="N3172" s="2">
        <v>31</v>
      </c>
      <c r="O3172" t="s">
        <v>57</v>
      </c>
      <c r="P3172" t="s">
        <v>37</v>
      </c>
      <c r="Q3172" t="s">
        <v>25</v>
      </c>
      <c r="R3172" t="s">
        <v>26</v>
      </c>
    </row>
    <row r="3173" spans="1:18" x14ac:dyDescent="0.35">
      <c r="A3173" t="s">
        <v>1032</v>
      </c>
      <c r="B3173" t="s">
        <v>906</v>
      </c>
      <c r="C3173" t="s">
        <v>15</v>
      </c>
      <c r="D3173" t="s">
        <v>17</v>
      </c>
      <c r="E3173" t="s">
        <v>470</v>
      </c>
      <c r="G3173" t="s">
        <v>20</v>
      </c>
      <c r="H3173" t="s">
        <v>21</v>
      </c>
      <c r="I3173" s="4">
        <v>1710.63</v>
      </c>
      <c r="J3173">
        <v>0</v>
      </c>
      <c r="K3173">
        <v>0</v>
      </c>
      <c r="L3173">
        <v>0</v>
      </c>
      <c r="M3173">
        <v>1710.63</v>
      </c>
      <c r="N3173" s="2">
        <v>31</v>
      </c>
      <c r="O3173" t="s">
        <v>29</v>
      </c>
      <c r="P3173" t="s">
        <v>37</v>
      </c>
      <c r="Q3173" t="s">
        <v>25</v>
      </c>
      <c r="R3173" t="s">
        <v>26</v>
      </c>
    </row>
    <row r="3174" spans="1:18" x14ac:dyDescent="0.35">
      <c r="A3174" t="s">
        <v>1032</v>
      </c>
      <c r="B3174" t="s">
        <v>907</v>
      </c>
      <c r="C3174" t="s">
        <v>15</v>
      </c>
      <c r="D3174" t="s">
        <v>17</v>
      </c>
      <c r="E3174" t="s">
        <v>523</v>
      </c>
      <c r="G3174" t="s">
        <v>20</v>
      </c>
      <c r="H3174" t="s">
        <v>21</v>
      </c>
      <c r="I3174" s="4">
        <v>1236.8399999999999</v>
      </c>
      <c r="J3174">
        <v>0</v>
      </c>
      <c r="K3174">
        <v>0</v>
      </c>
      <c r="L3174">
        <v>0</v>
      </c>
      <c r="M3174">
        <v>1236.8399999999999</v>
      </c>
      <c r="N3174" s="2">
        <v>31</v>
      </c>
      <c r="O3174" t="s">
        <v>29</v>
      </c>
      <c r="P3174" t="s">
        <v>168</v>
      </c>
      <c r="Q3174" t="s">
        <v>25</v>
      </c>
      <c r="R3174" t="s">
        <v>26</v>
      </c>
    </row>
    <row r="3175" spans="1:18" x14ac:dyDescent="0.35">
      <c r="A3175" t="s">
        <v>1032</v>
      </c>
      <c r="B3175" t="s">
        <v>908</v>
      </c>
      <c r="C3175" t="s">
        <v>15</v>
      </c>
      <c r="D3175" t="s">
        <v>17</v>
      </c>
      <c r="E3175" t="s">
        <v>407</v>
      </c>
      <c r="F3175" t="s">
        <v>131</v>
      </c>
      <c r="G3175" t="s">
        <v>20</v>
      </c>
      <c r="H3175" t="s">
        <v>22</v>
      </c>
      <c r="I3175" s="4">
        <v>198</v>
      </c>
      <c r="J3175">
        <v>47</v>
      </c>
      <c r="K3175">
        <v>0</v>
      </c>
      <c r="L3175">
        <v>151</v>
      </c>
      <c r="M3175">
        <v>0</v>
      </c>
      <c r="N3175" s="2">
        <v>31</v>
      </c>
      <c r="O3175" t="s">
        <v>29</v>
      </c>
      <c r="P3175" t="s">
        <v>32</v>
      </c>
      <c r="Q3175" t="s">
        <v>25</v>
      </c>
      <c r="R3175" t="s">
        <v>26</v>
      </c>
    </row>
    <row r="3176" spans="1:18" x14ac:dyDescent="0.35">
      <c r="A3176" t="s">
        <v>1032</v>
      </c>
      <c r="B3176" t="s">
        <v>909</v>
      </c>
      <c r="C3176" t="s">
        <v>15</v>
      </c>
      <c r="D3176" t="s">
        <v>17</v>
      </c>
      <c r="E3176" t="s">
        <v>395</v>
      </c>
      <c r="G3176" t="s">
        <v>20</v>
      </c>
      <c r="H3176" t="s">
        <v>22</v>
      </c>
      <c r="I3176" s="4">
        <v>574</v>
      </c>
      <c r="J3176">
        <v>201</v>
      </c>
      <c r="K3176">
        <v>0</v>
      </c>
      <c r="L3176">
        <v>373</v>
      </c>
      <c r="M3176">
        <v>0</v>
      </c>
      <c r="N3176" s="2">
        <v>31</v>
      </c>
      <c r="O3176" t="s">
        <v>29</v>
      </c>
      <c r="P3176" t="s">
        <v>32</v>
      </c>
      <c r="Q3176" t="s">
        <v>25</v>
      </c>
      <c r="R3176" t="s">
        <v>26</v>
      </c>
    </row>
    <row r="3177" spans="1:18" x14ac:dyDescent="0.35">
      <c r="A3177" t="s">
        <v>1032</v>
      </c>
      <c r="B3177" t="s">
        <v>910</v>
      </c>
      <c r="C3177" t="s">
        <v>15</v>
      </c>
      <c r="D3177" t="s">
        <v>17</v>
      </c>
      <c r="E3177" t="s">
        <v>388</v>
      </c>
      <c r="F3177" t="s">
        <v>131</v>
      </c>
      <c r="G3177" t="s">
        <v>20</v>
      </c>
      <c r="H3177" t="s">
        <v>22</v>
      </c>
      <c r="I3177" s="4">
        <v>8908</v>
      </c>
      <c r="J3177">
        <v>2090</v>
      </c>
      <c r="K3177">
        <v>0</v>
      </c>
      <c r="L3177">
        <v>6818</v>
      </c>
      <c r="M3177">
        <v>0</v>
      </c>
      <c r="N3177" s="2">
        <v>31</v>
      </c>
      <c r="O3177" t="s">
        <v>29</v>
      </c>
      <c r="P3177" t="s">
        <v>32</v>
      </c>
      <c r="Q3177" t="s">
        <v>25</v>
      </c>
      <c r="R3177" t="s">
        <v>26</v>
      </c>
    </row>
    <row r="3178" spans="1:18" x14ac:dyDescent="0.35">
      <c r="A3178" t="s">
        <v>1032</v>
      </c>
      <c r="B3178" t="s">
        <v>911</v>
      </c>
      <c r="C3178" t="s">
        <v>15</v>
      </c>
      <c r="D3178" t="s">
        <v>17</v>
      </c>
      <c r="E3178" t="s">
        <v>425</v>
      </c>
      <c r="F3178" t="s">
        <v>253</v>
      </c>
      <c r="G3178" t="s">
        <v>20</v>
      </c>
      <c r="H3178" t="s">
        <v>22</v>
      </c>
      <c r="I3178" s="4">
        <v>1306</v>
      </c>
      <c r="J3178">
        <v>387</v>
      </c>
      <c r="K3178">
        <v>0</v>
      </c>
      <c r="L3178">
        <v>919</v>
      </c>
      <c r="M3178">
        <v>0</v>
      </c>
      <c r="N3178" s="2">
        <v>31</v>
      </c>
      <c r="O3178" t="s">
        <v>29</v>
      </c>
      <c r="P3178" t="s">
        <v>32</v>
      </c>
      <c r="Q3178" t="s">
        <v>25</v>
      </c>
      <c r="R3178" t="s">
        <v>26</v>
      </c>
    </row>
    <row r="3179" spans="1:18" x14ac:dyDescent="0.35">
      <c r="A3179" t="s">
        <v>1032</v>
      </c>
      <c r="B3179" t="s">
        <v>912</v>
      </c>
      <c r="C3179" t="s">
        <v>15</v>
      </c>
      <c r="D3179" t="s">
        <v>17</v>
      </c>
      <c r="E3179" t="s">
        <v>493</v>
      </c>
      <c r="F3179" t="s">
        <v>494</v>
      </c>
      <c r="G3179" t="s">
        <v>20</v>
      </c>
      <c r="H3179" t="s">
        <v>22</v>
      </c>
      <c r="I3179" s="4">
        <v>12600</v>
      </c>
      <c r="J3179">
        <v>4805</v>
      </c>
      <c r="K3179">
        <v>0</v>
      </c>
      <c r="L3179">
        <v>7795</v>
      </c>
      <c r="M3179">
        <v>0</v>
      </c>
      <c r="N3179" s="2">
        <v>31</v>
      </c>
      <c r="O3179" t="s">
        <v>260</v>
      </c>
      <c r="P3179" t="s">
        <v>168</v>
      </c>
      <c r="Q3179" t="s">
        <v>25</v>
      </c>
      <c r="R3179" t="s">
        <v>26</v>
      </c>
    </row>
    <row r="3180" spans="1:18" x14ac:dyDescent="0.35">
      <c r="A3180" t="s">
        <v>1032</v>
      </c>
      <c r="B3180" t="s">
        <v>913</v>
      </c>
      <c r="C3180" t="s">
        <v>15</v>
      </c>
      <c r="D3180" t="s">
        <v>17</v>
      </c>
      <c r="E3180" t="s">
        <v>414</v>
      </c>
      <c r="F3180" t="s">
        <v>253</v>
      </c>
      <c r="G3180" t="s">
        <v>20</v>
      </c>
      <c r="H3180" t="s">
        <v>22</v>
      </c>
      <c r="I3180" s="4">
        <v>1117</v>
      </c>
      <c r="J3180">
        <v>325</v>
      </c>
      <c r="K3180">
        <v>0</v>
      </c>
      <c r="L3180">
        <v>792</v>
      </c>
      <c r="M3180">
        <v>0</v>
      </c>
      <c r="N3180" s="2">
        <v>31</v>
      </c>
      <c r="O3180" t="s">
        <v>29</v>
      </c>
      <c r="P3180" t="s">
        <v>32</v>
      </c>
      <c r="Q3180" t="s">
        <v>25</v>
      </c>
      <c r="R3180" t="s">
        <v>26</v>
      </c>
    </row>
    <row r="3181" spans="1:18" x14ac:dyDescent="0.35">
      <c r="A3181" t="s">
        <v>1032</v>
      </c>
      <c r="B3181" t="s">
        <v>914</v>
      </c>
      <c r="C3181" t="s">
        <v>15</v>
      </c>
      <c r="D3181" t="s">
        <v>17</v>
      </c>
      <c r="E3181" t="s">
        <v>351</v>
      </c>
      <c r="F3181" t="s">
        <v>352</v>
      </c>
      <c r="G3181" t="s">
        <v>20</v>
      </c>
      <c r="H3181" t="s">
        <v>21</v>
      </c>
      <c r="I3181" s="4">
        <v>294.62</v>
      </c>
      <c r="J3181">
        <v>0</v>
      </c>
      <c r="K3181">
        <v>0</v>
      </c>
      <c r="L3181">
        <v>0</v>
      </c>
      <c r="M3181">
        <v>294.62</v>
      </c>
      <c r="N3181" s="2">
        <v>31</v>
      </c>
      <c r="O3181" t="s">
        <v>29</v>
      </c>
      <c r="P3181" t="s">
        <v>32</v>
      </c>
      <c r="Q3181" t="s">
        <v>25</v>
      </c>
      <c r="R3181" t="s">
        <v>26</v>
      </c>
    </row>
    <row r="3182" spans="1:18" x14ac:dyDescent="0.35">
      <c r="A3182" t="s">
        <v>1032</v>
      </c>
      <c r="B3182" t="s">
        <v>915</v>
      </c>
      <c r="C3182" t="s">
        <v>15</v>
      </c>
      <c r="D3182" t="s">
        <v>17</v>
      </c>
      <c r="E3182" t="s">
        <v>365</v>
      </c>
      <c r="G3182" t="s">
        <v>20</v>
      </c>
      <c r="H3182" t="s">
        <v>22</v>
      </c>
      <c r="I3182" s="4">
        <v>5859</v>
      </c>
      <c r="J3182">
        <v>1278</v>
      </c>
      <c r="K3182">
        <v>0</v>
      </c>
      <c r="L3182">
        <v>4581</v>
      </c>
      <c r="M3182">
        <v>0</v>
      </c>
      <c r="N3182" s="2">
        <v>31</v>
      </c>
      <c r="O3182" t="s">
        <v>29</v>
      </c>
      <c r="P3182" t="s">
        <v>168</v>
      </c>
      <c r="Q3182" t="s">
        <v>25</v>
      </c>
      <c r="R3182" t="s">
        <v>26</v>
      </c>
    </row>
    <row r="3183" spans="1:18" x14ac:dyDescent="0.35">
      <c r="A3183" t="s">
        <v>1032</v>
      </c>
      <c r="B3183" t="s">
        <v>916</v>
      </c>
      <c r="C3183" t="s">
        <v>15</v>
      </c>
      <c r="D3183" t="s">
        <v>17</v>
      </c>
      <c r="E3183" t="s">
        <v>394</v>
      </c>
      <c r="F3183" t="s">
        <v>40</v>
      </c>
      <c r="G3183" t="s">
        <v>20</v>
      </c>
      <c r="H3183" t="s">
        <v>22</v>
      </c>
      <c r="I3183" s="4">
        <v>1676</v>
      </c>
      <c r="J3183">
        <v>313</v>
      </c>
      <c r="K3183">
        <v>0</v>
      </c>
      <c r="L3183">
        <v>1363</v>
      </c>
      <c r="M3183">
        <v>0</v>
      </c>
      <c r="N3183" s="2">
        <v>31</v>
      </c>
      <c r="O3183" t="s">
        <v>40</v>
      </c>
      <c r="P3183" t="s">
        <v>47</v>
      </c>
      <c r="Q3183" t="s">
        <v>25</v>
      </c>
      <c r="R3183" t="s">
        <v>26</v>
      </c>
    </row>
    <row r="3184" spans="1:18" x14ac:dyDescent="0.35">
      <c r="A3184" t="s">
        <v>1032</v>
      </c>
      <c r="B3184" t="s">
        <v>917</v>
      </c>
      <c r="C3184" t="s">
        <v>15</v>
      </c>
      <c r="D3184" t="s">
        <v>17</v>
      </c>
      <c r="E3184" t="s">
        <v>320</v>
      </c>
      <c r="G3184" t="s">
        <v>20</v>
      </c>
      <c r="H3184" t="s">
        <v>22</v>
      </c>
      <c r="I3184" s="4">
        <v>2674</v>
      </c>
      <c r="J3184">
        <v>535</v>
      </c>
      <c r="K3184">
        <v>0</v>
      </c>
      <c r="L3184">
        <v>2139</v>
      </c>
      <c r="M3184">
        <v>0</v>
      </c>
      <c r="N3184" s="2">
        <v>31</v>
      </c>
      <c r="O3184" t="s">
        <v>51</v>
      </c>
      <c r="P3184" t="s">
        <v>272</v>
      </c>
      <c r="Q3184" t="s">
        <v>25</v>
      </c>
      <c r="R3184" t="s">
        <v>26</v>
      </c>
    </row>
    <row r="3185" spans="1:18" x14ac:dyDescent="0.35">
      <c r="A3185" t="s">
        <v>1032</v>
      </c>
      <c r="B3185" t="s">
        <v>918</v>
      </c>
      <c r="C3185" t="s">
        <v>15</v>
      </c>
      <c r="D3185" t="s">
        <v>17</v>
      </c>
      <c r="E3185" t="s">
        <v>267</v>
      </c>
      <c r="G3185" t="s">
        <v>20</v>
      </c>
      <c r="H3185" t="s">
        <v>22</v>
      </c>
      <c r="I3185" s="4">
        <v>4855</v>
      </c>
      <c r="J3185">
        <v>1097</v>
      </c>
      <c r="K3185">
        <v>0</v>
      </c>
      <c r="L3185">
        <v>3758</v>
      </c>
      <c r="M3185">
        <v>0</v>
      </c>
      <c r="N3185" s="2">
        <v>31</v>
      </c>
      <c r="O3185" t="s">
        <v>29</v>
      </c>
      <c r="P3185" t="s">
        <v>37</v>
      </c>
      <c r="Q3185" t="s">
        <v>25</v>
      </c>
      <c r="R3185" t="s">
        <v>26</v>
      </c>
    </row>
    <row r="3186" spans="1:18" x14ac:dyDescent="0.35">
      <c r="A3186" t="s">
        <v>1032</v>
      </c>
      <c r="B3186" t="s">
        <v>919</v>
      </c>
      <c r="C3186" t="s">
        <v>15</v>
      </c>
      <c r="D3186" t="s">
        <v>17</v>
      </c>
      <c r="E3186" t="s">
        <v>452</v>
      </c>
      <c r="F3186" t="s">
        <v>453</v>
      </c>
      <c r="G3186" t="s">
        <v>20</v>
      </c>
      <c r="H3186" t="s">
        <v>21</v>
      </c>
      <c r="I3186" s="4">
        <v>367.43</v>
      </c>
      <c r="J3186">
        <v>0</v>
      </c>
      <c r="K3186">
        <v>0</v>
      </c>
      <c r="L3186">
        <v>0</v>
      </c>
      <c r="M3186">
        <v>367.43</v>
      </c>
      <c r="N3186" s="2">
        <v>31</v>
      </c>
      <c r="O3186" t="s">
        <v>40</v>
      </c>
      <c r="P3186" t="s">
        <v>37</v>
      </c>
      <c r="Q3186" t="s">
        <v>25</v>
      </c>
      <c r="R3186" t="s">
        <v>26</v>
      </c>
    </row>
    <row r="3187" spans="1:18" x14ac:dyDescent="0.35">
      <c r="A3187" t="s">
        <v>1032</v>
      </c>
      <c r="B3187" t="s">
        <v>920</v>
      </c>
      <c r="C3187" t="s">
        <v>15</v>
      </c>
      <c r="D3187" t="s">
        <v>17</v>
      </c>
      <c r="E3187" t="s">
        <v>314</v>
      </c>
      <c r="G3187" t="s">
        <v>20</v>
      </c>
      <c r="H3187" t="s">
        <v>22</v>
      </c>
      <c r="I3187" s="4">
        <v>5830</v>
      </c>
      <c r="J3187">
        <v>1402</v>
      </c>
      <c r="K3187">
        <v>0</v>
      </c>
      <c r="L3187">
        <v>4428</v>
      </c>
      <c r="M3187">
        <v>0</v>
      </c>
      <c r="N3187" s="2">
        <v>31</v>
      </c>
      <c r="O3187" t="s">
        <v>29</v>
      </c>
      <c r="P3187" t="s">
        <v>37</v>
      </c>
      <c r="Q3187" t="s">
        <v>25</v>
      </c>
      <c r="R3187" t="s">
        <v>26</v>
      </c>
    </row>
    <row r="3188" spans="1:18" x14ac:dyDescent="0.35">
      <c r="A3188" t="s">
        <v>1032</v>
      </c>
      <c r="B3188" t="s">
        <v>921</v>
      </c>
      <c r="C3188" t="s">
        <v>15</v>
      </c>
      <c r="D3188" t="s">
        <v>17</v>
      </c>
      <c r="E3188" t="s">
        <v>422</v>
      </c>
      <c r="G3188" t="s">
        <v>20</v>
      </c>
      <c r="H3188" t="s">
        <v>21</v>
      </c>
      <c r="I3188" s="4">
        <v>0</v>
      </c>
      <c r="J3188">
        <v>0</v>
      </c>
      <c r="K3188">
        <v>0</v>
      </c>
      <c r="L3188">
        <v>0</v>
      </c>
      <c r="M3188">
        <v>0</v>
      </c>
      <c r="N3188" s="2">
        <v>31</v>
      </c>
      <c r="O3188" t="s">
        <v>40</v>
      </c>
      <c r="P3188" t="s">
        <v>37</v>
      </c>
      <c r="Q3188" t="s">
        <v>25</v>
      </c>
      <c r="R3188" t="s">
        <v>26</v>
      </c>
    </row>
    <row r="3189" spans="1:18" x14ac:dyDescent="0.35">
      <c r="A3189" t="s">
        <v>1032</v>
      </c>
      <c r="B3189" t="s">
        <v>922</v>
      </c>
      <c r="C3189" t="s">
        <v>15</v>
      </c>
      <c r="D3189" t="s">
        <v>17</v>
      </c>
      <c r="E3189" t="s">
        <v>70</v>
      </c>
      <c r="F3189" t="s">
        <v>71</v>
      </c>
      <c r="G3189" t="s">
        <v>20</v>
      </c>
      <c r="H3189" t="s">
        <v>22</v>
      </c>
      <c r="I3189" s="4">
        <v>21340</v>
      </c>
      <c r="J3189">
        <v>5080</v>
      </c>
      <c r="K3189">
        <v>0</v>
      </c>
      <c r="L3189">
        <v>16260</v>
      </c>
      <c r="M3189">
        <v>0</v>
      </c>
      <c r="N3189" s="2">
        <v>31</v>
      </c>
      <c r="O3189" t="s">
        <v>29</v>
      </c>
      <c r="P3189" t="s">
        <v>47</v>
      </c>
      <c r="Q3189" t="s">
        <v>25</v>
      </c>
      <c r="R3189" t="s">
        <v>26</v>
      </c>
    </row>
    <row r="3190" spans="1:18" x14ac:dyDescent="0.35">
      <c r="A3190" t="s">
        <v>1032</v>
      </c>
      <c r="B3190" t="s">
        <v>923</v>
      </c>
      <c r="C3190" t="s">
        <v>15</v>
      </c>
      <c r="D3190" t="s">
        <v>17</v>
      </c>
      <c r="E3190" t="s">
        <v>420</v>
      </c>
      <c r="F3190" t="s">
        <v>421</v>
      </c>
      <c r="G3190" t="s">
        <v>20</v>
      </c>
      <c r="H3190" t="s">
        <v>22</v>
      </c>
      <c r="I3190" s="4">
        <v>3020</v>
      </c>
      <c r="J3190">
        <v>765</v>
      </c>
      <c r="K3190">
        <v>0</v>
      </c>
      <c r="L3190">
        <v>2255</v>
      </c>
      <c r="M3190">
        <v>0</v>
      </c>
      <c r="N3190" s="2">
        <v>31</v>
      </c>
      <c r="O3190" t="s">
        <v>29</v>
      </c>
      <c r="P3190" t="s">
        <v>24</v>
      </c>
      <c r="Q3190" t="s">
        <v>25</v>
      </c>
      <c r="R3190" t="s">
        <v>26</v>
      </c>
    </row>
    <row r="3191" spans="1:18" x14ac:dyDescent="0.35">
      <c r="A3191" t="s">
        <v>1032</v>
      </c>
      <c r="B3191" t="s">
        <v>924</v>
      </c>
      <c r="C3191" t="s">
        <v>15</v>
      </c>
      <c r="D3191" t="s">
        <v>17</v>
      </c>
      <c r="E3191" t="s">
        <v>191</v>
      </c>
      <c r="F3191" t="s">
        <v>192</v>
      </c>
      <c r="G3191" t="s">
        <v>20</v>
      </c>
      <c r="H3191" t="s">
        <v>22</v>
      </c>
      <c r="I3191" s="4">
        <v>2119</v>
      </c>
      <c r="J3191">
        <v>509</v>
      </c>
      <c r="K3191">
        <v>0</v>
      </c>
      <c r="L3191">
        <v>1610</v>
      </c>
      <c r="M3191">
        <v>0</v>
      </c>
      <c r="N3191" s="2">
        <v>31</v>
      </c>
      <c r="O3191" t="s">
        <v>29</v>
      </c>
      <c r="P3191" t="s">
        <v>24</v>
      </c>
      <c r="Q3191" t="s">
        <v>25</v>
      </c>
      <c r="R3191" t="s">
        <v>26</v>
      </c>
    </row>
    <row r="3192" spans="1:18" x14ac:dyDescent="0.35">
      <c r="A3192" t="s">
        <v>1032</v>
      </c>
      <c r="B3192" t="s">
        <v>925</v>
      </c>
      <c r="C3192" t="s">
        <v>15</v>
      </c>
      <c r="D3192" t="s">
        <v>17</v>
      </c>
      <c r="E3192" t="s">
        <v>436</v>
      </c>
      <c r="F3192" t="s">
        <v>437</v>
      </c>
      <c r="G3192" t="s">
        <v>20</v>
      </c>
      <c r="H3192" t="s">
        <v>22</v>
      </c>
      <c r="I3192" s="4">
        <v>4833</v>
      </c>
      <c r="J3192">
        <v>1200</v>
      </c>
      <c r="K3192">
        <v>0</v>
      </c>
      <c r="L3192">
        <v>3633</v>
      </c>
      <c r="M3192">
        <v>0</v>
      </c>
      <c r="N3192" s="2">
        <v>31</v>
      </c>
      <c r="O3192" t="s">
        <v>29</v>
      </c>
      <c r="P3192" t="s">
        <v>24</v>
      </c>
      <c r="Q3192" t="s">
        <v>25</v>
      </c>
      <c r="R3192" t="s">
        <v>26</v>
      </c>
    </row>
    <row r="3193" spans="1:18" x14ac:dyDescent="0.35">
      <c r="A3193" t="s">
        <v>1032</v>
      </c>
      <c r="B3193" t="s">
        <v>926</v>
      </c>
      <c r="C3193" t="s">
        <v>15</v>
      </c>
      <c r="D3193" t="s">
        <v>17</v>
      </c>
      <c r="E3193" t="s">
        <v>384</v>
      </c>
      <c r="F3193" t="s">
        <v>110</v>
      </c>
      <c r="G3193" t="s">
        <v>20</v>
      </c>
      <c r="H3193" t="s">
        <v>22</v>
      </c>
      <c r="I3193" s="4">
        <v>2465</v>
      </c>
      <c r="J3193">
        <v>651</v>
      </c>
      <c r="K3193">
        <v>0</v>
      </c>
      <c r="L3193">
        <v>1814</v>
      </c>
      <c r="M3193">
        <v>0</v>
      </c>
      <c r="N3193" s="2">
        <v>31</v>
      </c>
      <c r="O3193" t="s">
        <v>29</v>
      </c>
      <c r="P3193" t="s">
        <v>24</v>
      </c>
      <c r="Q3193" t="s">
        <v>25</v>
      </c>
      <c r="R3193" t="s">
        <v>26</v>
      </c>
    </row>
    <row r="3194" spans="1:18" x14ac:dyDescent="0.35">
      <c r="A3194" t="s">
        <v>1032</v>
      </c>
      <c r="B3194" t="s">
        <v>927</v>
      </c>
      <c r="C3194" t="s">
        <v>15</v>
      </c>
      <c r="D3194" t="s">
        <v>17</v>
      </c>
      <c r="E3194" t="s">
        <v>216</v>
      </c>
      <c r="F3194" t="s">
        <v>217</v>
      </c>
      <c r="G3194" t="s">
        <v>20</v>
      </c>
      <c r="H3194" t="s">
        <v>22</v>
      </c>
      <c r="I3194" s="4">
        <v>5040</v>
      </c>
      <c r="J3194">
        <v>1750</v>
      </c>
      <c r="K3194">
        <v>0</v>
      </c>
      <c r="L3194">
        <v>3290</v>
      </c>
      <c r="M3194">
        <v>0</v>
      </c>
      <c r="N3194" s="2">
        <v>31</v>
      </c>
      <c r="O3194" t="s">
        <v>60</v>
      </c>
      <c r="P3194" t="s">
        <v>24</v>
      </c>
      <c r="Q3194" t="s">
        <v>25</v>
      </c>
      <c r="R3194" t="s">
        <v>26</v>
      </c>
    </row>
    <row r="3195" spans="1:18" x14ac:dyDescent="0.35">
      <c r="A3195" t="s">
        <v>1032</v>
      </c>
      <c r="B3195" t="s">
        <v>928</v>
      </c>
      <c r="C3195" t="s">
        <v>15</v>
      </c>
      <c r="D3195" t="s">
        <v>17</v>
      </c>
      <c r="E3195" t="s">
        <v>417</v>
      </c>
      <c r="F3195" t="s">
        <v>131</v>
      </c>
      <c r="G3195" t="s">
        <v>20</v>
      </c>
      <c r="H3195" t="s">
        <v>22</v>
      </c>
      <c r="I3195" s="4">
        <v>2140</v>
      </c>
      <c r="J3195">
        <v>507</v>
      </c>
      <c r="K3195">
        <v>0</v>
      </c>
      <c r="L3195">
        <v>1633</v>
      </c>
      <c r="M3195">
        <v>0</v>
      </c>
      <c r="N3195" s="2">
        <v>31</v>
      </c>
      <c r="O3195" t="s">
        <v>29</v>
      </c>
      <c r="P3195" t="s">
        <v>24</v>
      </c>
      <c r="Q3195" t="s">
        <v>25</v>
      </c>
      <c r="R3195" t="s">
        <v>26</v>
      </c>
    </row>
    <row r="3196" spans="1:18" x14ac:dyDescent="0.35">
      <c r="A3196" t="s">
        <v>1032</v>
      </c>
      <c r="B3196" t="s">
        <v>929</v>
      </c>
      <c r="C3196" t="s">
        <v>15</v>
      </c>
      <c r="D3196" t="s">
        <v>17</v>
      </c>
      <c r="E3196" t="s">
        <v>555</v>
      </c>
      <c r="G3196" t="s">
        <v>20</v>
      </c>
      <c r="H3196" t="s">
        <v>22</v>
      </c>
      <c r="I3196" s="4">
        <v>10240</v>
      </c>
      <c r="J3196">
        <v>2690</v>
      </c>
      <c r="K3196">
        <v>0</v>
      </c>
      <c r="L3196">
        <v>7550</v>
      </c>
      <c r="M3196">
        <v>0</v>
      </c>
      <c r="N3196" s="2">
        <v>31</v>
      </c>
      <c r="Q3196" t="s">
        <v>25</v>
      </c>
      <c r="R3196" t="s">
        <v>26</v>
      </c>
    </row>
    <row r="3197" spans="1:18" x14ac:dyDescent="0.35">
      <c r="A3197" t="s">
        <v>1032</v>
      </c>
      <c r="B3197" t="s">
        <v>930</v>
      </c>
      <c r="C3197" t="s">
        <v>15</v>
      </c>
      <c r="D3197" t="s">
        <v>17</v>
      </c>
      <c r="E3197" t="s">
        <v>554</v>
      </c>
      <c r="G3197" t="s">
        <v>20</v>
      </c>
      <c r="H3197" t="s">
        <v>22</v>
      </c>
      <c r="I3197" s="4">
        <v>6796</v>
      </c>
      <c r="J3197">
        <v>1529</v>
      </c>
      <c r="K3197">
        <v>0</v>
      </c>
      <c r="L3197">
        <v>5267</v>
      </c>
      <c r="M3197">
        <v>0</v>
      </c>
      <c r="N3197" s="2">
        <v>31</v>
      </c>
      <c r="Q3197" t="s">
        <v>25</v>
      </c>
      <c r="R3197" t="s">
        <v>26</v>
      </c>
    </row>
    <row r="3198" spans="1:18" x14ac:dyDescent="0.35">
      <c r="A3198" t="s">
        <v>1032</v>
      </c>
      <c r="B3198" t="s">
        <v>931</v>
      </c>
      <c r="C3198" t="s">
        <v>15</v>
      </c>
      <c r="D3198" t="s">
        <v>17</v>
      </c>
      <c r="E3198" t="s">
        <v>560</v>
      </c>
      <c r="G3198" t="s">
        <v>20</v>
      </c>
      <c r="H3198" t="s">
        <v>21</v>
      </c>
      <c r="I3198" s="4">
        <v>257.57</v>
      </c>
      <c r="J3198">
        <v>0</v>
      </c>
      <c r="K3198">
        <v>0</v>
      </c>
      <c r="L3198">
        <v>0</v>
      </c>
      <c r="M3198">
        <v>257.57</v>
      </c>
      <c r="N3198" s="2">
        <v>31</v>
      </c>
      <c r="Q3198" t="s">
        <v>25</v>
      </c>
      <c r="R3198" t="s">
        <v>26</v>
      </c>
    </row>
    <row r="3199" spans="1:18" x14ac:dyDescent="0.35">
      <c r="A3199" t="s">
        <v>1032</v>
      </c>
      <c r="B3199" t="s">
        <v>932</v>
      </c>
      <c r="C3199" t="s">
        <v>15</v>
      </c>
      <c r="D3199" t="s">
        <v>17</v>
      </c>
      <c r="E3199" t="s">
        <v>127</v>
      </c>
      <c r="F3199" t="s">
        <v>73</v>
      </c>
      <c r="G3199" t="s">
        <v>20</v>
      </c>
      <c r="H3199" t="s">
        <v>22</v>
      </c>
      <c r="I3199" s="4">
        <v>3435</v>
      </c>
      <c r="J3199">
        <v>1040</v>
      </c>
      <c r="K3199">
        <v>0</v>
      </c>
      <c r="L3199">
        <v>2395</v>
      </c>
      <c r="M3199">
        <v>0</v>
      </c>
      <c r="N3199" s="2">
        <v>31</v>
      </c>
      <c r="O3199" t="s">
        <v>60</v>
      </c>
      <c r="P3199" t="s">
        <v>32</v>
      </c>
      <c r="Q3199" t="s">
        <v>25</v>
      </c>
      <c r="R3199" t="s">
        <v>26</v>
      </c>
    </row>
    <row r="3200" spans="1:18" x14ac:dyDescent="0.35">
      <c r="A3200" t="s">
        <v>1032</v>
      </c>
      <c r="B3200" t="s">
        <v>933</v>
      </c>
      <c r="C3200" t="s">
        <v>15</v>
      </c>
      <c r="D3200" t="s">
        <v>17</v>
      </c>
      <c r="E3200" t="s">
        <v>31</v>
      </c>
      <c r="F3200" t="s">
        <v>18</v>
      </c>
      <c r="G3200" t="s">
        <v>20</v>
      </c>
      <c r="H3200" t="s">
        <v>21</v>
      </c>
      <c r="I3200" s="4">
        <v>2262.2199999999998</v>
      </c>
      <c r="J3200">
        <v>0</v>
      </c>
      <c r="K3200">
        <v>0</v>
      </c>
      <c r="L3200">
        <v>0</v>
      </c>
      <c r="M3200">
        <v>2262.2199999999998</v>
      </c>
      <c r="N3200" s="2">
        <v>31</v>
      </c>
      <c r="O3200" t="s">
        <v>23</v>
      </c>
      <c r="P3200" t="s">
        <v>32</v>
      </c>
      <c r="Q3200" t="s">
        <v>25</v>
      </c>
      <c r="R3200" t="s">
        <v>26</v>
      </c>
    </row>
    <row r="3201" spans="1:18" x14ac:dyDescent="0.35">
      <c r="A3201" t="s">
        <v>1032</v>
      </c>
      <c r="B3201" t="s">
        <v>934</v>
      </c>
      <c r="C3201" t="s">
        <v>15</v>
      </c>
      <c r="D3201" t="s">
        <v>17</v>
      </c>
      <c r="E3201" t="s">
        <v>506</v>
      </c>
      <c r="F3201" t="s">
        <v>507</v>
      </c>
      <c r="G3201" t="s">
        <v>20</v>
      </c>
      <c r="H3201" t="s">
        <v>22</v>
      </c>
      <c r="I3201" s="4">
        <v>4050</v>
      </c>
      <c r="J3201">
        <v>985</v>
      </c>
      <c r="K3201">
        <v>0</v>
      </c>
      <c r="L3201">
        <v>3065</v>
      </c>
      <c r="M3201">
        <v>0</v>
      </c>
      <c r="N3201" s="2">
        <v>31</v>
      </c>
      <c r="O3201" t="s">
        <v>60</v>
      </c>
      <c r="P3201" t="s">
        <v>32</v>
      </c>
      <c r="Q3201" t="s">
        <v>25</v>
      </c>
      <c r="R3201" t="s">
        <v>26</v>
      </c>
    </row>
    <row r="3202" spans="1:18" x14ac:dyDescent="0.35">
      <c r="A3202" t="s">
        <v>1032</v>
      </c>
      <c r="B3202" t="s">
        <v>935</v>
      </c>
      <c r="C3202" t="s">
        <v>15</v>
      </c>
      <c r="D3202" t="s">
        <v>17</v>
      </c>
      <c r="E3202" t="s">
        <v>194</v>
      </c>
      <c r="F3202" t="s">
        <v>110</v>
      </c>
      <c r="G3202" t="s">
        <v>20</v>
      </c>
      <c r="H3202" t="s">
        <v>22</v>
      </c>
      <c r="I3202" s="4">
        <v>4550</v>
      </c>
      <c r="J3202">
        <v>1093</v>
      </c>
      <c r="K3202">
        <v>0</v>
      </c>
      <c r="L3202">
        <v>3457</v>
      </c>
      <c r="M3202">
        <v>0</v>
      </c>
      <c r="N3202" s="2">
        <v>31</v>
      </c>
      <c r="O3202" t="s">
        <v>29</v>
      </c>
      <c r="P3202" t="s">
        <v>80</v>
      </c>
      <c r="Q3202" t="s">
        <v>25</v>
      </c>
      <c r="R3202" t="s">
        <v>26</v>
      </c>
    </row>
    <row r="3203" spans="1:18" x14ac:dyDescent="0.35">
      <c r="A3203" t="s">
        <v>1032</v>
      </c>
      <c r="B3203" t="s">
        <v>936</v>
      </c>
      <c r="C3203" t="s">
        <v>15</v>
      </c>
      <c r="D3203" t="s">
        <v>17</v>
      </c>
      <c r="E3203" t="s">
        <v>438</v>
      </c>
      <c r="F3203" t="s">
        <v>131</v>
      </c>
      <c r="G3203" t="s">
        <v>20</v>
      </c>
      <c r="H3203" t="s">
        <v>22</v>
      </c>
      <c r="I3203" s="4">
        <v>1109</v>
      </c>
      <c r="J3203">
        <v>210</v>
      </c>
      <c r="K3203">
        <v>0</v>
      </c>
      <c r="L3203">
        <v>899</v>
      </c>
      <c r="M3203">
        <v>0</v>
      </c>
      <c r="N3203" s="2">
        <v>31</v>
      </c>
      <c r="O3203" t="s">
        <v>29</v>
      </c>
      <c r="P3203" t="s">
        <v>47</v>
      </c>
      <c r="Q3203" t="s">
        <v>25</v>
      </c>
      <c r="R3203" t="s">
        <v>26</v>
      </c>
    </row>
    <row r="3204" spans="1:18" x14ac:dyDescent="0.35">
      <c r="A3204" t="s">
        <v>1032</v>
      </c>
      <c r="B3204" t="s">
        <v>937</v>
      </c>
      <c r="C3204" t="s">
        <v>15</v>
      </c>
      <c r="D3204" t="s">
        <v>17</v>
      </c>
      <c r="E3204" t="s">
        <v>142</v>
      </c>
      <c r="F3204" t="s">
        <v>143</v>
      </c>
      <c r="G3204" t="s">
        <v>20</v>
      </c>
      <c r="H3204" t="s">
        <v>22</v>
      </c>
      <c r="I3204" s="4">
        <v>106230</v>
      </c>
      <c r="J3204">
        <v>25170</v>
      </c>
      <c r="K3204">
        <v>0</v>
      </c>
      <c r="L3204">
        <v>81060</v>
      </c>
      <c r="M3204">
        <v>0</v>
      </c>
      <c r="N3204" s="2">
        <v>31</v>
      </c>
      <c r="O3204" t="s">
        <v>46</v>
      </c>
      <c r="P3204" t="s">
        <v>47</v>
      </c>
      <c r="Q3204" t="s">
        <v>25</v>
      </c>
      <c r="R3204" t="s">
        <v>26</v>
      </c>
    </row>
    <row r="3205" spans="1:18" x14ac:dyDescent="0.35">
      <c r="A3205" t="s">
        <v>1032</v>
      </c>
      <c r="B3205" t="s">
        <v>938</v>
      </c>
      <c r="C3205" t="s">
        <v>15</v>
      </c>
      <c r="D3205" t="s">
        <v>17</v>
      </c>
      <c r="E3205" t="s">
        <v>324</v>
      </c>
      <c r="F3205" t="s">
        <v>18</v>
      </c>
      <c r="G3205" t="s">
        <v>20</v>
      </c>
      <c r="H3205" t="s">
        <v>21</v>
      </c>
      <c r="I3205" s="4">
        <v>1141.3</v>
      </c>
      <c r="J3205">
        <v>0</v>
      </c>
      <c r="K3205">
        <v>0</v>
      </c>
      <c r="L3205">
        <v>0</v>
      </c>
      <c r="M3205">
        <v>1141.3</v>
      </c>
      <c r="N3205" s="2">
        <v>31</v>
      </c>
      <c r="O3205" t="s">
        <v>23</v>
      </c>
      <c r="P3205" t="s">
        <v>224</v>
      </c>
      <c r="Q3205" t="s">
        <v>25</v>
      </c>
      <c r="R3205" t="s">
        <v>26</v>
      </c>
    </row>
    <row r="3206" spans="1:18" x14ac:dyDescent="0.35">
      <c r="A3206" t="s">
        <v>1032</v>
      </c>
      <c r="B3206" t="s">
        <v>939</v>
      </c>
      <c r="C3206" t="s">
        <v>15</v>
      </c>
      <c r="D3206" t="s">
        <v>17</v>
      </c>
      <c r="E3206" t="s">
        <v>81</v>
      </c>
      <c r="F3206" t="s">
        <v>34</v>
      </c>
      <c r="G3206" t="s">
        <v>20</v>
      </c>
      <c r="H3206" t="s">
        <v>21</v>
      </c>
      <c r="I3206" s="4">
        <v>2076.77</v>
      </c>
      <c r="J3206">
        <v>0</v>
      </c>
      <c r="K3206">
        <v>0</v>
      </c>
      <c r="L3206">
        <v>0</v>
      </c>
      <c r="M3206">
        <v>2076.77</v>
      </c>
      <c r="N3206" s="2">
        <v>31</v>
      </c>
      <c r="O3206" t="s">
        <v>35</v>
      </c>
      <c r="P3206" t="s">
        <v>41</v>
      </c>
      <c r="Q3206" t="s">
        <v>25</v>
      </c>
      <c r="R3206" t="s">
        <v>26</v>
      </c>
    </row>
    <row r="3207" spans="1:18" x14ac:dyDescent="0.35">
      <c r="A3207" t="s">
        <v>1032</v>
      </c>
      <c r="B3207" t="s">
        <v>940</v>
      </c>
      <c r="C3207" t="s">
        <v>15</v>
      </c>
      <c r="D3207" t="s">
        <v>17</v>
      </c>
      <c r="E3207" t="s">
        <v>479</v>
      </c>
      <c r="G3207" t="s">
        <v>20</v>
      </c>
      <c r="H3207" t="s">
        <v>22</v>
      </c>
      <c r="I3207" s="4">
        <v>4048</v>
      </c>
      <c r="J3207">
        <v>940</v>
      </c>
      <c r="K3207">
        <v>0</v>
      </c>
      <c r="L3207">
        <v>3108</v>
      </c>
      <c r="M3207">
        <v>0</v>
      </c>
      <c r="N3207" s="2">
        <v>31</v>
      </c>
      <c r="O3207" t="s">
        <v>29</v>
      </c>
      <c r="P3207" t="s">
        <v>474</v>
      </c>
      <c r="Q3207" t="s">
        <v>25</v>
      </c>
      <c r="R3207" t="s">
        <v>26</v>
      </c>
    </row>
    <row r="3208" spans="1:18" x14ac:dyDescent="0.35">
      <c r="A3208" t="s">
        <v>1032</v>
      </c>
      <c r="B3208" t="s">
        <v>941</v>
      </c>
      <c r="C3208" t="s">
        <v>15</v>
      </c>
      <c r="D3208" t="s">
        <v>17</v>
      </c>
      <c r="E3208" t="s">
        <v>419</v>
      </c>
      <c r="G3208" t="s">
        <v>20</v>
      </c>
      <c r="H3208" t="s">
        <v>21</v>
      </c>
      <c r="I3208" s="4">
        <v>361.17</v>
      </c>
      <c r="J3208">
        <v>0</v>
      </c>
      <c r="K3208">
        <v>0</v>
      </c>
      <c r="L3208">
        <v>0</v>
      </c>
      <c r="M3208">
        <v>361.17</v>
      </c>
      <c r="N3208" s="2">
        <v>31</v>
      </c>
      <c r="O3208" t="s">
        <v>40</v>
      </c>
      <c r="P3208" t="s">
        <v>224</v>
      </c>
      <c r="Q3208" t="s">
        <v>25</v>
      </c>
      <c r="R3208" t="s">
        <v>26</v>
      </c>
    </row>
    <row r="3209" spans="1:18" x14ac:dyDescent="0.35">
      <c r="A3209" t="s">
        <v>1032</v>
      </c>
      <c r="B3209" t="s">
        <v>942</v>
      </c>
      <c r="C3209" t="s">
        <v>15</v>
      </c>
      <c r="D3209" t="s">
        <v>17</v>
      </c>
      <c r="E3209" t="s">
        <v>252</v>
      </c>
      <c r="F3209" t="s">
        <v>253</v>
      </c>
      <c r="G3209" t="s">
        <v>20</v>
      </c>
      <c r="H3209" t="s">
        <v>22</v>
      </c>
      <c r="I3209" s="4">
        <v>4888</v>
      </c>
      <c r="J3209">
        <v>1305</v>
      </c>
      <c r="K3209">
        <v>0</v>
      </c>
      <c r="L3209">
        <v>3583</v>
      </c>
      <c r="M3209">
        <v>0</v>
      </c>
      <c r="N3209" s="2">
        <v>31</v>
      </c>
      <c r="O3209" t="s">
        <v>29</v>
      </c>
      <c r="P3209" t="s">
        <v>224</v>
      </c>
      <c r="Q3209" t="s">
        <v>25</v>
      </c>
      <c r="R3209" t="s">
        <v>26</v>
      </c>
    </row>
    <row r="3210" spans="1:18" x14ac:dyDescent="0.35">
      <c r="A3210" t="s">
        <v>1032</v>
      </c>
      <c r="B3210" t="s">
        <v>943</v>
      </c>
      <c r="C3210" t="s">
        <v>15</v>
      </c>
      <c r="D3210" t="s">
        <v>17</v>
      </c>
      <c r="E3210" t="s">
        <v>254</v>
      </c>
      <c r="F3210" t="s">
        <v>255</v>
      </c>
      <c r="G3210" t="s">
        <v>20</v>
      </c>
      <c r="H3210" t="s">
        <v>22</v>
      </c>
      <c r="I3210" s="4">
        <v>9607</v>
      </c>
      <c r="J3210">
        <v>2304</v>
      </c>
      <c r="K3210">
        <v>0</v>
      </c>
      <c r="L3210">
        <v>7303</v>
      </c>
      <c r="M3210">
        <v>0</v>
      </c>
      <c r="N3210" s="2">
        <v>31</v>
      </c>
      <c r="O3210" t="s">
        <v>29</v>
      </c>
      <c r="P3210" t="s">
        <v>224</v>
      </c>
      <c r="Q3210" t="s">
        <v>25</v>
      </c>
      <c r="R3210" t="s">
        <v>26</v>
      </c>
    </row>
    <row r="3211" spans="1:18" x14ac:dyDescent="0.35">
      <c r="A3211" t="s">
        <v>1032</v>
      </c>
      <c r="B3211" t="s">
        <v>944</v>
      </c>
      <c r="C3211" t="s">
        <v>15</v>
      </c>
      <c r="D3211" t="s">
        <v>17</v>
      </c>
      <c r="E3211" t="s">
        <v>239</v>
      </c>
      <c r="G3211" t="s">
        <v>20</v>
      </c>
      <c r="H3211" t="s">
        <v>21</v>
      </c>
      <c r="I3211" s="4">
        <v>225.73</v>
      </c>
      <c r="J3211">
        <v>0</v>
      </c>
      <c r="K3211">
        <v>0</v>
      </c>
      <c r="L3211">
        <v>0</v>
      </c>
      <c r="M3211">
        <v>225.73</v>
      </c>
      <c r="N3211" s="2">
        <v>31</v>
      </c>
      <c r="O3211" t="s">
        <v>40</v>
      </c>
      <c r="P3211" t="s">
        <v>201</v>
      </c>
      <c r="Q3211" t="s">
        <v>25</v>
      </c>
      <c r="R3211" t="s">
        <v>26</v>
      </c>
    </row>
    <row r="3212" spans="1:18" x14ac:dyDescent="0.35">
      <c r="A3212" t="s">
        <v>1032</v>
      </c>
      <c r="B3212" t="s">
        <v>945</v>
      </c>
      <c r="C3212" t="s">
        <v>15</v>
      </c>
      <c r="D3212" t="s">
        <v>17</v>
      </c>
      <c r="E3212" t="s">
        <v>308</v>
      </c>
      <c r="G3212" t="s">
        <v>20</v>
      </c>
      <c r="H3212" t="s">
        <v>21</v>
      </c>
      <c r="I3212" s="4">
        <v>2362.06</v>
      </c>
      <c r="J3212">
        <v>0</v>
      </c>
      <c r="K3212">
        <v>0</v>
      </c>
      <c r="L3212">
        <v>0</v>
      </c>
      <c r="M3212">
        <v>2362.06</v>
      </c>
      <c r="N3212" s="2">
        <v>31</v>
      </c>
      <c r="O3212" t="s">
        <v>51</v>
      </c>
      <c r="P3212" t="s">
        <v>224</v>
      </c>
      <c r="Q3212" t="s">
        <v>25</v>
      </c>
      <c r="R3212" t="s">
        <v>26</v>
      </c>
    </row>
    <row r="3213" spans="1:18" x14ac:dyDescent="0.35">
      <c r="A3213" t="s">
        <v>1032</v>
      </c>
      <c r="B3213" t="s">
        <v>946</v>
      </c>
      <c r="C3213" t="s">
        <v>15</v>
      </c>
      <c r="D3213" t="s">
        <v>17</v>
      </c>
      <c r="E3213" t="s">
        <v>173</v>
      </c>
      <c r="F3213" t="s">
        <v>174</v>
      </c>
      <c r="G3213" t="s">
        <v>20</v>
      </c>
      <c r="H3213" t="s">
        <v>22</v>
      </c>
      <c r="I3213" s="4">
        <v>9023</v>
      </c>
      <c r="J3213">
        <v>2352</v>
      </c>
      <c r="K3213">
        <v>0</v>
      </c>
      <c r="L3213">
        <v>6671</v>
      </c>
      <c r="M3213">
        <v>0</v>
      </c>
      <c r="N3213" s="2">
        <v>31</v>
      </c>
      <c r="O3213" t="s">
        <v>29</v>
      </c>
      <c r="P3213" t="s">
        <v>168</v>
      </c>
      <c r="Q3213" t="s">
        <v>25</v>
      </c>
      <c r="R3213" t="s">
        <v>26</v>
      </c>
    </row>
    <row r="3214" spans="1:18" x14ac:dyDescent="0.35">
      <c r="A3214" t="s">
        <v>1032</v>
      </c>
      <c r="B3214" t="s">
        <v>947</v>
      </c>
      <c r="C3214" t="s">
        <v>15</v>
      </c>
      <c r="D3214" t="s">
        <v>17</v>
      </c>
      <c r="E3214" t="s">
        <v>169</v>
      </c>
      <c r="F3214" t="s">
        <v>170</v>
      </c>
      <c r="G3214" t="s">
        <v>20</v>
      </c>
      <c r="H3214" t="s">
        <v>21</v>
      </c>
      <c r="I3214" s="4">
        <v>367.08</v>
      </c>
      <c r="J3214">
        <v>0</v>
      </c>
      <c r="K3214">
        <v>0</v>
      </c>
      <c r="L3214">
        <v>0</v>
      </c>
      <c r="M3214">
        <v>367.08</v>
      </c>
      <c r="N3214" s="2">
        <v>31</v>
      </c>
      <c r="O3214" t="s">
        <v>63</v>
      </c>
      <c r="P3214" t="s">
        <v>80</v>
      </c>
      <c r="Q3214" t="s">
        <v>25</v>
      </c>
      <c r="R3214" t="s">
        <v>26</v>
      </c>
    </row>
    <row r="3215" spans="1:18" x14ac:dyDescent="0.35">
      <c r="A3215" t="s">
        <v>1032</v>
      </c>
      <c r="B3215" t="s">
        <v>948</v>
      </c>
      <c r="C3215" t="s">
        <v>15</v>
      </c>
      <c r="D3215" t="s">
        <v>17</v>
      </c>
      <c r="E3215" t="s">
        <v>251</v>
      </c>
      <c r="G3215" t="s">
        <v>20</v>
      </c>
      <c r="H3215" t="s">
        <v>22</v>
      </c>
      <c r="I3215" s="4">
        <v>3245</v>
      </c>
      <c r="J3215">
        <v>767</v>
      </c>
      <c r="K3215">
        <v>0</v>
      </c>
      <c r="L3215">
        <v>2478</v>
      </c>
      <c r="M3215">
        <v>0</v>
      </c>
      <c r="N3215" s="2">
        <v>31</v>
      </c>
      <c r="O3215" t="s">
        <v>29</v>
      </c>
      <c r="P3215" t="s">
        <v>64</v>
      </c>
      <c r="Q3215" t="s">
        <v>25</v>
      </c>
      <c r="R3215" t="s">
        <v>26</v>
      </c>
    </row>
    <row r="3216" spans="1:18" x14ac:dyDescent="0.35">
      <c r="A3216" t="s">
        <v>1032</v>
      </c>
      <c r="B3216" t="s">
        <v>949</v>
      </c>
      <c r="C3216" t="s">
        <v>15</v>
      </c>
      <c r="D3216" t="s">
        <v>17</v>
      </c>
      <c r="E3216" t="s">
        <v>288</v>
      </c>
      <c r="F3216" t="s">
        <v>289</v>
      </c>
      <c r="G3216" t="s">
        <v>20</v>
      </c>
      <c r="H3216" t="s">
        <v>21</v>
      </c>
      <c r="I3216" s="4">
        <v>4383.1000000000004</v>
      </c>
      <c r="J3216">
        <v>0</v>
      </c>
      <c r="K3216">
        <v>0</v>
      </c>
      <c r="L3216">
        <v>0</v>
      </c>
      <c r="M3216">
        <v>4383.1000000000004</v>
      </c>
      <c r="N3216" s="2">
        <v>31</v>
      </c>
      <c r="O3216" t="s">
        <v>51</v>
      </c>
      <c r="P3216" t="s">
        <v>224</v>
      </c>
      <c r="Q3216" t="s">
        <v>25</v>
      </c>
      <c r="R3216" t="s">
        <v>26</v>
      </c>
    </row>
    <row r="3217" spans="1:18" x14ac:dyDescent="0.35">
      <c r="A3217" t="s">
        <v>1032</v>
      </c>
      <c r="B3217" t="s">
        <v>950</v>
      </c>
      <c r="C3217" t="s">
        <v>15</v>
      </c>
      <c r="D3217" t="s">
        <v>17</v>
      </c>
      <c r="E3217" t="s">
        <v>86</v>
      </c>
      <c r="F3217" t="s">
        <v>62</v>
      </c>
      <c r="G3217" t="s">
        <v>20</v>
      </c>
      <c r="H3217" t="s">
        <v>21</v>
      </c>
      <c r="I3217" s="4">
        <v>1008.75</v>
      </c>
      <c r="J3217">
        <v>0</v>
      </c>
      <c r="K3217">
        <v>0</v>
      </c>
      <c r="L3217">
        <v>0</v>
      </c>
      <c r="M3217">
        <v>1008.75</v>
      </c>
      <c r="N3217" s="2">
        <v>31</v>
      </c>
      <c r="O3217" t="s">
        <v>63</v>
      </c>
      <c r="P3217" t="s">
        <v>80</v>
      </c>
      <c r="Q3217" t="s">
        <v>25</v>
      </c>
      <c r="R3217" t="s">
        <v>26</v>
      </c>
    </row>
    <row r="3218" spans="1:18" x14ac:dyDescent="0.35">
      <c r="A3218" t="s">
        <v>1032</v>
      </c>
      <c r="B3218" t="s">
        <v>951</v>
      </c>
      <c r="C3218" t="s">
        <v>15</v>
      </c>
      <c r="D3218" t="s">
        <v>17</v>
      </c>
      <c r="E3218" t="s">
        <v>226</v>
      </c>
      <c r="F3218" t="s">
        <v>18</v>
      </c>
      <c r="G3218" t="s">
        <v>20</v>
      </c>
      <c r="H3218" t="s">
        <v>21</v>
      </c>
      <c r="I3218" s="4">
        <v>3518.12</v>
      </c>
      <c r="J3218">
        <v>0</v>
      </c>
      <c r="K3218">
        <v>0</v>
      </c>
      <c r="L3218">
        <v>0</v>
      </c>
      <c r="M3218">
        <v>3518.12</v>
      </c>
      <c r="N3218" s="2">
        <v>31</v>
      </c>
      <c r="O3218" t="s">
        <v>23</v>
      </c>
      <c r="P3218" t="s">
        <v>30</v>
      </c>
      <c r="Q3218" t="s">
        <v>25</v>
      </c>
      <c r="R3218" t="s">
        <v>26</v>
      </c>
    </row>
    <row r="3219" spans="1:18" x14ac:dyDescent="0.35">
      <c r="A3219" t="s">
        <v>1032</v>
      </c>
      <c r="B3219" t="s">
        <v>952</v>
      </c>
      <c r="C3219" t="s">
        <v>15</v>
      </c>
      <c r="D3219" t="s">
        <v>17</v>
      </c>
      <c r="E3219" t="s">
        <v>441</v>
      </c>
      <c r="F3219" t="s">
        <v>442</v>
      </c>
      <c r="G3219" t="s">
        <v>20</v>
      </c>
      <c r="H3219" t="s">
        <v>22</v>
      </c>
      <c r="I3219" s="4">
        <v>6025</v>
      </c>
      <c r="J3219">
        <v>615</v>
      </c>
      <c r="K3219">
        <v>0</v>
      </c>
      <c r="L3219">
        <v>5410</v>
      </c>
      <c r="M3219">
        <v>0</v>
      </c>
      <c r="N3219" s="2">
        <v>31</v>
      </c>
      <c r="O3219" t="s">
        <v>60</v>
      </c>
      <c r="P3219" t="s">
        <v>30</v>
      </c>
      <c r="Q3219" t="s">
        <v>25</v>
      </c>
      <c r="R3219" t="s">
        <v>26</v>
      </c>
    </row>
    <row r="3220" spans="1:18" x14ac:dyDescent="0.35">
      <c r="A3220" t="s">
        <v>1032</v>
      </c>
      <c r="B3220" t="s">
        <v>953</v>
      </c>
      <c r="C3220" t="s">
        <v>15</v>
      </c>
      <c r="D3220" t="s">
        <v>17</v>
      </c>
      <c r="E3220" t="s">
        <v>443</v>
      </c>
      <c r="G3220" t="s">
        <v>20</v>
      </c>
      <c r="H3220" t="s">
        <v>21</v>
      </c>
      <c r="I3220" s="4">
        <v>1443.63</v>
      </c>
      <c r="J3220">
        <v>0</v>
      </c>
      <c r="K3220">
        <v>0</v>
      </c>
      <c r="L3220">
        <v>0</v>
      </c>
      <c r="M3220">
        <v>1443.63</v>
      </c>
      <c r="N3220" s="2">
        <v>31</v>
      </c>
      <c r="O3220" t="s">
        <v>23</v>
      </c>
      <c r="P3220" t="s">
        <v>30</v>
      </c>
      <c r="Q3220" t="s">
        <v>25</v>
      </c>
      <c r="R3220" t="s">
        <v>26</v>
      </c>
    </row>
    <row r="3221" spans="1:18" x14ac:dyDescent="0.35">
      <c r="A3221" t="s">
        <v>1032</v>
      </c>
      <c r="B3221" t="s">
        <v>954</v>
      </c>
      <c r="C3221" t="s">
        <v>15</v>
      </c>
      <c r="D3221" t="s">
        <v>17</v>
      </c>
      <c r="E3221" t="s">
        <v>42</v>
      </c>
      <c r="G3221" t="s">
        <v>20</v>
      </c>
      <c r="H3221" t="s">
        <v>21</v>
      </c>
      <c r="I3221" s="4">
        <v>1961.65</v>
      </c>
      <c r="J3221">
        <v>0</v>
      </c>
      <c r="K3221">
        <v>0</v>
      </c>
      <c r="L3221">
        <v>0</v>
      </c>
      <c r="M3221">
        <v>1961.65</v>
      </c>
      <c r="N3221" s="2">
        <v>31</v>
      </c>
      <c r="O3221" t="s">
        <v>23</v>
      </c>
      <c r="P3221" t="s">
        <v>30</v>
      </c>
      <c r="Q3221" t="s">
        <v>25</v>
      </c>
      <c r="R3221" t="s">
        <v>26</v>
      </c>
    </row>
    <row r="3222" spans="1:18" x14ac:dyDescent="0.35">
      <c r="A3222" t="s">
        <v>1032</v>
      </c>
      <c r="B3222" t="s">
        <v>955</v>
      </c>
      <c r="C3222" t="s">
        <v>15</v>
      </c>
      <c r="D3222" t="s">
        <v>17</v>
      </c>
      <c r="E3222" t="s">
        <v>335</v>
      </c>
      <c r="G3222" t="s">
        <v>20</v>
      </c>
      <c r="H3222" t="s">
        <v>22</v>
      </c>
      <c r="I3222" s="4">
        <v>9082</v>
      </c>
      <c r="J3222">
        <v>2149</v>
      </c>
      <c r="K3222">
        <v>0</v>
      </c>
      <c r="L3222">
        <v>6933</v>
      </c>
      <c r="M3222">
        <v>0</v>
      </c>
      <c r="N3222" s="2">
        <v>31</v>
      </c>
      <c r="O3222" t="s">
        <v>29</v>
      </c>
      <c r="P3222" t="s">
        <v>41</v>
      </c>
      <c r="Q3222" t="s">
        <v>25</v>
      </c>
      <c r="R3222" t="s">
        <v>26</v>
      </c>
    </row>
    <row r="3223" spans="1:18" x14ac:dyDescent="0.35">
      <c r="A3223" t="s">
        <v>1032</v>
      </c>
      <c r="B3223" t="s">
        <v>956</v>
      </c>
      <c r="C3223" t="s">
        <v>15</v>
      </c>
      <c r="D3223" t="s">
        <v>17</v>
      </c>
      <c r="E3223" t="s">
        <v>372</v>
      </c>
      <c r="F3223" t="s">
        <v>53</v>
      </c>
      <c r="G3223" t="s">
        <v>20</v>
      </c>
      <c r="H3223" t="s">
        <v>22</v>
      </c>
      <c r="I3223" s="4">
        <v>4360</v>
      </c>
      <c r="J3223">
        <v>1021</v>
      </c>
      <c r="K3223">
        <v>0</v>
      </c>
      <c r="L3223">
        <v>3339</v>
      </c>
      <c r="M3223">
        <v>0</v>
      </c>
      <c r="N3223" s="2">
        <v>31</v>
      </c>
      <c r="O3223" t="s">
        <v>29</v>
      </c>
      <c r="P3223" t="s">
        <v>41</v>
      </c>
      <c r="Q3223" t="s">
        <v>25</v>
      </c>
      <c r="R3223" t="s">
        <v>26</v>
      </c>
    </row>
    <row r="3224" spans="1:18" x14ac:dyDescent="0.35">
      <c r="A3224" t="s">
        <v>1032</v>
      </c>
      <c r="B3224" t="s">
        <v>957</v>
      </c>
      <c r="C3224" t="s">
        <v>15</v>
      </c>
      <c r="D3224" t="s">
        <v>17</v>
      </c>
      <c r="E3224" t="s">
        <v>38</v>
      </c>
      <c r="F3224" t="s">
        <v>39</v>
      </c>
      <c r="G3224" t="s">
        <v>20</v>
      </c>
      <c r="H3224" t="s">
        <v>21</v>
      </c>
      <c r="I3224" s="4">
        <v>453.43</v>
      </c>
      <c r="J3224">
        <v>0</v>
      </c>
      <c r="K3224">
        <v>0</v>
      </c>
      <c r="L3224">
        <v>0</v>
      </c>
      <c r="M3224">
        <v>453.43</v>
      </c>
      <c r="N3224" s="2">
        <v>31</v>
      </c>
      <c r="O3224" t="s">
        <v>40</v>
      </c>
      <c r="P3224" t="s">
        <v>41</v>
      </c>
      <c r="Q3224" t="s">
        <v>25</v>
      </c>
      <c r="R3224" t="s">
        <v>26</v>
      </c>
    </row>
    <row r="3225" spans="1:18" x14ac:dyDescent="0.35">
      <c r="A3225" t="s">
        <v>1032</v>
      </c>
      <c r="B3225" t="s">
        <v>958</v>
      </c>
      <c r="C3225" t="s">
        <v>15</v>
      </c>
      <c r="D3225" t="s">
        <v>17</v>
      </c>
      <c r="E3225" t="s">
        <v>338</v>
      </c>
      <c r="G3225" t="s">
        <v>20</v>
      </c>
      <c r="H3225" t="s">
        <v>22</v>
      </c>
      <c r="I3225" s="4">
        <v>7481</v>
      </c>
      <c r="J3225">
        <v>1722</v>
      </c>
      <c r="K3225">
        <v>0</v>
      </c>
      <c r="L3225">
        <v>5759</v>
      </c>
      <c r="M3225">
        <v>0</v>
      </c>
      <c r="N3225" s="2">
        <v>31</v>
      </c>
      <c r="O3225" t="s">
        <v>29</v>
      </c>
      <c r="P3225" t="s">
        <v>41</v>
      </c>
      <c r="Q3225" t="s">
        <v>25</v>
      </c>
      <c r="R3225" t="s">
        <v>26</v>
      </c>
    </row>
    <row r="3226" spans="1:18" x14ac:dyDescent="0.35">
      <c r="A3226" t="s">
        <v>1032</v>
      </c>
      <c r="B3226" t="s">
        <v>959</v>
      </c>
      <c r="C3226" t="s">
        <v>15</v>
      </c>
      <c r="D3226" t="s">
        <v>17</v>
      </c>
      <c r="E3226" t="s">
        <v>302</v>
      </c>
      <c r="G3226" t="s">
        <v>20</v>
      </c>
      <c r="H3226" t="s">
        <v>21</v>
      </c>
      <c r="I3226" s="4">
        <v>2218.3000000000002</v>
      </c>
      <c r="J3226">
        <v>0</v>
      </c>
      <c r="K3226">
        <v>0</v>
      </c>
      <c r="L3226">
        <v>0</v>
      </c>
      <c r="M3226">
        <v>2218.3000000000002</v>
      </c>
      <c r="N3226" s="2">
        <v>31</v>
      </c>
      <c r="O3226" t="s">
        <v>23</v>
      </c>
      <c r="P3226" t="s">
        <v>41</v>
      </c>
      <c r="Q3226" t="s">
        <v>25</v>
      </c>
      <c r="R3226" t="s">
        <v>26</v>
      </c>
    </row>
    <row r="3227" spans="1:18" x14ac:dyDescent="0.35">
      <c r="A3227" t="s">
        <v>1032</v>
      </c>
      <c r="B3227" t="s">
        <v>960</v>
      </c>
      <c r="C3227" t="s">
        <v>15</v>
      </c>
      <c r="D3227" t="s">
        <v>17</v>
      </c>
      <c r="E3227" t="s">
        <v>348</v>
      </c>
      <c r="F3227" t="s">
        <v>18</v>
      </c>
      <c r="G3227" t="s">
        <v>20</v>
      </c>
      <c r="H3227" t="s">
        <v>22</v>
      </c>
      <c r="I3227" s="4">
        <v>3284</v>
      </c>
      <c r="J3227">
        <v>193</v>
      </c>
      <c r="K3227">
        <v>0</v>
      </c>
      <c r="L3227">
        <v>3091</v>
      </c>
      <c r="M3227">
        <v>0</v>
      </c>
      <c r="N3227" s="2">
        <v>31</v>
      </c>
      <c r="O3227" t="s">
        <v>23</v>
      </c>
      <c r="P3227" t="s">
        <v>41</v>
      </c>
      <c r="Q3227" t="s">
        <v>25</v>
      </c>
      <c r="R3227" t="s">
        <v>26</v>
      </c>
    </row>
    <row r="3228" spans="1:18" x14ac:dyDescent="0.35">
      <c r="A3228" t="s">
        <v>1032</v>
      </c>
      <c r="B3228" t="s">
        <v>961</v>
      </c>
      <c r="C3228" t="s">
        <v>15</v>
      </c>
      <c r="D3228" t="s">
        <v>17</v>
      </c>
      <c r="E3228" t="s">
        <v>342</v>
      </c>
      <c r="G3228" t="s">
        <v>20</v>
      </c>
      <c r="H3228" t="s">
        <v>22</v>
      </c>
      <c r="I3228" s="4">
        <v>17864</v>
      </c>
      <c r="J3228">
        <v>2256</v>
      </c>
      <c r="K3228">
        <v>0</v>
      </c>
      <c r="L3228">
        <v>15608</v>
      </c>
      <c r="M3228">
        <v>0</v>
      </c>
      <c r="N3228" s="2">
        <v>31</v>
      </c>
      <c r="O3228" t="s">
        <v>60</v>
      </c>
      <c r="P3228" t="s">
        <v>41</v>
      </c>
      <c r="Q3228" t="s">
        <v>25</v>
      </c>
      <c r="R3228" t="s">
        <v>26</v>
      </c>
    </row>
    <row r="3229" spans="1:18" x14ac:dyDescent="0.35">
      <c r="A3229" t="s">
        <v>1032</v>
      </c>
      <c r="B3229" t="s">
        <v>962</v>
      </c>
      <c r="C3229" t="s">
        <v>15</v>
      </c>
      <c r="D3229" t="s">
        <v>17</v>
      </c>
      <c r="E3229" t="s">
        <v>349</v>
      </c>
      <c r="G3229" t="s">
        <v>20</v>
      </c>
      <c r="H3229" t="s">
        <v>22</v>
      </c>
      <c r="I3229" s="4">
        <v>10901</v>
      </c>
      <c r="J3229">
        <v>2695</v>
      </c>
      <c r="K3229">
        <v>0</v>
      </c>
      <c r="L3229">
        <v>8206</v>
      </c>
      <c r="M3229">
        <v>0</v>
      </c>
      <c r="N3229" s="2">
        <v>31</v>
      </c>
      <c r="O3229" t="s">
        <v>29</v>
      </c>
      <c r="P3229" t="s">
        <v>41</v>
      </c>
      <c r="Q3229" t="s">
        <v>25</v>
      </c>
      <c r="R3229" t="s">
        <v>26</v>
      </c>
    </row>
    <row r="3230" spans="1:18" x14ac:dyDescent="0.35">
      <c r="A3230" t="s">
        <v>1032</v>
      </c>
      <c r="B3230" t="s">
        <v>963</v>
      </c>
      <c r="C3230" t="s">
        <v>15</v>
      </c>
      <c r="D3230" t="s">
        <v>17</v>
      </c>
      <c r="E3230" t="s">
        <v>246</v>
      </c>
      <c r="G3230" t="s">
        <v>20</v>
      </c>
      <c r="H3230" t="s">
        <v>21</v>
      </c>
      <c r="I3230" s="4">
        <v>1059.5</v>
      </c>
      <c r="J3230">
        <v>0</v>
      </c>
      <c r="K3230">
        <v>0</v>
      </c>
      <c r="L3230">
        <v>0</v>
      </c>
      <c r="M3230">
        <v>1059.5</v>
      </c>
      <c r="N3230" s="2">
        <v>31</v>
      </c>
      <c r="O3230" t="s">
        <v>29</v>
      </c>
      <c r="P3230" t="s">
        <v>41</v>
      </c>
      <c r="Q3230" t="s">
        <v>25</v>
      </c>
      <c r="R3230" t="s">
        <v>26</v>
      </c>
    </row>
    <row r="3231" spans="1:18" x14ac:dyDescent="0.35">
      <c r="A3231" t="s">
        <v>1032</v>
      </c>
      <c r="B3231" t="s">
        <v>964</v>
      </c>
      <c r="C3231" t="s">
        <v>15</v>
      </c>
      <c r="D3231" t="s">
        <v>17</v>
      </c>
      <c r="E3231" t="s">
        <v>159</v>
      </c>
      <c r="F3231" t="s">
        <v>160</v>
      </c>
      <c r="G3231" t="s">
        <v>20</v>
      </c>
      <c r="H3231" t="s">
        <v>21</v>
      </c>
      <c r="I3231" s="4">
        <v>1011.36</v>
      </c>
      <c r="J3231">
        <v>0</v>
      </c>
      <c r="K3231">
        <v>0</v>
      </c>
      <c r="L3231">
        <v>0</v>
      </c>
      <c r="M3231">
        <v>1011.36</v>
      </c>
      <c r="N3231" s="2">
        <v>31</v>
      </c>
      <c r="O3231" t="s">
        <v>29</v>
      </c>
      <c r="P3231" t="s">
        <v>41</v>
      </c>
      <c r="Q3231" t="s">
        <v>25</v>
      </c>
      <c r="R3231" t="s">
        <v>26</v>
      </c>
    </row>
    <row r="3232" spans="1:18" x14ac:dyDescent="0.35">
      <c r="A3232" t="s">
        <v>1032</v>
      </c>
      <c r="B3232" t="s">
        <v>965</v>
      </c>
      <c r="C3232" t="s">
        <v>15</v>
      </c>
      <c r="D3232" t="s">
        <v>17</v>
      </c>
      <c r="E3232" t="s">
        <v>424</v>
      </c>
      <c r="F3232" t="s">
        <v>18</v>
      </c>
      <c r="G3232" t="s">
        <v>20</v>
      </c>
      <c r="H3232" t="s">
        <v>21</v>
      </c>
      <c r="I3232" s="4">
        <v>2913.83</v>
      </c>
      <c r="J3232">
        <v>0</v>
      </c>
      <c r="K3232">
        <v>0</v>
      </c>
      <c r="L3232">
        <v>0</v>
      </c>
      <c r="M3232">
        <v>2913.83</v>
      </c>
      <c r="N3232" s="2">
        <v>31</v>
      </c>
      <c r="O3232" t="s">
        <v>23</v>
      </c>
      <c r="P3232" t="s">
        <v>41</v>
      </c>
      <c r="Q3232" t="s">
        <v>25</v>
      </c>
      <c r="R3232" t="s">
        <v>26</v>
      </c>
    </row>
    <row r="3233" spans="1:18" x14ac:dyDescent="0.35">
      <c r="A3233" t="s">
        <v>1032</v>
      </c>
      <c r="B3233" t="s">
        <v>966</v>
      </c>
      <c r="C3233" t="s">
        <v>15</v>
      </c>
      <c r="D3233" t="s">
        <v>17</v>
      </c>
      <c r="E3233" t="s">
        <v>89</v>
      </c>
      <c r="F3233" t="s">
        <v>18</v>
      </c>
      <c r="G3233" t="s">
        <v>20</v>
      </c>
      <c r="H3233" t="s">
        <v>21</v>
      </c>
      <c r="I3233" s="4">
        <v>1115.6500000000001</v>
      </c>
      <c r="J3233">
        <v>0</v>
      </c>
      <c r="K3233">
        <v>0</v>
      </c>
      <c r="L3233">
        <v>0</v>
      </c>
      <c r="M3233">
        <v>1115.6500000000001</v>
      </c>
      <c r="N3233" s="2">
        <v>31</v>
      </c>
      <c r="O3233" t="s">
        <v>23</v>
      </c>
      <c r="P3233" t="s">
        <v>30</v>
      </c>
      <c r="Q3233" t="s">
        <v>25</v>
      </c>
      <c r="R3233" t="s">
        <v>26</v>
      </c>
    </row>
    <row r="3234" spans="1:18" x14ac:dyDescent="0.35">
      <c r="A3234" t="s">
        <v>1032</v>
      </c>
      <c r="B3234" t="s">
        <v>967</v>
      </c>
      <c r="C3234" t="s">
        <v>15</v>
      </c>
      <c r="D3234" t="s">
        <v>17</v>
      </c>
      <c r="E3234" t="s">
        <v>112</v>
      </c>
      <c r="F3234" t="s">
        <v>62</v>
      </c>
      <c r="G3234" t="s">
        <v>20</v>
      </c>
      <c r="H3234" t="s">
        <v>21</v>
      </c>
      <c r="I3234" s="4">
        <v>1424.76</v>
      </c>
      <c r="J3234">
        <v>0</v>
      </c>
      <c r="K3234">
        <v>0</v>
      </c>
      <c r="L3234">
        <v>0</v>
      </c>
      <c r="M3234">
        <v>1424.76</v>
      </c>
      <c r="N3234" s="2">
        <v>31</v>
      </c>
      <c r="O3234" t="s">
        <v>63</v>
      </c>
      <c r="P3234" t="s">
        <v>80</v>
      </c>
      <c r="Q3234" t="s">
        <v>25</v>
      </c>
      <c r="R3234" t="s">
        <v>26</v>
      </c>
    </row>
    <row r="3235" spans="1:18" x14ac:dyDescent="0.35">
      <c r="A3235" t="s">
        <v>1032</v>
      </c>
      <c r="B3235" t="s">
        <v>968</v>
      </c>
      <c r="C3235" t="s">
        <v>15</v>
      </c>
      <c r="D3235" t="s">
        <v>17</v>
      </c>
      <c r="E3235" t="s">
        <v>195</v>
      </c>
      <c r="F3235" t="s">
        <v>196</v>
      </c>
      <c r="G3235" t="s">
        <v>20</v>
      </c>
      <c r="H3235" t="s">
        <v>21</v>
      </c>
      <c r="I3235" s="4">
        <v>638.30999999999995</v>
      </c>
      <c r="J3235">
        <v>0</v>
      </c>
      <c r="K3235">
        <v>0</v>
      </c>
      <c r="L3235">
        <v>0</v>
      </c>
      <c r="M3235">
        <v>638.30999999999995</v>
      </c>
      <c r="N3235" s="2">
        <v>31</v>
      </c>
      <c r="O3235" t="s">
        <v>63</v>
      </c>
      <c r="P3235" t="s">
        <v>80</v>
      </c>
      <c r="Q3235" t="s">
        <v>25</v>
      </c>
      <c r="R3235" t="s">
        <v>26</v>
      </c>
    </row>
    <row r="3236" spans="1:18" x14ac:dyDescent="0.35">
      <c r="A3236" t="s">
        <v>1032</v>
      </c>
      <c r="B3236" t="s">
        <v>969</v>
      </c>
      <c r="C3236" t="s">
        <v>15</v>
      </c>
      <c r="D3236" t="s">
        <v>17</v>
      </c>
      <c r="E3236" t="s">
        <v>121</v>
      </c>
      <c r="F3236" t="s">
        <v>23</v>
      </c>
      <c r="G3236" t="s">
        <v>20</v>
      </c>
      <c r="H3236" t="s">
        <v>21</v>
      </c>
      <c r="I3236" s="4">
        <v>3001.9</v>
      </c>
      <c r="J3236">
        <v>0</v>
      </c>
      <c r="K3236">
        <v>0</v>
      </c>
      <c r="L3236">
        <v>0</v>
      </c>
      <c r="M3236">
        <v>3001.9</v>
      </c>
      <c r="N3236" s="2">
        <v>31</v>
      </c>
      <c r="O3236" t="s">
        <v>23</v>
      </c>
      <c r="P3236" t="s">
        <v>30</v>
      </c>
      <c r="Q3236" t="s">
        <v>25</v>
      </c>
      <c r="R3236" t="s">
        <v>26</v>
      </c>
    </row>
    <row r="3237" spans="1:18" x14ac:dyDescent="0.35">
      <c r="A3237" t="s">
        <v>1032</v>
      </c>
      <c r="B3237" t="s">
        <v>970</v>
      </c>
      <c r="C3237" t="s">
        <v>15</v>
      </c>
      <c r="D3237" t="s">
        <v>17</v>
      </c>
      <c r="E3237" t="s">
        <v>530</v>
      </c>
      <c r="G3237" t="s">
        <v>20</v>
      </c>
      <c r="H3237" t="s">
        <v>22</v>
      </c>
      <c r="I3237" s="4">
        <v>3682</v>
      </c>
      <c r="J3237">
        <v>188</v>
      </c>
      <c r="K3237">
        <v>0</v>
      </c>
      <c r="L3237">
        <v>3494</v>
      </c>
      <c r="M3237">
        <v>0</v>
      </c>
      <c r="N3237" s="2">
        <v>31</v>
      </c>
      <c r="O3237" t="s">
        <v>51</v>
      </c>
      <c r="P3237" t="s">
        <v>64</v>
      </c>
      <c r="Q3237" t="s">
        <v>25</v>
      </c>
      <c r="R3237" t="s">
        <v>26</v>
      </c>
    </row>
    <row r="3238" spans="1:18" x14ac:dyDescent="0.35">
      <c r="A3238" t="s">
        <v>1032</v>
      </c>
      <c r="B3238" t="s">
        <v>971</v>
      </c>
      <c r="C3238" t="s">
        <v>15</v>
      </c>
      <c r="D3238" t="s">
        <v>17</v>
      </c>
      <c r="E3238" t="s">
        <v>548</v>
      </c>
      <c r="F3238" t="s">
        <v>549</v>
      </c>
      <c r="G3238" t="s">
        <v>20</v>
      </c>
      <c r="H3238" t="s">
        <v>21</v>
      </c>
      <c r="I3238" s="4">
        <v>916.96</v>
      </c>
      <c r="J3238">
        <v>0</v>
      </c>
      <c r="K3238">
        <v>0</v>
      </c>
      <c r="L3238">
        <v>0</v>
      </c>
      <c r="M3238">
        <v>916.96</v>
      </c>
      <c r="N3238" s="2">
        <v>31</v>
      </c>
      <c r="O3238" t="s">
        <v>51</v>
      </c>
      <c r="P3238" t="s">
        <v>64</v>
      </c>
      <c r="Q3238" t="s">
        <v>25</v>
      </c>
      <c r="R3238" t="s">
        <v>26</v>
      </c>
    </row>
    <row r="3239" spans="1:18" x14ac:dyDescent="0.35">
      <c r="A3239" t="s">
        <v>1032</v>
      </c>
      <c r="B3239" t="s">
        <v>972</v>
      </c>
      <c r="C3239" t="s">
        <v>15</v>
      </c>
      <c r="D3239" t="s">
        <v>17</v>
      </c>
      <c r="E3239" t="s">
        <v>379</v>
      </c>
      <c r="G3239" t="s">
        <v>20</v>
      </c>
      <c r="H3239" t="s">
        <v>22</v>
      </c>
      <c r="I3239" s="4">
        <v>3379</v>
      </c>
      <c r="J3239">
        <v>830</v>
      </c>
      <c r="K3239">
        <v>0</v>
      </c>
      <c r="L3239">
        <v>2549</v>
      </c>
      <c r="M3239">
        <v>0</v>
      </c>
      <c r="N3239" s="2">
        <v>31</v>
      </c>
      <c r="O3239" t="s">
        <v>29</v>
      </c>
      <c r="P3239" t="s">
        <v>32</v>
      </c>
      <c r="Q3239" t="s">
        <v>25</v>
      </c>
      <c r="R3239" t="s">
        <v>26</v>
      </c>
    </row>
    <row r="3240" spans="1:18" x14ac:dyDescent="0.35">
      <c r="A3240" t="s">
        <v>1032</v>
      </c>
      <c r="B3240" t="s">
        <v>973</v>
      </c>
      <c r="C3240" t="s">
        <v>15</v>
      </c>
      <c r="D3240" t="s">
        <v>17</v>
      </c>
      <c r="E3240" t="s">
        <v>445</v>
      </c>
      <c r="F3240" t="s">
        <v>18</v>
      </c>
      <c r="G3240" t="s">
        <v>20</v>
      </c>
      <c r="H3240" t="s">
        <v>21</v>
      </c>
      <c r="I3240" s="4">
        <v>2737.3</v>
      </c>
      <c r="J3240">
        <v>0</v>
      </c>
      <c r="K3240">
        <v>0</v>
      </c>
      <c r="L3240">
        <v>0</v>
      </c>
      <c r="M3240">
        <v>2737.3</v>
      </c>
      <c r="N3240" s="2">
        <v>31</v>
      </c>
      <c r="O3240" t="s">
        <v>23</v>
      </c>
      <c r="P3240" t="s">
        <v>32</v>
      </c>
      <c r="Q3240" t="s">
        <v>25</v>
      </c>
      <c r="R3240" t="s">
        <v>26</v>
      </c>
    </row>
    <row r="3241" spans="1:18" x14ac:dyDescent="0.35">
      <c r="A3241" t="s">
        <v>1032</v>
      </c>
      <c r="B3241" t="s">
        <v>974</v>
      </c>
      <c r="C3241" t="s">
        <v>15</v>
      </c>
      <c r="D3241" t="s">
        <v>17</v>
      </c>
      <c r="E3241" t="s">
        <v>153</v>
      </c>
      <c r="F3241" t="s">
        <v>154</v>
      </c>
      <c r="G3241" t="s">
        <v>20</v>
      </c>
      <c r="H3241" t="s">
        <v>22</v>
      </c>
      <c r="I3241" s="4">
        <v>4915</v>
      </c>
      <c r="J3241">
        <v>1855</v>
      </c>
      <c r="K3241">
        <v>0</v>
      </c>
      <c r="L3241">
        <v>3060</v>
      </c>
      <c r="M3241">
        <v>0</v>
      </c>
      <c r="N3241" s="2">
        <v>31</v>
      </c>
      <c r="O3241" t="s">
        <v>29</v>
      </c>
      <c r="P3241" t="s">
        <v>30</v>
      </c>
      <c r="Q3241" t="s">
        <v>25</v>
      </c>
      <c r="R3241" t="s">
        <v>26</v>
      </c>
    </row>
    <row r="3242" spans="1:18" x14ac:dyDescent="0.35">
      <c r="A3242" t="s">
        <v>1032</v>
      </c>
      <c r="B3242" t="s">
        <v>975</v>
      </c>
      <c r="C3242" t="s">
        <v>15</v>
      </c>
      <c r="D3242" t="s">
        <v>17</v>
      </c>
      <c r="E3242" t="s">
        <v>550</v>
      </c>
      <c r="G3242" t="s">
        <v>20</v>
      </c>
      <c r="H3242" t="s">
        <v>22</v>
      </c>
      <c r="I3242" s="4">
        <v>5360</v>
      </c>
      <c r="J3242">
        <v>1180</v>
      </c>
      <c r="K3242">
        <v>0</v>
      </c>
      <c r="L3242">
        <v>4180</v>
      </c>
      <c r="M3242">
        <v>0</v>
      </c>
      <c r="N3242" s="2">
        <v>31</v>
      </c>
      <c r="P3242" t="s">
        <v>80</v>
      </c>
      <c r="Q3242" t="s">
        <v>25</v>
      </c>
      <c r="R3242" t="s">
        <v>26</v>
      </c>
    </row>
    <row r="3243" spans="1:18" x14ac:dyDescent="0.35">
      <c r="A3243" t="s">
        <v>1032</v>
      </c>
      <c r="B3243" t="s">
        <v>976</v>
      </c>
      <c r="C3243" t="s">
        <v>15</v>
      </c>
      <c r="D3243" t="s">
        <v>17</v>
      </c>
      <c r="E3243" t="s">
        <v>82</v>
      </c>
      <c r="G3243" t="s">
        <v>20</v>
      </c>
      <c r="H3243" t="s">
        <v>21</v>
      </c>
      <c r="I3243" s="4">
        <v>774.02</v>
      </c>
      <c r="J3243">
        <v>0</v>
      </c>
      <c r="K3243">
        <v>0</v>
      </c>
      <c r="L3243">
        <v>0</v>
      </c>
      <c r="M3243">
        <v>774.02</v>
      </c>
      <c r="N3243" s="2">
        <v>31</v>
      </c>
      <c r="O3243" t="s">
        <v>29</v>
      </c>
      <c r="P3243" t="s">
        <v>80</v>
      </c>
      <c r="Q3243" t="s">
        <v>25</v>
      </c>
      <c r="R3243" t="s">
        <v>26</v>
      </c>
    </row>
    <row r="3244" spans="1:18" x14ac:dyDescent="0.35">
      <c r="A3244" t="s">
        <v>1032</v>
      </c>
      <c r="B3244" t="s">
        <v>977</v>
      </c>
      <c r="C3244" t="s">
        <v>15</v>
      </c>
      <c r="D3244" t="s">
        <v>17</v>
      </c>
      <c r="E3244" t="s">
        <v>79</v>
      </c>
      <c r="G3244" t="s">
        <v>20</v>
      </c>
      <c r="H3244" t="s">
        <v>21</v>
      </c>
      <c r="I3244" s="4">
        <v>1287.29</v>
      </c>
      <c r="J3244">
        <v>0</v>
      </c>
      <c r="K3244">
        <v>0</v>
      </c>
      <c r="L3244">
        <v>0</v>
      </c>
      <c r="M3244">
        <v>1287.29</v>
      </c>
      <c r="N3244" s="2">
        <v>31</v>
      </c>
      <c r="O3244" t="s">
        <v>29</v>
      </c>
      <c r="P3244" t="s">
        <v>80</v>
      </c>
      <c r="Q3244" t="s">
        <v>25</v>
      </c>
      <c r="R3244" t="s">
        <v>26</v>
      </c>
    </row>
    <row r="3245" spans="1:18" x14ac:dyDescent="0.35">
      <c r="A3245" t="s">
        <v>1032</v>
      </c>
      <c r="B3245" t="s">
        <v>978</v>
      </c>
      <c r="C3245" t="s">
        <v>15</v>
      </c>
      <c r="D3245" t="s">
        <v>17</v>
      </c>
      <c r="E3245" t="s">
        <v>283</v>
      </c>
      <c r="F3245" t="s">
        <v>284</v>
      </c>
      <c r="G3245" t="s">
        <v>20</v>
      </c>
      <c r="H3245" t="s">
        <v>22</v>
      </c>
      <c r="I3245" s="4">
        <v>8848</v>
      </c>
      <c r="J3245">
        <v>1616</v>
      </c>
      <c r="K3245">
        <v>0</v>
      </c>
      <c r="L3245">
        <v>7232</v>
      </c>
      <c r="M3245">
        <v>0</v>
      </c>
      <c r="N3245" s="2">
        <v>31</v>
      </c>
      <c r="O3245" t="s">
        <v>51</v>
      </c>
      <c r="P3245" t="s">
        <v>32</v>
      </c>
      <c r="Q3245" t="s">
        <v>25</v>
      </c>
      <c r="R3245" t="s">
        <v>26</v>
      </c>
    </row>
    <row r="3246" spans="1:18" x14ac:dyDescent="0.35">
      <c r="A3246" t="s">
        <v>1032</v>
      </c>
      <c r="B3246" t="s">
        <v>979</v>
      </c>
      <c r="C3246" t="s">
        <v>15</v>
      </c>
      <c r="D3246" t="s">
        <v>17</v>
      </c>
      <c r="E3246" t="s">
        <v>77</v>
      </c>
      <c r="F3246" t="s">
        <v>78</v>
      </c>
      <c r="G3246" t="s">
        <v>20</v>
      </c>
      <c r="H3246" t="s">
        <v>21</v>
      </c>
      <c r="I3246" s="4">
        <v>1132.99</v>
      </c>
      <c r="J3246">
        <v>0</v>
      </c>
      <c r="K3246">
        <v>0</v>
      </c>
      <c r="L3246">
        <v>0</v>
      </c>
      <c r="M3246">
        <v>1132.99</v>
      </c>
      <c r="N3246" s="2">
        <v>31</v>
      </c>
      <c r="O3246" t="s">
        <v>40</v>
      </c>
      <c r="P3246" t="s">
        <v>41</v>
      </c>
      <c r="Q3246" t="s">
        <v>25</v>
      </c>
      <c r="R3246" t="s">
        <v>26</v>
      </c>
    </row>
    <row r="3247" spans="1:18" x14ac:dyDescent="0.35">
      <c r="A3247" t="s">
        <v>1032</v>
      </c>
      <c r="B3247" t="s">
        <v>980</v>
      </c>
      <c r="C3247" t="s">
        <v>15</v>
      </c>
      <c r="D3247" t="s">
        <v>17</v>
      </c>
      <c r="E3247" t="s">
        <v>277</v>
      </c>
      <c r="G3247" t="s">
        <v>20</v>
      </c>
      <c r="H3247" t="s">
        <v>22</v>
      </c>
      <c r="I3247" s="4">
        <v>10245</v>
      </c>
      <c r="J3247">
        <v>2475</v>
      </c>
      <c r="K3247">
        <v>0</v>
      </c>
      <c r="L3247">
        <v>7770</v>
      </c>
      <c r="M3247">
        <v>0</v>
      </c>
      <c r="N3247" s="2">
        <v>31</v>
      </c>
      <c r="O3247" t="s">
        <v>29</v>
      </c>
      <c r="P3247" t="s">
        <v>32</v>
      </c>
      <c r="Q3247" t="s">
        <v>25</v>
      </c>
      <c r="R3247" t="s">
        <v>26</v>
      </c>
    </row>
    <row r="3248" spans="1:18" x14ac:dyDescent="0.35">
      <c r="A3248" t="s">
        <v>1032</v>
      </c>
      <c r="B3248" t="s">
        <v>981</v>
      </c>
      <c r="C3248" t="s">
        <v>15</v>
      </c>
      <c r="D3248" t="s">
        <v>17</v>
      </c>
      <c r="E3248" t="s">
        <v>446</v>
      </c>
      <c r="G3248" t="s">
        <v>20</v>
      </c>
      <c r="H3248" t="s">
        <v>22</v>
      </c>
      <c r="I3248" s="4">
        <v>1410</v>
      </c>
      <c r="J3248">
        <v>331</v>
      </c>
      <c r="K3248">
        <v>0</v>
      </c>
      <c r="L3248">
        <v>1079</v>
      </c>
      <c r="M3248">
        <v>0</v>
      </c>
      <c r="N3248" s="2">
        <v>31</v>
      </c>
      <c r="O3248" t="s">
        <v>29</v>
      </c>
      <c r="P3248" t="s">
        <v>49</v>
      </c>
      <c r="Q3248" t="s">
        <v>25</v>
      </c>
      <c r="R3248" t="s">
        <v>26</v>
      </c>
    </row>
    <row r="3249" spans="1:18" x14ac:dyDescent="0.35">
      <c r="A3249" t="s">
        <v>1032</v>
      </c>
      <c r="B3249" t="s">
        <v>982</v>
      </c>
      <c r="C3249" t="s">
        <v>15</v>
      </c>
      <c r="D3249" t="s">
        <v>17</v>
      </c>
      <c r="E3249" t="s">
        <v>454</v>
      </c>
      <c r="G3249" t="s">
        <v>20</v>
      </c>
      <c r="H3249" t="s">
        <v>22</v>
      </c>
      <c r="I3249" s="4">
        <v>3165</v>
      </c>
      <c r="J3249">
        <v>737</v>
      </c>
      <c r="K3249">
        <v>0</v>
      </c>
      <c r="L3249">
        <v>2428</v>
      </c>
      <c r="M3249">
        <v>0</v>
      </c>
      <c r="N3249" s="2">
        <v>31</v>
      </c>
      <c r="O3249" t="s">
        <v>29</v>
      </c>
      <c r="P3249" t="s">
        <v>49</v>
      </c>
      <c r="Q3249" t="s">
        <v>25</v>
      </c>
      <c r="R3249" t="s">
        <v>26</v>
      </c>
    </row>
    <row r="3250" spans="1:18" x14ac:dyDescent="0.35">
      <c r="A3250" t="s">
        <v>1032</v>
      </c>
      <c r="B3250" t="s">
        <v>983</v>
      </c>
      <c r="C3250" t="s">
        <v>15</v>
      </c>
      <c r="D3250" t="s">
        <v>17</v>
      </c>
      <c r="E3250" t="s">
        <v>510</v>
      </c>
      <c r="G3250" t="s">
        <v>20</v>
      </c>
      <c r="H3250" t="s">
        <v>22</v>
      </c>
      <c r="I3250" s="4">
        <v>13380</v>
      </c>
      <c r="J3250">
        <v>1435</v>
      </c>
      <c r="K3250">
        <v>0</v>
      </c>
      <c r="L3250">
        <v>11945</v>
      </c>
      <c r="M3250">
        <v>0</v>
      </c>
      <c r="N3250" s="2">
        <v>31</v>
      </c>
      <c r="O3250" t="s">
        <v>51</v>
      </c>
      <c r="P3250" t="s">
        <v>49</v>
      </c>
      <c r="Q3250" t="s">
        <v>25</v>
      </c>
      <c r="R3250" t="s">
        <v>26</v>
      </c>
    </row>
    <row r="3251" spans="1:18" x14ac:dyDescent="0.35">
      <c r="A3251" t="s">
        <v>1032</v>
      </c>
      <c r="B3251" t="s">
        <v>984</v>
      </c>
      <c r="C3251" t="s">
        <v>15</v>
      </c>
      <c r="D3251" t="s">
        <v>17</v>
      </c>
      <c r="E3251" t="s">
        <v>199</v>
      </c>
      <c r="F3251" t="s">
        <v>62</v>
      </c>
      <c r="G3251" t="s">
        <v>20</v>
      </c>
      <c r="H3251" t="s">
        <v>21</v>
      </c>
      <c r="I3251" s="4">
        <v>1022.87</v>
      </c>
      <c r="J3251">
        <v>0</v>
      </c>
      <c r="K3251">
        <v>0</v>
      </c>
      <c r="L3251">
        <v>0</v>
      </c>
      <c r="M3251">
        <v>1022.87</v>
      </c>
      <c r="N3251" s="2">
        <v>31</v>
      </c>
      <c r="O3251" t="s">
        <v>63</v>
      </c>
      <c r="P3251" t="s">
        <v>80</v>
      </c>
      <c r="Q3251" t="s">
        <v>25</v>
      </c>
      <c r="R3251" t="s">
        <v>26</v>
      </c>
    </row>
    <row r="3252" spans="1:18" x14ac:dyDescent="0.35">
      <c r="A3252" t="s">
        <v>1032</v>
      </c>
      <c r="B3252" t="s">
        <v>985</v>
      </c>
      <c r="C3252" t="s">
        <v>15</v>
      </c>
      <c r="D3252" t="s">
        <v>17</v>
      </c>
      <c r="E3252" t="s">
        <v>331</v>
      </c>
      <c r="F3252" t="s">
        <v>332</v>
      </c>
      <c r="G3252" t="s">
        <v>20</v>
      </c>
      <c r="H3252" t="s">
        <v>22</v>
      </c>
      <c r="I3252" s="4">
        <v>12224</v>
      </c>
      <c r="J3252">
        <v>1328</v>
      </c>
      <c r="K3252">
        <v>0</v>
      </c>
      <c r="L3252">
        <v>10896</v>
      </c>
      <c r="M3252">
        <v>0</v>
      </c>
      <c r="N3252" s="2">
        <v>31</v>
      </c>
      <c r="O3252" t="s">
        <v>60</v>
      </c>
      <c r="P3252" t="s">
        <v>30</v>
      </c>
      <c r="Q3252" t="s">
        <v>25</v>
      </c>
      <c r="R3252" t="s">
        <v>26</v>
      </c>
    </row>
    <row r="3253" spans="1:18" x14ac:dyDescent="0.35">
      <c r="A3253" t="s">
        <v>1032</v>
      </c>
      <c r="B3253" t="s">
        <v>986</v>
      </c>
      <c r="C3253" t="s">
        <v>15</v>
      </c>
      <c r="D3253" t="s">
        <v>17</v>
      </c>
      <c r="E3253" t="s">
        <v>464</v>
      </c>
      <c r="F3253" t="s">
        <v>40</v>
      </c>
      <c r="G3253" t="s">
        <v>20</v>
      </c>
      <c r="H3253" t="s">
        <v>21</v>
      </c>
      <c r="I3253" s="4">
        <v>643.26</v>
      </c>
      <c r="J3253">
        <v>0</v>
      </c>
      <c r="K3253">
        <v>0</v>
      </c>
      <c r="L3253">
        <v>0</v>
      </c>
      <c r="M3253">
        <v>643.26</v>
      </c>
      <c r="N3253" s="2">
        <v>31</v>
      </c>
      <c r="O3253" t="s">
        <v>40</v>
      </c>
      <c r="P3253" t="s">
        <v>30</v>
      </c>
      <c r="Q3253" t="s">
        <v>25</v>
      </c>
      <c r="R3253" t="s">
        <v>26</v>
      </c>
    </row>
    <row r="3254" spans="1:18" x14ac:dyDescent="0.35">
      <c r="A3254" t="s">
        <v>1032</v>
      </c>
      <c r="B3254" t="s">
        <v>987</v>
      </c>
      <c r="C3254" t="s">
        <v>15</v>
      </c>
      <c r="D3254" t="s">
        <v>17</v>
      </c>
      <c r="E3254" t="s">
        <v>375</v>
      </c>
      <c r="F3254" t="s">
        <v>96</v>
      </c>
      <c r="G3254" t="s">
        <v>20</v>
      </c>
      <c r="H3254" t="s">
        <v>22</v>
      </c>
      <c r="I3254" s="4">
        <v>1291</v>
      </c>
      <c r="J3254">
        <v>311</v>
      </c>
      <c r="K3254">
        <v>0</v>
      </c>
      <c r="L3254">
        <v>980</v>
      </c>
      <c r="M3254">
        <v>0</v>
      </c>
      <c r="N3254" s="2">
        <v>31</v>
      </c>
      <c r="O3254" t="s">
        <v>29</v>
      </c>
      <c r="P3254" t="s">
        <v>30</v>
      </c>
      <c r="Q3254" t="s">
        <v>25</v>
      </c>
      <c r="R3254" t="s">
        <v>26</v>
      </c>
    </row>
    <row r="3255" spans="1:18" x14ac:dyDescent="0.35">
      <c r="A3255" t="s">
        <v>1032</v>
      </c>
      <c r="B3255" t="s">
        <v>988</v>
      </c>
      <c r="C3255" t="s">
        <v>15</v>
      </c>
      <c r="D3255" t="s">
        <v>17</v>
      </c>
      <c r="E3255" t="s">
        <v>449</v>
      </c>
      <c r="F3255" t="s">
        <v>39</v>
      </c>
      <c r="G3255" t="s">
        <v>20</v>
      </c>
      <c r="H3255" t="s">
        <v>21</v>
      </c>
      <c r="I3255" s="4">
        <v>653.20000000000005</v>
      </c>
      <c r="J3255">
        <v>0</v>
      </c>
      <c r="K3255">
        <v>0</v>
      </c>
      <c r="L3255">
        <v>0</v>
      </c>
      <c r="M3255">
        <v>653.20000000000005</v>
      </c>
      <c r="N3255" s="2">
        <v>31</v>
      </c>
      <c r="O3255" t="s">
        <v>40</v>
      </c>
      <c r="P3255" t="s">
        <v>30</v>
      </c>
      <c r="Q3255" t="s">
        <v>25</v>
      </c>
      <c r="R3255" t="s">
        <v>26</v>
      </c>
    </row>
    <row r="3256" spans="1:18" x14ac:dyDescent="0.35">
      <c r="A3256" t="s">
        <v>1032</v>
      </c>
      <c r="B3256" t="s">
        <v>989</v>
      </c>
      <c r="C3256" t="s">
        <v>15</v>
      </c>
      <c r="D3256" t="s">
        <v>17</v>
      </c>
      <c r="E3256" t="s">
        <v>516</v>
      </c>
      <c r="G3256" t="s">
        <v>20</v>
      </c>
      <c r="H3256" t="s">
        <v>22</v>
      </c>
      <c r="I3256" s="4">
        <v>2363</v>
      </c>
      <c r="J3256">
        <v>578</v>
      </c>
      <c r="K3256">
        <v>0</v>
      </c>
      <c r="L3256">
        <v>1785</v>
      </c>
      <c r="M3256">
        <v>0</v>
      </c>
      <c r="N3256" s="2">
        <v>31</v>
      </c>
      <c r="O3256" t="s">
        <v>29</v>
      </c>
      <c r="P3256" t="s">
        <v>517</v>
      </c>
      <c r="Q3256" t="s">
        <v>25</v>
      </c>
      <c r="R3256" t="s">
        <v>26</v>
      </c>
    </row>
    <row r="3257" spans="1:18" x14ac:dyDescent="0.35">
      <c r="A3257" t="s">
        <v>1032</v>
      </c>
      <c r="B3257" t="s">
        <v>990</v>
      </c>
      <c r="C3257" t="s">
        <v>15</v>
      </c>
      <c r="D3257" t="s">
        <v>17</v>
      </c>
      <c r="E3257" t="s">
        <v>137</v>
      </c>
      <c r="G3257" t="s">
        <v>20</v>
      </c>
      <c r="H3257" t="s">
        <v>21</v>
      </c>
      <c r="I3257" s="4">
        <v>2121.37</v>
      </c>
      <c r="J3257">
        <v>0</v>
      </c>
      <c r="K3257">
        <v>0</v>
      </c>
      <c r="L3257">
        <v>0</v>
      </c>
      <c r="M3257">
        <v>2121.37</v>
      </c>
      <c r="N3257" s="2">
        <v>31</v>
      </c>
      <c r="O3257" t="s">
        <v>29</v>
      </c>
      <c r="P3257" t="s">
        <v>64</v>
      </c>
      <c r="Q3257" t="s">
        <v>25</v>
      </c>
      <c r="R3257" t="s">
        <v>26</v>
      </c>
    </row>
    <row r="3258" spans="1:18" x14ac:dyDescent="0.35">
      <c r="A3258" t="s">
        <v>1032</v>
      </c>
      <c r="B3258" t="s">
        <v>991</v>
      </c>
      <c r="C3258" t="s">
        <v>15</v>
      </c>
      <c r="D3258" t="s">
        <v>17</v>
      </c>
      <c r="E3258" t="s">
        <v>240</v>
      </c>
      <c r="F3258" t="s">
        <v>131</v>
      </c>
      <c r="G3258" t="s">
        <v>20</v>
      </c>
      <c r="H3258" t="s">
        <v>22</v>
      </c>
      <c r="I3258" s="4">
        <v>2327</v>
      </c>
      <c r="J3258">
        <v>570</v>
      </c>
      <c r="K3258">
        <v>0</v>
      </c>
      <c r="L3258">
        <v>1757</v>
      </c>
      <c r="M3258">
        <v>0</v>
      </c>
      <c r="N3258" s="2">
        <v>31</v>
      </c>
      <c r="O3258" t="s">
        <v>29</v>
      </c>
      <c r="P3258" t="s">
        <v>168</v>
      </c>
      <c r="Q3258" t="s">
        <v>25</v>
      </c>
      <c r="R3258" t="s">
        <v>26</v>
      </c>
    </row>
    <row r="3259" spans="1:18" x14ac:dyDescent="0.35">
      <c r="A3259" t="s">
        <v>1032</v>
      </c>
      <c r="B3259" t="s">
        <v>992</v>
      </c>
      <c r="C3259" t="s">
        <v>15</v>
      </c>
      <c r="D3259" t="s">
        <v>17</v>
      </c>
      <c r="E3259" t="s">
        <v>399</v>
      </c>
      <c r="G3259" t="s">
        <v>20</v>
      </c>
      <c r="H3259" t="s">
        <v>22</v>
      </c>
      <c r="I3259" s="4">
        <v>5796</v>
      </c>
      <c r="J3259">
        <v>1280</v>
      </c>
      <c r="K3259">
        <v>0</v>
      </c>
      <c r="L3259">
        <v>4516</v>
      </c>
      <c r="M3259">
        <v>0</v>
      </c>
      <c r="N3259" s="2">
        <v>31</v>
      </c>
      <c r="O3259" t="s">
        <v>29</v>
      </c>
      <c r="P3259" t="s">
        <v>168</v>
      </c>
      <c r="Q3259" t="s">
        <v>25</v>
      </c>
      <c r="R3259" t="s">
        <v>26</v>
      </c>
    </row>
    <row r="3260" spans="1:18" x14ac:dyDescent="0.35">
      <c r="A3260" t="s">
        <v>1032</v>
      </c>
      <c r="B3260" t="s">
        <v>993</v>
      </c>
      <c r="C3260" t="s">
        <v>15</v>
      </c>
      <c r="D3260" t="s">
        <v>17</v>
      </c>
      <c r="E3260" t="s">
        <v>189</v>
      </c>
      <c r="F3260" t="s">
        <v>62</v>
      </c>
      <c r="G3260" t="s">
        <v>20</v>
      </c>
      <c r="H3260" t="s">
        <v>21</v>
      </c>
      <c r="I3260" s="4">
        <v>2070.4699999999998</v>
      </c>
      <c r="J3260">
        <v>0</v>
      </c>
      <c r="K3260">
        <v>0</v>
      </c>
      <c r="L3260">
        <v>0</v>
      </c>
      <c r="M3260">
        <v>2070.4699999999998</v>
      </c>
      <c r="N3260" s="2">
        <v>31</v>
      </c>
      <c r="O3260" t="s">
        <v>63</v>
      </c>
      <c r="P3260" t="s">
        <v>80</v>
      </c>
      <c r="Q3260" t="s">
        <v>25</v>
      </c>
      <c r="R3260" t="s">
        <v>26</v>
      </c>
    </row>
    <row r="3261" spans="1:18" x14ac:dyDescent="0.35">
      <c r="A3261" t="s">
        <v>1032</v>
      </c>
      <c r="B3261" t="s">
        <v>994</v>
      </c>
      <c r="C3261" t="s">
        <v>15</v>
      </c>
      <c r="D3261" t="s">
        <v>17</v>
      </c>
      <c r="E3261" t="s">
        <v>197</v>
      </c>
      <c r="F3261" t="s">
        <v>198</v>
      </c>
      <c r="G3261" t="s">
        <v>20</v>
      </c>
      <c r="H3261" t="s">
        <v>21</v>
      </c>
      <c r="I3261" s="4">
        <v>330.93</v>
      </c>
      <c r="J3261">
        <v>0</v>
      </c>
      <c r="K3261">
        <v>0</v>
      </c>
      <c r="L3261">
        <v>0</v>
      </c>
      <c r="M3261">
        <v>330.93</v>
      </c>
      <c r="N3261" s="2">
        <v>31</v>
      </c>
      <c r="O3261" t="s">
        <v>63</v>
      </c>
      <c r="P3261" t="s">
        <v>80</v>
      </c>
      <c r="Q3261" t="s">
        <v>25</v>
      </c>
      <c r="R3261" t="s">
        <v>26</v>
      </c>
    </row>
    <row r="3262" spans="1:18" x14ac:dyDescent="0.35">
      <c r="A3262" t="s">
        <v>1032</v>
      </c>
      <c r="B3262" t="s">
        <v>995</v>
      </c>
      <c r="C3262" t="s">
        <v>15</v>
      </c>
      <c r="D3262" t="s">
        <v>17</v>
      </c>
      <c r="E3262" t="s">
        <v>269</v>
      </c>
      <c r="F3262" t="s">
        <v>270</v>
      </c>
      <c r="G3262" t="s">
        <v>20</v>
      </c>
      <c r="H3262" t="s">
        <v>22</v>
      </c>
      <c r="I3262" s="4">
        <v>5692</v>
      </c>
      <c r="J3262">
        <v>936</v>
      </c>
      <c r="K3262">
        <v>0</v>
      </c>
      <c r="L3262">
        <v>4756</v>
      </c>
      <c r="M3262">
        <v>0</v>
      </c>
      <c r="N3262" s="2">
        <v>31</v>
      </c>
      <c r="O3262" t="s">
        <v>60</v>
      </c>
      <c r="P3262" t="s">
        <v>80</v>
      </c>
      <c r="Q3262" t="s">
        <v>25</v>
      </c>
      <c r="R3262" t="s">
        <v>26</v>
      </c>
    </row>
    <row r="3263" spans="1:18" x14ac:dyDescent="0.35">
      <c r="A3263" t="s">
        <v>1032</v>
      </c>
      <c r="B3263" t="s">
        <v>996</v>
      </c>
      <c r="C3263" t="s">
        <v>15</v>
      </c>
      <c r="D3263" t="s">
        <v>17</v>
      </c>
      <c r="E3263" t="s">
        <v>243</v>
      </c>
      <c r="G3263" t="s">
        <v>20</v>
      </c>
      <c r="H3263" t="s">
        <v>21</v>
      </c>
      <c r="I3263" s="4">
        <v>252.81</v>
      </c>
      <c r="J3263">
        <v>0</v>
      </c>
      <c r="K3263">
        <v>0</v>
      </c>
      <c r="L3263">
        <v>0</v>
      </c>
      <c r="M3263">
        <v>252.81</v>
      </c>
      <c r="N3263" s="2">
        <v>31</v>
      </c>
      <c r="O3263" t="s">
        <v>40</v>
      </c>
      <c r="P3263" t="s">
        <v>201</v>
      </c>
      <c r="Q3263" t="s">
        <v>25</v>
      </c>
      <c r="R3263" t="s">
        <v>26</v>
      </c>
    </row>
    <row r="3264" spans="1:18" x14ac:dyDescent="0.35">
      <c r="A3264" t="s">
        <v>1032</v>
      </c>
      <c r="B3264" t="s">
        <v>997</v>
      </c>
      <c r="C3264" t="s">
        <v>15</v>
      </c>
      <c r="D3264" t="s">
        <v>17</v>
      </c>
      <c r="E3264" t="s">
        <v>476</v>
      </c>
      <c r="F3264" t="s">
        <v>18</v>
      </c>
      <c r="G3264" t="s">
        <v>20</v>
      </c>
      <c r="H3264" t="s">
        <v>21</v>
      </c>
      <c r="I3264" s="4">
        <v>1782.23</v>
      </c>
      <c r="J3264">
        <v>0</v>
      </c>
      <c r="K3264">
        <v>0</v>
      </c>
      <c r="L3264">
        <v>0</v>
      </c>
      <c r="M3264">
        <v>1782.23</v>
      </c>
      <c r="N3264" s="2">
        <v>31</v>
      </c>
      <c r="O3264" t="s">
        <v>23</v>
      </c>
      <c r="P3264" t="s">
        <v>201</v>
      </c>
      <c r="Q3264" t="s">
        <v>25</v>
      </c>
      <c r="R3264" t="s">
        <v>26</v>
      </c>
    </row>
    <row r="3265" spans="1:18" x14ac:dyDescent="0.35">
      <c r="A3265" t="s">
        <v>1032</v>
      </c>
      <c r="B3265" t="s">
        <v>998</v>
      </c>
      <c r="C3265" t="s">
        <v>15</v>
      </c>
      <c r="D3265" t="s">
        <v>17</v>
      </c>
      <c r="E3265" t="s">
        <v>139</v>
      </c>
      <c r="F3265" t="s">
        <v>18</v>
      </c>
      <c r="G3265" t="s">
        <v>20</v>
      </c>
      <c r="H3265" t="s">
        <v>21</v>
      </c>
      <c r="I3265" s="4">
        <v>2947.4</v>
      </c>
      <c r="J3265">
        <v>0</v>
      </c>
      <c r="K3265">
        <v>0</v>
      </c>
      <c r="L3265">
        <v>0</v>
      </c>
      <c r="M3265">
        <v>2947.4</v>
      </c>
      <c r="N3265" s="2">
        <v>31</v>
      </c>
      <c r="O3265" t="s">
        <v>23</v>
      </c>
      <c r="P3265" t="s">
        <v>30</v>
      </c>
      <c r="Q3265" t="s">
        <v>25</v>
      </c>
      <c r="R3265" t="s">
        <v>26</v>
      </c>
    </row>
    <row r="3266" spans="1:18" x14ac:dyDescent="0.35">
      <c r="A3266" t="s">
        <v>1032</v>
      </c>
      <c r="B3266" t="s">
        <v>999</v>
      </c>
      <c r="C3266" t="s">
        <v>15</v>
      </c>
      <c r="D3266" t="s">
        <v>17</v>
      </c>
      <c r="E3266" t="s">
        <v>376</v>
      </c>
      <c r="F3266" t="s">
        <v>360</v>
      </c>
      <c r="G3266" t="s">
        <v>20</v>
      </c>
      <c r="H3266" t="s">
        <v>22</v>
      </c>
      <c r="I3266" s="4">
        <v>4499</v>
      </c>
      <c r="J3266">
        <v>1046</v>
      </c>
      <c r="K3266">
        <v>0</v>
      </c>
      <c r="L3266">
        <v>3453</v>
      </c>
      <c r="M3266">
        <v>0</v>
      </c>
      <c r="N3266" s="2">
        <v>31</v>
      </c>
      <c r="O3266" t="s">
        <v>29</v>
      </c>
      <c r="P3266" t="s">
        <v>30</v>
      </c>
      <c r="Q3266" t="s">
        <v>25</v>
      </c>
      <c r="R3266" t="s">
        <v>26</v>
      </c>
    </row>
    <row r="3267" spans="1:18" x14ac:dyDescent="0.35">
      <c r="A3267" t="s">
        <v>1032</v>
      </c>
      <c r="B3267" t="s">
        <v>1000</v>
      </c>
      <c r="C3267" t="s">
        <v>15</v>
      </c>
      <c r="D3267" t="s">
        <v>17</v>
      </c>
      <c r="E3267" t="s">
        <v>553</v>
      </c>
      <c r="G3267" t="s">
        <v>20</v>
      </c>
      <c r="H3267" t="s">
        <v>22</v>
      </c>
      <c r="I3267" s="4">
        <v>2786</v>
      </c>
      <c r="J3267">
        <v>661</v>
      </c>
      <c r="K3267">
        <v>0</v>
      </c>
      <c r="L3267">
        <v>2125</v>
      </c>
      <c r="M3267">
        <v>0</v>
      </c>
      <c r="N3267" s="2">
        <v>31</v>
      </c>
      <c r="Q3267" t="s">
        <v>25</v>
      </c>
      <c r="R3267" t="s">
        <v>26</v>
      </c>
    </row>
    <row r="3268" spans="1:18" x14ac:dyDescent="0.35">
      <c r="A3268" t="s">
        <v>1032</v>
      </c>
      <c r="B3268" t="s">
        <v>1001</v>
      </c>
      <c r="C3268" t="s">
        <v>15</v>
      </c>
      <c r="D3268" t="s">
        <v>17</v>
      </c>
      <c r="E3268" t="s">
        <v>105</v>
      </c>
      <c r="F3268" t="s">
        <v>106</v>
      </c>
      <c r="G3268" t="s">
        <v>20</v>
      </c>
      <c r="H3268" t="s">
        <v>21</v>
      </c>
      <c r="I3268" s="4">
        <v>155.62</v>
      </c>
      <c r="J3268">
        <v>0</v>
      </c>
      <c r="K3268">
        <v>0</v>
      </c>
      <c r="L3268">
        <v>0</v>
      </c>
      <c r="M3268">
        <v>155.62</v>
      </c>
      <c r="N3268" s="2">
        <v>31</v>
      </c>
      <c r="O3268" t="s">
        <v>29</v>
      </c>
      <c r="P3268" t="s">
        <v>24</v>
      </c>
      <c r="Q3268" t="s">
        <v>25</v>
      </c>
      <c r="R3268" t="s">
        <v>26</v>
      </c>
    </row>
    <row r="3269" spans="1:18" x14ac:dyDescent="0.35">
      <c r="A3269" t="s">
        <v>1032</v>
      </c>
      <c r="B3269" t="s">
        <v>1002</v>
      </c>
      <c r="C3269" t="s">
        <v>15</v>
      </c>
      <c r="D3269" t="s">
        <v>17</v>
      </c>
      <c r="E3269" t="s">
        <v>413</v>
      </c>
      <c r="G3269" t="s">
        <v>20</v>
      </c>
      <c r="H3269" t="s">
        <v>22</v>
      </c>
      <c r="I3269" s="4">
        <v>8067</v>
      </c>
      <c r="J3269">
        <v>2044</v>
      </c>
      <c r="K3269">
        <v>0</v>
      </c>
      <c r="L3269">
        <v>6023</v>
      </c>
      <c r="M3269">
        <v>0</v>
      </c>
      <c r="N3269" s="2">
        <v>31</v>
      </c>
      <c r="O3269" t="s">
        <v>29</v>
      </c>
      <c r="P3269" t="s">
        <v>24</v>
      </c>
      <c r="Q3269" t="s">
        <v>25</v>
      </c>
      <c r="R3269" t="s">
        <v>26</v>
      </c>
    </row>
    <row r="3270" spans="1:18" x14ac:dyDescent="0.35">
      <c r="A3270" t="s">
        <v>1032</v>
      </c>
      <c r="B3270" t="s">
        <v>1003</v>
      </c>
      <c r="C3270" t="s">
        <v>15</v>
      </c>
      <c r="D3270" t="s">
        <v>17</v>
      </c>
      <c r="E3270" t="s">
        <v>551</v>
      </c>
      <c r="F3270" t="s">
        <v>552</v>
      </c>
      <c r="G3270" t="s">
        <v>20</v>
      </c>
      <c r="H3270" t="s">
        <v>22</v>
      </c>
      <c r="I3270" s="4">
        <v>9972</v>
      </c>
      <c r="J3270">
        <v>1356</v>
      </c>
      <c r="K3270">
        <v>0</v>
      </c>
      <c r="L3270">
        <v>8616</v>
      </c>
      <c r="M3270">
        <v>0</v>
      </c>
      <c r="N3270" s="2">
        <v>31</v>
      </c>
      <c r="Q3270" t="s">
        <v>25</v>
      </c>
      <c r="R3270" t="s">
        <v>26</v>
      </c>
    </row>
    <row r="3271" spans="1:18" x14ac:dyDescent="0.35">
      <c r="A3271" t="s">
        <v>1032</v>
      </c>
      <c r="B3271" t="s">
        <v>1004</v>
      </c>
      <c r="C3271" t="s">
        <v>15</v>
      </c>
      <c r="D3271" t="s">
        <v>17</v>
      </c>
      <c r="E3271" t="s">
        <v>126</v>
      </c>
      <c r="F3271" t="s">
        <v>62</v>
      </c>
      <c r="G3271" t="s">
        <v>20</v>
      </c>
      <c r="H3271" t="s">
        <v>21</v>
      </c>
      <c r="I3271" s="4">
        <v>845.65</v>
      </c>
      <c r="J3271">
        <v>0</v>
      </c>
      <c r="K3271">
        <v>0</v>
      </c>
      <c r="L3271">
        <v>0</v>
      </c>
      <c r="M3271">
        <v>845.65</v>
      </c>
      <c r="N3271" s="2">
        <v>31</v>
      </c>
      <c r="O3271" t="s">
        <v>63</v>
      </c>
      <c r="P3271" t="s">
        <v>80</v>
      </c>
      <c r="Q3271" t="s">
        <v>25</v>
      </c>
      <c r="R3271" t="s">
        <v>26</v>
      </c>
    </row>
    <row r="3272" spans="1:18" x14ac:dyDescent="0.35">
      <c r="A3272" t="s">
        <v>1032</v>
      </c>
      <c r="B3272" t="s">
        <v>1005</v>
      </c>
      <c r="C3272" t="s">
        <v>15</v>
      </c>
      <c r="D3272" t="s">
        <v>17</v>
      </c>
      <c r="E3272" t="s">
        <v>27</v>
      </c>
      <c r="F3272" t="s">
        <v>28</v>
      </c>
      <c r="G3272" t="s">
        <v>20</v>
      </c>
      <c r="H3272" t="s">
        <v>22</v>
      </c>
      <c r="I3272" s="4">
        <v>9229</v>
      </c>
      <c r="J3272">
        <v>2213</v>
      </c>
      <c r="K3272">
        <v>0</v>
      </c>
      <c r="L3272">
        <v>7016</v>
      </c>
      <c r="M3272">
        <v>0</v>
      </c>
      <c r="N3272" s="2">
        <v>31</v>
      </c>
      <c r="O3272" t="s">
        <v>29</v>
      </c>
      <c r="P3272" t="s">
        <v>30</v>
      </c>
      <c r="Q3272" t="s">
        <v>25</v>
      </c>
      <c r="R3272" t="s">
        <v>26</v>
      </c>
    </row>
    <row r="3273" spans="1:18" x14ac:dyDescent="0.35">
      <c r="A3273" t="s">
        <v>1032</v>
      </c>
      <c r="B3273" t="s">
        <v>1006</v>
      </c>
      <c r="C3273" t="s">
        <v>15</v>
      </c>
      <c r="D3273" t="s">
        <v>17</v>
      </c>
      <c r="E3273" t="s">
        <v>211</v>
      </c>
      <c r="F3273" t="s">
        <v>62</v>
      </c>
      <c r="G3273" t="s">
        <v>20</v>
      </c>
      <c r="H3273" t="s">
        <v>21</v>
      </c>
      <c r="I3273" s="4">
        <v>500.47</v>
      </c>
      <c r="J3273">
        <v>0</v>
      </c>
      <c r="K3273">
        <v>0</v>
      </c>
      <c r="L3273">
        <v>0</v>
      </c>
      <c r="M3273">
        <v>500.47</v>
      </c>
      <c r="N3273" s="2">
        <v>31</v>
      </c>
      <c r="O3273" t="s">
        <v>63</v>
      </c>
      <c r="P3273" t="s">
        <v>80</v>
      </c>
      <c r="Q3273" t="s">
        <v>25</v>
      </c>
      <c r="R3273" t="s">
        <v>26</v>
      </c>
    </row>
    <row r="3274" spans="1:18" x14ac:dyDescent="0.35">
      <c r="A3274" t="s">
        <v>1032</v>
      </c>
      <c r="B3274" t="s">
        <v>1007</v>
      </c>
      <c r="C3274" t="s">
        <v>15</v>
      </c>
      <c r="D3274" t="s">
        <v>17</v>
      </c>
      <c r="E3274" t="s">
        <v>48</v>
      </c>
      <c r="G3274" t="s">
        <v>20</v>
      </c>
      <c r="H3274" t="s">
        <v>22</v>
      </c>
      <c r="I3274" s="4">
        <v>3636</v>
      </c>
      <c r="J3274">
        <v>863</v>
      </c>
      <c r="K3274">
        <v>0</v>
      </c>
      <c r="L3274">
        <v>2773</v>
      </c>
      <c r="M3274">
        <v>0</v>
      </c>
      <c r="N3274" s="2">
        <v>31</v>
      </c>
      <c r="O3274" t="s">
        <v>29</v>
      </c>
      <c r="P3274" t="s">
        <v>49</v>
      </c>
      <c r="Q3274" t="s">
        <v>25</v>
      </c>
      <c r="R3274" t="s">
        <v>26</v>
      </c>
    </row>
    <row r="3275" spans="1:18" x14ac:dyDescent="0.35">
      <c r="A3275" t="s">
        <v>1032</v>
      </c>
      <c r="B3275" t="s">
        <v>1008</v>
      </c>
      <c r="C3275" t="s">
        <v>15</v>
      </c>
      <c r="D3275" t="s">
        <v>17</v>
      </c>
      <c r="E3275" t="s">
        <v>467</v>
      </c>
      <c r="G3275" t="s">
        <v>20</v>
      </c>
      <c r="H3275" t="s">
        <v>22</v>
      </c>
      <c r="I3275" s="4">
        <v>3514</v>
      </c>
      <c r="J3275">
        <v>879</v>
      </c>
      <c r="K3275">
        <v>0</v>
      </c>
      <c r="L3275">
        <v>2635</v>
      </c>
      <c r="M3275">
        <v>0</v>
      </c>
      <c r="N3275" s="2">
        <v>31</v>
      </c>
      <c r="Q3275" t="s">
        <v>25</v>
      </c>
      <c r="R3275" t="s">
        <v>26</v>
      </c>
    </row>
    <row r="3276" spans="1:18" x14ac:dyDescent="0.35">
      <c r="A3276" t="s">
        <v>1032</v>
      </c>
      <c r="B3276" t="s">
        <v>1009</v>
      </c>
      <c r="C3276" t="s">
        <v>15</v>
      </c>
      <c r="D3276" t="s">
        <v>17</v>
      </c>
      <c r="E3276" t="s">
        <v>402</v>
      </c>
      <c r="F3276" t="s">
        <v>18</v>
      </c>
      <c r="G3276" t="s">
        <v>20</v>
      </c>
      <c r="H3276" t="s">
        <v>21</v>
      </c>
      <c r="I3276" s="4">
        <v>3867.77</v>
      </c>
      <c r="J3276">
        <v>0</v>
      </c>
      <c r="K3276">
        <v>0</v>
      </c>
      <c r="L3276">
        <v>0</v>
      </c>
      <c r="M3276">
        <v>3867.77</v>
      </c>
      <c r="N3276" s="2">
        <v>31</v>
      </c>
      <c r="O3276" t="s">
        <v>23</v>
      </c>
      <c r="P3276" t="s">
        <v>54</v>
      </c>
      <c r="Q3276" t="s">
        <v>25</v>
      </c>
      <c r="R3276" t="s">
        <v>26</v>
      </c>
    </row>
    <row r="3277" spans="1:18" x14ac:dyDescent="0.35">
      <c r="A3277" t="s">
        <v>1032</v>
      </c>
      <c r="B3277" t="s">
        <v>1010</v>
      </c>
      <c r="C3277" t="s">
        <v>15</v>
      </c>
      <c r="D3277" t="s">
        <v>17</v>
      </c>
      <c r="E3277" t="s">
        <v>382</v>
      </c>
      <c r="F3277" t="s">
        <v>110</v>
      </c>
      <c r="G3277" t="s">
        <v>20</v>
      </c>
      <c r="H3277" t="s">
        <v>22</v>
      </c>
      <c r="I3277" s="4">
        <v>2617</v>
      </c>
      <c r="J3277">
        <v>611</v>
      </c>
      <c r="K3277">
        <v>0</v>
      </c>
      <c r="L3277">
        <v>2006</v>
      </c>
      <c r="M3277">
        <v>0</v>
      </c>
      <c r="N3277" s="2">
        <v>31</v>
      </c>
      <c r="O3277" t="s">
        <v>29</v>
      </c>
      <c r="P3277" t="s">
        <v>24</v>
      </c>
      <c r="Q3277" t="s">
        <v>25</v>
      </c>
      <c r="R3277" t="s">
        <v>26</v>
      </c>
    </row>
    <row r="3278" spans="1:18" x14ac:dyDescent="0.35">
      <c r="A3278" t="s">
        <v>1032</v>
      </c>
      <c r="B3278" t="s">
        <v>1011</v>
      </c>
      <c r="C3278" t="s">
        <v>15</v>
      </c>
      <c r="D3278" t="s">
        <v>17</v>
      </c>
      <c r="E3278" t="s">
        <v>448</v>
      </c>
      <c r="F3278" t="s">
        <v>18</v>
      </c>
      <c r="G3278" t="s">
        <v>20</v>
      </c>
      <c r="H3278" t="s">
        <v>21</v>
      </c>
      <c r="I3278" s="4">
        <v>3630.73</v>
      </c>
      <c r="J3278">
        <v>0</v>
      </c>
      <c r="K3278">
        <v>0</v>
      </c>
      <c r="L3278">
        <v>0</v>
      </c>
      <c r="M3278">
        <v>3630.73</v>
      </c>
      <c r="N3278" s="2">
        <v>31</v>
      </c>
      <c r="O3278" t="s">
        <v>23</v>
      </c>
      <c r="P3278" t="s">
        <v>24</v>
      </c>
      <c r="Q3278" t="s">
        <v>25</v>
      </c>
      <c r="R3278" t="s">
        <v>26</v>
      </c>
    </row>
    <row r="3279" spans="1:18" x14ac:dyDescent="0.35">
      <c r="A3279" t="s">
        <v>1032</v>
      </c>
      <c r="B3279" t="s">
        <v>1012</v>
      </c>
      <c r="C3279" t="s">
        <v>15</v>
      </c>
      <c r="D3279" t="s">
        <v>17</v>
      </c>
      <c r="E3279" t="s">
        <v>286</v>
      </c>
      <c r="G3279" t="s">
        <v>20</v>
      </c>
      <c r="H3279" t="s">
        <v>22</v>
      </c>
      <c r="I3279" s="4">
        <v>62490</v>
      </c>
      <c r="J3279">
        <v>11070</v>
      </c>
      <c r="K3279">
        <v>0</v>
      </c>
      <c r="L3279">
        <v>51420</v>
      </c>
      <c r="M3279">
        <v>0</v>
      </c>
      <c r="N3279" s="2">
        <v>31</v>
      </c>
      <c r="O3279" t="s">
        <v>51</v>
      </c>
      <c r="P3279" t="s">
        <v>224</v>
      </c>
      <c r="Q3279" t="s">
        <v>25</v>
      </c>
      <c r="R3279" t="s">
        <v>26</v>
      </c>
    </row>
    <row r="3280" spans="1:18" x14ac:dyDescent="0.35">
      <c r="A3280" t="s">
        <v>1032</v>
      </c>
      <c r="B3280" t="s">
        <v>1013</v>
      </c>
      <c r="C3280" t="s">
        <v>15</v>
      </c>
      <c r="D3280" t="s">
        <v>17</v>
      </c>
      <c r="E3280" t="s">
        <v>247</v>
      </c>
      <c r="G3280" t="s">
        <v>20</v>
      </c>
      <c r="H3280" t="s">
        <v>22</v>
      </c>
      <c r="I3280" s="4">
        <v>6230</v>
      </c>
      <c r="J3280">
        <v>1538</v>
      </c>
      <c r="K3280">
        <v>0</v>
      </c>
      <c r="L3280">
        <v>4692</v>
      </c>
      <c r="M3280">
        <v>0</v>
      </c>
      <c r="N3280" s="2">
        <v>31</v>
      </c>
      <c r="O3280" t="s">
        <v>29</v>
      </c>
      <c r="P3280" t="s">
        <v>224</v>
      </c>
      <c r="Q3280" t="s">
        <v>25</v>
      </c>
      <c r="R3280" t="s">
        <v>26</v>
      </c>
    </row>
    <row r="3281" spans="1:18" x14ac:dyDescent="0.35">
      <c r="A3281" t="s">
        <v>1032</v>
      </c>
      <c r="B3281" t="s">
        <v>1014</v>
      </c>
      <c r="C3281" t="s">
        <v>15</v>
      </c>
      <c r="D3281" t="s">
        <v>17</v>
      </c>
      <c r="E3281" t="s">
        <v>515</v>
      </c>
      <c r="G3281" t="s">
        <v>337</v>
      </c>
      <c r="H3281" t="s">
        <v>22</v>
      </c>
      <c r="I3281" s="4">
        <v>55300</v>
      </c>
      <c r="J3281">
        <v>14060</v>
      </c>
      <c r="K3281">
        <v>0</v>
      </c>
      <c r="L3281">
        <v>41240</v>
      </c>
      <c r="M3281">
        <v>0</v>
      </c>
      <c r="N3281" s="2">
        <v>31</v>
      </c>
      <c r="O3281" t="s">
        <v>51</v>
      </c>
      <c r="P3281" t="s">
        <v>47</v>
      </c>
      <c r="Q3281" t="s">
        <v>25</v>
      </c>
      <c r="R3281" t="s">
        <v>26</v>
      </c>
    </row>
    <row r="3282" spans="1:18" x14ac:dyDescent="0.35">
      <c r="A3282" t="s">
        <v>1032</v>
      </c>
      <c r="B3282" t="s">
        <v>1015</v>
      </c>
      <c r="C3282" t="s">
        <v>15</v>
      </c>
      <c r="D3282" t="s">
        <v>17</v>
      </c>
      <c r="E3282" t="s">
        <v>363</v>
      </c>
      <c r="F3282" t="s">
        <v>364</v>
      </c>
      <c r="G3282" t="s">
        <v>20</v>
      </c>
      <c r="H3282" t="s">
        <v>21</v>
      </c>
      <c r="I3282" s="4">
        <v>1642.91</v>
      </c>
      <c r="J3282">
        <v>0</v>
      </c>
      <c r="K3282">
        <v>0</v>
      </c>
      <c r="L3282">
        <v>0</v>
      </c>
      <c r="M3282">
        <v>1642.91</v>
      </c>
      <c r="N3282" s="2">
        <v>31</v>
      </c>
      <c r="O3282" t="s">
        <v>23</v>
      </c>
      <c r="P3282" t="s">
        <v>224</v>
      </c>
      <c r="Q3282" t="s">
        <v>25</v>
      </c>
      <c r="R3282" t="s">
        <v>26</v>
      </c>
    </row>
    <row r="3283" spans="1:18" x14ac:dyDescent="0.35">
      <c r="A3283" t="s">
        <v>1032</v>
      </c>
      <c r="B3283" t="s">
        <v>1016</v>
      </c>
      <c r="C3283" t="s">
        <v>15</v>
      </c>
      <c r="D3283" t="s">
        <v>17</v>
      </c>
      <c r="E3283" t="s">
        <v>52</v>
      </c>
      <c r="F3283" t="s">
        <v>53</v>
      </c>
      <c r="G3283" t="s">
        <v>20</v>
      </c>
      <c r="H3283" t="s">
        <v>22</v>
      </c>
      <c r="I3283" s="4">
        <v>6406</v>
      </c>
      <c r="J3283">
        <v>1530</v>
      </c>
      <c r="K3283">
        <v>0</v>
      </c>
      <c r="L3283">
        <v>4876</v>
      </c>
      <c r="M3283">
        <v>0</v>
      </c>
      <c r="N3283" s="2">
        <v>31</v>
      </c>
      <c r="O3283" t="s">
        <v>29</v>
      </c>
      <c r="P3283" t="s">
        <v>54</v>
      </c>
      <c r="Q3283" t="s">
        <v>25</v>
      </c>
      <c r="R3283" t="s">
        <v>26</v>
      </c>
    </row>
    <row r="3284" spans="1:18" x14ac:dyDescent="0.35">
      <c r="A3284" t="s">
        <v>1032</v>
      </c>
      <c r="B3284" t="s">
        <v>1017</v>
      </c>
      <c r="C3284" t="s">
        <v>15</v>
      </c>
      <c r="D3284" t="s">
        <v>17</v>
      </c>
      <c r="E3284" t="s">
        <v>91</v>
      </c>
      <c r="G3284" t="s">
        <v>20</v>
      </c>
      <c r="H3284" t="s">
        <v>21</v>
      </c>
      <c r="I3284" s="4">
        <v>2417.16</v>
      </c>
      <c r="J3284">
        <v>0</v>
      </c>
      <c r="K3284">
        <v>0</v>
      </c>
      <c r="L3284">
        <v>0</v>
      </c>
      <c r="M3284">
        <v>2417.16</v>
      </c>
      <c r="N3284" s="2">
        <v>31</v>
      </c>
      <c r="O3284" t="s">
        <v>23</v>
      </c>
      <c r="P3284" t="s">
        <v>24</v>
      </c>
      <c r="Q3284" t="s">
        <v>25</v>
      </c>
      <c r="R3284" t="s">
        <v>26</v>
      </c>
    </row>
    <row r="3285" spans="1:18" x14ac:dyDescent="0.35">
      <c r="A3285" t="s">
        <v>1032</v>
      </c>
      <c r="B3285" t="s">
        <v>1018</v>
      </c>
      <c r="C3285" t="s">
        <v>15</v>
      </c>
      <c r="D3285" t="s">
        <v>17</v>
      </c>
      <c r="E3285" t="s">
        <v>157</v>
      </c>
      <c r="F3285" t="s">
        <v>76</v>
      </c>
      <c r="G3285" t="s">
        <v>20</v>
      </c>
      <c r="H3285" t="s">
        <v>22</v>
      </c>
      <c r="I3285" s="4">
        <v>7513</v>
      </c>
      <c r="J3285">
        <v>1861</v>
      </c>
      <c r="K3285">
        <v>0</v>
      </c>
      <c r="L3285">
        <v>5652</v>
      </c>
      <c r="M3285">
        <v>0</v>
      </c>
      <c r="N3285" s="2">
        <v>31</v>
      </c>
      <c r="O3285" t="s">
        <v>29</v>
      </c>
      <c r="P3285" t="s">
        <v>158</v>
      </c>
      <c r="Q3285" t="s">
        <v>25</v>
      </c>
      <c r="R3285" t="s">
        <v>26</v>
      </c>
    </row>
    <row r="3286" spans="1:18" x14ac:dyDescent="0.35">
      <c r="A3286" t="s">
        <v>1033</v>
      </c>
      <c r="B3286" t="s">
        <v>614</v>
      </c>
      <c r="C3286" t="s">
        <v>15</v>
      </c>
      <c r="D3286" t="s">
        <v>17</v>
      </c>
      <c r="E3286" t="s">
        <v>256</v>
      </c>
      <c r="G3286" t="s">
        <v>20</v>
      </c>
      <c r="H3286" t="s">
        <v>22</v>
      </c>
      <c r="I3286" s="4">
        <v>3964</v>
      </c>
      <c r="J3286">
        <v>884</v>
      </c>
      <c r="K3286">
        <v>0</v>
      </c>
      <c r="L3286">
        <v>3080</v>
      </c>
      <c r="M3286">
        <v>0</v>
      </c>
      <c r="N3286" s="2">
        <v>31</v>
      </c>
      <c r="O3286" t="s">
        <v>29</v>
      </c>
      <c r="P3286" t="s">
        <v>32</v>
      </c>
      <c r="Q3286" t="s">
        <v>25</v>
      </c>
      <c r="R3286" t="s">
        <v>26</v>
      </c>
    </row>
    <row r="3287" spans="1:18" x14ac:dyDescent="0.35">
      <c r="A3287" t="s">
        <v>1033</v>
      </c>
      <c r="B3287" t="s">
        <v>615</v>
      </c>
      <c r="C3287" t="s">
        <v>15</v>
      </c>
      <c r="D3287" t="s">
        <v>17</v>
      </c>
      <c r="E3287" t="s">
        <v>287</v>
      </c>
      <c r="F3287" t="s">
        <v>131</v>
      </c>
      <c r="G3287" t="s">
        <v>20</v>
      </c>
      <c r="H3287" t="s">
        <v>22</v>
      </c>
      <c r="I3287" s="4">
        <v>3378</v>
      </c>
      <c r="J3287">
        <v>749</v>
      </c>
      <c r="K3287">
        <v>0</v>
      </c>
      <c r="L3287">
        <v>2629</v>
      </c>
      <c r="M3287">
        <v>0</v>
      </c>
      <c r="N3287" s="2">
        <v>31</v>
      </c>
      <c r="O3287" t="s">
        <v>29</v>
      </c>
      <c r="P3287" t="s">
        <v>64</v>
      </c>
      <c r="Q3287" t="s">
        <v>25</v>
      </c>
      <c r="R3287" t="s">
        <v>26</v>
      </c>
    </row>
    <row r="3288" spans="1:18" x14ac:dyDescent="0.35">
      <c r="A3288" t="s">
        <v>1033</v>
      </c>
      <c r="B3288" t="s">
        <v>616</v>
      </c>
      <c r="C3288" t="s">
        <v>15</v>
      </c>
      <c r="D3288" t="s">
        <v>17</v>
      </c>
      <c r="E3288" t="s">
        <v>212</v>
      </c>
      <c r="F3288" t="s">
        <v>220</v>
      </c>
      <c r="G3288" t="s">
        <v>20</v>
      </c>
      <c r="H3288" t="s">
        <v>21</v>
      </c>
      <c r="I3288" s="4">
        <v>389.11</v>
      </c>
      <c r="J3288">
        <v>0</v>
      </c>
      <c r="K3288">
        <v>0</v>
      </c>
      <c r="L3288">
        <v>0</v>
      </c>
      <c r="M3288">
        <v>389.11</v>
      </c>
      <c r="N3288" s="2">
        <v>31</v>
      </c>
      <c r="O3288" t="s">
        <v>29</v>
      </c>
      <c r="P3288" t="s">
        <v>30</v>
      </c>
      <c r="Q3288" t="s">
        <v>25</v>
      </c>
      <c r="R3288" t="s">
        <v>26</v>
      </c>
    </row>
    <row r="3289" spans="1:18" x14ac:dyDescent="0.35">
      <c r="A3289" t="s">
        <v>1033</v>
      </c>
      <c r="B3289" t="s">
        <v>617</v>
      </c>
      <c r="C3289" t="s">
        <v>15</v>
      </c>
      <c r="D3289" t="s">
        <v>17</v>
      </c>
      <c r="E3289" t="s">
        <v>212</v>
      </c>
      <c r="F3289" t="s">
        <v>213</v>
      </c>
      <c r="G3289" t="s">
        <v>20</v>
      </c>
      <c r="H3289" t="s">
        <v>21</v>
      </c>
      <c r="I3289" s="4">
        <v>957.18</v>
      </c>
      <c r="J3289">
        <v>0</v>
      </c>
      <c r="K3289">
        <v>0</v>
      </c>
      <c r="L3289">
        <v>0</v>
      </c>
      <c r="M3289">
        <v>957.18</v>
      </c>
      <c r="N3289" s="2">
        <v>31</v>
      </c>
      <c r="O3289" t="s">
        <v>29</v>
      </c>
      <c r="P3289" t="s">
        <v>30</v>
      </c>
      <c r="Q3289" t="s">
        <v>25</v>
      </c>
      <c r="R3289" t="s">
        <v>26</v>
      </c>
    </row>
    <row r="3290" spans="1:18" x14ac:dyDescent="0.35">
      <c r="A3290" t="s">
        <v>1033</v>
      </c>
      <c r="B3290" t="s">
        <v>618</v>
      </c>
      <c r="C3290" t="s">
        <v>15</v>
      </c>
      <c r="D3290" t="s">
        <v>17</v>
      </c>
      <c r="E3290" t="s">
        <v>490</v>
      </c>
      <c r="G3290" t="s">
        <v>20</v>
      </c>
      <c r="H3290" t="s">
        <v>22</v>
      </c>
      <c r="I3290" s="4">
        <v>889</v>
      </c>
      <c r="J3290">
        <v>203</v>
      </c>
      <c r="K3290">
        <v>0</v>
      </c>
      <c r="L3290">
        <v>686</v>
      </c>
      <c r="M3290">
        <v>0</v>
      </c>
      <c r="N3290" s="2">
        <v>31</v>
      </c>
      <c r="O3290" t="s">
        <v>29</v>
      </c>
      <c r="P3290" t="s">
        <v>168</v>
      </c>
      <c r="Q3290" t="s">
        <v>25</v>
      </c>
      <c r="R3290" t="s">
        <v>26</v>
      </c>
    </row>
    <row r="3291" spans="1:18" x14ac:dyDescent="0.35">
      <c r="A3291" t="s">
        <v>1033</v>
      </c>
      <c r="B3291" t="s">
        <v>619</v>
      </c>
      <c r="C3291" t="s">
        <v>15</v>
      </c>
      <c r="D3291" t="s">
        <v>17</v>
      </c>
      <c r="E3291" t="s">
        <v>483</v>
      </c>
      <c r="G3291" t="s">
        <v>20</v>
      </c>
      <c r="H3291" t="s">
        <v>22</v>
      </c>
      <c r="I3291" s="4">
        <v>6451</v>
      </c>
      <c r="J3291">
        <v>1626</v>
      </c>
      <c r="K3291">
        <v>0</v>
      </c>
      <c r="L3291">
        <v>4825</v>
      </c>
      <c r="M3291">
        <v>0</v>
      </c>
      <c r="N3291" s="2">
        <v>31</v>
      </c>
      <c r="O3291" t="s">
        <v>29</v>
      </c>
      <c r="P3291" t="s">
        <v>482</v>
      </c>
      <c r="Q3291" t="s">
        <v>25</v>
      </c>
      <c r="R3291" t="s">
        <v>26</v>
      </c>
    </row>
    <row r="3292" spans="1:18" x14ac:dyDescent="0.35">
      <c r="A3292" t="s">
        <v>1033</v>
      </c>
      <c r="B3292" t="s">
        <v>620</v>
      </c>
      <c r="C3292" t="s">
        <v>15</v>
      </c>
      <c r="D3292" t="s">
        <v>17</v>
      </c>
      <c r="E3292" t="s">
        <v>102</v>
      </c>
      <c r="G3292" t="s">
        <v>20</v>
      </c>
      <c r="H3292" t="s">
        <v>21</v>
      </c>
      <c r="I3292" s="4">
        <v>10.5</v>
      </c>
      <c r="J3292">
        <v>0</v>
      </c>
      <c r="K3292">
        <v>0</v>
      </c>
      <c r="L3292">
        <v>0</v>
      </c>
      <c r="M3292">
        <v>10.5</v>
      </c>
      <c r="N3292" s="2">
        <v>31</v>
      </c>
      <c r="O3292" t="s">
        <v>29</v>
      </c>
      <c r="P3292" t="s">
        <v>103</v>
      </c>
      <c r="Q3292" t="s">
        <v>25</v>
      </c>
      <c r="R3292" t="s">
        <v>26</v>
      </c>
    </row>
    <row r="3293" spans="1:18" x14ac:dyDescent="0.35">
      <c r="A3293" t="s">
        <v>1033</v>
      </c>
      <c r="B3293" t="s">
        <v>621</v>
      </c>
      <c r="C3293" t="s">
        <v>15</v>
      </c>
      <c r="D3293" t="s">
        <v>17</v>
      </c>
      <c r="E3293" t="s">
        <v>397</v>
      </c>
      <c r="G3293" t="s">
        <v>20</v>
      </c>
      <c r="H3293" t="s">
        <v>22</v>
      </c>
      <c r="I3293" s="4">
        <v>5458</v>
      </c>
      <c r="J3293">
        <v>1274</v>
      </c>
      <c r="K3293">
        <v>0</v>
      </c>
      <c r="L3293">
        <v>4184</v>
      </c>
      <c r="M3293">
        <v>0</v>
      </c>
      <c r="N3293" s="2">
        <v>31</v>
      </c>
      <c r="O3293" t="s">
        <v>29</v>
      </c>
      <c r="P3293" t="s">
        <v>168</v>
      </c>
      <c r="Q3293" t="s">
        <v>25</v>
      </c>
      <c r="R3293" t="s">
        <v>26</v>
      </c>
    </row>
    <row r="3294" spans="1:18" x14ac:dyDescent="0.35">
      <c r="A3294" t="s">
        <v>1033</v>
      </c>
      <c r="B3294" t="s">
        <v>622</v>
      </c>
      <c r="C3294" t="s">
        <v>15</v>
      </c>
      <c r="D3294" t="s">
        <v>17</v>
      </c>
      <c r="E3294" t="s">
        <v>491</v>
      </c>
      <c r="G3294" t="s">
        <v>20</v>
      </c>
      <c r="H3294" t="s">
        <v>22</v>
      </c>
      <c r="I3294" s="4">
        <v>2070</v>
      </c>
      <c r="J3294">
        <v>510</v>
      </c>
      <c r="K3294">
        <v>0</v>
      </c>
      <c r="L3294">
        <v>1560</v>
      </c>
      <c r="M3294">
        <v>0</v>
      </c>
      <c r="N3294" s="2">
        <v>31</v>
      </c>
      <c r="O3294" t="s">
        <v>29</v>
      </c>
      <c r="P3294" t="s">
        <v>168</v>
      </c>
      <c r="Q3294" t="s">
        <v>25</v>
      </c>
      <c r="R3294" t="s">
        <v>26</v>
      </c>
    </row>
    <row r="3295" spans="1:18" x14ac:dyDescent="0.35">
      <c r="A3295" t="s">
        <v>1033</v>
      </c>
      <c r="B3295" t="s">
        <v>623</v>
      </c>
      <c r="C3295" t="s">
        <v>15</v>
      </c>
      <c r="D3295" t="s">
        <v>17</v>
      </c>
      <c r="E3295" t="s">
        <v>238</v>
      </c>
      <c r="G3295" t="s">
        <v>20</v>
      </c>
      <c r="H3295" t="s">
        <v>21</v>
      </c>
      <c r="I3295" s="4">
        <v>204.5</v>
      </c>
      <c r="J3295">
        <v>0</v>
      </c>
      <c r="K3295">
        <v>0</v>
      </c>
      <c r="L3295">
        <v>0</v>
      </c>
      <c r="M3295">
        <v>204.5</v>
      </c>
      <c r="N3295" s="2">
        <v>31</v>
      </c>
      <c r="O3295" t="s">
        <v>40</v>
      </c>
      <c r="P3295" t="s">
        <v>201</v>
      </c>
      <c r="Q3295" t="s">
        <v>25</v>
      </c>
      <c r="R3295" t="s">
        <v>26</v>
      </c>
    </row>
    <row r="3296" spans="1:18" x14ac:dyDescent="0.35">
      <c r="A3296" t="s">
        <v>1033</v>
      </c>
      <c r="B3296" t="s">
        <v>624</v>
      </c>
      <c r="C3296" t="s">
        <v>15</v>
      </c>
      <c r="D3296" t="s">
        <v>17</v>
      </c>
      <c r="E3296" t="s">
        <v>238</v>
      </c>
      <c r="G3296" t="s">
        <v>20</v>
      </c>
      <c r="H3296" t="s">
        <v>21</v>
      </c>
      <c r="I3296" s="4">
        <v>187.5</v>
      </c>
      <c r="J3296">
        <v>0</v>
      </c>
      <c r="K3296">
        <v>0</v>
      </c>
      <c r="L3296">
        <v>0</v>
      </c>
      <c r="M3296">
        <v>187.5</v>
      </c>
      <c r="N3296" s="2">
        <v>31</v>
      </c>
      <c r="O3296" t="s">
        <v>40</v>
      </c>
      <c r="P3296" t="s">
        <v>201</v>
      </c>
      <c r="Q3296" t="s">
        <v>25</v>
      </c>
      <c r="R3296" t="s">
        <v>26</v>
      </c>
    </row>
    <row r="3297" spans="1:18" x14ac:dyDescent="0.35">
      <c r="A3297" t="s">
        <v>1033</v>
      </c>
      <c r="B3297" t="s">
        <v>625</v>
      </c>
      <c r="C3297" t="s">
        <v>15</v>
      </c>
      <c r="D3297" t="s">
        <v>17</v>
      </c>
      <c r="E3297" t="s">
        <v>101</v>
      </c>
      <c r="G3297" t="s">
        <v>20</v>
      </c>
      <c r="H3297" t="s">
        <v>22</v>
      </c>
      <c r="I3297" s="4">
        <v>6587</v>
      </c>
      <c r="J3297">
        <v>1479</v>
      </c>
      <c r="K3297">
        <v>0</v>
      </c>
      <c r="L3297">
        <v>5108</v>
      </c>
      <c r="M3297">
        <v>0</v>
      </c>
      <c r="N3297" s="2">
        <v>31</v>
      </c>
      <c r="O3297" t="s">
        <v>29</v>
      </c>
      <c r="P3297" t="s">
        <v>49</v>
      </c>
      <c r="Q3297" t="s">
        <v>25</v>
      </c>
      <c r="R3297" t="s">
        <v>26</v>
      </c>
    </row>
    <row r="3298" spans="1:18" x14ac:dyDescent="0.35">
      <c r="A3298" t="s">
        <v>1033</v>
      </c>
      <c r="B3298" t="s">
        <v>626</v>
      </c>
      <c r="C3298" t="s">
        <v>15</v>
      </c>
      <c r="D3298" t="s">
        <v>17</v>
      </c>
      <c r="E3298" t="s">
        <v>465</v>
      </c>
      <c r="F3298" t="s">
        <v>466</v>
      </c>
      <c r="G3298" t="s">
        <v>20</v>
      </c>
      <c r="H3298" t="s">
        <v>22</v>
      </c>
      <c r="I3298" s="4">
        <v>4424</v>
      </c>
      <c r="J3298">
        <v>1037</v>
      </c>
      <c r="K3298">
        <v>0</v>
      </c>
      <c r="L3298">
        <v>3387</v>
      </c>
      <c r="M3298">
        <v>0</v>
      </c>
      <c r="N3298" s="2">
        <v>31</v>
      </c>
      <c r="O3298" t="s">
        <v>29</v>
      </c>
      <c r="P3298" t="s">
        <v>49</v>
      </c>
      <c r="Q3298" t="s">
        <v>25</v>
      </c>
      <c r="R3298" t="s">
        <v>26</v>
      </c>
    </row>
    <row r="3299" spans="1:18" x14ac:dyDescent="0.35">
      <c r="A3299" t="s">
        <v>1033</v>
      </c>
      <c r="B3299" t="s">
        <v>627</v>
      </c>
      <c r="C3299" t="s">
        <v>15</v>
      </c>
      <c r="D3299" t="s">
        <v>17</v>
      </c>
      <c r="E3299" t="s">
        <v>69</v>
      </c>
      <c r="F3299" t="s">
        <v>29</v>
      </c>
      <c r="G3299" t="s">
        <v>20</v>
      </c>
      <c r="H3299" t="s">
        <v>22</v>
      </c>
      <c r="I3299" s="4">
        <v>4124</v>
      </c>
      <c r="J3299">
        <v>940</v>
      </c>
      <c r="K3299">
        <v>0</v>
      </c>
      <c r="L3299">
        <v>3184</v>
      </c>
      <c r="M3299">
        <v>0</v>
      </c>
      <c r="N3299" s="2">
        <v>31</v>
      </c>
      <c r="O3299" t="s">
        <v>29</v>
      </c>
      <c r="P3299" t="s">
        <v>49</v>
      </c>
      <c r="Q3299" t="s">
        <v>25</v>
      </c>
      <c r="R3299" t="s">
        <v>26</v>
      </c>
    </row>
    <row r="3300" spans="1:18" x14ac:dyDescent="0.35">
      <c r="A3300" t="s">
        <v>1033</v>
      </c>
      <c r="B3300" t="s">
        <v>628</v>
      </c>
      <c r="C3300" t="s">
        <v>15</v>
      </c>
      <c r="D3300" t="s">
        <v>17</v>
      </c>
      <c r="E3300" t="s">
        <v>533</v>
      </c>
      <c r="F3300" t="s">
        <v>534</v>
      </c>
      <c r="G3300" t="s">
        <v>20</v>
      </c>
      <c r="H3300" t="s">
        <v>21</v>
      </c>
      <c r="I3300" s="4">
        <v>2351</v>
      </c>
      <c r="J3300">
        <v>0</v>
      </c>
      <c r="K3300">
        <v>0</v>
      </c>
      <c r="L3300">
        <v>0</v>
      </c>
      <c r="M3300">
        <v>2351</v>
      </c>
      <c r="N3300" s="2">
        <v>31</v>
      </c>
      <c r="O3300" t="s">
        <v>29</v>
      </c>
      <c r="Q3300" t="s">
        <v>25</v>
      </c>
      <c r="R3300" t="s">
        <v>26</v>
      </c>
    </row>
    <row r="3301" spans="1:18" x14ac:dyDescent="0.35">
      <c r="A3301" t="s">
        <v>1033</v>
      </c>
      <c r="B3301" t="s">
        <v>629</v>
      </c>
      <c r="C3301" t="s">
        <v>15</v>
      </c>
      <c r="D3301" t="s">
        <v>17</v>
      </c>
      <c r="E3301" t="s">
        <v>532</v>
      </c>
      <c r="G3301" t="s">
        <v>20</v>
      </c>
      <c r="H3301" t="s">
        <v>21</v>
      </c>
      <c r="I3301" s="4">
        <v>4687.5</v>
      </c>
      <c r="J3301">
        <v>0</v>
      </c>
      <c r="K3301">
        <v>0</v>
      </c>
      <c r="L3301">
        <v>0</v>
      </c>
      <c r="M3301">
        <v>4687.5</v>
      </c>
      <c r="N3301" s="2">
        <v>31</v>
      </c>
      <c r="O3301" t="s">
        <v>29</v>
      </c>
      <c r="P3301" t="s">
        <v>517</v>
      </c>
      <c r="Q3301" t="s">
        <v>25</v>
      </c>
      <c r="R3301" t="s">
        <v>26</v>
      </c>
    </row>
    <row r="3302" spans="1:18" x14ac:dyDescent="0.35">
      <c r="A3302" t="s">
        <v>1033</v>
      </c>
      <c r="B3302" t="s">
        <v>630</v>
      </c>
      <c r="C3302" t="s">
        <v>15</v>
      </c>
      <c r="D3302" t="s">
        <v>17</v>
      </c>
      <c r="E3302" t="s">
        <v>368</v>
      </c>
      <c r="F3302" t="s">
        <v>131</v>
      </c>
      <c r="G3302" t="s">
        <v>20</v>
      </c>
      <c r="H3302" t="s">
        <v>22</v>
      </c>
      <c r="I3302" s="4">
        <v>6113</v>
      </c>
      <c r="J3302">
        <v>1414</v>
      </c>
      <c r="K3302">
        <v>0</v>
      </c>
      <c r="L3302">
        <v>4699</v>
      </c>
      <c r="M3302">
        <v>0</v>
      </c>
      <c r="N3302" s="2">
        <v>31</v>
      </c>
      <c r="O3302" t="s">
        <v>29</v>
      </c>
      <c r="P3302" t="s">
        <v>319</v>
      </c>
      <c r="Q3302" t="s">
        <v>25</v>
      </c>
      <c r="R3302" t="s">
        <v>26</v>
      </c>
    </row>
    <row r="3303" spans="1:18" x14ac:dyDescent="0.35">
      <c r="A3303" t="s">
        <v>1033</v>
      </c>
      <c r="B3303" t="s">
        <v>631</v>
      </c>
      <c r="C3303" t="s">
        <v>15</v>
      </c>
      <c r="D3303" t="s">
        <v>17</v>
      </c>
      <c r="E3303" t="s">
        <v>235</v>
      </c>
      <c r="F3303" t="s">
        <v>236</v>
      </c>
      <c r="G3303" t="s">
        <v>20</v>
      </c>
      <c r="H3303" t="s">
        <v>21</v>
      </c>
      <c r="I3303" s="4">
        <v>0</v>
      </c>
      <c r="J3303">
        <v>0</v>
      </c>
      <c r="K3303">
        <v>0</v>
      </c>
      <c r="L3303">
        <v>0</v>
      </c>
      <c r="M3303">
        <v>0</v>
      </c>
      <c r="N3303" s="2">
        <v>31</v>
      </c>
      <c r="O3303" t="s">
        <v>29</v>
      </c>
      <c r="P3303" t="s">
        <v>80</v>
      </c>
      <c r="Q3303" t="s">
        <v>25</v>
      </c>
      <c r="R3303" t="s">
        <v>26</v>
      </c>
    </row>
    <row r="3304" spans="1:18" x14ac:dyDescent="0.35">
      <c r="A3304" t="s">
        <v>1033</v>
      </c>
      <c r="B3304" t="s">
        <v>632</v>
      </c>
      <c r="C3304" t="s">
        <v>15</v>
      </c>
      <c r="D3304" t="s">
        <v>17</v>
      </c>
      <c r="E3304" t="s">
        <v>172</v>
      </c>
      <c r="G3304" t="s">
        <v>20</v>
      </c>
      <c r="H3304" t="s">
        <v>22</v>
      </c>
      <c r="I3304" s="4">
        <v>10706</v>
      </c>
      <c r="J3304">
        <v>2523</v>
      </c>
      <c r="K3304">
        <v>0</v>
      </c>
      <c r="L3304">
        <v>8183</v>
      </c>
      <c r="M3304">
        <v>0</v>
      </c>
      <c r="N3304" s="2">
        <v>31</v>
      </c>
      <c r="O3304" t="s">
        <v>29</v>
      </c>
      <c r="P3304" t="s">
        <v>64</v>
      </c>
      <c r="Q3304" t="s">
        <v>25</v>
      </c>
      <c r="R3304" t="s">
        <v>26</v>
      </c>
    </row>
    <row r="3305" spans="1:18" x14ac:dyDescent="0.35">
      <c r="A3305" t="s">
        <v>1033</v>
      </c>
      <c r="B3305" t="s">
        <v>633</v>
      </c>
      <c r="C3305" t="s">
        <v>15</v>
      </c>
      <c r="D3305" t="s">
        <v>17</v>
      </c>
      <c r="E3305" t="s">
        <v>278</v>
      </c>
      <c r="F3305" t="s">
        <v>279</v>
      </c>
      <c r="G3305" t="s">
        <v>20</v>
      </c>
      <c r="H3305" t="s">
        <v>22</v>
      </c>
      <c r="I3305" s="4">
        <v>6643</v>
      </c>
      <c r="J3305">
        <v>1470</v>
      </c>
      <c r="K3305">
        <v>0</v>
      </c>
      <c r="L3305">
        <v>5173</v>
      </c>
      <c r="M3305">
        <v>0</v>
      </c>
      <c r="N3305" s="2">
        <v>31</v>
      </c>
      <c r="O3305" t="s">
        <v>29</v>
      </c>
      <c r="P3305" t="s">
        <v>64</v>
      </c>
      <c r="Q3305" t="s">
        <v>25</v>
      </c>
      <c r="R3305" t="s">
        <v>26</v>
      </c>
    </row>
    <row r="3306" spans="1:18" x14ac:dyDescent="0.35">
      <c r="A3306" t="s">
        <v>1033</v>
      </c>
      <c r="B3306" t="s">
        <v>634</v>
      </c>
      <c r="C3306" t="s">
        <v>15</v>
      </c>
      <c r="D3306" t="s">
        <v>17</v>
      </c>
      <c r="E3306" t="s">
        <v>241</v>
      </c>
      <c r="F3306" t="s">
        <v>242</v>
      </c>
      <c r="G3306" t="s">
        <v>20</v>
      </c>
      <c r="H3306" t="s">
        <v>22</v>
      </c>
      <c r="I3306" s="4">
        <v>4921</v>
      </c>
      <c r="J3306">
        <v>1021</v>
      </c>
      <c r="K3306">
        <v>0</v>
      </c>
      <c r="L3306">
        <v>3900</v>
      </c>
      <c r="M3306">
        <v>0</v>
      </c>
      <c r="N3306" s="2">
        <v>31</v>
      </c>
      <c r="O3306" t="s">
        <v>29</v>
      </c>
      <c r="P3306" t="s">
        <v>64</v>
      </c>
      <c r="Q3306" t="s">
        <v>25</v>
      </c>
      <c r="R3306" t="s">
        <v>26</v>
      </c>
    </row>
    <row r="3307" spans="1:18" x14ac:dyDescent="0.35">
      <c r="A3307" t="s">
        <v>1033</v>
      </c>
      <c r="B3307" t="s">
        <v>635</v>
      </c>
      <c r="C3307" t="s">
        <v>15</v>
      </c>
      <c r="D3307" t="s">
        <v>17</v>
      </c>
      <c r="E3307" t="s">
        <v>318</v>
      </c>
      <c r="G3307" t="s">
        <v>20</v>
      </c>
      <c r="H3307" t="s">
        <v>22</v>
      </c>
      <c r="I3307" s="4">
        <v>8177</v>
      </c>
      <c r="J3307">
        <v>1845</v>
      </c>
      <c r="K3307">
        <v>0</v>
      </c>
      <c r="L3307">
        <v>6332</v>
      </c>
      <c r="M3307">
        <v>0</v>
      </c>
      <c r="N3307" s="2">
        <v>31</v>
      </c>
      <c r="O3307" t="s">
        <v>29</v>
      </c>
      <c r="P3307" t="s">
        <v>319</v>
      </c>
      <c r="Q3307" t="s">
        <v>25</v>
      </c>
      <c r="R3307" t="s">
        <v>26</v>
      </c>
    </row>
    <row r="3308" spans="1:18" x14ac:dyDescent="0.35">
      <c r="A3308" t="s">
        <v>1033</v>
      </c>
      <c r="B3308" t="s">
        <v>636</v>
      </c>
      <c r="C3308" t="s">
        <v>15</v>
      </c>
      <c r="D3308" t="s">
        <v>17</v>
      </c>
      <c r="E3308" t="s">
        <v>385</v>
      </c>
      <c r="F3308" t="s">
        <v>253</v>
      </c>
      <c r="G3308" t="s">
        <v>20</v>
      </c>
      <c r="H3308" t="s">
        <v>22</v>
      </c>
      <c r="I3308" s="4">
        <v>5790</v>
      </c>
      <c r="J3308">
        <v>1366</v>
      </c>
      <c r="K3308">
        <v>0</v>
      </c>
      <c r="L3308">
        <v>4424</v>
      </c>
      <c r="M3308">
        <v>0</v>
      </c>
      <c r="N3308" s="2">
        <v>31</v>
      </c>
      <c r="O3308" t="s">
        <v>29</v>
      </c>
      <c r="P3308" t="s">
        <v>201</v>
      </c>
      <c r="Q3308" t="s">
        <v>25</v>
      </c>
      <c r="R3308" t="s">
        <v>26</v>
      </c>
    </row>
    <row r="3309" spans="1:18" x14ac:dyDescent="0.35">
      <c r="A3309" t="s">
        <v>1033</v>
      </c>
      <c r="B3309" t="s">
        <v>637</v>
      </c>
      <c r="C3309" t="s">
        <v>15</v>
      </c>
      <c r="D3309" t="s">
        <v>17</v>
      </c>
      <c r="E3309" t="s">
        <v>439</v>
      </c>
      <c r="G3309" t="s">
        <v>20</v>
      </c>
      <c r="H3309" t="s">
        <v>22</v>
      </c>
      <c r="I3309" s="4">
        <v>4700</v>
      </c>
      <c r="J3309">
        <v>1091</v>
      </c>
      <c r="K3309">
        <v>0</v>
      </c>
      <c r="L3309">
        <v>3609</v>
      </c>
      <c r="M3309">
        <v>0</v>
      </c>
      <c r="N3309" s="2">
        <v>31</v>
      </c>
      <c r="O3309" t="s">
        <v>29</v>
      </c>
      <c r="P3309" t="s">
        <v>201</v>
      </c>
      <c r="Q3309" t="s">
        <v>25</v>
      </c>
      <c r="R3309" t="s">
        <v>26</v>
      </c>
    </row>
    <row r="3310" spans="1:18" x14ac:dyDescent="0.35">
      <c r="A3310" t="s">
        <v>1033</v>
      </c>
      <c r="B3310" t="s">
        <v>638</v>
      </c>
      <c r="C3310" t="s">
        <v>15</v>
      </c>
      <c r="D3310" t="s">
        <v>17</v>
      </c>
      <c r="E3310" t="s">
        <v>390</v>
      </c>
      <c r="F3310" t="s">
        <v>253</v>
      </c>
      <c r="G3310" t="s">
        <v>20</v>
      </c>
      <c r="H3310" t="s">
        <v>21</v>
      </c>
      <c r="I3310" s="4">
        <v>2967</v>
      </c>
      <c r="J3310">
        <v>0</v>
      </c>
      <c r="K3310">
        <v>0</v>
      </c>
      <c r="L3310">
        <v>0</v>
      </c>
      <c r="M3310">
        <v>2967</v>
      </c>
      <c r="N3310" s="2">
        <v>31</v>
      </c>
      <c r="O3310" t="s">
        <v>29</v>
      </c>
      <c r="P3310" t="s">
        <v>201</v>
      </c>
      <c r="Q3310" t="s">
        <v>25</v>
      </c>
      <c r="R3310" t="s">
        <v>26</v>
      </c>
    </row>
    <row r="3311" spans="1:18" x14ac:dyDescent="0.35">
      <c r="A3311" t="s">
        <v>1033</v>
      </c>
      <c r="B3311" t="s">
        <v>639</v>
      </c>
      <c r="C3311" t="s">
        <v>15</v>
      </c>
      <c r="D3311" t="s">
        <v>17</v>
      </c>
      <c r="E3311" t="s">
        <v>391</v>
      </c>
      <c r="F3311" t="s">
        <v>392</v>
      </c>
      <c r="G3311" t="s">
        <v>20</v>
      </c>
      <c r="H3311" t="s">
        <v>22</v>
      </c>
      <c r="I3311" s="4">
        <v>8182</v>
      </c>
      <c r="J3311">
        <v>1820</v>
      </c>
      <c r="K3311">
        <v>0</v>
      </c>
      <c r="L3311">
        <v>6362</v>
      </c>
      <c r="M3311">
        <v>0</v>
      </c>
      <c r="N3311" s="2">
        <v>31</v>
      </c>
      <c r="O3311" t="s">
        <v>29</v>
      </c>
      <c r="P3311" t="s">
        <v>201</v>
      </c>
      <c r="Q3311" t="s">
        <v>25</v>
      </c>
      <c r="R3311" t="s">
        <v>26</v>
      </c>
    </row>
    <row r="3312" spans="1:18" x14ac:dyDescent="0.35">
      <c r="A3312" t="s">
        <v>1033</v>
      </c>
      <c r="B3312" t="s">
        <v>640</v>
      </c>
      <c r="C3312" t="s">
        <v>15</v>
      </c>
      <c r="D3312" t="s">
        <v>17</v>
      </c>
      <c r="E3312" t="s">
        <v>440</v>
      </c>
      <c r="F3312" t="s">
        <v>181</v>
      </c>
      <c r="G3312" t="s">
        <v>20</v>
      </c>
      <c r="H3312" t="s">
        <v>22</v>
      </c>
      <c r="I3312" s="4">
        <v>16400</v>
      </c>
      <c r="J3312">
        <v>3655</v>
      </c>
      <c r="K3312">
        <v>0</v>
      </c>
      <c r="L3312">
        <v>12745</v>
      </c>
      <c r="M3312">
        <v>0</v>
      </c>
      <c r="N3312" s="2">
        <v>31</v>
      </c>
      <c r="O3312" t="s">
        <v>29</v>
      </c>
      <c r="P3312" t="s">
        <v>49</v>
      </c>
      <c r="Q3312" t="s">
        <v>25</v>
      </c>
      <c r="R3312" t="s">
        <v>26</v>
      </c>
    </row>
    <row r="3313" spans="1:18" x14ac:dyDescent="0.35">
      <c r="A3313" t="s">
        <v>1033</v>
      </c>
      <c r="B3313" t="s">
        <v>641</v>
      </c>
      <c r="C3313" t="s">
        <v>15</v>
      </c>
      <c r="D3313" t="s">
        <v>17</v>
      </c>
      <c r="E3313" t="s">
        <v>509</v>
      </c>
      <c r="G3313" t="s">
        <v>20</v>
      </c>
      <c r="H3313" t="s">
        <v>21</v>
      </c>
      <c r="I3313" s="4">
        <v>0</v>
      </c>
      <c r="J3313">
        <v>0</v>
      </c>
      <c r="K3313">
        <v>0</v>
      </c>
      <c r="L3313">
        <v>0</v>
      </c>
      <c r="M3313">
        <v>0</v>
      </c>
      <c r="N3313" s="2">
        <v>31</v>
      </c>
      <c r="O3313" t="s">
        <v>29</v>
      </c>
      <c r="P3313" t="s">
        <v>168</v>
      </c>
      <c r="Q3313" t="s">
        <v>25</v>
      </c>
      <c r="R3313" t="s">
        <v>26</v>
      </c>
    </row>
    <row r="3314" spans="1:18" x14ac:dyDescent="0.35">
      <c r="A3314" t="s">
        <v>1033</v>
      </c>
      <c r="B3314" t="s">
        <v>642</v>
      </c>
      <c r="C3314" t="s">
        <v>15</v>
      </c>
      <c r="D3314" t="s">
        <v>17</v>
      </c>
      <c r="E3314" t="s">
        <v>193</v>
      </c>
      <c r="F3314" t="s">
        <v>18</v>
      </c>
      <c r="G3314" t="s">
        <v>20</v>
      </c>
      <c r="H3314" t="s">
        <v>21</v>
      </c>
      <c r="I3314" s="4">
        <v>1212.0899999999999</v>
      </c>
      <c r="J3314">
        <v>0</v>
      </c>
      <c r="K3314">
        <v>0</v>
      </c>
      <c r="L3314">
        <v>0</v>
      </c>
      <c r="M3314">
        <v>1212.0899999999999</v>
      </c>
      <c r="N3314" s="2">
        <v>31</v>
      </c>
      <c r="O3314" t="s">
        <v>23</v>
      </c>
      <c r="P3314" t="s">
        <v>80</v>
      </c>
      <c r="Q3314" t="s">
        <v>25</v>
      </c>
      <c r="R3314" t="s">
        <v>26</v>
      </c>
    </row>
    <row r="3315" spans="1:18" x14ac:dyDescent="0.35">
      <c r="A3315" t="s">
        <v>1033</v>
      </c>
      <c r="B3315" t="s">
        <v>643</v>
      </c>
      <c r="C3315" t="s">
        <v>15</v>
      </c>
      <c r="D3315" t="s">
        <v>17</v>
      </c>
      <c r="E3315" t="s">
        <v>109</v>
      </c>
      <c r="F3315" t="s">
        <v>110</v>
      </c>
      <c r="G3315" t="s">
        <v>20</v>
      </c>
      <c r="H3315" t="s">
        <v>21</v>
      </c>
      <c r="I3315" s="4">
        <v>1840.78</v>
      </c>
      <c r="J3315">
        <v>0</v>
      </c>
      <c r="K3315">
        <v>0</v>
      </c>
      <c r="L3315">
        <v>0</v>
      </c>
      <c r="M3315">
        <v>1840.78</v>
      </c>
      <c r="N3315" s="2">
        <v>31</v>
      </c>
      <c r="O3315" t="s">
        <v>29</v>
      </c>
      <c r="P3315" t="s">
        <v>80</v>
      </c>
      <c r="Q3315" t="s">
        <v>25</v>
      </c>
      <c r="R3315" t="s">
        <v>26</v>
      </c>
    </row>
    <row r="3316" spans="1:18" x14ac:dyDescent="0.35">
      <c r="A3316" t="s">
        <v>1033</v>
      </c>
      <c r="B3316" t="s">
        <v>644</v>
      </c>
      <c r="C3316" t="s">
        <v>15</v>
      </c>
      <c r="D3316" t="s">
        <v>17</v>
      </c>
      <c r="E3316" t="s">
        <v>182</v>
      </c>
      <c r="G3316" t="s">
        <v>20</v>
      </c>
      <c r="H3316" t="s">
        <v>21</v>
      </c>
      <c r="I3316" s="4">
        <v>1291.46</v>
      </c>
      <c r="J3316">
        <v>0</v>
      </c>
      <c r="K3316">
        <v>0</v>
      </c>
      <c r="L3316">
        <v>0</v>
      </c>
      <c r="M3316">
        <v>1291.46</v>
      </c>
      <c r="N3316" s="2">
        <v>31</v>
      </c>
      <c r="O3316" t="s">
        <v>29</v>
      </c>
      <c r="P3316" t="s">
        <v>80</v>
      </c>
      <c r="Q3316" t="s">
        <v>25</v>
      </c>
      <c r="R3316" t="s">
        <v>26</v>
      </c>
    </row>
    <row r="3317" spans="1:18" x14ac:dyDescent="0.35">
      <c r="A3317" t="s">
        <v>1033</v>
      </c>
      <c r="B3317" t="s">
        <v>645</v>
      </c>
      <c r="C3317" t="s">
        <v>15</v>
      </c>
      <c r="D3317" t="s">
        <v>17</v>
      </c>
      <c r="E3317" t="s">
        <v>423</v>
      </c>
      <c r="G3317" t="s">
        <v>20</v>
      </c>
      <c r="H3317" t="s">
        <v>22</v>
      </c>
      <c r="I3317" s="4">
        <v>8000</v>
      </c>
      <c r="J3317">
        <v>1778</v>
      </c>
      <c r="K3317">
        <v>0</v>
      </c>
      <c r="L3317">
        <v>6222</v>
      </c>
      <c r="M3317">
        <v>0</v>
      </c>
      <c r="N3317" s="2">
        <v>31</v>
      </c>
      <c r="O3317" t="s">
        <v>29</v>
      </c>
      <c r="P3317" t="s">
        <v>24</v>
      </c>
      <c r="Q3317" t="s">
        <v>25</v>
      </c>
      <c r="R3317" t="s">
        <v>26</v>
      </c>
    </row>
    <row r="3318" spans="1:18" x14ac:dyDescent="0.35">
      <c r="A3318" t="s">
        <v>1033</v>
      </c>
      <c r="B3318" t="s">
        <v>646</v>
      </c>
      <c r="C3318" t="s">
        <v>15</v>
      </c>
      <c r="D3318" t="s">
        <v>17</v>
      </c>
      <c r="E3318" t="s">
        <v>444</v>
      </c>
      <c r="F3318" t="s">
        <v>56</v>
      </c>
      <c r="G3318" t="s">
        <v>20</v>
      </c>
      <c r="H3318" t="s">
        <v>21</v>
      </c>
      <c r="I3318" s="4">
        <v>1432.01</v>
      </c>
      <c r="J3318">
        <v>0</v>
      </c>
      <c r="K3318">
        <v>0</v>
      </c>
      <c r="L3318">
        <v>0</v>
      </c>
      <c r="M3318">
        <v>1432.01</v>
      </c>
      <c r="N3318" s="2">
        <v>31</v>
      </c>
      <c r="O3318" t="s">
        <v>57</v>
      </c>
      <c r="P3318" t="s">
        <v>24</v>
      </c>
      <c r="Q3318" t="s">
        <v>25</v>
      </c>
      <c r="R3318" t="s">
        <v>26</v>
      </c>
    </row>
    <row r="3319" spans="1:18" x14ac:dyDescent="0.35">
      <c r="A3319" t="s">
        <v>1033</v>
      </c>
      <c r="B3319" t="s">
        <v>647</v>
      </c>
      <c r="C3319" t="s">
        <v>15</v>
      </c>
      <c r="D3319" t="s">
        <v>17</v>
      </c>
      <c r="E3319" t="s">
        <v>258</v>
      </c>
      <c r="F3319" t="s">
        <v>259</v>
      </c>
      <c r="G3319" t="s">
        <v>20</v>
      </c>
      <c r="H3319" t="s">
        <v>21</v>
      </c>
      <c r="I3319" s="4">
        <v>1105.3499999999999</v>
      </c>
      <c r="J3319">
        <v>0</v>
      </c>
      <c r="K3319">
        <v>0</v>
      </c>
      <c r="L3319">
        <v>0</v>
      </c>
      <c r="M3319">
        <v>1105.3499999999999</v>
      </c>
      <c r="N3319" s="2">
        <v>31</v>
      </c>
      <c r="O3319" t="s">
        <v>260</v>
      </c>
      <c r="P3319" t="s">
        <v>24</v>
      </c>
      <c r="Q3319" t="s">
        <v>25</v>
      </c>
      <c r="R3319" t="s">
        <v>26</v>
      </c>
    </row>
    <row r="3320" spans="1:18" x14ac:dyDescent="0.35">
      <c r="A3320" t="s">
        <v>1033</v>
      </c>
      <c r="B3320" t="s">
        <v>648</v>
      </c>
      <c r="C3320" t="s">
        <v>15</v>
      </c>
      <c r="D3320" t="s">
        <v>17</v>
      </c>
      <c r="E3320" t="s">
        <v>88</v>
      </c>
      <c r="F3320" t="s">
        <v>18</v>
      </c>
      <c r="G3320" t="s">
        <v>20</v>
      </c>
      <c r="H3320" t="s">
        <v>21</v>
      </c>
      <c r="I3320" s="4">
        <v>2108.92</v>
      </c>
      <c r="J3320">
        <v>0</v>
      </c>
      <c r="K3320">
        <v>0</v>
      </c>
      <c r="L3320">
        <v>0</v>
      </c>
      <c r="M3320">
        <v>2108.92</v>
      </c>
      <c r="N3320" s="2">
        <v>31</v>
      </c>
      <c r="O3320" t="s">
        <v>23</v>
      </c>
      <c r="P3320" t="s">
        <v>24</v>
      </c>
      <c r="Q3320" t="s">
        <v>25</v>
      </c>
      <c r="R3320" t="s">
        <v>26</v>
      </c>
    </row>
    <row r="3321" spans="1:18" x14ac:dyDescent="0.35">
      <c r="A3321" t="s">
        <v>1033</v>
      </c>
      <c r="B3321" t="s">
        <v>649</v>
      </c>
      <c r="C3321" t="s">
        <v>15</v>
      </c>
      <c r="D3321" t="s">
        <v>17</v>
      </c>
      <c r="E3321" t="s">
        <v>72</v>
      </c>
      <c r="F3321" t="s">
        <v>73</v>
      </c>
      <c r="G3321" t="s">
        <v>20</v>
      </c>
      <c r="H3321" t="s">
        <v>22</v>
      </c>
      <c r="I3321" s="4">
        <v>1885</v>
      </c>
      <c r="J3321">
        <v>605</v>
      </c>
      <c r="K3321">
        <v>0</v>
      </c>
      <c r="L3321">
        <v>1280</v>
      </c>
      <c r="M3321">
        <v>0</v>
      </c>
      <c r="N3321" s="2">
        <v>31</v>
      </c>
      <c r="O3321" t="s">
        <v>60</v>
      </c>
      <c r="P3321" t="s">
        <v>24</v>
      </c>
      <c r="Q3321" t="s">
        <v>25</v>
      </c>
      <c r="R3321" t="s">
        <v>26</v>
      </c>
    </row>
    <row r="3322" spans="1:18" x14ac:dyDescent="0.35">
      <c r="A3322" t="s">
        <v>1033</v>
      </c>
      <c r="B3322" t="s">
        <v>650</v>
      </c>
      <c r="C3322" t="s">
        <v>15</v>
      </c>
      <c r="D3322" t="s">
        <v>17</v>
      </c>
      <c r="E3322" t="s">
        <v>140</v>
      </c>
      <c r="F3322" t="s">
        <v>141</v>
      </c>
      <c r="G3322" t="s">
        <v>20</v>
      </c>
      <c r="H3322" t="s">
        <v>22</v>
      </c>
      <c r="I3322" s="4">
        <v>8540</v>
      </c>
      <c r="J3322">
        <v>3090</v>
      </c>
      <c r="K3322">
        <v>0</v>
      </c>
      <c r="L3322">
        <v>5450</v>
      </c>
      <c r="M3322">
        <v>0</v>
      </c>
      <c r="N3322" s="2">
        <v>31</v>
      </c>
      <c r="O3322" t="s">
        <v>60</v>
      </c>
      <c r="P3322" t="s">
        <v>24</v>
      </c>
      <c r="Q3322" t="s">
        <v>25</v>
      </c>
      <c r="R3322" t="s">
        <v>26</v>
      </c>
    </row>
    <row r="3323" spans="1:18" x14ac:dyDescent="0.35">
      <c r="A3323" t="s">
        <v>1033</v>
      </c>
      <c r="B3323" t="s">
        <v>651</v>
      </c>
      <c r="C3323" t="s">
        <v>15</v>
      </c>
      <c r="D3323" t="s">
        <v>17</v>
      </c>
      <c r="E3323" t="s">
        <v>87</v>
      </c>
      <c r="G3323" t="s">
        <v>20</v>
      </c>
      <c r="H3323" t="s">
        <v>21</v>
      </c>
      <c r="I3323" s="4">
        <v>2367.56</v>
      </c>
      <c r="J3323">
        <v>0</v>
      </c>
      <c r="K3323">
        <v>0</v>
      </c>
      <c r="L3323">
        <v>0</v>
      </c>
      <c r="M3323">
        <v>2367.56</v>
      </c>
      <c r="N3323" s="2">
        <v>31</v>
      </c>
      <c r="O3323" t="s">
        <v>35</v>
      </c>
      <c r="P3323" t="s">
        <v>24</v>
      </c>
      <c r="Q3323" t="s">
        <v>25</v>
      </c>
      <c r="R3323" t="s">
        <v>26</v>
      </c>
    </row>
    <row r="3324" spans="1:18" x14ac:dyDescent="0.35">
      <c r="A3324" t="s">
        <v>1033</v>
      </c>
      <c r="B3324" t="s">
        <v>652</v>
      </c>
      <c r="C3324" t="s">
        <v>15</v>
      </c>
      <c r="D3324" t="s">
        <v>17</v>
      </c>
      <c r="E3324" t="s">
        <v>447</v>
      </c>
      <c r="F3324" t="s">
        <v>29</v>
      </c>
      <c r="G3324" t="s">
        <v>20</v>
      </c>
      <c r="H3324" t="s">
        <v>22</v>
      </c>
      <c r="I3324" s="4">
        <v>3040</v>
      </c>
      <c r="J3324">
        <v>665</v>
      </c>
      <c r="K3324">
        <v>0</v>
      </c>
      <c r="L3324">
        <v>2375</v>
      </c>
      <c r="M3324">
        <v>0</v>
      </c>
      <c r="N3324" s="2">
        <v>31</v>
      </c>
      <c r="O3324" t="s">
        <v>29</v>
      </c>
      <c r="P3324" t="s">
        <v>24</v>
      </c>
      <c r="Q3324" t="s">
        <v>25</v>
      </c>
      <c r="R3324" t="s">
        <v>26</v>
      </c>
    </row>
    <row r="3325" spans="1:18" x14ac:dyDescent="0.35">
      <c r="A3325" t="s">
        <v>1033</v>
      </c>
      <c r="B3325" t="s">
        <v>653</v>
      </c>
      <c r="C3325" t="s">
        <v>15</v>
      </c>
      <c r="D3325" t="s">
        <v>17</v>
      </c>
      <c r="E3325" t="s">
        <v>33</v>
      </c>
      <c r="F3325" t="s">
        <v>34</v>
      </c>
      <c r="G3325" t="s">
        <v>20</v>
      </c>
      <c r="H3325" t="s">
        <v>21</v>
      </c>
      <c r="I3325" s="4">
        <v>43.49</v>
      </c>
      <c r="J3325">
        <v>0</v>
      </c>
      <c r="K3325">
        <v>0</v>
      </c>
      <c r="L3325">
        <v>0</v>
      </c>
      <c r="M3325">
        <v>43.49</v>
      </c>
      <c r="N3325" s="2">
        <v>31</v>
      </c>
      <c r="O3325" t="s">
        <v>35</v>
      </c>
      <c r="P3325" t="s">
        <v>24</v>
      </c>
      <c r="Q3325" t="s">
        <v>25</v>
      </c>
      <c r="R3325" t="s">
        <v>26</v>
      </c>
    </row>
    <row r="3326" spans="1:18" x14ac:dyDescent="0.35">
      <c r="A3326" t="s">
        <v>1033</v>
      </c>
      <c r="B3326" t="s">
        <v>654</v>
      </c>
      <c r="C3326" t="s">
        <v>15</v>
      </c>
      <c r="D3326" t="s">
        <v>17</v>
      </c>
      <c r="E3326" t="s">
        <v>184</v>
      </c>
      <c r="F3326" t="s">
        <v>185</v>
      </c>
      <c r="G3326" t="s">
        <v>20</v>
      </c>
      <c r="H3326" t="s">
        <v>21</v>
      </c>
      <c r="I3326" s="4">
        <v>751.85</v>
      </c>
      <c r="J3326">
        <v>0</v>
      </c>
      <c r="K3326">
        <v>0</v>
      </c>
      <c r="L3326">
        <v>0</v>
      </c>
      <c r="M3326">
        <v>751.85</v>
      </c>
      <c r="N3326" s="2">
        <v>31</v>
      </c>
      <c r="O3326" t="s">
        <v>63</v>
      </c>
      <c r="P3326" t="s">
        <v>80</v>
      </c>
      <c r="Q3326" t="s">
        <v>25</v>
      </c>
      <c r="R3326" t="s">
        <v>26</v>
      </c>
    </row>
    <row r="3327" spans="1:18" x14ac:dyDescent="0.35">
      <c r="A3327" t="s">
        <v>1033</v>
      </c>
      <c r="B3327" t="s">
        <v>655</v>
      </c>
      <c r="C3327" t="s">
        <v>15</v>
      </c>
      <c r="D3327" t="s">
        <v>17</v>
      </c>
      <c r="E3327" t="s">
        <v>123</v>
      </c>
      <c r="G3327" t="s">
        <v>20</v>
      </c>
      <c r="H3327" t="s">
        <v>21</v>
      </c>
      <c r="I3327" s="4">
        <v>1433.86</v>
      </c>
      <c r="J3327">
        <v>0</v>
      </c>
      <c r="K3327">
        <v>0</v>
      </c>
      <c r="L3327">
        <v>0</v>
      </c>
      <c r="M3327">
        <v>1433.86</v>
      </c>
      <c r="N3327" s="2">
        <v>31</v>
      </c>
      <c r="O3327" t="s">
        <v>35</v>
      </c>
      <c r="P3327" t="s">
        <v>64</v>
      </c>
      <c r="Q3327" t="s">
        <v>25</v>
      </c>
      <c r="R3327" t="s">
        <v>26</v>
      </c>
    </row>
    <row r="3328" spans="1:18" x14ac:dyDescent="0.35">
      <c r="A3328" t="s">
        <v>1033</v>
      </c>
      <c r="B3328" t="s">
        <v>656</v>
      </c>
      <c r="C3328" t="s">
        <v>15</v>
      </c>
      <c r="D3328" t="s">
        <v>17</v>
      </c>
      <c r="E3328" t="s">
        <v>396</v>
      </c>
      <c r="F3328" t="s">
        <v>53</v>
      </c>
      <c r="G3328" t="s">
        <v>20</v>
      </c>
      <c r="H3328" t="s">
        <v>22</v>
      </c>
      <c r="I3328" s="4">
        <v>5030</v>
      </c>
      <c r="J3328">
        <v>1133</v>
      </c>
      <c r="K3328">
        <v>0</v>
      </c>
      <c r="L3328">
        <v>3897</v>
      </c>
      <c r="M3328">
        <v>0</v>
      </c>
      <c r="N3328" s="2">
        <v>31</v>
      </c>
      <c r="O3328" t="s">
        <v>29</v>
      </c>
      <c r="P3328" t="s">
        <v>24</v>
      </c>
      <c r="Q3328" t="s">
        <v>25</v>
      </c>
      <c r="R3328" t="s">
        <v>26</v>
      </c>
    </row>
    <row r="3329" spans="1:18" x14ac:dyDescent="0.35">
      <c r="A3329" t="s">
        <v>1033</v>
      </c>
      <c r="B3329" t="s">
        <v>657</v>
      </c>
      <c r="C3329" t="s">
        <v>15</v>
      </c>
      <c r="D3329" t="s">
        <v>17</v>
      </c>
      <c r="E3329" t="s">
        <v>16</v>
      </c>
      <c r="F3329" t="s">
        <v>18</v>
      </c>
      <c r="G3329" t="s">
        <v>20</v>
      </c>
      <c r="H3329" t="s">
        <v>21</v>
      </c>
      <c r="I3329" s="4">
        <v>3830.11</v>
      </c>
      <c r="J3329">
        <v>0</v>
      </c>
      <c r="K3329">
        <v>0</v>
      </c>
      <c r="L3329">
        <v>0</v>
      </c>
      <c r="M3329">
        <v>3830.11</v>
      </c>
      <c r="N3329" s="2">
        <v>31</v>
      </c>
      <c r="O3329" t="s">
        <v>23</v>
      </c>
      <c r="P3329" t="s">
        <v>24</v>
      </c>
      <c r="Q3329" t="s">
        <v>25</v>
      </c>
      <c r="R3329" t="s">
        <v>26</v>
      </c>
    </row>
    <row r="3330" spans="1:18" x14ac:dyDescent="0.35">
      <c r="A3330" t="s">
        <v>1033</v>
      </c>
      <c r="B3330" t="s">
        <v>658</v>
      </c>
      <c r="C3330" t="s">
        <v>15</v>
      </c>
      <c r="D3330" t="s">
        <v>17</v>
      </c>
      <c r="E3330" t="s">
        <v>528</v>
      </c>
      <c r="F3330" t="s">
        <v>529</v>
      </c>
      <c r="G3330" t="s">
        <v>20</v>
      </c>
      <c r="H3330" t="s">
        <v>22</v>
      </c>
      <c r="I3330" s="4">
        <v>4268</v>
      </c>
      <c r="J3330">
        <v>615</v>
      </c>
      <c r="K3330">
        <v>0</v>
      </c>
      <c r="L3330">
        <v>3653</v>
      </c>
      <c r="M3330">
        <v>0</v>
      </c>
      <c r="N3330" s="2">
        <v>31</v>
      </c>
      <c r="O3330" t="s">
        <v>23</v>
      </c>
      <c r="P3330" t="s">
        <v>24</v>
      </c>
      <c r="Q3330" t="s">
        <v>25</v>
      </c>
      <c r="R3330" t="s">
        <v>26</v>
      </c>
    </row>
    <row r="3331" spans="1:18" x14ac:dyDescent="0.35">
      <c r="A3331" t="s">
        <v>1033</v>
      </c>
      <c r="B3331" t="s">
        <v>659</v>
      </c>
      <c r="C3331" t="s">
        <v>15</v>
      </c>
      <c r="D3331" t="s">
        <v>17</v>
      </c>
      <c r="E3331" t="s">
        <v>558</v>
      </c>
      <c r="F3331" t="s">
        <v>18</v>
      </c>
      <c r="G3331" t="s">
        <v>20</v>
      </c>
      <c r="H3331" t="s">
        <v>21</v>
      </c>
      <c r="I3331" s="4">
        <v>2777.97</v>
      </c>
      <c r="J3331">
        <v>0</v>
      </c>
      <c r="K3331">
        <v>0</v>
      </c>
      <c r="L3331">
        <v>0</v>
      </c>
      <c r="M3331">
        <v>2777.97</v>
      </c>
      <c r="N3331" s="2">
        <v>31</v>
      </c>
      <c r="Q3331" t="s">
        <v>25</v>
      </c>
      <c r="R3331" t="s">
        <v>26</v>
      </c>
    </row>
    <row r="3332" spans="1:18" x14ac:dyDescent="0.35">
      <c r="A3332" t="s">
        <v>1033</v>
      </c>
      <c r="B3332" t="s">
        <v>660</v>
      </c>
      <c r="C3332" t="s">
        <v>15</v>
      </c>
      <c r="D3332" t="s">
        <v>17</v>
      </c>
      <c r="E3332" t="s">
        <v>75</v>
      </c>
      <c r="F3332" t="s">
        <v>76</v>
      </c>
      <c r="G3332" t="s">
        <v>20</v>
      </c>
      <c r="H3332" t="s">
        <v>22</v>
      </c>
      <c r="I3332" s="4">
        <v>5272</v>
      </c>
      <c r="J3332">
        <v>1196</v>
      </c>
      <c r="K3332">
        <v>0</v>
      </c>
      <c r="L3332">
        <v>4076</v>
      </c>
      <c r="M3332">
        <v>0</v>
      </c>
      <c r="N3332" s="2">
        <v>31</v>
      </c>
      <c r="O3332" t="s">
        <v>29</v>
      </c>
      <c r="P3332" t="s">
        <v>32</v>
      </c>
      <c r="Q3332" t="s">
        <v>25</v>
      </c>
      <c r="R3332" t="s">
        <v>26</v>
      </c>
    </row>
    <row r="3333" spans="1:18" x14ac:dyDescent="0.35">
      <c r="A3333" t="s">
        <v>1033</v>
      </c>
      <c r="B3333" t="s">
        <v>661</v>
      </c>
      <c r="C3333" t="s">
        <v>15</v>
      </c>
      <c r="D3333" t="s">
        <v>17</v>
      </c>
      <c r="E3333" t="s">
        <v>133</v>
      </c>
      <c r="F3333" t="s">
        <v>23</v>
      </c>
      <c r="G3333" t="s">
        <v>20</v>
      </c>
      <c r="H3333" t="s">
        <v>21</v>
      </c>
      <c r="I3333" s="4">
        <v>1893.31</v>
      </c>
      <c r="J3333">
        <v>0</v>
      </c>
      <c r="K3333">
        <v>0</v>
      </c>
      <c r="L3333">
        <v>0</v>
      </c>
      <c r="M3333">
        <v>1893.31</v>
      </c>
      <c r="N3333" s="2">
        <v>31</v>
      </c>
      <c r="O3333" t="s">
        <v>23</v>
      </c>
      <c r="P3333" t="s">
        <v>32</v>
      </c>
      <c r="Q3333" t="s">
        <v>25</v>
      </c>
      <c r="R3333" t="s">
        <v>26</v>
      </c>
    </row>
    <row r="3334" spans="1:18" x14ac:dyDescent="0.35">
      <c r="A3334" t="s">
        <v>1033</v>
      </c>
      <c r="B3334" t="s">
        <v>662</v>
      </c>
      <c r="C3334" t="s">
        <v>15</v>
      </c>
      <c r="D3334" t="s">
        <v>17</v>
      </c>
      <c r="E3334" t="s">
        <v>499</v>
      </c>
      <c r="G3334" t="s">
        <v>20</v>
      </c>
      <c r="H3334" t="s">
        <v>21</v>
      </c>
      <c r="I3334" s="4">
        <v>990.98</v>
      </c>
      <c r="J3334">
        <v>0</v>
      </c>
      <c r="K3334">
        <v>0</v>
      </c>
      <c r="L3334">
        <v>0</v>
      </c>
      <c r="M3334">
        <v>990.98</v>
      </c>
      <c r="N3334" s="2">
        <v>31</v>
      </c>
      <c r="O3334" t="s">
        <v>35</v>
      </c>
      <c r="P3334" t="s">
        <v>32</v>
      </c>
      <c r="Q3334" t="s">
        <v>25</v>
      </c>
      <c r="R3334" t="s">
        <v>26</v>
      </c>
    </row>
    <row r="3335" spans="1:18" x14ac:dyDescent="0.35">
      <c r="A3335" t="s">
        <v>1033</v>
      </c>
      <c r="B3335" t="s">
        <v>663</v>
      </c>
      <c r="C3335" t="s">
        <v>15</v>
      </c>
      <c r="D3335" t="s">
        <v>17</v>
      </c>
      <c r="E3335" t="s">
        <v>145</v>
      </c>
      <c r="F3335" t="s">
        <v>18</v>
      </c>
      <c r="G3335" t="s">
        <v>20</v>
      </c>
      <c r="H3335" t="s">
        <v>21</v>
      </c>
      <c r="I3335" s="4">
        <v>1774.86</v>
      </c>
      <c r="J3335">
        <v>0</v>
      </c>
      <c r="K3335">
        <v>0</v>
      </c>
      <c r="L3335">
        <v>0</v>
      </c>
      <c r="M3335">
        <v>1774.86</v>
      </c>
      <c r="N3335" s="2">
        <v>31</v>
      </c>
      <c r="O3335" t="s">
        <v>23</v>
      </c>
      <c r="P3335" t="s">
        <v>32</v>
      </c>
      <c r="Q3335" t="s">
        <v>25</v>
      </c>
      <c r="R3335" t="s">
        <v>26</v>
      </c>
    </row>
    <row r="3336" spans="1:18" x14ac:dyDescent="0.35">
      <c r="A3336" t="s">
        <v>1033</v>
      </c>
      <c r="B3336" t="s">
        <v>664</v>
      </c>
      <c r="C3336" t="s">
        <v>15</v>
      </c>
      <c r="D3336" t="s">
        <v>17</v>
      </c>
      <c r="E3336" t="s">
        <v>208</v>
      </c>
      <c r="F3336" t="s">
        <v>209</v>
      </c>
      <c r="G3336" t="s">
        <v>20</v>
      </c>
      <c r="H3336" t="s">
        <v>22</v>
      </c>
      <c r="I3336" s="4">
        <v>1920</v>
      </c>
      <c r="J3336">
        <v>550</v>
      </c>
      <c r="K3336">
        <v>0</v>
      </c>
      <c r="L3336">
        <v>1370</v>
      </c>
      <c r="M3336">
        <v>0</v>
      </c>
      <c r="N3336" s="2">
        <v>31</v>
      </c>
      <c r="O3336" t="s">
        <v>60</v>
      </c>
      <c r="P3336" t="s">
        <v>32</v>
      </c>
      <c r="Q3336" t="s">
        <v>25</v>
      </c>
      <c r="R3336" t="s">
        <v>26</v>
      </c>
    </row>
    <row r="3337" spans="1:18" x14ac:dyDescent="0.35">
      <c r="A3337" t="s">
        <v>1033</v>
      </c>
      <c r="B3337" t="s">
        <v>665</v>
      </c>
      <c r="C3337" t="s">
        <v>15</v>
      </c>
      <c r="D3337" t="s">
        <v>17</v>
      </c>
      <c r="E3337" t="s">
        <v>207</v>
      </c>
      <c r="F3337" t="s">
        <v>62</v>
      </c>
      <c r="G3337" t="s">
        <v>20</v>
      </c>
      <c r="H3337" t="s">
        <v>21</v>
      </c>
      <c r="I3337" s="4">
        <v>280.3</v>
      </c>
      <c r="J3337">
        <v>0</v>
      </c>
      <c r="K3337">
        <v>0</v>
      </c>
      <c r="L3337">
        <v>0</v>
      </c>
      <c r="M3337">
        <v>280.3</v>
      </c>
      <c r="N3337" s="2">
        <v>31</v>
      </c>
      <c r="O3337" t="s">
        <v>63</v>
      </c>
      <c r="P3337" t="s">
        <v>80</v>
      </c>
      <c r="Q3337" t="s">
        <v>25</v>
      </c>
      <c r="R3337" t="s">
        <v>26</v>
      </c>
    </row>
    <row r="3338" spans="1:18" x14ac:dyDescent="0.35">
      <c r="A3338" t="s">
        <v>1033</v>
      </c>
      <c r="B3338" t="s">
        <v>666</v>
      </c>
      <c r="C3338" t="s">
        <v>15</v>
      </c>
      <c r="D3338" t="s">
        <v>17</v>
      </c>
      <c r="E3338" t="s">
        <v>85</v>
      </c>
      <c r="F3338" t="s">
        <v>62</v>
      </c>
      <c r="G3338" t="s">
        <v>20</v>
      </c>
      <c r="H3338" t="s">
        <v>21</v>
      </c>
      <c r="I3338" s="4">
        <v>3410.47</v>
      </c>
      <c r="J3338">
        <v>0</v>
      </c>
      <c r="K3338">
        <v>0</v>
      </c>
      <c r="L3338">
        <v>0</v>
      </c>
      <c r="M3338">
        <v>3410.47</v>
      </c>
      <c r="N3338" s="2">
        <v>31</v>
      </c>
      <c r="O3338" t="s">
        <v>51</v>
      </c>
      <c r="P3338" t="s">
        <v>80</v>
      </c>
      <c r="Q3338" t="s">
        <v>25</v>
      </c>
      <c r="R3338" t="s">
        <v>26</v>
      </c>
    </row>
    <row r="3339" spans="1:18" x14ac:dyDescent="0.35">
      <c r="A3339" t="s">
        <v>1033</v>
      </c>
      <c r="B3339" t="s">
        <v>667</v>
      </c>
      <c r="C3339" t="s">
        <v>15</v>
      </c>
      <c r="D3339" t="s">
        <v>17</v>
      </c>
      <c r="E3339" t="s">
        <v>85</v>
      </c>
      <c r="F3339" t="s">
        <v>62</v>
      </c>
      <c r="G3339" t="s">
        <v>20</v>
      </c>
      <c r="H3339" t="s">
        <v>21</v>
      </c>
      <c r="I3339" s="4">
        <v>506.91</v>
      </c>
      <c r="J3339">
        <v>0</v>
      </c>
      <c r="K3339">
        <v>0</v>
      </c>
      <c r="L3339">
        <v>0</v>
      </c>
      <c r="M3339">
        <v>506.91</v>
      </c>
      <c r="N3339" s="2">
        <v>31</v>
      </c>
      <c r="O3339" t="s">
        <v>63</v>
      </c>
      <c r="P3339" t="s">
        <v>80</v>
      </c>
      <c r="Q3339" t="s">
        <v>25</v>
      </c>
      <c r="R3339" t="s">
        <v>26</v>
      </c>
    </row>
    <row r="3340" spans="1:18" x14ac:dyDescent="0.35">
      <c r="A3340" t="s">
        <v>1033</v>
      </c>
      <c r="B3340" t="s">
        <v>668</v>
      </c>
      <c r="C3340" t="s">
        <v>15</v>
      </c>
      <c r="D3340" t="s">
        <v>17</v>
      </c>
      <c r="E3340" t="s">
        <v>187</v>
      </c>
      <c r="F3340" t="s">
        <v>131</v>
      </c>
      <c r="G3340" t="s">
        <v>20</v>
      </c>
      <c r="H3340" t="s">
        <v>21</v>
      </c>
      <c r="I3340" s="4">
        <v>1853.16</v>
      </c>
      <c r="J3340">
        <v>0</v>
      </c>
      <c r="K3340">
        <v>0</v>
      </c>
      <c r="L3340">
        <v>0</v>
      </c>
      <c r="M3340">
        <v>1853.16</v>
      </c>
      <c r="N3340" s="2">
        <v>31</v>
      </c>
      <c r="O3340" t="s">
        <v>29</v>
      </c>
      <c r="P3340" t="s">
        <v>80</v>
      </c>
      <c r="Q3340" t="s">
        <v>25</v>
      </c>
      <c r="R3340" t="s">
        <v>26</v>
      </c>
    </row>
    <row r="3341" spans="1:18" x14ac:dyDescent="0.35">
      <c r="A3341" t="s">
        <v>1033</v>
      </c>
      <c r="B3341" t="s">
        <v>669</v>
      </c>
      <c r="C3341" t="s">
        <v>15</v>
      </c>
      <c r="D3341" t="s">
        <v>17</v>
      </c>
      <c r="E3341" t="s">
        <v>183</v>
      </c>
      <c r="G3341" t="s">
        <v>20</v>
      </c>
      <c r="H3341" t="s">
        <v>22</v>
      </c>
      <c r="I3341" s="4">
        <v>4213</v>
      </c>
      <c r="J3341">
        <v>1428</v>
      </c>
      <c r="K3341">
        <v>0</v>
      </c>
      <c r="L3341">
        <v>2785</v>
      </c>
      <c r="M3341">
        <v>0</v>
      </c>
      <c r="N3341" s="2">
        <v>31</v>
      </c>
      <c r="O3341" t="s">
        <v>29</v>
      </c>
      <c r="P3341" t="s">
        <v>32</v>
      </c>
      <c r="Q3341" t="s">
        <v>25</v>
      </c>
      <c r="R3341" t="s">
        <v>26</v>
      </c>
    </row>
    <row r="3342" spans="1:18" x14ac:dyDescent="0.35">
      <c r="A3342" t="s">
        <v>1033</v>
      </c>
      <c r="B3342" t="s">
        <v>670</v>
      </c>
      <c r="C3342" t="s">
        <v>15</v>
      </c>
      <c r="D3342" t="s">
        <v>17</v>
      </c>
      <c r="E3342" t="s">
        <v>330</v>
      </c>
      <c r="G3342" t="s">
        <v>20</v>
      </c>
      <c r="H3342" t="s">
        <v>21</v>
      </c>
      <c r="I3342" s="4">
        <v>1903.49</v>
      </c>
      <c r="J3342">
        <v>0</v>
      </c>
      <c r="K3342">
        <v>0</v>
      </c>
      <c r="L3342">
        <v>0</v>
      </c>
      <c r="M3342">
        <v>1903.49</v>
      </c>
      <c r="N3342" s="2">
        <v>31</v>
      </c>
      <c r="O3342" t="s">
        <v>57</v>
      </c>
      <c r="P3342" t="s">
        <v>108</v>
      </c>
      <c r="Q3342" t="s">
        <v>25</v>
      </c>
      <c r="R3342" t="s">
        <v>26</v>
      </c>
    </row>
    <row r="3343" spans="1:18" x14ac:dyDescent="0.35">
      <c r="A3343" t="s">
        <v>1033</v>
      </c>
      <c r="B3343" t="s">
        <v>671</v>
      </c>
      <c r="C3343" t="s">
        <v>15</v>
      </c>
      <c r="D3343" t="s">
        <v>17</v>
      </c>
      <c r="E3343" t="s">
        <v>387</v>
      </c>
      <c r="G3343" t="s">
        <v>20</v>
      </c>
      <c r="H3343" t="s">
        <v>22</v>
      </c>
      <c r="I3343" s="4">
        <v>7530</v>
      </c>
      <c r="J3343">
        <v>1038</v>
      </c>
      <c r="K3343">
        <v>0</v>
      </c>
      <c r="L3343">
        <v>6492</v>
      </c>
      <c r="M3343">
        <v>0</v>
      </c>
      <c r="N3343" s="2">
        <v>31</v>
      </c>
      <c r="O3343" t="s">
        <v>60</v>
      </c>
      <c r="P3343" t="s">
        <v>108</v>
      </c>
      <c r="Q3343" t="s">
        <v>25</v>
      </c>
      <c r="R3343" t="s">
        <v>26</v>
      </c>
    </row>
    <row r="3344" spans="1:18" x14ac:dyDescent="0.35">
      <c r="A3344" t="s">
        <v>1033</v>
      </c>
      <c r="B3344" t="s">
        <v>672</v>
      </c>
      <c r="C3344" t="s">
        <v>15</v>
      </c>
      <c r="D3344" t="s">
        <v>17</v>
      </c>
      <c r="E3344" t="s">
        <v>268</v>
      </c>
      <c r="G3344" t="s">
        <v>20</v>
      </c>
      <c r="H3344" t="s">
        <v>22</v>
      </c>
      <c r="I3344" s="4">
        <v>5171</v>
      </c>
      <c r="J3344">
        <v>1195</v>
      </c>
      <c r="K3344">
        <v>0</v>
      </c>
      <c r="L3344">
        <v>3976</v>
      </c>
      <c r="M3344">
        <v>0</v>
      </c>
      <c r="N3344" s="2">
        <v>31</v>
      </c>
      <c r="O3344" t="s">
        <v>29</v>
      </c>
      <c r="P3344" t="s">
        <v>80</v>
      </c>
      <c r="Q3344" t="s">
        <v>25</v>
      </c>
      <c r="R3344" t="s">
        <v>26</v>
      </c>
    </row>
    <row r="3345" spans="1:18" x14ac:dyDescent="0.35">
      <c r="A3345" t="s">
        <v>1033</v>
      </c>
      <c r="B3345" t="s">
        <v>673</v>
      </c>
      <c r="C3345" t="s">
        <v>15</v>
      </c>
      <c r="D3345" t="s">
        <v>17</v>
      </c>
      <c r="E3345" t="s">
        <v>124</v>
      </c>
      <c r="F3345" t="s">
        <v>62</v>
      </c>
      <c r="G3345" t="s">
        <v>20</v>
      </c>
      <c r="H3345" t="s">
        <v>21</v>
      </c>
      <c r="I3345" s="4">
        <v>55.88</v>
      </c>
      <c r="J3345">
        <v>0</v>
      </c>
      <c r="K3345">
        <v>0</v>
      </c>
      <c r="L3345">
        <v>0</v>
      </c>
      <c r="M3345">
        <v>55.88</v>
      </c>
      <c r="N3345" s="2">
        <v>31</v>
      </c>
      <c r="O3345" t="s">
        <v>63</v>
      </c>
      <c r="P3345" t="s">
        <v>64</v>
      </c>
      <c r="Q3345" t="s">
        <v>25</v>
      </c>
      <c r="R3345" t="s">
        <v>26</v>
      </c>
    </row>
    <row r="3346" spans="1:18" x14ac:dyDescent="0.35">
      <c r="A3346" t="s">
        <v>1033</v>
      </c>
      <c r="B3346" t="s">
        <v>674</v>
      </c>
      <c r="C3346" t="s">
        <v>15</v>
      </c>
      <c r="D3346" t="s">
        <v>17</v>
      </c>
      <c r="E3346" t="s">
        <v>61</v>
      </c>
      <c r="F3346" t="s">
        <v>62</v>
      </c>
      <c r="G3346" t="s">
        <v>20</v>
      </c>
      <c r="H3346" t="s">
        <v>21</v>
      </c>
      <c r="I3346" s="4">
        <v>18.77</v>
      </c>
      <c r="J3346">
        <v>0</v>
      </c>
      <c r="K3346">
        <v>0</v>
      </c>
      <c r="L3346">
        <v>0</v>
      </c>
      <c r="M3346">
        <v>18.77</v>
      </c>
      <c r="N3346" s="2">
        <v>31</v>
      </c>
      <c r="O3346" t="s">
        <v>63</v>
      </c>
      <c r="P3346" t="s">
        <v>64</v>
      </c>
      <c r="Q3346" t="s">
        <v>25</v>
      </c>
      <c r="R3346" t="s">
        <v>26</v>
      </c>
    </row>
    <row r="3347" spans="1:18" x14ac:dyDescent="0.35">
      <c r="A3347" t="s">
        <v>1033</v>
      </c>
      <c r="B3347" t="s">
        <v>675</v>
      </c>
      <c r="C3347" t="s">
        <v>15</v>
      </c>
      <c r="D3347" t="s">
        <v>17</v>
      </c>
      <c r="E3347" t="s">
        <v>455</v>
      </c>
      <c r="F3347" t="s">
        <v>456</v>
      </c>
      <c r="G3347" t="s">
        <v>20</v>
      </c>
      <c r="H3347" t="s">
        <v>22</v>
      </c>
      <c r="I3347" s="4">
        <v>15105</v>
      </c>
      <c r="J3347">
        <v>1800</v>
      </c>
      <c r="K3347">
        <v>0</v>
      </c>
      <c r="L3347">
        <v>13305</v>
      </c>
      <c r="M3347">
        <v>0</v>
      </c>
      <c r="N3347" s="2">
        <v>31</v>
      </c>
      <c r="O3347" t="s">
        <v>60</v>
      </c>
      <c r="P3347" t="s">
        <v>30</v>
      </c>
      <c r="Q3347" t="s">
        <v>25</v>
      </c>
      <c r="R3347" t="s">
        <v>26</v>
      </c>
    </row>
    <row r="3348" spans="1:18" x14ac:dyDescent="0.35">
      <c r="A3348" t="s">
        <v>1033</v>
      </c>
      <c r="B3348" t="s">
        <v>676</v>
      </c>
      <c r="C3348" t="s">
        <v>15</v>
      </c>
      <c r="D3348" t="s">
        <v>17</v>
      </c>
      <c r="E3348" t="s">
        <v>455</v>
      </c>
      <c r="F3348" t="s">
        <v>18</v>
      </c>
      <c r="G3348" t="s">
        <v>20</v>
      </c>
      <c r="H3348" t="s">
        <v>21</v>
      </c>
      <c r="I3348" s="4">
        <v>2087.0100000000002</v>
      </c>
      <c r="J3348">
        <v>0</v>
      </c>
      <c r="K3348">
        <v>0</v>
      </c>
      <c r="L3348">
        <v>0</v>
      </c>
      <c r="M3348">
        <v>2087.0100000000002</v>
      </c>
      <c r="N3348" s="2">
        <v>31</v>
      </c>
      <c r="O3348" t="s">
        <v>23</v>
      </c>
      <c r="P3348" t="s">
        <v>30</v>
      </c>
      <c r="Q3348" t="s">
        <v>25</v>
      </c>
      <c r="R3348" t="s">
        <v>26</v>
      </c>
    </row>
    <row r="3349" spans="1:18" x14ac:dyDescent="0.35">
      <c r="A3349" t="s">
        <v>1033</v>
      </c>
      <c r="B3349" t="s">
        <v>677</v>
      </c>
      <c r="C3349" t="s">
        <v>15</v>
      </c>
      <c r="D3349" t="s">
        <v>17</v>
      </c>
      <c r="E3349" t="s">
        <v>463</v>
      </c>
      <c r="F3349" t="s">
        <v>406</v>
      </c>
      <c r="G3349" t="s">
        <v>20</v>
      </c>
      <c r="H3349" t="s">
        <v>22</v>
      </c>
      <c r="I3349" s="4">
        <v>8039</v>
      </c>
      <c r="J3349">
        <v>1794</v>
      </c>
      <c r="K3349">
        <v>0</v>
      </c>
      <c r="L3349">
        <v>6245</v>
      </c>
      <c r="M3349">
        <v>0</v>
      </c>
      <c r="N3349" s="2">
        <v>31</v>
      </c>
      <c r="O3349" t="s">
        <v>29</v>
      </c>
      <c r="P3349" t="s">
        <v>30</v>
      </c>
      <c r="Q3349" t="s">
        <v>25</v>
      </c>
      <c r="R3349" t="s">
        <v>26</v>
      </c>
    </row>
    <row r="3350" spans="1:18" x14ac:dyDescent="0.35">
      <c r="A3350" t="s">
        <v>1033</v>
      </c>
      <c r="B3350" t="s">
        <v>678</v>
      </c>
      <c r="C3350" t="s">
        <v>15</v>
      </c>
      <c r="D3350" t="s">
        <v>17</v>
      </c>
      <c r="E3350" t="s">
        <v>164</v>
      </c>
      <c r="F3350" t="s">
        <v>18</v>
      </c>
      <c r="G3350" t="s">
        <v>20</v>
      </c>
      <c r="H3350" t="s">
        <v>21</v>
      </c>
      <c r="I3350" s="4">
        <v>2268.2399999999998</v>
      </c>
      <c r="J3350">
        <v>0</v>
      </c>
      <c r="K3350">
        <v>0</v>
      </c>
      <c r="L3350">
        <v>0</v>
      </c>
      <c r="M3350">
        <v>2268.2399999999998</v>
      </c>
      <c r="N3350" s="2">
        <v>31</v>
      </c>
      <c r="O3350" t="s">
        <v>23</v>
      </c>
      <c r="P3350" t="s">
        <v>30</v>
      </c>
      <c r="Q3350" t="s">
        <v>25</v>
      </c>
      <c r="R3350" t="s">
        <v>26</v>
      </c>
    </row>
    <row r="3351" spans="1:18" x14ac:dyDescent="0.35">
      <c r="A3351" t="s">
        <v>1033</v>
      </c>
      <c r="B3351" t="s">
        <v>679</v>
      </c>
      <c r="C3351" t="s">
        <v>15</v>
      </c>
      <c r="D3351" t="s">
        <v>17</v>
      </c>
      <c r="E3351" t="s">
        <v>432</v>
      </c>
      <c r="F3351" t="s">
        <v>23</v>
      </c>
      <c r="G3351" t="s">
        <v>20</v>
      </c>
      <c r="H3351" t="s">
        <v>21</v>
      </c>
      <c r="I3351" s="4">
        <v>2393.1999999999998</v>
      </c>
      <c r="J3351">
        <v>0</v>
      </c>
      <c r="K3351">
        <v>0</v>
      </c>
      <c r="L3351">
        <v>0</v>
      </c>
      <c r="M3351">
        <v>2393.1999999999998</v>
      </c>
      <c r="N3351" s="2">
        <v>31</v>
      </c>
      <c r="O3351" t="s">
        <v>23</v>
      </c>
      <c r="P3351" t="s">
        <v>30</v>
      </c>
      <c r="Q3351" t="s">
        <v>25</v>
      </c>
      <c r="R3351" t="s">
        <v>26</v>
      </c>
    </row>
    <row r="3352" spans="1:18" x14ac:dyDescent="0.35">
      <c r="A3352" t="s">
        <v>1033</v>
      </c>
      <c r="B3352" t="s">
        <v>680</v>
      </c>
      <c r="C3352" t="s">
        <v>15</v>
      </c>
      <c r="D3352" t="s">
        <v>17</v>
      </c>
      <c r="E3352" t="s">
        <v>563</v>
      </c>
      <c r="F3352" t="s">
        <v>73</v>
      </c>
      <c r="G3352" t="s">
        <v>20</v>
      </c>
      <c r="H3352" t="s">
        <v>22</v>
      </c>
      <c r="I3352" s="4">
        <v>38490</v>
      </c>
      <c r="J3352">
        <v>5980</v>
      </c>
      <c r="K3352">
        <v>0</v>
      </c>
      <c r="L3352">
        <v>32510</v>
      </c>
      <c r="M3352">
        <v>0</v>
      </c>
      <c r="N3352" s="2">
        <v>31</v>
      </c>
      <c r="Q3352" t="s">
        <v>25</v>
      </c>
      <c r="R3352" t="s">
        <v>26</v>
      </c>
    </row>
    <row r="3353" spans="1:18" x14ac:dyDescent="0.35">
      <c r="A3353" t="s">
        <v>1033</v>
      </c>
      <c r="B3353" t="s">
        <v>681</v>
      </c>
      <c r="C3353" t="s">
        <v>15</v>
      </c>
      <c r="D3353" t="s">
        <v>17</v>
      </c>
      <c r="E3353" t="s">
        <v>561</v>
      </c>
      <c r="F3353" t="s">
        <v>562</v>
      </c>
      <c r="G3353" t="s">
        <v>20</v>
      </c>
      <c r="H3353" t="s">
        <v>22</v>
      </c>
      <c r="I3353" s="4">
        <v>1930</v>
      </c>
      <c r="J3353">
        <v>180</v>
      </c>
      <c r="K3353">
        <v>0</v>
      </c>
      <c r="L3353">
        <v>1750</v>
      </c>
      <c r="M3353">
        <v>0</v>
      </c>
      <c r="N3353" s="2">
        <v>31</v>
      </c>
      <c r="Q3353" t="s">
        <v>25</v>
      </c>
      <c r="R3353" t="s">
        <v>26</v>
      </c>
    </row>
    <row r="3354" spans="1:18" x14ac:dyDescent="0.35">
      <c r="A3354" t="s">
        <v>1033</v>
      </c>
      <c r="B3354" t="s">
        <v>1034</v>
      </c>
      <c r="C3354" t="s">
        <v>15</v>
      </c>
      <c r="D3354" t="s">
        <v>17</v>
      </c>
      <c r="E3354" t="s">
        <v>575</v>
      </c>
      <c r="G3354" t="s">
        <v>20</v>
      </c>
      <c r="H3354" t="s">
        <v>22</v>
      </c>
      <c r="I3354" s="4">
        <v>21070</v>
      </c>
      <c r="J3354">
        <v>4680</v>
      </c>
      <c r="K3354">
        <v>0</v>
      </c>
      <c r="L3354">
        <v>16390</v>
      </c>
      <c r="M3354">
        <v>0</v>
      </c>
      <c r="N3354" s="2">
        <v>31</v>
      </c>
      <c r="Q3354" t="s">
        <v>25</v>
      </c>
      <c r="R3354" t="s">
        <v>26</v>
      </c>
    </row>
    <row r="3355" spans="1:18" x14ac:dyDescent="0.35">
      <c r="A3355" t="s">
        <v>1033</v>
      </c>
      <c r="B3355" t="s">
        <v>682</v>
      </c>
      <c r="C3355" t="s">
        <v>15</v>
      </c>
      <c r="D3355" t="s">
        <v>17</v>
      </c>
      <c r="E3355" t="s">
        <v>531</v>
      </c>
      <c r="G3355" t="s">
        <v>20</v>
      </c>
      <c r="H3355" t="s">
        <v>22</v>
      </c>
      <c r="I3355" s="4">
        <v>5765</v>
      </c>
      <c r="J3355">
        <v>1115</v>
      </c>
      <c r="K3355">
        <v>0</v>
      </c>
      <c r="L3355">
        <v>4650</v>
      </c>
      <c r="M3355">
        <v>0</v>
      </c>
      <c r="N3355" s="2">
        <v>31</v>
      </c>
      <c r="O3355" t="s">
        <v>51</v>
      </c>
      <c r="P3355" t="s">
        <v>517</v>
      </c>
      <c r="Q3355" t="s">
        <v>25</v>
      </c>
      <c r="R3355" t="s">
        <v>26</v>
      </c>
    </row>
    <row r="3356" spans="1:18" x14ac:dyDescent="0.35">
      <c r="A3356" t="s">
        <v>1033</v>
      </c>
      <c r="B3356" t="s">
        <v>683</v>
      </c>
      <c r="C3356" t="s">
        <v>15</v>
      </c>
      <c r="D3356" t="s">
        <v>17</v>
      </c>
      <c r="E3356" t="s">
        <v>408</v>
      </c>
      <c r="F3356" t="s">
        <v>406</v>
      </c>
      <c r="G3356" t="s">
        <v>20</v>
      </c>
      <c r="H3356" t="s">
        <v>22</v>
      </c>
      <c r="I3356" s="4">
        <v>3607</v>
      </c>
      <c r="J3356">
        <v>798</v>
      </c>
      <c r="K3356">
        <v>0</v>
      </c>
      <c r="L3356">
        <v>2809</v>
      </c>
      <c r="M3356">
        <v>0</v>
      </c>
      <c r="N3356" s="2">
        <v>31</v>
      </c>
      <c r="O3356" t="s">
        <v>29</v>
      </c>
      <c r="P3356" t="s">
        <v>30</v>
      </c>
      <c r="Q3356" t="s">
        <v>25</v>
      </c>
      <c r="R3356" t="s">
        <v>26</v>
      </c>
    </row>
    <row r="3357" spans="1:18" x14ac:dyDescent="0.35">
      <c r="A3357" t="s">
        <v>1033</v>
      </c>
      <c r="B3357" t="s">
        <v>684</v>
      </c>
      <c r="C3357" t="s">
        <v>15</v>
      </c>
      <c r="D3357" t="s">
        <v>17</v>
      </c>
      <c r="E3357" t="s">
        <v>203</v>
      </c>
      <c r="F3357" t="s">
        <v>204</v>
      </c>
      <c r="G3357" t="s">
        <v>20</v>
      </c>
      <c r="H3357" t="s">
        <v>21</v>
      </c>
      <c r="I3357" s="4">
        <v>2275</v>
      </c>
      <c r="J3357">
        <v>0</v>
      </c>
      <c r="K3357">
        <v>0</v>
      </c>
      <c r="L3357">
        <v>0</v>
      </c>
      <c r="M3357">
        <v>2275</v>
      </c>
      <c r="N3357" s="2">
        <v>31</v>
      </c>
      <c r="O3357" t="s">
        <v>29</v>
      </c>
      <c r="P3357" t="s">
        <v>30</v>
      </c>
      <c r="Q3357" t="s">
        <v>25</v>
      </c>
      <c r="R3357" t="s">
        <v>26</v>
      </c>
    </row>
    <row r="3358" spans="1:18" x14ac:dyDescent="0.35">
      <c r="A3358" t="s">
        <v>1033</v>
      </c>
      <c r="B3358" t="s">
        <v>685</v>
      </c>
      <c r="C3358" t="s">
        <v>15</v>
      </c>
      <c r="D3358" t="s">
        <v>17</v>
      </c>
      <c r="E3358" t="s">
        <v>178</v>
      </c>
      <c r="F3358" t="s">
        <v>179</v>
      </c>
      <c r="G3358" t="s">
        <v>20</v>
      </c>
      <c r="H3358" t="s">
        <v>22</v>
      </c>
      <c r="I3358" s="4">
        <v>6305</v>
      </c>
      <c r="J3358">
        <v>2535</v>
      </c>
      <c r="K3358">
        <v>0</v>
      </c>
      <c r="L3358">
        <v>3770</v>
      </c>
      <c r="M3358">
        <v>0</v>
      </c>
      <c r="N3358" s="2">
        <v>31</v>
      </c>
      <c r="O3358" t="s">
        <v>29</v>
      </c>
      <c r="P3358" t="s">
        <v>30</v>
      </c>
      <c r="Q3358" t="s">
        <v>25</v>
      </c>
      <c r="R3358" t="s">
        <v>26</v>
      </c>
    </row>
    <row r="3359" spans="1:18" x14ac:dyDescent="0.35">
      <c r="A3359" t="s">
        <v>1033</v>
      </c>
      <c r="B3359" t="s">
        <v>686</v>
      </c>
      <c r="C3359" t="s">
        <v>15</v>
      </c>
      <c r="D3359" t="s">
        <v>17</v>
      </c>
      <c r="E3359" t="s">
        <v>115</v>
      </c>
      <c r="F3359" t="s">
        <v>110</v>
      </c>
      <c r="G3359" t="s">
        <v>20</v>
      </c>
      <c r="H3359" t="s">
        <v>22</v>
      </c>
      <c r="I3359" s="4">
        <v>2418</v>
      </c>
      <c r="J3359">
        <v>537</v>
      </c>
      <c r="K3359">
        <v>0</v>
      </c>
      <c r="L3359">
        <v>1881</v>
      </c>
      <c r="M3359">
        <v>0</v>
      </c>
      <c r="N3359" s="2">
        <v>31</v>
      </c>
      <c r="O3359" t="s">
        <v>29</v>
      </c>
      <c r="P3359" t="s">
        <v>30</v>
      </c>
      <c r="Q3359" t="s">
        <v>25</v>
      </c>
      <c r="R3359" t="s">
        <v>26</v>
      </c>
    </row>
    <row r="3360" spans="1:18" x14ac:dyDescent="0.35">
      <c r="A3360" t="s">
        <v>1033</v>
      </c>
      <c r="B3360" t="s">
        <v>687</v>
      </c>
      <c r="C3360" t="s">
        <v>15</v>
      </c>
      <c r="D3360" t="s">
        <v>17</v>
      </c>
      <c r="E3360" t="s">
        <v>95</v>
      </c>
      <c r="F3360" t="s">
        <v>96</v>
      </c>
      <c r="G3360" t="s">
        <v>20</v>
      </c>
      <c r="H3360" t="s">
        <v>22</v>
      </c>
      <c r="I3360" s="4">
        <v>1201</v>
      </c>
      <c r="J3360">
        <v>267</v>
      </c>
      <c r="K3360">
        <v>0</v>
      </c>
      <c r="L3360">
        <v>934</v>
      </c>
      <c r="M3360">
        <v>0</v>
      </c>
      <c r="N3360" s="2">
        <v>31</v>
      </c>
      <c r="O3360" t="s">
        <v>29</v>
      </c>
      <c r="P3360" t="s">
        <v>30</v>
      </c>
      <c r="Q3360" t="s">
        <v>25</v>
      </c>
      <c r="R3360" t="s">
        <v>26</v>
      </c>
    </row>
    <row r="3361" spans="1:18" x14ac:dyDescent="0.35">
      <c r="A3361" t="s">
        <v>1033</v>
      </c>
      <c r="B3361" t="s">
        <v>688</v>
      </c>
      <c r="C3361" t="s">
        <v>15</v>
      </c>
      <c r="D3361" t="s">
        <v>17</v>
      </c>
      <c r="E3361" t="s">
        <v>50</v>
      </c>
      <c r="F3361" t="s">
        <v>18</v>
      </c>
      <c r="G3361" t="s">
        <v>20</v>
      </c>
      <c r="H3361" t="s">
        <v>21</v>
      </c>
      <c r="I3361" s="4">
        <v>3139.93</v>
      </c>
      <c r="J3361">
        <v>0</v>
      </c>
      <c r="K3361">
        <v>0</v>
      </c>
      <c r="L3361">
        <v>0</v>
      </c>
      <c r="M3361">
        <v>3139.93</v>
      </c>
      <c r="N3361" s="2">
        <v>31</v>
      </c>
      <c r="O3361" t="s">
        <v>51</v>
      </c>
      <c r="P3361" t="s">
        <v>30</v>
      </c>
      <c r="Q3361" t="s">
        <v>25</v>
      </c>
      <c r="R3361" t="s">
        <v>26</v>
      </c>
    </row>
    <row r="3362" spans="1:18" x14ac:dyDescent="0.35">
      <c r="A3362" t="s">
        <v>1033</v>
      </c>
      <c r="B3362" t="s">
        <v>689</v>
      </c>
      <c r="C3362" t="s">
        <v>15</v>
      </c>
      <c r="D3362" t="s">
        <v>17</v>
      </c>
      <c r="E3362" t="s">
        <v>147</v>
      </c>
      <c r="F3362" t="s">
        <v>148</v>
      </c>
      <c r="G3362" t="s">
        <v>20</v>
      </c>
      <c r="H3362" t="s">
        <v>22</v>
      </c>
      <c r="I3362" s="4">
        <v>13865</v>
      </c>
      <c r="J3362">
        <v>2165</v>
      </c>
      <c r="K3362">
        <v>0</v>
      </c>
      <c r="L3362">
        <v>11700</v>
      </c>
      <c r="M3362">
        <v>0</v>
      </c>
      <c r="N3362" s="2">
        <v>31</v>
      </c>
      <c r="O3362" t="s">
        <v>60</v>
      </c>
      <c r="P3362" t="s">
        <v>30</v>
      </c>
      <c r="Q3362" t="s">
        <v>25</v>
      </c>
      <c r="R3362" t="s">
        <v>26</v>
      </c>
    </row>
    <row r="3363" spans="1:18" x14ac:dyDescent="0.35">
      <c r="A3363" t="s">
        <v>1033</v>
      </c>
      <c r="B3363" t="s">
        <v>690</v>
      </c>
      <c r="C3363" t="s">
        <v>15</v>
      </c>
      <c r="D3363" t="s">
        <v>17</v>
      </c>
      <c r="E3363" t="s">
        <v>215</v>
      </c>
      <c r="F3363" t="s">
        <v>96</v>
      </c>
      <c r="G3363" t="s">
        <v>20</v>
      </c>
      <c r="H3363" t="s">
        <v>22</v>
      </c>
      <c r="I3363" s="4">
        <v>1879</v>
      </c>
      <c r="J3363">
        <v>419</v>
      </c>
      <c r="K3363">
        <v>0</v>
      </c>
      <c r="L3363">
        <v>1460</v>
      </c>
      <c r="M3363">
        <v>0</v>
      </c>
      <c r="N3363" s="2">
        <v>31</v>
      </c>
      <c r="O3363" t="s">
        <v>29</v>
      </c>
      <c r="P3363" t="s">
        <v>30</v>
      </c>
      <c r="Q3363" t="s">
        <v>25</v>
      </c>
      <c r="R3363" t="s">
        <v>26</v>
      </c>
    </row>
    <row r="3364" spans="1:18" x14ac:dyDescent="0.35">
      <c r="A3364" t="s">
        <v>1033</v>
      </c>
      <c r="B3364" t="s">
        <v>691</v>
      </c>
      <c r="C3364" t="s">
        <v>15</v>
      </c>
      <c r="D3364" t="s">
        <v>17</v>
      </c>
      <c r="E3364" t="s">
        <v>497</v>
      </c>
      <c r="F3364" t="s">
        <v>498</v>
      </c>
      <c r="G3364" t="s">
        <v>20</v>
      </c>
      <c r="H3364" t="s">
        <v>21</v>
      </c>
      <c r="I3364" s="4">
        <v>2536.89</v>
      </c>
      <c r="J3364">
        <v>0</v>
      </c>
      <c r="K3364">
        <v>0</v>
      </c>
      <c r="L3364">
        <v>0</v>
      </c>
      <c r="M3364">
        <v>2536.89</v>
      </c>
      <c r="N3364" s="2">
        <v>31</v>
      </c>
      <c r="O3364" t="s">
        <v>51</v>
      </c>
      <c r="P3364" t="s">
        <v>30</v>
      </c>
      <c r="Q3364" t="s">
        <v>25</v>
      </c>
      <c r="R3364" t="s">
        <v>26</v>
      </c>
    </row>
    <row r="3365" spans="1:18" x14ac:dyDescent="0.35">
      <c r="A3365" t="s">
        <v>1033</v>
      </c>
      <c r="B3365" t="s">
        <v>692</v>
      </c>
      <c r="C3365" t="s">
        <v>15</v>
      </c>
      <c r="D3365" t="s">
        <v>17</v>
      </c>
      <c r="E3365" t="s">
        <v>165</v>
      </c>
      <c r="F3365" t="s">
        <v>166</v>
      </c>
      <c r="G3365" t="s">
        <v>20</v>
      </c>
      <c r="H3365" t="s">
        <v>21</v>
      </c>
      <c r="I3365" s="4">
        <v>2830</v>
      </c>
      <c r="J3365">
        <v>0</v>
      </c>
      <c r="K3365">
        <v>0</v>
      </c>
      <c r="L3365">
        <v>0</v>
      </c>
      <c r="M3365">
        <v>2830</v>
      </c>
      <c r="N3365" s="2">
        <v>31</v>
      </c>
      <c r="O3365" t="s">
        <v>35</v>
      </c>
      <c r="P3365" t="s">
        <v>30</v>
      </c>
      <c r="Q3365" t="s">
        <v>25</v>
      </c>
      <c r="R3365" t="s">
        <v>26</v>
      </c>
    </row>
    <row r="3366" spans="1:18" x14ac:dyDescent="0.35">
      <c r="A3366" t="s">
        <v>1033</v>
      </c>
      <c r="B3366" t="s">
        <v>693</v>
      </c>
      <c r="C3366" t="s">
        <v>15</v>
      </c>
      <c r="D3366" t="s">
        <v>17</v>
      </c>
      <c r="E3366" t="s">
        <v>434</v>
      </c>
      <c r="F3366" t="s">
        <v>435</v>
      </c>
      <c r="G3366" t="s">
        <v>20</v>
      </c>
      <c r="H3366" t="s">
        <v>22</v>
      </c>
      <c r="I3366" s="4">
        <v>8540</v>
      </c>
      <c r="J3366">
        <v>1970</v>
      </c>
      <c r="K3366">
        <v>0</v>
      </c>
      <c r="L3366">
        <v>6570</v>
      </c>
      <c r="M3366">
        <v>0</v>
      </c>
      <c r="N3366" s="2">
        <v>31</v>
      </c>
      <c r="O3366" t="s">
        <v>29</v>
      </c>
      <c r="P3366" t="s">
        <v>30</v>
      </c>
      <c r="Q3366" t="s">
        <v>25</v>
      </c>
      <c r="R3366" t="s">
        <v>26</v>
      </c>
    </row>
    <row r="3367" spans="1:18" x14ac:dyDescent="0.35">
      <c r="A3367" t="s">
        <v>1033</v>
      </c>
      <c r="B3367" t="s">
        <v>694</v>
      </c>
      <c r="C3367" t="s">
        <v>15</v>
      </c>
      <c r="D3367" t="s">
        <v>17</v>
      </c>
      <c r="E3367" t="s">
        <v>426</v>
      </c>
      <c r="F3367" t="s">
        <v>297</v>
      </c>
      <c r="G3367" t="s">
        <v>20</v>
      </c>
      <c r="H3367" t="s">
        <v>22</v>
      </c>
      <c r="I3367" s="4">
        <v>5036</v>
      </c>
      <c r="J3367">
        <v>902</v>
      </c>
      <c r="K3367">
        <v>0</v>
      </c>
      <c r="L3367">
        <v>4134</v>
      </c>
      <c r="M3367">
        <v>0</v>
      </c>
      <c r="N3367" s="2">
        <v>31</v>
      </c>
      <c r="O3367" t="s">
        <v>57</v>
      </c>
      <c r="P3367" t="s">
        <v>24</v>
      </c>
      <c r="Q3367" t="s">
        <v>25</v>
      </c>
      <c r="R3367" t="s">
        <v>26</v>
      </c>
    </row>
    <row r="3368" spans="1:18" x14ac:dyDescent="0.35">
      <c r="A3368" t="s">
        <v>1033</v>
      </c>
      <c r="B3368" t="s">
        <v>695</v>
      </c>
      <c r="C3368" t="s">
        <v>15</v>
      </c>
      <c r="D3368" t="s">
        <v>17</v>
      </c>
      <c r="E3368" t="s">
        <v>433</v>
      </c>
      <c r="G3368" t="s">
        <v>20</v>
      </c>
      <c r="H3368" t="s">
        <v>21</v>
      </c>
      <c r="I3368" s="4">
        <v>2223.67</v>
      </c>
      <c r="J3368">
        <v>0</v>
      </c>
      <c r="K3368">
        <v>0</v>
      </c>
      <c r="L3368">
        <v>0</v>
      </c>
      <c r="M3368">
        <v>2223.67</v>
      </c>
      <c r="N3368" s="2">
        <v>31</v>
      </c>
      <c r="O3368" t="s">
        <v>23</v>
      </c>
      <c r="P3368" t="s">
        <v>24</v>
      </c>
      <c r="Q3368" t="s">
        <v>25</v>
      </c>
      <c r="R3368" t="s">
        <v>26</v>
      </c>
    </row>
    <row r="3369" spans="1:18" x14ac:dyDescent="0.35">
      <c r="A3369" t="s">
        <v>1033</v>
      </c>
      <c r="B3369" t="s">
        <v>696</v>
      </c>
      <c r="C3369" t="s">
        <v>15</v>
      </c>
      <c r="D3369" t="s">
        <v>17</v>
      </c>
      <c r="E3369" t="s">
        <v>373</v>
      </c>
      <c r="G3369" t="s">
        <v>20</v>
      </c>
      <c r="H3369" t="s">
        <v>22</v>
      </c>
      <c r="I3369" s="4">
        <v>3907</v>
      </c>
      <c r="J3369">
        <v>867</v>
      </c>
      <c r="K3369">
        <v>0</v>
      </c>
      <c r="L3369">
        <v>3040</v>
      </c>
      <c r="M3369">
        <v>0</v>
      </c>
      <c r="N3369" s="2">
        <v>31</v>
      </c>
      <c r="O3369" t="s">
        <v>29</v>
      </c>
      <c r="P3369" t="s">
        <v>30</v>
      </c>
      <c r="Q3369" t="s">
        <v>25</v>
      </c>
      <c r="R3369" t="s">
        <v>26</v>
      </c>
    </row>
    <row r="3370" spans="1:18" x14ac:dyDescent="0.35">
      <c r="A3370" t="s">
        <v>1033</v>
      </c>
      <c r="B3370" t="s">
        <v>697</v>
      </c>
      <c r="C3370" t="s">
        <v>15</v>
      </c>
      <c r="D3370" t="s">
        <v>17</v>
      </c>
      <c r="E3370" t="s">
        <v>418</v>
      </c>
      <c r="F3370" t="s">
        <v>18</v>
      </c>
      <c r="G3370" t="s">
        <v>20</v>
      </c>
      <c r="H3370" t="s">
        <v>21</v>
      </c>
      <c r="I3370" s="4">
        <v>376.76</v>
      </c>
      <c r="J3370">
        <v>0</v>
      </c>
      <c r="K3370">
        <v>0</v>
      </c>
      <c r="L3370">
        <v>0</v>
      </c>
      <c r="M3370">
        <v>376.76</v>
      </c>
      <c r="N3370" s="2">
        <v>31</v>
      </c>
      <c r="O3370" t="s">
        <v>23</v>
      </c>
      <c r="P3370" t="s">
        <v>30</v>
      </c>
      <c r="Q3370" t="s">
        <v>25</v>
      </c>
      <c r="R3370" t="s">
        <v>26</v>
      </c>
    </row>
    <row r="3371" spans="1:18" x14ac:dyDescent="0.35">
      <c r="A3371" t="s">
        <v>1033</v>
      </c>
      <c r="B3371" t="s">
        <v>698</v>
      </c>
      <c r="C3371" t="s">
        <v>15</v>
      </c>
      <c r="D3371" t="s">
        <v>17</v>
      </c>
      <c r="E3371" t="s">
        <v>66</v>
      </c>
      <c r="F3371" t="s">
        <v>18</v>
      </c>
      <c r="G3371" t="s">
        <v>20</v>
      </c>
      <c r="H3371" t="s">
        <v>21</v>
      </c>
      <c r="I3371" s="4">
        <v>1250.96</v>
      </c>
      <c r="J3371">
        <v>0</v>
      </c>
      <c r="K3371">
        <v>0</v>
      </c>
      <c r="L3371">
        <v>0</v>
      </c>
      <c r="M3371">
        <v>1250.96</v>
      </c>
      <c r="N3371" s="2">
        <v>31</v>
      </c>
      <c r="O3371" t="s">
        <v>51</v>
      </c>
      <c r="P3371" t="s">
        <v>30</v>
      </c>
      <c r="Q3371" t="s">
        <v>25</v>
      </c>
      <c r="R3371" t="s">
        <v>26</v>
      </c>
    </row>
    <row r="3372" spans="1:18" x14ac:dyDescent="0.35">
      <c r="A3372" t="s">
        <v>1033</v>
      </c>
      <c r="B3372" t="s">
        <v>699</v>
      </c>
      <c r="C3372" t="s">
        <v>15</v>
      </c>
      <c r="D3372" t="s">
        <v>17</v>
      </c>
      <c r="E3372" t="s">
        <v>125</v>
      </c>
      <c r="F3372" t="s">
        <v>62</v>
      </c>
      <c r="G3372" t="s">
        <v>20</v>
      </c>
      <c r="H3372" t="s">
        <v>21</v>
      </c>
      <c r="I3372" s="4">
        <v>0</v>
      </c>
      <c r="J3372">
        <v>0</v>
      </c>
      <c r="K3372">
        <v>0</v>
      </c>
      <c r="L3372">
        <v>0</v>
      </c>
      <c r="M3372">
        <v>0</v>
      </c>
      <c r="N3372" s="2">
        <v>31</v>
      </c>
      <c r="O3372" t="s">
        <v>63</v>
      </c>
      <c r="P3372" t="s">
        <v>64</v>
      </c>
      <c r="Q3372" t="s">
        <v>25</v>
      </c>
      <c r="R3372" t="s">
        <v>26</v>
      </c>
    </row>
    <row r="3373" spans="1:18" x14ac:dyDescent="0.35">
      <c r="A3373" t="s">
        <v>1033</v>
      </c>
      <c r="B3373" t="s">
        <v>700</v>
      </c>
      <c r="C3373" t="s">
        <v>15</v>
      </c>
      <c r="D3373" t="s">
        <v>17</v>
      </c>
      <c r="E3373" t="s">
        <v>149</v>
      </c>
      <c r="F3373" t="s">
        <v>150</v>
      </c>
      <c r="G3373" t="s">
        <v>20</v>
      </c>
      <c r="H3373" t="s">
        <v>21</v>
      </c>
      <c r="I3373" s="4">
        <v>701.84</v>
      </c>
      <c r="J3373">
        <v>0</v>
      </c>
      <c r="K3373">
        <v>0</v>
      </c>
      <c r="L3373">
        <v>0</v>
      </c>
      <c r="M3373">
        <v>701.84</v>
      </c>
      <c r="N3373" s="2">
        <v>31</v>
      </c>
      <c r="O3373" t="s">
        <v>57</v>
      </c>
      <c r="P3373" t="s">
        <v>80</v>
      </c>
      <c r="Q3373" t="s">
        <v>25</v>
      </c>
      <c r="R3373" t="s">
        <v>26</v>
      </c>
    </row>
    <row r="3374" spans="1:18" x14ac:dyDescent="0.35">
      <c r="A3374" t="s">
        <v>1033</v>
      </c>
      <c r="B3374" t="s">
        <v>701</v>
      </c>
      <c r="C3374" t="s">
        <v>15</v>
      </c>
      <c r="D3374" t="s">
        <v>17</v>
      </c>
      <c r="E3374" t="s">
        <v>68</v>
      </c>
      <c r="F3374" t="s">
        <v>62</v>
      </c>
      <c r="G3374" t="s">
        <v>20</v>
      </c>
      <c r="H3374" t="s">
        <v>21</v>
      </c>
      <c r="I3374" s="4">
        <v>137.53</v>
      </c>
      <c r="J3374">
        <v>0</v>
      </c>
      <c r="K3374">
        <v>0</v>
      </c>
      <c r="L3374">
        <v>0</v>
      </c>
      <c r="M3374">
        <v>137.53</v>
      </c>
      <c r="N3374" s="2">
        <v>31</v>
      </c>
      <c r="O3374" t="s">
        <v>63</v>
      </c>
      <c r="P3374" t="s">
        <v>64</v>
      </c>
      <c r="Q3374" t="s">
        <v>25</v>
      </c>
      <c r="R3374" t="s">
        <v>26</v>
      </c>
    </row>
    <row r="3375" spans="1:18" x14ac:dyDescent="0.35">
      <c r="A3375" t="s">
        <v>1033</v>
      </c>
      <c r="B3375" t="s">
        <v>702</v>
      </c>
      <c r="C3375" t="s">
        <v>15</v>
      </c>
      <c r="D3375" t="s">
        <v>17</v>
      </c>
      <c r="E3375" t="s">
        <v>544</v>
      </c>
      <c r="G3375" t="s">
        <v>20</v>
      </c>
      <c r="H3375" t="s">
        <v>22</v>
      </c>
      <c r="I3375" s="4">
        <v>17860</v>
      </c>
      <c r="J3375">
        <v>2360</v>
      </c>
      <c r="K3375">
        <v>0</v>
      </c>
      <c r="L3375">
        <v>15500</v>
      </c>
      <c r="M3375">
        <v>0</v>
      </c>
      <c r="N3375" s="2">
        <v>31</v>
      </c>
      <c r="O3375" t="s">
        <v>60</v>
      </c>
      <c r="P3375" t="s">
        <v>517</v>
      </c>
      <c r="Q3375" t="s">
        <v>25</v>
      </c>
      <c r="R3375" t="s">
        <v>26</v>
      </c>
    </row>
    <row r="3376" spans="1:18" x14ac:dyDescent="0.35">
      <c r="A3376" t="s">
        <v>1033</v>
      </c>
      <c r="B3376" t="s">
        <v>703</v>
      </c>
      <c r="C3376" t="s">
        <v>15</v>
      </c>
      <c r="D3376" t="s">
        <v>17</v>
      </c>
      <c r="E3376" t="s">
        <v>544</v>
      </c>
      <c r="G3376" t="s">
        <v>20</v>
      </c>
      <c r="H3376" t="s">
        <v>22</v>
      </c>
      <c r="I3376" s="4">
        <v>6080</v>
      </c>
      <c r="J3376">
        <v>545</v>
      </c>
      <c r="K3376">
        <v>0</v>
      </c>
      <c r="L3376">
        <v>5535</v>
      </c>
      <c r="M3376">
        <v>0</v>
      </c>
      <c r="N3376" s="2">
        <v>31</v>
      </c>
      <c r="O3376" t="s">
        <v>23</v>
      </c>
      <c r="P3376" t="s">
        <v>517</v>
      </c>
      <c r="Q3376" t="s">
        <v>25</v>
      </c>
      <c r="R3376" t="s">
        <v>26</v>
      </c>
    </row>
    <row r="3377" spans="1:18" x14ac:dyDescent="0.35">
      <c r="A3377" t="s">
        <v>1033</v>
      </c>
      <c r="B3377" t="s">
        <v>704</v>
      </c>
      <c r="C3377" t="s">
        <v>15</v>
      </c>
      <c r="D3377" t="s">
        <v>17</v>
      </c>
      <c r="E3377" t="s">
        <v>353</v>
      </c>
      <c r="F3377" t="s">
        <v>34</v>
      </c>
      <c r="G3377" t="s">
        <v>20</v>
      </c>
      <c r="H3377" t="s">
        <v>21</v>
      </c>
      <c r="I3377" s="4">
        <v>541.34</v>
      </c>
      <c r="J3377">
        <v>0</v>
      </c>
      <c r="K3377">
        <v>0</v>
      </c>
      <c r="L3377">
        <v>0</v>
      </c>
      <c r="M3377">
        <v>541.34</v>
      </c>
      <c r="N3377" s="2">
        <v>31</v>
      </c>
      <c r="O3377" t="s">
        <v>35</v>
      </c>
      <c r="P3377" t="s">
        <v>37</v>
      </c>
      <c r="Q3377" t="s">
        <v>25</v>
      </c>
      <c r="R3377" t="s">
        <v>26</v>
      </c>
    </row>
    <row r="3378" spans="1:18" x14ac:dyDescent="0.35">
      <c r="A3378" t="s">
        <v>1033</v>
      </c>
      <c r="B3378" t="s">
        <v>705</v>
      </c>
      <c r="C3378" t="s">
        <v>15</v>
      </c>
      <c r="D3378" t="s">
        <v>17</v>
      </c>
      <c r="E3378" t="s">
        <v>333</v>
      </c>
      <c r="F3378" t="s">
        <v>334</v>
      </c>
      <c r="G3378" t="s">
        <v>20</v>
      </c>
      <c r="H3378" t="s">
        <v>21</v>
      </c>
      <c r="I3378" s="4">
        <v>1637.91</v>
      </c>
      <c r="J3378">
        <v>0</v>
      </c>
      <c r="K3378">
        <v>0</v>
      </c>
      <c r="L3378">
        <v>0</v>
      </c>
      <c r="M3378">
        <v>1637.91</v>
      </c>
      <c r="N3378" s="2">
        <v>31</v>
      </c>
      <c r="O3378" t="s">
        <v>23</v>
      </c>
      <c r="P3378" t="s">
        <v>37</v>
      </c>
      <c r="Q3378" t="s">
        <v>25</v>
      </c>
      <c r="R3378" t="s">
        <v>26</v>
      </c>
    </row>
    <row r="3379" spans="1:18" x14ac:dyDescent="0.35">
      <c r="A3379" t="s">
        <v>1033</v>
      </c>
      <c r="B3379" t="s">
        <v>706</v>
      </c>
      <c r="C3379" t="s">
        <v>15</v>
      </c>
      <c r="D3379" t="s">
        <v>17</v>
      </c>
      <c r="E3379" t="s">
        <v>354</v>
      </c>
      <c r="G3379" t="s">
        <v>20</v>
      </c>
      <c r="H3379" t="s">
        <v>21</v>
      </c>
      <c r="I3379" s="4">
        <v>467.31</v>
      </c>
      <c r="J3379">
        <v>0</v>
      </c>
      <c r="K3379">
        <v>0</v>
      </c>
      <c r="L3379">
        <v>0</v>
      </c>
      <c r="M3379">
        <v>467.31</v>
      </c>
      <c r="N3379" s="2">
        <v>31</v>
      </c>
      <c r="O3379" t="s">
        <v>29</v>
      </c>
      <c r="P3379" t="s">
        <v>37</v>
      </c>
      <c r="Q3379" t="s">
        <v>25</v>
      </c>
      <c r="R3379" t="s">
        <v>26</v>
      </c>
    </row>
    <row r="3380" spans="1:18" x14ac:dyDescent="0.35">
      <c r="A3380" t="s">
        <v>1033</v>
      </c>
      <c r="B3380" t="s">
        <v>707</v>
      </c>
      <c r="C3380" t="s">
        <v>15</v>
      </c>
      <c r="D3380" t="s">
        <v>17</v>
      </c>
      <c r="E3380" t="s">
        <v>227</v>
      </c>
      <c r="F3380" t="s">
        <v>228</v>
      </c>
      <c r="G3380" t="s">
        <v>20</v>
      </c>
      <c r="H3380" t="s">
        <v>21</v>
      </c>
      <c r="I3380" s="4">
        <v>300.27999999999997</v>
      </c>
      <c r="J3380">
        <v>0</v>
      </c>
      <c r="K3380">
        <v>0</v>
      </c>
      <c r="L3380">
        <v>0</v>
      </c>
      <c r="M3380">
        <v>300.27999999999997</v>
      </c>
      <c r="N3380" s="2">
        <v>31</v>
      </c>
      <c r="O3380" t="s">
        <v>46</v>
      </c>
      <c r="P3380" t="s">
        <v>37</v>
      </c>
      <c r="Q3380" t="s">
        <v>25</v>
      </c>
      <c r="R3380" t="s">
        <v>26</v>
      </c>
    </row>
    <row r="3381" spans="1:18" x14ac:dyDescent="0.35">
      <c r="A3381" t="s">
        <v>1033</v>
      </c>
      <c r="B3381" t="s">
        <v>708</v>
      </c>
      <c r="C3381" t="s">
        <v>15</v>
      </c>
      <c r="D3381" t="s">
        <v>17</v>
      </c>
      <c r="E3381" t="s">
        <v>315</v>
      </c>
      <c r="F3381" t="s">
        <v>316</v>
      </c>
      <c r="G3381" t="s">
        <v>20</v>
      </c>
      <c r="H3381" t="s">
        <v>22</v>
      </c>
      <c r="I3381" s="4">
        <v>7548</v>
      </c>
      <c r="J3381">
        <v>1120</v>
      </c>
      <c r="K3381">
        <v>0</v>
      </c>
      <c r="L3381">
        <v>6428</v>
      </c>
      <c r="M3381">
        <v>0</v>
      </c>
      <c r="N3381" s="2">
        <v>31</v>
      </c>
      <c r="O3381" t="s">
        <v>60</v>
      </c>
      <c r="P3381" t="s">
        <v>37</v>
      </c>
      <c r="Q3381" t="s">
        <v>25</v>
      </c>
      <c r="R3381" t="s">
        <v>26</v>
      </c>
    </row>
    <row r="3382" spans="1:18" x14ac:dyDescent="0.35">
      <c r="A3382" t="s">
        <v>1033</v>
      </c>
      <c r="B3382" t="s">
        <v>709</v>
      </c>
      <c r="C3382" t="s">
        <v>15</v>
      </c>
      <c r="D3382" t="s">
        <v>17</v>
      </c>
      <c r="E3382" t="s">
        <v>138</v>
      </c>
      <c r="F3382" t="s">
        <v>29</v>
      </c>
      <c r="G3382" t="s">
        <v>20</v>
      </c>
      <c r="H3382" t="s">
        <v>22</v>
      </c>
      <c r="I3382" s="4">
        <v>5526</v>
      </c>
      <c r="J3382">
        <v>1235</v>
      </c>
      <c r="K3382">
        <v>0</v>
      </c>
      <c r="L3382">
        <v>4291</v>
      </c>
      <c r="M3382">
        <v>0</v>
      </c>
      <c r="N3382" s="2">
        <v>31</v>
      </c>
      <c r="O3382" t="s">
        <v>29</v>
      </c>
      <c r="P3382" t="s">
        <v>24</v>
      </c>
      <c r="Q3382" t="s">
        <v>25</v>
      </c>
      <c r="R3382" t="s">
        <v>26</v>
      </c>
    </row>
    <row r="3383" spans="1:18" x14ac:dyDescent="0.35">
      <c r="A3383" t="s">
        <v>1033</v>
      </c>
      <c r="B3383" t="s">
        <v>710</v>
      </c>
      <c r="C3383" t="s">
        <v>15</v>
      </c>
      <c r="D3383" t="s">
        <v>17</v>
      </c>
      <c r="E3383" t="s">
        <v>484</v>
      </c>
      <c r="G3383" t="s">
        <v>20</v>
      </c>
      <c r="H3383" t="s">
        <v>22</v>
      </c>
      <c r="I3383" s="4">
        <v>7955</v>
      </c>
      <c r="J3383">
        <v>965</v>
      </c>
      <c r="K3383">
        <v>0</v>
      </c>
      <c r="L3383">
        <v>6990</v>
      </c>
      <c r="M3383">
        <v>0</v>
      </c>
      <c r="N3383" s="2">
        <v>31</v>
      </c>
      <c r="O3383" t="s">
        <v>51</v>
      </c>
      <c r="P3383" t="s">
        <v>30</v>
      </c>
      <c r="Q3383" t="s">
        <v>25</v>
      </c>
      <c r="R3383" t="s">
        <v>26</v>
      </c>
    </row>
    <row r="3384" spans="1:18" x14ac:dyDescent="0.35">
      <c r="A3384" t="s">
        <v>1033</v>
      </c>
      <c r="B3384" t="s">
        <v>711</v>
      </c>
      <c r="C3384" t="s">
        <v>15</v>
      </c>
      <c r="D3384" t="s">
        <v>17</v>
      </c>
      <c r="E3384" t="s">
        <v>366</v>
      </c>
      <c r="F3384" t="s">
        <v>34</v>
      </c>
      <c r="G3384" t="s">
        <v>20</v>
      </c>
      <c r="H3384" t="s">
        <v>21</v>
      </c>
      <c r="I3384" s="4">
        <v>1810.02</v>
      </c>
      <c r="J3384">
        <v>0</v>
      </c>
      <c r="K3384">
        <v>0</v>
      </c>
      <c r="L3384">
        <v>0</v>
      </c>
      <c r="M3384">
        <v>1810.02</v>
      </c>
      <c r="N3384" s="2">
        <v>31</v>
      </c>
      <c r="O3384" t="s">
        <v>51</v>
      </c>
      <c r="P3384" t="s">
        <v>108</v>
      </c>
      <c r="Q3384" t="s">
        <v>25</v>
      </c>
      <c r="R3384" t="s">
        <v>26</v>
      </c>
    </row>
    <row r="3385" spans="1:18" x14ac:dyDescent="0.35">
      <c r="A3385" t="s">
        <v>1033</v>
      </c>
      <c r="B3385" t="s">
        <v>712</v>
      </c>
      <c r="C3385" t="s">
        <v>15</v>
      </c>
      <c r="D3385" t="s">
        <v>17</v>
      </c>
      <c r="E3385" t="s">
        <v>248</v>
      </c>
      <c r="G3385" t="s">
        <v>20</v>
      </c>
      <c r="H3385" t="s">
        <v>22</v>
      </c>
      <c r="I3385" s="4">
        <v>9280</v>
      </c>
      <c r="J3385">
        <v>2345</v>
      </c>
      <c r="K3385">
        <v>0</v>
      </c>
      <c r="L3385">
        <v>6935</v>
      </c>
      <c r="M3385">
        <v>0</v>
      </c>
      <c r="N3385" s="2">
        <v>31</v>
      </c>
      <c r="O3385" t="s">
        <v>51</v>
      </c>
      <c r="P3385" t="s">
        <v>32</v>
      </c>
      <c r="Q3385" t="s">
        <v>25</v>
      </c>
      <c r="R3385" t="s">
        <v>26</v>
      </c>
    </row>
    <row r="3386" spans="1:18" x14ac:dyDescent="0.35">
      <c r="A3386" t="s">
        <v>1033</v>
      </c>
      <c r="B3386" t="s">
        <v>713</v>
      </c>
      <c r="C3386" t="s">
        <v>15</v>
      </c>
      <c r="D3386" t="s">
        <v>17</v>
      </c>
      <c r="E3386" t="s">
        <v>265</v>
      </c>
      <c r="G3386" t="s">
        <v>20</v>
      </c>
      <c r="H3386" t="s">
        <v>22</v>
      </c>
      <c r="I3386" s="4">
        <v>8210</v>
      </c>
      <c r="J3386">
        <v>1730</v>
      </c>
      <c r="K3386">
        <v>0</v>
      </c>
      <c r="L3386">
        <v>6480</v>
      </c>
      <c r="M3386">
        <v>0</v>
      </c>
      <c r="N3386" s="2">
        <v>31</v>
      </c>
      <c r="O3386" t="s">
        <v>51</v>
      </c>
      <c r="P3386" t="s">
        <v>32</v>
      </c>
      <c r="Q3386" t="s">
        <v>25</v>
      </c>
      <c r="R3386" t="s">
        <v>26</v>
      </c>
    </row>
    <row r="3387" spans="1:18" x14ac:dyDescent="0.35">
      <c r="A3387" t="s">
        <v>1033</v>
      </c>
      <c r="B3387" t="s">
        <v>714</v>
      </c>
      <c r="C3387" t="s">
        <v>15</v>
      </c>
      <c r="D3387" t="s">
        <v>17</v>
      </c>
      <c r="E3387" t="s">
        <v>263</v>
      </c>
      <c r="F3387" t="s">
        <v>264</v>
      </c>
      <c r="G3387" t="s">
        <v>20</v>
      </c>
      <c r="H3387" t="s">
        <v>22</v>
      </c>
      <c r="I3387" s="4">
        <v>1145</v>
      </c>
      <c r="J3387">
        <v>265</v>
      </c>
      <c r="K3387">
        <v>0</v>
      </c>
      <c r="L3387">
        <v>880</v>
      </c>
      <c r="M3387">
        <v>0</v>
      </c>
      <c r="N3387" s="2">
        <v>31</v>
      </c>
      <c r="O3387" t="s">
        <v>51</v>
      </c>
      <c r="P3387" t="s">
        <v>32</v>
      </c>
      <c r="Q3387" t="s">
        <v>25</v>
      </c>
      <c r="R3387" t="s">
        <v>26</v>
      </c>
    </row>
    <row r="3388" spans="1:18" x14ac:dyDescent="0.35">
      <c r="A3388" t="s">
        <v>1033</v>
      </c>
      <c r="B3388" t="s">
        <v>715</v>
      </c>
      <c r="C3388" t="s">
        <v>15</v>
      </c>
      <c r="D3388" t="s">
        <v>17</v>
      </c>
      <c r="E3388" t="s">
        <v>508</v>
      </c>
      <c r="G3388" t="s">
        <v>20</v>
      </c>
      <c r="H3388" t="s">
        <v>22</v>
      </c>
      <c r="I3388" s="4">
        <v>3772</v>
      </c>
      <c r="J3388">
        <v>1116</v>
      </c>
      <c r="K3388">
        <v>0</v>
      </c>
      <c r="L3388">
        <v>2656</v>
      </c>
      <c r="M3388">
        <v>0</v>
      </c>
      <c r="N3388" s="2">
        <v>31</v>
      </c>
      <c r="O3388" t="s">
        <v>60</v>
      </c>
      <c r="P3388" t="s">
        <v>32</v>
      </c>
      <c r="Q3388" t="s">
        <v>25</v>
      </c>
      <c r="R3388" t="s">
        <v>26</v>
      </c>
    </row>
    <row r="3389" spans="1:18" x14ac:dyDescent="0.35">
      <c r="A3389" t="s">
        <v>1033</v>
      </c>
      <c r="B3389" t="s">
        <v>716</v>
      </c>
      <c r="C3389" t="s">
        <v>15</v>
      </c>
      <c r="D3389" t="s">
        <v>17</v>
      </c>
      <c r="E3389" t="s">
        <v>359</v>
      </c>
      <c r="F3389" t="s">
        <v>360</v>
      </c>
      <c r="G3389" t="s">
        <v>20</v>
      </c>
      <c r="H3389" t="s">
        <v>22</v>
      </c>
      <c r="I3389" s="4">
        <v>1268</v>
      </c>
      <c r="J3389">
        <v>331</v>
      </c>
      <c r="K3389">
        <v>0</v>
      </c>
      <c r="L3389">
        <v>937</v>
      </c>
      <c r="M3389">
        <v>0</v>
      </c>
      <c r="N3389" s="2">
        <v>31</v>
      </c>
      <c r="O3389" t="s">
        <v>29</v>
      </c>
      <c r="P3389" t="s">
        <v>108</v>
      </c>
      <c r="Q3389" t="s">
        <v>25</v>
      </c>
      <c r="R3389" t="s">
        <v>26</v>
      </c>
    </row>
    <row r="3390" spans="1:18" x14ac:dyDescent="0.35">
      <c r="A3390" t="s">
        <v>1033</v>
      </c>
      <c r="B3390" t="s">
        <v>717</v>
      </c>
      <c r="C3390" t="s">
        <v>15</v>
      </c>
      <c r="D3390" t="s">
        <v>17</v>
      </c>
      <c r="E3390" t="s">
        <v>327</v>
      </c>
      <c r="F3390" t="s">
        <v>328</v>
      </c>
      <c r="G3390" t="s">
        <v>20</v>
      </c>
      <c r="H3390" t="s">
        <v>22</v>
      </c>
      <c r="I3390" s="4">
        <v>519</v>
      </c>
      <c r="J3390">
        <v>119</v>
      </c>
      <c r="K3390">
        <v>0</v>
      </c>
      <c r="L3390">
        <v>400</v>
      </c>
      <c r="M3390">
        <v>0</v>
      </c>
      <c r="N3390" s="2">
        <v>31</v>
      </c>
      <c r="O3390" t="s">
        <v>29</v>
      </c>
      <c r="P3390" t="s">
        <v>108</v>
      </c>
      <c r="Q3390" t="s">
        <v>25</v>
      </c>
      <c r="R3390" t="s">
        <v>26</v>
      </c>
    </row>
    <row r="3391" spans="1:18" x14ac:dyDescent="0.35">
      <c r="A3391" t="s">
        <v>1033</v>
      </c>
      <c r="B3391" t="s">
        <v>718</v>
      </c>
      <c r="C3391" t="s">
        <v>15</v>
      </c>
      <c r="D3391" t="s">
        <v>17</v>
      </c>
      <c r="E3391" t="s">
        <v>122</v>
      </c>
      <c r="F3391" t="s">
        <v>34</v>
      </c>
      <c r="G3391" t="s">
        <v>20</v>
      </c>
      <c r="H3391" t="s">
        <v>21</v>
      </c>
      <c r="I3391" s="4">
        <v>1670.29</v>
      </c>
      <c r="J3391">
        <v>0</v>
      </c>
      <c r="K3391">
        <v>0</v>
      </c>
      <c r="L3391">
        <v>0</v>
      </c>
      <c r="M3391">
        <v>1670.29</v>
      </c>
      <c r="N3391" s="2">
        <v>31</v>
      </c>
      <c r="O3391" t="s">
        <v>35</v>
      </c>
      <c r="P3391" t="s">
        <v>108</v>
      </c>
      <c r="Q3391" t="s">
        <v>25</v>
      </c>
      <c r="R3391" t="s">
        <v>26</v>
      </c>
    </row>
    <row r="3392" spans="1:18" x14ac:dyDescent="0.35">
      <c r="A3392" t="s">
        <v>1033</v>
      </c>
      <c r="B3392" t="s">
        <v>719</v>
      </c>
      <c r="C3392" t="s">
        <v>15</v>
      </c>
      <c r="D3392" t="s">
        <v>17</v>
      </c>
      <c r="E3392" t="s">
        <v>403</v>
      </c>
      <c r="F3392" t="s">
        <v>131</v>
      </c>
      <c r="G3392" t="s">
        <v>20</v>
      </c>
      <c r="H3392" t="s">
        <v>22</v>
      </c>
      <c r="I3392" s="4">
        <v>3967</v>
      </c>
      <c r="J3392">
        <v>881</v>
      </c>
      <c r="K3392">
        <v>0</v>
      </c>
      <c r="L3392">
        <v>3086</v>
      </c>
      <c r="M3392">
        <v>0</v>
      </c>
      <c r="N3392" s="2">
        <v>31</v>
      </c>
      <c r="O3392" t="s">
        <v>29</v>
      </c>
      <c r="P3392" t="s">
        <v>30</v>
      </c>
      <c r="Q3392" t="s">
        <v>25</v>
      </c>
      <c r="R3392" t="s">
        <v>26</v>
      </c>
    </row>
    <row r="3393" spans="1:18" x14ac:dyDescent="0.35">
      <c r="A3393" t="s">
        <v>1033</v>
      </c>
      <c r="B3393" t="s">
        <v>720</v>
      </c>
      <c r="C3393" t="s">
        <v>15</v>
      </c>
      <c r="D3393" t="s">
        <v>17</v>
      </c>
      <c r="E3393" t="s">
        <v>513</v>
      </c>
      <c r="F3393" t="s">
        <v>514</v>
      </c>
      <c r="G3393" t="s">
        <v>20</v>
      </c>
      <c r="H3393" t="s">
        <v>21</v>
      </c>
      <c r="I3393" s="4">
        <v>777.34</v>
      </c>
      <c r="J3393">
        <v>0</v>
      </c>
      <c r="K3393">
        <v>0</v>
      </c>
      <c r="L3393">
        <v>0</v>
      </c>
      <c r="M3393">
        <v>777.34</v>
      </c>
      <c r="N3393" s="2">
        <v>31</v>
      </c>
      <c r="O3393" t="s">
        <v>35</v>
      </c>
      <c r="P3393" t="s">
        <v>272</v>
      </c>
      <c r="Q3393" t="s">
        <v>25</v>
      </c>
      <c r="R3393" t="s">
        <v>26</v>
      </c>
    </row>
    <row r="3394" spans="1:18" x14ac:dyDescent="0.35">
      <c r="A3394" t="s">
        <v>1033</v>
      </c>
      <c r="B3394" t="s">
        <v>721</v>
      </c>
      <c r="C3394" t="s">
        <v>15</v>
      </c>
      <c r="D3394" t="s">
        <v>17</v>
      </c>
      <c r="E3394" t="s">
        <v>428</v>
      </c>
      <c r="F3394" t="s">
        <v>429</v>
      </c>
      <c r="G3394" t="s">
        <v>20</v>
      </c>
      <c r="H3394" t="s">
        <v>22</v>
      </c>
      <c r="I3394" s="4">
        <v>17888</v>
      </c>
      <c r="J3394">
        <v>4964</v>
      </c>
      <c r="K3394">
        <v>0</v>
      </c>
      <c r="L3394">
        <v>12924</v>
      </c>
      <c r="M3394">
        <v>0</v>
      </c>
      <c r="N3394" s="2">
        <v>31</v>
      </c>
      <c r="O3394" t="s">
        <v>260</v>
      </c>
      <c r="P3394" t="s">
        <v>30</v>
      </c>
      <c r="Q3394" t="s">
        <v>25</v>
      </c>
      <c r="R3394" t="s">
        <v>26</v>
      </c>
    </row>
    <row r="3395" spans="1:18" x14ac:dyDescent="0.35">
      <c r="A3395" t="s">
        <v>1033</v>
      </c>
      <c r="B3395" t="s">
        <v>722</v>
      </c>
      <c r="C3395" t="s">
        <v>15</v>
      </c>
      <c r="D3395" t="s">
        <v>17</v>
      </c>
      <c r="E3395" t="s">
        <v>410</v>
      </c>
      <c r="F3395" t="s">
        <v>18</v>
      </c>
      <c r="G3395" t="s">
        <v>20</v>
      </c>
      <c r="H3395" t="s">
        <v>21</v>
      </c>
      <c r="I3395" s="4">
        <v>1958.72</v>
      </c>
      <c r="J3395">
        <v>0</v>
      </c>
      <c r="K3395">
        <v>0</v>
      </c>
      <c r="L3395">
        <v>0</v>
      </c>
      <c r="M3395">
        <v>1958.72</v>
      </c>
      <c r="N3395" s="2">
        <v>31</v>
      </c>
      <c r="O3395" t="s">
        <v>23</v>
      </c>
      <c r="P3395" t="s">
        <v>30</v>
      </c>
      <c r="Q3395" t="s">
        <v>25</v>
      </c>
      <c r="R3395" t="s">
        <v>26</v>
      </c>
    </row>
    <row r="3396" spans="1:18" x14ac:dyDescent="0.35">
      <c r="A3396" t="s">
        <v>1033</v>
      </c>
      <c r="B3396" t="s">
        <v>723</v>
      </c>
      <c r="C3396" t="s">
        <v>15</v>
      </c>
      <c r="D3396" t="s">
        <v>17</v>
      </c>
      <c r="E3396" t="s">
        <v>210</v>
      </c>
      <c r="F3396" t="s">
        <v>62</v>
      </c>
      <c r="G3396" t="s">
        <v>20</v>
      </c>
      <c r="H3396" t="s">
        <v>21</v>
      </c>
      <c r="I3396" s="4">
        <v>853.15</v>
      </c>
      <c r="J3396">
        <v>0</v>
      </c>
      <c r="K3396">
        <v>0</v>
      </c>
      <c r="L3396">
        <v>0</v>
      </c>
      <c r="M3396">
        <v>853.15</v>
      </c>
      <c r="N3396" s="2">
        <v>31</v>
      </c>
      <c r="O3396" t="s">
        <v>63</v>
      </c>
      <c r="P3396" t="s">
        <v>80</v>
      </c>
      <c r="Q3396" t="s">
        <v>25</v>
      </c>
      <c r="R3396" t="s">
        <v>26</v>
      </c>
    </row>
    <row r="3397" spans="1:18" x14ac:dyDescent="0.35">
      <c r="A3397" t="s">
        <v>1033</v>
      </c>
      <c r="B3397" t="s">
        <v>724</v>
      </c>
      <c r="C3397" t="s">
        <v>15</v>
      </c>
      <c r="D3397" t="s">
        <v>17</v>
      </c>
      <c r="E3397" t="s">
        <v>111</v>
      </c>
      <c r="F3397" t="s">
        <v>29</v>
      </c>
      <c r="G3397" t="s">
        <v>20</v>
      </c>
      <c r="H3397" t="s">
        <v>21</v>
      </c>
      <c r="I3397" s="4">
        <v>1375.78</v>
      </c>
      <c r="J3397">
        <v>0</v>
      </c>
      <c r="K3397">
        <v>0</v>
      </c>
      <c r="L3397">
        <v>0</v>
      </c>
      <c r="M3397">
        <v>1375.78</v>
      </c>
      <c r="N3397" s="2">
        <v>31</v>
      </c>
      <c r="O3397" t="s">
        <v>29</v>
      </c>
      <c r="P3397" t="s">
        <v>80</v>
      </c>
      <c r="Q3397" t="s">
        <v>25</v>
      </c>
      <c r="R3397" t="s">
        <v>26</v>
      </c>
    </row>
    <row r="3398" spans="1:18" x14ac:dyDescent="0.35">
      <c r="A3398" t="s">
        <v>1033</v>
      </c>
      <c r="B3398" t="s">
        <v>725</v>
      </c>
      <c r="C3398" t="s">
        <v>15</v>
      </c>
      <c r="D3398" t="s">
        <v>17</v>
      </c>
      <c r="E3398" t="s">
        <v>485</v>
      </c>
      <c r="G3398" t="s">
        <v>20</v>
      </c>
      <c r="H3398" t="s">
        <v>21</v>
      </c>
      <c r="I3398" s="4">
        <v>2226.52</v>
      </c>
      <c r="J3398">
        <v>0</v>
      </c>
      <c r="K3398">
        <v>0</v>
      </c>
      <c r="L3398">
        <v>0</v>
      </c>
      <c r="M3398">
        <v>2226.52</v>
      </c>
      <c r="N3398" s="2">
        <v>31</v>
      </c>
      <c r="O3398" t="s">
        <v>29</v>
      </c>
      <c r="P3398" t="s">
        <v>201</v>
      </c>
      <c r="Q3398" t="s">
        <v>25</v>
      </c>
      <c r="R3398" t="s">
        <v>26</v>
      </c>
    </row>
    <row r="3399" spans="1:18" x14ac:dyDescent="0.35">
      <c r="A3399" t="s">
        <v>1033</v>
      </c>
      <c r="B3399" t="s">
        <v>726</v>
      </c>
      <c r="C3399" t="s">
        <v>15</v>
      </c>
      <c r="D3399" t="s">
        <v>17</v>
      </c>
      <c r="E3399" t="s">
        <v>500</v>
      </c>
      <c r="G3399" t="s">
        <v>20</v>
      </c>
      <c r="H3399" t="s">
        <v>21</v>
      </c>
      <c r="I3399" s="4">
        <v>565.71</v>
      </c>
      <c r="J3399">
        <v>0</v>
      </c>
      <c r="K3399">
        <v>0</v>
      </c>
      <c r="L3399">
        <v>0</v>
      </c>
      <c r="M3399">
        <v>565.71</v>
      </c>
      <c r="N3399" s="2">
        <v>31</v>
      </c>
      <c r="O3399" t="s">
        <v>35</v>
      </c>
      <c r="P3399" t="s">
        <v>201</v>
      </c>
      <c r="Q3399" t="s">
        <v>25</v>
      </c>
      <c r="R3399" t="s">
        <v>26</v>
      </c>
    </row>
    <row r="3400" spans="1:18" x14ac:dyDescent="0.35">
      <c r="A3400" t="s">
        <v>1033</v>
      </c>
      <c r="B3400" t="s">
        <v>727</v>
      </c>
      <c r="C3400" t="s">
        <v>15</v>
      </c>
      <c r="D3400" t="s">
        <v>17</v>
      </c>
      <c r="E3400" t="s">
        <v>249</v>
      </c>
      <c r="G3400" t="s">
        <v>20</v>
      </c>
      <c r="H3400" t="s">
        <v>22</v>
      </c>
      <c r="I3400" s="4">
        <v>6356</v>
      </c>
      <c r="J3400">
        <v>1416</v>
      </c>
      <c r="K3400">
        <v>0</v>
      </c>
      <c r="L3400">
        <v>4940</v>
      </c>
      <c r="M3400">
        <v>0</v>
      </c>
      <c r="N3400" s="2">
        <v>31</v>
      </c>
      <c r="O3400" t="s">
        <v>29</v>
      </c>
      <c r="P3400" t="s">
        <v>201</v>
      </c>
      <c r="Q3400" t="s">
        <v>25</v>
      </c>
      <c r="R3400" t="s">
        <v>26</v>
      </c>
    </row>
    <row r="3401" spans="1:18" x14ac:dyDescent="0.35">
      <c r="A3401" t="s">
        <v>1033</v>
      </c>
      <c r="B3401" t="s">
        <v>728</v>
      </c>
      <c r="C3401" t="s">
        <v>15</v>
      </c>
      <c r="D3401" t="s">
        <v>17</v>
      </c>
      <c r="E3401" t="s">
        <v>244</v>
      </c>
      <c r="G3401" t="s">
        <v>20</v>
      </c>
      <c r="H3401" t="s">
        <v>22</v>
      </c>
      <c r="I3401" s="4">
        <v>15700</v>
      </c>
      <c r="J3401">
        <v>4480</v>
      </c>
      <c r="K3401">
        <v>0</v>
      </c>
      <c r="L3401">
        <v>11220</v>
      </c>
      <c r="M3401">
        <v>0</v>
      </c>
      <c r="N3401" s="2">
        <v>31</v>
      </c>
      <c r="O3401" t="s">
        <v>29</v>
      </c>
      <c r="P3401" t="s">
        <v>47</v>
      </c>
      <c r="Q3401" t="s">
        <v>25</v>
      </c>
      <c r="R3401" t="s">
        <v>26</v>
      </c>
    </row>
    <row r="3402" spans="1:18" x14ac:dyDescent="0.35">
      <c r="A3402" t="s">
        <v>1033</v>
      </c>
      <c r="B3402" t="s">
        <v>729</v>
      </c>
      <c r="C3402" t="s">
        <v>15</v>
      </c>
      <c r="D3402" t="s">
        <v>17</v>
      </c>
      <c r="E3402" t="s">
        <v>244</v>
      </c>
      <c r="G3402" t="s">
        <v>20</v>
      </c>
      <c r="H3402" t="s">
        <v>22</v>
      </c>
      <c r="I3402" s="4">
        <v>11060</v>
      </c>
      <c r="J3402">
        <v>2028</v>
      </c>
      <c r="K3402">
        <v>0</v>
      </c>
      <c r="L3402">
        <v>9032</v>
      </c>
      <c r="M3402">
        <v>0</v>
      </c>
      <c r="N3402" s="2">
        <v>31</v>
      </c>
      <c r="O3402" t="s">
        <v>29</v>
      </c>
      <c r="P3402" t="s">
        <v>224</v>
      </c>
      <c r="Q3402" t="s">
        <v>25</v>
      </c>
      <c r="R3402" t="s">
        <v>26</v>
      </c>
    </row>
    <row r="3403" spans="1:18" x14ac:dyDescent="0.35">
      <c r="A3403" t="s">
        <v>1033</v>
      </c>
      <c r="B3403" t="s">
        <v>730</v>
      </c>
      <c r="C3403" t="s">
        <v>15</v>
      </c>
      <c r="D3403" t="s">
        <v>17</v>
      </c>
      <c r="E3403" t="s">
        <v>524</v>
      </c>
      <c r="G3403" t="s">
        <v>20</v>
      </c>
      <c r="H3403" t="s">
        <v>22</v>
      </c>
      <c r="I3403" s="4">
        <v>10960</v>
      </c>
      <c r="J3403">
        <v>1925</v>
      </c>
      <c r="K3403">
        <v>0</v>
      </c>
      <c r="L3403">
        <v>9035</v>
      </c>
      <c r="M3403">
        <v>0</v>
      </c>
      <c r="N3403" s="2">
        <v>31</v>
      </c>
      <c r="O3403" t="s">
        <v>51</v>
      </c>
      <c r="P3403" t="s">
        <v>47</v>
      </c>
      <c r="Q3403" t="s">
        <v>25</v>
      </c>
      <c r="R3403" t="s">
        <v>26</v>
      </c>
    </row>
    <row r="3404" spans="1:18" x14ac:dyDescent="0.35">
      <c r="A3404" t="s">
        <v>1033</v>
      </c>
      <c r="B3404" t="s">
        <v>731</v>
      </c>
      <c r="C3404" t="s">
        <v>15</v>
      </c>
      <c r="D3404" t="s">
        <v>17</v>
      </c>
      <c r="E3404" t="s">
        <v>474</v>
      </c>
      <c r="G3404" t="s">
        <v>20</v>
      </c>
      <c r="H3404" t="s">
        <v>22</v>
      </c>
      <c r="I3404" s="4">
        <v>6081</v>
      </c>
      <c r="J3404">
        <v>1103</v>
      </c>
      <c r="K3404">
        <v>0</v>
      </c>
      <c r="L3404">
        <v>4978</v>
      </c>
      <c r="M3404">
        <v>0</v>
      </c>
      <c r="N3404" s="2">
        <v>31</v>
      </c>
      <c r="O3404" t="s">
        <v>46</v>
      </c>
      <c r="P3404" t="s">
        <v>47</v>
      </c>
      <c r="Q3404" t="s">
        <v>25</v>
      </c>
      <c r="R3404" t="s">
        <v>26</v>
      </c>
    </row>
    <row r="3405" spans="1:18" x14ac:dyDescent="0.35">
      <c r="A3405" t="s">
        <v>1033</v>
      </c>
      <c r="B3405" t="s">
        <v>732</v>
      </c>
      <c r="C3405" t="s">
        <v>15</v>
      </c>
      <c r="D3405" t="s">
        <v>17</v>
      </c>
      <c r="E3405" t="s">
        <v>518</v>
      </c>
      <c r="G3405" t="s">
        <v>20</v>
      </c>
      <c r="H3405" t="s">
        <v>22</v>
      </c>
      <c r="I3405" s="4">
        <v>30435</v>
      </c>
      <c r="J3405">
        <v>4645</v>
      </c>
      <c r="K3405">
        <v>0</v>
      </c>
      <c r="L3405">
        <v>25790</v>
      </c>
      <c r="M3405">
        <v>0</v>
      </c>
      <c r="N3405" s="2">
        <v>31</v>
      </c>
      <c r="O3405" t="s">
        <v>51</v>
      </c>
      <c r="P3405" t="s">
        <v>47</v>
      </c>
      <c r="Q3405" t="s">
        <v>25</v>
      </c>
      <c r="R3405" t="s">
        <v>26</v>
      </c>
    </row>
    <row r="3406" spans="1:18" x14ac:dyDescent="0.35">
      <c r="A3406" t="s">
        <v>1033</v>
      </c>
      <c r="B3406" t="s">
        <v>733</v>
      </c>
      <c r="C3406" t="s">
        <v>15</v>
      </c>
      <c r="D3406" t="s">
        <v>17</v>
      </c>
      <c r="E3406" t="s">
        <v>398</v>
      </c>
      <c r="F3406" t="s">
        <v>18</v>
      </c>
      <c r="G3406" t="s">
        <v>20</v>
      </c>
      <c r="H3406" t="s">
        <v>21</v>
      </c>
      <c r="I3406" s="4">
        <v>267.07</v>
      </c>
      <c r="J3406">
        <v>0</v>
      </c>
      <c r="K3406">
        <v>0</v>
      </c>
      <c r="L3406">
        <v>0</v>
      </c>
      <c r="M3406">
        <v>267.07</v>
      </c>
      <c r="N3406" s="2">
        <v>31</v>
      </c>
      <c r="O3406" t="s">
        <v>23</v>
      </c>
      <c r="P3406" t="s">
        <v>30</v>
      </c>
      <c r="Q3406" t="s">
        <v>25</v>
      </c>
      <c r="R3406" t="s">
        <v>26</v>
      </c>
    </row>
    <row r="3407" spans="1:18" x14ac:dyDescent="0.35">
      <c r="A3407" t="s">
        <v>1033</v>
      </c>
      <c r="B3407" t="s">
        <v>734</v>
      </c>
      <c r="C3407" t="s">
        <v>15</v>
      </c>
      <c r="D3407" t="s">
        <v>17</v>
      </c>
      <c r="E3407" t="s">
        <v>398</v>
      </c>
      <c r="F3407" t="s">
        <v>18</v>
      </c>
      <c r="G3407" t="s">
        <v>20</v>
      </c>
      <c r="H3407" t="s">
        <v>21</v>
      </c>
      <c r="I3407" s="4">
        <v>410.63</v>
      </c>
      <c r="J3407">
        <v>0</v>
      </c>
      <c r="K3407">
        <v>0</v>
      </c>
      <c r="L3407">
        <v>0</v>
      </c>
      <c r="M3407">
        <v>410.63</v>
      </c>
      <c r="N3407" s="2">
        <v>31</v>
      </c>
      <c r="O3407" t="s">
        <v>23</v>
      </c>
      <c r="P3407" t="s">
        <v>30</v>
      </c>
      <c r="Q3407" t="s">
        <v>25</v>
      </c>
      <c r="R3407" t="s">
        <v>26</v>
      </c>
    </row>
    <row r="3408" spans="1:18" x14ac:dyDescent="0.35">
      <c r="A3408" t="s">
        <v>1033</v>
      </c>
      <c r="B3408" t="s">
        <v>735</v>
      </c>
      <c r="C3408" t="s">
        <v>15</v>
      </c>
      <c r="D3408" t="s">
        <v>17</v>
      </c>
      <c r="E3408" t="s">
        <v>369</v>
      </c>
      <c r="F3408" t="s">
        <v>131</v>
      </c>
      <c r="G3408" t="s">
        <v>20</v>
      </c>
      <c r="H3408" t="s">
        <v>22</v>
      </c>
      <c r="I3408" s="4">
        <v>2826</v>
      </c>
      <c r="J3408">
        <v>622</v>
      </c>
      <c r="K3408">
        <v>0</v>
      </c>
      <c r="L3408">
        <v>2204</v>
      </c>
      <c r="M3408">
        <v>0</v>
      </c>
      <c r="N3408" s="2">
        <v>31</v>
      </c>
      <c r="O3408" t="s">
        <v>29</v>
      </c>
      <c r="P3408" t="s">
        <v>30</v>
      </c>
      <c r="Q3408" t="s">
        <v>25</v>
      </c>
      <c r="R3408" t="s">
        <v>26</v>
      </c>
    </row>
    <row r="3409" spans="1:18" x14ac:dyDescent="0.35">
      <c r="A3409" t="s">
        <v>1033</v>
      </c>
      <c r="B3409" t="s">
        <v>736</v>
      </c>
      <c r="C3409" t="s">
        <v>15</v>
      </c>
      <c r="D3409" t="s">
        <v>17</v>
      </c>
      <c r="E3409" t="s">
        <v>309</v>
      </c>
      <c r="G3409" t="s">
        <v>20</v>
      </c>
      <c r="H3409" t="s">
        <v>22</v>
      </c>
      <c r="I3409" s="4">
        <v>5567</v>
      </c>
      <c r="J3409">
        <v>1242</v>
      </c>
      <c r="K3409">
        <v>0</v>
      </c>
      <c r="L3409">
        <v>4325</v>
      </c>
      <c r="M3409">
        <v>0</v>
      </c>
      <c r="N3409" s="2">
        <v>31</v>
      </c>
      <c r="O3409" t="s">
        <v>29</v>
      </c>
      <c r="P3409" t="s">
        <v>224</v>
      </c>
      <c r="Q3409" t="s">
        <v>25</v>
      </c>
      <c r="R3409" t="s">
        <v>26</v>
      </c>
    </row>
    <row r="3410" spans="1:18" x14ac:dyDescent="0.35">
      <c r="A3410" t="s">
        <v>1033</v>
      </c>
      <c r="B3410" t="s">
        <v>737</v>
      </c>
      <c r="C3410" t="s">
        <v>15</v>
      </c>
      <c r="D3410" t="s">
        <v>17</v>
      </c>
      <c r="E3410" t="s">
        <v>134</v>
      </c>
      <c r="F3410" t="s">
        <v>18</v>
      </c>
      <c r="G3410" t="s">
        <v>20</v>
      </c>
      <c r="H3410" t="s">
        <v>21</v>
      </c>
      <c r="I3410" s="4">
        <v>1095.1500000000001</v>
      </c>
      <c r="J3410">
        <v>0</v>
      </c>
      <c r="K3410">
        <v>0</v>
      </c>
      <c r="L3410">
        <v>0</v>
      </c>
      <c r="M3410">
        <v>1095.1500000000001</v>
      </c>
      <c r="N3410" s="2">
        <v>31</v>
      </c>
      <c r="O3410" t="s">
        <v>51</v>
      </c>
      <c r="P3410" t="s">
        <v>64</v>
      </c>
      <c r="Q3410" t="s">
        <v>25</v>
      </c>
      <c r="R3410" t="s">
        <v>26</v>
      </c>
    </row>
    <row r="3411" spans="1:18" x14ac:dyDescent="0.35">
      <c r="A3411" t="s">
        <v>1033</v>
      </c>
      <c r="B3411" t="s">
        <v>738</v>
      </c>
      <c r="C3411" t="s">
        <v>15</v>
      </c>
      <c r="D3411" t="s">
        <v>17</v>
      </c>
      <c r="E3411" t="s">
        <v>480</v>
      </c>
      <c r="G3411" t="s">
        <v>20</v>
      </c>
      <c r="H3411" t="s">
        <v>22</v>
      </c>
      <c r="I3411" s="4">
        <v>232</v>
      </c>
      <c r="J3411">
        <v>33</v>
      </c>
      <c r="K3411">
        <v>0</v>
      </c>
      <c r="L3411">
        <v>199</v>
      </c>
      <c r="M3411">
        <v>0</v>
      </c>
      <c r="N3411" s="2">
        <v>31</v>
      </c>
      <c r="O3411" t="s">
        <v>29</v>
      </c>
      <c r="P3411" t="s">
        <v>64</v>
      </c>
      <c r="Q3411" t="s">
        <v>25</v>
      </c>
      <c r="R3411" t="s">
        <v>26</v>
      </c>
    </row>
    <row r="3412" spans="1:18" x14ac:dyDescent="0.35">
      <c r="A3412" t="s">
        <v>1033</v>
      </c>
      <c r="B3412" t="s">
        <v>739</v>
      </c>
      <c r="C3412" t="s">
        <v>15</v>
      </c>
      <c r="D3412" t="s">
        <v>17</v>
      </c>
      <c r="E3412" t="s">
        <v>415</v>
      </c>
      <c r="F3412" t="s">
        <v>360</v>
      </c>
      <c r="G3412" t="s">
        <v>20</v>
      </c>
      <c r="H3412" t="s">
        <v>22</v>
      </c>
      <c r="I3412" s="4">
        <v>5670</v>
      </c>
      <c r="J3412">
        <v>1223</v>
      </c>
      <c r="K3412">
        <v>0</v>
      </c>
      <c r="L3412">
        <v>4447</v>
      </c>
      <c r="M3412">
        <v>0</v>
      </c>
      <c r="N3412" s="2">
        <v>31</v>
      </c>
      <c r="O3412" t="s">
        <v>29</v>
      </c>
      <c r="P3412" t="s">
        <v>64</v>
      </c>
      <c r="Q3412" t="s">
        <v>25</v>
      </c>
      <c r="R3412" t="s">
        <v>26</v>
      </c>
    </row>
    <row r="3413" spans="1:18" x14ac:dyDescent="0.35">
      <c r="A3413" t="s">
        <v>1033</v>
      </c>
      <c r="B3413" t="s">
        <v>740</v>
      </c>
      <c r="C3413" t="s">
        <v>15</v>
      </c>
      <c r="D3413" t="s">
        <v>17</v>
      </c>
      <c r="E3413" t="s">
        <v>299</v>
      </c>
      <c r="F3413" t="s">
        <v>300</v>
      </c>
      <c r="G3413" t="s">
        <v>20</v>
      </c>
      <c r="H3413" t="s">
        <v>22</v>
      </c>
      <c r="I3413" s="4">
        <v>7068</v>
      </c>
      <c r="J3413">
        <v>1188</v>
      </c>
      <c r="K3413">
        <v>0</v>
      </c>
      <c r="L3413">
        <v>5880</v>
      </c>
      <c r="M3413">
        <v>0</v>
      </c>
      <c r="N3413" s="2">
        <v>31</v>
      </c>
      <c r="O3413" t="s">
        <v>60</v>
      </c>
      <c r="P3413" t="s">
        <v>64</v>
      </c>
      <c r="Q3413" t="s">
        <v>25</v>
      </c>
      <c r="R3413" t="s">
        <v>26</v>
      </c>
    </row>
    <row r="3414" spans="1:18" x14ac:dyDescent="0.35">
      <c r="A3414" t="s">
        <v>1033</v>
      </c>
      <c r="B3414" t="s">
        <v>741</v>
      </c>
      <c r="C3414" t="s">
        <v>15</v>
      </c>
      <c r="D3414" t="s">
        <v>17</v>
      </c>
      <c r="E3414" t="s">
        <v>83</v>
      </c>
      <c r="F3414" t="s">
        <v>18</v>
      </c>
      <c r="G3414" t="s">
        <v>20</v>
      </c>
      <c r="H3414" t="s">
        <v>21</v>
      </c>
      <c r="I3414" s="4">
        <v>1029.31</v>
      </c>
      <c r="J3414">
        <v>0</v>
      </c>
      <c r="K3414">
        <v>0</v>
      </c>
      <c r="L3414">
        <v>0</v>
      </c>
      <c r="M3414">
        <v>1029.31</v>
      </c>
      <c r="N3414" s="2">
        <v>31</v>
      </c>
      <c r="O3414" t="s">
        <v>51</v>
      </c>
      <c r="P3414" t="s">
        <v>80</v>
      </c>
      <c r="Q3414" t="s">
        <v>25</v>
      </c>
      <c r="R3414" t="s">
        <v>26</v>
      </c>
    </row>
    <row r="3415" spans="1:18" x14ac:dyDescent="0.35">
      <c r="A3415" t="s">
        <v>1033</v>
      </c>
      <c r="B3415" t="s">
        <v>742</v>
      </c>
      <c r="C3415" t="s">
        <v>15</v>
      </c>
      <c r="D3415" t="s">
        <v>17</v>
      </c>
      <c r="E3415" t="s">
        <v>130</v>
      </c>
      <c r="F3415" t="s">
        <v>131</v>
      </c>
      <c r="G3415" t="s">
        <v>20</v>
      </c>
      <c r="H3415" t="s">
        <v>21</v>
      </c>
      <c r="I3415" s="4">
        <v>2637.12</v>
      </c>
      <c r="J3415">
        <v>0</v>
      </c>
      <c r="K3415">
        <v>0</v>
      </c>
      <c r="L3415">
        <v>0</v>
      </c>
      <c r="M3415">
        <v>2637.12</v>
      </c>
      <c r="N3415" s="2">
        <v>31</v>
      </c>
      <c r="O3415" t="s">
        <v>29</v>
      </c>
      <c r="P3415" t="s">
        <v>80</v>
      </c>
      <c r="Q3415" t="s">
        <v>25</v>
      </c>
      <c r="R3415" t="s">
        <v>26</v>
      </c>
    </row>
    <row r="3416" spans="1:18" x14ac:dyDescent="0.35">
      <c r="A3416" t="s">
        <v>1033</v>
      </c>
      <c r="B3416" t="s">
        <v>743</v>
      </c>
      <c r="C3416" t="s">
        <v>15</v>
      </c>
      <c r="D3416" t="s">
        <v>17</v>
      </c>
      <c r="E3416" t="s">
        <v>280</v>
      </c>
      <c r="F3416" t="s">
        <v>281</v>
      </c>
      <c r="G3416" t="s">
        <v>20</v>
      </c>
      <c r="H3416" t="s">
        <v>22</v>
      </c>
      <c r="I3416" s="4">
        <v>13110</v>
      </c>
      <c r="J3416">
        <v>3530</v>
      </c>
      <c r="K3416">
        <v>0</v>
      </c>
      <c r="L3416">
        <v>9580</v>
      </c>
      <c r="M3416">
        <v>0</v>
      </c>
      <c r="N3416" s="2">
        <v>31</v>
      </c>
      <c r="O3416" t="s">
        <v>60</v>
      </c>
      <c r="P3416" t="s">
        <v>80</v>
      </c>
      <c r="Q3416" t="s">
        <v>25</v>
      </c>
      <c r="R3416" t="s">
        <v>26</v>
      </c>
    </row>
    <row r="3417" spans="1:18" x14ac:dyDescent="0.35">
      <c r="A3417" t="s">
        <v>1033</v>
      </c>
      <c r="B3417" t="s">
        <v>1022</v>
      </c>
      <c r="C3417" t="s">
        <v>15</v>
      </c>
      <c r="D3417" t="s">
        <v>17</v>
      </c>
      <c r="E3417" t="s">
        <v>572</v>
      </c>
      <c r="F3417" t="s">
        <v>96</v>
      </c>
      <c r="G3417" t="s">
        <v>20</v>
      </c>
      <c r="H3417" t="s">
        <v>21</v>
      </c>
      <c r="I3417" s="4">
        <v>1045.5</v>
      </c>
      <c r="J3417">
        <v>0</v>
      </c>
      <c r="K3417">
        <v>0</v>
      </c>
      <c r="L3417">
        <v>0</v>
      </c>
      <c r="M3417">
        <v>1045.5</v>
      </c>
      <c r="N3417" s="2">
        <v>31</v>
      </c>
      <c r="Q3417" t="s">
        <v>25</v>
      </c>
      <c r="R3417" t="s">
        <v>26</v>
      </c>
    </row>
    <row r="3418" spans="1:18" x14ac:dyDescent="0.35">
      <c r="A3418" t="s">
        <v>1033</v>
      </c>
      <c r="B3418" t="s">
        <v>744</v>
      </c>
      <c r="C3418" t="s">
        <v>15</v>
      </c>
      <c r="D3418" t="s">
        <v>17</v>
      </c>
      <c r="E3418" t="s">
        <v>128</v>
      </c>
      <c r="F3418" t="s">
        <v>62</v>
      </c>
      <c r="G3418" t="s">
        <v>20</v>
      </c>
      <c r="H3418" t="s">
        <v>21</v>
      </c>
      <c r="I3418" s="4">
        <v>63.74</v>
      </c>
      <c r="J3418">
        <v>0</v>
      </c>
      <c r="K3418">
        <v>0</v>
      </c>
      <c r="L3418">
        <v>0</v>
      </c>
      <c r="M3418">
        <v>63.74</v>
      </c>
      <c r="N3418" s="2">
        <v>31</v>
      </c>
      <c r="O3418" t="s">
        <v>63</v>
      </c>
      <c r="P3418" t="s">
        <v>64</v>
      </c>
      <c r="Q3418" t="s">
        <v>25</v>
      </c>
      <c r="R3418" t="s">
        <v>26</v>
      </c>
    </row>
    <row r="3419" spans="1:18" x14ac:dyDescent="0.35">
      <c r="A3419" t="s">
        <v>1033</v>
      </c>
      <c r="B3419" t="s">
        <v>745</v>
      </c>
      <c r="C3419" t="s">
        <v>15</v>
      </c>
      <c r="D3419" t="s">
        <v>17</v>
      </c>
      <c r="E3419" t="s">
        <v>90</v>
      </c>
      <c r="G3419" t="s">
        <v>20</v>
      </c>
      <c r="H3419" t="s">
        <v>21</v>
      </c>
      <c r="I3419" s="4">
        <v>261.97000000000003</v>
      </c>
      <c r="J3419">
        <v>0</v>
      </c>
      <c r="K3419">
        <v>0</v>
      </c>
      <c r="L3419">
        <v>0</v>
      </c>
      <c r="M3419">
        <v>261.97000000000003</v>
      </c>
      <c r="N3419" s="2">
        <v>31</v>
      </c>
      <c r="O3419" t="s">
        <v>63</v>
      </c>
      <c r="P3419" t="s">
        <v>64</v>
      </c>
      <c r="Q3419" t="s">
        <v>25</v>
      </c>
      <c r="R3419" t="s">
        <v>26</v>
      </c>
    </row>
    <row r="3420" spans="1:18" x14ac:dyDescent="0.35">
      <c r="A3420" t="s">
        <v>1033</v>
      </c>
      <c r="B3420" t="s">
        <v>746</v>
      </c>
      <c r="C3420" t="s">
        <v>15</v>
      </c>
      <c r="D3420" t="s">
        <v>17</v>
      </c>
      <c r="E3420" t="s">
        <v>233</v>
      </c>
      <c r="F3420" t="s">
        <v>18</v>
      </c>
      <c r="G3420" t="s">
        <v>20</v>
      </c>
      <c r="H3420" t="s">
        <v>21</v>
      </c>
      <c r="I3420" s="4">
        <v>1815.84</v>
      </c>
      <c r="J3420">
        <v>0</v>
      </c>
      <c r="K3420">
        <v>0</v>
      </c>
      <c r="L3420">
        <v>0</v>
      </c>
      <c r="M3420">
        <v>1815.84</v>
      </c>
      <c r="N3420" s="2">
        <v>31</v>
      </c>
      <c r="O3420" t="s">
        <v>23</v>
      </c>
      <c r="P3420" t="s">
        <v>32</v>
      </c>
      <c r="Q3420" t="s">
        <v>25</v>
      </c>
      <c r="R3420" t="s">
        <v>26</v>
      </c>
    </row>
    <row r="3421" spans="1:18" x14ac:dyDescent="0.35">
      <c r="A3421" t="s">
        <v>1033</v>
      </c>
      <c r="B3421" t="s">
        <v>747</v>
      </c>
      <c r="C3421" t="s">
        <v>15</v>
      </c>
      <c r="D3421" t="s">
        <v>17</v>
      </c>
      <c r="E3421" t="s">
        <v>411</v>
      </c>
      <c r="F3421" t="s">
        <v>412</v>
      </c>
      <c r="G3421" t="s">
        <v>20</v>
      </c>
      <c r="H3421" t="s">
        <v>22</v>
      </c>
      <c r="I3421" s="4">
        <v>6693</v>
      </c>
      <c r="J3421">
        <v>1514</v>
      </c>
      <c r="K3421">
        <v>0</v>
      </c>
      <c r="L3421">
        <v>5179</v>
      </c>
      <c r="M3421">
        <v>0</v>
      </c>
      <c r="N3421" s="2">
        <v>31</v>
      </c>
      <c r="O3421" t="s">
        <v>29</v>
      </c>
      <c r="P3421" t="s">
        <v>49</v>
      </c>
      <c r="Q3421" t="s">
        <v>25</v>
      </c>
      <c r="R3421" t="s">
        <v>26</v>
      </c>
    </row>
    <row r="3422" spans="1:18" x14ac:dyDescent="0.35">
      <c r="A3422" t="s">
        <v>1033</v>
      </c>
      <c r="B3422" t="s">
        <v>748</v>
      </c>
      <c r="C3422" t="s">
        <v>15</v>
      </c>
      <c r="D3422" t="s">
        <v>17</v>
      </c>
      <c r="E3422" t="s">
        <v>167</v>
      </c>
      <c r="G3422" t="s">
        <v>20</v>
      </c>
      <c r="H3422" t="s">
        <v>22</v>
      </c>
      <c r="I3422" s="4">
        <v>4770</v>
      </c>
      <c r="J3422">
        <v>1248</v>
      </c>
      <c r="K3422">
        <v>0</v>
      </c>
      <c r="L3422">
        <v>3522</v>
      </c>
      <c r="M3422">
        <v>0</v>
      </c>
      <c r="N3422" s="2">
        <v>31</v>
      </c>
      <c r="O3422" t="s">
        <v>29</v>
      </c>
      <c r="P3422" t="s">
        <v>168</v>
      </c>
      <c r="Q3422" t="s">
        <v>25</v>
      </c>
      <c r="R3422" t="s">
        <v>26</v>
      </c>
    </row>
    <row r="3423" spans="1:18" x14ac:dyDescent="0.35">
      <c r="A3423" t="s">
        <v>1033</v>
      </c>
      <c r="B3423" t="s">
        <v>749</v>
      </c>
      <c r="C3423" t="s">
        <v>15</v>
      </c>
      <c r="D3423" t="s">
        <v>17</v>
      </c>
      <c r="E3423" t="s">
        <v>221</v>
      </c>
      <c r="G3423" t="s">
        <v>20</v>
      </c>
      <c r="H3423" t="s">
        <v>22</v>
      </c>
      <c r="I3423" s="4">
        <v>6036</v>
      </c>
      <c r="J3423">
        <v>1264</v>
      </c>
      <c r="K3423">
        <v>0</v>
      </c>
      <c r="L3423">
        <v>4772</v>
      </c>
      <c r="M3423">
        <v>0</v>
      </c>
      <c r="N3423" s="2">
        <v>31</v>
      </c>
      <c r="O3423" t="s">
        <v>29</v>
      </c>
      <c r="P3423" t="s">
        <v>168</v>
      </c>
      <c r="Q3423" t="s">
        <v>25</v>
      </c>
      <c r="R3423" t="s">
        <v>26</v>
      </c>
    </row>
    <row r="3424" spans="1:18" x14ac:dyDescent="0.35">
      <c r="A3424" t="s">
        <v>1033</v>
      </c>
      <c r="B3424" t="s">
        <v>750</v>
      </c>
      <c r="C3424" t="s">
        <v>15</v>
      </c>
      <c r="D3424" t="s">
        <v>17</v>
      </c>
      <c r="E3424" t="s">
        <v>512</v>
      </c>
      <c r="G3424" t="s">
        <v>20</v>
      </c>
      <c r="H3424" t="s">
        <v>22</v>
      </c>
      <c r="I3424" s="4">
        <v>306</v>
      </c>
      <c r="J3424">
        <v>70</v>
      </c>
      <c r="K3424">
        <v>0</v>
      </c>
      <c r="L3424">
        <v>236</v>
      </c>
      <c r="M3424">
        <v>0</v>
      </c>
      <c r="N3424" s="2">
        <v>31</v>
      </c>
      <c r="O3424" t="s">
        <v>29</v>
      </c>
      <c r="P3424" t="s">
        <v>168</v>
      </c>
      <c r="Q3424" t="s">
        <v>25</v>
      </c>
      <c r="R3424" t="s">
        <v>26</v>
      </c>
    </row>
    <row r="3425" spans="1:18" x14ac:dyDescent="0.35">
      <c r="A3425" t="s">
        <v>1033</v>
      </c>
      <c r="B3425" t="s">
        <v>751</v>
      </c>
      <c r="C3425" t="s">
        <v>15</v>
      </c>
      <c r="D3425" t="s">
        <v>17</v>
      </c>
      <c r="E3425" t="s">
        <v>357</v>
      </c>
      <c r="G3425" t="s">
        <v>20</v>
      </c>
      <c r="H3425" t="s">
        <v>22</v>
      </c>
      <c r="I3425" s="4">
        <v>9484</v>
      </c>
      <c r="J3425">
        <v>1792</v>
      </c>
      <c r="K3425">
        <v>0</v>
      </c>
      <c r="L3425">
        <v>7692</v>
      </c>
      <c r="M3425">
        <v>0</v>
      </c>
      <c r="N3425" s="2">
        <v>31</v>
      </c>
      <c r="O3425" t="s">
        <v>57</v>
      </c>
      <c r="P3425" t="s">
        <v>108</v>
      </c>
      <c r="Q3425" t="s">
        <v>25</v>
      </c>
      <c r="R3425" t="s">
        <v>26</v>
      </c>
    </row>
    <row r="3426" spans="1:18" x14ac:dyDescent="0.35">
      <c r="A3426" t="s">
        <v>1033</v>
      </c>
      <c r="B3426" t="s">
        <v>752</v>
      </c>
      <c r="C3426" t="s">
        <v>15</v>
      </c>
      <c r="D3426" t="s">
        <v>17</v>
      </c>
      <c r="E3426" t="s">
        <v>317</v>
      </c>
      <c r="G3426" t="s">
        <v>20</v>
      </c>
      <c r="H3426" t="s">
        <v>21</v>
      </c>
      <c r="I3426" s="4">
        <v>1457.46</v>
      </c>
      <c r="J3426">
        <v>0</v>
      </c>
      <c r="K3426">
        <v>0</v>
      </c>
      <c r="L3426">
        <v>0</v>
      </c>
      <c r="M3426">
        <v>1457.46</v>
      </c>
      <c r="N3426" s="2">
        <v>31</v>
      </c>
      <c r="O3426" t="s">
        <v>23</v>
      </c>
      <c r="P3426" t="s">
        <v>108</v>
      </c>
      <c r="Q3426" t="s">
        <v>25</v>
      </c>
      <c r="R3426" t="s">
        <v>26</v>
      </c>
    </row>
    <row r="3427" spans="1:18" x14ac:dyDescent="0.35">
      <c r="A3427" t="s">
        <v>1033</v>
      </c>
      <c r="B3427" t="s">
        <v>753</v>
      </c>
      <c r="C3427" t="s">
        <v>15</v>
      </c>
      <c r="D3427" t="s">
        <v>17</v>
      </c>
      <c r="E3427" t="s">
        <v>374</v>
      </c>
      <c r="G3427" t="s">
        <v>20</v>
      </c>
      <c r="H3427" t="s">
        <v>22</v>
      </c>
      <c r="I3427" s="4">
        <v>6621</v>
      </c>
      <c r="J3427">
        <v>1503</v>
      </c>
      <c r="K3427">
        <v>0</v>
      </c>
      <c r="L3427">
        <v>5118</v>
      </c>
      <c r="M3427">
        <v>0</v>
      </c>
      <c r="N3427" s="2">
        <v>31</v>
      </c>
      <c r="O3427" t="s">
        <v>29</v>
      </c>
      <c r="P3427" t="s">
        <v>108</v>
      </c>
      <c r="Q3427" t="s">
        <v>25</v>
      </c>
      <c r="R3427" t="s">
        <v>26</v>
      </c>
    </row>
    <row r="3428" spans="1:18" x14ac:dyDescent="0.35">
      <c r="A3428" t="s">
        <v>1033</v>
      </c>
      <c r="B3428" t="s">
        <v>754</v>
      </c>
      <c r="C3428" t="s">
        <v>15</v>
      </c>
      <c r="D3428" t="s">
        <v>17</v>
      </c>
      <c r="E3428" t="s">
        <v>171</v>
      </c>
      <c r="F3428" t="s">
        <v>62</v>
      </c>
      <c r="G3428" t="s">
        <v>20</v>
      </c>
      <c r="H3428" t="s">
        <v>21</v>
      </c>
      <c r="I3428" s="4">
        <v>64.61</v>
      </c>
      <c r="J3428">
        <v>0</v>
      </c>
      <c r="K3428">
        <v>0</v>
      </c>
      <c r="L3428">
        <v>0</v>
      </c>
      <c r="M3428">
        <v>64.61</v>
      </c>
      <c r="N3428" s="2">
        <v>31</v>
      </c>
      <c r="O3428" t="s">
        <v>63</v>
      </c>
      <c r="P3428" t="s">
        <v>64</v>
      </c>
      <c r="Q3428" t="s">
        <v>25</v>
      </c>
      <c r="R3428" t="s">
        <v>26</v>
      </c>
    </row>
    <row r="3429" spans="1:18" x14ac:dyDescent="0.35">
      <c r="A3429" t="s">
        <v>1033</v>
      </c>
      <c r="B3429" t="s">
        <v>755</v>
      </c>
      <c r="C3429" t="s">
        <v>15</v>
      </c>
      <c r="D3429" t="s">
        <v>17</v>
      </c>
      <c r="E3429" t="s">
        <v>104</v>
      </c>
      <c r="G3429" t="s">
        <v>20</v>
      </c>
      <c r="H3429" t="s">
        <v>21</v>
      </c>
      <c r="I3429" s="4">
        <v>382.04</v>
      </c>
      <c r="J3429">
        <v>0</v>
      </c>
      <c r="K3429">
        <v>0</v>
      </c>
      <c r="L3429">
        <v>0</v>
      </c>
      <c r="M3429">
        <v>382.04</v>
      </c>
      <c r="N3429" s="2">
        <v>31</v>
      </c>
      <c r="O3429" t="s">
        <v>63</v>
      </c>
      <c r="P3429" t="s">
        <v>64</v>
      </c>
      <c r="Q3429" t="s">
        <v>25</v>
      </c>
      <c r="R3429" t="s">
        <v>26</v>
      </c>
    </row>
    <row r="3430" spans="1:18" x14ac:dyDescent="0.35">
      <c r="A3430" t="s">
        <v>1033</v>
      </c>
      <c r="B3430" t="s">
        <v>756</v>
      </c>
      <c r="C3430" t="s">
        <v>15</v>
      </c>
      <c r="D3430" t="s">
        <v>17</v>
      </c>
      <c r="E3430" t="s">
        <v>100</v>
      </c>
      <c r="F3430" t="s">
        <v>62</v>
      </c>
      <c r="G3430" t="s">
        <v>20</v>
      </c>
      <c r="H3430" t="s">
        <v>21</v>
      </c>
      <c r="I3430" s="4">
        <v>36.67</v>
      </c>
      <c r="J3430">
        <v>0</v>
      </c>
      <c r="K3430">
        <v>0</v>
      </c>
      <c r="L3430">
        <v>0</v>
      </c>
      <c r="M3430">
        <v>36.67</v>
      </c>
      <c r="N3430" s="2">
        <v>31</v>
      </c>
      <c r="O3430" t="s">
        <v>63</v>
      </c>
      <c r="P3430" t="s">
        <v>64</v>
      </c>
      <c r="Q3430" t="s">
        <v>25</v>
      </c>
      <c r="R3430" t="s">
        <v>26</v>
      </c>
    </row>
    <row r="3431" spans="1:18" x14ac:dyDescent="0.35">
      <c r="A3431" t="s">
        <v>1033</v>
      </c>
      <c r="B3431" t="s">
        <v>757</v>
      </c>
      <c r="C3431" t="s">
        <v>15</v>
      </c>
      <c r="D3431" t="s">
        <v>17</v>
      </c>
      <c r="E3431" t="s">
        <v>97</v>
      </c>
      <c r="F3431" t="s">
        <v>98</v>
      </c>
      <c r="G3431" t="s">
        <v>20</v>
      </c>
      <c r="H3431" t="s">
        <v>21</v>
      </c>
      <c r="I3431" s="4">
        <v>823.02</v>
      </c>
      <c r="J3431">
        <v>0</v>
      </c>
      <c r="K3431">
        <v>0</v>
      </c>
      <c r="L3431">
        <v>0</v>
      </c>
      <c r="M3431">
        <v>823.02</v>
      </c>
      <c r="N3431" s="2">
        <v>31</v>
      </c>
      <c r="O3431" t="s">
        <v>63</v>
      </c>
      <c r="P3431" t="s">
        <v>64</v>
      </c>
      <c r="Q3431" t="s">
        <v>25</v>
      </c>
      <c r="R3431" t="s">
        <v>26</v>
      </c>
    </row>
    <row r="3432" spans="1:18" x14ac:dyDescent="0.35">
      <c r="A3432" t="s">
        <v>1033</v>
      </c>
      <c r="B3432" t="s">
        <v>758</v>
      </c>
      <c r="C3432" t="s">
        <v>15</v>
      </c>
      <c r="D3432" t="s">
        <v>17</v>
      </c>
      <c r="E3432" t="s">
        <v>175</v>
      </c>
      <c r="G3432" t="s">
        <v>20</v>
      </c>
      <c r="H3432" t="s">
        <v>21</v>
      </c>
      <c r="I3432" s="4">
        <v>109.59</v>
      </c>
      <c r="J3432">
        <v>0</v>
      </c>
      <c r="K3432">
        <v>0</v>
      </c>
      <c r="L3432">
        <v>0</v>
      </c>
      <c r="M3432">
        <v>109.59</v>
      </c>
      <c r="N3432" s="2">
        <v>31</v>
      </c>
      <c r="O3432" t="s">
        <v>63</v>
      </c>
      <c r="P3432" t="s">
        <v>64</v>
      </c>
      <c r="Q3432" t="s">
        <v>25</v>
      </c>
      <c r="R3432" t="s">
        <v>26</v>
      </c>
    </row>
    <row r="3433" spans="1:18" x14ac:dyDescent="0.35">
      <c r="A3433" t="s">
        <v>1033</v>
      </c>
      <c r="B3433" t="s">
        <v>759</v>
      </c>
      <c r="C3433" t="s">
        <v>15</v>
      </c>
      <c r="D3433" t="s">
        <v>17</v>
      </c>
      <c r="E3433" t="s">
        <v>67</v>
      </c>
      <c r="F3433" t="s">
        <v>62</v>
      </c>
      <c r="G3433" t="s">
        <v>20</v>
      </c>
      <c r="H3433" t="s">
        <v>21</v>
      </c>
      <c r="I3433" s="4">
        <v>146.26</v>
      </c>
      <c r="J3433">
        <v>0</v>
      </c>
      <c r="K3433">
        <v>0</v>
      </c>
      <c r="L3433">
        <v>0</v>
      </c>
      <c r="M3433">
        <v>146.26</v>
      </c>
      <c r="N3433" s="2">
        <v>31</v>
      </c>
      <c r="O3433" t="s">
        <v>63</v>
      </c>
      <c r="P3433" t="s">
        <v>64</v>
      </c>
      <c r="Q3433" t="s">
        <v>25</v>
      </c>
      <c r="R3433" t="s">
        <v>26</v>
      </c>
    </row>
    <row r="3434" spans="1:18" x14ac:dyDescent="0.35">
      <c r="A3434" t="s">
        <v>1033</v>
      </c>
      <c r="B3434" t="s">
        <v>760</v>
      </c>
      <c r="C3434" t="s">
        <v>15</v>
      </c>
      <c r="D3434" t="s">
        <v>17</v>
      </c>
      <c r="E3434" t="s">
        <v>155</v>
      </c>
      <c r="F3434" t="s">
        <v>156</v>
      </c>
      <c r="G3434" t="s">
        <v>20</v>
      </c>
      <c r="H3434" t="s">
        <v>21</v>
      </c>
      <c r="I3434" s="4">
        <v>114.83</v>
      </c>
      <c r="J3434">
        <v>0</v>
      </c>
      <c r="K3434">
        <v>0</v>
      </c>
      <c r="L3434">
        <v>0</v>
      </c>
      <c r="M3434">
        <v>114.83</v>
      </c>
      <c r="N3434" s="2">
        <v>31</v>
      </c>
      <c r="O3434" t="s">
        <v>63</v>
      </c>
      <c r="P3434" t="s">
        <v>64</v>
      </c>
      <c r="Q3434" t="s">
        <v>25</v>
      </c>
      <c r="R3434" t="s">
        <v>26</v>
      </c>
    </row>
    <row r="3435" spans="1:18" x14ac:dyDescent="0.35">
      <c r="A3435" t="s">
        <v>1033</v>
      </c>
      <c r="B3435" t="s">
        <v>761</v>
      </c>
      <c r="C3435" t="s">
        <v>15</v>
      </c>
      <c r="D3435" t="s">
        <v>17</v>
      </c>
      <c r="E3435" t="s">
        <v>117</v>
      </c>
      <c r="F3435" t="s">
        <v>118</v>
      </c>
      <c r="G3435" t="s">
        <v>20</v>
      </c>
      <c r="H3435" t="s">
        <v>21</v>
      </c>
      <c r="I3435" s="4">
        <v>453.1</v>
      </c>
      <c r="J3435">
        <v>0</v>
      </c>
      <c r="K3435">
        <v>0</v>
      </c>
      <c r="L3435">
        <v>0</v>
      </c>
      <c r="M3435">
        <v>453.1</v>
      </c>
      <c r="N3435" s="2">
        <v>31</v>
      </c>
      <c r="O3435" t="s">
        <v>23</v>
      </c>
      <c r="P3435" t="s">
        <v>64</v>
      </c>
      <c r="Q3435" t="s">
        <v>25</v>
      </c>
      <c r="R3435" t="s">
        <v>26</v>
      </c>
    </row>
    <row r="3436" spans="1:18" x14ac:dyDescent="0.35">
      <c r="A3436" t="s">
        <v>1033</v>
      </c>
      <c r="B3436" t="s">
        <v>762</v>
      </c>
      <c r="C3436" t="s">
        <v>15</v>
      </c>
      <c r="D3436" t="s">
        <v>17</v>
      </c>
      <c r="E3436" t="s">
        <v>409</v>
      </c>
      <c r="G3436" t="s">
        <v>20</v>
      </c>
      <c r="H3436" t="s">
        <v>22</v>
      </c>
      <c r="I3436" s="4">
        <v>16988</v>
      </c>
      <c r="J3436">
        <v>3824</v>
      </c>
      <c r="K3436">
        <v>0</v>
      </c>
      <c r="L3436">
        <v>13164</v>
      </c>
      <c r="M3436">
        <v>0</v>
      </c>
      <c r="N3436" s="2">
        <v>31</v>
      </c>
      <c r="O3436" t="s">
        <v>29</v>
      </c>
      <c r="P3436" t="s">
        <v>168</v>
      </c>
      <c r="Q3436" t="s">
        <v>25</v>
      </c>
      <c r="R3436" t="s">
        <v>26</v>
      </c>
    </row>
    <row r="3437" spans="1:18" x14ac:dyDescent="0.35">
      <c r="A3437" t="s">
        <v>1033</v>
      </c>
      <c r="B3437" t="s">
        <v>1020</v>
      </c>
      <c r="C3437" t="s">
        <v>15</v>
      </c>
      <c r="D3437" t="s">
        <v>17</v>
      </c>
      <c r="E3437" t="s">
        <v>571</v>
      </c>
      <c r="F3437" t="s">
        <v>18</v>
      </c>
      <c r="G3437" t="s">
        <v>20</v>
      </c>
      <c r="H3437" t="s">
        <v>21</v>
      </c>
      <c r="I3437" s="4">
        <v>2437</v>
      </c>
      <c r="J3437">
        <v>0</v>
      </c>
      <c r="K3437">
        <v>0</v>
      </c>
      <c r="L3437">
        <v>0</v>
      </c>
      <c r="M3437">
        <v>2437</v>
      </c>
      <c r="N3437" s="2">
        <v>31</v>
      </c>
      <c r="Q3437" t="s">
        <v>25</v>
      </c>
      <c r="R3437" t="s">
        <v>26</v>
      </c>
    </row>
    <row r="3438" spans="1:18" x14ac:dyDescent="0.35">
      <c r="A3438" t="s">
        <v>1033</v>
      </c>
      <c r="B3438" t="s">
        <v>763</v>
      </c>
      <c r="C3438" t="s">
        <v>15</v>
      </c>
      <c r="D3438" t="s">
        <v>17</v>
      </c>
      <c r="E3438" t="s">
        <v>383</v>
      </c>
      <c r="G3438" t="s">
        <v>20</v>
      </c>
      <c r="H3438" t="s">
        <v>21</v>
      </c>
      <c r="I3438" s="4">
        <v>1455.61</v>
      </c>
      <c r="J3438">
        <v>0</v>
      </c>
      <c r="K3438">
        <v>0</v>
      </c>
      <c r="L3438">
        <v>0</v>
      </c>
      <c r="M3438">
        <v>1455.61</v>
      </c>
      <c r="N3438" s="2">
        <v>31</v>
      </c>
      <c r="O3438" t="s">
        <v>23</v>
      </c>
      <c r="P3438" t="s">
        <v>41</v>
      </c>
      <c r="Q3438" t="s">
        <v>25</v>
      </c>
      <c r="R3438" t="s">
        <v>26</v>
      </c>
    </row>
    <row r="3439" spans="1:18" x14ac:dyDescent="0.35">
      <c r="A3439" t="s">
        <v>1033</v>
      </c>
      <c r="B3439" t="s">
        <v>764</v>
      </c>
      <c r="C3439" t="s">
        <v>15</v>
      </c>
      <c r="D3439" t="s">
        <v>17</v>
      </c>
      <c r="E3439" t="s">
        <v>358</v>
      </c>
      <c r="G3439" t="s">
        <v>20</v>
      </c>
      <c r="H3439" t="s">
        <v>22</v>
      </c>
      <c r="I3439" s="4">
        <v>1534</v>
      </c>
      <c r="J3439">
        <v>179</v>
      </c>
      <c r="K3439">
        <v>0</v>
      </c>
      <c r="L3439">
        <v>1355</v>
      </c>
      <c r="M3439">
        <v>0</v>
      </c>
      <c r="N3439" s="2">
        <v>31</v>
      </c>
      <c r="O3439" t="s">
        <v>23</v>
      </c>
      <c r="P3439" t="s">
        <v>41</v>
      </c>
      <c r="Q3439" t="s">
        <v>25</v>
      </c>
      <c r="R3439" t="s">
        <v>26</v>
      </c>
    </row>
    <row r="3440" spans="1:18" x14ac:dyDescent="0.35">
      <c r="A3440" t="s">
        <v>1033</v>
      </c>
      <c r="B3440" t="s">
        <v>765</v>
      </c>
      <c r="C3440" t="s">
        <v>15</v>
      </c>
      <c r="D3440" t="s">
        <v>17</v>
      </c>
      <c r="E3440" t="s">
        <v>559</v>
      </c>
      <c r="G3440" t="s">
        <v>20</v>
      </c>
      <c r="H3440" t="s">
        <v>22</v>
      </c>
      <c r="I3440" s="4">
        <v>14196</v>
      </c>
      <c r="J3440">
        <v>1732</v>
      </c>
      <c r="K3440">
        <v>0</v>
      </c>
      <c r="L3440">
        <v>12464</v>
      </c>
      <c r="M3440">
        <v>0</v>
      </c>
      <c r="N3440" s="2">
        <v>31</v>
      </c>
      <c r="Q3440" t="s">
        <v>25</v>
      </c>
      <c r="R3440" t="s">
        <v>26</v>
      </c>
    </row>
    <row r="3441" spans="1:18" x14ac:dyDescent="0.35">
      <c r="A3441" t="s">
        <v>1033</v>
      </c>
      <c r="B3441" t="s">
        <v>766</v>
      </c>
      <c r="C3441" t="s">
        <v>15</v>
      </c>
      <c r="D3441" t="s">
        <v>17</v>
      </c>
      <c r="E3441" t="s">
        <v>565</v>
      </c>
      <c r="F3441" t="s">
        <v>566</v>
      </c>
      <c r="G3441" t="s">
        <v>20</v>
      </c>
      <c r="H3441" t="s">
        <v>21</v>
      </c>
      <c r="I3441" s="4">
        <v>4448.7299999999996</v>
      </c>
      <c r="J3441">
        <v>0</v>
      </c>
      <c r="K3441">
        <v>0</v>
      </c>
      <c r="L3441">
        <v>0</v>
      </c>
      <c r="M3441">
        <v>4448.7299999999996</v>
      </c>
      <c r="N3441" s="2">
        <v>31</v>
      </c>
      <c r="Q3441" t="s">
        <v>25</v>
      </c>
      <c r="R3441" t="s">
        <v>26</v>
      </c>
    </row>
    <row r="3442" spans="1:18" x14ac:dyDescent="0.35">
      <c r="A3442" t="s">
        <v>1033</v>
      </c>
      <c r="B3442" t="s">
        <v>1029</v>
      </c>
      <c r="C3442" t="s">
        <v>15</v>
      </c>
      <c r="D3442" t="s">
        <v>17</v>
      </c>
      <c r="E3442" t="s">
        <v>573</v>
      </c>
      <c r="G3442" t="s">
        <v>20</v>
      </c>
      <c r="H3442" t="s">
        <v>21</v>
      </c>
      <c r="I3442" s="4">
        <v>2138</v>
      </c>
      <c r="J3442">
        <v>0</v>
      </c>
      <c r="K3442">
        <v>0</v>
      </c>
      <c r="L3442">
        <v>0</v>
      </c>
      <c r="M3442">
        <v>2138</v>
      </c>
      <c r="N3442" s="2">
        <v>31</v>
      </c>
      <c r="Q3442" t="s">
        <v>25</v>
      </c>
      <c r="R3442" t="s">
        <v>26</v>
      </c>
    </row>
    <row r="3443" spans="1:18" x14ac:dyDescent="0.35">
      <c r="A3443" t="s">
        <v>1033</v>
      </c>
      <c r="B3443" t="s">
        <v>767</v>
      </c>
      <c r="C3443" t="s">
        <v>15</v>
      </c>
      <c r="D3443" t="s">
        <v>17</v>
      </c>
      <c r="E3443" t="s">
        <v>202</v>
      </c>
      <c r="G3443" t="s">
        <v>20</v>
      </c>
      <c r="H3443" t="s">
        <v>21</v>
      </c>
      <c r="I3443" s="4">
        <v>2027.87</v>
      </c>
      <c r="J3443">
        <v>0</v>
      </c>
      <c r="K3443">
        <v>0</v>
      </c>
      <c r="L3443">
        <v>0</v>
      </c>
      <c r="M3443">
        <v>2027.87</v>
      </c>
      <c r="N3443" s="2">
        <v>31</v>
      </c>
      <c r="O3443" t="s">
        <v>29</v>
      </c>
      <c r="P3443" t="s">
        <v>201</v>
      </c>
      <c r="Q3443" t="s">
        <v>25</v>
      </c>
      <c r="R3443" t="s">
        <v>26</v>
      </c>
    </row>
    <row r="3444" spans="1:18" x14ac:dyDescent="0.35">
      <c r="A3444" t="s">
        <v>1033</v>
      </c>
      <c r="B3444" t="s">
        <v>768</v>
      </c>
      <c r="C3444" t="s">
        <v>15</v>
      </c>
      <c r="D3444" t="s">
        <v>17</v>
      </c>
      <c r="E3444" t="s">
        <v>200</v>
      </c>
      <c r="G3444" t="s">
        <v>20</v>
      </c>
      <c r="H3444" t="s">
        <v>22</v>
      </c>
      <c r="I3444" s="4">
        <v>3519</v>
      </c>
      <c r="J3444">
        <v>931</v>
      </c>
      <c r="K3444">
        <v>0</v>
      </c>
      <c r="L3444">
        <v>2588</v>
      </c>
      <c r="M3444">
        <v>0</v>
      </c>
      <c r="N3444" s="2">
        <v>31</v>
      </c>
      <c r="O3444" t="s">
        <v>29</v>
      </c>
      <c r="P3444" t="s">
        <v>201</v>
      </c>
      <c r="Q3444" t="s">
        <v>25</v>
      </c>
      <c r="R3444" t="s">
        <v>26</v>
      </c>
    </row>
    <row r="3445" spans="1:18" x14ac:dyDescent="0.35">
      <c r="A3445" t="s">
        <v>1033</v>
      </c>
      <c r="B3445" t="s">
        <v>769</v>
      </c>
      <c r="C3445" t="s">
        <v>15</v>
      </c>
      <c r="D3445" t="s">
        <v>17</v>
      </c>
      <c r="E3445" t="s">
        <v>92</v>
      </c>
      <c r="F3445" t="s">
        <v>62</v>
      </c>
      <c r="G3445" t="s">
        <v>20</v>
      </c>
      <c r="H3445" t="s">
        <v>21</v>
      </c>
      <c r="I3445" s="4">
        <v>1636.01</v>
      </c>
      <c r="J3445">
        <v>0</v>
      </c>
      <c r="K3445">
        <v>0</v>
      </c>
      <c r="L3445">
        <v>0</v>
      </c>
      <c r="M3445">
        <v>1636.01</v>
      </c>
      <c r="N3445" s="2">
        <v>31</v>
      </c>
      <c r="O3445" t="s">
        <v>63</v>
      </c>
      <c r="P3445" t="s">
        <v>80</v>
      </c>
      <c r="Q3445" t="s">
        <v>25</v>
      </c>
      <c r="R3445" t="s">
        <v>26</v>
      </c>
    </row>
    <row r="3446" spans="1:18" x14ac:dyDescent="0.35">
      <c r="A3446" t="s">
        <v>1033</v>
      </c>
      <c r="B3446" t="s">
        <v>770</v>
      </c>
      <c r="C3446" t="s">
        <v>15</v>
      </c>
      <c r="D3446" t="s">
        <v>17</v>
      </c>
      <c r="E3446" t="s">
        <v>177</v>
      </c>
      <c r="F3446" t="s">
        <v>62</v>
      </c>
      <c r="G3446" t="s">
        <v>20</v>
      </c>
      <c r="H3446" t="s">
        <v>21</v>
      </c>
      <c r="I3446" s="4">
        <v>405.18</v>
      </c>
      <c r="J3446">
        <v>0</v>
      </c>
      <c r="K3446">
        <v>0</v>
      </c>
      <c r="L3446">
        <v>0</v>
      </c>
      <c r="M3446">
        <v>405.18</v>
      </c>
      <c r="N3446" s="2">
        <v>31</v>
      </c>
      <c r="O3446" t="s">
        <v>63</v>
      </c>
      <c r="P3446" t="s">
        <v>80</v>
      </c>
      <c r="Q3446" t="s">
        <v>25</v>
      </c>
      <c r="R3446" t="s">
        <v>26</v>
      </c>
    </row>
    <row r="3447" spans="1:18" x14ac:dyDescent="0.35">
      <c r="A3447" t="s">
        <v>1033</v>
      </c>
      <c r="B3447" t="s">
        <v>771</v>
      </c>
      <c r="C3447" t="s">
        <v>15</v>
      </c>
      <c r="D3447" t="s">
        <v>17</v>
      </c>
      <c r="E3447" t="s">
        <v>492</v>
      </c>
      <c r="F3447" t="s">
        <v>18</v>
      </c>
      <c r="G3447" t="s">
        <v>20</v>
      </c>
      <c r="H3447" t="s">
        <v>21</v>
      </c>
      <c r="I3447" s="4">
        <v>4457.5200000000004</v>
      </c>
      <c r="J3447">
        <v>0</v>
      </c>
      <c r="K3447">
        <v>0</v>
      </c>
      <c r="L3447">
        <v>0</v>
      </c>
      <c r="M3447">
        <v>4457.5200000000004</v>
      </c>
      <c r="N3447" s="2">
        <v>31</v>
      </c>
      <c r="O3447" t="s">
        <v>23</v>
      </c>
      <c r="P3447" t="s">
        <v>224</v>
      </c>
      <c r="Q3447" t="s">
        <v>25</v>
      </c>
      <c r="R3447" t="s">
        <v>26</v>
      </c>
    </row>
    <row r="3448" spans="1:18" x14ac:dyDescent="0.35">
      <c r="A3448" t="s">
        <v>1033</v>
      </c>
      <c r="B3448" t="s">
        <v>772</v>
      </c>
      <c r="C3448" t="s">
        <v>15</v>
      </c>
      <c r="D3448" t="s">
        <v>17</v>
      </c>
      <c r="E3448" t="s">
        <v>223</v>
      </c>
      <c r="G3448" t="s">
        <v>20</v>
      </c>
      <c r="H3448" t="s">
        <v>22</v>
      </c>
      <c r="I3448" s="4">
        <v>4775</v>
      </c>
      <c r="J3448">
        <v>1098</v>
      </c>
      <c r="K3448">
        <v>0</v>
      </c>
      <c r="L3448">
        <v>3677</v>
      </c>
      <c r="M3448">
        <v>0</v>
      </c>
      <c r="N3448" s="2">
        <v>31</v>
      </c>
      <c r="O3448" t="s">
        <v>29</v>
      </c>
      <c r="P3448" t="s">
        <v>224</v>
      </c>
      <c r="Q3448" t="s">
        <v>25</v>
      </c>
      <c r="R3448" t="s">
        <v>26</v>
      </c>
    </row>
    <row r="3449" spans="1:18" x14ac:dyDescent="0.35">
      <c r="A3449" t="s">
        <v>1033</v>
      </c>
      <c r="B3449" t="s">
        <v>773</v>
      </c>
      <c r="C3449" t="s">
        <v>15</v>
      </c>
      <c r="D3449" t="s">
        <v>17</v>
      </c>
      <c r="E3449" t="s">
        <v>99</v>
      </c>
      <c r="F3449" t="s">
        <v>18</v>
      </c>
      <c r="G3449" t="s">
        <v>20</v>
      </c>
      <c r="H3449" t="s">
        <v>21</v>
      </c>
      <c r="I3449" s="4">
        <v>2098.2800000000002</v>
      </c>
      <c r="J3449">
        <v>0</v>
      </c>
      <c r="K3449">
        <v>0</v>
      </c>
      <c r="L3449">
        <v>0</v>
      </c>
      <c r="M3449">
        <v>2098.2800000000002</v>
      </c>
      <c r="N3449" s="2">
        <v>31</v>
      </c>
      <c r="O3449" t="s">
        <v>23</v>
      </c>
      <c r="P3449" t="s">
        <v>32</v>
      </c>
      <c r="Q3449" t="s">
        <v>25</v>
      </c>
      <c r="R3449" t="s">
        <v>26</v>
      </c>
    </row>
    <row r="3450" spans="1:18" x14ac:dyDescent="0.35">
      <c r="A3450" t="s">
        <v>1033</v>
      </c>
      <c r="B3450" t="s">
        <v>774</v>
      </c>
      <c r="C3450" t="s">
        <v>15</v>
      </c>
      <c r="D3450" t="s">
        <v>17</v>
      </c>
      <c r="E3450" t="s">
        <v>404</v>
      </c>
      <c r="F3450" t="s">
        <v>53</v>
      </c>
      <c r="G3450" t="s">
        <v>20</v>
      </c>
      <c r="H3450" t="s">
        <v>22</v>
      </c>
      <c r="I3450" s="4">
        <v>3854</v>
      </c>
      <c r="J3450">
        <v>847</v>
      </c>
      <c r="K3450">
        <v>0</v>
      </c>
      <c r="L3450">
        <v>3007</v>
      </c>
      <c r="M3450">
        <v>0</v>
      </c>
      <c r="N3450" s="2">
        <v>31</v>
      </c>
      <c r="O3450" t="s">
        <v>29</v>
      </c>
      <c r="P3450" t="s">
        <v>30</v>
      </c>
      <c r="Q3450" t="s">
        <v>25</v>
      </c>
      <c r="R3450" t="s">
        <v>26</v>
      </c>
    </row>
    <row r="3451" spans="1:18" x14ac:dyDescent="0.35">
      <c r="A3451" t="s">
        <v>1033</v>
      </c>
      <c r="B3451" t="s">
        <v>1019</v>
      </c>
      <c r="C3451" t="s">
        <v>15</v>
      </c>
      <c r="D3451" t="s">
        <v>17</v>
      </c>
      <c r="E3451" t="s">
        <v>570</v>
      </c>
      <c r="G3451" t="s">
        <v>20</v>
      </c>
      <c r="H3451" t="s">
        <v>21</v>
      </c>
      <c r="I3451" s="4">
        <v>1505.9</v>
      </c>
      <c r="J3451">
        <v>0</v>
      </c>
      <c r="K3451">
        <v>0</v>
      </c>
      <c r="L3451">
        <v>0</v>
      </c>
      <c r="M3451">
        <v>1505.9</v>
      </c>
      <c r="N3451" s="2">
        <v>31</v>
      </c>
      <c r="Q3451" t="s">
        <v>25</v>
      </c>
      <c r="R3451" t="s">
        <v>26</v>
      </c>
    </row>
    <row r="3452" spans="1:18" x14ac:dyDescent="0.35">
      <c r="A3452" t="s">
        <v>1033</v>
      </c>
      <c r="B3452" t="s">
        <v>775</v>
      </c>
      <c r="C3452" t="s">
        <v>15</v>
      </c>
      <c r="D3452" t="s">
        <v>17</v>
      </c>
      <c r="E3452" t="s">
        <v>180</v>
      </c>
      <c r="F3452" t="s">
        <v>181</v>
      </c>
      <c r="G3452" t="s">
        <v>20</v>
      </c>
      <c r="H3452" t="s">
        <v>22</v>
      </c>
      <c r="I3452" s="4">
        <v>6540</v>
      </c>
      <c r="J3452">
        <v>1366</v>
      </c>
      <c r="K3452">
        <v>0</v>
      </c>
      <c r="L3452">
        <v>5174</v>
      </c>
      <c r="M3452">
        <v>0</v>
      </c>
      <c r="N3452" s="2">
        <v>31</v>
      </c>
      <c r="O3452" t="s">
        <v>29</v>
      </c>
      <c r="P3452" t="s">
        <v>24</v>
      </c>
      <c r="Q3452" t="s">
        <v>25</v>
      </c>
      <c r="R3452" t="s">
        <v>26</v>
      </c>
    </row>
    <row r="3453" spans="1:18" x14ac:dyDescent="0.35">
      <c r="A3453" t="s">
        <v>1033</v>
      </c>
      <c r="B3453" t="s">
        <v>776</v>
      </c>
      <c r="C3453" t="s">
        <v>15</v>
      </c>
      <c r="D3453" t="s">
        <v>17</v>
      </c>
      <c r="E3453" t="s">
        <v>427</v>
      </c>
      <c r="F3453" t="s">
        <v>18</v>
      </c>
      <c r="G3453" t="s">
        <v>20</v>
      </c>
      <c r="H3453" t="s">
        <v>22</v>
      </c>
      <c r="I3453" s="4">
        <v>1761</v>
      </c>
      <c r="J3453">
        <v>298</v>
      </c>
      <c r="K3453">
        <v>0</v>
      </c>
      <c r="L3453">
        <v>1463</v>
      </c>
      <c r="M3453">
        <v>0</v>
      </c>
      <c r="N3453" s="2">
        <v>31</v>
      </c>
      <c r="O3453" t="s">
        <v>23</v>
      </c>
      <c r="P3453" t="s">
        <v>24</v>
      </c>
      <c r="Q3453" t="s">
        <v>25</v>
      </c>
      <c r="R3453" t="s">
        <v>26</v>
      </c>
    </row>
    <row r="3454" spans="1:18" x14ac:dyDescent="0.35">
      <c r="A3454" t="s">
        <v>1033</v>
      </c>
      <c r="B3454" t="s">
        <v>777</v>
      </c>
      <c r="C3454" t="s">
        <v>15</v>
      </c>
      <c r="D3454" t="s">
        <v>17</v>
      </c>
      <c r="E3454" t="s">
        <v>450</v>
      </c>
      <c r="F3454" t="s">
        <v>451</v>
      </c>
      <c r="G3454" t="s">
        <v>20</v>
      </c>
      <c r="H3454" t="s">
        <v>22</v>
      </c>
      <c r="I3454" s="4">
        <v>4161</v>
      </c>
      <c r="J3454">
        <v>980</v>
      </c>
      <c r="K3454">
        <v>0</v>
      </c>
      <c r="L3454">
        <v>3181</v>
      </c>
      <c r="M3454">
        <v>0</v>
      </c>
      <c r="N3454" s="2">
        <v>31</v>
      </c>
      <c r="O3454" t="s">
        <v>29</v>
      </c>
      <c r="P3454" t="s">
        <v>24</v>
      </c>
      <c r="Q3454" t="s">
        <v>25</v>
      </c>
      <c r="R3454" t="s">
        <v>26</v>
      </c>
    </row>
    <row r="3455" spans="1:18" x14ac:dyDescent="0.35">
      <c r="A3455" t="s">
        <v>1033</v>
      </c>
      <c r="B3455" t="s">
        <v>778</v>
      </c>
      <c r="C3455" t="s">
        <v>15</v>
      </c>
      <c r="D3455" t="s">
        <v>17</v>
      </c>
      <c r="E3455" t="s">
        <v>113</v>
      </c>
      <c r="F3455" t="s">
        <v>114</v>
      </c>
      <c r="G3455" t="s">
        <v>20</v>
      </c>
      <c r="H3455" t="s">
        <v>22</v>
      </c>
      <c r="I3455" s="4">
        <v>9480</v>
      </c>
      <c r="J3455">
        <v>1550</v>
      </c>
      <c r="K3455">
        <v>0</v>
      </c>
      <c r="L3455">
        <v>7930</v>
      </c>
      <c r="M3455">
        <v>0</v>
      </c>
      <c r="N3455" s="2">
        <v>31</v>
      </c>
      <c r="O3455" t="s">
        <v>60</v>
      </c>
      <c r="P3455" t="s">
        <v>24</v>
      </c>
      <c r="Q3455" t="s">
        <v>25</v>
      </c>
      <c r="R3455" t="s">
        <v>26</v>
      </c>
    </row>
    <row r="3456" spans="1:18" x14ac:dyDescent="0.35">
      <c r="A3456" t="s">
        <v>1033</v>
      </c>
      <c r="B3456" t="s">
        <v>779</v>
      </c>
      <c r="C3456" t="s">
        <v>15</v>
      </c>
      <c r="D3456" t="s">
        <v>17</v>
      </c>
      <c r="E3456" t="s">
        <v>113</v>
      </c>
      <c r="F3456" t="s">
        <v>18</v>
      </c>
      <c r="G3456" t="s">
        <v>20</v>
      </c>
      <c r="H3456" t="s">
        <v>21</v>
      </c>
      <c r="I3456" s="4">
        <v>2636.4</v>
      </c>
      <c r="J3456">
        <v>0</v>
      </c>
      <c r="K3456">
        <v>0</v>
      </c>
      <c r="L3456">
        <v>0</v>
      </c>
      <c r="M3456">
        <v>2636.4</v>
      </c>
      <c r="N3456" s="2">
        <v>31</v>
      </c>
      <c r="O3456" t="s">
        <v>23</v>
      </c>
      <c r="P3456" t="s">
        <v>24</v>
      </c>
      <c r="Q3456" t="s">
        <v>25</v>
      </c>
      <c r="R3456" t="s">
        <v>26</v>
      </c>
    </row>
    <row r="3457" spans="1:18" x14ac:dyDescent="0.35">
      <c r="A3457" t="s">
        <v>1033</v>
      </c>
      <c r="B3457" t="s">
        <v>780</v>
      </c>
      <c r="C3457" t="s">
        <v>15</v>
      </c>
      <c r="D3457" t="s">
        <v>17</v>
      </c>
      <c r="E3457" t="s">
        <v>113</v>
      </c>
      <c r="F3457" t="s">
        <v>18</v>
      </c>
      <c r="G3457" t="s">
        <v>20</v>
      </c>
      <c r="H3457" t="s">
        <v>21</v>
      </c>
      <c r="I3457" s="4">
        <v>2584.56</v>
      </c>
      <c r="J3457">
        <v>0</v>
      </c>
      <c r="K3457">
        <v>0</v>
      </c>
      <c r="L3457">
        <v>0</v>
      </c>
      <c r="M3457">
        <v>2584.56</v>
      </c>
      <c r="N3457" s="2">
        <v>31</v>
      </c>
      <c r="O3457" t="s">
        <v>35</v>
      </c>
      <c r="P3457" t="s">
        <v>24</v>
      </c>
      <c r="Q3457" t="s">
        <v>25</v>
      </c>
      <c r="R3457" t="s">
        <v>26</v>
      </c>
    </row>
    <row r="3458" spans="1:18" x14ac:dyDescent="0.35">
      <c r="A3458" t="s">
        <v>1033</v>
      </c>
      <c r="B3458" t="s">
        <v>781</v>
      </c>
      <c r="C3458" t="s">
        <v>15</v>
      </c>
      <c r="D3458" t="s">
        <v>17</v>
      </c>
      <c r="E3458" t="s">
        <v>120</v>
      </c>
      <c r="F3458" t="s">
        <v>62</v>
      </c>
      <c r="G3458" t="s">
        <v>20</v>
      </c>
      <c r="H3458" t="s">
        <v>21</v>
      </c>
      <c r="I3458" s="4">
        <v>38.85</v>
      </c>
      <c r="J3458">
        <v>0</v>
      </c>
      <c r="K3458">
        <v>0</v>
      </c>
      <c r="L3458">
        <v>0</v>
      </c>
      <c r="M3458">
        <v>38.85</v>
      </c>
      <c r="N3458" s="2">
        <v>31</v>
      </c>
      <c r="O3458" t="s">
        <v>63</v>
      </c>
      <c r="P3458" t="s">
        <v>64</v>
      </c>
      <c r="Q3458" t="s">
        <v>25</v>
      </c>
      <c r="R3458" t="s">
        <v>26</v>
      </c>
    </row>
    <row r="3459" spans="1:18" x14ac:dyDescent="0.35">
      <c r="A3459" t="s">
        <v>1033</v>
      </c>
      <c r="B3459" t="s">
        <v>782</v>
      </c>
      <c r="C3459" t="s">
        <v>15</v>
      </c>
      <c r="D3459" t="s">
        <v>17</v>
      </c>
      <c r="E3459" t="s">
        <v>371</v>
      </c>
      <c r="F3459" t="s">
        <v>18</v>
      </c>
      <c r="G3459" t="s">
        <v>20</v>
      </c>
      <c r="H3459" t="s">
        <v>22</v>
      </c>
      <c r="I3459" s="4">
        <v>8337</v>
      </c>
      <c r="J3459">
        <v>1619</v>
      </c>
      <c r="K3459">
        <v>0</v>
      </c>
      <c r="L3459">
        <v>6718</v>
      </c>
      <c r="M3459">
        <v>0</v>
      </c>
      <c r="N3459" s="2">
        <v>31</v>
      </c>
      <c r="O3459" t="s">
        <v>23</v>
      </c>
      <c r="P3459" t="s">
        <v>108</v>
      </c>
      <c r="Q3459" t="s">
        <v>25</v>
      </c>
      <c r="R3459" t="s">
        <v>26</v>
      </c>
    </row>
    <row r="3460" spans="1:18" x14ac:dyDescent="0.35">
      <c r="A3460" t="s">
        <v>1033</v>
      </c>
      <c r="B3460" t="s">
        <v>783</v>
      </c>
      <c r="C3460" t="s">
        <v>15</v>
      </c>
      <c r="D3460" t="s">
        <v>17</v>
      </c>
      <c r="E3460" t="s">
        <v>55</v>
      </c>
      <c r="F3460" t="s">
        <v>56</v>
      </c>
      <c r="G3460" t="s">
        <v>20</v>
      </c>
      <c r="H3460" t="s">
        <v>21</v>
      </c>
      <c r="I3460" s="4">
        <v>1227.5999999999999</v>
      </c>
      <c r="J3460">
        <v>0</v>
      </c>
      <c r="K3460">
        <v>0</v>
      </c>
      <c r="L3460">
        <v>0</v>
      </c>
      <c r="M3460">
        <v>1227.5999999999999</v>
      </c>
      <c r="N3460" s="2">
        <v>31</v>
      </c>
      <c r="O3460" t="s">
        <v>57</v>
      </c>
      <c r="P3460" t="s">
        <v>30</v>
      </c>
      <c r="Q3460" t="s">
        <v>25</v>
      </c>
      <c r="R3460" t="s">
        <v>26</v>
      </c>
    </row>
    <row r="3461" spans="1:18" x14ac:dyDescent="0.35">
      <c r="A3461" t="s">
        <v>1033</v>
      </c>
      <c r="B3461" t="s">
        <v>784</v>
      </c>
      <c r="C3461" t="s">
        <v>15</v>
      </c>
      <c r="D3461" t="s">
        <v>17</v>
      </c>
      <c r="E3461" t="s">
        <v>546</v>
      </c>
      <c r="G3461" t="s">
        <v>20</v>
      </c>
      <c r="H3461" t="s">
        <v>21</v>
      </c>
      <c r="I3461" s="4">
        <v>1379.73</v>
      </c>
      <c r="J3461">
        <v>0</v>
      </c>
      <c r="K3461">
        <v>0</v>
      </c>
      <c r="L3461">
        <v>0</v>
      </c>
      <c r="M3461">
        <v>1379.73</v>
      </c>
      <c r="N3461" s="2">
        <v>31</v>
      </c>
      <c r="O3461" t="s">
        <v>29</v>
      </c>
      <c r="P3461" t="s">
        <v>482</v>
      </c>
      <c r="Q3461" t="s">
        <v>25</v>
      </c>
      <c r="R3461" t="s">
        <v>26</v>
      </c>
    </row>
    <row r="3462" spans="1:18" x14ac:dyDescent="0.35">
      <c r="A3462" t="s">
        <v>1033</v>
      </c>
      <c r="B3462" t="s">
        <v>785</v>
      </c>
      <c r="C3462" t="s">
        <v>15</v>
      </c>
      <c r="D3462" t="s">
        <v>17</v>
      </c>
      <c r="E3462" t="s">
        <v>537</v>
      </c>
      <c r="G3462" t="s">
        <v>20</v>
      </c>
      <c r="H3462" t="s">
        <v>21</v>
      </c>
      <c r="I3462" s="4">
        <v>442.11</v>
      </c>
      <c r="J3462">
        <v>0</v>
      </c>
      <c r="K3462">
        <v>0</v>
      </c>
      <c r="L3462">
        <v>0</v>
      </c>
      <c r="M3462">
        <v>442.11</v>
      </c>
      <c r="N3462" s="2">
        <v>31</v>
      </c>
      <c r="O3462" t="s">
        <v>35</v>
      </c>
      <c r="P3462" t="s">
        <v>482</v>
      </c>
      <c r="Q3462" t="s">
        <v>25</v>
      </c>
      <c r="R3462" t="s">
        <v>26</v>
      </c>
    </row>
    <row r="3463" spans="1:18" x14ac:dyDescent="0.35">
      <c r="A3463" t="s">
        <v>1033</v>
      </c>
      <c r="B3463" t="s">
        <v>786</v>
      </c>
      <c r="C3463" t="s">
        <v>15</v>
      </c>
      <c r="D3463" t="s">
        <v>17</v>
      </c>
      <c r="E3463" t="s">
        <v>536</v>
      </c>
      <c r="G3463" t="s">
        <v>20</v>
      </c>
      <c r="H3463" t="s">
        <v>21</v>
      </c>
      <c r="I3463" s="4">
        <v>1178.93</v>
      </c>
      <c r="J3463">
        <v>0</v>
      </c>
      <c r="K3463">
        <v>0</v>
      </c>
      <c r="L3463">
        <v>0</v>
      </c>
      <c r="M3463">
        <v>1178.93</v>
      </c>
      <c r="N3463" s="2">
        <v>31</v>
      </c>
      <c r="O3463" t="s">
        <v>29</v>
      </c>
      <c r="P3463" t="s">
        <v>482</v>
      </c>
      <c r="Q3463" t="s">
        <v>25</v>
      </c>
      <c r="R3463" t="s">
        <v>26</v>
      </c>
    </row>
    <row r="3464" spans="1:18" x14ac:dyDescent="0.35">
      <c r="A3464" t="s">
        <v>1033</v>
      </c>
      <c r="B3464" t="s">
        <v>787</v>
      </c>
      <c r="C3464" t="s">
        <v>15</v>
      </c>
      <c r="D3464" t="s">
        <v>17</v>
      </c>
      <c r="E3464" t="s">
        <v>501</v>
      </c>
      <c r="G3464" t="s">
        <v>20</v>
      </c>
      <c r="H3464" t="s">
        <v>21</v>
      </c>
      <c r="I3464" s="4">
        <v>4189.41</v>
      </c>
      <c r="J3464">
        <v>0</v>
      </c>
      <c r="K3464">
        <v>0</v>
      </c>
      <c r="L3464">
        <v>0</v>
      </c>
      <c r="M3464">
        <v>4189.41</v>
      </c>
      <c r="N3464" s="2">
        <v>31</v>
      </c>
      <c r="O3464" t="s">
        <v>23</v>
      </c>
      <c r="P3464" t="s">
        <v>482</v>
      </c>
      <c r="Q3464" t="s">
        <v>25</v>
      </c>
      <c r="R3464" t="s">
        <v>26</v>
      </c>
    </row>
    <row r="3465" spans="1:18" x14ac:dyDescent="0.35">
      <c r="A3465" t="s">
        <v>1033</v>
      </c>
      <c r="B3465" t="s">
        <v>788</v>
      </c>
      <c r="C3465" t="s">
        <v>15</v>
      </c>
      <c r="D3465" t="s">
        <v>17</v>
      </c>
      <c r="E3465" t="s">
        <v>503</v>
      </c>
      <c r="G3465" t="s">
        <v>20</v>
      </c>
      <c r="H3465" t="s">
        <v>22</v>
      </c>
      <c r="I3465" s="4">
        <v>1338</v>
      </c>
      <c r="J3465">
        <v>379</v>
      </c>
      <c r="K3465">
        <v>0</v>
      </c>
      <c r="L3465">
        <v>959</v>
      </c>
      <c r="M3465">
        <v>0</v>
      </c>
      <c r="N3465" s="2">
        <v>31</v>
      </c>
      <c r="O3465" t="s">
        <v>29</v>
      </c>
      <c r="P3465" t="s">
        <v>482</v>
      </c>
      <c r="Q3465" t="s">
        <v>25</v>
      </c>
      <c r="R3465" t="s">
        <v>26</v>
      </c>
    </row>
    <row r="3466" spans="1:18" x14ac:dyDescent="0.35">
      <c r="A3466" t="s">
        <v>1033</v>
      </c>
      <c r="B3466" t="s">
        <v>789</v>
      </c>
      <c r="C3466" t="s">
        <v>15</v>
      </c>
      <c r="D3466" t="s">
        <v>17</v>
      </c>
      <c r="E3466" t="s">
        <v>495</v>
      </c>
      <c r="G3466" t="s">
        <v>20</v>
      </c>
      <c r="H3466" t="s">
        <v>21</v>
      </c>
      <c r="I3466" s="4">
        <v>2910</v>
      </c>
      <c r="J3466">
        <v>0</v>
      </c>
      <c r="K3466">
        <v>0</v>
      </c>
      <c r="L3466">
        <v>0</v>
      </c>
      <c r="M3466">
        <v>2910</v>
      </c>
      <c r="N3466" s="2">
        <v>31</v>
      </c>
      <c r="O3466" t="s">
        <v>23</v>
      </c>
      <c r="P3466" t="s">
        <v>482</v>
      </c>
      <c r="Q3466" t="s">
        <v>25</v>
      </c>
      <c r="R3466" t="s">
        <v>26</v>
      </c>
    </row>
    <row r="3467" spans="1:18" x14ac:dyDescent="0.35">
      <c r="A3467" t="s">
        <v>1033</v>
      </c>
      <c r="B3467" t="s">
        <v>790</v>
      </c>
      <c r="C3467" t="s">
        <v>15</v>
      </c>
      <c r="D3467" t="s">
        <v>17</v>
      </c>
      <c r="E3467" t="s">
        <v>496</v>
      </c>
      <c r="G3467" t="s">
        <v>20</v>
      </c>
      <c r="H3467" t="s">
        <v>22</v>
      </c>
      <c r="I3467" s="4">
        <v>1030</v>
      </c>
      <c r="J3467">
        <v>340</v>
      </c>
      <c r="K3467">
        <v>0</v>
      </c>
      <c r="L3467">
        <v>690</v>
      </c>
      <c r="M3467">
        <v>0</v>
      </c>
      <c r="N3467" s="2">
        <v>31</v>
      </c>
      <c r="O3467" t="s">
        <v>60</v>
      </c>
      <c r="P3467" t="s">
        <v>482</v>
      </c>
      <c r="Q3467" t="s">
        <v>25</v>
      </c>
      <c r="R3467" t="s">
        <v>26</v>
      </c>
    </row>
    <row r="3468" spans="1:18" x14ac:dyDescent="0.35">
      <c r="A3468" t="s">
        <v>1033</v>
      </c>
      <c r="B3468" t="s">
        <v>791</v>
      </c>
      <c r="C3468" t="s">
        <v>15</v>
      </c>
      <c r="D3468" t="s">
        <v>17</v>
      </c>
      <c r="E3468" t="s">
        <v>539</v>
      </c>
      <c r="G3468" t="s">
        <v>20</v>
      </c>
      <c r="H3468" t="s">
        <v>21</v>
      </c>
      <c r="I3468" s="4">
        <v>1933.44</v>
      </c>
      <c r="J3468">
        <v>0</v>
      </c>
      <c r="K3468">
        <v>0</v>
      </c>
      <c r="L3468">
        <v>0</v>
      </c>
      <c r="M3468">
        <v>1933.44</v>
      </c>
      <c r="N3468" s="2">
        <v>31</v>
      </c>
      <c r="O3468" t="s">
        <v>29</v>
      </c>
      <c r="P3468" t="s">
        <v>482</v>
      </c>
      <c r="Q3468" t="s">
        <v>25</v>
      </c>
      <c r="R3468" t="s">
        <v>26</v>
      </c>
    </row>
    <row r="3469" spans="1:18" x14ac:dyDescent="0.35">
      <c r="A3469" t="s">
        <v>1033</v>
      </c>
      <c r="B3469" t="s">
        <v>792</v>
      </c>
      <c r="C3469" t="s">
        <v>15</v>
      </c>
      <c r="D3469" t="s">
        <v>17</v>
      </c>
      <c r="E3469" t="s">
        <v>522</v>
      </c>
      <c r="G3469" t="s">
        <v>20</v>
      </c>
      <c r="H3469" t="s">
        <v>21</v>
      </c>
      <c r="I3469" s="4">
        <v>3596</v>
      </c>
      <c r="J3469">
        <v>0</v>
      </c>
      <c r="K3469">
        <v>0</v>
      </c>
      <c r="L3469">
        <v>0</v>
      </c>
      <c r="M3469">
        <v>3596</v>
      </c>
      <c r="N3469" s="2">
        <v>31</v>
      </c>
      <c r="O3469" t="s">
        <v>60</v>
      </c>
      <c r="P3469" t="s">
        <v>482</v>
      </c>
      <c r="Q3469" t="s">
        <v>25</v>
      </c>
      <c r="R3469" t="s">
        <v>26</v>
      </c>
    </row>
    <row r="3470" spans="1:18" x14ac:dyDescent="0.35">
      <c r="A3470" t="s">
        <v>1033</v>
      </c>
      <c r="B3470" t="s">
        <v>793</v>
      </c>
      <c r="C3470" t="s">
        <v>15</v>
      </c>
      <c r="D3470" t="s">
        <v>17</v>
      </c>
      <c r="E3470" t="s">
        <v>519</v>
      </c>
      <c r="G3470" t="s">
        <v>20</v>
      </c>
      <c r="H3470" t="s">
        <v>21</v>
      </c>
      <c r="I3470" s="4">
        <v>2857.72</v>
      </c>
      <c r="J3470">
        <v>0</v>
      </c>
      <c r="K3470">
        <v>0</v>
      </c>
      <c r="L3470">
        <v>0</v>
      </c>
      <c r="M3470">
        <v>2857.72</v>
      </c>
      <c r="N3470" s="2">
        <v>31</v>
      </c>
      <c r="O3470" t="s">
        <v>23</v>
      </c>
      <c r="P3470" t="s">
        <v>482</v>
      </c>
      <c r="Q3470" t="s">
        <v>25</v>
      </c>
      <c r="R3470" t="s">
        <v>26</v>
      </c>
    </row>
    <row r="3471" spans="1:18" x14ac:dyDescent="0.35">
      <c r="A3471" t="s">
        <v>1033</v>
      </c>
      <c r="B3471" t="s">
        <v>794</v>
      </c>
      <c r="C3471" t="s">
        <v>15</v>
      </c>
      <c r="D3471" t="s">
        <v>17</v>
      </c>
      <c r="E3471" t="s">
        <v>520</v>
      </c>
      <c r="G3471" t="s">
        <v>20</v>
      </c>
      <c r="H3471" t="s">
        <v>22</v>
      </c>
      <c r="I3471" s="4">
        <v>11200</v>
      </c>
      <c r="J3471">
        <v>2215</v>
      </c>
      <c r="K3471">
        <v>0</v>
      </c>
      <c r="L3471">
        <v>8985</v>
      </c>
      <c r="M3471">
        <v>0</v>
      </c>
      <c r="N3471" s="2">
        <v>31</v>
      </c>
      <c r="Q3471" t="s">
        <v>25</v>
      </c>
      <c r="R3471" t="s">
        <v>26</v>
      </c>
    </row>
    <row r="3472" spans="1:18" x14ac:dyDescent="0.35">
      <c r="A3472" t="s">
        <v>1033</v>
      </c>
      <c r="B3472" t="s">
        <v>795</v>
      </c>
      <c r="C3472" t="s">
        <v>15</v>
      </c>
      <c r="D3472" t="s">
        <v>17</v>
      </c>
      <c r="E3472" t="s">
        <v>502</v>
      </c>
      <c r="G3472" t="s">
        <v>20</v>
      </c>
      <c r="H3472" t="s">
        <v>21</v>
      </c>
      <c r="I3472" s="4">
        <v>3275.49</v>
      </c>
      <c r="J3472">
        <v>0</v>
      </c>
      <c r="K3472">
        <v>0</v>
      </c>
      <c r="L3472">
        <v>0</v>
      </c>
      <c r="M3472">
        <v>3275.49</v>
      </c>
      <c r="N3472" s="2">
        <v>31</v>
      </c>
      <c r="O3472" t="s">
        <v>29</v>
      </c>
      <c r="P3472" t="s">
        <v>482</v>
      </c>
      <c r="Q3472" t="s">
        <v>25</v>
      </c>
      <c r="R3472" t="s">
        <v>26</v>
      </c>
    </row>
    <row r="3473" spans="1:18" x14ac:dyDescent="0.35">
      <c r="A3473" t="s">
        <v>1033</v>
      </c>
      <c r="B3473" t="s">
        <v>796</v>
      </c>
      <c r="C3473" t="s">
        <v>15</v>
      </c>
      <c r="D3473" t="s">
        <v>17</v>
      </c>
      <c r="E3473" t="s">
        <v>487</v>
      </c>
      <c r="G3473" t="s">
        <v>20</v>
      </c>
      <c r="H3473" t="s">
        <v>22</v>
      </c>
      <c r="I3473" s="4">
        <v>6352</v>
      </c>
      <c r="J3473">
        <v>1666</v>
      </c>
      <c r="K3473">
        <v>0</v>
      </c>
      <c r="L3473">
        <v>4686</v>
      </c>
      <c r="M3473">
        <v>0</v>
      </c>
      <c r="N3473" s="2">
        <v>31</v>
      </c>
      <c r="O3473" t="s">
        <v>23</v>
      </c>
      <c r="P3473" t="s">
        <v>482</v>
      </c>
      <c r="Q3473" t="s">
        <v>25</v>
      </c>
      <c r="R3473" t="s">
        <v>26</v>
      </c>
    </row>
    <row r="3474" spans="1:18" x14ac:dyDescent="0.35">
      <c r="A3474" t="s">
        <v>1033</v>
      </c>
      <c r="B3474" t="s">
        <v>797</v>
      </c>
      <c r="C3474" t="s">
        <v>15</v>
      </c>
      <c r="D3474" t="s">
        <v>17</v>
      </c>
      <c r="E3474" t="s">
        <v>521</v>
      </c>
      <c r="G3474" t="s">
        <v>20</v>
      </c>
      <c r="H3474" t="s">
        <v>21</v>
      </c>
      <c r="I3474" s="4">
        <v>3045.63</v>
      </c>
      <c r="J3474">
        <v>0</v>
      </c>
      <c r="K3474">
        <v>0</v>
      </c>
      <c r="L3474">
        <v>0</v>
      </c>
      <c r="M3474">
        <v>3045.63</v>
      </c>
      <c r="N3474" s="2">
        <v>31</v>
      </c>
      <c r="O3474" t="s">
        <v>57</v>
      </c>
      <c r="P3474" t="s">
        <v>482</v>
      </c>
      <c r="Q3474" t="s">
        <v>25</v>
      </c>
      <c r="R3474" t="s">
        <v>26</v>
      </c>
    </row>
    <row r="3475" spans="1:18" x14ac:dyDescent="0.35">
      <c r="A3475" t="s">
        <v>1033</v>
      </c>
      <c r="B3475" t="s">
        <v>798</v>
      </c>
      <c r="C3475" t="s">
        <v>15</v>
      </c>
      <c r="D3475" t="s">
        <v>17</v>
      </c>
      <c r="E3475" t="s">
        <v>525</v>
      </c>
      <c r="G3475" t="s">
        <v>20</v>
      </c>
      <c r="H3475" t="s">
        <v>21</v>
      </c>
      <c r="I3475" s="4">
        <v>4638.55</v>
      </c>
      <c r="J3475">
        <v>0</v>
      </c>
      <c r="K3475">
        <v>0</v>
      </c>
      <c r="L3475">
        <v>0</v>
      </c>
      <c r="M3475">
        <v>4638.55</v>
      </c>
      <c r="N3475" s="2">
        <v>31</v>
      </c>
      <c r="O3475" t="s">
        <v>29</v>
      </c>
      <c r="P3475" t="s">
        <v>482</v>
      </c>
      <c r="Q3475" t="s">
        <v>25</v>
      </c>
      <c r="R3475" t="s">
        <v>26</v>
      </c>
    </row>
    <row r="3476" spans="1:18" x14ac:dyDescent="0.35">
      <c r="A3476" t="s">
        <v>1033</v>
      </c>
      <c r="B3476" t="s">
        <v>799</v>
      </c>
      <c r="C3476" t="s">
        <v>15</v>
      </c>
      <c r="D3476" t="s">
        <v>17</v>
      </c>
      <c r="E3476" t="s">
        <v>488</v>
      </c>
      <c r="G3476" t="s">
        <v>20</v>
      </c>
      <c r="H3476" t="s">
        <v>22</v>
      </c>
      <c r="I3476" s="4">
        <v>2568</v>
      </c>
      <c r="J3476">
        <v>636</v>
      </c>
      <c r="K3476">
        <v>0</v>
      </c>
      <c r="L3476">
        <v>1932</v>
      </c>
      <c r="M3476">
        <v>0</v>
      </c>
      <c r="N3476" s="2">
        <v>31</v>
      </c>
      <c r="O3476" t="s">
        <v>29</v>
      </c>
      <c r="P3476" t="s">
        <v>482</v>
      </c>
      <c r="Q3476" t="s">
        <v>25</v>
      </c>
      <c r="R3476" t="s">
        <v>26</v>
      </c>
    </row>
    <row r="3477" spans="1:18" x14ac:dyDescent="0.35">
      <c r="A3477" t="s">
        <v>1033</v>
      </c>
      <c r="B3477" t="s">
        <v>800</v>
      </c>
      <c r="C3477" t="s">
        <v>15</v>
      </c>
      <c r="D3477" t="s">
        <v>17</v>
      </c>
      <c r="E3477" t="s">
        <v>511</v>
      </c>
      <c r="G3477" t="s">
        <v>20</v>
      </c>
      <c r="H3477" t="s">
        <v>21</v>
      </c>
      <c r="I3477" s="4">
        <v>3268</v>
      </c>
      <c r="J3477">
        <v>0</v>
      </c>
      <c r="K3477">
        <v>0</v>
      </c>
      <c r="L3477">
        <v>0</v>
      </c>
      <c r="M3477">
        <v>3268</v>
      </c>
      <c r="N3477" s="2">
        <v>31</v>
      </c>
      <c r="O3477" t="s">
        <v>29</v>
      </c>
      <c r="P3477" t="s">
        <v>482</v>
      </c>
      <c r="Q3477" t="s">
        <v>25</v>
      </c>
      <c r="R3477" t="s">
        <v>26</v>
      </c>
    </row>
    <row r="3478" spans="1:18" x14ac:dyDescent="0.35">
      <c r="A3478" t="s">
        <v>1033</v>
      </c>
      <c r="B3478" t="s">
        <v>801</v>
      </c>
      <c r="C3478" t="s">
        <v>15</v>
      </c>
      <c r="D3478" t="s">
        <v>17</v>
      </c>
      <c r="E3478" t="s">
        <v>547</v>
      </c>
      <c r="G3478" t="s">
        <v>20</v>
      </c>
      <c r="H3478" t="s">
        <v>21</v>
      </c>
      <c r="I3478" s="4">
        <v>4965</v>
      </c>
      <c r="J3478">
        <v>0</v>
      </c>
      <c r="K3478">
        <v>0</v>
      </c>
      <c r="L3478">
        <v>0</v>
      </c>
      <c r="M3478">
        <v>4965</v>
      </c>
      <c r="N3478" s="2">
        <v>31</v>
      </c>
      <c r="O3478" t="s">
        <v>29</v>
      </c>
      <c r="P3478" t="s">
        <v>517</v>
      </c>
      <c r="Q3478" t="s">
        <v>25</v>
      </c>
      <c r="R3478" t="s">
        <v>26</v>
      </c>
    </row>
    <row r="3479" spans="1:18" x14ac:dyDescent="0.35">
      <c r="A3479" t="s">
        <v>1033</v>
      </c>
      <c r="B3479" t="s">
        <v>802</v>
      </c>
      <c r="C3479" t="s">
        <v>15</v>
      </c>
      <c r="D3479" t="s">
        <v>17</v>
      </c>
      <c r="E3479" t="s">
        <v>540</v>
      </c>
      <c r="F3479" t="s">
        <v>541</v>
      </c>
      <c r="G3479" t="s">
        <v>20</v>
      </c>
      <c r="H3479" t="s">
        <v>22</v>
      </c>
      <c r="I3479" s="4">
        <v>3830</v>
      </c>
      <c r="J3479">
        <v>345</v>
      </c>
      <c r="K3479">
        <v>0</v>
      </c>
      <c r="L3479">
        <v>3485</v>
      </c>
      <c r="M3479">
        <v>0</v>
      </c>
      <c r="N3479" s="2">
        <v>31</v>
      </c>
      <c r="O3479" t="s">
        <v>23</v>
      </c>
      <c r="P3479" t="s">
        <v>517</v>
      </c>
      <c r="Q3479" t="s">
        <v>25</v>
      </c>
      <c r="R3479" t="s">
        <v>26</v>
      </c>
    </row>
    <row r="3480" spans="1:18" x14ac:dyDescent="0.35">
      <c r="A3480" t="s">
        <v>1033</v>
      </c>
      <c r="B3480" t="s">
        <v>803</v>
      </c>
      <c r="C3480" t="s">
        <v>15</v>
      </c>
      <c r="D3480" t="s">
        <v>17</v>
      </c>
      <c r="E3480" t="s">
        <v>163</v>
      </c>
      <c r="F3480" t="s">
        <v>62</v>
      </c>
      <c r="G3480" t="s">
        <v>20</v>
      </c>
      <c r="H3480" t="s">
        <v>21</v>
      </c>
      <c r="I3480" s="4">
        <v>633.09</v>
      </c>
      <c r="J3480">
        <v>0</v>
      </c>
      <c r="K3480">
        <v>0</v>
      </c>
      <c r="L3480">
        <v>0</v>
      </c>
      <c r="M3480">
        <v>633.09</v>
      </c>
      <c r="N3480" s="2">
        <v>31</v>
      </c>
      <c r="O3480" t="s">
        <v>63</v>
      </c>
      <c r="P3480" t="s">
        <v>80</v>
      </c>
      <c r="Q3480" t="s">
        <v>25</v>
      </c>
      <c r="R3480" t="s">
        <v>26</v>
      </c>
    </row>
    <row r="3481" spans="1:18" x14ac:dyDescent="0.35">
      <c r="A3481" t="s">
        <v>1033</v>
      </c>
      <c r="B3481" t="s">
        <v>804</v>
      </c>
      <c r="C3481" t="s">
        <v>15</v>
      </c>
      <c r="D3481" t="s">
        <v>17</v>
      </c>
      <c r="E3481" t="s">
        <v>329</v>
      </c>
      <c r="F3481" t="s">
        <v>18</v>
      </c>
      <c r="G3481" t="s">
        <v>20</v>
      </c>
      <c r="H3481" t="s">
        <v>21</v>
      </c>
      <c r="I3481" s="4">
        <v>2064.5</v>
      </c>
      <c r="J3481">
        <v>0</v>
      </c>
      <c r="K3481">
        <v>0</v>
      </c>
      <c r="L3481">
        <v>0</v>
      </c>
      <c r="M3481">
        <v>2064.5</v>
      </c>
      <c r="N3481" s="2">
        <v>31</v>
      </c>
      <c r="O3481" t="s">
        <v>23</v>
      </c>
      <c r="P3481" t="s">
        <v>108</v>
      </c>
      <c r="Q3481" t="s">
        <v>25</v>
      </c>
      <c r="R3481" t="s">
        <v>26</v>
      </c>
    </row>
    <row r="3482" spans="1:18" x14ac:dyDescent="0.35">
      <c r="A3482" t="s">
        <v>1033</v>
      </c>
      <c r="B3482" t="s">
        <v>805</v>
      </c>
      <c r="C3482" t="s">
        <v>15</v>
      </c>
      <c r="D3482" t="s">
        <v>17</v>
      </c>
      <c r="E3482" t="s">
        <v>325</v>
      </c>
      <c r="G3482" t="s">
        <v>20</v>
      </c>
      <c r="H3482" t="s">
        <v>22</v>
      </c>
      <c r="I3482" s="4">
        <v>7217</v>
      </c>
      <c r="J3482">
        <v>1624</v>
      </c>
      <c r="K3482">
        <v>0</v>
      </c>
      <c r="L3482">
        <v>5593</v>
      </c>
      <c r="M3482">
        <v>0</v>
      </c>
      <c r="N3482" s="2">
        <v>31</v>
      </c>
      <c r="O3482" t="s">
        <v>29</v>
      </c>
      <c r="P3482" t="s">
        <v>108</v>
      </c>
      <c r="Q3482" t="s">
        <v>25</v>
      </c>
      <c r="R3482" t="s">
        <v>26</v>
      </c>
    </row>
    <row r="3483" spans="1:18" x14ac:dyDescent="0.35">
      <c r="A3483" t="s">
        <v>1033</v>
      </c>
      <c r="B3483" t="s">
        <v>806</v>
      </c>
      <c r="C3483" t="s">
        <v>15</v>
      </c>
      <c r="D3483" t="s">
        <v>17</v>
      </c>
      <c r="E3483" t="s">
        <v>564</v>
      </c>
      <c r="G3483" t="s">
        <v>20</v>
      </c>
      <c r="H3483" t="s">
        <v>22</v>
      </c>
      <c r="I3483" s="4">
        <v>19508</v>
      </c>
      <c r="J3483">
        <v>3384</v>
      </c>
      <c r="K3483">
        <v>0</v>
      </c>
      <c r="L3483">
        <v>16124</v>
      </c>
      <c r="M3483">
        <v>0</v>
      </c>
      <c r="N3483" s="2">
        <v>31</v>
      </c>
      <c r="Q3483" t="s">
        <v>25</v>
      </c>
      <c r="R3483" t="s">
        <v>26</v>
      </c>
    </row>
    <row r="3484" spans="1:18" x14ac:dyDescent="0.35">
      <c r="A3484" t="s">
        <v>1033</v>
      </c>
      <c r="B3484" t="s">
        <v>807</v>
      </c>
      <c r="C3484" t="s">
        <v>15</v>
      </c>
      <c r="D3484" t="s">
        <v>17</v>
      </c>
      <c r="E3484" t="s">
        <v>356</v>
      </c>
      <c r="G3484" t="s">
        <v>20</v>
      </c>
      <c r="H3484" t="s">
        <v>22</v>
      </c>
      <c r="I3484" s="4">
        <v>7292</v>
      </c>
      <c r="J3484">
        <v>1668</v>
      </c>
      <c r="K3484">
        <v>0</v>
      </c>
      <c r="L3484">
        <v>5624</v>
      </c>
      <c r="M3484">
        <v>0</v>
      </c>
      <c r="N3484" s="2">
        <v>31</v>
      </c>
      <c r="O3484" t="s">
        <v>29</v>
      </c>
      <c r="P3484" t="s">
        <v>108</v>
      </c>
      <c r="Q3484" t="s">
        <v>25</v>
      </c>
      <c r="R3484" t="s">
        <v>26</v>
      </c>
    </row>
    <row r="3485" spans="1:18" x14ac:dyDescent="0.35">
      <c r="A3485" t="s">
        <v>1033</v>
      </c>
      <c r="B3485" t="s">
        <v>808</v>
      </c>
      <c r="C3485" t="s">
        <v>15</v>
      </c>
      <c r="D3485" t="s">
        <v>17</v>
      </c>
      <c r="E3485" t="s">
        <v>416</v>
      </c>
      <c r="F3485" t="s">
        <v>131</v>
      </c>
      <c r="G3485" t="s">
        <v>20</v>
      </c>
      <c r="H3485" t="s">
        <v>22</v>
      </c>
      <c r="I3485" s="4">
        <v>8804</v>
      </c>
      <c r="J3485">
        <v>2039</v>
      </c>
      <c r="K3485">
        <v>0</v>
      </c>
      <c r="L3485">
        <v>6765</v>
      </c>
      <c r="M3485">
        <v>0</v>
      </c>
      <c r="N3485" s="2">
        <v>31</v>
      </c>
      <c r="O3485" t="s">
        <v>29</v>
      </c>
      <c r="P3485" t="s">
        <v>30</v>
      </c>
      <c r="Q3485" t="s">
        <v>25</v>
      </c>
      <c r="R3485" t="s">
        <v>26</v>
      </c>
    </row>
    <row r="3486" spans="1:18" x14ac:dyDescent="0.35">
      <c r="A3486" t="s">
        <v>1033</v>
      </c>
      <c r="B3486" t="s">
        <v>809</v>
      </c>
      <c r="C3486" t="s">
        <v>15</v>
      </c>
      <c r="D3486" t="s">
        <v>17</v>
      </c>
      <c r="E3486" t="s">
        <v>459</v>
      </c>
      <c r="F3486" t="s">
        <v>460</v>
      </c>
      <c r="G3486" t="s">
        <v>20</v>
      </c>
      <c r="H3486" t="s">
        <v>22</v>
      </c>
      <c r="I3486" s="4">
        <v>1961</v>
      </c>
      <c r="J3486">
        <v>455</v>
      </c>
      <c r="K3486">
        <v>0</v>
      </c>
      <c r="L3486">
        <v>1506</v>
      </c>
      <c r="M3486">
        <v>0</v>
      </c>
      <c r="N3486" s="2">
        <v>31</v>
      </c>
      <c r="O3486" t="s">
        <v>29</v>
      </c>
      <c r="P3486" t="s">
        <v>30</v>
      </c>
      <c r="Q3486" t="s">
        <v>25</v>
      </c>
      <c r="R3486" t="s">
        <v>26</v>
      </c>
    </row>
    <row r="3487" spans="1:18" x14ac:dyDescent="0.35">
      <c r="A3487" t="s">
        <v>1033</v>
      </c>
      <c r="B3487" t="s">
        <v>810</v>
      </c>
      <c r="C3487" t="s">
        <v>15</v>
      </c>
      <c r="D3487" t="s">
        <v>17</v>
      </c>
      <c r="E3487" t="s">
        <v>545</v>
      </c>
      <c r="G3487" t="s">
        <v>20</v>
      </c>
      <c r="H3487" t="s">
        <v>21</v>
      </c>
      <c r="I3487" s="4">
        <v>4303</v>
      </c>
      <c r="J3487">
        <v>0</v>
      </c>
      <c r="K3487">
        <v>0</v>
      </c>
      <c r="L3487">
        <v>0</v>
      </c>
      <c r="M3487">
        <v>4303</v>
      </c>
      <c r="N3487" s="2">
        <v>31</v>
      </c>
      <c r="O3487" t="s">
        <v>29</v>
      </c>
      <c r="P3487" t="s">
        <v>319</v>
      </c>
      <c r="Q3487" t="s">
        <v>25</v>
      </c>
      <c r="R3487" t="s">
        <v>26</v>
      </c>
    </row>
    <row r="3488" spans="1:18" x14ac:dyDescent="0.35">
      <c r="A3488" t="s">
        <v>1033</v>
      </c>
      <c r="B3488" t="s">
        <v>811</v>
      </c>
      <c r="C3488" t="s">
        <v>15</v>
      </c>
      <c r="D3488" t="s">
        <v>17</v>
      </c>
      <c r="E3488" t="s">
        <v>93</v>
      </c>
      <c r="F3488" t="s">
        <v>39</v>
      </c>
      <c r="G3488" t="s">
        <v>20</v>
      </c>
      <c r="H3488" t="s">
        <v>21</v>
      </c>
      <c r="I3488" s="4">
        <v>537</v>
      </c>
      <c r="J3488">
        <v>0</v>
      </c>
      <c r="K3488">
        <v>0</v>
      </c>
      <c r="L3488">
        <v>0</v>
      </c>
      <c r="M3488">
        <v>537</v>
      </c>
      <c r="N3488" s="2">
        <v>31</v>
      </c>
      <c r="O3488" t="s">
        <v>40</v>
      </c>
      <c r="P3488" t="s">
        <v>94</v>
      </c>
      <c r="Q3488" t="s">
        <v>25</v>
      </c>
      <c r="R3488" t="s">
        <v>26</v>
      </c>
    </row>
    <row r="3489" spans="1:18" x14ac:dyDescent="0.35">
      <c r="A3489" t="s">
        <v>1033</v>
      </c>
      <c r="B3489" t="s">
        <v>812</v>
      </c>
      <c r="C3489" t="s">
        <v>15</v>
      </c>
      <c r="D3489" t="s">
        <v>17</v>
      </c>
      <c r="E3489" t="s">
        <v>350</v>
      </c>
      <c r="F3489" t="s">
        <v>18</v>
      </c>
      <c r="G3489" t="s">
        <v>20</v>
      </c>
      <c r="H3489" t="s">
        <v>22</v>
      </c>
      <c r="I3489" s="4">
        <v>1336</v>
      </c>
      <c r="J3489">
        <v>151</v>
      </c>
      <c r="K3489">
        <v>0</v>
      </c>
      <c r="L3489">
        <v>1185</v>
      </c>
      <c r="M3489">
        <v>0</v>
      </c>
      <c r="N3489" s="2">
        <v>31</v>
      </c>
      <c r="O3489" t="s">
        <v>23</v>
      </c>
      <c r="P3489" t="s">
        <v>108</v>
      </c>
      <c r="Q3489" t="s">
        <v>25</v>
      </c>
      <c r="R3489" t="s">
        <v>26</v>
      </c>
    </row>
    <row r="3490" spans="1:18" x14ac:dyDescent="0.35">
      <c r="A3490" t="s">
        <v>1033</v>
      </c>
      <c r="B3490" t="s">
        <v>813</v>
      </c>
      <c r="C3490" t="s">
        <v>15</v>
      </c>
      <c r="D3490" t="s">
        <v>17</v>
      </c>
      <c r="E3490" t="s">
        <v>355</v>
      </c>
      <c r="F3490" t="s">
        <v>18</v>
      </c>
      <c r="G3490" t="s">
        <v>20</v>
      </c>
      <c r="H3490" t="s">
        <v>21</v>
      </c>
      <c r="I3490" s="4">
        <v>1615.7</v>
      </c>
      <c r="J3490">
        <v>0</v>
      </c>
      <c r="K3490">
        <v>0</v>
      </c>
      <c r="L3490">
        <v>0</v>
      </c>
      <c r="M3490">
        <v>1615.7</v>
      </c>
      <c r="N3490" s="2">
        <v>31</v>
      </c>
      <c r="O3490" t="s">
        <v>23</v>
      </c>
      <c r="P3490" t="s">
        <v>41</v>
      </c>
      <c r="Q3490" t="s">
        <v>25</v>
      </c>
      <c r="R3490" t="s">
        <v>26</v>
      </c>
    </row>
    <row r="3491" spans="1:18" x14ac:dyDescent="0.35">
      <c r="A3491" t="s">
        <v>1033</v>
      </c>
      <c r="B3491" t="s">
        <v>814</v>
      </c>
      <c r="C3491" t="s">
        <v>15</v>
      </c>
      <c r="D3491" t="s">
        <v>17</v>
      </c>
      <c r="E3491" t="s">
        <v>477</v>
      </c>
      <c r="G3491" t="s">
        <v>20</v>
      </c>
      <c r="H3491" t="s">
        <v>21</v>
      </c>
      <c r="I3491" s="4">
        <v>64.06</v>
      </c>
      <c r="J3491">
        <v>0</v>
      </c>
      <c r="K3491">
        <v>0</v>
      </c>
      <c r="L3491">
        <v>0</v>
      </c>
      <c r="M3491">
        <v>64.06</v>
      </c>
      <c r="N3491" s="2">
        <v>31</v>
      </c>
      <c r="O3491" t="s">
        <v>46</v>
      </c>
      <c r="P3491" t="s">
        <v>224</v>
      </c>
      <c r="Q3491" t="s">
        <v>25</v>
      </c>
      <c r="R3491" t="s">
        <v>26</v>
      </c>
    </row>
    <row r="3492" spans="1:18" x14ac:dyDescent="0.35">
      <c r="A3492" t="s">
        <v>1033</v>
      </c>
      <c r="B3492" t="s">
        <v>815</v>
      </c>
      <c r="C3492" t="s">
        <v>15</v>
      </c>
      <c r="D3492" t="s">
        <v>17</v>
      </c>
      <c r="E3492" t="s">
        <v>481</v>
      </c>
      <c r="G3492" t="s">
        <v>20</v>
      </c>
      <c r="H3492" t="s">
        <v>21</v>
      </c>
      <c r="I3492" s="4">
        <v>0</v>
      </c>
      <c r="J3492">
        <v>0</v>
      </c>
      <c r="K3492">
        <v>0</v>
      </c>
      <c r="L3492">
        <v>0</v>
      </c>
      <c r="M3492">
        <v>0</v>
      </c>
      <c r="N3492" s="2">
        <v>31</v>
      </c>
      <c r="O3492" t="s">
        <v>29</v>
      </c>
      <c r="P3492" t="s">
        <v>482</v>
      </c>
      <c r="Q3492" t="s">
        <v>25</v>
      </c>
      <c r="R3492" t="s">
        <v>26</v>
      </c>
    </row>
    <row r="3493" spans="1:18" x14ac:dyDescent="0.35">
      <c r="A3493" t="s">
        <v>1033</v>
      </c>
      <c r="B3493" t="s">
        <v>816</v>
      </c>
      <c r="C3493" t="s">
        <v>15</v>
      </c>
      <c r="D3493" t="s">
        <v>17</v>
      </c>
      <c r="E3493" t="s">
        <v>222</v>
      </c>
      <c r="F3493" t="s">
        <v>18</v>
      </c>
      <c r="G3493" t="s">
        <v>20</v>
      </c>
      <c r="H3493" t="s">
        <v>21</v>
      </c>
      <c r="I3493" s="4">
        <v>2084.86</v>
      </c>
      <c r="J3493">
        <v>0</v>
      </c>
      <c r="K3493">
        <v>0</v>
      </c>
      <c r="L3493">
        <v>0</v>
      </c>
      <c r="M3493">
        <v>2084.86</v>
      </c>
      <c r="N3493" s="2">
        <v>31</v>
      </c>
      <c r="O3493" t="s">
        <v>23</v>
      </c>
      <c r="P3493" t="s">
        <v>32</v>
      </c>
      <c r="Q3493" t="s">
        <v>25</v>
      </c>
      <c r="R3493" t="s">
        <v>26</v>
      </c>
    </row>
    <row r="3494" spans="1:18" x14ac:dyDescent="0.35">
      <c r="A3494" t="s">
        <v>1033</v>
      </c>
      <c r="B3494" t="s">
        <v>817</v>
      </c>
      <c r="C3494" t="s">
        <v>15</v>
      </c>
      <c r="D3494" t="s">
        <v>17</v>
      </c>
      <c r="E3494" t="s">
        <v>389</v>
      </c>
      <c r="F3494" t="s">
        <v>131</v>
      </c>
      <c r="G3494" t="s">
        <v>20</v>
      </c>
      <c r="H3494" t="s">
        <v>22</v>
      </c>
      <c r="I3494" s="4">
        <v>9835</v>
      </c>
      <c r="J3494">
        <v>2310</v>
      </c>
      <c r="K3494">
        <v>0</v>
      </c>
      <c r="L3494">
        <v>7525</v>
      </c>
      <c r="M3494">
        <v>0</v>
      </c>
      <c r="N3494" s="2">
        <v>31</v>
      </c>
      <c r="O3494" t="s">
        <v>29</v>
      </c>
      <c r="P3494" t="s">
        <v>32</v>
      </c>
      <c r="Q3494" t="s">
        <v>25</v>
      </c>
      <c r="R3494" t="s">
        <v>26</v>
      </c>
    </row>
    <row r="3495" spans="1:18" x14ac:dyDescent="0.35">
      <c r="A3495" t="s">
        <v>1033</v>
      </c>
      <c r="B3495" t="s">
        <v>818</v>
      </c>
      <c r="C3495" t="s">
        <v>15</v>
      </c>
      <c r="D3495" t="s">
        <v>17</v>
      </c>
      <c r="E3495" t="s">
        <v>146</v>
      </c>
      <c r="F3495" t="s">
        <v>18</v>
      </c>
      <c r="G3495" t="s">
        <v>20</v>
      </c>
      <c r="H3495" t="s">
        <v>22</v>
      </c>
      <c r="I3495" s="4">
        <v>5857</v>
      </c>
      <c r="J3495">
        <v>1148</v>
      </c>
      <c r="K3495">
        <v>0</v>
      </c>
      <c r="L3495">
        <v>4709</v>
      </c>
      <c r="M3495">
        <v>0</v>
      </c>
      <c r="N3495" s="2">
        <v>31</v>
      </c>
      <c r="O3495" t="s">
        <v>23</v>
      </c>
      <c r="P3495" t="s">
        <v>32</v>
      </c>
      <c r="Q3495" t="s">
        <v>25</v>
      </c>
      <c r="R3495" t="s">
        <v>26</v>
      </c>
    </row>
    <row r="3496" spans="1:18" x14ac:dyDescent="0.35">
      <c r="A3496" t="s">
        <v>1033</v>
      </c>
      <c r="B3496" t="s">
        <v>819</v>
      </c>
      <c r="C3496" t="s">
        <v>15</v>
      </c>
      <c r="D3496" t="s">
        <v>17</v>
      </c>
      <c r="E3496" t="s">
        <v>214</v>
      </c>
      <c r="F3496" t="s">
        <v>18</v>
      </c>
      <c r="G3496" t="s">
        <v>20</v>
      </c>
      <c r="H3496" t="s">
        <v>21</v>
      </c>
      <c r="I3496" s="4">
        <v>2394.04</v>
      </c>
      <c r="J3496">
        <v>0</v>
      </c>
      <c r="K3496">
        <v>0</v>
      </c>
      <c r="L3496">
        <v>0</v>
      </c>
      <c r="M3496">
        <v>2394.04</v>
      </c>
      <c r="N3496" s="2">
        <v>31</v>
      </c>
      <c r="O3496" t="s">
        <v>23</v>
      </c>
      <c r="P3496" t="s">
        <v>32</v>
      </c>
      <c r="Q3496" t="s">
        <v>25</v>
      </c>
      <c r="R3496" t="s">
        <v>26</v>
      </c>
    </row>
    <row r="3497" spans="1:18" x14ac:dyDescent="0.35">
      <c r="A3497" t="s">
        <v>1033</v>
      </c>
      <c r="B3497" t="s">
        <v>820</v>
      </c>
      <c r="C3497" t="s">
        <v>15</v>
      </c>
      <c r="D3497" t="s">
        <v>17</v>
      </c>
      <c r="E3497" t="s">
        <v>132</v>
      </c>
      <c r="F3497" t="s">
        <v>23</v>
      </c>
      <c r="G3497" t="s">
        <v>20</v>
      </c>
      <c r="H3497" t="s">
        <v>21</v>
      </c>
      <c r="I3497" s="4">
        <v>3420.01</v>
      </c>
      <c r="J3497">
        <v>0</v>
      </c>
      <c r="K3497">
        <v>0</v>
      </c>
      <c r="L3497">
        <v>0</v>
      </c>
      <c r="M3497">
        <v>3420.01</v>
      </c>
      <c r="N3497" s="2">
        <v>31</v>
      </c>
      <c r="O3497" t="s">
        <v>23</v>
      </c>
      <c r="P3497" t="s">
        <v>30</v>
      </c>
      <c r="Q3497" t="s">
        <v>25</v>
      </c>
      <c r="R3497" t="s">
        <v>26</v>
      </c>
    </row>
    <row r="3498" spans="1:18" x14ac:dyDescent="0.35">
      <c r="A3498" t="s">
        <v>1033</v>
      </c>
      <c r="B3498" t="s">
        <v>821</v>
      </c>
      <c r="C3498" t="s">
        <v>15</v>
      </c>
      <c r="D3498" t="s">
        <v>17</v>
      </c>
      <c r="E3498" t="s">
        <v>43</v>
      </c>
      <c r="F3498" t="s">
        <v>44</v>
      </c>
      <c r="G3498" t="s">
        <v>20</v>
      </c>
      <c r="H3498" t="s">
        <v>22</v>
      </c>
      <c r="I3498" s="4">
        <v>3260</v>
      </c>
      <c r="J3498">
        <v>690</v>
      </c>
      <c r="K3498">
        <v>0</v>
      </c>
      <c r="L3498">
        <v>2570</v>
      </c>
      <c r="M3498">
        <v>0</v>
      </c>
      <c r="N3498" s="2">
        <v>31</v>
      </c>
      <c r="O3498" t="s">
        <v>46</v>
      </c>
      <c r="P3498" t="s">
        <v>47</v>
      </c>
      <c r="Q3498" t="s">
        <v>25</v>
      </c>
      <c r="R3498" t="s">
        <v>26</v>
      </c>
    </row>
    <row r="3499" spans="1:18" x14ac:dyDescent="0.35">
      <c r="A3499" t="s">
        <v>1033</v>
      </c>
      <c r="B3499" t="s">
        <v>1031</v>
      </c>
      <c r="C3499" t="s">
        <v>15</v>
      </c>
      <c r="D3499" t="s">
        <v>17</v>
      </c>
      <c r="E3499" t="s">
        <v>468</v>
      </c>
      <c r="G3499" t="s">
        <v>20</v>
      </c>
      <c r="H3499" t="s">
        <v>21</v>
      </c>
      <c r="I3499" s="4">
        <v>1614.38</v>
      </c>
      <c r="J3499">
        <v>0</v>
      </c>
      <c r="K3499">
        <v>0</v>
      </c>
      <c r="L3499">
        <v>0</v>
      </c>
      <c r="M3499">
        <v>1614.38</v>
      </c>
      <c r="N3499" s="2">
        <v>31</v>
      </c>
      <c r="Q3499" t="s">
        <v>25</v>
      </c>
      <c r="R3499" t="s">
        <v>26</v>
      </c>
    </row>
    <row r="3500" spans="1:18" x14ac:dyDescent="0.35">
      <c r="A3500" t="s">
        <v>1033</v>
      </c>
      <c r="B3500" t="s">
        <v>822</v>
      </c>
      <c r="C3500" t="s">
        <v>15</v>
      </c>
      <c r="D3500" t="s">
        <v>17</v>
      </c>
      <c r="E3500" t="s">
        <v>229</v>
      </c>
      <c r="G3500" t="s">
        <v>20</v>
      </c>
      <c r="H3500" t="s">
        <v>22</v>
      </c>
      <c r="I3500" s="4">
        <v>6981</v>
      </c>
      <c r="J3500">
        <v>1561</v>
      </c>
      <c r="K3500">
        <v>0</v>
      </c>
      <c r="L3500">
        <v>5420</v>
      </c>
      <c r="M3500">
        <v>0</v>
      </c>
      <c r="N3500" s="2">
        <v>31</v>
      </c>
      <c r="O3500" t="s">
        <v>29</v>
      </c>
      <c r="P3500" t="s">
        <v>37</v>
      </c>
      <c r="Q3500" t="s">
        <v>25</v>
      </c>
      <c r="R3500" t="s">
        <v>26</v>
      </c>
    </row>
    <row r="3501" spans="1:18" x14ac:dyDescent="0.35">
      <c r="A3501" t="s">
        <v>1033</v>
      </c>
      <c r="B3501" t="s">
        <v>823</v>
      </c>
      <c r="C3501" t="s">
        <v>15</v>
      </c>
      <c r="D3501" t="s">
        <v>17</v>
      </c>
      <c r="E3501" t="s">
        <v>381</v>
      </c>
      <c r="F3501" t="s">
        <v>360</v>
      </c>
      <c r="G3501" t="s">
        <v>20</v>
      </c>
      <c r="H3501" t="s">
        <v>22</v>
      </c>
      <c r="I3501" s="4">
        <v>3528</v>
      </c>
      <c r="J3501">
        <v>803</v>
      </c>
      <c r="K3501">
        <v>0</v>
      </c>
      <c r="L3501">
        <v>2725</v>
      </c>
      <c r="M3501">
        <v>0</v>
      </c>
      <c r="N3501" s="2">
        <v>31</v>
      </c>
      <c r="O3501" t="s">
        <v>29</v>
      </c>
      <c r="P3501" t="s">
        <v>30</v>
      </c>
      <c r="Q3501" t="s">
        <v>25</v>
      </c>
      <c r="R3501" t="s">
        <v>26</v>
      </c>
    </row>
    <row r="3502" spans="1:18" x14ac:dyDescent="0.35">
      <c r="A3502" t="s">
        <v>1033</v>
      </c>
      <c r="B3502" t="s">
        <v>824</v>
      </c>
      <c r="C3502" t="s">
        <v>15</v>
      </c>
      <c r="D3502" t="s">
        <v>17</v>
      </c>
      <c r="E3502" t="s">
        <v>144</v>
      </c>
      <c r="F3502" t="s">
        <v>29</v>
      </c>
      <c r="G3502" t="s">
        <v>20</v>
      </c>
      <c r="H3502" t="s">
        <v>21</v>
      </c>
      <c r="I3502" s="4">
        <v>2778.55</v>
      </c>
      <c r="J3502">
        <v>0</v>
      </c>
      <c r="K3502">
        <v>0</v>
      </c>
      <c r="L3502">
        <v>0</v>
      </c>
      <c r="M3502">
        <v>2778.55</v>
      </c>
      <c r="N3502" s="2">
        <v>31</v>
      </c>
      <c r="O3502" t="s">
        <v>29</v>
      </c>
      <c r="P3502" t="s">
        <v>30</v>
      </c>
      <c r="Q3502" t="s">
        <v>25</v>
      </c>
      <c r="R3502" t="s">
        <v>26</v>
      </c>
    </row>
    <row r="3503" spans="1:18" x14ac:dyDescent="0.35">
      <c r="A3503" t="s">
        <v>1033</v>
      </c>
      <c r="B3503" t="s">
        <v>825</v>
      </c>
      <c r="C3503" t="s">
        <v>15</v>
      </c>
      <c r="D3503" t="s">
        <v>17</v>
      </c>
      <c r="E3503" t="s">
        <v>129</v>
      </c>
      <c r="F3503" t="s">
        <v>110</v>
      </c>
      <c r="G3503" t="s">
        <v>20</v>
      </c>
      <c r="H3503" t="s">
        <v>21</v>
      </c>
      <c r="I3503" s="4">
        <v>2508.61</v>
      </c>
      <c r="J3503">
        <v>0</v>
      </c>
      <c r="K3503">
        <v>0</v>
      </c>
      <c r="L3503">
        <v>0</v>
      </c>
      <c r="M3503">
        <v>2508.61</v>
      </c>
      <c r="N3503" s="2">
        <v>31</v>
      </c>
      <c r="O3503" t="s">
        <v>29</v>
      </c>
      <c r="P3503" t="s">
        <v>80</v>
      </c>
      <c r="Q3503" t="s">
        <v>25</v>
      </c>
      <c r="R3503" t="s">
        <v>26</v>
      </c>
    </row>
    <row r="3504" spans="1:18" x14ac:dyDescent="0.35">
      <c r="A3504" t="s">
        <v>1033</v>
      </c>
      <c r="B3504" t="s">
        <v>826</v>
      </c>
      <c r="C3504" t="s">
        <v>15</v>
      </c>
      <c r="D3504" t="s">
        <v>17</v>
      </c>
      <c r="E3504" t="s">
        <v>186</v>
      </c>
      <c r="F3504" t="s">
        <v>110</v>
      </c>
      <c r="G3504" t="s">
        <v>20</v>
      </c>
      <c r="H3504" t="s">
        <v>22</v>
      </c>
      <c r="I3504" s="4">
        <v>3068</v>
      </c>
      <c r="J3504">
        <v>827</v>
      </c>
      <c r="K3504">
        <v>0</v>
      </c>
      <c r="L3504">
        <v>2241</v>
      </c>
      <c r="M3504">
        <v>0</v>
      </c>
      <c r="N3504" s="2">
        <v>31</v>
      </c>
      <c r="O3504" t="s">
        <v>29</v>
      </c>
      <c r="P3504" t="s">
        <v>80</v>
      </c>
      <c r="Q3504" t="s">
        <v>25</v>
      </c>
      <c r="R3504" t="s">
        <v>26</v>
      </c>
    </row>
    <row r="3505" spans="1:18" x14ac:dyDescent="0.35">
      <c r="A3505" t="s">
        <v>1033</v>
      </c>
      <c r="B3505" t="s">
        <v>827</v>
      </c>
      <c r="C3505" t="s">
        <v>15</v>
      </c>
      <c r="D3505" t="s">
        <v>17</v>
      </c>
      <c r="E3505" t="s">
        <v>461</v>
      </c>
      <c r="F3505" t="s">
        <v>462</v>
      </c>
      <c r="G3505" t="s">
        <v>20</v>
      </c>
      <c r="H3505" t="s">
        <v>21</v>
      </c>
      <c r="I3505" s="4">
        <v>1869.71</v>
      </c>
      <c r="J3505">
        <v>0</v>
      </c>
      <c r="K3505">
        <v>0</v>
      </c>
      <c r="L3505">
        <v>0</v>
      </c>
      <c r="M3505">
        <v>1869.71</v>
      </c>
      <c r="N3505" s="2">
        <v>31</v>
      </c>
      <c r="O3505" t="s">
        <v>23</v>
      </c>
      <c r="P3505" t="s">
        <v>24</v>
      </c>
      <c r="Q3505" t="s">
        <v>25</v>
      </c>
      <c r="R3505" t="s">
        <v>26</v>
      </c>
    </row>
    <row r="3506" spans="1:18" x14ac:dyDescent="0.35">
      <c r="A3506" t="s">
        <v>1033</v>
      </c>
      <c r="B3506" t="s">
        <v>828</v>
      </c>
      <c r="C3506" t="s">
        <v>15</v>
      </c>
      <c r="D3506" t="s">
        <v>17</v>
      </c>
      <c r="E3506" t="s">
        <v>282</v>
      </c>
      <c r="G3506" t="s">
        <v>20</v>
      </c>
      <c r="H3506" t="s">
        <v>22</v>
      </c>
      <c r="I3506" s="4">
        <v>18736</v>
      </c>
      <c r="J3506">
        <v>2532</v>
      </c>
      <c r="K3506">
        <v>0</v>
      </c>
      <c r="L3506">
        <v>16204</v>
      </c>
      <c r="M3506">
        <v>0</v>
      </c>
      <c r="N3506" s="2">
        <v>31</v>
      </c>
      <c r="O3506" t="s">
        <v>60</v>
      </c>
      <c r="P3506" t="s">
        <v>80</v>
      </c>
      <c r="Q3506" t="s">
        <v>25</v>
      </c>
      <c r="R3506" t="s">
        <v>26</v>
      </c>
    </row>
    <row r="3507" spans="1:18" x14ac:dyDescent="0.35">
      <c r="A3507" t="s">
        <v>1033</v>
      </c>
      <c r="B3507" t="s">
        <v>829</v>
      </c>
      <c r="C3507" t="s">
        <v>15</v>
      </c>
      <c r="D3507" t="s">
        <v>17</v>
      </c>
      <c r="E3507" t="s">
        <v>275</v>
      </c>
      <c r="F3507" t="s">
        <v>18</v>
      </c>
      <c r="G3507" t="s">
        <v>20</v>
      </c>
      <c r="H3507" t="s">
        <v>21</v>
      </c>
      <c r="I3507" s="4">
        <v>1411.19</v>
      </c>
      <c r="J3507">
        <v>0</v>
      </c>
      <c r="K3507">
        <v>0</v>
      </c>
      <c r="L3507">
        <v>0</v>
      </c>
      <c r="M3507">
        <v>1411.19</v>
      </c>
      <c r="N3507" s="2">
        <v>31</v>
      </c>
      <c r="O3507" t="s">
        <v>23</v>
      </c>
      <c r="P3507" t="s">
        <v>37</v>
      </c>
      <c r="Q3507" t="s">
        <v>25</v>
      </c>
      <c r="R3507" t="s">
        <v>26</v>
      </c>
    </row>
    <row r="3508" spans="1:18" x14ac:dyDescent="0.35">
      <c r="A3508" t="s">
        <v>1033</v>
      </c>
      <c r="B3508" t="s">
        <v>830</v>
      </c>
      <c r="C3508" t="s">
        <v>15</v>
      </c>
      <c r="D3508" t="s">
        <v>17</v>
      </c>
      <c r="E3508" t="s">
        <v>231</v>
      </c>
      <c r="F3508" t="s">
        <v>232</v>
      </c>
      <c r="G3508" t="s">
        <v>20</v>
      </c>
      <c r="H3508" t="s">
        <v>22</v>
      </c>
      <c r="I3508" s="4">
        <v>6579</v>
      </c>
      <c r="J3508">
        <v>1479</v>
      </c>
      <c r="K3508">
        <v>0</v>
      </c>
      <c r="L3508">
        <v>5100</v>
      </c>
      <c r="M3508">
        <v>0</v>
      </c>
      <c r="N3508" s="2">
        <v>31</v>
      </c>
      <c r="O3508" t="s">
        <v>29</v>
      </c>
      <c r="P3508" t="s">
        <v>37</v>
      </c>
      <c r="Q3508" t="s">
        <v>25</v>
      </c>
      <c r="R3508" t="s">
        <v>26</v>
      </c>
    </row>
    <row r="3509" spans="1:18" x14ac:dyDescent="0.35">
      <c r="A3509" t="s">
        <v>1033</v>
      </c>
      <c r="B3509" t="s">
        <v>831</v>
      </c>
      <c r="C3509" t="s">
        <v>15</v>
      </c>
      <c r="D3509" t="s">
        <v>17</v>
      </c>
      <c r="E3509" t="s">
        <v>296</v>
      </c>
      <c r="F3509" t="s">
        <v>297</v>
      </c>
      <c r="G3509" t="s">
        <v>20</v>
      </c>
      <c r="H3509" t="s">
        <v>21</v>
      </c>
      <c r="I3509" s="4">
        <v>4398.76</v>
      </c>
      <c r="J3509">
        <v>0</v>
      </c>
      <c r="K3509">
        <v>0</v>
      </c>
      <c r="L3509">
        <v>0</v>
      </c>
      <c r="M3509">
        <v>4398.76</v>
      </c>
      <c r="N3509" s="2">
        <v>31</v>
      </c>
      <c r="O3509" t="s">
        <v>57</v>
      </c>
      <c r="P3509" t="s">
        <v>37</v>
      </c>
      <c r="Q3509" t="s">
        <v>25</v>
      </c>
      <c r="R3509" t="s">
        <v>26</v>
      </c>
    </row>
    <row r="3510" spans="1:18" x14ac:dyDescent="0.35">
      <c r="A3510" t="s">
        <v>1033</v>
      </c>
      <c r="B3510" t="s">
        <v>832</v>
      </c>
      <c r="C3510" t="s">
        <v>15</v>
      </c>
      <c r="D3510" t="s">
        <v>17</v>
      </c>
      <c r="E3510" t="s">
        <v>400</v>
      </c>
      <c r="F3510" t="s">
        <v>131</v>
      </c>
      <c r="G3510" t="s">
        <v>20</v>
      </c>
      <c r="H3510" t="s">
        <v>22</v>
      </c>
      <c r="I3510" s="4">
        <v>1059</v>
      </c>
      <c r="J3510">
        <v>239</v>
      </c>
      <c r="K3510">
        <v>0</v>
      </c>
      <c r="L3510">
        <v>820</v>
      </c>
      <c r="M3510">
        <v>0</v>
      </c>
      <c r="N3510" s="2">
        <v>31</v>
      </c>
      <c r="O3510" t="s">
        <v>29</v>
      </c>
      <c r="P3510" t="s">
        <v>37</v>
      </c>
      <c r="Q3510" t="s">
        <v>25</v>
      </c>
      <c r="R3510" t="s">
        <v>26</v>
      </c>
    </row>
    <row r="3511" spans="1:18" x14ac:dyDescent="0.35">
      <c r="A3511" t="s">
        <v>1033</v>
      </c>
      <c r="B3511" t="s">
        <v>833</v>
      </c>
      <c r="C3511" t="s">
        <v>15</v>
      </c>
      <c r="D3511" t="s">
        <v>17</v>
      </c>
      <c r="E3511" t="s">
        <v>504</v>
      </c>
      <c r="G3511" t="s">
        <v>20</v>
      </c>
      <c r="H3511" t="s">
        <v>21</v>
      </c>
      <c r="I3511" s="4">
        <v>518.28</v>
      </c>
      <c r="J3511">
        <v>0</v>
      </c>
      <c r="K3511">
        <v>0</v>
      </c>
      <c r="L3511">
        <v>0</v>
      </c>
      <c r="M3511">
        <v>518.28</v>
      </c>
      <c r="N3511" s="2">
        <v>31</v>
      </c>
      <c r="O3511" t="s">
        <v>29</v>
      </c>
      <c r="P3511" t="s">
        <v>201</v>
      </c>
      <c r="Q3511" t="s">
        <v>25</v>
      </c>
      <c r="R3511" t="s">
        <v>26</v>
      </c>
    </row>
    <row r="3512" spans="1:18" x14ac:dyDescent="0.35">
      <c r="A3512" t="s">
        <v>1033</v>
      </c>
      <c r="B3512" t="s">
        <v>1024</v>
      </c>
      <c r="C3512" t="s">
        <v>15</v>
      </c>
      <c r="D3512" t="s">
        <v>17</v>
      </c>
      <c r="E3512" t="s">
        <v>567</v>
      </c>
      <c r="F3512" t="s">
        <v>568</v>
      </c>
      <c r="G3512" t="s">
        <v>20</v>
      </c>
      <c r="H3512" t="s">
        <v>21</v>
      </c>
      <c r="I3512" s="4">
        <v>624</v>
      </c>
      <c r="J3512">
        <v>0</v>
      </c>
      <c r="K3512">
        <v>0</v>
      </c>
      <c r="L3512">
        <v>0</v>
      </c>
      <c r="M3512">
        <v>624</v>
      </c>
      <c r="N3512" s="2">
        <v>31</v>
      </c>
      <c r="Q3512" t="s">
        <v>25</v>
      </c>
      <c r="R3512" t="s">
        <v>26</v>
      </c>
    </row>
    <row r="3513" spans="1:18" x14ac:dyDescent="0.35">
      <c r="A3513" t="s">
        <v>1033</v>
      </c>
      <c r="B3513" t="s">
        <v>834</v>
      </c>
      <c r="C3513" t="s">
        <v>15</v>
      </c>
      <c r="D3513" t="s">
        <v>17</v>
      </c>
      <c r="E3513" t="s">
        <v>538</v>
      </c>
      <c r="G3513" t="s">
        <v>20</v>
      </c>
      <c r="H3513" t="s">
        <v>22</v>
      </c>
      <c r="I3513" s="4">
        <v>4988</v>
      </c>
      <c r="J3513">
        <v>1180</v>
      </c>
      <c r="K3513">
        <v>0</v>
      </c>
      <c r="L3513">
        <v>3808</v>
      </c>
      <c r="M3513">
        <v>0</v>
      </c>
      <c r="N3513" s="2">
        <v>31</v>
      </c>
      <c r="O3513" t="s">
        <v>29</v>
      </c>
      <c r="P3513" t="s">
        <v>94</v>
      </c>
      <c r="Q3513" t="s">
        <v>25</v>
      </c>
      <c r="R3513" t="s">
        <v>26</v>
      </c>
    </row>
    <row r="3514" spans="1:18" x14ac:dyDescent="0.35">
      <c r="A3514" t="s">
        <v>1033</v>
      </c>
      <c r="B3514" t="s">
        <v>835</v>
      </c>
      <c r="C3514" t="s">
        <v>15</v>
      </c>
      <c r="D3514" t="s">
        <v>17</v>
      </c>
      <c r="E3514" t="s">
        <v>393</v>
      </c>
      <c r="F3514" t="s">
        <v>18</v>
      </c>
      <c r="G3514" t="s">
        <v>20</v>
      </c>
      <c r="H3514" t="s">
        <v>21</v>
      </c>
      <c r="I3514" s="4">
        <v>2246.34</v>
      </c>
      <c r="J3514">
        <v>0</v>
      </c>
      <c r="K3514">
        <v>0</v>
      </c>
      <c r="L3514">
        <v>0</v>
      </c>
      <c r="M3514">
        <v>2246.34</v>
      </c>
      <c r="N3514" s="2">
        <v>31</v>
      </c>
      <c r="O3514" t="s">
        <v>23</v>
      </c>
      <c r="P3514" t="s">
        <v>108</v>
      </c>
      <c r="Q3514" t="s">
        <v>25</v>
      </c>
      <c r="R3514" t="s">
        <v>26</v>
      </c>
    </row>
    <row r="3515" spans="1:18" x14ac:dyDescent="0.35">
      <c r="A3515" t="s">
        <v>1033</v>
      </c>
      <c r="B3515" t="s">
        <v>836</v>
      </c>
      <c r="C3515" t="s">
        <v>15</v>
      </c>
      <c r="D3515" t="s">
        <v>17</v>
      </c>
      <c r="E3515" t="s">
        <v>190</v>
      </c>
      <c r="F3515" t="s">
        <v>110</v>
      </c>
      <c r="G3515" t="s">
        <v>20</v>
      </c>
      <c r="H3515" t="s">
        <v>21</v>
      </c>
      <c r="I3515" s="4">
        <v>1127.04</v>
      </c>
      <c r="J3515">
        <v>0</v>
      </c>
      <c r="K3515">
        <v>0</v>
      </c>
      <c r="L3515">
        <v>0</v>
      </c>
      <c r="M3515">
        <v>1127.04</v>
      </c>
      <c r="N3515" s="2">
        <v>31</v>
      </c>
      <c r="O3515" t="s">
        <v>29</v>
      </c>
      <c r="P3515" t="s">
        <v>80</v>
      </c>
      <c r="Q3515" t="s">
        <v>25</v>
      </c>
      <c r="R3515" t="s">
        <v>26</v>
      </c>
    </row>
    <row r="3516" spans="1:18" x14ac:dyDescent="0.35">
      <c r="A3516" t="s">
        <v>1033</v>
      </c>
      <c r="B3516" t="s">
        <v>837</v>
      </c>
      <c r="C3516" t="s">
        <v>15</v>
      </c>
      <c r="D3516" t="s">
        <v>17</v>
      </c>
      <c r="E3516" t="s">
        <v>457</v>
      </c>
      <c r="F3516" t="s">
        <v>458</v>
      </c>
      <c r="G3516" t="s">
        <v>20</v>
      </c>
      <c r="H3516" t="s">
        <v>22</v>
      </c>
      <c r="I3516" s="4">
        <v>5603</v>
      </c>
      <c r="J3516">
        <v>1346</v>
      </c>
      <c r="K3516">
        <v>0</v>
      </c>
      <c r="L3516">
        <v>4257</v>
      </c>
      <c r="M3516">
        <v>0</v>
      </c>
      <c r="N3516" s="2">
        <v>31</v>
      </c>
      <c r="O3516" t="s">
        <v>29</v>
      </c>
      <c r="P3516" t="s">
        <v>30</v>
      </c>
      <c r="Q3516" t="s">
        <v>25</v>
      </c>
      <c r="R3516" t="s">
        <v>26</v>
      </c>
    </row>
    <row r="3517" spans="1:18" x14ac:dyDescent="0.35">
      <c r="A3517" t="s">
        <v>1033</v>
      </c>
      <c r="B3517" t="s">
        <v>838</v>
      </c>
      <c r="C3517" t="s">
        <v>15</v>
      </c>
      <c r="D3517" t="s">
        <v>17</v>
      </c>
      <c r="E3517" t="s">
        <v>430</v>
      </c>
      <c r="F3517" t="s">
        <v>431</v>
      </c>
      <c r="G3517" t="s">
        <v>20</v>
      </c>
      <c r="H3517" t="s">
        <v>22</v>
      </c>
      <c r="I3517" s="4">
        <v>5407</v>
      </c>
      <c r="J3517">
        <v>1200</v>
      </c>
      <c r="K3517">
        <v>0</v>
      </c>
      <c r="L3517">
        <v>4207</v>
      </c>
      <c r="M3517">
        <v>0</v>
      </c>
      <c r="N3517" s="2">
        <v>31</v>
      </c>
      <c r="O3517" t="s">
        <v>29</v>
      </c>
      <c r="P3517" t="s">
        <v>30</v>
      </c>
      <c r="Q3517" t="s">
        <v>25</v>
      </c>
      <c r="R3517" t="s">
        <v>26</v>
      </c>
    </row>
    <row r="3518" spans="1:18" x14ac:dyDescent="0.35">
      <c r="A3518" t="s">
        <v>1033</v>
      </c>
      <c r="B3518" t="s">
        <v>839</v>
      </c>
      <c r="C3518" t="s">
        <v>15</v>
      </c>
      <c r="D3518" t="s">
        <v>17</v>
      </c>
      <c r="E3518" t="s">
        <v>293</v>
      </c>
      <c r="F3518" t="s">
        <v>294</v>
      </c>
      <c r="G3518" t="s">
        <v>20</v>
      </c>
      <c r="H3518" t="s">
        <v>21</v>
      </c>
      <c r="I3518" s="4">
        <v>1420.44</v>
      </c>
      <c r="J3518">
        <v>0</v>
      </c>
      <c r="K3518">
        <v>0</v>
      </c>
      <c r="L3518">
        <v>0</v>
      </c>
      <c r="M3518">
        <v>1420.44</v>
      </c>
      <c r="N3518" s="2">
        <v>31</v>
      </c>
      <c r="O3518" t="s">
        <v>23</v>
      </c>
      <c r="P3518" t="s">
        <v>224</v>
      </c>
      <c r="Q3518" t="s">
        <v>25</v>
      </c>
      <c r="R3518" t="s">
        <v>26</v>
      </c>
    </row>
    <row r="3519" spans="1:18" x14ac:dyDescent="0.35">
      <c r="A3519" t="s">
        <v>1033</v>
      </c>
      <c r="B3519" t="s">
        <v>840</v>
      </c>
      <c r="C3519" t="s">
        <v>15</v>
      </c>
      <c r="D3519" t="s">
        <v>17</v>
      </c>
      <c r="E3519" t="s">
        <v>188</v>
      </c>
      <c r="F3519" t="s">
        <v>110</v>
      </c>
      <c r="G3519" t="s">
        <v>20</v>
      </c>
      <c r="H3519" t="s">
        <v>22</v>
      </c>
      <c r="I3519" s="4">
        <v>3220</v>
      </c>
      <c r="J3519">
        <v>607</v>
      </c>
      <c r="K3519">
        <v>0</v>
      </c>
      <c r="L3519">
        <v>2613</v>
      </c>
      <c r="M3519">
        <v>0</v>
      </c>
      <c r="N3519" s="2">
        <v>31</v>
      </c>
      <c r="O3519" t="s">
        <v>29</v>
      </c>
      <c r="P3519" t="s">
        <v>80</v>
      </c>
      <c r="Q3519" t="s">
        <v>25</v>
      </c>
      <c r="R3519" t="s">
        <v>26</v>
      </c>
    </row>
    <row r="3520" spans="1:18" x14ac:dyDescent="0.35">
      <c r="A3520" t="s">
        <v>1033</v>
      </c>
      <c r="B3520" t="s">
        <v>841</v>
      </c>
      <c r="C3520" t="s">
        <v>15</v>
      </c>
      <c r="D3520" t="s">
        <v>17</v>
      </c>
      <c r="E3520" t="s">
        <v>405</v>
      </c>
      <c r="F3520" t="s">
        <v>406</v>
      </c>
      <c r="G3520" t="s">
        <v>20</v>
      </c>
      <c r="H3520" t="s">
        <v>22</v>
      </c>
      <c r="I3520" s="4">
        <v>8649</v>
      </c>
      <c r="J3520">
        <v>1960</v>
      </c>
      <c r="K3520">
        <v>0</v>
      </c>
      <c r="L3520">
        <v>6689</v>
      </c>
      <c r="M3520">
        <v>0</v>
      </c>
      <c r="N3520" s="2">
        <v>31</v>
      </c>
      <c r="O3520" t="s">
        <v>29</v>
      </c>
      <c r="P3520" t="s">
        <v>30</v>
      </c>
      <c r="Q3520" t="s">
        <v>25</v>
      </c>
      <c r="R3520" t="s">
        <v>26</v>
      </c>
    </row>
    <row r="3521" spans="1:18" x14ac:dyDescent="0.35">
      <c r="A3521" t="s">
        <v>1033</v>
      </c>
      <c r="B3521" t="s">
        <v>842</v>
      </c>
      <c r="C3521" t="s">
        <v>15</v>
      </c>
      <c r="D3521" t="s">
        <v>17</v>
      </c>
      <c r="E3521" t="s">
        <v>218</v>
      </c>
      <c r="F3521" t="s">
        <v>219</v>
      </c>
      <c r="G3521" t="s">
        <v>20</v>
      </c>
      <c r="H3521" t="s">
        <v>22</v>
      </c>
      <c r="I3521" s="4">
        <v>6910</v>
      </c>
      <c r="J3521">
        <v>1985</v>
      </c>
      <c r="K3521">
        <v>0</v>
      </c>
      <c r="L3521">
        <v>4925</v>
      </c>
      <c r="M3521">
        <v>0</v>
      </c>
      <c r="N3521" s="2">
        <v>31</v>
      </c>
      <c r="O3521" t="s">
        <v>60</v>
      </c>
      <c r="P3521" t="s">
        <v>41</v>
      </c>
      <c r="Q3521" t="s">
        <v>25</v>
      </c>
      <c r="R3521" t="s">
        <v>26</v>
      </c>
    </row>
    <row r="3522" spans="1:18" x14ac:dyDescent="0.35">
      <c r="A3522" t="s">
        <v>1033</v>
      </c>
      <c r="B3522" t="s">
        <v>1035</v>
      </c>
      <c r="C3522" t="s">
        <v>15</v>
      </c>
      <c r="D3522" t="s">
        <v>17</v>
      </c>
      <c r="E3522" t="s">
        <v>574</v>
      </c>
      <c r="G3522" t="s">
        <v>20</v>
      </c>
      <c r="H3522" t="s">
        <v>22</v>
      </c>
      <c r="I3522" s="4">
        <v>2445</v>
      </c>
      <c r="J3522">
        <v>285</v>
      </c>
      <c r="K3522">
        <v>0</v>
      </c>
      <c r="L3522">
        <v>2160</v>
      </c>
      <c r="M3522">
        <v>0</v>
      </c>
      <c r="N3522" s="2">
        <v>31</v>
      </c>
      <c r="Q3522" t="s">
        <v>25</v>
      </c>
      <c r="R3522" t="s">
        <v>26</v>
      </c>
    </row>
    <row r="3523" spans="1:18" x14ac:dyDescent="0.35">
      <c r="A3523" t="s">
        <v>1033</v>
      </c>
      <c r="B3523" t="s">
        <v>843</v>
      </c>
      <c r="C3523" t="s">
        <v>15</v>
      </c>
      <c r="D3523" t="s">
        <v>17</v>
      </c>
      <c r="E3523" t="s">
        <v>271</v>
      </c>
      <c r="F3523" t="s">
        <v>110</v>
      </c>
      <c r="G3523" t="s">
        <v>20</v>
      </c>
      <c r="H3523" t="s">
        <v>22</v>
      </c>
      <c r="I3523" s="4">
        <v>6247</v>
      </c>
      <c r="J3523">
        <v>1415</v>
      </c>
      <c r="K3523">
        <v>0</v>
      </c>
      <c r="L3523">
        <v>4832</v>
      </c>
      <c r="M3523">
        <v>0</v>
      </c>
      <c r="N3523" s="2">
        <v>31</v>
      </c>
      <c r="O3523" t="s">
        <v>29</v>
      </c>
      <c r="P3523" t="s">
        <v>272</v>
      </c>
      <c r="Q3523" t="s">
        <v>25</v>
      </c>
      <c r="R3523" t="s">
        <v>26</v>
      </c>
    </row>
    <row r="3524" spans="1:18" x14ac:dyDescent="0.35">
      <c r="A3524" t="s">
        <v>1033</v>
      </c>
      <c r="B3524" t="s">
        <v>844</v>
      </c>
      <c r="C3524" t="s">
        <v>15</v>
      </c>
      <c r="D3524" t="s">
        <v>17</v>
      </c>
      <c r="E3524" t="s">
        <v>326</v>
      </c>
      <c r="G3524" t="s">
        <v>20</v>
      </c>
      <c r="H3524" t="s">
        <v>21</v>
      </c>
      <c r="I3524" s="4">
        <v>1216.8599999999999</v>
      </c>
      <c r="J3524">
        <v>0</v>
      </c>
      <c r="K3524">
        <v>0</v>
      </c>
      <c r="L3524">
        <v>0</v>
      </c>
      <c r="M3524">
        <v>1216.8599999999999</v>
      </c>
      <c r="N3524" s="2">
        <v>31</v>
      </c>
      <c r="O3524" t="s">
        <v>23</v>
      </c>
      <c r="P3524" t="s">
        <v>272</v>
      </c>
      <c r="Q3524" t="s">
        <v>25</v>
      </c>
      <c r="R3524" t="s">
        <v>26</v>
      </c>
    </row>
    <row r="3525" spans="1:18" x14ac:dyDescent="0.35">
      <c r="A3525" t="s">
        <v>1033</v>
      </c>
      <c r="B3525" t="s">
        <v>845</v>
      </c>
      <c r="C3525" t="s">
        <v>15</v>
      </c>
      <c r="D3525" t="s">
        <v>17</v>
      </c>
      <c r="E3525" t="s">
        <v>313</v>
      </c>
      <c r="G3525" t="s">
        <v>20</v>
      </c>
      <c r="H3525" t="s">
        <v>22</v>
      </c>
      <c r="I3525" s="4">
        <v>12260</v>
      </c>
      <c r="J3525">
        <v>2765</v>
      </c>
      <c r="K3525">
        <v>0</v>
      </c>
      <c r="L3525">
        <v>9495</v>
      </c>
      <c r="M3525">
        <v>0</v>
      </c>
      <c r="N3525" s="2">
        <v>31</v>
      </c>
      <c r="O3525" t="s">
        <v>29</v>
      </c>
      <c r="P3525" t="s">
        <v>272</v>
      </c>
      <c r="Q3525" t="s">
        <v>25</v>
      </c>
      <c r="R3525" t="s">
        <v>26</v>
      </c>
    </row>
    <row r="3526" spans="1:18" x14ac:dyDescent="0.35">
      <c r="A3526" t="s">
        <v>1033</v>
      </c>
      <c r="B3526" t="s">
        <v>846</v>
      </c>
      <c r="C3526" t="s">
        <v>15</v>
      </c>
      <c r="D3526" t="s">
        <v>17</v>
      </c>
      <c r="E3526" t="s">
        <v>489</v>
      </c>
      <c r="F3526" t="s">
        <v>34</v>
      </c>
      <c r="G3526" t="s">
        <v>20</v>
      </c>
      <c r="H3526" t="s">
        <v>21</v>
      </c>
      <c r="I3526" s="4">
        <v>1098.72</v>
      </c>
      <c r="J3526">
        <v>0</v>
      </c>
      <c r="K3526">
        <v>0</v>
      </c>
      <c r="L3526">
        <v>0</v>
      </c>
      <c r="M3526">
        <v>1098.72</v>
      </c>
      <c r="N3526" s="2">
        <v>31</v>
      </c>
      <c r="O3526" t="s">
        <v>35</v>
      </c>
      <c r="P3526" t="s">
        <v>64</v>
      </c>
      <c r="Q3526" t="s">
        <v>25</v>
      </c>
      <c r="R3526" t="s">
        <v>26</v>
      </c>
    </row>
    <row r="3527" spans="1:18" x14ac:dyDescent="0.35">
      <c r="A3527" t="s">
        <v>1033</v>
      </c>
      <c r="B3527" t="s">
        <v>847</v>
      </c>
      <c r="C3527" t="s">
        <v>15</v>
      </c>
      <c r="D3527" t="s">
        <v>17</v>
      </c>
      <c r="E3527" t="s">
        <v>304</v>
      </c>
      <c r="F3527" t="s">
        <v>305</v>
      </c>
      <c r="G3527" t="s">
        <v>20</v>
      </c>
      <c r="H3527" t="s">
        <v>21</v>
      </c>
      <c r="I3527" s="4">
        <v>1801.92</v>
      </c>
      <c r="J3527">
        <v>0</v>
      </c>
      <c r="K3527">
        <v>0</v>
      </c>
      <c r="L3527">
        <v>0</v>
      </c>
      <c r="M3527">
        <v>1801.92</v>
      </c>
      <c r="N3527" s="2">
        <v>31</v>
      </c>
      <c r="Q3527" t="s">
        <v>25</v>
      </c>
      <c r="R3527" t="s">
        <v>26</v>
      </c>
    </row>
    <row r="3528" spans="1:18" x14ac:dyDescent="0.35">
      <c r="A3528" t="s">
        <v>1033</v>
      </c>
      <c r="B3528" t="s">
        <v>848</v>
      </c>
      <c r="C3528" t="s">
        <v>15</v>
      </c>
      <c r="D3528" t="s">
        <v>17</v>
      </c>
      <c r="E3528" t="s">
        <v>303</v>
      </c>
      <c r="G3528" t="s">
        <v>20</v>
      </c>
      <c r="H3528" t="s">
        <v>22</v>
      </c>
      <c r="I3528" s="4">
        <v>2248</v>
      </c>
      <c r="J3528">
        <v>596</v>
      </c>
      <c r="K3528">
        <v>0</v>
      </c>
      <c r="L3528">
        <v>1652</v>
      </c>
      <c r="M3528">
        <v>0</v>
      </c>
      <c r="N3528" s="2">
        <v>31</v>
      </c>
      <c r="O3528" t="s">
        <v>29</v>
      </c>
      <c r="P3528" t="s">
        <v>64</v>
      </c>
      <c r="Q3528" t="s">
        <v>25</v>
      </c>
      <c r="R3528" t="s">
        <v>26</v>
      </c>
    </row>
    <row r="3529" spans="1:18" x14ac:dyDescent="0.35">
      <c r="A3529" t="s">
        <v>1033</v>
      </c>
      <c r="B3529" t="s">
        <v>849</v>
      </c>
      <c r="C3529" t="s">
        <v>15</v>
      </c>
      <c r="D3529" t="s">
        <v>17</v>
      </c>
      <c r="E3529" t="s">
        <v>151</v>
      </c>
      <c r="F3529" t="s">
        <v>152</v>
      </c>
      <c r="G3529" t="s">
        <v>20</v>
      </c>
      <c r="H3529" t="s">
        <v>21</v>
      </c>
      <c r="I3529" s="4">
        <v>76.400000000000006</v>
      </c>
      <c r="J3529">
        <v>0</v>
      </c>
      <c r="K3529">
        <v>0</v>
      </c>
      <c r="L3529">
        <v>0</v>
      </c>
      <c r="M3529">
        <v>76.400000000000006</v>
      </c>
      <c r="N3529" s="2">
        <v>31</v>
      </c>
      <c r="O3529" t="s">
        <v>63</v>
      </c>
      <c r="P3529" t="s">
        <v>64</v>
      </c>
      <c r="Q3529" t="s">
        <v>25</v>
      </c>
      <c r="R3529" t="s">
        <v>26</v>
      </c>
    </row>
    <row r="3530" spans="1:18" x14ac:dyDescent="0.35">
      <c r="A3530" t="s">
        <v>1033</v>
      </c>
      <c r="B3530" t="s">
        <v>850</v>
      </c>
      <c r="C3530" t="s">
        <v>15</v>
      </c>
      <c r="D3530" t="s">
        <v>17</v>
      </c>
      <c r="E3530" t="s">
        <v>274</v>
      </c>
      <c r="G3530" t="s">
        <v>20</v>
      </c>
      <c r="H3530" t="s">
        <v>22</v>
      </c>
      <c r="I3530" s="4">
        <v>7971</v>
      </c>
      <c r="J3530">
        <v>1823</v>
      </c>
      <c r="K3530">
        <v>0</v>
      </c>
      <c r="L3530">
        <v>6148</v>
      </c>
      <c r="M3530">
        <v>0</v>
      </c>
      <c r="N3530" s="2">
        <v>31</v>
      </c>
      <c r="O3530" t="s">
        <v>29</v>
      </c>
      <c r="P3530" t="s">
        <v>37</v>
      </c>
      <c r="Q3530" t="s">
        <v>25</v>
      </c>
      <c r="R3530" t="s">
        <v>26</v>
      </c>
    </row>
    <row r="3531" spans="1:18" x14ac:dyDescent="0.35">
      <c r="A3531" t="s">
        <v>1033</v>
      </c>
      <c r="B3531" t="s">
        <v>851</v>
      </c>
      <c r="C3531" t="s">
        <v>15</v>
      </c>
      <c r="D3531" t="s">
        <v>17</v>
      </c>
      <c r="E3531" t="s">
        <v>36</v>
      </c>
      <c r="F3531" t="s">
        <v>34</v>
      </c>
      <c r="G3531" t="s">
        <v>20</v>
      </c>
      <c r="H3531" t="s">
        <v>21</v>
      </c>
      <c r="I3531" s="4">
        <v>2070.98</v>
      </c>
      <c r="J3531">
        <v>0</v>
      </c>
      <c r="K3531">
        <v>0</v>
      </c>
      <c r="L3531">
        <v>0</v>
      </c>
      <c r="M3531">
        <v>2070.98</v>
      </c>
      <c r="N3531" s="2">
        <v>31</v>
      </c>
      <c r="O3531" t="s">
        <v>35</v>
      </c>
      <c r="P3531" t="s">
        <v>37</v>
      </c>
      <c r="Q3531" t="s">
        <v>25</v>
      </c>
      <c r="R3531" t="s">
        <v>26</v>
      </c>
    </row>
    <row r="3532" spans="1:18" x14ac:dyDescent="0.35">
      <c r="A3532" t="s">
        <v>1033</v>
      </c>
      <c r="B3532" t="s">
        <v>852</v>
      </c>
      <c r="C3532" t="s">
        <v>15</v>
      </c>
      <c r="D3532" t="s">
        <v>17</v>
      </c>
      <c r="E3532" t="s">
        <v>292</v>
      </c>
      <c r="G3532" t="s">
        <v>20</v>
      </c>
      <c r="H3532" t="s">
        <v>21</v>
      </c>
      <c r="I3532" s="4">
        <v>1620.79</v>
      </c>
      <c r="J3532">
        <v>0</v>
      </c>
      <c r="K3532">
        <v>0</v>
      </c>
      <c r="L3532">
        <v>0</v>
      </c>
      <c r="M3532">
        <v>1620.79</v>
      </c>
      <c r="N3532" s="2">
        <v>31</v>
      </c>
      <c r="O3532" t="s">
        <v>35</v>
      </c>
      <c r="P3532" t="s">
        <v>37</v>
      </c>
      <c r="Q3532" t="s">
        <v>25</v>
      </c>
      <c r="R3532" t="s">
        <v>26</v>
      </c>
    </row>
    <row r="3533" spans="1:18" x14ac:dyDescent="0.35">
      <c r="A3533" t="s">
        <v>1033</v>
      </c>
      <c r="B3533" t="s">
        <v>853</v>
      </c>
      <c r="C3533" t="s">
        <v>15</v>
      </c>
      <c r="D3533" t="s">
        <v>17</v>
      </c>
      <c r="E3533" t="s">
        <v>556</v>
      </c>
      <c r="F3533" t="s">
        <v>557</v>
      </c>
      <c r="G3533" t="s">
        <v>20</v>
      </c>
      <c r="H3533" t="s">
        <v>21</v>
      </c>
      <c r="I3533" s="4">
        <v>879.74</v>
      </c>
      <c r="J3533">
        <v>0</v>
      </c>
      <c r="K3533">
        <v>0</v>
      </c>
      <c r="L3533">
        <v>0</v>
      </c>
      <c r="M3533">
        <v>879.74</v>
      </c>
      <c r="N3533" s="2">
        <v>31</v>
      </c>
      <c r="Q3533" t="s">
        <v>25</v>
      </c>
      <c r="R3533" t="s">
        <v>26</v>
      </c>
    </row>
    <row r="3534" spans="1:18" x14ac:dyDescent="0.35">
      <c r="A3534" t="s">
        <v>1033</v>
      </c>
      <c r="B3534" t="s">
        <v>854</v>
      </c>
      <c r="C3534" t="s">
        <v>15</v>
      </c>
      <c r="D3534" t="s">
        <v>17</v>
      </c>
      <c r="E3534" t="s">
        <v>343</v>
      </c>
      <c r="F3534" t="s">
        <v>344</v>
      </c>
      <c r="G3534" t="s">
        <v>20</v>
      </c>
      <c r="H3534" t="s">
        <v>21</v>
      </c>
      <c r="I3534" s="4">
        <v>1768.85</v>
      </c>
      <c r="J3534">
        <v>0</v>
      </c>
      <c r="K3534">
        <v>0</v>
      </c>
      <c r="L3534">
        <v>0</v>
      </c>
      <c r="M3534">
        <v>1768.85</v>
      </c>
      <c r="N3534" s="2">
        <v>31</v>
      </c>
      <c r="O3534" t="s">
        <v>345</v>
      </c>
      <c r="P3534" t="s">
        <v>37</v>
      </c>
      <c r="Q3534" t="s">
        <v>25</v>
      </c>
      <c r="R3534" t="s">
        <v>26</v>
      </c>
    </row>
    <row r="3535" spans="1:18" x14ac:dyDescent="0.35">
      <c r="A3535" t="s">
        <v>1033</v>
      </c>
      <c r="B3535" t="s">
        <v>855</v>
      </c>
      <c r="C3535" t="s">
        <v>15</v>
      </c>
      <c r="D3535" t="s">
        <v>17</v>
      </c>
      <c r="E3535" t="s">
        <v>285</v>
      </c>
      <c r="F3535" t="s">
        <v>18</v>
      </c>
      <c r="G3535" t="s">
        <v>20</v>
      </c>
      <c r="H3535" t="s">
        <v>21</v>
      </c>
      <c r="I3535" s="4">
        <v>2202.38</v>
      </c>
      <c r="J3535">
        <v>0</v>
      </c>
      <c r="K3535">
        <v>0</v>
      </c>
      <c r="L3535">
        <v>0</v>
      </c>
      <c r="M3535">
        <v>2202.38</v>
      </c>
      <c r="N3535" s="2">
        <v>31</v>
      </c>
      <c r="O3535" t="s">
        <v>23</v>
      </c>
      <c r="P3535" t="s">
        <v>37</v>
      </c>
      <c r="Q3535" t="s">
        <v>25</v>
      </c>
      <c r="R3535" t="s">
        <v>26</v>
      </c>
    </row>
    <row r="3536" spans="1:18" x14ac:dyDescent="0.35">
      <c r="A3536" t="s">
        <v>1033</v>
      </c>
      <c r="B3536" t="s">
        <v>856</v>
      </c>
      <c r="C3536" t="s">
        <v>15</v>
      </c>
      <c r="D3536" t="s">
        <v>17</v>
      </c>
      <c r="E3536" t="s">
        <v>273</v>
      </c>
      <c r="G3536" t="s">
        <v>20</v>
      </c>
      <c r="H3536" t="s">
        <v>22</v>
      </c>
      <c r="I3536" s="4">
        <v>12448</v>
      </c>
      <c r="J3536">
        <v>2808</v>
      </c>
      <c r="K3536">
        <v>0</v>
      </c>
      <c r="L3536">
        <v>9640</v>
      </c>
      <c r="M3536">
        <v>0</v>
      </c>
      <c r="N3536" s="2">
        <v>31</v>
      </c>
      <c r="O3536" t="s">
        <v>29</v>
      </c>
      <c r="P3536" t="s">
        <v>37</v>
      </c>
      <c r="Q3536" t="s">
        <v>25</v>
      </c>
      <c r="R3536" t="s">
        <v>26</v>
      </c>
    </row>
    <row r="3537" spans="1:18" x14ac:dyDescent="0.35">
      <c r="A3537" t="s">
        <v>1033</v>
      </c>
      <c r="B3537" t="s">
        <v>857</v>
      </c>
      <c r="C3537" t="s">
        <v>15</v>
      </c>
      <c r="D3537" t="s">
        <v>17</v>
      </c>
      <c r="E3537" t="s">
        <v>161</v>
      </c>
      <c r="F3537" t="s">
        <v>162</v>
      </c>
      <c r="G3537" t="s">
        <v>20</v>
      </c>
      <c r="H3537" t="s">
        <v>21</v>
      </c>
      <c r="I3537" s="4">
        <v>19.21</v>
      </c>
      <c r="J3537">
        <v>0</v>
      </c>
      <c r="K3537">
        <v>0</v>
      </c>
      <c r="L3537">
        <v>0</v>
      </c>
      <c r="M3537">
        <v>19.21</v>
      </c>
      <c r="N3537" s="2">
        <v>31</v>
      </c>
      <c r="O3537" t="s">
        <v>63</v>
      </c>
      <c r="P3537" t="s">
        <v>64</v>
      </c>
      <c r="Q3537" t="s">
        <v>25</v>
      </c>
      <c r="R3537" t="s">
        <v>26</v>
      </c>
    </row>
    <row r="3538" spans="1:18" x14ac:dyDescent="0.35">
      <c r="A3538" t="s">
        <v>1033</v>
      </c>
      <c r="B3538" t="s">
        <v>858</v>
      </c>
      <c r="C3538" t="s">
        <v>15</v>
      </c>
      <c r="D3538" t="s">
        <v>17</v>
      </c>
      <c r="E3538" t="s">
        <v>176</v>
      </c>
      <c r="G3538" t="s">
        <v>20</v>
      </c>
      <c r="H3538" t="s">
        <v>21</v>
      </c>
      <c r="I3538" s="4">
        <v>37.54</v>
      </c>
      <c r="J3538">
        <v>0</v>
      </c>
      <c r="K3538">
        <v>0</v>
      </c>
      <c r="L3538">
        <v>0</v>
      </c>
      <c r="M3538">
        <v>37.54</v>
      </c>
      <c r="N3538" s="2">
        <v>31</v>
      </c>
      <c r="O3538" t="s">
        <v>63</v>
      </c>
      <c r="P3538" t="s">
        <v>64</v>
      </c>
      <c r="Q3538" t="s">
        <v>25</v>
      </c>
      <c r="R3538" t="s">
        <v>26</v>
      </c>
    </row>
    <row r="3539" spans="1:18" x14ac:dyDescent="0.35">
      <c r="A3539" t="s">
        <v>1033</v>
      </c>
      <c r="B3539" t="s">
        <v>859</v>
      </c>
      <c r="C3539" t="s">
        <v>15</v>
      </c>
      <c r="D3539" t="s">
        <v>17</v>
      </c>
      <c r="E3539" t="s">
        <v>116</v>
      </c>
      <c r="F3539" t="s">
        <v>62</v>
      </c>
      <c r="G3539" t="s">
        <v>20</v>
      </c>
      <c r="H3539" t="s">
        <v>21</v>
      </c>
      <c r="I3539" s="4">
        <v>79.459999999999994</v>
      </c>
      <c r="J3539">
        <v>0</v>
      </c>
      <c r="K3539">
        <v>0</v>
      </c>
      <c r="L3539">
        <v>0</v>
      </c>
      <c r="M3539">
        <v>79.459999999999994</v>
      </c>
      <c r="N3539" s="2">
        <v>31</v>
      </c>
      <c r="O3539" t="s">
        <v>63</v>
      </c>
      <c r="P3539" t="s">
        <v>64</v>
      </c>
      <c r="Q3539" t="s">
        <v>25</v>
      </c>
      <c r="R3539" t="s">
        <v>26</v>
      </c>
    </row>
    <row r="3540" spans="1:18" x14ac:dyDescent="0.35">
      <c r="A3540" t="s">
        <v>1033</v>
      </c>
      <c r="B3540" t="s">
        <v>860</v>
      </c>
      <c r="C3540" t="s">
        <v>15</v>
      </c>
      <c r="D3540" t="s">
        <v>17</v>
      </c>
      <c r="E3540" t="s">
        <v>336</v>
      </c>
      <c r="G3540" t="s">
        <v>337</v>
      </c>
      <c r="H3540" t="s">
        <v>22</v>
      </c>
      <c r="I3540" s="4">
        <v>116620</v>
      </c>
      <c r="J3540">
        <v>26300</v>
      </c>
      <c r="K3540">
        <v>0</v>
      </c>
      <c r="L3540">
        <v>90320</v>
      </c>
      <c r="M3540">
        <v>0</v>
      </c>
      <c r="N3540" s="2">
        <v>31</v>
      </c>
      <c r="O3540" t="s">
        <v>60</v>
      </c>
      <c r="P3540" t="s">
        <v>37</v>
      </c>
      <c r="Q3540" t="s">
        <v>25</v>
      </c>
      <c r="R3540" t="s">
        <v>26</v>
      </c>
    </row>
    <row r="3541" spans="1:18" x14ac:dyDescent="0.35">
      <c r="A3541" t="s">
        <v>1033</v>
      </c>
      <c r="B3541" t="s">
        <v>861</v>
      </c>
      <c r="C3541" t="s">
        <v>15</v>
      </c>
      <c r="D3541" t="s">
        <v>17</v>
      </c>
      <c r="E3541" t="s">
        <v>295</v>
      </c>
      <c r="G3541" t="s">
        <v>20</v>
      </c>
      <c r="H3541" t="s">
        <v>22</v>
      </c>
      <c r="I3541" s="4">
        <v>8306</v>
      </c>
      <c r="J3541">
        <v>1862</v>
      </c>
      <c r="K3541">
        <v>0</v>
      </c>
      <c r="L3541">
        <v>6444</v>
      </c>
      <c r="M3541">
        <v>0</v>
      </c>
      <c r="N3541" s="2">
        <v>31</v>
      </c>
      <c r="O3541" t="s">
        <v>29</v>
      </c>
      <c r="P3541" t="s">
        <v>37</v>
      </c>
      <c r="Q3541" t="s">
        <v>25</v>
      </c>
      <c r="R3541" t="s">
        <v>26</v>
      </c>
    </row>
    <row r="3542" spans="1:18" x14ac:dyDescent="0.35">
      <c r="A3542" t="s">
        <v>1033</v>
      </c>
      <c r="B3542" t="s">
        <v>862</v>
      </c>
      <c r="C3542" t="s">
        <v>15</v>
      </c>
      <c r="D3542" t="s">
        <v>17</v>
      </c>
      <c r="E3542" t="s">
        <v>290</v>
      </c>
      <c r="F3542" t="s">
        <v>291</v>
      </c>
      <c r="G3542" t="s">
        <v>20</v>
      </c>
      <c r="H3542" t="s">
        <v>21</v>
      </c>
      <c r="I3542" s="4">
        <v>1616.16</v>
      </c>
      <c r="J3542">
        <v>0</v>
      </c>
      <c r="K3542">
        <v>0</v>
      </c>
      <c r="L3542">
        <v>0</v>
      </c>
      <c r="M3542">
        <v>1616.16</v>
      </c>
      <c r="N3542" s="2">
        <v>31</v>
      </c>
      <c r="O3542" t="s">
        <v>23</v>
      </c>
      <c r="P3542" t="s">
        <v>37</v>
      </c>
      <c r="Q3542" t="s">
        <v>25</v>
      </c>
      <c r="R3542" t="s">
        <v>26</v>
      </c>
    </row>
    <row r="3543" spans="1:18" x14ac:dyDescent="0.35">
      <c r="A3543" t="s">
        <v>1033</v>
      </c>
      <c r="B3543" t="s">
        <v>863</v>
      </c>
      <c r="C3543" t="s">
        <v>15</v>
      </c>
      <c r="D3543" t="s">
        <v>17</v>
      </c>
      <c r="E3543" t="s">
        <v>266</v>
      </c>
      <c r="G3543" t="s">
        <v>20</v>
      </c>
      <c r="H3543" t="s">
        <v>22</v>
      </c>
      <c r="I3543" s="4">
        <v>5772</v>
      </c>
      <c r="J3543">
        <v>1308</v>
      </c>
      <c r="K3543">
        <v>0</v>
      </c>
      <c r="L3543">
        <v>4464</v>
      </c>
      <c r="M3543">
        <v>0</v>
      </c>
      <c r="N3543" s="2">
        <v>31</v>
      </c>
      <c r="O3543" t="s">
        <v>29</v>
      </c>
      <c r="P3543" t="s">
        <v>37</v>
      </c>
      <c r="Q3543" t="s">
        <v>25</v>
      </c>
      <c r="R3543" t="s">
        <v>26</v>
      </c>
    </row>
    <row r="3544" spans="1:18" x14ac:dyDescent="0.35">
      <c r="A3544" t="s">
        <v>1033</v>
      </c>
      <c r="B3544" t="s">
        <v>864</v>
      </c>
      <c r="C3544" t="s">
        <v>15</v>
      </c>
      <c r="D3544" t="s">
        <v>17</v>
      </c>
      <c r="E3544" t="s">
        <v>321</v>
      </c>
      <c r="G3544" t="s">
        <v>20</v>
      </c>
      <c r="H3544" t="s">
        <v>21</v>
      </c>
      <c r="I3544" s="4">
        <v>1150.23</v>
      </c>
      <c r="J3544">
        <v>0</v>
      </c>
      <c r="K3544">
        <v>0</v>
      </c>
      <c r="L3544">
        <v>0</v>
      </c>
      <c r="M3544">
        <v>1150.23</v>
      </c>
      <c r="N3544" s="2">
        <v>31</v>
      </c>
      <c r="O3544" t="s">
        <v>23</v>
      </c>
      <c r="P3544" t="s">
        <v>37</v>
      </c>
      <c r="Q3544" t="s">
        <v>25</v>
      </c>
      <c r="R3544" t="s">
        <v>26</v>
      </c>
    </row>
    <row r="3545" spans="1:18" x14ac:dyDescent="0.35">
      <c r="A3545" t="s">
        <v>1033</v>
      </c>
      <c r="B3545" t="s">
        <v>865</v>
      </c>
      <c r="C3545" t="s">
        <v>15</v>
      </c>
      <c r="D3545" t="s">
        <v>17</v>
      </c>
      <c r="E3545" t="s">
        <v>311</v>
      </c>
      <c r="F3545" t="s">
        <v>312</v>
      </c>
      <c r="G3545" t="s">
        <v>20</v>
      </c>
      <c r="H3545" t="s">
        <v>21</v>
      </c>
      <c r="I3545" s="4">
        <v>42.1</v>
      </c>
      <c r="J3545">
        <v>0</v>
      </c>
      <c r="K3545">
        <v>0</v>
      </c>
      <c r="L3545">
        <v>0</v>
      </c>
      <c r="M3545">
        <v>42.1</v>
      </c>
      <c r="N3545" s="2">
        <v>31</v>
      </c>
      <c r="O3545" t="s">
        <v>23</v>
      </c>
      <c r="P3545" t="s">
        <v>37</v>
      </c>
      <c r="Q3545" t="s">
        <v>25</v>
      </c>
      <c r="R3545" t="s">
        <v>26</v>
      </c>
    </row>
    <row r="3546" spans="1:18" x14ac:dyDescent="0.35">
      <c r="A3546" t="s">
        <v>1033</v>
      </c>
      <c r="B3546" t="s">
        <v>866</v>
      </c>
      <c r="C3546" t="s">
        <v>15</v>
      </c>
      <c r="D3546" t="s">
        <v>17</v>
      </c>
      <c r="E3546" t="s">
        <v>306</v>
      </c>
      <c r="F3546" t="s">
        <v>307</v>
      </c>
      <c r="G3546" t="s">
        <v>20</v>
      </c>
      <c r="H3546" t="s">
        <v>21</v>
      </c>
      <c r="I3546" s="4">
        <v>2315.21</v>
      </c>
      <c r="J3546">
        <v>0</v>
      </c>
      <c r="K3546">
        <v>0</v>
      </c>
      <c r="L3546">
        <v>0</v>
      </c>
      <c r="M3546">
        <v>2315.21</v>
      </c>
      <c r="N3546" s="2">
        <v>31</v>
      </c>
      <c r="O3546" t="s">
        <v>46</v>
      </c>
      <c r="P3546" t="s">
        <v>37</v>
      </c>
      <c r="Q3546" t="s">
        <v>25</v>
      </c>
      <c r="R3546" t="s">
        <v>26</v>
      </c>
    </row>
    <row r="3547" spans="1:18" x14ac:dyDescent="0.35">
      <c r="A3547" t="s">
        <v>1033</v>
      </c>
      <c r="B3547" t="s">
        <v>867</v>
      </c>
      <c r="C3547" t="s">
        <v>15</v>
      </c>
      <c r="D3547" t="s">
        <v>17</v>
      </c>
      <c r="E3547" t="s">
        <v>377</v>
      </c>
      <c r="F3547" t="s">
        <v>378</v>
      </c>
      <c r="G3547" t="s">
        <v>20</v>
      </c>
      <c r="H3547" t="s">
        <v>21</v>
      </c>
      <c r="I3547" s="4">
        <v>2009.01</v>
      </c>
      <c r="J3547">
        <v>0</v>
      </c>
      <c r="K3547">
        <v>0</v>
      </c>
      <c r="L3547">
        <v>0</v>
      </c>
      <c r="M3547">
        <v>2009.01</v>
      </c>
      <c r="N3547" s="2">
        <v>31</v>
      </c>
      <c r="O3547" t="s">
        <v>51</v>
      </c>
      <c r="P3547" t="s">
        <v>37</v>
      </c>
      <c r="Q3547" t="s">
        <v>25</v>
      </c>
      <c r="R3547" t="s">
        <v>26</v>
      </c>
    </row>
    <row r="3548" spans="1:18" x14ac:dyDescent="0.35">
      <c r="A3548" t="s">
        <v>1033</v>
      </c>
      <c r="B3548" t="s">
        <v>868</v>
      </c>
      <c r="C3548" t="s">
        <v>15</v>
      </c>
      <c r="D3548" t="s">
        <v>17</v>
      </c>
      <c r="E3548" t="s">
        <v>322</v>
      </c>
      <c r="F3548" t="s">
        <v>323</v>
      </c>
      <c r="G3548" t="s">
        <v>20</v>
      </c>
      <c r="H3548" t="s">
        <v>22</v>
      </c>
      <c r="I3548" s="4">
        <v>1368</v>
      </c>
      <c r="J3548">
        <v>75</v>
      </c>
      <c r="K3548">
        <v>0</v>
      </c>
      <c r="L3548">
        <v>1293</v>
      </c>
      <c r="M3548">
        <v>0</v>
      </c>
      <c r="N3548" s="2">
        <v>31</v>
      </c>
      <c r="O3548" t="s">
        <v>51</v>
      </c>
      <c r="P3548" t="s">
        <v>37</v>
      </c>
      <c r="Q3548" t="s">
        <v>25</v>
      </c>
      <c r="R3548" t="s">
        <v>26</v>
      </c>
    </row>
    <row r="3549" spans="1:18" x14ac:dyDescent="0.35">
      <c r="A3549" t="s">
        <v>1033</v>
      </c>
      <c r="B3549" t="s">
        <v>869</v>
      </c>
      <c r="C3549" t="s">
        <v>15</v>
      </c>
      <c r="D3549" t="s">
        <v>17</v>
      </c>
      <c r="E3549" t="s">
        <v>361</v>
      </c>
      <c r="F3549" t="s">
        <v>362</v>
      </c>
      <c r="G3549" t="s">
        <v>20</v>
      </c>
      <c r="H3549" t="s">
        <v>22</v>
      </c>
      <c r="I3549" s="4">
        <v>20660</v>
      </c>
      <c r="J3549">
        <v>3076</v>
      </c>
      <c r="K3549">
        <v>0</v>
      </c>
      <c r="L3549">
        <v>17584</v>
      </c>
      <c r="M3549">
        <v>0</v>
      </c>
      <c r="N3549" s="2">
        <v>31</v>
      </c>
      <c r="O3549" t="s">
        <v>60</v>
      </c>
      <c r="P3549" t="s">
        <v>37</v>
      </c>
      <c r="Q3549" t="s">
        <v>25</v>
      </c>
      <c r="R3549" t="s">
        <v>26</v>
      </c>
    </row>
    <row r="3550" spans="1:18" x14ac:dyDescent="0.35">
      <c r="A3550" t="s">
        <v>1033</v>
      </c>
      <c r="B3550" t="s">
        <v>870</v>
      </c>
      <c r="C3550" t="s">
        <v>15</v>
      </c>
      <c r="D3550" t="s">
        <v>17</v>
      </c>
      <c r="E3550" t="s">
        <v>339</v>
      </c>
      <c r="F3550" t="s">
        <v>340</v>
      </c>
      <c r="G3550" t="s">
        <v>20</v>
      </c>
      <c r="H3550" t="s">
        <v>21</v>
      </c>
      <c r="I3550" s="4">
        <v>1665.46</v>
      </c>
      <c r="J3550">
        <v>0</v>
      </c>
      <c r="K3550">
        <v>0</v>
      </c>
      <c r="L3550">
        <v>0</v>
      </c>
      <c r="M3550">
        <v>1665.46</v>
      </c>
      <c r="N3550" s="2">
        <v>31</v>
      </c>
      <c r="O3550" t="s">
        <v>23</v>
      </c>
      <c r="P3550" t="s">
        <v>37</v>
      </c>
      <c r="Q3550" t="s">
        <v>25</v>
      </c>
      <c r="R3550" t="s">
        <v>26</v>
      </c>
    </row>
    <row r="3551" spans="1:18" x14ac:dyDescent="0.35">
      <c r="A3551" t="s">
        <v>1033</v>
      </c>
      <c r="B3551" t="s">
        <v>871</v>
      </c>
      <c r="C3551" t="s">
        <v>15</v>
      </c>
      <c r="D3551" t="s">
        <v>17</v>
      </c>
      <c r="E3551" t="s">
        <v>339</v>
      </c>
      <c r="F3551" t="s">
        <v>370</v>
      </c>
      <c r="G3551" t="s">
        <v>20</v>
      </c>
      <c r="H3551" t="s">
        <v>21</v>
      </c>
      <c r="I3551" s="4">
        <v>1660.11</v>
      </c>
      <c r="J3551">
        <v>0</v>
      </c>
      <c r="K3551">
        <v>0</v>
      </c>
      <c r="L3551">
        <v>0</v>
      </c>
      <c r="M3551">
        <v>1660.11</v>
      </c>
      <c r="N3551" s="2">
        <v>31</v>
      </c>
      <c r="O3551" t="s">
        <v>23</v>
      </c>
      <c r="P3551" t="s">
        <v>37</v>
      </c>
      <c r="Q3551" t="s">
        <v>25</v>
      </c>
      <c r="R3551" t="s">
        <v>26</v>
      </c>
    </row>
    <row r="3552" spans="1:18" x14ac:dyDescent="0.35">
      <c r="A3552" t="s">
        <v>1033</v>
      </c>
      <c r="B3552" t="s">
        <v>872</v>
      </c>
      <c r="C3552" t="s">
        <v>15</v>
      </c>
      <c r="D3552" t="s">
        <v>17</v>
      </c>
      <c r="E3552" t="s">
        <v>261</v>
      </c>
      <c r="F3552" t="s">
        <v>262</v>
      </c>
      <c r="G3552" t="s">
        <v>20</v>
      </c>
      <c r="H3552" t="s">
        <v>21</v>
      </c>
      <c r="I3552" s="4">
        <v>1574.52</v>
      </c>
      <c r="J3552">
        <v>0</v>
      </c>
      <c r="K3552">
        <v>0</v>
      </c>
      <c r="L3552">
        <v>0</v>
      </c>
      <c r="M3552">
        <v>1574.52</v>
      </c>
      <c r="N3552" s="2">
        <v>31</v>
      </c>
      <c r="O3552" t="s">
        <v>23</v>
      </c>
      <c r="P3552" t="s">
        <v>37</v>
      </c>
      <c r="Q3552" t="s">
        <v>25</v>
      </c>
      <c r="R3552" t="s">
        <v>26</v>
      </c>
    </row>
    <row r="3553" spans="1:18" x14ac:dyDescent="0.35">
      <c r="A3553" t="s">
        <v>1033</v>
      </c>
      <c r="B3553" t="s">
        <v>873</v>
      </c>
      <c r="C3553" t="s">
        <v>15</v>
      </c>
      <c r="D3553" t="s">
        <v>17</v>
      </c>
      <c r="E3553" t="s">
        <v>341</v>
      </c>
      <c r="G3553" t="s">
        <v>20</v>
      </c>
      <c r="H3553" t="s">
        <v>21</v>
      </c>
      <c r="I3553" s="4">
        <v>740.76</v>
      </c>
      <c r="J3553">
        <v>0</v>
      </c>
      <c r="K3553">
        <v>0</v>
      </c>
      <c r="L3553">
        <v>0</v>
      </c>
      <c r="M3553">
        <v>740.76</v>
      </c>
      <c r="N3553" s="2">
        <v>31</v>
      </c>
      <c r="O3553" t="s">
        <v>51</v>
      </c>
      <c r="P3553" t="s">
        <v>37</v>
      </c>
      <c r="Q3553" t="s">
        <v>25</v>
      </c>
      <c r="R3553" t="s">
        <v>26</v>
      </c>
    </row>
    <row r="3554" spans="1:18" x14ac:dyDescent="0.35">
      <c r="A3554" t="s">
        <v>1033</v>
      </c>
      <c r="B3554" t="s">
        <v>874</v>
      </c>
      <c r="C3554" t="s">
        <v>15</v>
      </c>
      <c r="D3554" t="s">
        <v>17</v>
      </c>
      <c r="E3554" t="s">
        <v>237</v>
      </c>
      <c r="G3554" t="s">
        <v>20</v>
      </c>
      <c r="H3554" t="s">
        <v>21</v>
      </c>
      <c r="I3554" s="4">
        <v>1243.6400000000001</v>
      </c>
      <c r="J3554">
        <v>0</v>
      </c>
      <c r="K3554">
        <v>0</v>
      </c>
      <c r="L3554">
        <v>0</v>
      </c>
      <c r="M3554">
        <v>1243.6400000000001</v>
      </c>
      <c r="N3554" s="2">
        <v>31</v>
      </c>
      <c r="O3554" t="s">
        <v>23</v>
      </c>
      <c r="P3554" t="s">
        <v>201</v>
      </c>
      <c r="Q3554" t="s">
        <v>25</v>
      </c>
      <c r="R3554" t="s">
        <v>26</v>
      </c>
    </row>
    <row r="3555" spans="1:18" x14ac:dyDescent="0.35">
      <c r="A3555" t="s">
        <v>1033</v>
      </c>
      <c r="B3555" t="s">
        <v>875</v>
      </c>
      <c r="C3555" t="s">
        <v>15</v>
      </c>
      <c r="D3555" t="s">
        <v>17</v>
      </c>
      <c r="E3555" t="s">
        <v>257</v>
      </c>
      <c r="G3555" t="s">
        <v>20</v>
      </c>
      <c r="H3555" t="s">
        <v>22</v>
      </c>
      <c r="I3555" s="4">
        <v>3020</v>
      </c>
      <c r="J3555">
        <v>1200</v>
      </c>
      <c r="K3555">
        <v>0</v>
      </c>
      <c r="L3555">
        <v>1820</v>
      </c>
      <c r="M3555">
        <v>0</v>
      </c>
      <c r="N3555" s="2">
        <v>31</v>
      </c>
      <c r="O3555" t="s">
        <v>60</v>
      </c>
      <c r="P3555" t="s">
        <v>201</v>
      </c>
      <c r="Q3555" t="s">
        <v>25</v>
      </c>
      <c r="R3555" t="s">
        <v>26</v>
      </c>
    </row>
    <row r="3556" spans="1:18" x14ac:dyDescent="0.35">
      <c r="A3556" t="s">
        <v>1033</v>
      </c>
      <c r="B3556" t="s">
        <v>876</v>
      </c>
      <c r="C3556" t="s">
        <v>15</v>
      </c>
      <c r="D3556" t="s">
        <v>17</v>
      </c>
      <c r="E3556" t="s">
        <v>250</v>
      </c>
      <c r="G3556" t="s">
        <v>20</v>
      </c>
      <c r="H3556" t="s">
        <v>22</v>
      </c>
      <c r="I3556" s="4">
        <v>1820</v>
      </c>
      <c r="J3556">
        <v>260</v>
      </c>
      <c r="K3556">
        <v>0</v>
      </c>
      <c r="L3556">
        <v>1560</v>
      </c>
      <c r="M3556">
        <v>0</v>
      </c>
      <c r="N3556" s="2">
        <v>31</v>
      </c>
      <c r="O3556" t="s">
        <v>23</v>
      </c>
      <c r="P3556" t="s">
        <v>201</v>
      </c>
      <c r="Q3556" t="s">
        <v>25</v>
      </c>
      <c r="R3556" t="s">
        <v>26</v>
      </c>
    </row>
    <row r="3557" spans="1:18" x14ac:dyDescent="0.35">
      <c r="A3557" t="s">
        <v>1033</v>
      </c>
      <c r="B3557" t="s">
        <v>877</v>
      </c>
      <c r="C3557" t="s">
        <v>15</v>
      </c>
      <c r="D3557" t="s">
        <v>17</v>
      </c>
      <c r="E3557" t="s">
        <v>475</v>
      </c>
      <c r="G3557" t="s">
        <v>20</v>
      </c>
      <c r="H3557" t="s">
        <v>22</v>
      </c>
      <c r="I3557" s="4">
        <v>478</v>
      </c>
      <c r="J3557">
        <v>88</v>
      </c>
      <c r="K3557">
        <v>0</v>
      </c>
      <c r="L3557">
        <v>390</v>
      </c>
      <c r="M3557">
        <v>0</v>
      </c>
      <c r="N3557" s="2">
        <v>31</v>
      </c>
      <c r="O3557" t="s">
        <v>35</v>
      </c>
      <c r="P3557" t="s">
        <v>32</v>
      </c>
      <c r="Q3557" t="s">
        <v>25</v>
      </c>
      <c r="R3557" t="s">
        <v>26</v>
      </c>
    </row>
    <row r="3558" spans="1:18" x14ac:dyDescent="0.35">
      <c r="A3558" t="s">
        <v>1033</v>
      </c>
      <c r="B3558" t="s">
        <v>878</v>
      </c>
      <c r="C3558" t="s">
        <v>15</v>
      </c>
      <c r="D3558" t="s">
        <v>17</v>
      </c>
      <c r="E3558" t="s">
        <v>475</v>
      </c>
      <c r="G3558" t="s">
        <v>20</v>
      </c>
      <c r="H3558" t="s">
        <v>21</v>
      </c>
      <c r="I3558" s="4">
        <v>586.67999999999995</v>
      </c>
      <c r="J3558">
        <v>0</v>
      </c>
      <c r="K3558">
        <v>0</v>
      </c>
      <c r="L3558">
        <v>0</v>
      </c>
      <c r="M3558">
        <v>586.67999999999995</v>
      </c>
      <c r="N3558" s="2">
        <v>31</v>
      </c>
      <c r="O3558" t="s">
        <v>29</v>
      </c>
      <c r="P3558" t="s">
        <v>32</v>
      </c>
      <c r="Q3558" t="s">
        <v>25</v>
      </c>
      <c r="R3558" t="s">
        <v>26</v>
      </c>
    </row>
    <row r="3559" spans="1:18" x14ac:dyDescent="0.35">
      <c r="A3559" t="s">
        <v>1033</v>
      </c>
      <c r="B3559" t="s">
        <v>879</v>
      </c>
      <c r="C3559" t="s">
        <v>15</v>
      </c>
      <c r="D3559" t="s">
        <v>17</v>
      </c>
      <c r="E3559" t="s">
        <v>234</v>
      </c>
      <c r="F3559" t="s">
        <v>131</v>
      </c>
      <c r="G3559" t="s">
        <v>20</v>
      </c>
      <c r="H3559" t="s">
        <v>21</v>
      </c>
      <c r="I3559" s="4">
        <v>1932.64</v>
      </c>
      <c r="J3559">
        <v>0</v>
      </c>
      <c r="K3559">
        <v>0</v>
      </c>
      <c r="L3559">
        <v>0</v>
      </c>
      <c r="M3559">
        <v>1932.64</v>
      </c>
      <c r="N3559" s="2">
        <v>31</v>
      </c>
      <c r="O3559" t="s">
        <v>29</v>
      </c>
      <c r="P3559" t="s">
        <v>32</v>
      </c>
      <c r="Q3559" t="s">
        <v>25</v>
      </c>
      <c r="R3559" t="s">
        <v>26</v>
      </c>
    </row>
    <row r="3560" spans="1:18" x14ac:dyDescent="0.35">
      <c r="A3560" t="s">
        <v>1033</v>
      </c>
      <c r="B3560" t="s">
        <v>880</v>
      </c>
      <c r="C3560" t="s">
        <v>15</v>
      </c>
      <c r="D3560" t="s">
        <v>17</v>
      </c>
      <c r="E3560" t="s">
        <v>486</v>
      </c>
      <c r="G3560" t="s">
        <v>20</v>
      </c>
      <c r="H3560" t="s">
        <v>22</v>
      </c>
      <c r="I3560" s="4">
        <v>3595</v>
      </c>
      <c r="J3560">
        <v>505</v>
      </c>
      <c r="K3560">
        <v>0</v>
      </c>
      <c r="L3560">
        <v>3090</v>
      </c>
      <c r="M3560">
        <v>0</v>
      </c>
      <c r="N3560" s="2">
        <v>31</v>
      </c>
      <c r="O3560" t="s">
        <v>60</v>
      </c>
      <c r="P3560" t="s">
        <v>32</v>
      </c>
      <c r="Q3560" t="s">
        <v>25</v>
      </c>
      <c r="R3560" t="s">
        <v>26</v>
      </c>
    </row>
    <row r="3561" spans="1:18" x14ac:dyDescent="0.35">
      <c r="A3561" t="s">
        <v>1033</v>
      </c>
      <c r="B3561" t="s">
        <v>881</v>
      </c>
      <c r="C3561" t="s">
        <v>15</v>
      </c>
      <c r="D3561" t="s">
        <v>17</v>
      </c>
      <c r="E3561" t="s">
        <v>526</v>
      </c>
      <c r="F3561" t="s">
        <v>527</v>
      </c>
      <c r="G3561" t="s">
        <v>20</v>
      </c>
      <c r="H3561" t="s">
        <v>21</v>
      </c>
      <c r="I3561" s="4">
        <v>1000.1</v>
      </c>
      <c r="J3561">
        <v>0</v>
      </c>
      <c r="K3561">
        <v>0</v>
      </c>
      <c r="L3561">
        <v>0</v>
      </c>
      <c r="M3561">
        <v>1000.1</v>
      </c>
      <c r="N3561" s="2">
        <v>31</v>
      </c>
      <c r="O3561" t="s">
        <v>23</v>
      </c>
      <c r="P3561" t="s">
        <v>80</v>
      </c>
      <c r="Q3561" t="s">
        <v>25</v>
      </c>
      <c r="R3561" t="s">
        <v>26</v>
      </c>
    </row>
    <row r="3562" spans="1:18" x14ac:dyDescent="0.35">
      <c r="A3562" t="s">
        <v>1033</v>
      </c>
      <c r="B3562" t="s">
        <v>882</v>
      </c>
      <c r="C3562" t="s">
        <v>15</v>
      </c>
      <c r="D3562" t="s">
        <v>17</v>
      </c>
      <c r="E3562" t="s">
        <v>119</v>
      </c>
      <c r="F3562" t="s">
        <v>18</v>
      </c>
      <c r="G3562" t="s">
        <v>20</v>
      </c>
      <c r="H3562" t="s">
        <v>21</v>
      </c>
      <c r="I3562" s="4">
        <v>2743.73</v>
      </c>
      <c r="J3562">
        <v>0</v>
      </c>
      <c r="K3562">
        <v>0</v>
      </c>
      <c r="L3562">
        <v>0</v>
      </c>
      <c r="M3562">
        <v>2743.73</v>
      </c>
      <c r="N3562" s="2">
        <v>31</v>
      </c>
      <c r="O3562" t="s">
        <v>23</v>
      </c>
      <c r="P3562" t="s">
        <v>32</v>
      </c>
      <c r="Q3562" t="s">
        <v>25</v>
      </c>
      <c r="R3562" t="s">
        <v>26</v>
      </c>
    </row>
    <row r="3563" spans="1:18" x14ac:dyDescent="0.35">
      <c r="A3563" t="s">
        <v>1033</v>
      </c>
      <c r="B3563" t="s">
        <v>883</v>
      </c>
      <c r="C3563" t="s">
        <v>15</v>
      </c>
      <c r="D3563" t="s">
        <v>17</v>
      </c>
      <c r="E3563" t="s">
        <v>401</v>
      </c>
      <c r="F3563" t="s">
        <v>131</v>
      </c>
      <c r="G3563" t="s">
        <v>20</v>
      </c>
      <c r="H3563" t="s">
        <v>22</v>
      </c>
      <c r="I3563" s="4">
        <v>5163</v>
      </c>
      <c r="J3563">
        <v>1148</v>
      </c>
      <c r="K3563">
        <v>0</v>
      </c>
      <c r="L3563">
        <v>4015</v>
      </c>
      <c r="M3563">
        <v>0</v>
      </c>
      <c r="N3563" s="2">
        <v>31</v>
      </c>
      <c r="O3563" t="s">
        <v>29</v>
      </c>
      <c r="P3563" t="s">
        <v>32</v>
      </c>
      <c r="Q3563" t="s">
        <v>25</v>
      </c>
      <c r="R3563" t="s">
        <v>26</v>
      </c>
    </row>
    <row r="3564" spans="1:18" x14ac:dyDescent="0.35">
      <c r="A3564" t="s">
        <v>1033</v>
      </c>
      <c r="B3564" t="s">
        <v>884</v>
      </c>
      <c r="C3564" t="s">
        <v>15</v>
      </c>
      <c r="D3564" t="s">
        <v>17</v>
      </c>
      <c r="E3564" t="s">
        <v>535</v>
      </c>
      <c r="G3564" t="s">
        <v>20</v>
      </c>
      <c r="H3564" t="s">
        <v>21</v>
      </c>
      <c r="I3564" s="4">
        <v>2553.56</v>
      </c>
      <c r="J3564">
        <v>0</v>
      </c>
      <c r="K3564">
        <v>0</v>
      </c>
      <c r="L3564">
        <v>0</v>
      </c>
      <c r="M3564">
        <v>2553.56</v>
      </c>
      <c r="N3564" s="2">
        <v>31</v>
      </c>
      <c r="O3564" t="s">
        <v>57</v>
      </c>
      <c r="P3564" t="s">
        <v>32</v>
      </c>
      <c r="Q3564" t="s">
        <v>25</v>
      </c>
      <c r="R3564" t="s">
        <v>26</v>
      </c>
    </row>
    <row r="3565" spans="1:18" x14ac:dyDescent="0.35">
      <c r="A3565" t="s">
        <v>1033</v>
      </c>
      <c r="B3565" t="s">
        <v>885</v>
      </c>
      <c r="C3565" t="s">
        <v>15</v>
      </c>
      <c r="D3565" t="s">
        <v>17</v>
      </c>
      <c r="E3565" t="s">
        <v>469</v>
      </c>
      <c r="F3565" t="s">
        <v>29</v>
      </c>
      <c r="G3565" t="s">
        <v>20</v>
      </c>
      <c r="H3565" t="s">
        <v>21</v>
      </c>
      <c r="I3565" s="4">
        <v>1667.8</v>
      </c>
      <c r="J3565">
        <v>0</v>
      </c>
      <c r="K3565">
        <v>0</v>
      </c>
      <c r="L3565">
        <v>0</v>
      </c>
      <c r="M3565">
        <v>1667.8</v>
      </c>
      <c r="N3565" s="2">
        <v>31</v>
      </c>
      <c r="O3565" t="s">
        <v>29</v>
      </c>
      <c r="P3565" t="s">
        <v>201</v>
      </c>
      <c r="Q3565" t="s">
        <v>25</v>
      </c>
      <c r="R3565" t="s">
        <v>26</v>
      </c>
    </row>
    <row r="3566" spans="1:18" x14ac:dyDescent="0.35">
      <c r="A3566" t="s">
        <v>1033</v>
      </c>
      <c r="B3566" t="s">
        <v>886</v>
      </c>
      <c r="C3566" t="s">
        <v>15</v>
      </c>
      <c r="D3566" t="s">
        <v>17</v>
      </c>
      <c r="E3566" t="s">
        <v>135</v>
      </c>
      <c r="F3566" t="s">
        <v>62</v>
      </c>
      <c r="G3566" t="s">
        <v>20</v>
      </c>
      <c r="H3566" t="s">
        <v>21</v>
      </c>
      <c r="I3566" s="4">
        <v>65.05</v>
      </c>
      <c r="J3566">
        <v>0</v>
      </c>
      <c r="K3566">
        <v>0</v>
      </c>
      <c r="L3566">
        <v>0</v>
      </c>
      <c r="M3566">
        <v>65.05</v>
      </c>
      <c r="N3566" s="2">
        <v>31</v>
      </c>
      <c r="O3566" t="s">
        <v>63</v>
      </c>
      <c r="P3566" t="s">
        <v>64</v>
      </c>
      <c r="Q3566" t="s">
        <v>25</v>
      </c>
      <c r="R3566" t="s">
        <v>26</v>
      </c>
    </row>
    <row r="3567" spans="1:18" x14ac:dyDescent="0.35">
      <c r="A3567" t="s">
        <v>1033</v>
      </c>
      <c r="B3567" t="s">
        <v>887</v>
      </c>
      <c r="C3567" t="s">
        <v>15</v>
      </c>
      <c r="D3567" t="s">
        <v>17</v>
      </c>
      <c r="E3567" t="s">
        <v>276</v>
      </c>
      <c r="F3567" t="s">
        <v>18</v>
      </c>
      <c r="G3567" t="s">
        <v>20</v>
      </c>
      <c r="H3567" t="s">
        <v>21</v>
      </c>
      <c r="I3567" s="4">
        <v>1673.53</v>
      </c>
      <c r="J3567">
        <v>0</v>
      </c>
      <c r="K3567">
        <v>0</v>
      </c>
      <c r="L3567">
        <v>0</v>
      </c>
      <c r="M3567">
        <v>1673.53</v>
      </c>
      <c r="N3567" s="2">
        <v>31</v>
      </c>
      <c r="O3567" t="s">
        <v>23</v>
      </c>
      <c r="P3567" t="s">
        <v>224</v>
      </c>
      <c r="Q3567" t="s">
        <v>25</v>
      </c>
      <c r="R3567" t="s">
        <v>26</v>
      </c>
    </row>
    <row r="3568" spans="1:18" x14ac:dyDescent="0.35">
      <c r="A3568" t="s">
        <v>1033</v>
      </c>
      <c r="B3568" t="s">
        <v>888</v>
      </c>
      <c r="C3568" t="s">
        <v>15</v>
      </c>
      <c r="D3568" t="s">
        <v>17</v>
      </c>
      <c r="E3568" t="s">
        <v>84</v>
      </c>
      <c r="F3568" t="s">
        <v>62</v>
      </c>
      <c r="G3568" t="s">
        <v>20</v>
      </c>
      <c r="H3568" t="s">
        <v>21</v>
      </c>
      <c r="I3568" s="4">
        <v>0</v>
      </c>
      <c r="J3568">
        <v>0</v>
      </c>
      <c r="K3568">
        <v>0</v>
      </c>
      <c r="L3568">
        <v>0</v>
      </c>
      <c r="M3568">
        <v>0</v>
      </c>
      <c r="N3568" s="2">
        <v>31</v>
      </c>
      <c r="O3568" t="s">
        <v>63</v>
      </c>
      <c r="P3568" t="s">
        <v>64</v>
      </c>
      <c r="Q3568" t="s">
        <v>25</v>
      </c>
      <c r="R3568" t="s">
        <v>26</v>
      </c>
    </row>
    <row r="3569" spans="1:18" x14ac:dyDescent="0.35">
      <c r="A3569" t="s">
        <v>1033</v>
      </c>
      <c r="B3569" t="s">
        <v>889</v>
      </c>
      <c r="C3569" t="s">
        <v>15</v>
      </c>
      <c r="D3569" t="s">
        <v>17</v>
      </c>
      <c r="E3569" t="s">
        <v>136</v>
      </c>
      <c r="F3569" t="s">
        <v>62</v>
      </c>
      <c r="G3569" t="s">
        <v>20</v>
      </c>
      <c r="H3569" t="s">
        <v>21</v>
      </c>
      <c r="I3569" s="4">
        <v>84.7</v>
      </c>
      <c r="J3569">
        <v>0</v>
      </c>
      <c r="K3569">
        <v>0</v>
      </c>
      <c r="L3569">
        <v>0</v>
      </c>
      <c r="M3569">
        <v>84.7</v>
      </c>
      <c r="N3569" s="2">
        <v>31</v>
      </c>
      <c r="O3569" t="s">
        <v>63</v>
      </c>
      <c r="P3569" t="s">
        <v>64</v>
      </c>
      <c r="Q3569" t="s">
        <v>25</v>
      </c>
      <c r="R3569" t="s">
        <v>26</v>
      </c>
    </row>
    <row r="3570" spans="1:18" x14ac:dyDescent="0.35">
      <c r="A3570" t="s">
        <v>1033</v>
      </c>
      <c r="B3570" t="s">
        <v>890</v>
      </c>
      <c r="C3570" t="s">
        <v>15</v>
      </c>
      <c r="D3570" t="s">
        <v>17</v>
      </c>
      <c r="E3570" t="s">
        <v>245</v>
      </c>
      <c r="G3570" t="s">
        <v>20</v>
      </c>
      <c r="H3570" t="s">
        <v>22</v>
      </c>
      <c r="I3570" s="4">
        <v>6272</v>
      </c>
      <c r="J3570">
        <v>1486</v>
      </c>
      <c r="K3570">
        <v>0</v>
      </c>
      <c r="L3570">
        <v>4786</v>
      </c>
      <c r="M3570">
        <v>0</v>
      </c>
      <c r="N3570" s="2">
        <v>31</v>
      </c>
      <c r="O3570" t="s">
        <v>29</v>
      </c>
      <c r="P3570" t="s">
        <v>224</v>
      </c>
      <c r="Q3570" t="s">
        <v>25</v>
      </c>
      <c r="R3570" t="s">
        <v>26</v>
      </c>
    </row>
    <row r="3571" spans="1:18" x14ac:dyDescent="0.35">
      <c r="A3571" t="s">
        <v>1033</v>
      </c>
      <c r="B3571" t="s">
        <v>891</v>
      </c>
      <c r="C3571" t="s">
        <v>15</v>
      </c>
      <c r="D3571" t="s">
        <v>17</v>
      </c>
      <c r="E3571" t="s">
        <v>301</v>
      </c>
      <c r="F3571" t="s">
        <v>110</v>
      </c>
      <c r="G3571" t="s">
        <v>20</v>
      </c>
      <c r="H3571" t="s">
        <v>22</v>
      </c>
      <c r="I3571" s="4">
        <v>3699</v>
      </c>
      <c r="J3571">
        <v>863</v>
      </c>
      <c r="K3571">
        <v>0</v>
      </c>
      <c r="L3571">
        <v>2836</v>
      </c>
      <c r="M3571">
        <v>0</v>
      </c>
      <c r="N3571" s="2">
        <v>31</v>
      </c>
      <c r="O3571" t="s">
        <v>29</v>
      </c>
      <c r="P3571" t="s">
        <v>224</v>
      </c>
      <c r="Q3571" t="s">
        <v>25</v>
      </c>
      <c r="R3571" t="s">
        <v>26</v>
      </c>
    </row>
    <row r="3572" spans="1:18" x14ac:dyDescent="0.35">
      <c r="A3572" t="s">
        <v>1033</v>
      </c>
      <c r="B3572" t="s">
        <v>892</v>
      </c>
      <c r="C3572" t="s">
        <v>15</v>
      </c>
      <c r="D3572" t="s">
        <v>17</v>
      </c>
      <c r="E3572" t="s">
        <v>310</v>
      </c>
      <c r="F3572" t="s">
        <v>110</v>
      </c>
      <c r="G3572" t="s">
        <v>20</v>
      </c>
      <c r="H3572" t="s">
        <v>22</v>
      </c>
      <c r="I3572" s="4">
        <v>3815</v>
      </c>
      <c r="J3572">
        <v>910</v>
      </c>
      <c r="K3572">
        <v>0</v>
      </c>
      <c r="L3572">
        <v>2905</v>
      </c>
      <c r="M3572">
        <v>0</v>
      </c>
      <c r="N3572" s="2">
        <v>31</v>
      </c>
      <c r="O3572" t="s">
        <v>29</v>
      </c>
      <c r="P3572" t="s">
        <v>224</v>
      </c>
      <c r="Q3572" t="s">
        <v>25</v>
      </c>
      <c r="R3572" t="s">
        <v>26</v>
      </c>
    </row>
    <row r="3573" spans="1:18" x14ac:dyDescent="0.35">
      <c r="A3573" t="s">
        <v>1033</v>
      </c>
      <c r="B3573" t="s">
        <v>893</v>
      </c>
      <c r="C3573" t="s">
        <v>15</v>
      </c>
      <c r="D3573" t="s">
        <v>17</v>
      </c>
      <c r="E3573" t="s">
        <v>472</v>
      </c>
      <c r="F3573" t="s">
        <v>473</v>
      </c>
      <c r="G3573" t="s">
        <v>20</v>
      </c>
      <c r="H3573" t="s">
        <v>21</v>
      </c>
      <c r="I3573" s="4">
        <v>3596.13</v>
      </c>
      <c r="J3573">
        <v>0</v>
      </c>
      <c r="K3573">
        <v>0</v>
      </c>
      <c r="L3573">
        <v>0</v>
      </c>
      <c r="M3573">
        <v>3596.13</v>
      </c>
      <c r="N3573" s="2">
        <v>31</v>
      </c>
      <c r="O3573" t="s">
        <v>46</v>
      </c>
      <c r="P3573" t="s">
        <v>224</v>
      </c>
      <c r="Q3573" t="s">
        <v>25</v>
      </c>
      <c r="R3573" t="s">
        <v>26</v>
      </c>
    </row>
    <row r="3574" spans="1:18" x14ac:dyDescent="0.35">
      <c r="A3574" t="s">
        <v>1033</v>
      </c>
      <c r="B3574" t="s">
        <v>894</v>
      </c>
      <c r="C3574" t="s">
        <v>15</v>
      </c>
      <c r="D3574" t="s">
        <v>17</v>
      </c>
      <c r="E3574" t="s">
        <v>367</v>
      </c>
      <c r="G3574" t="s">
        <v>20</v>
      </c>
      <c r="H3574" t="s">
        <v>22</v>
      </c>
      <c r="I3574" s="4">
        <v>3666</v>
      </c>
      <c r="J3574">
        <v>833</v>
      </c>
      <c r="K3574">
        <v>0</v>
      </c>
      <c r="L3574">
        <v>2833</v>
      </c>
      <c r="M3574">
        <v>0</v>
      </c>
      <c r="N3574" s="2">
        <v>31</v>
      </c>
      <c r="O3574" t="s">
        <v>29</v>
      </c>
      <c r="P3574" t="s">
        <v>108</v>
      </c>
      <c r="Q3574" t="s">
        <v>25</v>
      </c>
      <c r="R3574" t="s">
        <v>26</v>
      </c>
    </row>
    <row r="3575" spans="1:18" x14ac:dyDescent="0.35">
      <c r="A3575" t="s">
        <v>1033</v>
      </c>
      <c r="B3575" t="s">
        <v>895</v>
      </c>
      <c r="C3575" t="s">
        <v>15</v>
      </c>
      <c r="D3575" t="s">
        <v>17</v>
      </c>
      <c r="E3575" t="s">
        <v>386</v>
      </c>
      <c r="F3575" t="s">
        <v>40</v>
      </c>
      <c r="G3575" t="s">
        <v>20</v>
      </c>
      <c r="H3575" t="s">
        <v>21</v>
      </c>
      <c r="I3575" s="4">
        <v>684.31</v>
      </c>
      <c r="J3575">
        <v>0</v>
      </c>
      <c r="K3575">
        <v>0</v>
      </c>
      <c r="L3575">
        <v>0</v>
      </c>
      <c r="M3575">
        <v>684.31</v>
      </c>
      <c r="N3575" s="2">
        <v>31</v>
      </c>
      <c r="O3575" t="s">
        <v>40</v>
      </c>
      <c r="P3575" t="s">
        <v>108</v>
      </c>
      <c r="Q3575" t="s">
        <v>25</v>
      </c>
      <c r="R3575" t="s">
        <v>26</v>
      </c>
    </row>
    <row r="3576" spans="1:18" x14ac:dyDescent="0.35">
      <c r="A3576" t="s">
        <v>1033</v>
      </c>
      <c r="B3576" t="s">
        <v>896</v>
      </c>
      <c r="C3576" t="s">
        <v>15</v>
      </c>
      <c r="D3576" t="s">
        <v>17</v>
      </c>
      <c r="E3576" t="s">
        <v>346</v>
      </c>
      <c r="F3576" t="s">
        <v>347</v>
      </c>
      <c r="G3576" t="s">
        <v>20</v>
      </c>
      <c r="H3576" t="s">
        <v>22</v>
      </c>
      <c r="I3576" s="4">
        <v>7735</v>
      </c>
      <c r="J3576">
        <v>1480</v>
      </c>
      <c r="K3576">
        <v>0</v>
      </c>
      <c r="L3576">
        <v>6255</v>
      </c>
      <c r="M3576">
        <v>0</v>
      </c>
      <c r="N3576" s="2">
        <v>31</v>
      </c>
      <c r="O3576" t="s">
        <v>60</v>
      </c>
      <c r="P3576" t="s">
        <v>41</v>
      </c>
      <c r="Q3576" t="s">
        <v>25</v>
      </c>
      <c r="R3576" t="s">
        <v>26</v>
      </c>
    </row>
    <row r="3577" spans="1:18" x14ac:dyDescent="0.35">
      <c r="A3577" t="s">
        <v>1033</v>
      </c>
      <c r="B3577" t="s">
        <v>897</v>
      </c>
      <c r="C3577" t="s">
        <v>15</v>
      </c>
      <c r="D3577" t="s">
        <v>17</v>
      </c>
      <c r="E3577" t="s">
        <v>380</v>
      </c>
      <c r="F3577" t="s">
        <v>328</v>
      </c>
      <c r="G3577" t="s">
        <v>20</v>
      </c>
      <c r="H3577" t="s">
        <v>22</v>
      </c>
      <c r="I3577" s="4">
        <v>511</v>
      </c>
      <c r="J3577">
        <v>115</v>
      </c>
      <c r="K3577">
        <v>0</v>
      </c>
      <c r="L3577">
        <v>396</v>
      </c>
      <c r="M3577">
        <v>0</v>
      </c>
      <c r="N3577" s="2">
        <v>31</v>
      </c>
      <c r="O3577" t="s">
        <v>29</v>
      </c>
      <c r="P3577" t="s">
        <v>108</v>
      </c>
      <c r="Q3577" t="s">
        <v>25</v>
      </c>
      <c r="R3577" t="s">
        <v>26</v>
      </c>
    </row>
    <row r="3578" spans="1:18" x14ac:dyDescent="0.35">
      <c r="A3578" t="s">
        <v>1033</v>
      </c>
      <c r="B3578" t="s">
        <v>898</v>
      </c>
      <c r="C3578" t="s">
        <v>15</v>
      </c>
      <c r="D3578" t="s">
        <v>17</v>
      </c>
      <c r="E3578" t="s">
        <v>58</v>
      </c>
      <c r="F3578" t="s">
        <v>59</v>
      </c>
      <c r="G3578" t="s">
        <v>20</v>
      </c>
      <c r="H3578" t="s">
        <v>22</v>
      </c>
      <c r="I3578" s="4">
        <v>10705</v>
      </c>
      <c r="J3578">
        <v>1645</v>
      </c>
      <c r="K3578">
        <v>0</v>
      </c>
      <c r="L3578">
        <v>9060</v>
      </c>
      <c r="M3578">
        <v>0</v>
      </c>
      <c r="N3578" s="2">
        <v>31</v>
      </c>
      <c r="O3578" t="s">
        <v>60</v>
      </c>
      <c r="P3578" t="s">
        <v>41</v>
      </c>
      <c r="Q3578" t="s">
        <v>25</v>
      </c>
      <c r="R3578" t="s">
        <v>26</v>
      </c>
    </row>
    <row r="3579" spans="1:18" x14ac:dyDescent="0.35">
      <c r="A3579" t="s">
        <v>1033</v>
      </c>
      <c r="B3579" t="s">
        <v>899</v>
      </c>
      <c r="C3579" t="s">
        <v>15</v>
      </c>
      <c r="D3579" t="s">
        <v>17</v>
      </c>
      <c r="E3579" t="s">
        <v>505</v>
      </c>
      <c r="F3579" t="s">
        <v>494</v>
      </c>
      <c r="G3579" t="s">
        <v>20</v>
      </c>
      <c r="H3579" t="s">
        <v>22</v>
      </c>
      <c r="I3579" s="4">
        <v>7435</v>
      </c>
      <c r="J3579">
        <v>5290</v>
      </c>
      <c r="K3579">
        <v>0</v>
      </c>
      <c r="L3579">
        <v>2145</v>
      </c>
      <c r="M3579">
        <v>0</v>
      </c>
      <c r="N3579" s="2">
        <v>31</v>
      </c>
      <c r="O3579" t="s">
        <v>260</v>
      </c>
      <c r="P3579" t="s">
        <v>108</v>
      </c>
      <c r="Q3579" t="s">
        <v>25</v>
      </c>
      <c r="R3579" t="s">
        <v>26</v>
      </c>
    </row>
    <row r="3580" spans="1:18" x14ac:dyDescent="0.35">
      <c r="A3580" t="s">
        <v>1033</v>
      </c>
      <c r="B3580" t="s">
        <v>900</v>
      </c>
      <c r="C3580" t="s">
        <v>15</v>
      </c>
      <c r="D3580" t="s">
        <v>17</v>
      </c>
      <c r="E3580" t="s">
        <v>107</v>
      </c>
      <c r="F3580" t="s">
        <v>23</v>
      </c>
      <c r="G3580" t="s">
        <v>20</v>
      </c>
      <c r="H3580" t="s">
        <v>22</v>
      </c>
      <c r="I3580" s="4">
        <v>2779</v>
      </c>
      <c r="J3580">
        <v>288</v>
      </c>
      <c r="K3580">
        <v>0</v>
      </c>
      <c r="L3580">
        <v>2491</v>
      </c>
      <c r="M3580">
        <v>0</v>
      </c>
      <c r="N3580" s="2">
        <v>31</v>
      </c>
      <c r="O3580" t="s">
        <v>23</v>
      </c>
      <c r="P3580" t="s">
        <v>108</v>
      </c>
      <c r="Q3580" t="s">
        <v>25</v>
      </c>
      <c r="R3580" t="s">
        <v>26</v>
      </c>
    </row>
    <row r="3581" spans="1:18" x14ac:dyDescent="0.35">
      <c r="A3581" t="s">
        <v>1033</v>
      </c>
      <c r="B3581" t="s">
        <v>901</v>
      </c>
      <c r="C3581" t="s">
        <v>15</v>
      </c>
      <c r="D3581" t="s">
        <v>17</v>
      </c>
      <c r="E3581" t="s">
        <v>471</v>
      </c>
      <c r="F3581" t="s">
        <v>429</v>
      </c>
      <c r="G3581" t="s">
        <v>20</v>
      </c>
      <c r="H3581" t="s">
        <v>22</v>
      </c>
      <c r="I3581" s="4">
        <v>5054</v>
      </c>
      <c r="J3581">
        <v>2419</v>
      </c>
      <c r="K3581">
        <v>0</v>
      </c>
      <c r="L3581">
        <v>2635</v>
      </c>
      <c r="M3581">
        <v>0</v>
      </c>
      <c r="N3581" s="2">
        <v>31</v>
      </c>
      <c r="O3581" t="s">
        <v>260</v>
      </c>
      <c r="P3581" t="s">
        <v>108</v>
      </c>
      <c r="Q3581" t="s">
        <v>25</v>
      </c>
      <c r="R3581" t="s">
        <v>26</v>
      </c>
    </row>
    <row r="3582" spans="1:18" x14ac:dyDescent="0.35">
      <c r="A3582" t="s">
        <v>1033</v>
      </c>
      <c r="B3582" t="s">
        <v>902</v>
      </c>
      <c r="C3582" t="s">
        <v>15</v>
      </c>
      <c r="D3582" t="s">
        <v>17</v>
      </c>
      <c r="E3582" t="s">
        <v>230</v>
      </c>
      <c r="G3582" t="s">
        <v>20</v>
      </c>
      <c r="H3582" t="s">
        <v>22</v>
      </c>
      <c r="I3582" s="4">
        <v>2605</v>
      </c>
      <c r="J3582">
        <v>578</v>
      </c>
      <c r="K3582">
        <v>0</v>
      </c>
      <c r="L3582">
        <v>2027</v>
      </c>
      <c r="M3582">
        <v>0</v>
      </c>
      <c r="N3582" s="2">
        <v>31</v>
      </c>
      <c r="O3582" t="s">
        <v>29</v>
      </c>
      <c r="P3582" t="s">
        <v>37</v>
      </c>
      <c r="Q3582" t="s">
        <v>25</v>
      </c>
      <c r="R3582" t="s">
        <v>26</v>
      </c>
    </row>
    <row r="3583" spans="1:18" x14ac:dyDescent="0.35">
      <c r="A3583" t="s">
        <v>1033</v>
      </c>
      <c r="B3583" t="s">
        <v>903</v>
      </c>
      <c r="C3583" t="s">
        <v>15</v>
      </c>
      <c r="D3583" t="s">
        <v>17</v>
      </c>
      <c r="E3583" t="s">
        <v>65</v>
      </c>
      <c r="G3583" t="s">
        <v>20</v>
      </c>
      <c r="H3583" t="s">
        <v>21</v>
      </c>
      <c r="I3583" s="4">
        <v>364.59</v>
      </c>
      <c r="J3583">
        <v>0</v>
      </c>
      <c r="K3583">
        <v>0</v>
      </c>
      <c r="L3583">
        <v>0</v>
      </c>
      <c r="M3583">
        <v>364.59</v>
      </c>
      <c r="N3583" s="2">
        <v>31</v>
      </c>
      <c r="O3583" t="s">
        <v>40</v>
      </c>
      <c r="P3583" t="s">
        <v>37</v>
      </c>
      <c r="Q3583" t="s">
        <v>25</v>
      </c>
      <c r="R3583" t="s">
        <v>26</v>
      </c>
    </row>
    <row r="3584" spans="1:18" x14ac:dyDescent="0.35">
      <c r="A3584" t="s">
        <v>1033</v>
      </c>
      <c r="B3584" t="s">
        <v>904</v>
      </c>
      <c r="C3584" t="s">
        <v>15</v>
      </c>
      <c r="D3584" t="s">
        <v>17</v>
      </c>
      <c r="E3584" t="s">
        <v>225</v>
      </c>
      <c r="G3584" t="s">
        <v>20</v>
      </c>
      <c r="H3584" t="s">
        <v>22</v>
      </c>
      <c r="I3584" s="4">
        <v>7676</v>
      </c>
      <c r="J3584">
        <v>1939</v>
      </c>
      <c r="K3584">
        <v>0</v>
      </c>
      <c r="L3584">
        <v>5737</v>
      </c>
      <c r="M3584">
        <v>0</v>
      </c>
      <c r="N3584" s="2">
        <v>31</v>
      </c>
      <c r="O3584" t="s">
        <v>29</v>
      </c>
      <c r="P3584" t="s">
        <v>37</v>
      </c>
      <c r="Q3584" t="s">
        <v>25</v>
      </c>
      <c r="R3584" t="s">
        <v>26</v>
      </c>
    </row>
    <row r="3585" spans="1:18" x14ac:dyDescent="0.35">
      <c r="A3585" t="s">
        <v>1033</v>
      </c>
      <c r="B3585" t="s">
        <v>905</v>
      </c>
      <c r="C3585" t="s">
        <v>15</v>
      </c>
      <c r="D3585" t="s">
        <v>17</v>
      </c>
      <c r="E3585" t="s">
        <v>298</v>
      </c>
      <c r="G3585" t="s">
        <v>20</v>
      </c>
      <c r="H3585" t="s">
        <v>21</v>
      </c>
      <c r="I3585" s="4">
        <v>1891.46</v>
      </c>
      <c r="J3585">
        <v>0</v>
      </c>
      <c r="K3585">
        <v>0</v>
      </c>
      <c r="L3585">
        <v>0</v>
      </c>
      <c r="M3585">
        <v>1891.46</v>
      </c>
      <c r="N3585" s="2">
        <v>31</v>
      </c>
      <c r="O3585" t="s">
        <v>57</v>
      </c>
      <c r="P3585" t="s">
        <v>37</v>
      </c>
      <c r="Q3585" t="s">
        <v>25</v>
      </c>
      <c r="R3585" t="s">
        <v>26</v>
      </c>
    </row>
    <row r="3586" spans="1:18" x14ac:dyDescent="0.35">
      <c r="A3586" t="s">
        <v>1033</v>
      </c>
      <c r="B3586" t="s">
        <v>906</v>
      </c>
      <c r="C3586" t="s">
        <v>15</v>
      </c>
      <c r="D3586" t="s">
        <v>17</v>
      </c>
      <c r="E3586" t="s">
        <v>470</v>
      </c>
      <c r="G3586" t="s">
        <v>20</v>
      </c>
      <c r="H3586" t="s">
        <v>21</v>
      </c>
      <c r="I3586" s="4">
        <v>1818.23</v>
      </c>
      <c r="J3586">
        <v>0</v>
      </c>
      <c r="K3586">
        <v>0</v>
      </c>
      <c r="L3586">
        <v>0</v>
      </c>
      <c r="M3586">
        <v>1818.23</v>
      </c>
      <c r="N3586" s="2">
        <v>31</v>
      </c>
      <c r="O3586" t="s">
        <v>29</v>
      </c>
      <c r="P3586" t="s">
        <v>37</v>
      </c>
      <c r="Q3586" t="s">
        <v>25</v>
      </c>
      <c r="R3586" t="s">
        <v>26</v>
      </c>
    </row>
    <row r="3587" spans="1:18" x14ac:dyDescent="0.35">
      <c r="A3587" t="s">
        <v>1033</v>
      </c>
      <c r="B3587" t="s">
        <v>907</v>
      </c>
      <c r="C3587" t="s">
        <v>15</v>
      </c>
      <c r="D3587" t="s">
        <v>17</v>
      </c>
      <c r="E3587" t="s">
        <v>523</v>
      </c>
      <c r="G3587" t="s">
        <v>20</v>
      </c>
      <c r="H3587" t="s">
        <v>21</v>
      </c>
      <c r="I3587" s="4">
        <v>1260.81</v>
      </c>
      <c r="J3587">
        <v>0</v>
      </c>
      <c r="K3587">
        <v>0</v>
      </c>
      <c r="L3587">
        <v>0</v>
      </c>
      <c r="M3587">
        <v>1260.81</v>
      </c>
      <c r="N3587" s="2">
        <v>31</v>
      </c>
      <c r="O3587" t="s">
        <v>29</v>
      </c>
      <c r="P3587" t="s">
        <v>168</v>
      </c>
      <c r="Q3587" t="s">
        <v>25</v>
      </c>
      <c r="R3587" t="s">
        <v>26</v>
      </c>
    </row>
    <row r="3588" spans="1:18" x14ac:dyDescent="0.35">
      <c r="A3588" t="s">
        <v>1033</v>
      </c>
      <c r="B3588" t="s">
        <v>908</v>
      </c>
      <c r="C3588" t="s">
        <v>15</v>
      </c>
      <c r="D3588" t="s">
        <v>17</v>
      </c>
      <c r="E3588" t="s">
        <v>407</v>
      </c>
      <c r="F3588" t="s">
        <v>131</v>
      </c>
      <c r="G3588" t="s">
        <v>20</v>
      </c>
      <c r="H3588" t="s">
        <v>22</v>
      </c>
      <c r="I3588" s="4">
        <v>202</v>
      </c>
      <c r="J3588">
        <v>45</v>
      </c>
      <c r="K3588">
        <v>0</v>
      </c>
      <c r="L3588">
        <v>157</v>
      </c>
      <c r="M3588">
        <v>0</v>
      </c>
      <c r="N3588" s="2">
        <v>31</v>
      </c>
      <c r="O3588" t="s">
        <v>29</v>
      </c>
      <c r="P3588" t="s">
        <v>32</v>
      </c>
      <c r="Q3588" t="s">
        <v>25</v>
      </c>
      <c r="R3588" t="s">
        <v>26</v>
      </c>
    </row>
    <row r="3589" spans="1:18" x14ac:dyDescent="0.35">
      <c r="A3589" t="s">
        <v>1033</v>
      </c>
      <c r="B3589" t="s">
        <v>909</v>
      </c>
      <c r="C3589" t="s">
        <v>15</v>
      </c>
      <c r="D3589" t="s">
        <v>17</v>
      </c>
      <c r="E3589" t="s">
        <v>395</v>
      </c>
      <c r="G3589" t="s">
        <v>20</v>
      </c>
      <c r="H3589" t="s">
        <v>22</v>
      </c>
      <c r="I3589" s="4">
        <v>492</v>
      </c>
      <c r="J3589">
        <v>143</v>
      </c>
      <c r="K3589">
        <v>0</v>
      </c>
      <c r="L3589">
        <v>349</v>
      </c>
      <c r="M3589">
        <v>0</v>
      </c>
      <c r="N3589" s="2">
        <v>31</v>
      </c>
      <c r="O3589" t="s">
        <v>29</v>
      </c>
      <c r="P3589" t="s">
        <v>32</v>
      </c>
      <c r="Q3589" t="s">
        <v>25</v>
      </c>
      <c r="R3589" t="s">
        <v>26</v>
      </c>
    </row>
    <row r="3590" spans="1:18" x14ac:dyDescent="0.35">
      <c r="A3590" t="s">
        <v>1033</v>
      </c>
      <c r="B3590" t="s">
        <v>910</v>
      </c>
      <c r="C3590" t="s">
        <v>15</v>
      </c>
      <c r="D3590" t="s">
        <v>17</v>
      </c>
      <c r="E3590" t="s">
        <v>388</v>
      </c>
      <c r="F3590" t="s">
        <v>131</v>
      </c>
      <c r="G3590" t="s">
        <v>20</v>
      </c>
      <c r="H3590" t="s">
        <v>22</v>
      </c>
      <c r="I3590" s="4">
        <v>9230</v>
      </c>
      <c r="J3590">
        <v>2084</v>
      </c>
      <c r="K3590">
        <v>0</v>
      </c>
      <c r="L3590">
        <v>7146</v>
      </c>
      <c r="M3590">
        <v>0</v>
      </c>
      <c r="N3590" s="2">
        <v>31</v>
      </c>
      <c r="O3590" t="s">
        <v>29</v>
      </c>
      <c r="P3590" t="s">
        <v>32</v>
      </c>
      <c r="Q3590" t="s">
        <v>25</v>
      </c>
      <c r="R3590" t="s">
        <v>26</v>
      </c>
    </row>
    <row r="3591" spans="1:18" x14ac:dyDescent="0.35">
      <c r="A3591" t="s">
        <v>1033</v>
      </c>
      <c r="B3591" t="s">
        <v>911</v>
      </c>
      <c r="C3591" t="s">
        <v>15</v>
      </c>
      <c r="D3591" t="s">
        <v>17</v>
      </c>
      <c r="E3591" t="s">
        <v>425</v>
      </c>
      <c r="F3591" t="s">
        <v>253</v>
      </c>
      <c r="G3591" t="s">
        <v>20</v>
      </c>
      <c r="H3591" t="s">
        <v>22</v>
      </c>
      <c r="I3591" s="4">
        <v>1285</v>
      </c>
      <c r="J3591">
        <v>352</v>
      </c>
      <c r="K3591">
        <v>0</v>
      </c>
      <c r="L3591">
        <v>933</v>
      </c>
      <c r="M3591">
        <v>0</v>
      </c>
      <c r="N3591" s="2">
        <v>31</v>
      </c>
      <c r="O3591" t="s">
        <v>29</v>
      </c>
      <c r="P3591" t="s">
        <v>32</v>
      </c>
      <c r="Q3591" t="s">
        <v>25</v>
      </c>
      <c r="R3591" t="s">
        <v>26</v>
      </c>
    </row>
    <row r="3592" spans="1:18" x14ac:dyDescent="0.35">
      <c r="A3592" t="s">
        <v>1033</v>
      </c>
      <c r="B3592" t="s">
        <v>912</v>
      </c>
      <c r="C3592" t="s">
        <v>15</v>
      </c>
      <c r="D3592" t="s">
        <v>17</v>
      </c>
      <c r="E3592" t="s">
        <v>493</v>
      </c>
      <c r="F3592" t="s">
        <v>494</v>
      </c>
      <c r="G3592" t="s">
        <v>20</v>
      </c>
      <c r="H3592" t="s">
        <v>22</v>
      </c>
      <c r="I3592" s="4">
        <v>14440</v>
      </c>
      <c r="J3592">
        <v>5745</v>
      </c>
      <c r="K3592">
        <v>0</v>
      </c>
      <c r="L3592">
        <v>8695</v>
      </c>
      <c r="M3592">
        <v>0</v>
      </c>
      <c r="N3592" s="2">
        <v>31</v>
      </c>
      <c r="O3592" t="s">
        <v>260</v>
      </c>
      <c r="P3592" t="s">
        <v>168</v>
      </c>
      <c r="Q3592" t="s">
        <v>25</v>
      </c>
      <c r="R3592" t="s">
        <v>26</v>
      </c>
    </row>
    <row r="3593" spans="1:18" x14ac:dyDescent="0.35">
      <c r="A3593" t="s">
        <v>1033</v>
      </c>
      <c r="B3593" t="s">
        <v>913</v>
      </c>
      <c r="C3593" t="s">
        <v>15</v>
      </c>
      <c r="D3593" t="s">
        <v>17</v>
      </c>
      <c r="E3593" t="s">
        <v>414</v>
      </c>
      <c r="F3593" t="s">
        <v>253</v>
      </c>
      <c r="G3593" t="s">
        <v>20</v>
      </c>
      <c r="H3593" t="s">
        <v>22</v>
      </c>
      <c r="I3593" s="4">
        <v>1038</v>
      </c>
      <c r="J3593">
        <v>279</v>
      </c>
      <c r="K3593">
        <v>0</v>
      </c>
      <c r="L3593">
        <v>759</v>
      </c>
      <c r="M3593">
        <v>0</v>
      </c>
      <c r="N3593" s="2">
        <v>31</v>
      </c>
      <c r="O3593" t="s">
        <v>29</v>
      </c>
      <c r="P3593" t="s">
        <v>32</v>
      </c>
      <c r="Q3593" t="s">
        <v>25</v>
      </c>
      <c r="R3593" t="s">
        <v>26</v>
      </c>
    </row>
    <row r="3594" spans="1:18" x14ac:dyDescent="0.35">
      <c r="A3594" t="s">
        <v>1033</v>
      </c>
      <c r="B3594" t="s">
        <v>914</v>
      </c>
      <c r="C3594" t="s">
        <v>15</v>
      </c>
      <c r="D3594" t="s">
        <v>17</v>
      </c>
      <c r="E3594" t="s">
        <v>351</v>
      </c>
      <c r="F3594" t="s">
        <v>352</v>
      </c>
      <c r="G3594" t="s">
        <v>20</v>
      </c>
      <c r="H3594" t="s">
        <v>21</v>
      </c>
      <c r="I3594" s="4">
        <v>3.7</v>
      </c>
      <c r="J3594">
        <v>0</v>
      </c>
      <c r="K3594">
        <v>0</v>
      </c>
      <c r="L3594">
        <v>0</v>
      </c>
      <c r="M3594">
        <v>3.7</v>
      </c>
      <c r="N3594" s="2">
        <v>31</v>
      </c>
      <c r="O3594" t="s">
        <v>29</v>
      </c>
      <c r="P3594" t="s">
        <v>32</v>
      </c>
      <c r="Q3594" t="s">
        <v>25</v>
      </c>
      <c r="R3594" t="s">
        <v>26</v>
      </c>
    </row>
    <row r="3595" spans="1:18" x14ac:dyDescent="0.35">
      <c r="A3595" t="s">
        <v>1033</v>
      </c>
      <c r="B3595" t="s">
        <v>915</v>
      </c>
      <c r="C3595" t="s">
        <v>15</v>
      </c>
      <c r="D3595" t="s">
        <v>17</v>
      </c>
      <c r="E3595" t="s">
        <v>365</v>
      </c>
      <c r="G3595" t="s">
        <v>20</v>
      </c>
      <c r="H3595" t="s">
        <v>22</v>
      </c>
      <c r="I3595" s="4">
        <v>6379</v>
      </c>
      <c r="J3595">
        <v>1288</v>
      </c>
      <c r="K3595">
        <v>0</v>
      </c>
      <c r="L3595">
        <v>5091</v>
      </c>
      <c r="M3595">
        <v>0</v>
      </c>
      <c r="N3595" s="2">
        <v>31</v>
      </c>
      <c r="O3595" t="s">
        <v>29</v>
      </c>
      <c r="P3595" t="s">
        <v>168</v>
      </c>
      <c r="Q3595" t="s">
        <v>25</v>
      </c>
      <c r="R3595" t="s">
        <v>26</v>
      </c>
    </row>
    <row r="3596" spans="1:18" x14ac:dyDescent="0.35">
      <c r="A3596" t="s">
        <v>1033</v>
      </c>
      <c r="B3596" t="s">
        <v>916</v>
      </c>
      <c r="C3596" t="s">
        <v>15</v>
      </c>
      <c r="D3596" t="s">
        <v>17</v>
      </c>
      <c r="E3596" t="s">
        <v>394</v>
      </c>
      <c r="F3596" t="s">
        <v>40</v>
      </c>
      <c r="G3596" t="s">
        <v>20</v>
      </c>
      <c r="H3596" t="s">
        <v>22</v>
      </c>
      <c r="I3596" s="4">
        <v>997</v>
      </c>
      <c r="J3596">
        <v>170</v>
      </c>
      <c r="K3596">
        <v>0</v>
      </c>
      <c r="L3596">
        <v>827</v>
      </c>
      <c r="M3596">
        <v>0</v>
      </c>
      <c r="N3596" s="2">
        <v>31</v>
      </c>
      <c r="O3596" t="s">
        <v>40</v>
      </c>
      <c r="P3596" t="s">
        <v>47</v>
      </c>
      <c r="Q3596" t="s">
        <v>25</v>
      </c>
      <c r="R3596" t="s">
        <v>26</v>
      </c>
    </row>
    <row r="3597" spans="1:18" x14ac:dyDescent="0.35">
      <c r="A3597" t="s">
        <v>1033</v>
      </c>
      <c r="B3597" t="s">
        <v>917</v>
      </c>
      <c r="C3597" t="s">
        <v>15</v>
      </c>
      <c r="D3597" t="s">
        <v>17</v>
      </c>
      <c r="E3597" t="s">
        <v>320</v>
      </c>
      <c r="G3597" t="s">
        <v>20</v>
      </c>
      <c r="H3597" t="s">
        <v>22</v>
      </c>
      <c r="I3597" s="4">
        <v>3004</v>
      </c>
      <c r="J3597">
        <v>505</v>
      </c>
      <c r="K3597">
        <v>0</v>
      </c>
      <c r="L3597">
        <v>2499</v>
      </c>
      <c r="M3597">
        <v>0</v>
      </c>
      <c r="N3597" s="2">
        <v>31</v>
      </c>
      <c r="O3597" t="s">
        <v>51</v>
      </c>
      <c r="P3597" t="s">
        <v>272</v>
      </c>
      <c r="Q3597" t="s">
        <v>25</v>
      </c>
      <c r="R3597" t="s">
        <v>26</v>
      </c>
    </row>
    <row r="3598" spans="1:18" x14ac:dyDescent="0.35">
      <c r="A3598" t="s">
        <v>1033</v>
      </c>
      <c r="B3598" t="s">
        <v>918</v>
      </c>
      <c r="C3598" t="s">
        <v>15</v>
      </c>
      <c r="D3598" t="s">
        <v>17</v>
      </c>
      <c r="E3598" t="s">
        <v>267</v>
      </c>
      <c r="G3598" t="s">
        <v>20</v>
      </c>
      <c r="H3598" t="s">
        <v>22</v>
      </c>
      <c r="I3598" s="4">
        <v>5032</v>
      </c>
      <c r="J3598">
        <v>1087</v>
      </c>
      <c r="K3598">
        <v>0</v>
      </c>
      <c r="L3598">
        <v>3945</v>
      </c>
      <c r="M3598">
        <v>0</v>
      </c>
      <c r="N3598" s="2">
        <v>31</v>
      </c>
      <c r="O3598" t="s">
        <v>29</v>
      </c>
      <c r="P3598" t="s">
        <v>37</v>
      </c>
      <c r="Q3598" t="s">
        <v>25</v>
      </c>
      <c r="R3598" t="s">
        <v>26</v>
      </c>
    </row>
    <row r="3599" spans="1:18" x14ac:dyDescent="0.35">
      <c r="A3599" t="s">
        <v>1033</v>
      </c>
      <c r="B3599" t="s">
        <v>919</v>
      </c>
      <c r="C3599" t="s">
        <v>15</v>
      </c>
      <c r="D3599" t="s">
        <v>17</v>
      </c>
      <c r="E3599" t="s">
        <v>452</v>
      </c>
      <c r="F3599" t="s">
        <v>453</v>
      </c>
      <c r="G3599" t="s">
        <v>20</v>
      </c>
      <c r="H3599" t="s">
        <v>21</v>
      </c>
      <c r="I3599" s="4">
        <v>369.68</v>
      </c>
      <c r="J3599">
        <v>0</v>
      </c>
      <c r="K3599">
        <v>0</v>
      </c>
      <c r="L3599">
        <v>0</v>
      </c>
      <c r="M3599">
        <v>369.68</v>
      </c>
      <c r="N3599" s="2">
        <v>31</v>
      </c>
      <c r="O3599" t="s">
        <v>40</v>
      </c>
      <c r="P3599" t="s">
        <v>37</v>
      </c>
      <c r="Q3599" t="s">
        <v>25</v>
      </c>
      <c r="R3599" t="s">
        <v>26</v>
      </c>
    </row>
    <row r="3600" spans="1:18" x14ac:dyDescent="0.35">
      <c r="A3600" t="s">
        <v>1033</v>
      </c>
      <c r="B3600" t="s">
        <v>920</v>
      </c>
      <c r="C3600" t="s">
        <v>15</v>
      </c>
      <c r="D3600" t="s">
        <v>17</v>
      </c>
      <c r="E3600" t="s">
        <v>314</v>
      </c>
      <c r="G3600" t="s">
        <v>20</v>
      </c>
      <c r="H3600" t="s">
        <v>22</v>
      </c>
      <c r="I3600" s="4">
        <v>5861</v>
      </c>
      <c r="J3600">
        <v>1306</v>
      </c>
      <c r="K3600">
        <v>0</v>
      </c>
      <c r="L3600">
        <v>4555</v>
      </c>
      <c r="M3600">
        <v>0</v>
      </c>
      <c r="N3600" s="2">
        <v>31</v>
      </c>
      <c r="O3600" t="s">
        <v>29</v>
      </c>
      <c r="P3600" t="s">
        <v>37</v>
      </c>
      <c r="Q3600" t="s">
        <v>25</v>
      </c>
      <c r="R3600" t="s">
        <v>26</v>
      </c>
    </row>
    <row r="3601" spans="1:18" x14ac:dyDescent="0.35">
      <c r="A3601" t="s">
        <v>1033</v>
      </c>
      <c r="B3601" t="s">
        <v>921</v>
      </c>
      <c r="C3601" t="s">
        <v>15</v>
      </c>
      <c r="D3601" t="s">
        <v>17</v>
      </c>
      <c r="E3601" t="s">
        <v>422</v>
      </c>
      <c r="G3601" t="s">
        <v>20</v>
      </c>
      <c r="H3601" t="s">
        <v>21</v>
      </c>
      <c r="I3601" s="4">
        <v>0</v>
      </c>
      <c r="J3601">
        <v>0</v>
      </c>
      <c r="K3601">
        <v>0</v>
      </c>
      <c r="L3601">
        <v>0</v>
      </c>
      <c r="M3601">
        <v>0</v>
      </c>
      <c r="N3601" s="2">
        <v>31</v>
      </c>
      <c r="O3601" t="s">
        <v>40</v>
      </c>
      <c r="P3601" t="s">
        <v>37</v>
      </c>
      <c r="Q3601" t="s">
        <v>25</v>
      </c>
      <c r="R3601" t="s">
        <v>26</v>
      </c>
    </row>
    <row r="3602" spans="1:18" x14ac:dyDescent="0.35">
      <c r="A3602" t="s">
        <v>1033</v>
      </c>
      <c r="B3602" t="s">
        <v>922</v>
      </c>
      <c r="C3602" t="s">
        <v>15</v>
      </c>
      <c r="D3602" t="s">
        <v>17</v>
      </c>
      <c r="E3602" t="s">
        <v>70</v>
      </c>
      <c r="F3602" t="s">
        <v>71</v>
      </c>
      <c r="G3602" t="s">
        <v>20</v>
      </c>
      <c r="H3602" t="s">
        <v>22</v>
      </c>
      <c r="I3602" s="4">
        <v>22545</v>
      </c>
      <c r="J3602">
        <v>4950</v>
      </c>
      <c r="K3602">
        <v>0</v>
      </c>
      <c r="L3602">
        <v>17595</v>
      </c>
      <c r="M3602">
        <v>0</v>
      </c>
      <c r="N3602" s="2">
        <v>31</v>
      </c>
      <c r="O3602" t="s">
        <v>29</v>
      </c>
      <c r="P3602" t="s">
        <v>47</v>
      </c>
      <c r="Q3602" t="s">
        <v>25</v>
      </c>
      <c r="R3602" t="s">
        <v>26</v>
      </c>
    </row>
    <row r="3603" spans="1:18" x14ac:dyDescent="0.35">
      <c r="A3603" t="s">
        <v>1033</v>
      </c>
      <c r="B3603" t="s">
        <v>923</v>
      </c>
      <c r="C3603" t="s">
        <v>15</v>
      </c>
      <c r="D3603" t="s">
        <v>17</v>
      </c>
      <c r="E3603" t="s">
        <v>420</v>
      </c>
      <c r="F3603" t="s">
        <v>421</v>
      </c>
      <c r="G3603" t="s">
        <v>20</v>
      </c>
      <c r="H3603" t="s">
        <v>22</v>
      </c>
      <c r="I3603" s="4">
        <v>3005</v>
      </c>
      <c r="J3603">
        <v>648</v>
      </c>
      <c r="K3603">
        <v>0</v>
      </c>
      <c r="L3603">
        <v>2357</v>
      </c>
      <c r="M3603">
        <v>0</v>
      </c>
      <c r="N3603" s="2">
        <v>31</v>
      </c>
      <c r="O3603" t="s">
        <v>29</v>
      </c>
      <c r="P3603" t="s">
        <v>24</v>
      </c>
      <c r="Q3603" t="s">
        <v>25</v>
      </c>
      <c r="R3603" t="s">
        <v>26</v>
      </c>
    </row>
    <row r="3604" spans="1:18" x14ac:dyDescent="0.35">
      <c r="A3604" t="s">
        <v>1033</v>
      </c>
      <c r="B3604" t="s">
        <v>924</v>
      </c>
      <c r="C3604" t="s">
        <v>15</v>
      </c>
      <c r="D3604" t="s">
        <v>17</v>
      </c>
      <c r="E3604" t="s">
        <v>191</v>
      </c>
      <c r="F3604" t="s">
        <v>192</v>
      </c>
      <c r="G3604" t="s">
        <v>20</v>
      </c>
      <c r="H3604" t="s">
        <v>22</v>
      </c>
      <c r="I3604" s="4">
        <v>2191</v>
      </c>
      <c r="J3604">
        <v>500</v>
      </c>
      <c r="K3604">
        <v>0</v>
      </c>
      <c r="L3604">
        <v>1691</v>
      </c>
      <c r="M3604">
        <v>0</v>
      </c>
      <c r="N3604" s="2">
        <v>31</v>
      </c>
      <c r="O3604" t="s">
        <v>29</v>
      </c>
      <c r="P3604" t="s">
        <v>24</v>
      </c>
      <c r="Q3604" t="s">
        <v>25</v>
      </c>
      <c r="R3604" t="s">
        <v>26</v>
      </c>
    </row>
    <row r="3605" spans="1:18" x14ac:dyDescent="0.35">
      <c r="A3605" t="s">
        <v>1033</v>
      </c>
      <c r="B3605" t="s">
        <v>925</v>
      </c>
      <c r="C3605" t="s">
        <v>15</v>
      </c>
      <c r="D3605" t="s">
        <v>17</v>
      </c>
      <c r="E3605" t="s">
        <v>436</v>
      </c>
      <c r="F3605" t="s">
        <v>437</v>
      </c>
      <c r="G3605" t="s">
        <v>20</v>
      </c>
      <c r="H3605" t="s">
        <v>22</v>
      </c>
      <c r="I3605" s="4">
        <v>5122</v>
      </c>
      <c r="J3605">
        <v>1185</v>
      </c>
      <c r="K3605">
        <v>0</v>
      </c>
      <c r="L3605">
        <v>3937</v>
      </c>
      <c r="M3605">
        <v>0</v>
      </c>
      <c r="N3605" s="2">
        <v>31</v>
      </c>
      <c r="O3605" t="s">
        <v>29</v>
      </c>
      <c r="P3605" t="s">
        <v>24</v>
      </c>
      <c r="Q3605" t="s">
        <v>25</v>
      </c>
      <c r="R3605" t="s">
        <v>26</v>
      </c>
    </row>
    <row r="3606" spans="1:18" x14ac:dyDescent="0.35">
      <c r="A3606" t="s">
        <v>1033</v>
      </c>
      <c r="B3606" t="s">
        <v>926</v>
      </c>
      <c r="C3606" t="s">
        <v>15</v>
      </c>
      <c r="D3606" t="s">
        <v>17</v>
      </c>
      <c r="E3606" t="s">
        <v>384</v>
      </c>
      <c r="F3606" t="s">
        <v>110</v>
      </c>
      <c r="G3606" t="s">
        <v>20</v>
      </c>
      <c r="H3606" t="s">
        <v>22</v>
      </c>
      <c r="I3606" s="4">
        <v>2332</v>
      </c>
      <c r="J3606">
        <v>528</v>
      </c>
      <c r="K3606">
        <v>0</v>
      </c>
      <c r="L3606">
        <v>1804</v>
      </c>
      <c r="M3606">
        <v>0</v>
      </c>
      <c r="N3606" s="2">
        <v>31</v>
      </c>
      <c r="O3606" t="s">
        <v>29</v>
      </c>
      <c r="P3606" t="s">
        <v>24</v>
      </c>
      <c r="Q3606" t="s">
        <v>25</v>
      </c>
      <c r="R3606" t="s">
        <v>26</v>
      </c>
    </row>
    <row r="3607" spans="1:18" x14ac:dyDescent="0.35">
      <c r="A3607" t="s">
        <v>1033</v>
      </c>
      <c r="B3607" t="s">
        <v>927</v>
      </c>
      <c r="C3607" t="s">
        <v>15</v>
      </c>
      <c r="D3607" t="s">
        <v>17</v>
      </c>
      <c r="E3607" t="s">
        <v>216</v>
      </c>
      <c r="F3607" t="s">
        <v>217</v>
      </c>
      <c r="G3607" t="s">
        <v>20</v>
      </c>
      <c r="H3607" t="s">
        <v>22</v>
      </c>
      <c r="I3607" s="4">
        <v>4025</v>
      </c>
      <c r="J3607">
        <v>1210</v>
      </c>
      <c r="K3607">
        <v>0</v>
      </c>
      <c r="L3607">
        <v>2815</v>
      </c>
      <c r="M3607">
        <v>0</v>
      </c>
      <c r="N3607" s="2">
        <v>31</v>
      </c>
      <c r="O3607" t="s">
        <v>60</v>
      </c>
      <c r="P3607" t="s">
        <v>24</v>
      </c>
      <c r="Q3607" t="s">
        <v>25</v>
      </c>
      <c r="R3607" t="s">
        <v>26</v>
      </c>
    </row>
    <row r="3608" spans="1:18" x14ac:dyDescent="0.35">
      <c r="A3608" t="s">
        <v>1033</v>
      </c>
      <c r="B3608" t="s">
        <v>928</v>
      </c>
      <c r="C3608" t="s">
        <v>15</v>
      </c>
      <c r="D3608" t="s">
        <v>17</v>
      </c>
      <c r="E3608" t="s">
        <v>417</v>
      </c>
      <c r="F3608" t="s">
        <v>131</v>
      </c>
      <c r="G3608" t="s">
        <v>20</v>
      </c>
      <c r="H3608" t="s">
        <v>22</v>
      </c>
      <c r="I3608" s="4">
        <v>2200</v>
      </c>
      <c r="J3608">
        <v>498</v>
      </c>
      <c r="K3608">
        <v>0</v>
      </c>
      <c r="L3608">
        <v>1702</v>
      </c>
      <c r="M3608">
        <v>0</v>
      </c>
      <c r="N3608" s="2">
        <v>31</v>
      </c>
      <c r="O3608" t="s">
        <v>29</v>
      </c>
      <c r="P3608" t="s">
        <v>24</v>
      </c>
      <c r="Q3608" t="s">
        <v>25</v>
      </c>
      <c r="R3608" t="s">
        <v>26</v>
      </c>
    </row>
    <row r="3609" spans="1:18" x14ac:dyDescent="0.35">
      <c r="A3609" t="s">
        <v>1033</v>
      </c>
      <c r="B3609" t="s">
        <v>929</v>
      </c>
      <c r="C3609" t="s">
        <v>15</v>
      </c>
      <c r="D3609" t="s">
        <v>17</v>
      </c>
      <c r="E3609" t="s">
        <v>555</v>
      </c>
      <c r="G3609" t="s">
        <v>20</v>
      </c>
      <c r="H3609" t="s">
        <v>22</v>
      </c>
      <c r="I3609" s="4">
        <v>6215</v>
      </c>
      <c r="J3609">
        <v>1355</v>
      </c>
      <c r="K3609">
        <v>0</v>
      </c>
      <c r="L3609">
        <v>4860</v>
      </c>
      <c r="M3609">
        <v>0</v>
      </c>
      <c r="N3609" s="2">
        <v>31</v>
      </c>
      <c r="Q3609" t="s">
        <v>25</v>
      </c>
      <c r="R3609" t="s">
        <v>26</v>
      </c>
    </row>
    <row r="3610" spans="1:18" x14ac:dyDescent="0.35">
      <c r="A3610" t="s">
        <v>1033</v>
      </c>
      <c r="B3610" t="s">
        <v>930</v>
      </c>
      <c r="C3610" t="s">
        <v>15</v>
      </c>
      <c r="D3610" t="s">
        <v>17</v>
      </c>
      <c r="E3610" t="s">
        <v>554</v>
      </c>
      <c r="G3610" t="s">
        <v>20</v>
      </c>
      <c r="H3610" t="s">
        <v>22</v>
      </c>
      <c r="I3610" s="4">
        <v>6590</v>
      </c>
      <c r="J3610">
        <v>1381</v>
      </c>
      <c r="K3610">
        <v>0</v>
      </c>
      <c r="L3610">
        <v>5209</v>
      </c>
      <c r="M3610">
        <v>0</v>
      </c>
      <c r="N3610" s="2">
        <v>31</v>
      </c>
      <c r="Q3610" t="s">
        <v>25</v>
      </c>
      <c r="R3610" t="s">
        <v>26</v>
      </c>
    </row>
    <row r="3611" spans="1:18" x14ac:dyDescent="0.35">
      <c r="A3611" t="s">
        <v>1033</v>
      </c>
      <c r="B3611" t="s">
        <v>931</v>
      </c>
      <c r="C3611" t="s">
        <v>15</v>
      </c>
      <c r="D3611" t="s">
        <v>17</v>
      </c>
      <c r="E3611" t="s">
        <v>560</v>
      </c>
      <c r="G3611" t="s">
        <v>20</v>
      </c>
      <c r="H3611" t="s">
        <v>21</v>
      </c>
      <c r="I3611" s="4">
        <v>259.44</v>
      </c>
      <c r="J3611">
        <v>0</v>
      </c>
      <c r="K3611">
        <v>0</v>
      </c>
      <c r="L3611">
        <v>0</v>
      </c>
      <c r="M3611">
        <v>259.44</v>
      </c>
      <c r="N3611" s="2">
        <v>31</v>
      </c>
      <c r="Q3611" t="s">
        <v>25</v>
      </c>
      <c r="R3611" t="s">
        <v>26</v>
      </c>
    </row>
    <row r="3612" spans="1:18" x14ac:dyDescent="0.35">
      <c r="A3612" t="s">
        <v>1033</v>
      </c>
      <c r="B3612" t="s">
        <v>932</v>
      </c>
      <c r="C3612" t="s">
        <v>15</v>
      </c>
      <c r="D3612" t="s">
        <v>17</v>
      </c>
      <c r="E3612" t="s">
        <v>127</v>
      </c>
      <c r="F3612" t="s">
        <v>73</v>
      </c>
      <c r="G3612" t="s">
        <v>20</v>
      </c>
      <c r="H3612" t="s">
        <v>22</v>
      </c>
      <c r="I3612" s="4">
        <v>3615</v>
      </c>
      <c r="J3612">
        <v>830</v>
      </c>
      <c r="K3612">
        <v>0</v>
      </c>
      <c r="L3612">
        <v>2785</v>
      </c>
      <c r="M3612">
        <v>0</v>
      </c>
      <c r="N3612" s="2">
        <v>31</v>
      </c>
      <c r="O3612" t="s">
        <v>60</v>
      </c>
      <c r="P3612" t="s">
        <v>32</v>
      </c>
      <c r="Q3612" t="s">
        <v>25</v>
      </c>
      <c r="R3612" t="s">
        <v>26</v>
      </c>
    </row>
    <row r="3613" spans="1:18" x14ac:dyDescent="0.35">
      <c r="A3613" t="s">
        <v>1033</v>
      </c>
      <c r="B3613" t="s">
        <v>933</v>
      </c>
      <c r="C3613" t="s">
        <v>15</v>
      </c>
      <c r="D3613" t="s">
        <v>17</v>
      </c>
      <c r="E3613" t="s">
        <v>31</v>
      </c>
      <c r="F3613" t="s">
        <v>18</v>
      </c>
      <c r="G3613" t="s">
        <v>20</v>
      </c>
      <c r="H3613" t="s">
        <v>21</v>
      </c>
      <c r="I3613" s="4">
        <v>2195.44</v>
      </c>
      <c r="J3613">
        <v>0</v>
      </c>
      <c r="K3613">
        <v>0</v>
      </c>
      <c r="L3613">
        <v>0</v>
      </c>
      <c r="M3613">
        <v>2195.44</v>
      </c>
      <c r="N3613" s="2">
        <v>31</v>
      </c>
      <c r="O3613" t="s">
        <v>23</v>
      </c>
      <c r="P3613" t="s">
        <v>32</v>
      </c>
      <c r="Q3613" t="s">
        <v>25</v>
      </c>
      <c r="R3613" t="s">
        <v>26</v>
      </c>
    </row>
    <row r="3614" spans="1:18" x14ac:dyDescent="0.35">
      <c r="A3614" t="s">
        <v>1033</v>
      </c>
      <c r="B3614" t="s">
        <v>934</v>
      </c>
      <c r="C3614" t="s">
        <v>15</v>
      </c>
      <c r="D3614" t="s">
        <v>17</v>
      </c>
      <c r="E3614" t="s">
        <v>506</v>
      </c>
      <c r="F3614" t="s">
        <v>507</v>
      </c>
      <c r="G3614" t="s">
        <v>20</v>
      </c>
      <c r="H3614" t="s">
        <v>22</v>
      </c>
      <c r="I3614" s="4">
        <v>4410</v>
      </c>
      <c r="J3614">
        <v>1005</v>
      </c>
      <c r="K3614">
        <v>0</v>
      </c>
      <c r="L3614">
        <v>3405</v>
      </c>
      <c r="M3614">
        <v>0</v>
      </c>
      <c r="N3614" s="2">
        <v>31</v>
      </c>
      <c r="O3614" t="s">
        <v>60</v>
      </c>
      <c r="P3614" t="s">
        <v>32</v>
      </c>
      <c r="Q3614" t="s">
        <v>25</v>
      </c>
      <c r="R3614" t="s">
        <v>26</v>
      </c>
    </row>
    <row r="3615" spans="1:18" x14ac:dyDescent="0.35">
      <c r="A3615" t="s">
        <v>1033</v>
      </c>
      <c r="B3615" t="s">
        <v>935</v>
      </c>
      <c r="C3615" t="s">
        <v>15</v>
      </c>
      <c r="D3615" t="s">
        <v>17</v>
      </c>
      <c r="E3615" t="s">
        <v>194</v>
      </c>
      <c r="F3615" t="s">
        <v>110</v>
      </c>
      <c r="G3615" t="s">
        <v>20</v>
      </c>
      <c r="H3615" t="s">
        <v>22</v>
      </c>
      <c r="I3615" s="4">
        <v>4608</v>
      </c>
      <c r="J3615">
        <v>1052</v>
      </c>
      <c r="K3615">
        <v>0</v>
      </c>
      <c r="L3615">
        <v>3556</v>
      </c>
      <c r="M3615">
        <v>0</v>
      </c>
      <c r="N3615" s="2">
        <v>31</v>
      </c>
      <c r="O3615" t="s">
        <v>29</v>
      </c>
      <c r="P3615" t="s">
        <v>80</v>
      </c>
      <c r="Q3615" t="s">
        <v>25</v>
      </c>
      <c r="R3615" t="s">
        <v>26</v>
      </c>
    </row>
    <row r="3616" spans="1:18" x14ac:dyDescent="0.35">
      <c r="A3616" t="s">
        <v>1033</v>
      </c>
      <c r="B3616" t="s">
        <v>936</v>
      </c>
      <c r="C3616" t="s">
        <v>15</v>
      </c>
      <c r="D3616" t="s">
        <v>17</v>
      </c>
      <c r="E3616" t="s">
        <v>438</v>
      </c>
      <c r="F3616" t="s">
        <v>131</v>
      </c>
      <c r="G3616" t="s">
        <v>20</v>
      </c>
      <c r="H3616" t="s">
        <v>22</v>
      </c>
      <c r="I3616" s="4">
        <v>1107</v>
      </c>
      <c r="J3616">
        <v>191</v>
      </c>
      <c r="K3616">
        <v>0</v>
      </c>
      <c r="L3616">
        <v>916</v>
      </c>
      <c r="M3616">
        <v>0</v>
      </c>
      <c r="N3616" s="2">
        <v>31</v>
      </c>
      <c r="O3616" t="s">
        <v>29</v>
      </c>
      <c r="P3616" t="s">
        <v>47</v>
      </c>
      <c r="Q3616" t="s">
        <v>25</v>
      </c>
      <c r="R3616" t="s">
        <v>26</v>
      </c>
    </row>
    <row r="3617" spans="1:18" x14ac:dyDescent="0.35">
      <c r="A3617" t="s">
        <v>1033</v>
      </c>
      <c r="B3617" t="s">
        <v>937</v>
      </c>
      <c r="C3617" t="s">
        <v>15</v>
      </c>
      <c r="D3617" t="s">
        <v>17</v>
      </c>
      <c r="E3617" t="s">
        <v>142</v>
      </c>
      <c r="F3617" t="s">
        <v>143</v>
      </c>
      <c r="G3617" t="s">
        <v>20</v>
      </c>
      <c r="H3617" t="s">
        <v>22</v>
      </c>
      <c r="I3617" s="4">
        <v>112100</v>
      </c>
      <c r="J3617">
        <v>23840</v>
      </c>
      <c r="K3617">
        <v>0</v>
      </c>
      <c r="L3617">
        <v>88260</v>
      </c>
      <c r="M3617">
        <v>0</v>
      </c>
      <c r="N3617" s="2">
        <v>31</v>
      </c>
      <c r="O3617" t="s">
        <v>46</v>
      </c>
      <c r="P3617" t="s">
        <v>47</v>
      </c>
      <c r="Q3617" t="s">
        <v>25</v>
      </c>
      <c r="R3617" t="s">
        <v>26</v>
      </c>
    </row>
    <row r="3618" spans="1:18" x14ac:dyDescent="0.35">
      <c r="A3618" t="s">
        <v>1033</v>
      </c>
      <c r="B3618" t="s">
        <v>938</v>
      </c>
      <c r="C3618" t="s">
        <v>15</v>
      </c>
      <c r="D3618" t="s">
        <v>17</v>
      </c>
      <c r="E3618" t="s">
        <v>324</v>
      </c>
      <c r="F3618" t="s">
        <v>18</v>
      </c>
      <c r="G3618" t="s">
        <v>20</v>
      </c>
      <c r="H3618" t="s">
        <v>21</v>
      </c>
      <c r="I3618" s="4">
        <v>1209.46</v>
      </c>
      <c r="J3618">
        <v>0</v>
      </c>
      <c r="K3618">
        <v>0</v>
      </c>
      <c r="L3618">
        <v>0</v>
      </c>
      <c r="M3618">
        <v>1209.46</v>
      </c>
      <c r="N3618" s="2">
        <v>31</v>
      </c>
      <c r="O3618" t="s">
        <v>23</v>
      </c>
      <c r="P3618" t="s">
        <v>224</v>
      </c>
      <c r="Q3618" t="s">
        <v>25</v>
      </c>
      <c r="R3618" t="s">
        <v>26</v>
      </c>
    </row>
    <row r="3619" spans="1:18" x14ac:dyDescent="0.35">
      <c r="A3619" t="s">
        <v>1033</v>
      </c>
      <c r="B3619" t="s">
        <v>939</v>
      </c>
      <c r="C3619" t="s">
        <v>15</v>
      </c>
      <c r="D3619" t="s">
        <v>17</v>
      </c>
      <c r="E3619" t="s">
        <v>81</v>
      </c>
      <c r="F3619" t="s">
        <v>34</v>
      </c>
      <c r="G3619" t="s">
        <v>20</v>
      </c>
      <c r="H3619" t="s">
        <v>21</v>
      </c>
      <c r="I3619" s="4">
        <v>2116.3200000000002</v>
      </c>
      <c r="J3619">
        <v>0</v>
      </c>
      <c r="K3619">
        <v>0</v>
      </c>
      <c r="L3619">
        <v>0</v>
      </c>
      <c r="M3619">
        <v>2116.3200000000002</v>
      </c>
      <c r="N3619" s="2">
        <v>31</v>
      </c>
      <c r="O3619" t="s">
        <v>35</v>
      </c>
      <c r="P3619" t="s">
        <v>41</v>
      </c>
      <c r="Q3619" t="s">
        <v>25</v>
      </c>
      <c r="R3619" t="s">
        <v>26</v>
      </c>
    </row>
    <row r="3620" spans="1:18" x14ac:dyDescent="0.35">
      <c r="A3620" t="s">
        <v>1033</v>
      </c>
      <c r="B3620" t="s">
        <v>940</v>
      </c>
      <c r="C3620" t="s">
        <v>15</v>
      </c>
      <c r="D3620" t="s">
        <v>17</v>
      </c>
      <c r="E3620" t="s">
        <v>479</v>
      </c>
      <c r="G3620" t="s">
        <v>20</v>
      </c>
      <c r="H3620" t="s">
        <v>22</v>
      </c>
      <c r="I3620" s="4">
        <v>4572</v>
      </c>
      <c r="J3620">
        <v>1016</v>
      </c>
      <c r="K3620">
        <v>0</v>
      </c>
      <c r="L3620">
        <v>3556</v>
      </c>
      <c r="M3620">
        <v>0</v>
      </c>
      <c r="N3620" s="2">
        <v>31</v>
      </c>
      <c r="O3620" t="s">
        <v>29</v>
      </c>
      <c r="P3620" t="s">
        <v>474</v>
      </c>
      <c r="Q3620" t="s">
        <v>25</v>
      </c>
      <c r="R3620" t="s">
        <v>26</v>
      </c>
    </row>
    <row r="3621" spans="1:18" x14ac:dyDescent="0.35">
      <c r="A3621" t="s">
        <v>1033</v>
      </c>
      <c r="B3621" t="s">
        <v>941</v>
      </c>
      <c r="C3621" t="s">
        <v>15</v>
      </c>
      <c r="D3621" t="s">
        <v>17</v>
      </c>
      <c r="E3621" t="s">
        <v>419</v>
      </c>
      <c r="G3621" t="s">
        <v>20</v>
      </c>
      <c r="H3621" t="s">
        <v>21</v>
      </c>
      <c r="I3621" s="4">
        <v>409.94</v>
      </c>
      <c r="J3621">
        <v>0</v>
      </c>
      <c r="K3621">
        <v>0</v>
      </c>
      <c r="L3621">
        <v>0</v>
      </c>
      <c r="M3621">
        <v>409.94</v>
      </c>
      <c r="N3621" s="2">
        <v>31</v>
      </c>
      <c r="O3621" t="s">
        <v>40</v>
      </c>
      <c r="P3621" t="s">
        <v>224</v>
      </c>
      <c r="Q3621" t="s">
        <v>25</v>
      </c>
      <c r="R3621" t="s">
        <v>26</v>
      </c>
    </row>
    <row r="3622" spans="1:18" x14ac:dyDescent="0.35">
      <c r="A3622" t="s">
        <v>1033</v>
      </c>
      <c r="B3622" t="s">
        <v>942</v>
      </c>
      <c r="C3622" t="s">
        <v>15</v>
      </c>
      <c r="D3622" t="s">
        <v>17</v>
      </c>
      <c r="E3622" t="s">
        <v>252</v>
      </c>
      <c r="F3622" t="s">
        <v>253</v>
      </c>
      <c r="G3622" t="s">
        <v>20</v>
      </c>
      <c r="H3622" t="s">
        <v>22</v>
      </c>
      <c r="I3622" s="4">
        <v>4381</v>
      </c>
      <c r="J3622">
        <v>1002</v>
      </c>
      <c r="K3622">
        <v>0</v>
      </c>
      <c r="L3622">
        <v>3379</v>
      </c>
      <c r="M3622">
        <v>0</v>
      </c>
      <c r="N3622" s="2">
        <v>31</v>
      </c>
      <c r="O3622" t="s">
        <v>29</v>
      </c>
      <c r="P3622" t="s">
        <v>224</v>
      </c>
      <c r="Q3622" t="s">
        <v>25</v>
      </c>
      <c r="R3622" t="s">
        <v>26</v>
      </c>
    </row>
    <row r="3623" spans="1:18" x14ac:dyDescent="0.35">
      <c r="A3623" t="s">
        <v>1033</v>
      </c>
      <c r="B3623" t="s">
        <v>943</v>
      </c>
      <c r="C3623" t="s">
        <v>15</v>
      </c>
      <c r="D3623" t="s">
        <v>17</v>
      </c>
      <c r="E3623" t="s">
        <v>254</v>
      </c>
      <c r="F3623" t="s">
        <v>255</v>
      </c>
      <c r="G3623" t="s">
        <v>20</v>
      </c>
      <c r="H3623" t="s">
        <v>22</v>
      </c>
      <c r="I3623" s="4">
        <v>9815</v>
      </c>
      <c r="J3623">
        <v>2245</v>
      </c>
      <c r="K3623">
        <v>0</v>
      </c>
      <c r="L3623">
        <v>7570</v>
      </c>
      <c r="M3623">
        <v>0</v>
      </c>
      <c r="N3623" s="2">
        <v>31</v>
      </c>
      <c r="O3623" t="s">
        <v>29</v>
      </c>
      <c r="P3623" t="s">
        <v>224</v>
      </c>
      <c r="Q3623" t="s">
        <v>25</v>
      </c>
      <c r="R3623" t="s">
        <v>26</v>
      </c>
    </row>
    <row r="3624" spans="1:18" x14ac:dyDescent="0.35">
      <c r="A3624" t="s">
        <v>1033</v>
      </c>
      <c r="B3624" t="s">
        <v>944</v>
      </c>
      <c r="C3624" t="s">
        <v>15</v>
      </c>
      <c r="D3624" t="s">
        <v>17</v>
      </c>
      <c r="E3624" t="s">
        <v>239</v>
      </c>
      <c r="G3624" t="s">
        <v>20</v>
      </c>
      <c r="H3624" t="s">
        <v>21</v>
      </c>
      <c r="I3624" s="4">
        <v>228.92</v>
      </c>
      <c r="J3624">
        <v>0</v>
      </c>
      <c r="K3624">
        <v>0</v>
      </c>
      <c r="L3624">
        <v>0</v>
      </c>
      <c r="M3624">
        <v>228.92</v>
      </c>
      <c r="N3624" s="2">
        <v>31</v>
      </c>
      <c r="O3624" t="s">
        <v>40</v>
      </c>
      <c r="P3624" t="s">
        <v>201</v>
      </c>
      <c r="Q3624" t="s">
        <v>25</v>
      </c>
      <c r="R3624" t="s">
        <v>26</v>
      </c>
    </row>
    <row r="3625" spans="1:18" x14ac:dyDescent="0.35">
      <c r="A3625" t="s">
        <v>1033</v>
      </c>
      <c r="B3625" t="s">
        <v>945</v>
      </c>
      <c r="C3625" t="s">
        <v>15</v>
      </c>
      <c r="D3625" t="s">
        <v>17</v>
      </c>
      <c r="E3625" t="s">
        <v>308</v>
      </c>
      <c r="G3625" t="s">
        <v>20</v>
      </c>
      <c r="H3625" t="s">
        <v>21</v>
      </c>
      <c r="I3625" s="4">
        <v>2523.9499999999998</v>
      </c>
      <c r="J3625">
        <v>0</v>
      </c>
      <c r="K3625">
        <v>0</v>
      </c>
      <c r="L3625">
        <v>0</v>
      </c>
      <c r="M3625">
        <v>2523.9499999999998</v>
      </c>
      <c r="N3625" s="2">
        <v>31</v>
      </c>
      <c r="O3625" t="s">
        <v>51</v>
      </c>
      <c r="P3625" t="s">
        <v>224</v>
      </c>
      <c r="Q3625" t="s">
        <v>25</v>
      </c>
      <c r="R3625" t="s">
        <v>26</v>
      </c>
    </row>
    <row r="3626" spans="1:18" x14ac:dyDescent="0.35">
      <c r="A3626" t="s">
        <v>1033</v>
      </c>
      <c r="B3626" t="s">
        <v>946</v>
      </c>
      <c r="C3626" t="s">
        <v>15</v>
      </c>
      <c r="D3626" t="s">
        <v>17</v>
      </c>
      <c r="E3626" t="s">
        <v>173</v>
      </c>
      <c r="F3626" t="s">
        <v>174</v>
      </c>
      <c r="G3626" t="s">
        <v>20</v>
      </c>
      <c r="H3626" t="s">
        <v>22</v>
      </c>
      <c r="I3626" s="4">
        <v>8928</v>
      </c>
      <c r="J3626">
        <v>2134</v>
      </c>
      <c r="K3626">
        <v>0</v>
      </c>
      <c r="L3626">
        <v>6794</v>
      </c>
      <c r="M3626">
        <v>0</v>
      </c>
      <c r="N3626" s="2">
        <v>31</v>
      </c>
      <c r="O3626" t="s">
        <v>29</v>
      </c>
      <c r="P3626" t="s">
        <v>168</v>
      </c>
      <c r="Q3626" t="s">
        <v>25</v>
      </c>
      <c r="R3626" t="s">
        <v>26</v>
      </c>
    </row>
    <row r="3627" spans="1:18" x14ac:dyDescent="0.35">
      <c r="A3627" t="s">
        <v>1033</v>
      </c>
      <c r="B3627" t="s">
        <v>947</v>
      </c>
      <c r="C3627" t="s">
        <v>15</v>
      </c>
      <c r="D3627" t="s">
        <v>17</v>
      </c>
      <c r="E3627" t="s">
        <v>169</v>
      </c>
      <c r="F3627" t="s">
        <v>170</v>
      </c>
      <c r="G3627" t="s">
        <v>20</v>
      </c>
      <c r="H3627" t="s">
        <v>21</v>
      </c>
      <c r="I3627" s="4">
        <v>193.42</v>
      </c>
      <c r="J3627">
        <v>0</v>
      </c>
      <c r="K3627">
        <v>0</v>
      </c>
      <c r="L3627">
        <v>0</v>
      </c>
      <c r="M3627">
        <v>193.42</v>
      </c>
      <c r="N3627" s="2">
        <v>31</v>
      </c>
      <c r="O3627" t="s">
        <v>63</v>
      </c>
      <c r="P3627" t="s">
        <v>80</v>
      </c>
      <c r="Q3627" t="s">
        <v>25</v>
      </c>
      <c r="R3627" t="s">
        <v>26</v>
      </c>
    </row>
    <row r="3628" spans="1:18" x14ac:dyDescent="0.35">
      <c r="A3628" t="s">
        <v>1033</v>
      </c>
      <c r="B3628" t="s">
        <v>948</v>
      </c>
      <c r="C3628" t="s">
        <v>15</v>
      </c>
      <c r="D3628" t="s">
        <v>17</v>
      </c>
      <c r="E3628" t="s">
        <v>251</v>
      </c>
      <c r="G3628" t="s">
        <v>20</v>
      </c>
      <c r="H3628" t="s">
        <v>22</v>
      </c>
      <c r="I3628" s="4">
        <v>3350</v>
      </c>
      <c r="J3628">
        <v>734</v>
      </c>
      <c r="K3628">
        <v>0</v>
      </c>
      <c r="L3628">
        <v>2616</v>
      </c>
      <c r="M3628">
        <v>0</v>
      </c>
      <c r="N3628" s="2">
        <v>31</v>
      </c>
      <c r="O3628" t="s">
        <v>29</v>
      </c>
      <c r="P3628" t="s">
        <v>64</v>
      </c>
      <c r="Q3628" t="s">
        <v>25</v>
      </c>
      <c r="R3628" t="s">
        <v>26</v>
      </c>
    </row>
    <row r="3629" spans="1:18" x14ac:dyDescent="0.35">
      <c r="A3629" t="s">
        <v>1033</v>
      </c>
      <c r="B3629" t="s">
        <v>949</v>
      </c>
      <c r="C3629" t="s">
        <v>15</v>
      </c>
      <c r="D3629" t="s">
        <v>17</v>
      </c>
      <c r="E3629" t="s">
        <v>288</v>
      </c>
      <c r="F3629" t="s">
        <v>289</v>
      </c>
      <c r="G3629" t="s">
        <v>20</v>
      </c>
      <c r="H3629" t="s">
        <v>21</v>
      </c>
      <c r="I3629" s="4">
        <v>5258.43</v>
      </c>
      <c r="J3629">
        <v>0</v>
      </c>
      <c r="K3629">
        <v>0</v>
      </c>
      <c r="L3629">
        <v>0</v>
      </c>
      <c r="M3629">
        <v>5258.43</v>
      </c>
      <c r="N3629" s="2">
        <v>31</v>
      </c>
      <c r="O3629" t="s">
        <v>51</v>
      </c>
      <c r="P3629" t="s">
        <v>224</v>
      </c>
      <c r="Q3629" t="s">
        <v>25</v>
      </c>
      <c r="R3629" t="s">
        <v>26</v>
      </c>
    </row>
    <row r="3630" spans="1:18" x14ac:dyDescent="0.35">
      <c r="A3630" t="s">
        <v>1033</v>
      </c>
      <c r="B3630" t="s">
        <v>950</v>
      </c>
      <c r="C3630" t="s">
        <v>15</v>
      </c>
      <c r="D3630" t="s">
        <v>17</v>
      </c>
      <c r="E3630" t="s">
        <v>86</v>
      </c>
      <c r="F3630" t="s">
        <v>62</v>
      </c>
      <c r="G3630" t="s">
        <v>20</v>
      </c>
      <c r="H3630" t="s">
        <v>21</v>
      </c>
      <c r="I3630" s="4">
        <v>1080.6300000000001</v>
      </c>
      <c r="J3630">
        <v>0</v>
      </c>
      <c r="K3630">
        <v>0</v>
      </c>
      <c r="L3630">
        <v>0</v>
      </c>
      <c r="M3630">
        <v>1080.6300000000001</v>
      </c>
      <c r="N3630" s="2">
        <v>31</v>
      </c>
      <c r="O3630" t="s">
        <v>63</v>
      </c>
      <c r="P3630" t="s">
        <v>80</v>
      </c>
      <c r="Q3630" t="s">
        <v>25</v>
      </c>
      <c r="R3630" t="s">
        <v>26</v>
      </c>
    </row>
    <row r="3631" spans="1:18" x14ac:dyDescent="0.35">
      <c r="A3631" t="s">
        <v>1033</v>
      </c>
      <c r="B3631" t="s">
        <v>951</v>
      </c>
      <c r="C3631" t="s">
        <v>15</v>
      </c>
      <c r="D3631" t="s">
        <v>17</v>
      </c>
      <c r="E3631" t="s">
        <v>226</v>
      </c>
      <c r="F3631" t="s">
        <v>18</v>
      </c>
      <c r="G3631" t="s">
        <v>20</v>
      </c>
      <c r="H3631" t="s">
        <v>21</v>
      </c>
      <c r="I3631" s="4">
        <v>3076.15</v>
      </c>
      <c r="J3631">
        <v>0</v>
      </c>
      <c r="K3631">
        <v>0</v>
      </c>
      <c r="L3631">
        <v>0</v>
      </c>
      <c r="M3631">
        <v>3076.15</v>
      </c>
      <c r="N3631" s="2">
        <v>31</v>
      </c>
      <c r="O3631" t="s">
        <v>23</v>
      </c>
      <c r="P3631" t="s">
        <v>30</v>
      </c>
      <c r="Q3631" t="s">
        <v>25</v>
      </c>
      <c r="R3631" t="s">
        <v>26</v>
      </c>
    </row>
    <row r="3632" spans="1:18" x14ac:dyDescent="0.35">
      <c r="A3632" t="s">
        <v>1033</v>
      </c>
      <c r="B3632" t="s">
        <v>952</v>
      </c>
      <c r="C3632" t="s">
        <v>15</v>
      </c>
      <c r="D3632" t="s">
        <v>17</v>
      </c>
      <c r="E3632" t="s">
        <v>441</v>
      </c>
      <c r="F3632" t="s">
        <v>442</v>
      </c>
      <c r="G3632" t="s">
        <v>20</v>
      </c>
      <c r="H3632" t="s">
        <v>22</v>
      </c>
      <c r="I3632" s="4">
        <v>3115</v>
      </c>
      <c r="J3632">
        <v>470</v>
      </c>
      <c r="K3632">
        <v>0</v>
      </c>
      <c r="L3632">
        <v>2645</v>
      </c>
      <c r="M3632">
        <v>0</v>
      </c>
      <c r="N3632" s="2">
        <v>31</v>
      </c>
      <c r="O3632" t="s">
        <v>60</v>
      </c>
      <c r="P3632" t="s">
        <v>30</v>
      </c>
      <c r="Q3632" t="s">
        <v>25</v>
      </c>
      <c r="R3632" t="s">
        <v>26</v>
      </c>
    </row>
    <row r="3633" spans="1:18" x14ac:dyDescent="0.35">
      <c r="A3633" t="s">
        <v>1033</v>
      </c>
      <c r="B3633" t="s">
        <v>953</v>
      </c>
      <c r="C3633" t="s">
        <v>15</v>
      </c>
      <c r="D3633" t="s">
        <v>17</v>
      </c>
      <c r="E3633" t="s">
        <v>443</v>
      </c>
      <c r="G3633" t="s">
        <v>20</v>
      </c>
      <c r="H3633" t="s">
        <v>21</v>
      </c>
      <c r="I3633" s="4">
        <v>821.76</v>
      </c>
      <c r="J3633">
        <v>0</v>
      </c>
      <c r="K3633">
        <v>0</v>
      </c>
      <c r="L3633">
        <v>0</v>
      </c>
      <c r="M3633">
        <v>821.76</v>
      </c>
      <c r="N3633" s="2">
        <v>31</v>
      </c>
      <c r="O3633" t="s">
        <v>23</v>
      </c>
      <c r="P3633" t="s">
        <v>30</v>
      </c>
      <c r="Q3633" t="s">
        <v>25</v>
      </c>
      <c r="R3633" t="s">
        <v>26</v>
      </c>
    </row>
    <row r="3634" spans="1:18" x14ac:dyDescent="0.35">
      <c r="A3634" t="s">
        <v>1033</v>
      </c>
      <c r="B3634" t="s">
        <v>954</v>
      </c>
      <c r="C3634" t="s">
        <v>15</v>
      </c>
      <c r="D3634" t="s">
        <v>17</v>
      </c>
      <c r="E3634" t="s">
        <v>42</v>
      </c>
      <c r="G3634" t="s">
        <v>20</v>
      </c>
      <c r="H3634" t="s">
        <v>21</v>
      </c>
      <c r="I3634" s="4">
        <v>217</v>
      </c>
      <c r="J3634">
        <v>0</v>
      </c>
      <c r="K3634">
        <v>0</v>
      </c>
      <c r="L3634">
        <v>0</v>
      </c>
      <c r="M3634">
        <v>217</v>
      </c>
      <c r="N3634" s="2">
        <v>31</v>
      </c>
      <c r="O3634" t="s">
        <v>23</v>
      </c>
      <c r="P3634" t="s">
        <v>30</v>
      </c>
      <c r="Q3634" t="s">
        <v>25</v>
      </c>
      <c r="R3634" t="s">
        <v>26</v>
      </c>
    </row>
    <row r="3635" spans="1:18" x14ac:dyDescent="0.35">
      <c r="A3635" t="s">
        <v>1033</v>
      </c>
      <c r="B3635" t="s">
        <v>955</v>
      </c>
      <c r="C3635" t="s">
        <v>15</v>
      </c>
      <c r="D3635" t="s">
        <v>17</v>
      </c>
      <c r="E3635" t="s">
        <v>335</v>
      </c>
      <c r="G3635" t="s">
        <v>20</v>
      </c>
      <c r="H3635" t="s">
        <v>22</v>
      </c>
      <c r="I3635" s="4">
        <v>9436</v>
      </c>
      <c r="J3635">
        <v>2123</v>
      </c>
      <c r="K3635">
        <v>0</v>
      </c>
      <c r="L3635">
        <v>7313</v>
      </c>
      <c r="M3635">
        <v>0</v>
      </c>
      <c r="N3635" s="2">
        <v>31</v>
      </c>
      <c r="O3635" t="s">
        <v>29</v>
      </c>
      <c r="P3635" t="s">
        <v>41</v>
      </c>
      <c r="Q3635" t="s">
        <v>25</v>
      </c>
      <c r="R3635" t="s">
        <v>26</v>
      </c>
    </row>
    <row r="3636" spans="1:18" x14ac:dyDescent="0.35">
      <c r="A3636" t="s">
        <v>1033</v>
      </c>
      <c r="B3636" t="s">
        <v>956</v>
      </c>
      <c r="C3636" t="s">
        <v>15</v>
      </c>
      <c r="D3636" t="s">
        <v>17</v>
      </c>
      <c r="E3636" t="s">
        <v>372</v>
      </c>
      <c r="F3636" t="s">
        <v>53</v>
      </c>
      <c r="G3636" t="s">
        <v>20</v>
      </c>
      <c r="H3636" t="s">
        <v>22</v>
      </c>
      <c r="I3636" s="4">
        <v>4572</v>
      </c>
      <c r="J3636">
        <v>1025</v>
      </c>
      <c r="K3636">
        <v>0</v>
      </c>
      <c r="L3636">
        <v>3547</v>
      </c>
      <c r="M3636">
        <v>0</v>
      </c>
      <c r="N3636" s="2">
        <v>31</v>
      </c>
      <c r="O3636" t="s">
        <v>29</v>
      </c>
      <c r="P3636" t="s">
        <v>41</v>
      </c>
      <c r="Q3636" t="s">
        <v>25</v>
      </c>
      <c r="R3636" t="s">
        <v>26</v>
      </c>
    </row>
    <row r="3637" spans="1:18" x14ac:dyDescent="0.35">
      <c r="A3637" t="s">
        <v>1033</v>
      </c>
      <c r="B3637" t="s">
        <v>957</v>
      </c>
      <c r="C3637" t="s">
        <v>15</v>
      </c>
      <c r="D3637" t="s">
        <v>17</v>
      </c>
      <c r="E3637" t="s">
        <v>38</v>
      </c>
      <c r="F3637" t="s">
        <v>39</v>
      </c>
      <c r="G3637" t="s">
        <v>20</v>
      </c>
      <c r="H3637" t="s">
        <v>21</v>
      </c>
      <c r="I3637" s="4">
        <v>453.67</v>
      </c>
      <c r="J3637">
        <v>0</v>
      </c>
      <c r="K3637">
        <v>0</v>
      </c>
      <c r="L3637">
        <v>0</v>
      </c>
      <c r="M3637">
        <v>453.67</v>
      </c>
      <c r="N3637" s="2">
        <v>31</v>
      </c>
      <c r="O3637" t="s">
        <v>40</v>
      </c>
      <c r="P3637" t="s">
        <v>41</v>
      </c>
      <c r="Q3637" t="s">
        <v>25</v>
      </c>
      <c r="R3637" t="s">
        <v>26</v>
      </c>
    </row>
    <row r="3638" spans="1:18" x14ac:dyDescent="0.35">
      <c r="A3638" t="s">
        <v>1033</v>
      </c>
      <c r="B3638" t="s">
        <v>958</v>
      </c>
      <c r="C3638" t="s">
        <v>15</v>
      </c>
      <c r="D3638" t="s">
        <v>17</v>
      </c>
      <c r="E3638" t="s">
        <v>338</v>
      </c>
      <c r="G3638" t="s">
        <v>20</v>
      </c>
      <c r="H3638" t="s">
        <v>22</v>
      </c>
      <c r="I3638" s="4">
        <v>7821</v>
      </c>
      <c r="J3638">
        <v>1730</v>
      </c>
      <c r="K3638">
        <v>0</v>
      </c>
      <c r="L3638">
        <v>6091</v>
      </c>
      <c r="M3638">
        <v>0</v>
      </c>
      <c r="N3638" s="2">
        <v>31</v>
      </c>
      <c r="O3638" t="s">
        <v>29</v>
      </c>
      <c r="P3638" t="s">
        <v>41</v>
      </c>
      <c r="Q3638" t="s">
        <v>25</v>
      </c>
      <c r="R3638" t="s">
        <v>26</v>
      </c>
    </row>
    <row r="3639" spans="1:18" x14ac:dyDescent="0.35">
      <c r="A3639" t="s">
        <v>1033</v>
      </c>
      <c r="B3639" t="s">
        <v>959</v>
      </c>
      <c r="C3639" t="s">
        <v>15</v>
      </c>
      <c r="D3639" t="s">
        <v>17</v>
      </c>
      <c r="E3639" t="s">
        <v>302</v>
      </c>
      <c r="G3639" t="s">
        <v>20</v>
      </c>
      <c r="H3639" t="s">
        <v>21</v>
      </c>
      <c r="I3639" s="4">
        <v>2028.41</v>
      </c>
      <c r="J3639">
        <v>0</v>
      </c>
      <c r="K3639">
        <v>0</v>
      </c>
      <c r="L3639">
        <v>0</v>
      </c>
      <c r="M3639">
        <v>2028.41</v>
      </c>
      <c r="N3639" s="2">
        <v>31</v>
      </c>
      <c r="O3639" t="s">
        <v>23</v>
      </c>
      <c r="P3639" t="s">
        <v>41</v>
      </c>
      <c r="Q3639" t="s">
        <v>25</v>
      </c>
      <c r="R3639" t="s">
        <v>26</v>
      </c>
    </row>
    <row r="3640" spans="1:18" x14ac:dyDescent="0.35">
      <c r="A3640" t="s">
        <v>1033</v>
      </c>
      <c r="B3640" t="s">
        <v>960</v>
      </c>
      <c r="C3640" t="s">
        <v>15</v>
      </c>
      <c r="D3640" t="s">
        <v>17</v>
      </c>
      <c r="E3640" t="s">
        <v>348</v>
      </c>
      <c r="F3640" t="s">
        <v>18</v>
      </c>
      <c r="G3640" t="s">
        <v>20</v>
      </c>
      <c r="H3640" t="s">
        <v>22</v>
      </c>
      <c r="I3640" s="4">
        <v>1963</v>
      </c>
      <c r="J3640">
        <v>257</v>
      </c>
      <c r="K3640">
        <v>0</v>
      </c>
      <c r="L3640">
        <v>1706</v>
      </c>
      <c r="M3640">
        <v>0</v>
      </c>
      <c r="N3640" s="2">
        <v>31</v>
      </c>
      <c r="O3640" t="s">
        <v>23</v>
      </c>
      <c r="P3640" t="s">
        <v>41</v>
      </c>
      <c r="Q3640" t="s">
        <v>25</v>
      </c>
      <c r="R3640" t="s">
        <v>26</v>
      </c>
    </row>
    <row r="3641" spans="1:18" x14ac:dyDescent="0.35">
      <c r="A3641" t="s">
        <v>1033</v>
      </c>
      <c r="B3641" t="s">
        <v>961</v>
      </c>
      <c r="C3641" t="s">
        <v>15</v>
      </c>
      <c r="D3641" t="s">
        <v>17</v>
      </c>
      <c r="E3641" t="s">
        <v>342</v>
      </c>
      <c r="G3641" t="s">
        <v>20</v>
      </c>
      <c r="H3641" t="s">
        <v>22</v>
      </c>
      <c r="I3641" s="4">
        <v>12580</v>
      </c>
      <c r="J3641">
        <v>1760</v>
      </c>
      <c r="K3641">
        <v>0</v>
      </c>
      <c r="L3641">
        <v>10820</v>
      </c>
      <c r="M3641">
        <v>0</v>
      </c>
      <c r="N3641" s="2">
        <v>31</v>
      </c>
      <c r="O3641" t="s">
        <v>60</v>
      </c>
      <c r="P3641" t="s">
        <v>41</v>
      </c>
      <c r="Q3641" t="s">
        <v>25</v>
      </c>
      <c r="R3641" t="s">
        <v>26</v>
      </c>
    </row>
    <row r="3642" spans="1:18" x14ac:dyDescent="0.35">
      <c r="A3642" t="s">
        <v>1033</v>
      </c>
      <c r="B3642" t="s">
        <v>962</v>
      </c>
      <c r="C3642" t="s">
        <v>15</v>
      </c>
      <c r="D3642" t="s">
        <v>17</v>
      </c>
      <c r="E3642" t="s">
        <v>349</v>
      </c>
      <c r="G3642" t="s">
        <v>20</v>
      </c>
      <c r="H3642" t="s">
        <v>22</v>
      </c>
      <c r="I3642" s="4">
        <v>11042</v>
      </c>
      <c r="J3642">
        <v>2570</v>
      </c>
      <c r="K3642">
        <v>0</v>
      </c>
      <c r="L3642">
        <v>8472</v>
      </c>
      <c r="M3642">
        <v>0</v>
      </c>
      <c r="N3642" s="2">
        <v>31</v>
      </c>
      <c r="O3642" t="s">
        <v>29</v>
      </c>
      <c r="P3642" t="s">
        <v>41</v>
      </c>
      <c r="Q3642" t="s">
        <v>25</v>
      </c>
      <c r="R3642" t="s">
        <v>26</v>
      </c>
    </row>
    <row r="3643" spans="1:18" x14ac:dyDescent="0.35">
      <c r="A3643" t="s">
        <v>1033</v>
      </c>
      <c r="B3643" t="s">
        <v>963</v>
      </c>
      <c r="C3643" t="s">
        <v>15</v>
      </c>
      <c r="D3643" t="s">
        <v>17</v>
      </c>
      <c r="E3643" t="s">
        <v>246</v>
      </c>
      <c r="G3643" t="s">
        <v>20</v>
      </c>
      <c r="H3643" t="s">
        <v>21</v>
      </c>
      <c r="I3643" s="4">
        <v>1017.91</v>
      </c>
      <c r="J3643">
        <v>0</v>
      </c>
      <c r="K3643">
        <v>0</v>
      </c>
      <c r="L3643">
        <v>0</v>
      </c>
      <c r="M3643">
        <v>1017.91</v>
      </c>
      <c r="N3643" s="2">
        <v>31</v>
      </c>
      <c r="O3643" t="s">
        <v>29</v>
      </c>
      <c r="P3643" t="s">
        <v>41</v>
      </c>
      <c r="Q3643" t="s">
        <v>25</v>
      </c>
      <c r="R3643" t="s">
        <v>26</v>
      </c>
    </row>
    <row r="3644" spans="1:18" x14ac:dyDescent="0.35">
      <c r="A3644" t="s">
        <v>1033</v>
      </c>
      <c r="B3644" t="s">
        <v>964</v>
      </c>
      <c r="C3644" t="s">
        <v>15</v>
      </c>
      <c r="D3644" t="s">
        <v>17</v>
      </c>
      <c r="E3644" t="s">
        <v>159</v>
      </c>
      <c r="F3644" t="s">
        <v>160</v>
      </c>
      <c r="G3644" t="s">
        <v>20</v>
      </c>
      <c r="H3644" t="s">
        <v>21</v>
      </c>
      <c r="I3644" s="4">
        <v>1094.25</v>
      </c>
      <c r="J3644">
        <v>0</v>
      </c>
      <c r="K3644">
        <v>0</v>
      </c>
      <c r="L3644">
        <v>0</v>
      </c>
      <c r="M3644">
        <v>1094.25</v>
      </c>
      <c r="N3644" s="2">
        <v>31</v>
      </c>
      <c r="O3644" t="s">
        <v>29</v>
      </c>
      <c r="P3644" t="s">
        <v>41</v>
      </c>
      <c r="Q3644" t="s">
        <v>25</v>
      </c>
      <c r="R3644" t="s">
        <v>26</v>
      </c>
    </row>
    <row r="3645" spans="1:18" x14ac:dyDescent="0.35">
      <c r="A3645" t="s">
        <v>1033</v>
      </c>
      <c r="B3645" t="s">
        <v>965</v>
      </c>
      <c r="C3645" t="s">
        <v>15</v>
      </c>
      <c r="D3645" t="s">
        <v>17</v>
      </c>
      <c r="E3645" t="s">
        <v>424</v>
      </c>
      <c r="F3645" t="s">
        <v>18</v>
      </c>
      <c r="G3645" t="s">
        <v>20</v>
      </c>
      <c r="H3645" t="s">
        <v>21</v>
      </c>
      <c r="I3645" s="4">
        <v>2607.23</v>
      </c>
      <c r="J3645">
        <v>0</v>
      </c>
      <c r="K3645">
        <v>0</v>
      </c>
      <c r="L3645">
        <v>0</v>
      </c>
      <c r="M3645">
        <v>2607.23</v>
      </c>
      <c r="N3645" s="2">
        <v>31</v>
      </c>
      <c r="O3645" t="s">
        <v>23</v>
      </c>
      <c r="P3645" t="s">
        <v>41</v>
      </c>
      <c r="Q3645" t="s">
        <v>25</v>
      </c>
      <c r="R3645" t="s">
        <v>26</v>
      </c>
    </row>
    <row r="3646" spans="1:18" x14ac:dyDescent="0.35">
      <c r="A3646" t="s">
        <v>1033</v>
      </c>
      <c r="B3646" t="s">
        <v>966</v>
      </c>
      <c r="C3646" t="s">
        <v>15</v>
      </c>
      <c r="D3646" t="s">
        <v>17</v>
      </c>
      <c r="E3646" t="s">
        <v>89</v>
      </c>
      <c r="F3646" t="s">
        <v>18</v>
      </c>
      <c r="G3646" t="s">
        <v>20</v>
      </c>
      <c r="H3646" t="s">
        <v>21</v>
      </c>
      <c r="I3646" s="4">
        <v>1165.5999999999999</v>
      </c>
      <c r="J3646">
        <v>0</v>
      </c>
      <c r="K3646">
        <v>0</v>
      </c>
      <c r="L3646">
        <v>0</v>
      </c>
      <c r="M3646">
        <v>1165.5999999999999</v>
      </c>
      <c r="N3646" s="2">
        <v>31</v>
      </c>
      <c r="O3646" t="s">
        <v>23</v>
      </c>
      <c r="P3646" t="s">
        <v>30</v>
      </c>
      <c r="Q3646" t="s">
        <v>25</v>
      </c>
      <c r="R3646" t="s">
        <v>26</v>
      </c>
    </row>
    <row r="3647" spans="1:18" x14ac:dyDescent="0.35">
      <c r="A3647" t="s">
        <v>1033</v>
      </c>
      <c r="B3647" t="s">
        <v>967</v>
      </c>
      <c r="C3647" t="s">
        <v>15</v>
      </c>
      <c r="D3647" t="s">
        <v>17</v>
      </c>
      <c r="E3647" t="s">
        <v>112</v>
      </c>
      <c r="F3647" t="s">
        <v>62</v>
      </c>
      <c r="G3647" t="s">
        <v>20</v>
      </c>
      <c r="H3647" t="s">
        <v>21</v>
      </c>
      <c r="I3647" s="4">
        <v>1463.71</v>
      </c>
      <c r="J3647">
        <v>0</v>
      </c>
      <c r="K3647">
        <v>0</v>
      </c>
      <c r="L3647">
        <v>0</v>
      </c>
      <c r="M3647">
        <v>1463.71</v>
      </c>
      <c r="N3647" s="2">
        <v>31</v>
      </c>
      <c r="O3647" t="s">
        <v>63</v>
      </c>
      <c r="P3647" t="s">
        <v>80</v>
      </c>
      <c r="Q3647" t="s">
        <v>25</v>
      </c>
      <c r="R3647" t="s">
        <v>26</v>
      </c>
    </row>
    <row r="3648" spans="1:18" x14ac:dyDescent="0.35">
      <c r="A3648" t="s">
        <v>1033</v>
      </c>
      <c r="B3648" t="s">
        <v>968</v>
      </c>
      <c r="C3648" t="s">
        <v>15</v>
      </c>
      <c r="D3648" t="s">
        <v>17</v>
      </c>
      <c r="E3648" t="s">
        <v>195</v>
      </c>
      <c r="F3648" t="s">
        <v>196</v>
      </c>
      <c r="G3648" t="s">
        <v>20</v>
      </c>
      <c r="H3648" t="s">
        <v>21</v>
      </c>
      <c r="I3648" s="4">
        <v>390.33</v>
      </c>
      <c r="J3648">
        <v>0</v>
      </c>
      <c r="K3648">
        <v>0</v>
      </c>
      <c r="L3648">
        <v>0</v>
      </c>
      <c r="M3648">
        <v>390.33</v>
      </c>
      <c r="N3648" s="2">
        <v>31</v>
      </c>
      <c r="O3648" t="s">
        <v>63</v>
      </c>
      <c r="P3648" t="s">
        <v>80</v>
      </c>
      <c r="Q3648" t="s">
        <v>25</v>
      </c>
      <c r="R3648" t="s">
        <v>26</v>
      </c>
    </row>
    <row r="3649" spans="1:18" x14ac:dyDescent="0.35">
      <c r="A3649" t="s">
        <v>1033</v>
      </c>
      <c r="B3649" t="s">
        <v>969</v>
      </c>
      <c r="C3649" t="s">
        <v>15</v>
      </c>
      <c r="D3649" t="s">
        <v>17</v>
      </c>
      <c r="E3649" t="s">
        <v>121</v>
      </c>
      <c r="F3649" t="s">
        <v>23</v>
      </c>
      <c r="G3649" t="s">
        <v>20</v>
      </c>
      <c r="H3649" t="s">
        <v>21</v>
      </c>
      <c r="I3649" s="4">
        <v>2283.98</v>
      </c>
      <c r="J3649">
        <v>0</v>
      </c>
      <c r="K3649">
        <v>0</v>
      </c>
      <c r="L3649">
        <v>0</v>
      </c>
      <c r="M3649">
        <v>2283.98</v>
      </c>
      <c r="N3649" s="2">
        <v>31</v>
      </c>
      <c r="O3649" t="s">
        <v>23</v>
      </c>
      <c r="P3649" t="s">
        <v>30</v>
      </c>
      <c r="Q3649" t="s">
        <v>25</v>
      </c>
      <c r="R3649" t="s">
        <v>26</v>
      </c>
    </row>
    <row r="3650" spans="1:18" x14ac:dyDescent="0.35">
      <c r="A3650" t="s">
        <v>1033</v>
      </c>
      <c r="B3650" t="s">
        <v>970</v>
      </c>
      <c r="C3650" t="s">
        <v>15</v>
      </c>
      <c r="D3650" t="s">
        <v>17</v>
      </c>
      <c r="E3650" t="s">
        <v>530</v>
      </c>
      <c r="G3650" t="s">
        <v>20</v>
      </c>
      <c r="H3650" t="s">
        <v>22</v>
      </c>
      <c r="I3650" s="4">
        <v>2340</v>
      </c>
      <c r="J3650">
        <v>140</v>
      </c>
      <c r="K3650">
        <v>0</v>
      </c>
      <c r="L3650">
        <v>2200</v>
      </c>
      <c r="M3650">
        <v>0</v>
      </c>
      <c r="N3650" s="2">
        <v>31</v>
      </c>
      <c r="O3650" t="s">
        <v>51</v>
      </c>
      <c r="P3650" t="s">
        <v>64</v>
      </c>
      <c r="Q3650" t="s">
        <v>25</v>
      </c>
      <c r="R3650" t="s">
        <v>26</v>
      </c>
    </row>
    <row r="3651" spans="1:18" x14ac:dyDescent="0.35">
      <c r="A3651" t="s">
        <v>1033</v>
      </c>
      <c r="B3651" t="s">
        <v>971</v>
      </c>
      <c r="C3651" t="s">
        <v>15</v>
      </c>
      <c r="D3651" t="s">
        <v>17</v>
      </c>
      <c r="E3651" t="s">
        <v>548</v>
      </c>
      <c r="F3651" t="s">
        <v>549</v>
      </c>
      <c r="G3651" t="s">
        <v>20</v>
      </c>
      <c r="H3651" t="s">
        <v>21</v>
      </c>
      <c r="I3651" s="4">
        <v>916.91</v>
      </c>
      <c r="J3651">
        <v>0</v>
      </c>
      <c r="K3651">
        <v>0</v>
      </c>
      <c r="L3651">
        <v>0</v>
      </c>
      <c r="M3651">
        <v>916.91</v>
      </c>
      <c r="N3651" s="2">
        <v>31</v>
      </c>
      <c r="O3651" t="s">
        <v>51</v>
      </c>
      <c r="P3651" t="s">
        <v>64</v>
      </c>
      <c r="Q3651" t="s">
        <v>25</v>
      </c>
      <c r="R3651" t="s">
        <v>26</v>
      </c>
    </row>
    <row r="3652" spans="1:18" x14ac:dyDescent="0.35">
      <c r="A3652" t="s">
        <v>1033</v>
      </c>
      <c r="B3652" t="s">
        <v>972</v>
      </c>
      <c r="C3652" t="s">
        <v>15</v>
      </c>
      <c r="D3652" t="s">
        <v>17</v>
      </c>
      <c r="E3652" t="s">
        <v>379</v>
      </c>
      <c r="G3652" t="s">
        <v>20</v>
      </c>
      <c r="H3652" t="s">
        <v>22</v>
      </c>
      <c r="I3652" s="4">
        <v>3353</v>
      </c>
      <c r="J3652">
        <v>778</v>
      </c>
      <c r="K3652">
        <v>0</v>
      </c>
      <c r="L3652">
        <v>2575</v>
      </c>
      <c r="M3652">
        <v>0</v>
      </c>
      <c r="N3652" s="2">
        <v>31</v>
      </c>
      <c r="O3652" t="s">
        <v>29</v>
      </c>
      <c r="P3652" t="s">
        <v>32</v>
      </c>
      <c r="Q3652" t="s">
        <v>25</v>
      </c>
      <c r="R3652" t="s">
        <v>26</v>
      </c>
    </row>
    <row r="3653" spans="1:18" x14ac:dyDescent="0.35">
      <c r="A3653" t="s">
        <v>1033</v>
      </c>
      <c r="B3653" t="s">
        <v>973</v>
      </c>
      <c r="C3653" t="s">
        <v>15</v>
      </c>
      <c r="D3653" t="s">
        <v>17</v>
      </c>
      <c r="E3653" t="s">
        <v>445</v>
      </c>
      <c r="F3653" t="s">
        <v>18</v>
      </c>
      <c r="G3653" t="s">
        <v>20</v>
      </c>
      <c r="H3653" t="s">
        <v>21</v>
      </c>
      <c r="I3653" s="4">
        <v>2587.8000000000002</v>
      </c>
      <c r="J3653">
        <v>0</v>
      </c>
      <c r="K3653">
        <v>0</v>
      </c>
      <c r="L3653">
        <v>0</v>
      </c>
      <c r="M3653">
        <v>2587.8000000000002</v>
      </c>
      <c r="N3653" s="2">
        <v>31</v>
      </c>
      <c r="O3653" t="s">
        <v>23</v>
      </c>
      <c r="P3653" t="s">
        <v>32</v>
      </c>
      <c r="Q3653" t="s">
        <v>25</v>
      </c>
      <c r="R3653" t="s">
        <v>26</v>
      </c>
    </row>
    <row r="3654" spans="1:18" x14ac:dyDescent="0.35">
      <c r="A3654" t="s">
        <v>1033</v>
      </c>
      <c r="B3654" t="s">
        <v>974</v>
      </c>
      <c r="C3654" t="s">
        <v>15</v>
      </c>
      <c r="D3654" t="s">
        <v>17</v>
      </c>
      <c r="E3654" t="s">
        <v>153</v>
      </c>
      <c r="F3654" t="s">
        <v>154</v>
      </c>
      <c r="G3654" t="s">
        <v>20</v>
      </c>
      <c r="H3654" t="s">
        <v>22</v>
      </c>
      <c r="I3654" s="4">
        <v>4905</v>
      </c>
      <c r="J3654">
        <v>1725</v>
      </c>
      <c r="K3654">
        <v>0</v>
      </c>
      <c r="L3654">
        <v>3180</v>
      </c>
      <c r="M3654">
        <v>0</v>
      </c>
      <c r="N3654" s="2">
        <v>31</v>
      </c>
      <c r="O3654" t="s">
        <v>29</v>
      </c>
      <c r="P3654" t="s">
        <v>30</v>
      </c>
      <c r="Q3654" t="s">
        <v>25</v>
      </c>
      <c r="R3654" t="s">
        <v>26</v>
      </c>
    </row>
    <row r="3655" spans="1:18" x14ac:dyDescent="0.35">
      <c r="A3655" t="s">
        <v>1033</v>
      </c>
      <c r="B3655" t="s">
        <v>975</v>
      </c>
      <c r="C3655" t="s">
        <v>15</v>
      </c>
      <c r="D3655" t="s">
        <v>17</v>
      </c>
      <c r="E3655" t="s">
        <v>550</v>
      </c>
      <c r="G3655" t="s">
        <v>20</v>
      </c>
      <c r="H3655" t="s">
        <v>22</v>
      </c>
      <c r="I3655" s="4">
        <v>3610</v>
      </c>
      <c r="J3655">
        <v>645</v>
      </c>
      <c r="K3655">
        <v>0</v>
      </c>
      <c r="L3655">
        <v>2965</v>
      </c>
      <c r="M3655">
        <v>0</v>
      </c>
      <c r="N3655" s="2">
        <v>31</v>
      </c>
      <c r="P3655" t="s">
        <v>80</v>
      </c>
      <c r="Q3655" t="s">
        <v>25</v>
      </c>
      <c r="R3655" t="s">
        <v>26</v>
      </c>
    </row>
    <row r="3656" spans="1:18" x14ac:dyDescent="0.35">
      <c r="A3656" t="s">
        <v>1033</v>
      </c>
      <c r="B3656" t="s">
        <v>976</v>
      </c>
      <c r="C3656" t="s">
        <v>15</v>
      </c>
      <c r="D3656" t="s">
        <v>17</v>
      </c>
      <c r="E3656" t="s">
        <v>82</v>
      </c>
      <c r="G3656" t="s">
        <v>20</v>
      </c>
      <c r="H3656" t="s">
        <v>21</v>
      </c>
      <c r="I3656" s="4">
        <v>774.08</v>
      </c>
      <c r="J3656">
        <v>0</v>
      </c>
      <c r="K3656">
        <v>0</v>
      </c>
      <c r="L3656">
        <v>0</v>
      </c>
      <c r="M3656">
        <v>774.08</v>
      </c>
      <c r="N3656" s="2">
        <v>31</v>
      </c>
      <c r="O3656" t="s">
        <v>29</v>
      </c>
      <c r="P3656" t="s">
        <v>80</v>
      </c>
      <c r="Q3656" t="s">
        <v>25</v>
      </c>
      <c r="R3656" t="s">
        <v>26</v>
      </c>
    </row>
    <row r="3657" spans="1:18" x14ac:dyDescent="0.35">
      <c r="A3657" t="s">
        <v>1033</v>
      </c>
      <c r="B3657" t="s">
        <v>977</v>
      </c>
      <c r="C3657" t="s">
        <v>15</v>
      </c>
      <c r="D3657" t="s">
        <v>17</v>
      </c>
      <c r="E3657" t="s">
        <v>79</v>
      </c>
      <c r="G3657" t="s">
        <v>20</v>
      </c>
      <c r="H3657" t="s">
        <v>21</v>
      </c>
      <c r="I3657" s="4">
        <v>1287.4100000000001</v>
      </c>
      <c r="J3657">
        <v>0</v>
      </c>
      <c r="K3657">
        <v>0</v>
      </c>
      <c r="L3657">
        <v>0</v>
      </c>
      <c r="M3657">
        <v>1287.4100000000001</v>
      </c>
      <c r="N3657" s="2">
        <v>31</v>
      </c>
      <c r="O3657" t="s">
        <v>29</v>
      </c>
      <c r="P3657" t="s">
        <v>80</v>
      </c>
      <c r="Q3657" t="s">
        <v>25</v>
      </c>
      <c r="R3657" t="s">
        <v>26</v>
      </c>
    </row>
    <row r="3658" spans="1:18" x14ac:dyDescent="0.35">
      <c r="A3658" t="s">
        <v>1033</v>
      </c>
      <c r="B3658" t="s">
        <v>978</v>
      </c>
      <c r="C3658" t="s">
        <v>15</v>
      </c>
      <c r="D3658" t="s">
        <v>17</v>
      </c>
      <c r="E3658" t="s">
        <v>283</v>
      </c>
      <c r="F3658" t="s">
        <v>284</v>
      </c>
      <c r="G3658" t="s">
        <v>20</v>
      </c>
      <c r="H3658" t="s">
        <v>22</v>
      </c>
      <c r="I3658" s="4">
        <v>9109</v>
      </c>
      <c r="J3658">
        <v>1451</v>
      </c>
      <c r="K3658">
        <v>0</v>
      </c>
      <c r="L3658">
        <v>7658</v>
      </c>
      <c r="M3658">
        <v>0</v>
      </c>
      <c r="N3658" s="2">
        <v>31</v>
      </c>
      <c r="O3658" t="s">
        <v>51</v>
      </c>
      <c r="P3658" t="s">
        <v>32</v>
      </c>
      <c r="Q3658" t="s">
        <v>25</v>
      </c>
      <c r="R3658" t="s">
        <v>26</v>
      </c>
    </row>
    <row r="3659" spans="1:18" x14ac:dyDescent="0.35">
      <c r="A3659" t="s">
        <v>1033</v>
      </c>
      <c r="B3659" t="s">
        <v>979</v>
      </c>
      <c r="C3659" t="s">
        <v>15</v>
      </c>
      <c r="D3659" t="s">
        <v>17</v>
      </c>
      <c r="E3659" t="s">
        <v>77</v>
      </c>
      <c r="F3659" t="s">
        <v>78</v>
      </c>
      <c r="G3659" t="s">
        <v>20</v>
      </c>
      <c r="H3659" t="s">
        <v>21</v>
      </c>
      <c r="I3659" s="4">
        <v>1132.8599999999999</v>
      </c>
      <c r="J3659">
        <v>0</v>
      </c>
      <c r="K3659">
        <v>0</v>
      </c>
      <c r="L3659">
        <v>0</v>
      </c>
      <c r="M3659">
        <v>1132.8599999999999</v>
      </c>
      <c r="N3659" s="2">
        <v>31</v>
      </c>
      <c r="O3659" t="s">
        <v>40</v>
      </c>
      <c r="P3659" t="s">
        <v>41</v>
      </c>
      <c r="Q3659" t="s">
        <v>25</v>
      </c>
      <c r="R3659" t="s">
        <v>26</v>
      </c>
    </row>
    <row r="3660" spans="1:18" x14ac:dyDescent="0.35">
      <c r="A3660" t="s">
        <v>1033</v>
      </c>
      <c r="B3660" t="s">
        <v>980</v>
      </c>
      <c r="C3660" t="s">
        <v>15</v>
      </c>
      <c r="D3660" t="s">
        <v>17</v>
      </c>
      <c r="E3660" t="s">
        <v>277</v>
      </c>
      <c r="G3660" t="s">
        <v>20</v>
      </c>
      <c r="H3660" t="s">
        <v>22</v>
      </c>
      <c r="I3660" s="4">
        <v>10715</v>
      </c>
      <c r="J3660">
        <v>2420</v>
      </c>
      <c r="K3660">
        <v>0</v>
      </c>
      <c r="L3660">
        <v>8295</v>
      </c>
      <c r="M3660">
        <v>0</v>
      </c>
      <c r="N3660" s="2">
        <v>31</v>
      </c>
      <c r="O3660" t="s">
        <v>29</v>
      </c>
      <c r="P3660" t="s">
        <v>32</v>
      </c>
      <c r="Q3660" t="s">
        <v>25</v>
      </c>
      <c r="R3660" t="s">
        <v>26</v>
      </c>
    </row>
    <row r="3661" spans="1:18" x14ac:dyDescent="0.35">
      <c r="A3661" t="s">
        <v>1033</v>
      </c>
      <c r="B3661" t="s">
        <v>981</v>
      </c>
      <c r="C3661" t="s">
        <v>15</v>
      </c>
      <c r="D3661" t="s">
        <v>17</v>
      </c>
      <c r="E3661" t="s">
        <v>446</v>
      </c>
      <c r="G3661" t="s">
        <v>20</v>
      </c>
      <c r="H3661" t="s">
        <v>22</v>
      </c>
      <c r="I3661" s="4">
        <v>1493</v>
      </c>
      <c r="J3661">
        <v>333</v>
      </c>
      <c r="K3661">
        <v>0</v>
      </c>
      <c r="L3661">
        <v>1160</v>
      </c>
      <c r="M3661">
        <v>0</v>
      </c>
      <c r="N3661" s="2">
        <v>31</v>
      </c>
      <c r="O3661" t="s">
        <v>29</v>
      </c>
      <c r="P3661" t="s">
        <v>49</v>
      </c>
      <c r="Q3661" t="s">
        <v>25</v>
      </c>
      <c r="R3661" t="s">
        <v>26</v>
      </c>
    </row>
    <row r="3662" spans="1:18" x14ac:dyDescent="0.35">
      <c r="A3662" t="s">
        <v>1033</v>
      </c>
      <c r="B3662" t="s">
        <v>982</v>
      </c>
      <c r="C3662" t="s">
        <v>15</v>
      </c>
      <c r="D3662" t="s">
        <v>17</v>
      </c>
      <c r="E3662" t="s">
        <v>454</v>
      </c>
      <c r="G3662" t="s">
        <v>20</v>
      </c>
      <c r="H3662" t="s">
        <v>22</v>
      </c>
      <c r="I3662" s="4">
        <v>3546</v>
      </c>
      <c r="J3662">
        <v>784</v>
      </c>
      <c r="K3662">
        <v>0</v>
      </c>
      <c r="L3662">
        <v>2762</v>
      </c>
      <c r="M3662">
        <v>0</v>
      </c>
      <c r="N3662" s="2">
        <v>31</v>
      </c>
      <c r="O3662" t="s">
        <v>29</v>
      </c>
      <c r="P3662" t="s">
        <v>49</v>
      </c>
      <c r="Q3662" t="s">
        <v>25</v>
      </c>
      <c r="R3662" t="s">
        <v>26</v>
      </c>
    </row>
    <row r="3663" spans="1:18" x14ac:dyDescent="0.35">
      <c r="A3663" t="s">
        <v>1033</v>
      </c>
      <c r="B3663" t="s">
        <v>983</v>
      </c>
      <c r="C3663" t="s">
        <v>15</v>
      </c>
      <c r="D3663" t="s">
        <v>17</v>
      </c>
      <c r="E3663" t="s">
        <v>510</v>
      </c>
      <c r="G3663" t="s">
        <v>20</v>
      </c>
      <c r="H3663" t="s">
        <v>22</v>
      </c>
      <c r="I3663" s="4">
        <v>12590</v>
      </c>
      <c r="J3663">
        <v>1305</v>
      </c>
      <c r="K3663">
        <v>0</v>
      </c>
      <c r="L3663">
        <v>11285</v>
      </c>
      <c r="M3663">
        <v>0</v>
      </c>
      <c r="N3663" s="2">
        <v>31</v>
      </c>
      <c r="O3663" t="s">
        <v>51</v>
      </c>
      <c r="P3663" t="s">
        <v>49</v>
      </c>
      <c r="Q3663" t="s">
        <v>25</v>
      </c>
      <c r="R3663" t="s">
        <v>26</v>
      </c>
    </row>
    <row r="3664" spans="1:18" x14ac:dyDescent="0.35">
      <c r="A3664" t="s">
        <v>1033</v>
      </c>
      <c r="B3664" t="s">
        <v>984</v>
      </c>
      <c r="C3664" t="s">
        <v>15</v>
      </c>
      <c r="D3664" t="s">
        <v>17</v>
      </c>
      <c r="E3664" t="s">
        <v>199</v>
      </c>
      <c r="F3664" t="s">
        <v>62</v>
      </c>
      <c r="G3664" t="s">
        <v>20</v>
      </c>
      <c r="H3664" t="s">
        <v>21</v>
      </c>
      <c r="I3664" s="4">
        <v>920.83</v>
      </c>
      <c r="J3664">
        <v>0</v>
      </c>
      <c r="K3664">
        <v>0</v>
      </c>
      <c r="L3664">
        <v>0</v>
      </c>
      <c r="M3664">
        <v>920.83</v>
      </c>
      <c r="N3664" s="2">
        <v>31</v>
      </c>
      <c r="O3664" t="s">
        <v>63</v>
      </c>
      <c r="P3664" t="s">
        <v>80</v>
      </c>
      <c r="Q3664" t="s">
        <v>25</v>
      </c>
      <c r="R3664" t="s">
        <v>26</v>
      </c>
    </row>
    <row r="3665" spans="1:18" x14ac:dyDescent="0.35">
      <c r="A3665" t="s">
        <v>1033</v>
      </c>
      <c r="B3665" t="s">
        <v>985</v>
      </c>
      <c r="C3665" t="s">
        <v>15</v>
      </c>
      <c r="D3665" t="s">
        <v>17</v>
      </c>
      <c r="E3665" t="s">
        <v>331</v>
      </c>
      <c r="F3665" t="s">
        <v>332</v>
      </c>
      <c r="G3665" t="s">
        <v>20</v>
      </c>
      <c r="H3665" t="s">
        <v>22</v>
      </c>
      <c r="I3665" s="4">
        <v>6520</v>
      </c>
      <c r="J3665">
        <v>904</v>
      </c>
      <c r="K3665">
        <v>0</v>
      </c>
      <c r="L3665">
        <v>5616</v>
      </c>
      <c r="M3665">
        <v>0</v>
      </c>
      <c r="N3665" s="2">
        <v>31</v>
      </c>
      <c r="O3665" t="s">
        <v>60</v>
      </c>
      <c r="P3665" t="s">
        <v>30</v>
      </c>
      <c r="Q3665" t="s">
        <v>25</v>
      </c>
      <c r="R3665" t="s">
        <v>26</v>
      </c>
    </row>
    <row r="3666" spans="1:18" x14ac:dyDescent="0.35">
      <c r="A3666" t="s">
        <v>1033</v>
      </c>
      <c r="B3666" t="s">
        <v>986</v>
      </c>
      <c r="C3666" t="s">
        <v>15</v>
      </c>
      <c r="D3666" t="s">
        <v>17</v>
      </c>
      <c r="E3666" t="s">
        <v>464</v>
      </c>
      <c r="F3666" t="s">
        <v>40</v>
      </c>
      <c r="G3666" t="s">
        <v>20</v>
      </c>
      <c r="H3666" t="s">
        <v>21</v>
      </c>
      <c r="I3666" s="4">
        <v>644.04999999999995</v>
      </c>
      <c r="J3666">
        <v>0</v>
      </c>
      <c r="K3666">
        <v>0</v>
      </c>
      <c r="L3666">
        <v>0</v>
      </c>
      <c r="M3666">
        <v>644.04999999999995</v>
      </c>
      <c r="N3666" s="2">
        <v>31</v>
      </c>
      <c r="O3666" t="s">
        <v>40</v>
      </c>
      <c r="P3666" t="s">
        <v>30</v>
      </c>
      <c r="Q3666" t="s">
        <v>25</v>
      </c>
      <c r="R3666" t="s">
        <v>26</v>
      </c>
    </row>
    <row r="3667" spans="1:18" x14ac:dyDescent="0.35">
      <c r="A3667" t="s">
        <v>1033</v>
      </c>
      <c r="B3667" t="s">
        <v>987</v>
      </c>
      <c r="C3667" t="s">
        <v>15</v>
      </c>
      <c r="D3667" t="s">
        <v>17</v>
      </c>
      <c r="E3667" t="s">
        <v>375</v>
      </c>
      <c r="F3667" t="s">
        <v>96</v>
      </c>
      <c r="G3667" t="s">
        <v>20</v>
      </c>
      <c r="H3667" t="s">
        <v>22</v>
      </c>
      <c r="I3667" s="4">
        <v>1240</v>
      </c>
      <c r="J3667">
        <v>311</v>
      </c>
      <c r="K3667">
        <v>0</v>
      </c>
      <c r="L3667">
        <v>929</v>
      </c>
      <c r="M3667">
        <v>0</v>
      </c>
      <c r="N3667" s="2">
        <v>31</v>
      </c>
      <c r="O3667" t="s">
        <v>29</v>
      </c>
      <c r="P3667" t="s">
        <v>30</v>
      </c>
      <c r="Q3667" t="s">
        <v>25</v>
      </c>
      <c r="R3667" t="s">
        <v>26</v>
      </c>
    </row>
    <row r="3668" spans="1:18" x14ac:dyDescent="0.35">
      <c r="A3668" t="s">
        <v>1033</v>
      </c>
      <c r="B3668" t="s">
        <v>988</v>
      </c>
      <c r="C3668" t="s">
        <v>15</v>
      </c>
      <c r="D3668" t="s">
        <v>17</v>
      </c>
      <c r="E3668" t="s">
        <v>449</v>
      </c>
      <c r="F3668" t="s">
        <v>39</v>
      </c>
      <c r="G3668" t="s">
        <v>20</v>
      </c>
      <c r="H3668" t="s">
        <v>21</v>
      </c>
      <c r="I3668" s="4">
        <v>651</v>
      </c>
      <c r="J3668">
        <v>0</v>
      </c>
      <c r="K3668">
        <v>0</v>
      </c>
      <c r="L3668">
        <v>0</v>
      </c>
      <c r="M3668">
        <v>651</v>
      </c>
      <c r="N3668" s="2">
        <v>31</v>
      </c>
      <c r="O3668" t="s">
        <v>40</v>
      </c>
      <c r="P3668" t="s">
        <v>30</v>
      </c>
      <c r="Q3668" t="s">
        <v>25</v>
      </c>
      <c r="R3668" t="s">
        <v>26</v>
      </c>
    </row>
    <row r="3669" spans="1:18" x14ac:dyDescent="0.35">
      <c r="A3669" t="s">
        <v>1033</v>
      </c>
      <c r="B3669" t="s">
        <v>989</v>
      </c>
      <c r="C3669" t="s">
        <v>15</v>
      </c>
      <c r="D3669" t="s">
        <v>17</v>
      </c>
      <c r="E3669" t="s">
        <v>516</v>
      </c>
      <c r="G3669" t="s">
        <v>20</v>
      </c>
      <c r="H3669" t="s">
        <v>22</v>
      </c>
      <c r="I3669" s="4">
        <v>2522</v>
      </c>
      <c r="J3669">
        <v>589</v>
      </c>
      <c r="K3669">
        <v>0</v>
      </c>
      <c r="L3669">
        <v>1933</v>
      </c>
      <c r="M3669">
        <v>0</v>
      </c>
      <c r="N3669" s="2">
        <v>31</v>
      </c>
      <c r="O3669" t="s">
        <v>29</v>
      </c>
      <c r="P3669" t="s">
        <v>517</v>
      </c>
      <c r="Q3669" t="s">
        <v>25</v>
      </c>
      <c r="R3669" t="s">
        <v>26</v>
      </c>
    </row>
    <row r="3670" spans="1:18" x14ac:dyDescent="0.35">
      <c r="A3670" t="s">
        <v>1033</v>
      </c>
      <c r="B3670" t="s">
        <v>990</v>
      </c>
      <c r="C3670" t="s">
        <v>15</v>
      </c>
      <c r="D3670" t="s">
        <v>17</v>
      </c>
      <c r="E3670" t="s">
        <v>137</v>
      </c>
      <c r="G3670" t="s">
        <v>20</v>
      </c>
      <c r="H3670" t="s">
        <v>21</v>
      </c>
      <c r="I3670" s="4">
        <v>2120.19</v>
      </c>
      <c r="J3670">
        <v>0</v>
      </c>
      <c r="K3670">
        <v>0</v>
      </c>
      <c r="L3670">
        <v>0</v>
      </c>
      <c r="M3670">
        <v>2120.19</v>
      </c>
      <c r="N3670" s="2">
        <v>31</v>
      </c>
      <c r="O3670" t="s">
        <v>29</v>
      </c>
      <c r="P3670" t="s">
        <v>64</v>
      </c>
      <c r="Q3670" t="s">
        <v>25</v>
      </c>
      <c r="R3670" t="s">
        <v>26</v>
      </c>
    </row>
    <row r="3671" spans="1:18" x14ac:dyDescent="0.35">
      <c r="A3671" t="s">
        <v>1033</v>
      </c>
      <c r="B3671" t="s">
        <v>991</v>
      </c>
      <c r="C3671" t="s">
        <v>15</v>
      </c>
      <c r="D3671" t="s">
        <v>17</v>
      </c>
      <c r="E3671" t="s">
        <v>240</v>
      </c>
      <c r="F3671" t="s">
        <v>131</v>
      </c>
      <c r="G3671" t="s">
        <v>20</v>
      </c>
      <c r="H3671" t="s">
        <v>22</v>
      </c>
      <c r="I3671" s="4">
        <v>2494</v>
      </c>
      <c r="J3671">
        <v>581</v>
      </c>
      <c r="K3671">
        <v>0</v>
      </c>
      <c r="L3671">
        <v>1913</v>
      </c>
      <c r="M3671">
        <v>0</v>
      </c>
      <c r="N3671" s="2">
        <v>31</v>
      </c>
      <c r="O3671" t="s">
        <v>29</v>
      </c>
      <c r="P3671" t="s">
        <v>168</v>
      </c>
      <c r="Q3671" t="s">
        <v>25</v>
      </c>
      <c r="R3671" t="s">
        <v>26</v>
      </c>
    </row>
    <row r="3672" spans="1:18" x14ac:dyDescent="0.35">
      <c r="A3672" t="s">
        <v>1033</v>
      </c>
      <c r="B3672" t="s">
        <v>992</v>
      </c>
      <c r="C3672" t="s">
        <v>15</v>
      </c>
      <c r="D3672" t="s">
        <v>17</v>
      </c>
      <c r="E3672" t="s">
        <v>399</v>
      </c>
      <c r="G3672" t="s">
        <v>20</v>
      </c>
      <c r="H3672" t="s">
        <v>22</v>
      </c>
      <c r="I3672" s="4">
        <v>6100</v>
      </c>
      <c r="J3672">
        <v>1283</v>
      </c>
      <c r="K3672">
        <v>0</v>
      </c>
      <c r="L3672">
        <v>4817</v>
      </c>
      <c r="M3672">
        <v>0</v>
      </c>
      <c r="N3672" s="2">
        <v>31</v>
      </c>
      <c r="O3672" t="s">
        <v>29</v>
      </c>
      <c r="P3672" t="s">
        <v>168</v>
      </c>
      <c r="Q3672" t="s">
        <v>25</v>
      </c>
      <c r="R3672" t="s">
        <v>26</v>
      </c>
    </row>
    <row r="3673" spans="1:18" x14ac:dyDescent="0.35">
      <c r="A3673" t="s">
        <v>1033</v>
      </c>
      <c r="B3673" t="s">
        <v>993</v>
      </c>
      <c r="C3673" t="s">
        <v>15</v>
      </c>
      <c r="D3673" t="s">
        <v>17</v>
      </c>
      <c r="E3673" t="s">
        <v>189</v>
      </c>
      <c r="F3673" t="s">
        <v>62</v>
      </c>
      <c r="G3673" t="s">
        <v>20</v>
      </c>
      <c r="H3673" t="s">
        <v>21</v>
      </c>
      <c r="I3673" s="4">
        <v>2333.73</v>
      </c>
      <c r="J3673">
        <v>0</v>
      </c>
      <c r="K3673">
        <v>0</v>
      </c>
      <c r="L3673">
        <v>0</v>
      </c>
      <c r="M3673">
        <v>2333.73</v>
      </c>
      <c r="N3673" s="2">
        <v>31</v>
      </c>
      <c r="O3673" t="s">
        <v>63</v>
      </c>
      <c r="P3673" t="s">
        <v>80</v>
      </c>
      <c r="Q3673" t="s">
        <v>25</v>
      </c>
      <c r="R3673" t="s">
        <v>26</v>
      </c>
    </row>
    <row r="3674" spans="1:18" x14ac:dyDescent="0.35">
      <c r="A3674" t="s">
        <v>1033</v>
      </c>
      <c r="B3674" t="s">
        <v>994</v>
      </c>
      <c r="C3674" t="s">
        <v>15</v>
      </c>
      <c r="D3674" t="s">
        <v>17</v>
      </c>
      <c r="E3674" t="s">
        <v>197</v>
      </c>
      <c r="F3674" t="s">
        <v>198</v>
      </c>
      <c r="G3674" t="s">
        <v>20</v>
      </c>
      <c r="H3674" t="s">
        <v>21</v>
      </c>
      <c r="I3674" s="4">
        <v>144.08000000000001</v>
      </c>
      <c r="J3674">
        <v>0</v>
      </c>
      <c r="K3674">
        <v>0</v>
      </c>
      <c r="L3674">
        <v>0</v>
      </c>
      <c r="M3674">
        <v>144.08000000000001</v>
      </c>
      <c r="N3674" s="2">
        <v>31</v>
      </c>
      <c r="O3674" t="s">
        <v>63</v>
      </c>
      <c r="P3674" t="s">
        <v>80</v>
      </c>
      <c r="Q3674" t="s">
        <v>25</v>
      </c>
      <c r="R3674" t="s">
        <v>26</v>
      </c>
    </row>
    <row r="3675" spans="1:18" x14ac:dyDescent="0.35">
      <c r="A3675" t="s">
        <v>1033</v>
      </c>
      <c r="B3675" t="s">
        <v>995</v>
      </c>
      <c r="C3675" t="s">
        <v>15</v>
      </c>
      <c r="D3675" t="s">
        <v>17</v>
      </c>
      <c r="E3675" t="s">
        <v>269</v>
      </c>
      <c r="F3675" t="s">
        <v>270</v>
      </c>
      <c r="G3675" t="s">
        <v>20</v>
      </c>
      <c r="H3675" t="s">
        <v>22</v>
      </c>
      <c r="I3675" s="4">
        <v>3996</v>
      </c>
      <c r="J3675">
        <v>492</v>
      </c>
      <c r="K3675">
        <v>0</v>
      </c>
      <c r="L3675">
        <v>3504</v>
      </c>
      <c r="M3675">
        <v>0</v>
      </c>
      <c r="N3675" s="2">
        <v>31</v>
      </c>
      <c r="O3675" t="s">
        <v>60</v>
      </c>
      <c r="P3675" t="s">
        <v>80</v>
      </c>
      <c r="Q3675" t="s">
        <v>25</v>
      </c>
      <c r="R3675" t="s">
        <v>26</v>
      </c>
    </row>
    <row r="3676" spans="1:18" x14ac:dyDescent="0.35">
      <c r="A3676" t="s">
        <v>1033</v>
      </c>
      <c r="B3676" t="s">
        <v>996</v>
      </c>
      <c r="C3676" t="s">
        <v>15</v>
      </c>
      <c r="D3676" t="s">
        <v>17</v>
      </c>
      <c r="E3676" t="s">
        <v>243</v>
      </c>
      <c r="G3676" t="s">
        <v>20</v>
      </c>
      <c r="H3676" t="s">
        <v>21</v>
      </c>
      <c r="I3676" s="4">
        <v>260.87</v>
      </c>
      <c r="J3676">
        <v>0</v>
      </c>
      <c r="K3676">
        <v>0</v>
      </c>
      <c r="L3676">
        <v>0</v>
      </c>
      <c r="M3676">
        <v>260.87</v>
      </c>
      <c r="N3676" s="2">
        <v>31</v>
      </c>
      <c r="O3676" t="s">
        <v>40</v>
      </c>
      <c r="P3676" t="s">
        <v>201</v>
      </c>
      <c r="Q3676" t="s">
        <v>25</v>
      </c>
      <c r="R3676" t="s">
        <v>26</v>
      </c>
    </row>
    <row r="3677" spans="1:18" x14ac:dyDescent="0.35">
      <c r="A3677" t="s">
        <v>1033</v>
      </c>
      <c r="B3677" t="s">
        <v>997</v>
      </c>
      <c r="C3677" t="s">
        <v>15</v>
      </c>
      <c r="D3677" t="s">
        <v>17</v>
      </c>
      <c r="E3677" t="s">
        <v>476</v>
      </c>
      <c r="F3677" t="s">
        <v>18</v>
      </c>
      <c r="G3677" t="s">
        <v>20</v>
      </c>
      <c r="H3677" t="s">
        <v>21</v>
      </c>
      <c r="I3677" s="4">
        <v>1700.23</v>
      </c>
      <c r="J3677">
        <v>0</v>
      </c>
      <c r="K3677">
        <v>0</v>
      </c>
      <c r="L3677">
        <v>0</v>
      </c>
      <c r="M3677">
        <v>1700.23</v>
      </c>
      <c r="N3677" s="2">
        <v>31</v>
      </c>
      <c r="O3677" t="s">
        <v>23</v>
      </c>
      <c r="P3677" t="s">
        <v>201</v>
      </c>
      <c r="Q3677" t="s">
        <v>25</v>
      </c>
      <c r="R3677" t="s">
        <v>26</v>
      </c>
    </row>
    <row r="3678" spans="1:18" x14ac:dyDescent="0.35">
      <c r="A3678" t="s">
        <v>1033</v>
      </c>
      <c r="B3678" t="s">
        <v>998</v>
      </c>
      <c r="C3678" t="s">
        <v>15</v>
      </c>
      <c r="D3678" t="s">
        <v>17</v>
      </c>
      <c r="E3678" t="s">
        <v>139</v>
      </c>
      <c r="F3678" t="s">
        <v>18</v>
      </c>
      <c r="G3678" t="s">
        <v>20</v>
      </c>
      <c r="H3678" t="s">
        <v>21</v>
      </c>
      <c r="I3678" s="4">
        <v>2984.58</v>
      </c>
      <c r="J3678">
        <v>0</v>
      </c>
      <c r="K3678">
        <v>0</v>
      </c>
      <c r="L3678">
        <v>0</v>
      </c>
      <c r="M3678">
        <v>2984.58</v>
      </c>
      <c r="N3678" s="2">
        <v>31</v>
      </c>
      <c r="O3678" t="s">
        <v>23</v>
      </c>
      <c r="P3678" t="s">
        <v>30</v>
      </c>
      <c r="Q3678" t="s">
        <v>25</v>
      </c>
      <c r="R3678" t="s">
        <v>26</v>
      </c>
    </row>
    <row r="3679" spans="1:18" x14ac:dyDescent="0.35">
      <c r="A3679" t="s">
        <v>1033</v>
      </c>
      <c r="B3679" t="s">
        <v>999</v>
      </c>
      <c r="C3679" t="s">
        <v>15</v>
      </c>
      <c r="D3679" t="s">
        <v>17</v>
      </c>
      <c r="E3679" t="s">
        <v>376</v>
      </c>
      <c r="F3679" t="s">
        <v>360</v>
      </c>
      <c r="G3679" t="s">
        <v>20</v>
      </c>
      <c r="H3679" t="s">
        <v>22</v>
      </c>
      <c r="I3679" s="4">
        <v>4603</v>
      </c>
      <c r="J3679">
        <v>1030</v>
      </c>
      <c r="K3679">
        <v>0</v>
      </c>
      <c r="L3679">
        <v>3573</v>
      </c>
      <c r="M3679">
        <v>0</v>
      </c>
      <c r="N3679" s="2">
        <v>31</v>
      </c>
      <c r="O3679" t="s">
        <v>29</v>
      </c>
      <c r="P3679" t="s">
        <v>30</v>
      </c>
      <c r="Q3679" t="s">
        <v>25</v>
      </c>
      <c r="R3679" t="s">
        <v>26</v>
      </c>
    </row>
    <row r="3680" spans="1:18" x14ac:dyDescent="0.35">
      <c r="A3680" t="s">
        <v>1033</v>
      </c>
      <c r="B3680" t="s">
        <v>1000</v>
      </c>
      <c r="C3680" t="s">
        <v>15</v>
      </c>
      <c r="D3680" t="s">
        <v>17</v>
      </c>
      <c r="E3680" t="s">
        <v>553</v>
      </c>
      <c r="G3680" t="s">
        <v>20</v>
      </c>
      <c r="H3680" t="s">
        <v>22</v>
      </c>
      <c r="I3680" s="4">
        <v>2987</v>
      </c>
      <c r="J3680">
        <v>678</v>
      </c>
      <c r="K3680">
        <v>0</v>
      </c>
      <c r="L3680">
        <v>2309</v>
      </c>
      <c r="M3680">
        <v>0</v>
      </c>
      <c r="N3680" s="2">
        <v>31</v>
      </c>
      <c r="Q3680" t="s">
        <v>25</v>
      </c>
      <c r="R3680" t="s">
        <v>26</v>
      </c>
    </row>
    <row r="3681" spans="1:18" x14ac:dyDescent="0.35">
      <c r="A3681" t="s">
        <v>1033</v>
      </c>
      <c r="B3681" t="s">
        <v>1001</v>
      </c>
      <c r="C3681" t="s">
        <v>15</v>
      </c>
      <c r="D3681" t="s">
        <v>17</v>
      </c>
      <c r="E3681" t="s">
        <v>105</v>
      </c>
      <c r="F3681" t="s">
        <v>106</v>
      </c>
      <c r="G3681" t="s">
        <v>20</v>
      </c>
      <c r="H3681" t="s">
        <v>21</v>
      </c>
      <c r="I3681" s="4">
        <v>205.43</v>
      </c>
      <c r="J3681">
        <v>0</v>
      </c>
      <c r="K3681">
        <v>0</v>
      </c>
      <c r="L3681">
        <v>0</v>
      </c>
      <c r="M3681">
        <v>205.43</v>
      </c>
      <c r="N3681" s="2">
        <v>31</v>
      </c>
      <c r="O3681" t="s">
        <v>29</v>
      </c>
      <c r="P3681" t="s">
        <v>24</v>
      </c>
      <c r="Q3681" t="s">
        <v>25</v>
      </c>
      <c r="R3681" t="s">
        <v>26</v>
      </c>
    </row>
    <row r="3682" spans="1:18" x14ac:dyDescent="0.35">
      <c r="A3682" t="s">
        <v>1033</v>
      </c>
      <c r="B3682" t="s">
        <v>1002</v>
      </c>
      <c r="C3682" t="s">
        <v>15</v>
      </c>
      <c r="D3682" t="s">
        <v>17</v>
      </c>
      <c r="E3682" t="s">
        <v>413</v>
      </c>
      <c r="G3682" t="s">
        <v>20</v>
      </c>
      <c r="H3682" t="s">
        <v>22</v>
      </c>
      <c r="I3682" s="4">
        <v>7997</v>
      </c>
      <c r="J3682">
        <v>1760</v>
      </c>
      <c r="K3682">
        <v>0</v>
      </c>
      <c r="L3682">
        <v>6237</v>
      </c>
      <c r="M3682">
        <v>0</v>
      </c>
      <c r="N3682" s="2">
        <v>31</v>
      </c>
      <c r="O3682" t="s">
        <v>29</v>
      </c>
      <c r="P3682" t="s">
        <v>24</v>
      </c>
      <c r="Q3682" t="s">
        <v>25</v>
      </c>
      <c r="R3682" t="s">
        <v>26</v>
      </c>
    </row>
    <row r="3683" spans="1:18" x14ac:dyDescent="0.35">
      <c r="A3683" t="s">
        <v>1033</v>
      </c>
      <c r="B3683" t="s">
        <v>1003</v>
      </c>
      <c r="C3683" t="s">
        <v>15</v>
      </c>
      <c r="D3683" t="s">
        <v>17</v>
      </c>
      <c r="E3683" t="s">
        <v>551</v>
      </c>
      <c r="F3683" t="s">
        <v>552</v>
      </c>
      <c r="G3683" t="s">
        <v>20</v>
      </c>
      <c r="H3683" t="s">
        <v>22</v>
      </c>
      <c r="I3683" s="4">
        <v>6096</v>
      </c>
      <c r="J3683">
        <v>652</v>
      </c>
      <c r="K3683">
        <v>0</v>
      </c>
      <c r="L3683">
        <v>5444</v>
      </c>
      <c r="M3683">
        <v>0</v>
      </c>
      <c r="N3683" s="2">
        <v>31</v>
      </c>
      <c r="Q3683" t="s">
        <v>25</v>
      </c>
      <c r="R3683" t="s">
        <v>26</v>
      </c>
    </row>
    <row r="3684" spans="1:18" x14ac:dyDescent="0.35">
      <c r="A3684" t="s">
        <v>1033</v>
      </c>
      <c r="B3684" t="s">
        <v>1004</v>
      </c>
      <c r="C3684" t="s">
        <v>15</v>
      </c>
      <c r="D3684" t="s">
        <v>17</v>
      </c>
      <c r="E3684" t="s">
        <v>126</v>
      </c>
      <c r="F3684" t="s">
        <v>62</v>
      </c>
      <c r="G3684" t="s">
        <v>20</v>
      </c>
      <c r="H3684" t="s">
        <v>21</v>
      </c>
      <c r="I3684" s="4">
        <v>611.70000000000005</v>
      </c>
      <c r="J3684">
        <v>0</v>
      </c>
      <c r="K3684">
        <v>0</v>
      </c>
      <c r="L3684">
        <v>0</v>
      </c>
      <c r="M3684">
        <v>611.70000000000005</v>
      </c>
      <c r="N3684" s="2">
        <v>31</v>
      </c>
      <c r="O3684" t="s">
        <v>63</v>
      </c>
      <c r="P3684" t="s">
        <v>80</v>
      </c>
      <c r="Q3684" t="s">
        <v>25</v>
      </c>
      <c r="R3684" t="s">
        <v>26</v>
      </c>
    </row>
    <row r="3685" spans="1:18" x14ac:dyDescent="0.35">
      <c r="A3685" t="s">
        <v>1033</v>
      </c>
      <c r="B3685" t="s">
        <v>1005</v>
      </c>
      <c r="C3685" t="s">
        <v>15</v>
      </c>
      <c r="D3685" t="s">
        <v>17</v>
      </c>
      <c r="E3685" t="s">
        <v>27</v>
      </c>
      <c r="F3685" t="s">
        <v>28</v>
      </c>
      <c r="G3685" t="s">
        <v>20</v>
      </c>
      <c r="H3685" t="s">
        <v>22</v>
      </c>
      <c r="I3685" s="4">
        <v>9866</v>
      </c>
      <c r="J3685">
        <v>2253</v>
      </c>
      <c r="K3685">
        <v>0</v>
      </c>
      <c r="L3685">
        <v>7613</v>
      </c>
      <c r="M3685">
        <v>0</v>
      </c>
      <c r="N3685" s="2">
        <v>31</v>
      </c>
      <c r="O3685" t="s">
        <v>29</v>
      </c>
      <c r="P3685" t="s">
        <v>30</v>
      </c>
      <c r="Q3685" t="s">
        <v>25</v>
      </c>
      <c r="R3685" t="s">
        <v>26</v>
      </c>
    </row>
    <row r="3686" spans="1:18" x14ac:dyDescent="0.35">
      <c r="A3686" t="s">
        <v>1033</v>
      </c>
      <c r="B3686" t="s">
        <v>1006</v>
      </c>
      <c r="C3686" t="s">
        <v>15</v>
      </c>
      <c r="D3686" t="s">
        <v>17</v>
      </c>
      <c r="E3686" t="s">
        <v>211</v>
      </c>
      <c r="F3686" t="s">
        <v>62</v>
      </c>
      <c r="G3686" t="s">
        <v>20</v>
      </c>
      <c r="H3686" t="s">
        <v>21</v>
      </c>
      <c r="I3686" s="4">
        <v>283.8</v>
      </c>
      <c r="J3686">
        <v>0</v>
      </c>
      <c r="K3686">
        <v>0</v>
      </c>
      <c r="L3686">
        <v>0</v>
      </c>
      <c r="M3686">
        <v>283.8</v>
      </c>
      <c r="N3686" s="2">
        <v>31</v>
      </c>
      <c r="O3686" t="s">
        <v>63</v>
      </c>
      <c r="P3686" t="s">
        <v>80</v>
      </c>
      <c r="Q3686" t="s">
        <v>25</v>
      </c>
      <c r="R3686" t="s">
        <v>26</v>
      </c>
    </row>
    <row r="3687" spans="1:18" x14ac:dyDescent="0.35">
      <c r="A3687" t="s">
        <v>1033</v>
      </c>
      <c r="B3687" t="s">
        <v>1007</v>
      </c>
      <c r="C3687" t="s">
        <v>15</v>
      </c>
      <c r="D3687" t="s">
        <v>17</v>
      </c>
      <c r="E3687" t="s">
        <v>48</v>
      </c>
      <c r="G3687" t="s">
        <v>20</v>
      </c>
      <c r="H3687" t="s">
        <v>22</v>
      </c>
      <c r="I3687" s="4">
        <v>3674</v>
      </c>
      <c r="J3687">
        <v>827</v>
      </c>
      <c r="K3687">
        <v>0</v>
      </c>
      <c r="L3687">
        <v>2847</v>
      </c>
      <c r="M3687">
        <v>0</v>
      </c>
      <c r="N3687" s="2">
        <v>31</v>
      </c>
      <c r="O3687" t="s">
        <v>29</v>
      </c>
      <c r="P3687" t="s">
        <v>49</v>
      </c>
      <c r="Q3687" t="s">
        <v>25</v>
      </c>
      <c r="R3687" t="s">
        <v>26</v>
      </c>
    </row>
    <row r="3688" spans="1:18" x14ac:dyDescent="0.35">
      <c r="A3688" t="s">
        <v>1033</v>
      </c>
      <c r="B3688" t="s">
        <v>1008</v>
      </c>
      <c r="C3688" t="s">
        <v>15</v>
      </c>
      <c r="D3688" t="s">
        <v>17</v>
      </c>
      <c r="E3688" t="s">
        <v>467</v>
      </c>
      <c r="G3688" t="s">
        <v>20</v>
      </c>
      <c r="H3688" t="s">
        <v>22</v>
      </c>
      <c r="I3688" s="4">
        <v>3499</v>
      </c>
      <c r="J3688">
        <v>795</v>
      </c>
      <c r="K3688">
        <v>0</v>
      </c>
      <c r="L3688">
        <v>2704</v>
      </c>
      <c r="M3688">
        <v>0</v>
      </c>
      <c r="N3688" s="2">
        <v>31</v>
      </c>
      <c r="Q3688" t="s">
        <v>25</v>
      </c>
      <c r="R3688" t="s">
        <v>26</v>
      </c>
    </row>
    <row r="3689" spans="1:18" x14ac:dyDescent="0.35">
      <c r="A3689" t="s">
        <v>1033</v>
      </c>
      <c r="B3689" t="s">
        <v>1009</v>
      </c>
      <c r="C3689" t="s">
        <v>15</v>
      </c>
      <c r="D3689" t="s">
        <v>17</v>
      </c>
      <c r="E3689" t="s">
        <v>402</v>
      </c>
      <c r="F3689" t="s">
        <v>18</v>
      </c>
      <c r="G3689" t="s">
        <v>20</v>
      </c>
      <c r="H3689" t="s">
        <v>21</v>
      </c>
      <c r="I3689" s="4">
        <v>3511.32</v>
      </c>
      <c r="J3689">
        <v>0</v>
      </c>
      <c r="K3689">
        <v>0</v>
      </c>
      <c r="L3689">
        <v>0</v>
      </c>
      <c r="M3689">
        <v>3511.32</v>
      </c>
      <c r="N3689" s="2">
        <v>31</v>
      </c>
      <c r="O3689" t="s">
        <v>23</v>
      </c>
      <c r="P3689" t="s">
        <v>54</v>
      </c>
      <c r="Q3689" t="s">
        <v>25</v>
      </c>
      <c r="R3689" t="s">
        <v>26</v>
      </c>
    </row>
    <row r="3690" spans="1:18" x14ac:dyDescent="0.35">
      <c r="A3690" t="s">
        <v>1033</v>
      </c>
      <c r="B3690" t="s">
        <v>1010</v>
      </c>
      <c r="C3690" t="s">
        <v>15</v>
      </c>
      <c r="D3690" t="s">
        <v>17</v>
      </c>
      <c r="E3690" t="s">
        <v>382</v>
      </c>
      <c r="F3690" t="s">
        <v>110</v>
      </c>
      <c r="G3690" t="s">
        <v>20</v>
      </c>
      <c r="H3690" t="s">
        <v>22</v>
      </c>
      <c r="I3690" s="4">
        <v>2739</v>
      </c>
      <c r="J3690">
        <v>612</v>
      </c>
      <c r="K3690">
        <v>0</v>
      </c>
      <c r="L3690">
        <v>2127</v>
      </c>
      <c r="M3690">
        <v>0</v>
      </c>
      <c r="N3690" s="2">
        <v>31</v>
      </c>
      <c r="O3690" t="s">
        <v>29</v>
      </c>
      <c r="P3690" t="s">
        <v>24</v>
      </c>
      <c r="Q3690" t="s">
        <v>25</v>
      </c>
      <c r="R3690" t="s">
        <v>26</v>
      </c>
    </row>
    <row r="3691" spans="1:18" x14ac:dyDescent="0.35">
      <c r="A3691" t="s">
        <v>1033</v>
      </c>
      <c r="B3691" t="s">
        <v>1011</v>
      </c>
      <c r="C3691" t="s">
        <v>15</v>
      </c>
      <c r="D3691" t="s">
        <v>17</v>
      </c>
      <c r="E3691" t="s">
        <v>448</v>
      </c>
      <c r="F3691" t="s">
        <v>18</v>
      </c>
      <c r="G3691" t="s">
        <v>20</v>
      </c>
      <c r="H3691" t="s">
        <v>21</v>
      </c>
      <c r="I3691" s="4">
        <v>4048.5</v>
      </c>
      <c r="J3691">
        <v>0</v>
      </c>
      <c r="K3691">
        <v>0</v>
      </c>
      <c r="L3691">
        <v>0</v>
      </c>
      <c r="M3691">
        <v>4048.5</v>
      </c>
      <c r="N3691" s="2">
        <v>31</v>
      </c>
      <c r="O3691" t="s">
        <v>23</v>
      </c>
      <c r="P3691" t="s">
        <v>24</v>
      </c>
      <c r="Q3691" t="s">
        <v>25</v>
      </c>
      <c r="R3691" t="s">
        <v>26</v>
      </c>
    </row>
    <row r="3692" spans="1:18" x14ac:dyDescent="0.35">
      <c r="A3692" t="s">
        <v>1033</v>
      </c>
      <c r="B3692" t="s">
        <v>1012</v>
      </c>
      <c r="C3692" t="s">
        <v>15</v>
      </c>
      <c r="D3692" t="s">
        <v>17</v>
      </c>
      <c r="E3692" t="s">
        <v>286</v>
      </c>
      <c r="G3692" t="s">
        <v>20</v>
      </c>
      <c r="H3692" t="s">
        <v>22</v>
      </c>
      <c r="I3692" s="4">
        <v>66555</v>
      </c>
      <c r="J3692">
        <v>11850</v>
      </c>
      <c r="K3692">
        <v>0</v>
      </c>
      <c r="L3692">
        <v>54705</v>
      </c>
      <c r="M3692">
        <v>0</v>
      </c>
      <c r="N3692" s="2">
        <v>31</v>
      </c>
      <c r="O3692" t="s">
        <v>51</v>
      </c>
      <c r="P3692" t="s">
        <v>224</v>
      </c>
      <c r="Q3692" t="s">
        <v>25</v>
      </c>
      <c r="R3692" t="s">
        <v>26</v>
      </c>
    </row>
    <row r="3693" spans="1:18" x14ac:dyDescent="0.35">
      <c r="A3693" t="s">
        <v>1033</v>
      </c>
      <c r="B3693" t="s">
        <v>1013</v>
      </c>
      <c r="C3693" t="s">
        <v>15</v>
      </c>
      <c r="D3693" t="s">
        <v>17</v>
      </c>
      <c r="E3693" t="s">
        <v>247</v>
      </c>
      <c r="G3693" t="s">
        <v>20</v>
      </c>
      <c r="H3693" t="s">
        <v>22</v>
      </c>
      <c r="I3693" s="4">
        <v>6423</v>
      </c>
      <c r="J3693">
        <v>1501</v>
      </c>
      <c r="K3693">
        <v>0</v>
      </c>
      <c r="L3693">
        <v>4922</v>
      </c>
      <c r="M3693">
        <v>0</v>
      </c>
      <c r="N3693" s="2">
        <v>31</v>
      </c>
      <c r="O3693" t="s">
        <v>29</v>
      </c>
      <c r="P3693" t="s">
        <v>224</v>
      </c>
      <c r="Q3693" t="s">
        <v>25</v>
      </c>
      <c r="R3693" t="s">
        <v>26</v>
      </c>
    </row>
    <row r="3694" spans="1:18" x14ac:dyDescent="0.35">
      <c r="A3694" t="s">
        <v>1033</v>
      </c>
      <c r="B3694" t="s">
        <v>1014</v>
      </c>
      <c r="C3694" t="s">
        <v>15</v>
      </c>
      <c r="D3694" t="s">
        <v>17</v>
      </c>
      <c r="E3694" t="s">
        <v>515</v>
      </c>
      <c r="G3694" t="s">
        <v>337</v>
      </c>
      <c r="H3694" t="s">
        <v>22</v>
      </c>
      <c r="I3694" s="4">
        <v>74480</v>
      </c>
      <c r="J3694">
        <v>17340</v>
      </c>
      <c r="K3694">
        <v>0</v>
      </c>
      <c r="L3694">
        <v>57140</v>
      </c>
      <c r="M3694">
        <v>0</v>
      </c>
      <c r="N3694" s="2">
        <v>31</v>
      </c>
      <c r="O3694" t="s">
        <v>51</v>
      </c>
      <c r="P3694" t="s">
        <v>47</v>
      </c>
      <c r="Q3694" t="s">
        <v>25</v>
      </c>
      <c r="R3694" t="s">
        <v>26</v>
      </c>
    </row>
    <row r="3695" spans="1:18" x14ac:dyDescent="0.35">
      <c r="A3695" t="s">
        <v>1033</v>
      </c>
      <c r="B3695" t="s">
        <v>1015</v>
      </c>
      <c r="C3695" t="s">
        <v>15</v>
      </c>
      <c r="D3695" t="s">
        <v>17</v>
      </c>
      <c r="E3695" t="s">
        <v>363</v>
      </c>
      <c r="F3695" t="s">
        <v>364</v>
      </c>
      <c r="G3695" t="s">
        <v>20</v>
      </c>
      <c r="H3695" t="s">
        <v>21</v>
      </c>
      <c r="I3695" s="4">
        <v>1555.08</v>
      </c>
      <c r="J3695">
        <v>0</v>
      </c>
      <c r="K3695">
        <v>0</v>
      </c>
      <c r="L3695">
        <v>0</v>
      </c>
      <c r="M3695">
        <v>1555.08</v>
      </c>
      <c r="N3695" s="2">
        <v>31</v>
      </c>
      <c r="O3695" t="s">
        <v>23</v>
      </c>
      <c r="P3695" t="s">
        <v>224</v>
      </c>
      <c r="Q3695" t="s">
        <v>25</v>
      </c>
      <c r="R3695" t="s">
        <v>26</v>
      </c>
    </row>
    <row r="3696" spans="1:18" x14ac:dyDescent="0.35">
      <c r="A3696" t="s">
        <v>1033</v>
      </c>
      <c r="B3696" t="s">
        <v>1016</v>
      </c>
      <c r="C3696" t="s">
        <v>15</v>
      </c>
      <c r="D3696" t="s">
        <v>17</v>
      </c>
      <c r="E3696" t="s">
        <v>52</v>
      </c>
      <c r="F3696" t="s">
        <v>53</v>
      </c>
      <c r="G3696" t="s">
        <v>20</v>
      </c>
      <c r="H3696" t="s">
        <v>22</v>
      </c>
      <c r="I3696" s="4">
        <v>6624</v>
      </c>
      <c r="J3696">
        <v>1511</v>
      </c>
      <c r="K3696">
        <v>0</v>
      </c>
      <c r="L3696">
        <v>5113</v>
      </c>
      <c r="M3696">
        <v>0</v>
      </c>
      <c r="N3696" s="2">
        <v>31</v>
      </c>
      <c r="O3696" t="s">
        <v>29</v>
      </c>
      <c r="P3696" t="s">
        <v>54</v>
      </c>
      <c r="Q3696" t="s">
        <v>25</v>
      </c>
      <c r="R3696" t="s">
        <v>26</v>
      </c>
    </row>
    <row r="3697" spans="1:18" x14ac:dyDescent="0.35">
      <c r="A3697" t="s">
        <v>1033</v>
      </c>
      <c r="B3697" t="s">
        <v>1017</v>
      </c>
      <c r="C3697" t="s">
        <v>15</v>
      </c>
      <c r="D3697" t="s">
        <v>17</v>
      </c>
      <c r="E3697" t="s">
        <v>91</v>
      </c>
      <c r="G3697" t="s">
        <v>20</v>
      </c>
      <c r="H3697" t="s">
        <v>21</v>
      </c>
      <c r="I3697" s="4">
        <v>2137.61</v>
      </c>
      <c r="J3697">
        <v>0</v>
      </c>
      <c r="K3697">
        <v>0</v>
      </c>
      <c r="L3697">
        <v>0</v>
      </c>
      <c r="M3697">
        <v>2137.61</v>
      </c>
      <c r="N3697" s="2">
        <v>31</v>
      </c>
      <c r="O3697" t="s">
        <v>23</v>
      </c>
      <c r="P3697" t="s">
        <v>24</v>
      </c>
      <c r="Q3697" t="s">
        <v>25</v>
      </c>
      <c r="R3697" t="s">
        <v>26</v>
      </c>
    </row>
    <row r="3698" spans="1:18" x14ac:dyDescent="0.35">
      <c r="A3698" t="s">
        <v>1033</v>
      </c>
      <c r="B3698" t="s">
        <v>1018</v>
      </c>
      <c r="C3698" t="s">
        <v>15</v>
      </c>
      <c r="D3698" t="s">
        <v>17</v>
      </c>
      <c r="E3698" t="s">
        <v>157</v>
      </c>
      <c r="F3698" t="s">
        <v>76</v>
      </c>
      <c r="G3698" t="s">
        <v>20</v>
      </c>
      <c r="H3698" t="s">
        <v>22</v>
      </c>
      <c r="I3698" s="4">
        <v>7214</v>
      </c>
      <c r="J3698">
        <v>1630</v>
      </c>
      <c r="K3698">
        <v>0</v>
      </c>
      <c r="L3698">
        <v>5584</v>
      </c>
      <c r="M3698">
        <v>0</v>
      </c>
      <c r="N3698" s="2">
        <v>31</v>
      </c>
      <c r="O3698" t="s">
        <v>29</v>
      </c>
      <c r="P3698" t="s">
        <v>158</v>
      </c>
      <c r="Q3698" t="s">
        <v>25</v>
      </c>
      <c r="R3698" t="s">
        <v>26</v>
      </c>
    </row>
    <row r="3699" spans="1:18" x14ac:dyDescent="0.35">
      <c r="A3699" t="s">
        <v>1036</v>
      </c>
      <c r="B3699" t="s">
        <v>614</v>
      </c>
      <c r="C3699" t="s">
        <v>15</v>
      </c>
      <c r="D3699" t="s">
        <v>17</v>
      </c>
      <c r="E3699" t="s">
        <v>256</v>
      </c>
      <c r="G3699" t="s">
        <v>20</v>
      </c>
      <c r="H3699" t="s">
        <v>22</v>
      </c>
      <c r="I3699" s="4">
        <v>4111</v>
      </c>
      <c r="J3699">
        <v>924</v>
      </c>
      <c r="K3699">
        <v>0</v>
      </c>
      <c r="L3699">
        <v>3187</v>
      </c>
      <c r="M3699">
        <v>0</v>
      </c>
      <c r="N3699" s="2">
        <v>30</v>
      </c>
      <c r="O3699" t="s">
        <v>29</v>
      </c>
      <c r="P3699" t="s">
        <v>32</v>
      </c>
      <c r="Q3699" t="s">
        <v>25</v>
      </c>
      <c r="R3699" t="s">
        <v>26</v>
      </c>
    </row>
    <row r="3700" spans="1:18" x14ac:dyDescent="0.35">
      <c r="A3700" t="s">
        <v>1036</v>
      </c>
      <c r="B3700" t="s">
        <v>615</v>
      </c>
      <c r="C3700" t="s">
        <v>15</v>
      </c>
      <c r="D3700" t="s">
        <v>17</v>
      </c>
      <c r="E3700" t="s">
        <v>287</v>
      </c>
      <c r="F3700" t="s">
        <v>131</v>
      </c>
      <c r="G3700" t="s">
        <v>20</v>
      </c>
      <c r="H3700" t="s">
        <v>22</v>
      </c>
      <c r="I3700" s="4">
        <v>3400</v>
      </c>
      <c r="J3700">
        <v>764</v>
      </c>
      <c r="K3700">
        <v>0</v>
      </c>
      <c r="L3700">
        <v>2636</v>
      </c>
      <c r="M3700">
        <v>0</v>
      </c>
      <c r="N3700" s="2">
        <v>30</v>
      </c>
      <c r="O3700" t="s">
        <v>29</v>
      </c>
      <c r="P3700" t="s">
        <v>64</v>
      </c>
      <c r="Q3700" t="s">
        <v>25</v>
      </c>
      <c r="R3700" t="s">
        <v>26</v>
      </c>
    </row>
    <row r="3701" spans="1:18" x14ac:dyDescent="0.35">
      <c r="A3701" t="s">
        <v>1036</v>
      </c>
      <c r="B3701" t="s">
        <v>616</v>
      </c>
      <c r="C3701" t="s">
        <v>15</v>
      </c>
      <c r="D3701" t="s">
        <v>17</v>
      </c>
      <c r="E3701" t="s">
        <v>212</v>
      </c>
      <c r="F3701" t="s">
        <v>220</v>
      </c>
      <c r="G3701" t="s">
        <v>20</v>
      </c>
      <c r="H3701" t="s">
        <v>21</v>
      </c>
      <c r="I3701" s="4">
        <v>354.37</v>
      </c>
      <c r="J3701">
        <v>0</v>
      </c>
      <c r="K3701">
        <v>0</v>
      </c>
      <c r="L3701">
        <v>0</v>
      </c>
      <c r="M3701">
        <v>354.37</v>
      </c>
      <c r="N3701" s="2">
        <v>30</v>
      </c>
      <c r="O3701" t="s">
        <v>29</v>
      </c>
      <c r="P3701" t="s">
        <v>30</v>
      </c>
      <c r="Q3701" t="s">
        <v>25</v>
      </c>
      <c r="R3701" t="s">
        <v>26</v>
      </c>
    </row>
    <row r="3702" spans="1:18" x14ac:dyDescent="0.35">
      <c r="A3702" t="s">
        <v>1036</v>
      </c>
      <c r="B3702" t="s">
        <v>617</v>
      </c>
      <c r="C3702" t="s">
        <v>15</v>
      </c>
      <c r="D3702" t="s">
        <v>17</v>
      </c>
      <c r="E3702" t="s">
        <v>212</v>
      </c>
      <c r="F3702" t="s">
        <v>213</v>
      </c>
      <c r="G3702" t="s">
        <v>20</v>
      </c>
      <c r="H3702" t="s">
        <v>21</v>
      </c>
      <c r="I3702" s="4">
        <v>926.3</v>
      </c>
      <c r="J3702">
        <v>0</v>
      </c>
      <c r="K3702">
        <v>0</v>
      </c>
      <c r="L3702">
        <v>0</v>
      </c>
      <c r="M3702">
        <v>926.3</v>
      </c>
      <c r="N3702" s="2">
        <v>30</v>
      </c>
      <c r="O3702" t="s">
        <v>29</v>
      </c>
      <c r="P3702" t="s">
        <v>30</v>
      </c>
      <c r="Q3702" t="s">
        <v>25</v>
      </c>
      <c r="R3702" t="s">
        <v>26</v>
      </c>
    </row>
    <row r="3703" spans="1:18" x14ac:dyDescent="0.35">
      <c r="A3703" t="s">
        <v>1036</v>
      </c>
      <c r="B3703" t="s">
        <v>618</v>
      </c>
      <c r="C3703" t="s">
        <v>15</v>
      </c>
      <c r="D3703" t="s">
        <v>17</v>
      </c>
      <c r="E3703" t="s">
        <v>490</v>
      </c>
      <c r="G3703" t="s">
        <v>20</v>
      </c>
      <c r="H3703" t="s">
        <v>22</v>
      </c>
      <c r="I3703" s="4">
        <v>991</v>
      </c>
      <c r="J3703">
        <v>225</v>
      </c>
      <c r="K3703">
        <v>0</v>
      </c>
      <c r="L3703">
        <v>766</v>
      </c>
      <c r="M3703">
        <v>0</v>
      </c>
      <c r="N3703" s="2">
        <v>30</v>
      </c>
      <c r="O3703" t="s">
        <v>29</v>
      </c>
      <c r="P3703" t="s">
        <v>168</v>
      </c>
      <c r="Q3703" t="s">
        <v>25</v>
      </c>
      <c r="R3703" t="s">
        <v>26</v>
      </c>
    </row>
    <row r="3704" spans="1:18" x14ac:dyDescent="0.35">
      <c r="A3704" t="s">
        <v>1036</v>
      </c>
      <c r="B3704" t="s">
        <v>619</v>
      </c>
      <c r="C3704" t="s">
        <v>15</v>
      </c>
      <c r="D3704" t="s">
        <v>17</v>
      </c>
      <c r="E3704" t="s">
        <v>483</v>
      </c>
      <c r="G3704" t="s">
        <v>20</v>
      </c>
      <c r="H3704" t="s">
        <v>22</v>
      </c>
      <c r="I3704" s="4">
        <v>6203</v>
      </c>
      <c r="J3704">
        <v>1471</v>
      </c>
      <c r="K3704">
        <v>0</v>
      </c>
      <c r="L3704">
        <v>4732</v>
      </c>
      <c r="M3704">
        <v>0</v>
      </c>
      <c r="N3704" s="2">
        <v>30</v>
      </c>
      <c r="O3704" t="s">
        <v>29</v>
      </c>
      <c r="P3704" t="s">
        <v>482</v>
      </c>
      <c r="Q3704" t="s">
        <v>25</v>
      </c>
      <c r="R3704" t="s">
        <v>26</v>
      </c>
    </row>
    <row r="3705" spans="1:18" x14ac:dyDescent="0.35">
      <c r="A3705" t="s">
        <v>1036</v>
      </c>
      <c r="B3705" t="s">
        <v>620</v>
      </c>
      <c r="C3705" t="s">
        <v>15</v>
      </c>
      <c r="D3705" t="s">
        <v>17</v>
      </c>
      <c r="E3705" t="s">
        <v>102</v>
      </c>
      <c r="G3705" t="s">
        <v>20</v>
      </c>
      <c r="H3705" t="s">
        <v>21</v>
      </c>
      <c r="I3705" s="4">
        <v>10.51</v>
      </c>
      <c r="J3705">
        <v>0</v>
      </c>
      <c r="K3705">
        <v>0</v>
      </c>
      <c r="L3705">
        <v>0</v>
      </c>
      <c r="M3705">
        <v>10.51</v>
      </c>
      <c r="N3705" s="2">
        <v>30</v>
      </c>
      <c r="O3705" t="s">
        <v>29</v>
      </c>
      <c r="P3705" t="s">
        <v>103</v>
      </c>
      <c r="Q3705" t="s">
        <v>25</v>
      </c>
      <c r="R3705" t="s">
        <v>26</v>
      </c>
    </row>
    <row r="3706" spans="1:18" x14ac:dyDescent="0.35">
      <c r="A3706" t="s">
        <v>1036</v>
      </c>
      <c r="B3706" t="s">
        <v>621</v>
      </c>
      <c r="C3706" t="s">
        <v>15</v>
      </c>
      <c r="D3706" t="s">
        <v>17</v>
      </c>
      <c r="E3706" t="s">
        <v>397</v>
      </c>
      <c r="G3706" t="s">
        <v>20</v>
      </c>
      <c r="H3706" t="s">
        <v>22</v>
      </c>
      <c r="I3706" s="4">
        <v>5414</v>
      </c>
      <c r="J3706">
        <v>1216</v>
      </c>
      <c r="K3706">
        <v>0</v>
      </c>
      <c r="L3706">
        <v>4198</v>
      </c>
      <c r="M3706">
        <v>0</v>
      </c>
      <c r="N3706" s="2">
        <v>30</v>
      </c>
      <c r="O3706" t="s">
        <v>29</v>
      </c>
      <c r="P3706" t="s">
        <v>168</v>
      </c>
      <c r="Q3706" t="s">
        <v>25</v>
      </c>
      <c r="R3706" t="s">
        <v>26</v>
      </c>
    </row>
    <row r="3707" spans="1:18" x14ac:dyDescent="0.35">
      <c r="A3707" t="s">
        <v>1036</v>
      </c>
      <c r="B3707" t="s">
        <v>622</v>
      </c>
      <c r="C3707" t="s">
        <v>15</v>
      </c>
      <c r="D3707" t="s">
        <v>17</v>
      </c>
      <c r="E3707" t="s">
        <v>491</v>
      </c>
      <c r="G3707" t="s">
        <v>20</v>
      </c>
      <c r="H3707" t="s">
        <v>22</v>
      </c>
      <c r="I3707" s="4">
        <v>2600</v>
      </c>
      <c r="J3707">
        <v>555</v>
      </c>
      <c r="K3707">
        <v>0</v>
      </c>
      <c r="L3707">
        <v>2045</v>
      </c>
      <c r="M3707">
        <v>0</v>
      </c>
      <c r="N3707" s="2">
        <v>30</v>
      </c>
      <c r="O3707" t="s">
        <v>29</v>
      </c>
      <c r="P3707" t="s">
        <v>168</v>
      </c>
      <c r="Q3707" t="s">
        <v>25</v>
      </c>
      <c r="R3707" t="s">
        <v>26</v>
      </c>
    </row>
    <row r="3708" spans="1:18" x14ac:dyDescent="0.35">
      <c r="A3708" t="s">
        <v>1036</v>
      </c>
      <c r="B3708" t="s">
        <v>623</v>
      </c>
      <c r="C3708" t="s">
        <v>15</v>
      </c>
      <c r="D3708" t="s">
        <v>17</v>
      </c>
      <c r="E3708" t="s">
        <v>238</v>
      </c>
      <c r="G3708" t="s">
        <v>20</v>
      </c>
      <c r="H3708" t="s">
        <v>21</v>
      </c>
      <c r="I3708" s="4">
        <v>198.61</v>
      </c>
      <c r="J3708">
        <v>0</v>
      </c>
      <c r="K3708">
        <v>0</v>
      </c>
      <c r="L3708">
        <v>0</v>
      </c>
      <c r="M3708">
        <v>198.61</v>
      </c>
      <c r="N3708" s="2">
        <v>30</v>
      </c>
      <c r="O3708" t="s">
        <v>40</v>
      </c>
      <c r="P3708" t="s">
        <v>201</v>
      </c>
      <c r="Q3708" t="s">
        <v>25</v>
      </c>
      <c r="R3708" t="s">
        <v>26</v>
      </c>
    </row>
    <row r="3709" spans="1:18" x14ac:dyDescent="0.35">
      <c r="A3709" t="s">
        <v>1036</v>
      </c>
      <c r="B3709" t="s">
        <v>624</v>
      </c>
      <c r="C3709" t="s">
        <v>15</v>
      </c>
      <c r="D3709" t="s">
        <v>17</v>
      </c>
      <c r="E3709" t="s">
        <v>238</v>
      </c>
      <c r="G3709" t="s">
        <v>20</v>
      </c>
      <c r="H3709" t="s">
        <v>21</v>
      </c>
      <c r="I3709" s="4">
        <v>167.25</v>
      </c>
      <c r="J3709">
        <v>0</v>
      </c>
      <c r="K3709">
        <v>0</v>
      </c>
      <c r="L3709">
        <v>0</v>
      </c>
      <c r="M3709">
        <v>167.25</v>
      </c>
      <c r="N3709" s="2">
        <v>30</v>
      </c>
      <c r="O3709" t="s">
        <v>40</v>
      </c>
      <c r="P3709" t="s">
        <v>201</v>
      </c>
      <c r="Q3709" t="s">
        <v>25</v>
      </c>
      <c r="R3709" t="s">
        <v>26</v>
      </c>
    </row>
    <row r="3710" spans="1:18" x14ac:dyDescent="0.35">
      <c r="A3710" t="s">
        <v>1036</v>
      </c>
      <c r="B3710" t="s">
        <v>625</v>
      </c>
      <c r="C3710" t="s">
        <v>15</v>
      </c>
      <c r="D3710" t="s">
        <v>17</v>
      </c>
      <c r="E3710" t="s">
        <v>101</v>
      </c>
      <c r="G3710" t="s">
        <v>20</v>
      </c>
      <c r="H3710" t="s">
        <v>22</v>
      </c>
      <c r="I3710" s="4">
        <v>6936</v>
      </c>
      <c r="J3710">
        <v>1563</v>
      </c>
      <c r="K3710">
        <v>0</v>
      </c>
      <c r="L3710">
        <v>5373</v>
      </c>
      <c r="M3710">
        <v>0</v>
      </c>
      <c r="N3710" s="2">
        <v>30</v>
      </c>
      <c r="O3710" t="s">
        <v>29</v>
      </c>
      <c r="P3710" t="s">
        <v>49</v>
      </c>
      <c r="Q3710" t="s">
        <v>25</v>
      </c>
      <c r="R3710" t="s">
        <v>26</v>
      </c>
    </row>
    <row r="3711" spans="1:18" x14ac:dyDescent="0.35">
      <c r="A3711" t="s">
        <v>1036</v>
      </c>
      <c r="B3711" t="s">
        <v>626</v>
      </c>
      <c r="C3711" t="s">
        <v>15</v>
      </c>
      <c r="D3711" t="s">
        <v>17</v>
      </c>
      <c r="E3711" t="s">
        <v>465</v>
      </c>
      <c r="F3711" t="s">
        <v>466</v>
      </c>
      <c r="G3711" t="s">
        <v>20</v>
      </c>
      <c r="H3711" t="s">
        <v>22</v>
      </c>
      <c r="I3711" s="4">
        <v>4659</v>
      </c>
      <c r="J3711">
        <v>1062</v>
      </c>
      <c r="K3711">
        <v>0</v>
      </c>
      <c r="L3711">
        <v>3597</v>
      </c>
      <c r="M3711">
        <v>0</v>
      </c>
      <c r="N3711" s="2">
        <v>30</v>
      </c>
      <c r="O3711" t="s">
        <v>29</v>
      </c>
      <c r="P3711" t="s">
        <v>49</v>
      </c>
      <c r="Q3711" t="s">
        <v>25</v>
      </c>
      <c r="R3711" t="s">
        <v>26</v>
      </c>
    </row>
    <row r="3712" spans="1:18" x14ac:dyDescent="0.35">
      <c r="A3712" t="s">
        <v>1036</v>
      </c>
      <c r="B3712" t="s">
        <v>627</v>
      </c>
      <c r="C3712" t="s">
        <v>15</v>
      </c>
      <c r="D3712" t="s">
        <v>17</v>
      </c>
      <c r="E3712" t="s">
        <v>69</v>
      </c>
      <c r="F3712" t="s">
        <v>29</v>
      </c>
      <c r="G3712" t="s">
        <v>20</v>
      </c>
      <c r="H3712" t="s">
        <v>22</v>
      </c>
      <c r="I3712" s="4">
        <v>4309</v>
      </c>
      <c r="J3712">
        <v>975</v>
      </c>
      <c r="K3712">
        <v>0</v>
      </c>
      <c r="L3712">
        <v>3334</v>
      </c>
      <c r="M3712">
        <v>0</v>
      </c>
      <c r="N3712" s="2">
        <v>30</v>
      </c>
      <c r="O3712" t="s">
        <v>29</v>
      </c>
      <c r="P3712" t="s">
        <v>49</v>
      </c>
      <c r="Q3712" t="s">
        <v>25</v>
      </c>
      <c r="R3712" t="s">
        <v>26</v>
      </c>
    </row>
    <row r="3713" spans="1:18" x14ac:dyDescent="0.35">
      <c r="A3713" t="s">
        <v>1036</v>
      </c>
      <c r="B3713" t="s">
        <v>628</v>
      </c>
      <c r="C3713" t="s">
        <v>15</v>
      </c>
      <c r="D3713" t="s">
        <v>17</v>
      </c>
      <c r="E3713" t="s">
        <v>533</v>
      </c>
      <c r="F3713" t="s">
        <v>534</v>
      </c>
      <c r="G3713" t="s">
        <v>20</v>
      </c>
      <c r="H3713" t="s">
        <v>21</v>
      </c>
      <c r="I3713" s="4">
        <v>2359.61</v>
      </c>
      <c r="J3713">
        <v>0</v>
      </c>
      <c r="K3713">
        <v>0</v>
      </c>
      <c r="L3713">
        <v>0</v>
      </c>
      <c r="M3713">
        <v>2359.61</v>
      </c>
      <c r="N3713" s="2">
        <v>30</v>
      </c>
      <c r="O3713" t="s">
        <v>29</v>
      </c>
      <c r="Q3713" t="s">
        <v>25</v>
      </c>
      <c r="R3713" t="s">
        <v>26</v>
      </c>
    </row>
    <row r="3714" spans="1:18" x14ac:dyDescent="0.35">
      <c r="A3714" t="s">
        <v>1036</v>
      </c>
      <c r="B3714" t="s">
        <v>629</v>
      </c>
      <c r="C3714" t="s">
        <v>15</v>
      </c>
      <c r="D3714" t="s">
        <v>17</v>
      </c>
      <c r="E3714" t="s">
        <v>532</v>
      </c>
      <c r="G3714" t="s">
        <v>20</v>
      </c>
      <c r="H3714" t="s">
        <v>21</v>
      </c>
      <c r="I3714" s="4">
        <v>5045.83</v>
      </c>
      <c r="J3714">
        <v>0</v>
      </c>
      <c r="K3714">
        <v>0</v>
      </c>
      <c r="L3714">
        <v>0</v>
      </c>
      <c r="M3714">
        <v>5045.83</v>
      </c>
      <c r="N3714" s="2">
        <v>30</v>
      </c>
      <c r="O3714" t="s">
        <v>29</v>
      </c>
      <c r="P3714" t="s">
        <v>517</v>
      </c>
      <c r="Q3714" t="s">
        <v>25</v>
      </c>
      <c r="R3714" t="s">
        <v>26</v>
      </c>
    </row>
    <row r="3715" spans="1:18" x14ac:dyDescent="0.35">
      <c r="A3715" t="s">
        <v>1036</v>
      </c>
      <c r="B3715" t="s">
        <v>630</v>
      </c>
      <c r="C3715" t="s">
        <v>15</v>
      </c>
      <c r="D3715" t="s">
        <v>17</v>
      </c>
      <c r="E3715" t="s">
        <v>368</v>
      </c>
      <c r="F3715" t="s">
        <v>131</v>
      </c>
      <c r="G3715" t="s">
        <v>20</v>
      </c>
      <c r="H3715" t="s">
        <v>22</v>
      </c>
      <c r="I3715" s="4">
        <v>6435</v>
      </c>
      <c r="J3715">
        <v>1476</v>
      </c>
      <c r="K3715">
        <v>0</v>
      </c>
      <c r="L3715">
        <v>4959</v>
      </c>
      <c r="M3715">
        <v>0</v>
      </c>
      <c r="N3715" s="2">
        <v>30</v>
      </c>
      <c r="O3715" t="s">
        <v>29</v>
      </c>
      <c r="P3715" t="s">
        <v>319</v>
      </c>
      <c r="Q3715" t="s">
        <v>25</v>
      </c>
      <c r="R3715" t="s">
        <v>26</v>
      </c>
    </row>
    <row r="3716" spans="1:18" x14ac:dyDescent="0.35">
      <c r="A3716" t="s">
        <v>1036</v>
      </c>
      <c r="B3716" t="s">
        <v>631</v>
      </c>
      <c r="C3716" t="s">
        <v>15</v>
      </c>
      <c r="D3716" t="s">
        <v>17</v>
      </c>
      <c r="E3716" t="s">
        <v>235</v>
      </c>
      <c r="F3716" t="s">
        <v>236</v>
      </c>
      <c r="G3716" t="s">
        <v>20</v>
      </c>
      <c r="H3716" t="s">
        <v>21</v>
      </c>
      <c r="I3716" s="4">
        <v>0</v>
      </c>
      <c r="J3716">
        <v>0</v>
      </c>
      <c r="K3716">
        <v>0</v>
      </c>
      <c r="L3716">
        <v>0</v>
      </c>
      <c r="M3716">
        <v>0</v>
      </c>
      <c r="N3716" s="2">
        <v>30</v>
      </c>
      <c r="O3716" t="s">
        <v>29</v>
      </c>
      <c r="P3716" t="s">
        <v>80</v>
      </c>
      <c r="Q3716" t="s">
        <v>25</v>
      </c>
      <c r="R3716" t="s">
        <v>26</v>
      </c>
    </row>
    <row r="3717" spans="1:18" x14ac:dyDescent="0.35">
      <c r="A3717" t="s">
        <v>1036</v>
      </c>
      <c r="B3717" t="s">
        <v>632</v>
      </c>
      <c r="C3717" t="s">
        <v>15</v>
      </c>
      <c r="D3717" t="s">
        <v>17</v>
      </c>
      <c r="E3717" t="s">
        <v>172</v>
      </c>
      <c r="G3717" t="s">
        <v>20</v>
      </c>
      <c r="H3717" t="s">
        <v>22</v>
      </c>
      <c r="I3717" s="4">
        <v>11290</v>
      </c>
      <c r="J3717">
        <v>2641</v>
      </c>
      <c r="K3717">
        <v>0</v>
      </c>
      <c r="L3717">
        <v>8649</v>
      </c>
      <c r="M3717">
        <v>0</v>
      </c>
      <c r="N3717" s="2">
        <v>30</v>
      </c>
      <c r="O3717" t="s">
        <v>29</v>
      </c>
      <c r="P3717" t="s">
        <v>64</v>
      </c>
      <c r="Q3717" t="s">
        <v>25</v>
      </c>
      <c r="R3717" t="s">
        <v>26</v>
      </c>
    </row>
    <row r="3718" spans="1:18" x14ac:dyDescent="0.35">
      <c r="A3718" t="s">
        <v>1036</v>
      </c>
      <c r="B3718" t="s">
        <v>633</v>
      </c>
      <c r="C3718" t="s">
        <v>15</v>
      </c>
      <c r="D3718" t="s">
        <v>17</v>
      </c>
      <c r="E3718" t="s">
        <v>278</v>
      </c>
      <c r="F3718" t="s">
        <v>279</v>
      </c>
      <c r="G3718" t="s">
        <v>20</v>
      </c>
      <c r="H3718" t="s">
        <v>22</v>
      </c>
      <c r="I3718" s="4">
        <v>7011</v>
      </c>
      <c r="J3718">
        <v>1619</v>
      </c>
      <c r="K3718">
        <v>0</v>
      </c>
      <c r="L3718">
        <v>5392</v>
      </c>
      <c r="M3718">
        <v>0</v>
      </c>
      <c r="N3718" s="2">
        <v>30</v>
      </c>
      <c r="O3718" t="s">
        <v>29</v>
      </c>
      <c r="P3718" t="s">
        <v>64</v>
      </c>
      <c r="Q3718" t="s">
        <v>25</v>
      </c>
      <c r="R3718" t="s">
        <v>26</v>
      </c>
    </row>
    <row r="3719" spans="1:18" x14ac:dyDescent="0.35">
      <c r="A3719" t="s">
        <v>1036</v>
      </c>
      <c r="B3719" t="s">
        <v>634</v>
      </c>
      <c r="C3719" t="s">
        <v>15</v>
      </c>
      <c r="D3719" t="s">
        <v>17</v>
      </c>
      <c r="E3719" t="s">
        <v>241</v>
      </c>
      <c r="F3719" t="s">
        <v>242</v>
      </c>
      <c r="G3719" t="s">
        <v>20</v>
      </c>
      <c r="H3719" t="s">
        <v>22</v>
      </c>
      <c r="I3719" s="4">
        <v>3966</v>
      </c>
      <c r="J3719">
        <v>766</v>
      </c>
      <c r="K3719">
        <v>0</v>
      </c>
      <c r="L3719">
        <v>3200</v>
      </c>
      <c r="M3719">
        <v>0</v>
      </c>
      <c r="N3719" s="2">
        <v>30</v>
      </c>
      <c r="O3719" t="s">
        <v>29</v>
      </c>
      <c r="P3719" t="s">
        <v>64</v>
      </c>
      <c r="Q3719" t="s">
        <v>25</v>
      </c>
      <c r="R3719" t="s">
        <v>26</v>
      </c>
    </row>
    <row r="3720" spans="1:18" x14ac:dyDescent="0.35">
      <c r="A3720" t="s">
        <v>1036</v>
      </c>
      <c r="B3720" t="s">
        <v>635</v>
      </c>
      <c r="C3720" t="s">
        <v>15</v>
      </c>
      <c r="D3720" t="s">
        <v>17</v>
      </c>
      <c r="E3720" t="s">
        <v>318</v>
      </c>
      <c r="G3720" t="s">
        <v>20</v>
      </c>
      <c r="H3720" t="s">
        <v>22</v>
      </c>
      <c r="I3720" s="4">
        <v>8492</v>
      </c>
      <c r="J3720">
        <v>1910</v>
      </c>
      <c r="K3720">
        <v>0</v>
      </c>
      <c r="L3720">
        <v>6582</v>
      </c>
      <c r="M3720">
        <v>0</v>
      </c>
      <c r="N3720" s="2">
        <v>30</v>
      </c>
      <c r="O3720" t="s">
        <v>29</v>
      </c>
      <c r="P3720" t="s">
        <v>319</v>
      </c>
      <c r="Q3720" t="s">
        <v>25</v>
      </c>
      <c r="R3720" t="s">
        <v>26</v>
      </c>
    </row>
    <row r="3721" spans="1:18" x14ac:dyDescent="0.35">
      <c r="A3721" t="s">
        <v>1036</v>
      </c>
      <c r="B3721" t="s">
        <v>636</v>
      </c>
      <c r="C3721" t="s">
        <v>15</v>
      </c>
      <c r="D3721" t="s">
        <v>17</v>
      </c>
      <c r="E3721" t="s">
        <v>385</v>
      </c>
      <c r="F3721" t="s">
        <v>253</v>
      </c>
      <c r="G3721" t="s">
        <v>20</v>
      </c>
      <c r="H3721" t="s">
        <v>22</v>
      </c>
      <c r="I3721" s="4">
        <v>6054</v>
      </c>
      <c r="J3721">
        <v>1417</v>
      </c>
      <c r="K3721">
        <v>0</v>
      </c>
      <c r="L3721">
        <v>4637</v>
      </c>
      <c r="M3721">
        <v>0</v>
      </c>
      <c r="N3721" s="2">
        <v>30</v>
      </c>
      <c r="O3721" t="s">
        <v>29</v>
      </c>
      <c r="P3721" t="s">
        <v>201</v>
      </c>
      <c r="Q3721" t="s">
        <v>25</v>
      </c>
      <c r="R3721" t="s">
        <v>26</v>
      </c>
    </row>
    <row r="3722" spans="1:18" x14ac:dyDescent="0.35">
      <c r="A3722" t="s">
        <v>1036</v>
      </c>
      <c r="B3722" t="s">
        <v>637</v>
      </c>
      <c r="C3722" t="s">
        <v>15</v>
      </c>
      <c r="D3722" t="s">
        <v>17</v>
      </c>
      <c r="E3722" t="s">
        <v>439</v>
      </c>
      <c r="G3722" t="s">
        <v>20</v>
      </c>
      <c r="H3722" t="s">
        <v>22</v>
      </c>
      <c r="I3722" s="4">
        <v>4705</v>
      </c>
      <c r="J3722">
        <v>1034</v>
      </c>
      <c r="K3722">
        <v>0</v>
      </c>
      <c r="L3722">
        <v>3671</v>
      </c>
      <c r="M3722">
        <v>0</v>
      </c>
      <c r="N3722" s="2">
        <v>30</v>
      </c>
      <c r="O3722" t="s">
        <v>29</v>
      </c>
      <c r="P3722" t="s">
        <v>201</v>
      </c>
      <c r="Q3722" t="s">
        <v>25</v>
      </c>
      <c r="R3722" t="s">
        <v>26</v>
      </c>
    </row>
    <row r="3723" spans="1:18" x14ac:dyDescent="0.35">
      <c r="A3723" t="s">
        <v>1036</v>
      </c>
      <c r="B3723" t="s">
        <v>638</v>
      </c>
      <c r="C3723" t="s">
        <v>15</v>
      </c>
      <c r="D3723" t="s">
        <v>17</v>
      </c>
      <c r="E3723" t="s">
        <v>390</v>
      </c>
      <c r="F3723" t="s">
        <v>253</v>
      </c>
      <c r="G3723" t="s">
        <v>20</v>
      </c>
      <c r="H3723" t="s">
        <v>21</v>
      </c>
      <c r="I3723" s="4">
        <v>3168</v>
      </c>
      <c r="J3723">
        <v>0</v>
      </c>
      <c r="K3723">
        <v>0</v>
      </c>
      <c r="L3723">
        <v>0</v>
      </c>
      <c r="M3723">
        <v>3168</v>
      </c>
      <c r="N3723" s="2">
        <v>30</v>
      </c>
      <c r="O3723" t="s">
        <v>29</v>
      </c>
      <c r="P3723" t="s">
        <v>201</v>
      </c>
      <c r="Q3723" t="s">
        <v>25</v>
      </c>
      <c r="R3723" t="s">
        <v>26</v>
      </c>
    </row>
    <row r="3724" spans="1:18" x14ac:dyDescent="0.35">
      <c r="A3724" t="s">
        <v>1036</v>
      </c>
      <c r="B3724" t="s">
        <v>639</v>
      </c>
      <c r="C3724" t="s">
        <v>15</v>
      </c>
      <c r="D3724" t="s">
        <v>17</v>
      </c>
      <c r="E3724" t="s">
        <v>391</v>
      </c>
      <c r="F3724" t="s">
        <v>392</v>
      </c>
      <c r="G3724" t="s">
        <v>20</v>
      </c>
      <c r="H3724" t="s">
        <v>22</v>
      </c>
      <c r="I3724" s="4">
        <v>8506</v>
      </c>
      <c r="J3724">
        <v>1880</v>
      </c>
      <c r="K3724">
        <v>0</v>
      </c>
      <c r="L3724">
        <v>6626</v>
      </c>
      <c r="M3724">
        <v>0</v>
      </c>
      <c r="N3724" s="2">
        <v>30</v>
      </c>
      <c r="O3724" t="s">
        <v>29</v>
      </c>
      <c r="P3724" t="s">
        <v>201</v>
      </c>
      <c r="Q3724" t="s">
        <v>25</v>
      </c>
      <c r="R3724" t="s">
        <v>26</v>
      </c>
    </row>
    <row r="3725" spans="1:18" x14ac:dyDescent="0.35">
      <c r="A3725" t="s">
        <v>1036</v>
      </c>
      <c r="B3725" t="s">
        <v>640</v>
      </c>
      <c r="C3725" t="s">
        <v>15</v>
      </c>
      <c r="D3725" t="s">
        <v>17</v>
      </c>
      <c r="E3725" t="s">
        <v>440</v>
      </c>
      <c r="F3725" t="s">
        <v>181</v>
      </c>
      <c r="G3725" t="s">
        <v>20</v>
      </c>
      <c r="H3725" t="s">
        <v>22</v>
      </c>
      <c r="I3725" s="4">
        <v>18535</v>
      </c>
      <c r="J3725">
        <v>4160</v>
      </c>
      <c r="K3725">
        <v>0</v>
      </c>
      <c r="L3725">
        <v>14375</v>
      </c>
      <c r="M3725">
        <v>0</v>
      </c>
      <c r="N3725" s="2">
        <v>30</v>
      </c>
      <c r="O3725" t="s">
        <v>29</v>
      </c>
      <c r="P3725" t="s">
        <v>49</v>
      </c>
      <c r="Q3725" t="s">
        <v>25</v>
      </c>
      <c r="R3725" t="s">
        <v>26</v>
      </c>
    </row>
    <row r="3726" spans="1:18" x14ac:dyDescent="0.35">
      <c r="A3726" t="s">
        <v>1036</v>
      </c>
      <c r="B3726" t="s">
        <v>641</v>
      </c>
      <c r="C3726" t="s">
        <v>15</v>
      </c>
      <c r="D3726" t="s">
        <v>17</v>
      </c>
      <c r="E3726" t="s">
        <v>509</v>
      </c>
      <c r="G3726" t="s">
        <v>20</v>
      </c>
      <c r="H3726" t="s">
        <v>21</v>
      </c>
      <c r="I3726" s="4">
        <v>0</v>
      </c>
      <c r="J3726">
        <v>0</v>
      </c>
      <c r="K3726">
        <v>0</v>
      </c>
      <c r="L3726">
        <v>0</v>
      </c>
      <c r="M3726">
        <v>0</v>
      </c>
      <c r="N3726" s="2">
        <v>30</v>
      </c>
      <c r="O3726" t="s">
        <v>29</v>
      </c>
      <c r="P3726" t="s">
        <v>168</v>
      </c>
      <c r="Q3726" t="s">
        <v>25</v>
      </c>
      <c r="R3726" t="s">
        <v>26</v>
      </c>
    </row>
    <row r="3727" spans="1:18" x14ac:dyDescent="0.35">
      <c r="A3727" t="s">
        <v>1036</v>
      </c>
      <c r="B3727" t="s">
        <v>642</v>
      </c>
      <c r="C3727" t="s">
        <v>15</v>
      </c>
      <c r="D3727" t="s">
        <v>17</v>
      </c>
      <c r="E3727" t="s">
        <v>193</v>
      </c>
      <c r="F3727" t="s">
        <v>18</v>
      </c>
      <c r="G3727" t="s">
        <v>20</v>
      </c>
      <c r="H3727" t="s">
        <v>21</v>
      </c>
      <c r="I3727" s="4">
        <v>512.86</v>
      </c>
      <c r="J3727">
        <v>0</v>
      </c>
      <c r="K3727">
        <v>0</v>
      </c>
      <c r="L3727">
        <v>0</v>
      </c>
      <c r="M3727">
        <v>512.86</v>
      </c>
      <c r="N3727" s="2">
        <v>30</v>
      </c>
      <c r="O3727" t="s">
        <v>23</v>
      </c>
      <c r="P3727" t="s">
        <v>80</v>
      </c>
      <c r="Q3727" t="s">
        <v>25</v>
      </c>
      <c r="R3727" t="s">
        <v>26</v>
      </c>
    </row>
    <row r="3728" spans="1:18" x14ac:dyDescent="0.35">
      <c r="A3728" t="s">
        <v>1036</v>
      </c>
      <c r="B3728" t="s">
        <v>643</v>
      </c>
      <c r="C3728" t="s">
        <v>15</v>
      </c>
      <c r="D3728" t="s">
        <v>17</v>
      </c>
      <c r="E3728" t="s">
        <v>109</v>
      </c>
      <c r="F3728" t="s">
        <v>110</v>
      </c>
      <c r="G3728" t="s">
        <v>20</v>
      </c>
      <c r="H3728" t="s">
        <v>21</v>
      </c>
      <c r="I3728" s="4">
        <v>2025.36</v>
      </c>
      <c r="J3728">
        <v>0</v>
      </c>
      <c r="K3728">
        <v>0</v>
      </c>
      <c r="L3728">
        <v>0</v>
      </c>
      <c r="M3728">
        <v>2025.36</v>
      </c>
      <c r="N3728" s="2">
        <v>30</v>
      </c>
      <c r="O3728" t="s">
        <v>29</v>
      </c>
      <c r="P3728" t="s">
        <v>80</v>
      </c>
      <c r="Q3728" t="s">
        <v>25</v>
      </c>
      <c r="R3728" t="s">
        <v>26</v>
      </c>
    </row>
    <row r="3729" spans="1:18" x14ac:dyDescent="0.35">
      <c r="A3729" t="s">
        <v>1036</v>
      </c>
      <c r="B3729" t="s">
        <v>644</v>
      </c>
      <c r="C3729" t="s">
        <v>15</v>
      </c>
      <c r="D3729" t="s">
        <v>17</v>
      </c>
      <c r="E3729" t="s">
        <v>182</v>
      </c>
      <c r="G3729" t="s">
        <v>20</v>
      </c>
      <c r="H3729" t="s">
        <v>21</v>
      </c>
      <c r="I3729" s="4">
        <v>1542.54</v>
      </c>
      <c r="J3729">
        <v>0</v>
      </c>
      <c r="K3729">
        <v>0</v>
      </c>
      <c r="L3729">
        <v>0</v>
      </c>
      <c r="M3729">
        <v>1542.54</v>
      </c>
      <c r="N3729" s="2">
        <v>30</v>
      </c>
      <c r="O3729" t="s">
        <v>29</v>
      </c>
      <c r="P3729" t="s">
        <v>80</v>
      </c>
      <c r="Q3729" t="s">
        <v>25</v>
      </c>
      <c r="R3729" t="s">
        <v>26</v>
      </c>
    </row>
    <row r="3730" spans="1:18" x14ac:dyDescent="0.35">
      <c r="A3730" t="s">
        <v>1036</v>
      </c>
      <c r="B3730" t="s">
        <v>645</v>
      </c>
      <c r="C3730" t="s">
        <v>15</v>
      </c>
      <c r="D3730" t="s">
        <v>17</v>
      </c>
      <c r="E3730" t="s">
        <v>423</v>
      </c>
      <c r="G3730" t="s">
        <v>20</v>
      </c>
      <c r="H3730" t="s">
        <v>22</v>
      </c>
      <c r="I3730" s="4">
        <v>8259</v>
      </c>
      <c r="J3730">
        <v>1845</v>
      </c>
      <c r="K3730">
        <v>0</v>
      </c>
      <c r="L3730">
        <v>6414</v>
      </c>
      <c r="M3730">
        <v>0</v>
      </c>
      <c r="N3730" s="2">
        <v>30</v>
      </c>
      <c r="O3730" t="s">
        <v>29</v>
      </c>
      <c r="P3730" t="s">
        <v>24</v>
      </c>
      <c r="Q3730" t="s">
        <v>25</v>
      </c>
      <c r="R3730" t="s">
        <v>26</v>
      </c>
    </row>
    <row r="3731" spans="1:18" x14ac:dyDescent="0.35">
      <c r="A3731" t="s">
        <v>1036</v>
      </c>
      <c r="B3731" t="s">
        <v>646</v>
      </c>
      <c r="C3731" t="s">
        <v>15</v>
      </c>
      <c r="D3731" t="s">
        <v>17</v>
      </c>
      <c r="E3731" t="s">
        <v>444</v>
      </c>
      <c r="F3731" t="s">
        <v>56</v>
      </c>
      <c r="G3731" t="s">
        <v>20</v>
      </c>
      <c r="H3731" t="s">
        <v>21</v>
      </c>
      <c r="I3731" s="4">
        <v>1361.64</v>
      </c>
      <c r="J3731">
        <v>0</v>
      </c>
      <c r="K3731">
        <v>0</v>
      </c>
      <c r="L3731">
        <v>0</v>
      </c>
      <c r="M3731">
        <v>1361.64</v>
      </c>
      <c r="N3731" s="2">
        <v>30</v>
      </c>
      <c r="O3731" t="s">
        <v>57</v>
      </c>
      <c r="P3731" t="s">
        <v>24</v>
      </c>
      <c r="Q3731" t="s">
        <v>25</v>
      </c>
      <c r="R3731" t="s">
        <v>26</v>
      </c>
    </row>
    <row r="3732" spans="1:18" x14ac:dyDescent="0.35">
      <c r="A3732" t="s">
        <v>1036</v>
      </c>
      <c r="B3732" t="s">
        <v>647</v>
      </c>
      <c r="C3732" t="s">
        <v>15</v>
      </c>
      <c r="D3732" t="s">
        <v>17</v>
      </c>
      <c r="E3732" t="s">
        <v>258</v>
      </c>
      <c r="F3732" t="s">
        <v>259</v>
      </c>
      <c r="G3732" t="s">
        <v>20</v>
      </c>
      <c r="H3732" t="s">
        <v>21</v>
      </c>
      <c r="I3732" s="4">
        <v>1057.6199999999999</v>
      </c>
      <c r="J3732">
        <v>0</v>
      </c>
      <c r="K3732">
        <v>0</v>
      </c>
      <c r="L3732">
        <v>0</v>
      </c>
      <c r="M3732">
        <v>1057.6199999999999</v>
      </c>
      <c r="N3732" s="2">
        <v>30</v>
      </c>
      <c r="O3732" t="s">
        <v>260</v>
      </c>
      <c r="P3732" t="s">
        <v>24</v>
      </c>
      <c r="Q3732" t="s">
        <v>25</v>
      </c>
      <c r="R3732" t="s">
        <v>26</v>
      </c>
    </row>
    <row r="3733" spans="1:18" x14ac:dyDescent="0.35">
      <c r="A3733" t="s">
        <v>1036</v>
      </c>
      <c r="B3733" t="s">
        <v>648</v>
      </c>
      <c r="C3733" t="s">
        <v>15</v>
      </c>
      <c r="D3733" t="s">
        <v>17</v>
      </c>
      <c r="E3733" t="s">
        <v>88</v>
      </c>
      <c r="F3733" t="s">
        <v>18</v>
      </c>
      <c r="G3733" t="s">
        <v>20</v>
      </c>
      <c r="H3733" t="s">
        <v>21</v>
      </c>
      <c r="I3733" s="4">
        <v>2033.05</v>
      </c>
      <c r="J3733">
        <v>0</v>
      </c>
      <c r="K3733">
        <v>0</v>
      </c>
      <c r="L3733">
        <v>0</v>
      </c>
      <c r="M3733">
        <v>2033.05</v>
      </c>
      <c r="N3733" s="2">
        <v>30</v>
      </c>
      <c r="O3733" t="s">
        <v>23</v>
      </c>
      <c r="P3733" t="s">
        <v>24</v>
      </c>
      <c r="Q3733" t="s">
        <v>25</v>
      </c>
      <c r="R3733" t="s">
        <v>26</v>
      </c>
    </row>
    <row r="3734" spans="1:18" x14ac:dyDescent="0.35">
      <c r="A3734" t="s">
        <v>1036</v>
      </c>
      <c r="B3734" t="s">
        <v>649</v>
      </c>
      <c r="C3734" t="s">
        <v>15</v>
      </c>
      <c r="D3734" t="s">
        <v>17</v>
      </c>
      <c r="E3734" t="s">
        <v>72</v>
      </c>
      <c r="F3734" t="s">
        <v>73</v>
      </c>
      <c r="G3734" t="s">
        <v>20</v>
      </c>
      <c r="H3734" t="s">
        <v>22</v>
      </c>
      <c r="I3734" s="4">
        <v>1295</v>
      </c>
      <c r="J3734">
        <v>425</v>
      </c>
      <c r="K3734">
        <v>0</v>
      </c>
      <c r="L3734">
        <v>870</v>
      </c>
      <c r="M3734">
        <v>0</v>
      </c>
      <c r="N3734" s="2">
        <v>30</v>
      </c>
      <c r="O3734" t="s">
        <v>60</v>
      </c>
      <c r="P3734" t="s">
        <v>24</v>
      </c>
      <c r="Q3734" t="s">
        <v>25</v>
      </c>
      <c r="R3734" t="s">
        <v>26</v>
      </c>
    </row>
    <row r="3735" spans="1:18" x14ac:dyDescent="0.35">
      <c r="A3735" t="s">
        <v>1036</v>
      </c>
      <c r="B3735" t="s">
        <v>650</v>
      </c>
      <c r="C3735" t="s">
        <v>15</v>
      </c>
      <c r="D3735" t="s">
        <v>17</v>
      </c>
      <c r="E3735" t="s">
        <v>140</v>
      </c>
      <c r="F3735" t="s">
        <v>141</v>
      </c>
      <c r="G3735" t="s">
        <v>20</v>
      </c>
      <c r="H3735" t="s">
        <v>22</v>
      </c>
      <c r="I3735" s="4">
        <v>32040</v>
      </c>
      <c r="J3735">
        <v>7290</v>
      </c>
      <c r="K3735">
        <v>0</v>
      </c>
      <c r="L3735">
        <v>24750</v>
      </c>
      <c r="M3735">
        <v>0</v>
      </c>
      <c r="N3735" s="2">
        <v>30</v>
      </c>
      <c r="O3735" t="s">
        <v>60</v>
      </c>
      <c r="P3735" t="s">
        <v>24</v>
      </c>
      <c r="Q3735" t="s">
        <v>25</v>
      </c>
      <c r="R3735" t="s">
        <v>26</v>
      </c>
    </row>
    <row r="3736" spans="1:18" x14ac:dyDescent="0.35">
      <c r="A3736" t="s">
        <v>1036</v>
      </c>
      <c r="B3736" t="s">
        <v>651</v>
      </c>
      <c r="C3736" t="s">
        <v>15</v>
      </c>
      <c r="D3736" t="s">
        <v>17</v>
      </c>
      <c r="E3736" t="s">
        <v>87</v>
      </c>
      <c r="G3736" t="s">
        <v>20</v>
      </c>
      <c r="H3736" t="s">
        <v>21</v>
      </c>
      <c r="I3736" s="4">
        <v>2265.87</v>
      </c>
      <c r="J3736">
        <v>0</v>
      </c>
      <c r="K3736">
        <v>0</v>
      </c>
      <c r="L3736">
        <v>0</v>
      </c>
      <c r="M3736">
        <v>2265.87</v>
      </c>
      <c r="N3736" s="2">
        <v>30</v>
      </c>
      <c r="O3736" t="s">
        <v>35</v>
      </c>
      <c r="P3736" t="s">
        <v>24</v>
      </c>
      <c r="Q3736" t="s">
        <v>25</v>
      </c>
      <c r="R3736" t="s">
        <v>26</v>
      </c>
    </row>
    <row r="3737" spans="1:18" x14ac:dyDescent="0.35">
      <c r="A3737" t="s">
        <v>1036</v>
      </c>
      <c r="B3737" t="s">
        <v>652</v>
      </c>
      <c r="C3737" t="s">
        <v>15</v>
      </c>
      <c r="D3737" t="s">
        <v>17</v>
      </c>
      <c r="E3737" t="s">
        <v>447</v>
      </c>
      <c r="F3737" t="s">
        <v>29</v>
      </c>
      <c r="G3737" t="s">
        <v>20</v>
      </c>
      <c r="H3737" t="s">
        <v>22</v>
      </c>
      <c r="I3737" s="4">
        <v>3106</v>
      </c>
      <c r="J3737">
        <v>673</v>
      </c>
      <c r="K3737">
        <v>0</v>
      </c>
      <c r="L3737">
        <v>2433</v>
      </c>
      <c r="M3737">
        <v>0</v>
      </c>
      <c r="N3737" s="2">
        <v>30</v>
      </c>
      <c r="O3737" t="s">
        <v>29</v>
      </c>
      <c r="P3737" t="s">
        <v>24</v>
      </c>
      <c r="Q3737" t="s">
        <v>25</v>
      </c>
      <c r="R3737" t="s">
        <v>26</v>
      </c>
    </row>
    <row r="3738" spans="1:18" x14ac:dyDescent="0.35">
      <c r="A3738" t="s">
        <v>1036</v>
      </c>
      <c r="B3738" t="s">
        <v>653</v>
      </c>
      <c r="C3738" t="s">
        <v>15</v>
      </c>
      <c r="D3738" t="s">
        <v>17</v>
      </c>
      <c r="E3738" t="s">
        <v>33</v>
      </c>
      <c r="F3738" t="s">
        <v>34</v>
      </c>
      <c r="G3738" t="s">
        <v>20</v>
      </c>
      <c r="H3738" t="s">
        <v>21</v>
      </c>
      <c r="I3738" s="4">
        <v>44.12</v>
      </c>
      <c r="J3738">
        <v>0</v>
      </c>
      <c r="K3738">
        <v>0</v>
      </c>
      <c r="L3738">
        <v>0</v>
      </c>
      <c r="M3738">
        <v>44.12</v>
      </c>
      <c r="N3738" s="2">
        <v>30</v>
      </c>
      <c r="O3738" t="s">
        <v>35</v>
      </c>
      <c r="P3738" t="s">
        <v>24</v>
      </c>
      <c r="Q3738" t="s">
        <v>25</v>
      </c>
      <c r="R3738" t="s">
        <v>26</v>
      </c>
    </row>
    <row r="3739" spans="1:18" x14ac:dyDescent="0.35">
      <c r="A3739" t="s">
        <v>1036</v>
      </c>
      <c r="B3739" t="s">
        <v>654</v>
      </c>
      <c r="C3739" t="s">
        <v>15</v>
      </c>
      <c r="D3739" t="s">
        <v>17</v>
      </c>
      <c r="E3739" t="s">
        <v>184</v>
      </c>
      <c r="F3739" t="s">
        <v>185</v>
      </c>
      <c r="G3739" t="s">
        <v>20</v>
      </c>
      <c r="H3739" t="s">
        <v>21</v>
      </c>
      <c r="I3739" s="4">
        <v>727.6</v>
      </c>
      <c r="J3739">
        <v>0</v>
      </c>
      <c r="K3739">
        <v>0</v>
      </c>
      <c r="L3739">
        <v>0</v>
      </c>
      <c r="M3739">
        <v>727.6</v>
      </c>
      <c r="N3739" s="2">
        <v>30</v>
      </c>
      <c r="O3739" t="s">
        <v>63</v>
      </c>
      <c r="P3739" t="s">
        <v>80</v>
      </c>
      <c r="Q3739" t="s">
        <v>25</v>
      </c>
      <c r="R3739" t="s">
        <v>26</v>
      </c>
    </row>
    <row r="3740" spans="1:18" x14ac:dyDescent="0.35">
      <c r="A3740" t="s">
        <v>1036</v>
      </c>
      <c r="B3740" t="s">
        <v>655</v>
      </c>
      <c r="C3740" t="s">
        <v>15</v>
      </c>
      <c r="D3740" t="s">
        <v>17</v>
      </c>
      <c r="E3740" t="s">
        <v>123</v>
      </c>
      <c r="G3740" t="s">
        <v>20</v>
      </c>
      <c r="H3740" t="s">
        <v>21</v>
      </c>
      <c r="I3740" s="4">
        <v>1174.32</v>
      </c>
      <c r="J3740">
        <v>0</v>
      </c>
      <c r="K3740">
        <v>0</v>
      </c>
      <c r="L3740">
        <v>0</v>
      </c>
      <c r="M3740">
        <v>1174.32</v>
      </c>
      <c r="N3740" s="2">
        <v>30</v>
      </c>
      <c r="O3740" t="s">
        <v>35</v>
      </c>
      <c r="P3740" t="s">
        <v>64</v>
      </c>
      <c r="Q3740" t="s">
        <v>25</v>
      </c>
      <c r="R3740" t="s">
        <v>26</v>
      </c>
    </row>
    <row r="3741" spans="1:18" x14ac:dyDescent="0.35">
      <c r="A3741" t="s">
        <v>1036</v>
      </c>
      <c r="B3741" t="s">
        <v>656</v>
      </c>
      <c r="C3741" t="s">
        <v>15</v>
      </c>
      <c r="D3741" t="s">
        <v>17</v>
      </c>
      <c r="E3741" t="s">
        <v>396</v>
      </c>
      <c r="F3741" t="s">
        <v>53</v>
      </c>
      <c r="G3741" t="s">
        <v>20</v>
      </c>
      <c r="H3741" t="s">
        <v>22</v>
      </c>
      <c r="I3741" s="4">
        <v>5293</v>
      </c>
      <c r="J3741">
        <v>1196</v>
      </c>
      <c r="K3741">
        <v>0</v>
      </c>
      <c r="L3741">
        <v>4097</v>
      </c>
      <c r="M3741">
        <v>0</v>
      </c>
      <c r="N3741" s="2">
        <v>30</v>
      </c>
      <c r="O3741" t="s">
        <v>29</v>
      </c>
      <c r="P3741" t="s">
        <v>24</v>
      </c>
      <c r="Q3741" t="s">
        <v>25</v>
      </c>
      <c r="R3741" t="s">
        <v>26</v>
      </c>
    </row>
    <row r="3742" spans="1:18" x14ac:dyDescent="0.35">
      <c r="A3742" t="s">
        <v>1036</v>
      </c>
      <c r="B3742" t="s">
        <v>657</v>
      </c>
      <c r="C3742" t="s">
        <v>15</v>
      </c>
      <c r="D3742" t="s">
        <v>17</v>
      </c>
      <c r="E3742" t="s">
        <v>16</v>
      </c>
      <c r="F3742" t="s">
        <v>18</v>
      </c>
      <c r="G3742" t="s">
        <v>20</v>
      </c>
      <c r="H3742" t="s">
        <v>21</v>
      </c>
      <c r="I3742" s="4">
        <v>3676.24</v>
      </c>
      <c r="J3742">
        <v>0</v>
      </c>
      <c r="K3742">
        <v>0</v>
      </c>
      <c r="L3742">
        <v>0</v>
      </c>
      <c r="M3742">
        <v>3676.24</v>
      </c>
      <c r="N3742" s="2">
        <v>30</v>
      </c>
      <c r="O3742" t="s">
        <v>23</v>
      </c>
      <c r="P3742" t="s">
        <v>24</v>
      </c>
      <c r="Q3742" t="s">
        <v>25</v>
      </c>
      <c r="R3742" t="s">
        <v>26</v>
      </c>
    </row>
    <row r="3743" spans="1:18" x14ac:dyDescent="0.35">
      <c r="A3743" t="s">
        <v>1036</v>
      </c>
      <c r="B3743" t="s">
        <v>658</v>
      </c>
      <c r="C3743" t="s">
        <v>15</v>
      </c>
      <c r="D3743" t="s">
        <v>17</v>
      </c>
      <c r="E3743" t="s">
        <v>528</v>
      </c>
      <c r="F3743" t="s">
        <v>529</v>
      </c>
      <c r="G3743" t="s">
        <v>20</v>
      </c>
      <c r="H3743" t="s">
        <v>22</v>
      </c>
      <c r="I3743" s="4">
        <v>4356</v>
      </c>
      <c r="J3743">
        <v>312</v>
      </c>
      <c r="K3743">
        <v>0</v>
      </c>
      <c r="L3743">
        <v>4044</v>
      </c>
      <c r="M3743">
        <v>0</v>
      </c>
      <c r="N3743" s="2">
        <v>30</v>
      </c>
      <c r="O3743" t="s">
        <v>23</v>
      </c>
      <c r="P3743" t="s">
        <v>24</v>
      </c>
      <c r="Q3743" t="s">
        <v>25</v>
      </c>
      <c r="R3743" t="s">
        <v>26</v>
      </c>
    </row>
    <row r="3744" spans="1:18" x14ac:dyDescent="0.35">
      <c r="A3744" t="s">
        <v>1036</v>
      </c>
      <c r="B3744" t="s">
        <v>659</v>
      </c>
      <c r="C3744" t="s">
        <v>15</v>
      </c>
      <c r="D3744" t="s">
        <v>17</v>
      </c>
      <c r="E3744" t="s">
        <v>558</v>
      </c>
      <c r="F3744" t="s">
        <v>18</v>
      </c>
      <c r="G3744" t="s">
        <v>20</v>
      </c>
      <c r="H3744" t="s">
        <v>21</v>
      </c>
      <c r="I3744" s="4">
        <v>2661.27</v>
      </c>
      <c r="J3744">
        <v>0</v>
      </c>
      <c r="K3744">
        <v>0</v>
      </c>
      <c r="L3744">
        <v>0</v>
      </c>
      <c r="M3744">
        <v>2661.27</v>
      </c>
      <c r="N3744" s="2">
        <v>30</v>
      </c>
      <c r="Q3744" t="s">
        <v>25</v>
      </c>
      <c r="R3744" t="s">
        <v>26</v>
      </c>
    </row>
    <row r="3745" spans="1:18" x14ac:dyDescent="0.35">
      <c r="A3745" t="s">
        <v>1036</v>
      </c>
      <c r="B3745" t="s">
        <v>660</v>
      </c>
      <c r="C3745" t="s">
        <v>15</v>
      </c>
      <c r="D3745" t="s">
        <v>17</v>
      </c>
      <c r="E3745" t="s">
        <v>75</v>
      </c>
      <c r="F3745" t="s">
        <v>76</v>
      </c>
      <c r="G3745" t="s">
        <v>20</v>
      </c>
      <c r="H3745" t="s">
        <v>22</v>
      </c>
      <c r="I3745" s="4">
        <v>5944</v>
      </c>
      <c r="J3745">
        <v>1351</v>
      </c>
      <c r="K3745">
        <v>0</v>
      </c>
      <c r="L3745">
        <v>4593</v>
      </c>
      <c r="M3745">
        <v>0</v>
      </c>
      <c r="N3745" s="2">
        <v>30</v>
      </c>
      <c r="O3745" t="s">
        <v>29</v>
      </c>
      <c r="P3745" t="s">
        <v>32</v>
      </c>
      <c r="Q3745" t="s">
        <v>25</v>
      </c>
      <c r="R3745" t="s">
        <v>26</v>
      </c>
    </row>
    <row r="3746" spans="1:18" x14ac:dyDescent="0.35">
      <c r="A3746" t="s">
        <v>1036</v>
      </c>
      <c r="B3746" t="s">
        <v>661</v>
      </c>
      <c r="C3746" t="s">
        <v>15</v>
      </c>
      <c r="D3746" t="s">
        <v>17</v>
      </c>
      <c r="E3746" t="s">
        <v>133</v>
      </c>
      <c r="F3746" t="s">
        <v>23</v>
      </c>
      <c r="G3746" t="s">
        <v>20</v>
      </c>
      <c r="H3746" t="s">
        <v>21</v>
      </c>
      <c r="I3746" s="4">
        <v>1815.65</v>
      </c>
      <c r="J3746">
        <v>0</v>
      </c>
      <c r="K3746">
        <v>0</v>
      </c>
      <c r="L3746">
        <v>0</v>
      </c>
      <c r="M3746">
        <v>1815.65</v>
      </c>
      <c r="N3746" s="2">
        <v>30</v>
      </c>
      <c r="O3746" t="s">
        <v>23</v>
      </c>
      <c r="P3746" t="s">
        <v>32</v>
      </c>
      <c r="Q3746" t="s">
        <v>25</v>
      </c>
      <c r="R3746" t="s">
        <v>26</v>
      </c>
    </row>
    <row r="3747" spans="1:18" x14ac:dyDescent="0.35">
      <c r="A3747" t="s">
        <v>1036</v>
      </c>
      <c r="B3747" t="s">
        <v>662</v>
      </c>
      <c r="C3747" t="s">
        <v>15</v>
      </c>
      <c r="D3747" t="s">
        <v>17</v>
      </c>
      <c r="E3747" t="s">
        <v>499</v>
      </c>
      <c r="G3747" t="s">
        <v>20</v>
      </c>
      <c r="H3747" t="s">
        <v>21</v>
      </c>
      <c r="I3747" s="4">
        <v>684.13</v>
      </c>
      <c r="J3747">
        <v>0</v>
      </c>
      <c r="K3747">
        <v>0</v>
      </c>
      <c r="L3747">
        <v>0</v>
      </c>
      <c r="M3747">
        <v>684.13</v>
      </c>
      <c r="N3747" s="2">
        <v>30</v>
      </c>
      <c r="O3747" t="s">
        <v>35</v>
      </c>
      <c r="P3747" t="s">
        <v>32</v>
      </c>
      <c r="Q3747" t="s">
        <v>25</v>
      </c>
      <c r="R3747" t="s">
        <v>26</v>
      </c>
    </row>
    <row r="3748" spans="1:18" x14ac:dyDescent="0.35">
      <c r="A3748" t="s">
        <v>1036</v>
      </c>
      <c r="B3748" t="s">
        <v>663</v>
      </c>
      <c r="C3748" t="s">
        <v>15</v>
      </c>
      <c r="D3748" t="s">
        <v>17</v>
      </c>
      <c r="E3748" t="s">
        <v>145</v>
      </c>
      <c r="F3748" t="s">
        <v>18</v>
      </c>
      <c r="G3748" t="s">
        <v>20</v>
      </c>
      <c r="H3748" t="s">
        <v>21</v>
      </c>
      <c r="I3748" s="4">
        <v>1706.67</v>
      </c>
      <c r="J3748">
        <v>0</v>
      </c>
      <c r="K3748">
        <v>0</v>
      </c>
      <c r="L3748">
        <v>0</v>
      </c>
      <c r="M3748">
        <v>1706.67</v>
      </c>
      <c r="N3748" s="2">
        <v>30</v>
      </c>
      <c r="O3748" t="s">
        <v>23</v>
      </c>
      <c r="P3748" t="s">
        <v>32</v>
      </c>
      <c r="Q3748" t="s">
        <v>25</v>
      </c>
      <c r="R3748" t="s">
        <v>26</v>
      </c>
    </row>
    <row r="3749" spans="1:18" x14ac:dyDescent="0.35">
      <c r="A3749" t="s">
        <v>1036</v>
      </c>
      <c r="B3749" t="s">
        <v>664</v>
      </c>
      <c r="C3749" t="s">
        <v>15</v>
      </c>
      <c r="D3749" t="s">
        <v>17</v>
      </c>
      <c r="E3749" t="s">
        <v>208</v>
      </c>
      <c r="F3749" t="s">
        <v>209</v>
      </c>
      <c r="G3749" t="s">
        <v>20</v>
      </c>
      <c r="H3749" t="s">
        <v>22</v>
      </c>
      <c r="I3749" s="4">
        <v>11985</v>
      </c>
      <c r="J3749">
        <v>1635</v>
      </c>
      <c r="K3749">
        <v>0</v>
      </c>
      <c r="L3749">
        <v>10350</v>
      </c>
      <c r="M3749">
        <v>0</v>
      </c>
      <c r="N3749" s="2">
        <v>30</v>
      </c>
      <c r="O3749" t="s">
        <v>60</v>
      </c>
      <c r="P3749" t="s">
        <v>32</v>
      </c>
      <c r="Q3749" t="s">
        <v>25</v>
      </c>
      <c r="R3749" t="s">
        <v>26</v>
      </c>
    </row>
    <row r="3750" spans="1:18" x14ac:dyDescent="0.35">
      <c r="A3750" t="s">
        <v>1036</v>
      </c>
      <c r="B3750" t="s">
        <v>665</v>
      </c>
      <c r="C3750" t="s">
        <v>15</v>
      </c>
      <c r="D3750" t="s">
        <v>17</v>
      </c>
      <c r="E3750" t="s">
        <v>207</v>
      </c>
      <c r="F3750" t="s">
        <v>62</v>
      </c>
      <c r="G3750" t="s">
        <v>20</v>
      </c>
      <c r="H3750" t="s">
        <v>21</v>
      </c>
      <c r="I3750" s="4">
        <v>271.26</v>
      </c>
      <c r="J3750">
        <v>0</v>
      </c>
      <c r="K3750">
        <v>0</v>
      </c>
      <c r="L3750">
        <v>0</v>
      </c>
      <c r="M3750">
        <v>271.26</v>
      </c>
      <c r="N3750" s="2">
        <v>30</v>
      </c>
      <c r="O3750" t="s">
        <v>63</v>
      </c>
      <c r="P3750" t="s">
        <v>80</v>
      </c>
      <c r="Q3750" t="s">
        <v>25</v>
      </c>
      <c r="R3750" t="s">
        <v>26</v>
      </c>
    </row>
    <row r="3751" spans="1:18" x14ac:dyDescent="0.35">
      <c r="A3751" t="s">
        <v>1036</v>
      </c>
      <c r="B3751" t="s">
        <v>666</v>
      </c>
      <c r="C3751" t="s">
        <v>15</v>
      </c>
      <c r="D3751" t="s">
        <v>17</v>
      </c>
      <c r="E3751" t="s">
        <v>85</v>
      </c>
      <c r="F3751" t="s">
        <v>62</v>
      </c>
      <c r="G3751" t="s">
        <v>20</v>
      </c>
      <c r="H3751" t="s">
        <v>21</v>
      </c>
      <c r="I3751" s="4">
        <v>2848.18</v>
      </c>
      <c r="J3751">
        <v>0</v>
      </c>
      <c r="K3751">
        <v>0</v>
      </c>
      <c r="L3751">
        <v>0</v>
      </c>
      <c r="M3751">
        <v>2848.18</v>
      </c>
      <c r="N3751" s="2">
        <v>30</v>
      </c>
      <c r="O3751" t="s">
        <v>51</v>
      </c>
      <c r="P3751" t="s">
        <v>80</v>
      </c>
      <c r="Q3751" t="s">
        <v>25</v>
      </c>
      <c r="R3751" t="s">
        <v>26</v>
      </c>
    </row>
    <row r="3752" spans="1:18" x14ac:dyDescent="0.35">
      <c r="A3752" t="s">
        <v>1036</v>
      </c>
      <c r="B3752" t="s">
        <v>667</v>
      </c>
      <c r="C3752" t="s">
        <v>15</v>
      </c>
      <c r="D3752" t="s">
        <v>17</v>
      </c>
      <c r="E3752" t="s">
        <v>85</v>
      </c>
      <c r="F3752" t="s">
        <v>62</v>
      </c>
      <c r="G3752" t="s">
        <v>20</v>
      </c>
      <c r="H3752" t="s">
        <v>21</v>
      </c>
      <c r="I3752" s="4">
        <v>490.56</v>
      </c>
      <c r="J3752">
        <v>0</v>
      </c>
      <c r="K3752">
        <v>0</v>
      </c>
      <c r="L3752">
        <v>0</v>
      </c>
      <c r="M3752">
        <v>490.56</v>
      </c>
      <c r="N3752" s="2">
        <v>30</v>
      </c>
      <c r="O3752" t="s">
        <v>63</v>
      </c>
      <c r="P3752" t="s">
        <v>80</v>
      </c>
      <c r="Q3752" t="s">
        <v>25</v>
      </c>
      <c r="R3752" t="s">
        <v>26</v>
      </c>
    </row>
    <row r="3753" spans="1:18" x14ac:dyDescent="0.35">
      <c r="A3753" t="s">
        <v>1036</v>
      </c>
      <c r="B3753" t="s">
        <v>668</v>
      </c>
      <c r="C3753" t="s">
        <v>15</v>
      </c>
      <c r="D3753" t="s">
        <v>17</v>
      </c>
      <c r="E3753" t="s">
        <v>187</v>
      </c>
      <c r="F3753" t="s">
        <v>131</v>
      </c>
      <c r="G3753" t="s">
        <v>20</v>
      </c>
      <c r="H3753" t="s">
        <v>21</v>
      </c>
      <c r="I3753" s="4">
        <v>1868.74</v>
      </c>
      <c r="J3753">
        <v>0</v>
      </c>
      <c r="K3753">
        <v>0</v>
      </c>
      <c r="L3753">
        <v>0</v>
      </c>
      <c r="M3753">
        <v>1868.74</v>
      </c>
      <c r="N3753" s="2">
        <v>30</v>
      </c>
      <c r="O3753" t="s">
        <v>29</v>
      </c>
      <c r="P3753" t="s">
        <v>80</v>
      </c>
      <c r="Q3753" t="s">
        <v>25</v>
      </c>
      <c r="R3753" t="s">
        <v>26</v>
      </c>
    </row>
    <row r="3754" spans="1:18" x14ac:dyDescent="0.35">
      <c r="A3754" t="s">
        <v>1036</v>
      </c>
      <c r="B3754" t="s">
        <v>669</v>
      </c>
      <c r="C3754" t="s">
        <v>15</v>
      </c>
      <c r="D3754" t="s">
        <v>17</v>
      </c>
      <c r="E3754" t="s">
        <v>183</v>
      </c>
      <c r="G3754" t="s">
        <v>20</v>
      </c>
      <c r="H3754" t="s">
        <v>22</v>
      </c>
      <c r="I3754" s="4">
        <v>4528</v>
      </c>
      <c r="J3754">
        <v>1375</v>
      </c>
      <c r="K3754">
        <v>0</v>
      </c>
      <c r="L3754">
        <v>3153</v>
      </c>
      <c r="M3754">
        <v>0</v>
      </c>
      <c r="N3754" s="2">
        <v>30</v>
      </c>
      <c r="O3754" t="s">
        <v>29</v>
      </c>
      <c r="P3754" t="s">
        <v>32</v>
      </c>
      <c r="Q3754" t="s">
        <v>25</v>
      </c>
      <c r="R3754" t="s">
        <v>26</v>
      </c>
    </row>
    <row r="3755" spans="1:18" x14ac:dyDescent="0.35">
      <c r="A3755" t="s">
        <v>1036</v>
      </c>
      <c r="B3755" t="s">
        <v>670</v>
      </c>
      <c r="C3755" t="s">
        <v>15</v>
      </c>
      <c r="D3755" t="s">
        <v>17</v>
      </c>
      <c r="E3755" t="s">
        <v>330</v>
      </c>
      <c r="G3755" t="s">
        <v>20</v>
      </c>
      <c r="H3755" t="s">
        <v>21</v>
      </c>
      <c r="I3755" s="4">
        <v>1830.07</v>
      </c>
      <c r="J3755">
        <v>0</v>
      </c>
      <c r="K3755">
        <v>0</v>
      </c>
      <c r="L3755">
        <v>0</v>
      </c>
      <c r="M3755">
        <v>1830.07</v>
      </c>
      <c r="N3755" s="2">
        <v>30</v>
      </c>
      <c r="O3755" t="s">
        <v>57</v>
      </c>
      <c r="P3755" t="s">
        <v>108</v>
      </c>
      <c r="Q3755" t="s">
        <v>25</v>
      </c>
      <c r="R3755" t="s">
        <v>26</v>
      </c>
    </row>
    <row r="3756" spans="1:18" x14ac:dyDescent="0.35">
      <c r="A3756" t="s">
        <v>1036</v>
      </c>
      <c r="B3756" t="s">
        <v>671</v>
      </c>
      <c r="C3756" t="s">
        <v>15</v>
      </c>
      <c r="D3756" t="s">
        <v>17</v>
      </c>
      <c r="E3756" t="s">
        <v>387</v>
      </c>
      <c r="G3756" t="s">
        <v>20</v>
      </c>
      <c r="H3756" t="s">
        <v>22</v>
      </c>
      <c r="I3756" s="4">
        <v>17250</v>
      </c>
      <c r="J3756">
        <v>1320</v>
      </c>
      <c r="K3756">
        <v>0</v>
      </c>
      <c r="L3756">
        <v>15930</v>
      </c>
      <c r="M3756">
        <v>0</v>
      </c>
      <c r="N3756" s="2">
        <v>30</v>
      </c>
      <c r="O3756" t="s">
        <v>60</v>
      </c>
      <c r="P3756" t="s">
        <v>108</v>
      </c>
      <c r="Q3756" t="s">
        <v>25</v>
      </c>
      <c r="R3756" t="s">
        <v>26</v>
      </c>
    </row>
    <row r="3757" spans="1:18" x14ac:dyDescent="0.35">
      <c r="A3757" t="s">
        <v>1036</v>
      </c>
      <c r="B3757" t="s">
        <v>672</v>
      </c>
      <c r="C3757" t="s">
        <v>15</v>
      </c>
      <c r="D3757" t="s">
        <v>17</v>
      </c>
      <c r="E3757" t="s">
        <v>268</v>
      </c>
      <c r="G3757" t="s">
        <v>20</v>
      </c>
      <c r="H3757" t="s">
        <v>22</v>
      </c>
      <c r="I3757" s="4">
        <v>5503</v>
      </c>
      <c r="J3757">
        <v>1301</v>
      </c>
      <c r="K3757">
        <v>0</v>
      </c>
      <c r="L3757">
        <v>4202</v>
      </c>
      <c r="M3757">
        <v>0</v>
      </c>
      <c r="N3757" s="2">
        <v>30</v>
      </c>
      <c r="O3757" t="s">
        <v>29</v>
      </c>
      <c r="P3757" t="s">
        <v>80</v>
      </c>
      <c r="Q3757" t="s">
        <v>25</v>
      </c>
      <c r="R3757" t="s">
        <v>26</v>
      </c>
    </row>
    <row r="3758" spans="1:18" x14ac:dyDescent="0.35">
      <c r="A3758" t="s">
        <v>1036</v>
      </c>
      <c r="B3758" t="s">
        <v>673</v>
      </c>
      <c r="C3758" t="s">
        <v>15</v>
      </c>
      <c r="D3758" t="s">
        <v>17</v>
      </c>
      <c r="E3758" t="s">
        <v>124</v>
      </c>
      <c r="F3758" t="s">
        <v>62</v>
      </c>
      <c r="G3758" t="s">
        <v>20</v>
      </c>
      <c r="H3758" t="s">
        <v>21</v>
      </c>
      <c r="I3758" s="4">
        <v>54.08</v>
      </c>
      <c r="J3758">
        <v>0</v>
      </c>
      <c r="K3758">
        <v>0</v>
      </c>
      <c r="L3758">
        <v>0</v>
      </c>
      <c r="M3758">
        <v>54.08</v>
      </c>
      <c r="N3758" s="2">
        <v>30</v>
      </c>
      <c r="O3758" t="s">
        <v>63</v>
      </c>
      <c r="P3758" t="s">
        <v>64</v>
      </c>
      <c r="Q3758" t="s">
        <v>25</v>
      </c>
      <c r="R3758" t="s">
        <v>26</v>
      </c>
    </row>
    <row r="3759" spans="1:18" x14ac:dyDescent="0.35">
      <c r="A3759" t="s">
        <v>1036</v>
      </c>
      <c r="B3759" t="s">
        <v>674</v>
      </c>
      <c r="C3759" t="s">
        <v>15</v>
      </c>
      <c r="D3759" t="s">
        <v>17</v>
      </c>
      <c r="E3759" t="s">
        <v>61</v>
      </c>
      <c r="F3759" t="s">
        <v>62</v>
      </c>
      <c r="G3759" t="s">
        <v>20</v>
      </c>
      <c r="H3759" t="s">
        <v>21</v>
      </c>
      <c r="I3759" s="4">
        <v>18.16</v>
      </c>
      <c r="J3759">
        <v>0</v>
      </c>
      <c r="K3759">
        <v>0</v>
      </c>
      <c r="L3759">
        <v>0</v>
      </c>
      <c r="M3759">
        <v>18.16</v>
      </c>
      <c r="N3759" s="2">
        <v>30</v>
      </c>
      <c r="O3759" t="s">
        <v>63</v>
      </c>
      <c r="P3759" t="s">
        <v>64</v>
      </c>
      <c r="Q3759" t="s">
        <v>25</v>
      </c>
      <c r="R3759" t="s">
        <v>26</v>
      </c>
    </row>
    <row r="3760" spans="1:18" x14ac:dyDescent="0.35">
      <c r="A3760" t="s">
        <v>1036</v>
      </c>
      <c r="B3760" t="s">
        <v>675</v>
      </c>
      <c r="C3760" t="s">
        <v>15</v>
      </c>
      <c r="D3760" t="s">
        <v>17</v>
      </c>
      <c r="E3760" t="s">
        <v>455</v>
      </c>
      <c r="F3760" t="s">
        <v>456</v>
      </c>
      <c r="G3760" t="s">
        <v>20</v>
      </c>
      <c r="H3760" t="s">
        <v>22</v>
      </c>
      <c r="I3760" s="4">
        <v>19425</v>
      </c>
      <c r="J3760">
        <v>2790</v>
      </c>
      <c r="K3760">
        <v>0</v>
      </c>
      <c r="L3760">
        <v>16635</v>
      </c>
      <c r="M3760">
        <v>0</v>
      </c>
      <c r="N3760" s="2">
        <v>30</v>
      </c>
      <c r="O3760" t="s">
        <v>60</v>
      </c>
      <c r="P3760" t="s">
        <v>30</v>
      </c>
      <c r="Q3760" t="s">
        <v>25</v>
      </c>
      <c r="R3760" t="s">
        <v>26</v>
      </c>
    </row>
    <row r="3761" spans="1:18" x14ac:dyDescent="0.35">
      <c r="A3761" t="s">
        <v>1036</v>
      </c>
      <c r="B3761" t="s">
        <v>676</v>
      </c>
      <c r="C3761" t="s">
        <v>15</v>
      </c>
      <c r="D3761" t="s">
        <v>17</v>
      </c>
      <c r="E3761" t="s">
        <v>455</v>
      </c>
      <c r="F3761" t="s">
        <v>18</v>
      </c>
      <c r="G3761" t="s">
        <v>20</v>
      </c>
      <c r="H3761" t="s">
        <v>21</v>
      </c>
      <c r="I3761" s="4">
        <v>2019.69</v>
      </c>
      <c r="J3761">
        <v>0</v>
      </c>
      <c r="K3761">
        <v>0</v>
      </c>
      <c r="L3761">
        <v>0</v>
      </c>
      <c r="M3761">
        <v>2019.69</v>
      </c>
      <c r="N3761" s="2">
        <v>30</v>
      </c>
      <c r="O3761" t="s">
        <v>23</v>
      </c>
      <c r="P3761" t="s">
        <v>30</v>
      </c>
      <c r="Q3761" t="s">
        <v>25</v>
      </c>
      <c r="R3761" t="s">
        <v>26</v>
      </c>
    </row>
    <row r="3762" spans="1:18" x14ac:dyDescent="0.35">
      <c r="A3762" t="s">
        <v>1036</v>
      </c>
      <c r="B3762" t="s">
        <v>677</v>
      </c>
      <c r="C3762" t="s">
        <v>15</v>
      </c>
      <c r="D3762" t="s">
        <v>17</v>
      </c>
      <c r="E3762" t="s">
        <v>463</v>
      </c>
      <c r="F3762" t="s">
        <v>406</v>
      </c>
      <c r="G3762" t="s">
        <v>20</v>
      </c>
      <c r="H3762" t="s">
        <v>22</v>
      </c>
      <c r="I3762" s="4">
        <v>8135</v>
      </c>
      <c r="J3762">
        <v>1781</v>
      </c>
      <c r="K3762">
        <v>0</v>
      </c>
      <c r="L3762">
        <v>6354</v>
      </c>
      <c r="M3762">
        <v>0</v>
      </c>
      <c r="N3762" s="2">
        <v>30</v>
      </c>
      <c r="O3762" t="s">
        <v>29</v>
      </c>
      <c r="P3762" t="s">
        <v>30</v>
      </c>
      <c r="Q3762" t="s">
        <v>25</v>
      </c>
      <c r="R3762" t="s">
        <v>26</v>
      </c>
    </row>
    <row r="3763" spans="1:18" x14ac:dyDescent="0.35">
      <c r="A3763" t="s">
        <v>1036</v>
      </c>
      <c r="B3763" t="s">
        <v>678</v>
      </c>
      <c r="C3763" t="s">
        <v>15</v>
      </c>
      <c r="D3763" t="s">
        <v>17</v>
      </c>
      <c r="E3763" t="s">
        <v>164</v>
      </c>
      <c r="F3763" t="s">
        <v>18</v>
      </c>
      <c r="G3763" t="s">
        <v>20</v>
      </c>
      <c r="H3763" t="s">
        <v>21</v>
      </c>
      <c r="I3763" s="4">
        <v>2195.0700000000002</v>
      </c>
      <c r="J3763">
        <v>0</v>
      </c>
      <c r="K3763">
        <v>0</v>
      </c>
      <c r="L3763">
        <v>0</v>
      </c>
      <c r="M3763">
        <v>2195.0700000000002</v>
      </c>
      <c r="N3763" s="2">
        <v>30</v>
      </c>
      <c r="O3763" t="s">
        <v>23</v>
      </c>
      <c r="P3763" t="s">
        <v>30</v>
      </c>
      <c r="Q3763" t="s">
        <v>25</v>
      </c>
      <c r="R3763" t="s">
        <v>26</v>
      </c>
    </row>
    <row r="3764" spans="1:18" x14ac:dyDescent="0.35">
      <c r="A3764" t="s">
        <v>1036</v>
      </c>
      <c r="B3764" t="s">
        <v>679</v>
      </c>
      <c r="C3764" t="s">
        <v>15</v>
      </c>
      <c r="D3764" t="s">
        <v>17</v>
      </c>
      <c r="E3764" t="s">
        <v>432</v>
      </c>
      <c r="F3764" t="s">
        <v>23</v>
      </c>
      <c r="G3764" t="s">
        <v>20</v>
      </c>
      <c r="H3764" t="s">
        <v>21</v>
      </c>
      <c r="I3764" s="4">
        <v>2316</v>
      </c>
      <c r="J3764">
        <v>0</v>
      </c>
      <c r="K3764">
        <v>0</v>
      </c>
      <c r="L3764">
        <v>0</v>
      </c>
      <c r="M3764">
        <v>2316</v>
      </c>
      <c r="N3764" s="2">
        <v>30</v>
      </c>
      <c r="O3764" t="s">
        <v>23</v>
      </c>
      <c r="P3764" t="s">
        <v>30</v>
      </c>
      <c r="Q3764" t="s">
        <v>25</v>
      </c>
      <c r="R3764" t="s">
        <v>26</v>
      </c>
    </row>
    <row r="3765" spans="1:18" x14ac:dyDescent="0.35">
      <c r="A3765" t="s">
        <v>1036</v>
      </c>
      <c r="B3765" t="s">
        <v>680</v>
      </c>
      <c r="C3765" t="s">
        <v>15</v>
      </c>
      <c r="D3765" t="s">
        <v>17</v>
      </c>
      <c r="E3765" t="s">
        <v>563</v>
      </c>
      <c r="F3765" t="s">
        <v>73</v>
      </c>
      <c r="G3765" t="s">
        <v>20</v>
      </c>
      <c r="H3765" t="s">
        <v>22</v>
      </c>
      <c r="I3765" s="4">
        <v>33000</v>
      </c>
      <c r="J3765">
        <v>2810</v>
      </c>
      <c r="K3765">
        <v>0</v>
      </c>
      <c r="L3765">
        <v>30190</v>
      </c>
      <c r="M3765">
        <v>0</v>
      </c>
      <c r="N3765" s="2">
        <v>30</v>
      </c>
      <c r="Q3765" t="s">
        <v>25</v>
      </c>
      <c r="R3765" t="s">
        <v>26</v>
      </c>
    </row>
    <row r="3766" spans="1:18" x14ac:dyDescent="0.35">
      <c r="A3766" t="s">
        <v>1036</v>
      </c>
      <c r="B3766" t="s">
        <v>681</v>
      </c>
      <c r="C3766" t="s">
        <v>15</v>
      </c>
      <c r="D3766" t="s">
        <v>17</v>
      </c>
      <c r="E3766" t="s">
        <v>561</v>
      </c>
      <c r="F3766" t="s">
        <v>562</v>
      </c>
      <c r="G3766" t="s">
        <v>20</v>
      </c>
      <c r="H3766" t="s">
        <v>22</v>
      </c>
      <c r="I3766" s="4">
        <v>5710</v>
      </c>
      <c r="J3766">
        <v>200</v>
      </c>
      <c r="K3766">
        <v>0</v>
      </c>
      <c r="L3766">
        <v>5510</v>
      </c>
      <c r="M3766">
        <v>0</v>
      </c>
      <c r="N3766" s="2">
        <v>30</v>
      </c>
      <c r="Q3766" t="s">
        <v>25</v>
      </c>
      <c r="R3766" t="s">
        <v>26</v>
      </c>
    </row>
    <row r="3767" spans="1:18" x14ac:dyDescent="0.35">
      <c r="A3767" t="s">
        <v>1036</v>
      </c>
      <c r="B3767" t="s">
        <v>1034</v>
      </c>
      <c r="C3767" t="s">
        <v>15</v>
      </c>
      <c r="D3767" t="s">
        <v>17</v>
      </c>
      <c r="E3767" t="s">
        <v>575</v>
      </c>
      <c r="G3767" t="s">
        <v>20</v>
      </c>
      <c r="H3767" t="s">
        <v>22</v>
      </c>
      <c r="I3767" s="4">
        <v>48450</v>
      </c>
      <c r="J3767">
        <v>7380</v>
      </c>
      <c r="K3767">
        <v>0</v>
      </c>
      <c r="L3767">
        <v>41070</v>
      </c>
      <c r="M3767">
        <v>0</v>
      </c>
      <c r="N3767" s="2">
        <v>30</v>
      </c>
      <c r="Q3767" t="s">
        <v>25</v>
      </c>
      <c r="R3767" t="s">
        <v>26</v>
      </c>
    </row>
    <row r="3768" spans="1:18" x14ac:dyDescent="0.35">
      <c r="A3768" t="s">
        <v>1036</v>
      </c>
      <c r="B3768" t="s">
        <v>682</v>
      </c>
      <c r="C3768" t="s">
        <v>15</v>
      </c>
      <c r="D3768" t="s">
        <v>17</v>
      </c>
      <c r="E3768" t="s">
        <v>531</v>
      </c>
      <c r="G3768" t="s">
        <v>20</v>
      </c>
      <c r="H3768" t="s">
        <v>22</v>
      </c>
      <c r="I3768" s="4">
        <v>5570</v>
      </c>
      <c r="J3768">
        <v>1005</v>
      </c>
      <c r="K3768">
        <v>0</v>
      </c>
      <c r="L3768">
        <v>4565</v>
      </c>
      <c r="M3768">
        <v>0</v>
      </c>
      <c r="N3768" s="2">
        <v>30</v>
      </c>
      <c r="O3768" t="s">
        <v>51</v>
      </c>
      <c r="P3768" t="s">
        <v>517</v>
      </c>
      <c r="Q3768" t="s">
        <v>25</v>
      </c>
      <c r="R3768" t="s">
        <v>26</v>
      </c>
    </row>
    <row r="3769" spans="1:18" x14ac:dyDescent="0.35">
      <c r="A3769" t="s">
        <v>1036</v>
      </c>
      <c r="B3769" t="s">
        <v>683</v>
      </c>
      <c r="C3769" t="s">
        <v>15</v>
      </c>
      <c r="D3769" t="s">
        <v>17</v>
      </c>
      <c r="E3769" t="s">
        <v>408</v>
      </c>
      <c r="F3769" t="s">
        <v>406</v>
      </c>
      <c r="G3769" t="s">
        <v>20</v>
      </c>
      <c r="H3769" t="s">
        <v>22</v>
      </c>
      <c r="I3769" s="4">
        <v>3718</v>
      </c>
      <c r="J3769">
        <v>818</v>
      </c>
      <c r="K3769">
        <v>0</v>
      </c>
      <c r="L3769">
        <v>2900</v>
      </c>
      <c r="M3769">
        <v>0</v>
      </c>
      <c r="N3769" s="2">
        <v>30</v>
      </c>
      <c r="O3769" t="s">
        <v>29</v>
      </c>
      <c r="P3769" t="s">
        <v>30</v>
      </c>
      <c r="Q3769" t="s">
        <v>25</v>
      </c>
      <c r="R3769" t="s">
        <v>26</v>
      </c>
    </row>
    <row r="3770" spans="1:18" x14ac:dyDescent="0.35">
      <c r="A3770" t="s">
        <v>1036</v>
      </c>
      <c r="B3770" t="s">
        <v>684</v>
      </c>
      <c r="C3770" t="s">
        <v>15</v>
      </c>
      <c r="D3770" t="s">
        <v>17</v>
      </c>
      <c r="E3770" t="s">
        <v>203</v>
      </c>
      <c r="F3770" t="s">
        <v>204</v>
      </c>
      <c r="G3770" t="s">
        <v>20</v>
      </c>
      <c r="H3770" t="s">
        <v>21</v>
      </c>
      <c r="I3770" s="4">
        <v>2410</v>
      </c>
      <c r="J3770">
        <v>0</v>
      </c>
      <c r="K3770">
        <v>0</v>
      </c>
      <c r="L3770">
        <v>0</v>
      </c>
      <c r="M3770">
        <v>2410</v>
      </c>
      <c r="N3770" s="2">
        <v>30</v>
      </c>
      <c r="O3770" t="s">
        <v>29</v>
      </c>
      <c r="P3770" t="s">
        <v>30</v>
      </c>
      <c r="Q3770" t="s">
        <v>25</v>
      </c>
      <c r="R3770" t="s">
        <v>26</v>
      </c>
    </row>
    <row r="3771" spans="1:18" x14ac:dyDescent="0.35">
      <c r="A3771" t="s">
        <v>1036</v>
      </c>
      <c r="B3771" t="s">
        <v>685</v>
      </c>
      <c r="C3771" t="s">
        <v>15</v>
      </c>
      <c r="D3771" t="s">
        <v>17</v>
      </c>
      <c r="E3771" t="s">
        <v>178</v>
      </c>
      <c r="F3771" t="s">
        <v>179</v>
      </c>
      <c r="G3771" t="s">
        <v>20</v>
      </c>
      <c r="H3771" t="s">
        <v>22</v>
      </c>
      <c r="I3771" s="4">
        <v>6750</v>
      </c>
      <c r="J3771">
        <v>2730</v>
      </c>
      <c r="K3771">
        <v>0</v>
      </c>
      <c r="L3771">
        <v>4020</v>
      </c>
      <c r="M3771">
        <v>0</v>
      </c>
      <c r="N3771" s="2">
        <v>30</v>
      </c>
      <c r="O3771" t="s">
        <v>29</v>
      </c>
      <c r="P3771" t="s">
        <v>30</v>
      </c>
      <c r="Q3771" t="s">
        <v>25</v>
      </c>
      <c r="R3771" t="s">
        <v>26</v>
      </c>
    </row>
    <row r="3772" spans="1:18" x14ac:dyDescent="0.35">
      <c r="A3772" t="s">
        <v>1036</v>
      </c>
      <c r="B3772" t="s">
        <v>686</v>
      </c>
      <c r="C3772" t="s">
        <v>15</v>
      </c>
      <c r="D3772" t="s">
        <v>17</v>
      </c>
      <c r="E3772" t="s">
        <v>115</v>
      </c>
      <c r="F3772" t="s">
        <v>110</v>
      </c>
      <c r="G3772" t="s">
        <v>20</v>
      </c>
      <c r="H3772" t="s">
        <v>22</v>
      </c>
      <c r="I3772" s="4">
        <v>2439</v>
      </c>
      <c r="J3772">
        <v>531</v>
      </c>
      <c r="K3772">
        <v>0</v>
      </c>
      <c r="L3772">
        <v>1908</v>
      </c>
      <c r="M3772">
        <v>0</v>
      </c>
      <c r="N3772" s="2">
        <v>30</v>
      </c>
      <c r="O3772" t="s">
        <v>29</v>
      </c>
      <c r="P3772" t="s">
        <v>30</v>
      </c>
      <c r="Q3772" t="s">
        <v>25</v>
      </c>
      <c r="R3772" t="s">
        <v>26</v>
      </c>
    </row>
    <row r="3773" spans="1:18" x14ac:dyDescent="0.35">
      <c r="A3773" t="s">
        <v>1036</v>
      </c>
      <c r="B3773" t="s">
        <v>687</v>
      </c>
      <c r="C3773" t="s">
        <v>15</v>
      </c>
      <c r="D3773" t="s">
        <v>17</v>
      </c>
      <c r="E3773" t="s">
        <v>95</v>
      </c>
      <c r="F3773" t="s">
        <v>96</v>
      </c>
      <c r="G3773" t="s">
        <v>20</v>
      </c>
      <c r="H3773" t="s">
        <v>22</v>
      </c>
      <c r="I3773" s="4">
        <v>1183</v>
      </c>
      <c r="J3773">
        <v>256</v>
      </c>
      <c r="K3773">
        <v>0</v>
      </c>
      <c r="L3773">
        <v>927</v>
      </c>
      <c r="M3773">
        <v>0</v>
      </c>
      <c r="N3773" s="2">
        <v>30</v>
      </c>
      <c r="O3773" t="s">
        <v>29</v>
      </c>
      <c r="P3773" t="s">
        <v>30</v>
      </c>
      <c r="Q3773" t="s">
        <v>25</v>
      </c>
      <c r="R3773" t="s">
        <v>26</v>
      </c>
    </row>
    <row r="3774" spans="1:18" x14ac:dyDescent="0.35">
      <c r="A3774" t="s">
        <v>1036</v>
      </c>
      <c r="B3774" t="s">
        <v>688</v>
      </c>
      <c r="C3774" t="s">
        <v>15</v>
      </c>
      <c r="D3774" t="s">
        <v>17</v>
      </c>
      <c r="E3774" t="s">
        <v>50</v>
      </c>
      <c r="F3774" t="s">
        <v>18</v>
      </c>
      <c r="G3774" t="s">
        <v>20</v>
      </c>
      <c r="H3774" t="s">
        <v>21</v>
      </c>
      <c r="I3774" s="4">
        <v>2959.25</v>
      </c>
      <c r="J3774">
        <v>0</v>
      </c>
      <c r="K3774">
        <v>0</v>
      </c>
      <c r="L3774">
        <v>0</v>
      </c>
      <c r="M3774">
        <v>2959.25</v>
      </c>
      <c r="N3774" s="2">
        <v>30</v>
      </c>
      <c r="O3774" t="s">
        <v>51</v>
      </c>
      <c r="P3774" t="s">
        <v>30</v>
      </c>
      <c r="Q3774" t="s">
        <v>25</v>
      </c>
      <c r="R3774" t="s">
        <v>26</v>
      </c>
    </row>
    <row r="3775" spans="1:18" x14ac:dyDescent="0.35">
      <c r="A3775" t="s">
        <v>1036</v>
      </c>
      <c r="B3775" t="s">
        <v>689</v>
      </c>
      <c r="C3775" t="s">
        <v>15</v>
      </c>
      <c r="D3775" t="s">
        <v>17</v>
      </c>
      <c r="E3775" t="s">
        <v>147</v>
      </c>
      <c r="F3775" t="s">
        <v>148</v>
      </c>
      <c r="G3775" t="s">
        <v>20</v>
      </c>
      <c r="H3775" t="s">
        <v>22</v>
      </c>
      <c r="I3775" s="4">
        <v>26080</v>
      </c>
      <c r="J3775">
        <v>2580</v>
      </c>
      <c r="K3775">
        <v>0</v>
      </c>
      <c r="L3775">
        <v>23500</v>
      </c>
      <c r="M3775">
        <v>0</v>
      </c>
      <c r="N3775" s="2">
        <v>30</v>
      </c>
      <c r="O3775" t="s">
        <v>60</v>
      </c>
      <c r="P3775" t="s">
        <v>30</v>
      </c>
      <c r="Q3775" t="s">
        <v>25</v>
      </c>
      <c r="R3775" t="s">
        <v>26</v>
      </c>
    </row>
    <row r="3776" spans="1:18" x14ac:dyDescent="0.35">
      <c r="A3776" t="s">
        <v>1036</v>
      </c>
      <c r="B3776" t="s">
        <v>690</v>
      </c>
      <c r="C3776" t="s">
        <v>15</v>
      </c>
      <c r="D3776" t="s">
        <v>17</v>
      </c>
      <c r="E3776" t="s">
        <v>215</v>
      </c>
      <c r="F3776" t="s">
        <v>96</v>
      </c>
      <c r="G3776" t="s">
        <v>20</v>
      </c>
      <c r="H3776" t="s">
        <v>22</v>
      </c>
      <c r="I3776" s="4">
        <v>1910</v>
      </c>
      <c r="J3776">
        <v>418</v>
      </c>
      <c r="K3776">
        <v>0</v>
      </c>
      <c r="L3776">
        <v>1492</v>
      </c>
      <c r="M3776">
        <v>0</v>
      </c>
      <c r="N3776" s="2">
        <v>30</v>
      </c>
      <c r="O3776" t="s">
        <v>29</v>
      </c>
      <c r="P3776" t="s">
        <v>30</v>
      </c>
      <c r="Q3776" t="s">
        <v>25</v>
      </c>
      <c r="R3776" t="s">
        <v>26</v>
      </c>
    </row>
    <row r="3777" spans="1:18" x14ac:dyDescent="0.35">
      <c r="A3777" t="s">
        <v>1036</v>
      </c>
      <c r="B3777" t="s">
        <v>691</v>
      </c>
      <c r="C3777" t="s">
        <v>15</v>
      </c>
      <c r="D3777" t="s">
        <v>17</v>
      </c>
      <c r="E3777" t="s">
        <v>497</v>
      </c>
      <c r="F3777" t="s">
        <v>498</v>
      </c>
      <c r="G3777" t="s">
        <v>20</v>
      </c>
      <c r="H3777" t="s">
        <v>21</v>
      </c>
      <c r="I3777" s="4">
        <v>1621.64</v>
      </c>
      <c r="J3777">
        <v>0</v>
      </c>
      <c r="K3777">
        <v>0</v>
      </c>
      <c r="L3777">
        <v>0</v>
      </c>
      <c r="M3777">
        <v>1621.64</v>
      </c>
      <c r="N3777" s="2">
        <v>30</v>
      </c>
      <c r="O3777" t="s">
        <v>51</v>
      </c>
      <c r="P3777" t="s">
        <v>30</v>
      </c>
      <c r="Q3777" t="s">
        <v>25</v>
      </c>
      <c r="R3777" t="s">
        <v>26</v>
      </c>
    </row>
    <row r="3778" spans="1:18" x14ac:dyDescent="0.35">
      <c r="A3778" t="s">
        <v>1036</v>
      </c>
      <c r="B3778" t="s">
        <v>692</v>
      </c>
      <c r="C3778" t="s">
        <v>15</v>
      </c>
      <c r="D3778" t="s">
        <v>17</v>
      </c>
      <c r="E3778" t="s">
        <v>165</v>
      </c>
      <c r="F3778" t="s">
        <v>166</v>
      </c>
      <c r="G3778" t="s">
        <v>20</v>
      </c>
      <c r="H3778" t="s">
        <v>21</v>
      </c>
      <c r="I3778" s="4">
        <v>1835</v>
      </c>
      <c r="J3778">
        <v>0</v>
      </c>
      <c r="K3778">
        <v>0</v>
      </c>
      <c r="L3778">
        <v>0</v>
      </c>
      <c r="M3778">
        <v>1835</v>
      </c>
      <c r="N3778" s="2">
        <v>30</v>
      </c>
      <c r="O3778" t="s">
        <v>35</v>
      </c>
      <c r="P3778" t="s">
        <v>30</v>
      </c>
      <c r="Q3778" t="s">
        <v>25</v>
      </c>
      <c r="R3778" t="s">
        <v>26</v>
      </c>
    </row>
    <row r="3779" spans="1:18" x14ac:dyDescent="0.35">
      <c r="A3779" t="s">
        <v>1036</v>
      </c>
      <c r="B3779" t="s">
        <v>693</v>
      </c>
      <c r="C3779" t="s">
        <v>15</v>
      </c>
      <c r="D3779" t="s">
        <v>17</v>
      </c>
      <c r="E3779" t="s">
        <v>434</v>
      </c>
      <c r="F3779" t="s">
        <v>435</v>
      </c>
      <c r="G3779" t="s">
        <v>20</v>
      </c>
      <c r="H3779" t="s">
        <v>22</v>
      </c>
      <c r="I3779" s="4">
        <v>8765</v>
      </c>
      <c r="J3779">
        <v>1972</v>
      </c>
      <c r="K3779">
        <v>0</v>
      </c>
      <c r="L3779">
        <v>6793</v>
      </c>
      <c r="M3779">
        <v>0</v>
      </c>
      <c r="N3779" s="2">
        <v>30</v>
      </c>
      <c r="O3779" t="s">
        <v>29</v>
      </c>
      <c r="P3779" t="s">
        <v>30</v>
      </c>
      <c r="Q3779" t="s">
        <v>25</v>
      </c>
      <c r="R3779" t="s">
        <v>26</v>
      </c>
    </row>
    <row r="3780" spans="1:18" x14ac:dyDescent="0.35">
      <c r="A3780" t="s">
        <v>1036</v>
      </c>
      <c r="B3780" t="s">
        <v>694</v>
      </c>
      <c r="C3780" t="s">
        <v>15</v>
      </c>
      <c r="D3780" t="s">
        <v>17</v>
      </c>
      <c r="E3780" t="s">
        <v>426</v>
      </c>
      <c r="F3780" t="s">
        <v>297</v>
      </c>
      <c r="G3780" t="s">
        <v>20</v>
      </c>
      <c r="H3780" t="s">
        <v>22</v>
      </c>
      <c r="I3780" s="4">
        <v>4827</v>
      </c>
      <c r="J3780">
        <v>889</v>
      </c>
      <c r="K3780">
        <v>0</v>
      </c>
      <c r="L3780">
        <v>3938</v>
      </c>
      <c r="M3780">
        <v>0</v>
      </c>
      <c r="N3780" s="2">
        <v>30</v>
      </c>
      <c r="O3780" t="s">
        <v>57</v>
      </c>
      <c r="P3780" t="s">
        <v>24</v>
      </c>
      <c r="Q3780" t="s">
        <v>25</v>
      </c>
      <c r="R3780" t="s">
        <v>26</v>
      </c>
    </row>
    <row r="3781" spans="1:18" x14ac:dyDescent="0.35">
      <c r="A3781" t="s">
        <v>1036</v>
      </c>
      <c r="B3781" t="s">
        <v>695</v>
      </c>
      <c r="C3781" t="s">
        <v>15</v>
      </c>
      <c r="D3781" t="s">
        <v>17</v>
      </c>
      <c r="E3781" t="s">
        <v>433</v>
      </c>
      <c r="G3781" t="s">
        <v>20</v>
      </c>
      <c r="H3781" t="s">
        <v>21</v>
      </c>
      <c r="I3781" s="4">
        <v>2139.64</v>
      </c>
      <c r="J3781">
        <v>0</v>
      </c>
      <c r="K3781">
        <v>0</v>
      </c>
      <c r="L3781">
        <v>0</v>
      </c>
      <c r="M3781">
        <v>2139.64</v>
      </c>
      <c r="N3781" s="2">
        <v>30</v>
      </c>
      <c r="O3781" t="s">
        <v>23</v>
      </c>
      <c r="P3781" t="s">
        <v>24</v>
      </c>
      <c r="Q3781" t="s">
        <v>25</v>
      </c>
      <c r="R3781" t="s">
        <v>26</v>
      </c>
    </row>
    <row r="3782" spans="1:18" x14ac:dyDescent="0.35">
      <c r="A3782" t="s">
        <v>1036</v>
      </c>
      <c r="B3782" t="s">
        <v>696</v>
      </c>
      <c r="C3782" t="s">
        <v>15</v>
      </c>
      <c r="D3782" t="s">
        <v>17</v>
      </c>
      <c r="E3782" t="s">
        <v>373</v>
      </c>
      <c r="G3782" t="s">
        <v>20</v>
      </c>
      <c r="H3782" t="s">
        <v>22</v>
      </c>
      <c r="I3782" s="4">
        <v>4318</v>
      </c>
      <c r="J3782">
        <v>1123</v>
      </c>
      <c r="K3782">
        <v>0</v>
      </c>
      <c r="L3782">
        <v>3195</v>
      </c>
      <c r="M3782">
        <v>0</v>
      </c>
      <c r="N3782" s="2">
        <v>30</v>
      </c>
      <c r="O3782" t="s">
        <v>29</v>
      </c>
      <c r="P3782" t="s">
        <v>30</v>
      </c>
      <c r="Q3782" t="s">
        <v>25</v>
      </c>
      <c r="R3782" t="s">
        <v>26</v>
      </c>
    </row>
    <row r="3783" spans="1:18" x14ac:dyDescent="0.35">
      <c r="A3783" t="s">
        <v>1036</v>
      </c>
      <c r="B3783" t="s">
        <v>697</v>
      </c>
      <c r="C3783" t="s">
        <v>15</v>
      </c>
      <c r="D3783" t="s">
        <v>17</v>
      </c>
      <c r="E3783" t="s">
        <v>418</v>
      </c>
      <c r="F3783" t="s">
        <v>18</v>
      </c>
      <c r="G3783" t="s">
        <v>20</v>
      </c>
      <c r="H3783" t="s">
        <v>21</v>
      </c>
      <c r="I3783" s="4">
        <v>364.61</v>
      </c>
      <c r="J3783">
        <v>0</v>
      </c>
      <c r="K3783">
        <v>0</v>
      </c>
      <c r="L3783">
        <v>0</v>
      </c>
      <c r="M3783">
        <v>364.61</v>
      </c>
      <c r="N3783" s="2">
        <v>30</v>
      </c>
      <c r="O3783" t="s">
        <v>23</v>
      </c>
      <c r="P3783" t="s">
        <v>30</v>
      </c>
      <c r="Q3783" t="s">
        <v>25</v>
      </c>
      <c r="R3783" t="s">
        <v>26</v>
      </c>
    </row>
    <row r="3784" spans="1:18" x14ac:dyDescent="0.35">
      <c r="A3784" t="s">
        <v>1036</v>
      </c>
      <c r="B3784" t="s">
        <v>698</v>
      </c>
      <c r="C3784" t="s">
        <v>15</v>
      </c>
      <c r="D3784" t="s">
        <v>17</v>
      </c>
      <c r="E3784" t="s">
        <v>66</v>
      </c>
      <c r="F3784" t="s">
        <v>18</v>
      </c>
      <c r="G3784" t="s">
        <v>20</v>
      </c>
      <c r="H3784" t="s">
        <v>21</v>
      </c>
      <c r="I3784" s="4">
        <v>1210.6099999999999</v>
      </c>
      <c r="J3784">
        <v>0</v>
      </c>
      <c r="K3784">
        <v>0</v>
      </c>
      <c r="L3784">
        <v>0</v>
      </c>
      <c r="M3784">
        <v>1210.6099999999999</v>
      </c>
      <c r="N3784" s="2">
        <v>30</v>
      </c>
      <c r="O3784" t="s">
        <v>51</v>
      </c>
      <c r="P3784" t="s">
        <v>30</v>
      </c>
      <c r="Q3784" t="s">
        <v>25</v>
      </c>
      <c r="R3784" t="s">
        <v>26</v>
      </c>
    </row>
    <row r="3785" spans="1:18" x14ac:dyDescent="0.35">
      <c r="A3785" t="s">
        <v>1036</v>
      </c>
      <c r="B3785" t="s">
        <v>699</v>
      </c>
      <c r="C3785" t="s">
        <v>15</v>
      </c>
      <c r="D3785" t="s">
        <v>17</v>
      </c>
      <c r="E3785" t="s">
        <v>125</v>
      </c>
      <c r="F3785" t="s">
        <v>62</v>
      </c>
      <c r="G3785" t="s">
        <v>20</v>
      </c>
      <c r="H3785" t="s">
        <v>21</v>
      </c>
      <c r="I3785" s="4">
        <v>0</v>
      </c>
      <c r="J3785">
        <v>0</v>
      </c>
      <c r="K3785">
        <v>0</v>
      </c>
      <c r="L3785">
        <v>0</v>
      </c>
      <c r="M3785">
        <v>0</v>
      </c>
      <c r="N3785" s="2">
        <v>30</v>
      </c>
      <c r="O3785" t="s">
        <v>63</v>
      </c>
      <c r="P3785" t="s">
        <v>64</v>
      </c>
      <c r="Q3785" t="s">
        <v>25</v>
      </c>
      <c r="R3785" t="s">
        <v>26</v>
      </c>
    </row>
    <row r="3786" spans="1:18" x14ac:dyDescent="0.35">
      <c r="A3786" t="s">
        <v>1036</v>
      </c>
      <c r="B3786" t="s">
        <v>700</v>
      </c>
      <c r="C3786" t="s">
        <v>15</v>
      </c>
      <c r="D3786" t="s">
        <v>17</v>
      </c>
      <c r="E3786" t="s">
        <v>149</v>
      </c>
      <c r="F3786" t="s">
        <v>150</v>
      </c>
      <c r="G3786" t="s">
        <v>20</v>
      </c>
      <c r="H3786" t="s">
        <v>21</v>
      </c>
      <c r="I3786" s="4">
        <v>571.39</v>
      </c>
      <c r="J3786">
        <v>0</v>
      </c>
      <c r="K3786">
        <v>0</v>
      </c>
      <c r="L3786">
        <v>0</v>
      </c>
      <c r="M3786">
        <v>571.39</v>
      </c>
      <c r="N3786" s="2">
        <v>30</v>
      </c>
      <c r="O3786" t="s">
        <v>57</v>
      </c>
      <c r="P3786" t="s">
        <v>80</v>
      </c>
      <c r="Q3786" t="s">
        <v>25</v>
      </c>
      <c r="R3786" t="s">
        <v>26</v>
      </c>
    </row>
    <row r="3787" spans="1:18" x14ac:dyDescent="0.35">
      <c r="A3787" t="s">
        <v>1036</v>
      </c>
      <c r="B3787" t="s">
        <v>701</v>
      </c>
      <c r="C3787" t="s">
        <v>15</v>
      </c>
      <c r="D3787" t="s">
        <v>17</v>
      </c>
      <c r="E3787" t="s">
        <v>68</v>
      </c>
      <c r="F3787" t="s">
        <v>62</v>
      </c>
      <c r="G3787" t="s">
        <v>20</v>
      </c>
      <c r="H3787" t="s">
        <v>21</v>
      </c>
      <c r="I3787" s="4">
        <v>133.09</v>
      </c>
      <c r="J3787">
        <v>0</v>
      </c>
      <c r="K3787">
        <v>0</v>
      </c>
      <c r="L3787">
        <v>0</v>
      </c>
      <c r="M3787">
        <v>133.09</v>
      </c>
      <c r="N3787" s="2">
        <v>30</v>
      </c>
      <c r="O3787" t="s">
        <v>63</v>
      </c>
      <c r="P3787" t="s">
        <v>64</v>
      </c>
      <c r="Q3787" t="s">
        <v>25</v>
      </c>
      <c r="R3787" t="s">
        <v>26</v>
      </c>
    </row>
    <row r="3788" spans="1:18" x14ac:dyDescent="0.35">
      <c r="A3788" t="s">
        <v>1036</v>
      </c>
      <c r="B3788" t="s">
        <v>702</v>
      </c>
      <c r="C3788" t="s">
        <v>15</v>
      </c>
      <c r="D3788" t="s">
        <v>17</v>
      </c>
      <c r="E3788" t="s">
        <v>544</v>
      </c>
      <c r="G3788" t="s">
        <v>20</v>
      </c>
      <c r="H3788" t="s">
        <v>22</v>
      </c>
      <c r="I3788" s="4">
        <v>21920</v>
      </c>
      <c r="J3788">
        <v>2170</v>
      </c>
      <c r="K3788">
        <v>0</v>
      </c>
      <c r="L3788">
        <v>19750</v>
      </c>
      <c r="M3788">
        <v>0</v>
      </c>
      <c r="N3788" s="2">
        <v>30</v>
      </c>
      <c r="O3788" t="s">
        <v>60</v>
      </c>
      <c r="P3788" t="s">
        <v>517</v>
      </c>
      <c r="Q3788" t="s">
        <v>25</v>
      </c>
      <c r="R3788" t="s">
        <v>26</v>
      </c>
    </row>
    <row r="3789" spans="1:18" x14ac:dyDescent="0.35">
      <c r="A3789" t="s">
        <v>1036</v>
      </c>
      <c r="B3789" t="s">
        <v>703</v>
      </c>
      <c r="C3789" t="s">
        <v>15</v>
      </c>
      <c r="D3789" t="s">
        <v>17</v>
      </c>
      <c r="E3789" t="s">
        <v>544</v>
      </c>
      <c r="G3789" t="s">
        <v>20</v>
      </c>
      <c r="H3789" t="s">
        <v>22</v>
      </c>
      <c r="I3789" s="4">
        <v>7275</v>
      </c>
      <c r="J3789">
        <v>515</v>
      </c>
      <c r="K3789">
        <v>0</v>
      </c>
      <c r="L3789">
        <v>6760</v>
      </c>
      <c r="M3789">
        <v>0</v>
      </c>
      <c r="N3789" s="2">
        <v>30</v>
      </c>
      <c r="O3789" t="s">
        <v>23</v>
      </c>
      <c r="P3789" t="s">
        <v>517</v>
      </c>
      <c r="Q3789" t="s">
        <v>25</v>
      </c>
      <c r="R3789" t="s">
        <v>26</v>
      </c>
    </row>
    <row r="3790" spans="1:18" x14ac:dyDescent="0.35">
      <c r="A3790" t="s">
        <v>1036</v>
      </c>
      <c r="B3790" t="s">
        <v>704</v>
      </c>
      <c r="C3790" t="s">
        <v>15</v>
      </c>
      <c r="D3790" t="s">
        <v>17</v>
      </c>
      <c r="E3790" t="s">
        <v>353</v>
      </c>
      <c r="F3790" t="s">
        <v>34</v>
      </c>
      <c r="G3790" t="s">
        <v>20</v>
      </c>
      <c r="H3790" t="s">
        <v>21</v>
      </c>
      <c r="I3790" s="4">
        <v>510.04</v>
      </c>
      <c r="J3790">
        <v>0</v>
      </c>
      <c r="K3790">
        <v>0</v>
      </c>
      <c r="L3790">
        <v>0</v>
      </c>
      <c r="M3790">
        <v>510.04</v>
      </c>
      <c r="N3790" s="2">
        <v>30</v>
      </c>
      <c r="O3790" t="s">
        <v>35</v>
      </c>
      <c r="P3790" t="s">
        <v>37</v>
      </c>
      <c r="Q3790" t="s">
        <v>25</v>
      </c>
      <c r="R3790" t="s">
        <v>26</v>
      </c>
    </row>
    <row r="3791" spans="1:18" x14ac:dyDescent="0.35">
      <c r="A3791" t="s">
        <v>1036</v>
      </c>
      <c r="B3791" t="s">
        <v>705</v>
      </c>
      <c r="C3791" t="s">
        <v>15</v>
      </c>
      <c r="D3791" t="s">
        <v>17</v>
      </c>
      <c r="E3791" t="s">
        <v>333</v>
      </c>
      <c r="F3791" t="s">
        <v>334</v>
      </c>
      <c r="G3791" t="s">
        <v>20</v>
      </c>
      <c r="H3791" t="s">
        <v>21</v>
      </c>
      <c r="I3791" s="4">
        <v>1546.17</v>
      </c>
      <c r="J3791">
        <v>0</v>
      </c>
      <c r="K3791">
        <v>0</v>
      </c>
      <c r="L3791">
        <v>0</v>
      </c>
      <c r="M3791">
        <v>1546.17</v>
      </c>
      <c r="N3791" s="2">
        <v>30</v>
      </c>
      <c r="O3791" t="s">
        <v>23</v>
      </c>
      <c r="P3791" t="s">
        <v>37</v>
      </c>
      <c r="Q3791" t="s">
        <v>25</v>
      </c>
      <c r="R3791" t="s">
        <v>26</v>
      </c>
    </row>
    <row r="3792" spans="1:18" x14ac:dyDescent="0.35">
      <c r="A3792" t="s">
        <v>1036</v>
      </c>
      <c r="B3792" t="s">
        <v>706</v>
      </c>
      <c r="C3792" t="s">
        <v>15</v>
      </c>
      <c r="D3792" t="s">
        <v>17</v>
      </c>
      <c r="E3792" t="s">
        <v>354</v>
      </c>
      <c r="G3792" t="s">
        <v>20</v>
      </c>
      <c r="H3792" t="s">
        <v>21</v>
      </c>
      <c r="I3792" s="4">
        <v>439.17</v>
      </c>
      <c r="J3792">
        <v>0</v>
      </c>
      <c r="K3792">
        <v>0</v>
      </c>
      <c r="L3792">
        <v>0</v>
      </c>
      <c r="M3792">
        <v>439.17</v>
      </c>
      <c r="N3792" s="2">
        <v>30</v>
      </c>
      <c r="O3792" t="s">
        <v>29</v>
      </c>
      <c r="P3792" t="s">
        <v>37</v>
      </c>
      <c r="Q3792" t="s">
        <v>25</v>
      </c>
      <c r="R3792" t="s">
        <v>26</v>
      </c>
    </row>
    <row r="3793" spans="1:18" x14ac:dyDescent="0.35">
      <c r="A3793" t="s">
        <v>1036</v>
      </c>
      <c r="B3793" t="s">
        <v>707</v>
      </c>
      <c r="C3793" t="s">
        <v>15</v>
      </c>
      <c r="D3793" t="s">
        <v>17</v>
      </c>
      <c r="E3793" t="s">
        <v>227</v>
      </c>
      <c r="F3793" t="s">
        <v>228</v>
      </c>
      <c r="G3793" t="s">
        <v>20</v>
      </c>
      <c r="H3793" t="s">
        <v>21</v>
      </c>
      <c r="I3793" s="4">
        <v>289.75</v>
      </c>
      <c r="J3793">
        <v>0</v>
      </c>
      <c r="K3793">
        <v>0</v>
      </c>
      <c r="L3793">
        <v>0</v>
      </c>
      <c r="M3793">
        <v>289.75</v>
      </c>
      <c r="N3793" s="2">
        <v>30</v>
      </c>
      <c r="O3793" t="s">
        <v>46</v>
      </c>
      <c r="P3793" t="s">
        <v>37</v>
      </c>
      <c r="Q3793" t="s">
        <v>25</v>
      </c>
      <c r="R3793" t="s">
        <v>26</v>
      </c>
    </row>
    <row r="3794" spans="1:18" x14ac:dyDescent="0.35">
      <c r="A3794" t="s">
        <v>1036</v>
      </c>
      <c r="B3794" t="s">
        <v>708</v>
      </c>
      <c r="C3794" t="s">
        <v>15</v>
      </c>
      <c r="D3794" t="s">
        <v>17</v>
      </c>
      <c r="E3794" t="s">
        <v>315</v>
      </c>
      <c r="F3794" t="s">
        <v>316</v>
      </c>
      <c r="G3794" t="s">
        <v>20</v>
      </c>
      <c r="H3794" t="s">
        <v>22</v>
      </c>
      <c r="I3794" s="4">
        <v>10852</v>
      </c>
      <c r="J3794">
        <v>1440</v>
      </c>
      <c r="K3794">
        <v>0</v>
      </c>
      <c r="L3794">
        <v>9412</v>
      </c>
      <c r="M3794">
        <v>0</v>
      </c>
      <c r="N3794" s="2">
        <v>30</v>
      </c>
      <c r="O3794" t="s">
        <v>60</v>
      </c>
      <c r="P3794" t="s">
        <v>37</v>
      </c>
      <c r="Q3794" t="s">
        <v>25</v>
      </c>
      <c r="R3794" t="s">
        <v>26</v>
      </c>
    </row>
    <row r="3795" spans="1:18" x14ac:dyDescent="0.35">
      <c r="A3795" t="s">
        <v>1036</v>
      </c>
      <c r="B3795" t="s">
        <v>709</v>
      </c>
      <c r="C3795" t="s">
        <v>15</v>
      </c>
      <c r="D3795" t="s">
        <v>17</v>
      </c>
      <c r="E3795" t="s">
        <v>138</v>
      </c>
      <c r="F3795" t="s">
        <v>29</v>
      </c>
      <c r="G3795" t="s">
        <v>20</v>
      </c>
      <c r="H3795" t="s">
        <v>22</v>
      </c>
      <c r="I3795" s="4">
        <v>5761</v>
      </c>
      <c r="J3795">
        <v>1362</v>
      </c>
      <c r="K3795">
        <v>0</v>
      </c>
      <c r="L3795">
        <v>4399</v>
      </c>
      <c r="M3795">
        <v>0</v>
      </c>
      <c r="N3795" s="2">
        <v>30</v>
      </c>
      <c r="O3795" t="s">
        <v>29</v>
      </c>
      <c r="P3795" t="s">
        <v>24</v>
      </c>
      <c r="Q3795" t="s">
        <v>25</v>
      </c>
      <c r="R3795" t="s">
        <v>26</v>
      </c>
    </row>
    <row r="3796" spans="1:18" x14ac:dyDescent="0.35">
      <c r="A3796" t="s">
        <v>1036</v>
      </c>
      <c r="B3796" t="s">
        <v>710</v>
      </c>
      <c r="C3796" t="s">
        <v>15</v>
      </c>
      <c r="D3796" t="s">
        <v>17</v>
      </c>
      <c r="E3796" t="s">
        <v>484</v>
      </c>
      <c r="G3796" t="s">
        <v>20</v>
      </c>
      <c r="H3796" t="s">
        <v>22</v>
      </c>
      <c r="I3796" s="4">
        <v>8100</v>
      </c>
      <c r="J3796">
        <v>1160</v>
      </c>
      <c r="K3796">
        <v>0</v>
      </c>
      <c r="L3796">
        <v>6940</v>
      </c>
      <c r="M3796">
        <v>0</v>
      </c>
      <c r="N3796" s="2">
        <v>30</v>
      </c>
      <c r="O3796" t="s">
        <v>51</v>
      </c>
      <c r="P3796" t="s">
        <v>30</v>
      </c>
      <c r="Q3796" t="s">
        <v>25</v>
      </c>
      <c r="R3796" t="s">
        <v>26</v>
      </c>
    </row>
    <row r="3797" spans="1:18" x14ac:dyDescent="0.35">
      <c r="A3797" t="s">
        <v>1036</v>
      </c>
      <c r="B3797" t="s">
        <v>711</v>
      </c>
      <c r="C3797" t="s">
        <v>15</v>
      </c>
      <c r="D3797" t="s">
        <v>17</v>
      </c>
      <c r="E3797" t="s">
        <v>366</v>
      </c>
      <c r="F3797" t="s">
        <v>34</v>
      </c>
      <c r="G3797" t="s">
        <v>20</v>
      </c>
      <c r="H3797" t="s">
        <v>21</v>
      </c>
      <c r="I3797" s="4">
        <v>1734.83</v>
      </c>
      <c r="J3797">
        <v>0</v>
      </c>
      <c r="K3797">
        <v>0</v>
      </c>
      <c r="L3797">
        <v>0</v>
      </c>
      <c r="M3797">
        <v>1734.83</v>
      </c>
      <c r="N3797" s="2">
        <v>30</v>
      </c>
      <c r="O3797" t="s">
        <v>51</v>
      </c>
      <c r="P3797" t="s">
        <v>108</v>
      </c>
      <c r="Q3797" t="s">
        <v>25</v>
      </c>
      <c r="R3797" t="s">
        <v>26</v>
      </c>
    </row>
    <row r="3798" spans="1:18" x14ac:dyDescent="0.35">
      <c r="A3798" t="s">
        <v>1036</v>
      </c>
      <c r="B3798" t="s">
        <v>712</v>
      </c>
      <c r="C3798" t="s">
        <v>15</v>
      </c>
      <c r="D3798" t="s">
        <v>17</v>
      </c>
      <c r="E3798" t="s">
        <v>248</v>
      </c>
      <c r="G3798" t="s">
        <v>20</v>
      </c>
      <c r="H3798" t="s">
        <v>22</v>
      </c>
      <c r="I3798" s="4">
        <v>9805</v>
      </c>
      <c r="J3798">
        <v>2865</v>
      </c>
      <c r="K3798">
        <v>0</v>
      </c>
      <c r="L3798">
        <v>6940</v>
      </c>
      <c r="M3798">
        <v>0</v>
      </c>
      <c r="N3798" s="2">
        <v>30</v>
      </c>
      <c r="O3798" t="s">
        <v>51</v>
      </c>
      <c r="P3798" t="s">
        <v>32</v>
      </c>
      <c r="Q3798" t="s">
        <v>25</v>
      </c>
      <c r="R3798" t="s">
        <v>26</v>
      </c>
    </row>
    <row r="3799" spans="1:18" x14ac:dyDescent="0.35">
      <c r="A3799" t="s">
        <v>1036</v>
      </c>
      <c r="B3799" t="s">
        <v>713</v>
      </c>
      <c r="C3799" t="s">
        <v>15</v>
      </c>
      <c r="D3799" t="s">
        <v>17</v>
      </c>
      <c r="E3799" t="s">
        <v>265</v>
      </c>
      <c r="G3799" t="s">
        <v>20</v>
      </c>
      <c r="H3799" t="s">
        <v>22</v>
      </c>
      <c r="I3799" s="4">
        <v>7430</v>
      </c>
      <c r="J3799">
        <v>1700</v>
      </c>
      <c r="K3799">
        <v>0</v>
      </c>
      <c r="L3799">
        <v>5730</v>
      </c>
      <c r="M3799">
        <v>0</v>
      </c>
      <c r="N3799" s="2">
        <v>30</v>
      </c>
      <c r="O3799" t="s">
        <v>51</v>
      </c>
      <c r="P3799" t="s">
        <v>32</v>
      </c>
      <c r="Q3799" t="s">
        <v>25</v>
      </c>
      <c r="R3799" t="s">
        <v>26</v>
      </c>
    </row>
    <row r="3800" spans="1:18" x14ac:dyDescent="0.35">
      <c r="A3800" t="s">
        <v>1036</v>
      </c>
      <c r="B3800" t="s">
        <v>714</v>
      </c>
      <c r="C3800" t="s">
        <v>15</v>
      </c>
      <c r="D3800" t="s">
        <v>17</v>
      </c>
      <c r="E3800" t="s">
        <v>263</v>
      </c>
      <c r="F3800" t="s">
        <v>264</v>
      </c>
      <c r="G3800" t="s">
        <v>20</v>
      </c>
      <c r="H3800" t="s">
        <v>22</v>
      </c>
      <c r="I3800" s="4">
        <v>1215</v>
      </c>
      <c r="J3800">
        <v>280</v>
      </c>
      <c r="K3800">
        <v>0</v>
      </c>
      <c r="L3800">
        <v>935</v>
      </c>
      <c r="M3800">
        <v>0</v>
      </c>
      <c r="N3800" s="2">
        <v>30</v>
      </c>
      <c r="O3800" t="s">
        <v>51</v>
      </c>
      <c r="P3800" t="s">
        <v>32</v>
      </c>
      <c r="Q3800" t="s">
        <v>25</v>
      </c>
      <c r="R3800" t="s">
        <v>26</v>
      </c>
    </row>
    <row r="3801" spans="1:18" x14ac:dyDescent="0.35">
      <c r="A3801" t="s">
        <v>1036</v>
      </c>
      <c r="B3801" t="s">
        <v>715</v>
      </c>
      <c r="C3801" t="s">
        <v>15</v>
      </c>
      <c r="D3801" t="s">
        <v>17</v>
      </c>
      <c r="E3801" t="s">
        <v>508</v>
      </c>
      <c r="G3801" t="s">
        <v>20</v>
      </c>
      <c r="H3801" t="s">
        <v>22</v>
      </c>
      <c r="I3801" s="4">
        <v>5464</v>
      </c>
      <c r="J3801">
        <v>1464</v>
      </c>
      <c r="K3801">
        <v>0</v>
      </c>
      <c r="L3801">
        <v>4000</v>
      </c>
      <c r="M3801">
        <v>0</v>
      </c>
      <c r="N3801" s="2">
        <v>30</v>
      </c>
      <c r="O3801" t="s">
        <v>60</v>
      </c>
      <c r="P3801" t="s">
        <v>32</v>
      </c>
      <c r="Q3801" t="s">
        <v>25</v>
      </c>
      <c r="R3801" t="s">
        <v>26</v>
      </c>
    </row>
    <row r="3802" spans="1:18" x14ac:dyDescent="0.35">
      <c r="A3802" t="s">
        <v>1036</v>
      </c>
      <c r="B3802" t="s">
        <v>716</v>
      </c>
      <c r="C3802" t="s">
        <v>15</v>
      </c>
      <c r="D3802" t="s">
        <v>17</v>
      </c>
      <c r="E3802" t="s">
        <v>359</v>
      </c>
      <c r="F3802" t="s">
        <v>360</v>
      </c>
      <c r="G3802" t="s">
        <v>20</v>
      </c>
      <c r="H3802" t="s">
        <v>22</v>
      </c>
      <c r="I3802" s="4">
        <v>1301</v>
      </c>
      <c r="J3802">
        <v>326</v>
      </c>
      <c r="K3802">
        <v>0</v>
      </c>
      <c r="L3802">
        <v>975</v>
      </c>
      <c r="M3802">
        <v>0</v>
      </c>
      <c r="N3802" s="2">
        <v>30</v>
      </c>
      <c r="O3802" t="s">
        <v>29</v>
      </c>
      <c r="P3802" t="s">
        <v>108</v>
      </c>
      <c r="Q3802" t="s">
        <v>25</v>
      </c>
      <c r="R3802" t="s">
        <v>26</v>
      </c>
    </row>
    <row r="3803" spans="1:18" x14ac:dyDescent="0.35">
      <c r="A3803" t="s">
        <v>1036</v>
      </c>
      <c r="B3803" t="s">
        <v>717</v>
      </c>
      <c r="C3803" t="s">
        <v>15</v>
      </c>
      <c r="D3803" t="s">
        <v>17</v>
      </c>
      <c r="E3803" t="s">
        <v>327</v>
      </c>
      <c r="F3803" t="s">
        <v>328</v>
      </c>
      <c r="G3803" t="s">
        <v>20</v>
      </c>
      <c r="H3803" t="s">
        <v>22</v>
      </c>
      <c r="I3803" s="4">
        <v>524</v>
      </c>
      <c r="J3803">
        <v>117</v>
      </c>
      <c r="K3803">
        <v>0</v>
      </c>
      <c r="L3803">
        <v>407</v>
      </c>
      <c r="M3803">
        <v>0</v>
      </c>
      <c r="N3803" s="2">
        <v>30</v>
      </c>
      <c r="O3803" t="s">
        <v>29</v>
      </c>
      <c r="P3803" t="s">
        <v>108</v>
      </c>
      <c r="Q3803" t="s">
        <v>25</v>
      </c>
      <c r="R3803" t="s">
        <v>26</v>
      </c>
    </row>
    <row r="3804" spans="1:18" x14ac:dyDescent="0.35">
      <c r="A3804" t="s">
        <v>1036</v>
      </c>
      <c r="B3804" t="s">
        <v>718</v>
      </c>
      <c r="C3804" t="s">
        <v>15</v>
      </c>
      <c r="D3804" t="s">
        <v>17</v>
      </c>
      <c r="E3804" t="s">
        <v>122</v>
      </c>
      <c r="F3804" t="s">
        <v>34</v>
      </c>
      <c r="G3804" t="s">
        <v>20</v>
      </c>
      <c r="H3804" t="s">
        <v>21</v>
      </c>
      <c r="I3804" s="4">
        <v>1610.92</v>
      </c>
      <c r="J3804">
        <v>0</v>
      </c>
      <c r="K3804">
        <v>0</v>
      </c>
      <c r="L3804">
        <v>0</v>
      </c>
      <c r="M3804">
        <v>1610.92</v>
      </c>
      <c r="N3804" s="2">
        <v>30</v>
      </c>
      <c r="O3804" t="s">
        <v>35</v>
      </c>
      <c r="P3804" t="s">
        <v>108</v>
      </c>
      <c r="Q3804" t="s">
        <v>25</v>
      </c>
      <c r="R3804" t="s">
        <v>26</v>
      </c>
    </row>
    <row r="3805" spans="1:18" x14ac:dyDescent="0.35">
      <c r="A3805" t="s">
        <v>1036</v>
      </c>
      <c r="B3805" t="s">
        <v>719</v>
      </c>
      <c r="C3805" t="s">
        <v>15</v>
      </c>
      <c r="D3805" t="s">
        <v>17</v>
      </c>
      <c r="E3805" t="s">
        <v>403</v>
      </c>
      <c r="F3805" t="s">
        <v>131</v>
      </c>
      <c r="G3805" t="s">
        <v>20</v>
      </c>
      <c r="H3805" t="s">
        <v>22</v>
      </c>
      <c r="I3805" s="4">
        <v>4002</v>
      </c>
      <c r="J3805">
        <v>870</v>
      </c>
      <c r="K3805">
        <v>0</v>
      </c>
      <c r="L3805">
        <v>3132</v>
      </c>
      <c r="M3805">
        <v>0</v>
      </c>
      <c r="N3805" s="2">
        <v>30</v>
      </c>
      <c r="O3805" t="s">
        <v>29</v>
      </c>
      <c r="P3805" t="s">
        <v>30</v>
      </c>
      <c r="Q3805" t="s">
        <v>25</v>
      </c>
      <c r="R3805" t="s">
        <v>26</v>
      </c>
    </row>
    <row r="3806" spans="1:18" x14ac:dyDescent="0.35">
      <c r="A3806" t="s">
        <v>1036</v>
      </c>
      <c r="B3806" t="s">
        <v>720</v>
      </c>
      <c r="C3806" t="s">
        <v>15</v>
      </c>
      <c r="D3806" t="s">
        <v>17</v>
      </c>
      <c r="E3806" t="s">
        <v>513</v>
      </c>
      <c r="F3806" t="s">
        <v>514</v>
      </c>
      <c r="G3806" t="s">
        <v>20</v>
      </c>
      <c r="H3806" t="s">
        <v>21</v>
      </c>
      <c r="I3806" s="4">
        <v>729.45</v>
      </c>
      <c r="J3806">
        <v>0</v>
      </c>
      <c r="K3806">
        <v>0</v>
      </c>
      <c r="L3806">
        <v>0</v>
      </c>
      <c r="M3806">
        <v>729.45</v>
      </c>
      <c r="N3806" s="2">
        <v>30</v>
      </c>
      <c r="O3806" t="s">
        <v>35</v>
      </c>
      <c r="P3806" t="s">
        <v>272</v>
      </c>
      <c r="Q3806" t="s">
        <v>25</v>
      </c>
      <c r="R3806" t="s">
        <v>26</v>
      </c>
    </row>
    <row r="3807" spans="1:18" x14ac:dyDescent="0.35">
      <c r="A3807" t="s">
        <v>1036</v>
      </c>
      <c r="B3807" t="s">
        <v>721</v>
      </c>
      <c r="C3807" t="s">
        <v>15</v>
      </c>
      <c r="D3807" t="s">
        <v>17</v>
      </c>
      <c r="E3807" t="s">
        <v>428</v>
      </c>
      <c r="F3807" t="s">
        <v>429</v>
      </c>
      <c r="G3807" t="s">
        <v>20</v>
      </c>
      <c r="H3807" t="s">
        <v>22</v>
      </c>
      <c r="I3807" s="4">
        <v>17448</v>
      </c>
      <c r="J3807">
        <v>5568</v>
      </c>
      <c r="K3807">
        <v>0</v>
      </c>
      <c r="L3807">
        <v>11880</v>
      </c>
      <c r="M3807">
        <v>0</v>
      </c>
      <c r="N3807" s="2">
        <v>30</v>
      </c>
      <c r="O3807" t="s">
        <v>260</v>
      </c>
      <c r="P3807" t="s">
        <v>30</v>
      </c>
      <c r="Q3807" t="s">
        <v>25</v>
      </c>
      <c r="R3807" t="s">
        <v>26</v>
      </c>
    </row>
    <row r="3808" spans="1:18" x14ac:dyDescent="0.35">
      <c r="A3808" t="s">
        <v>1036</v>
      </c>
      <c r="B3808" t="s">
        <v>722</v>
      </c>
      <c r="C3808" t="s">
        <v>15</v>
      </c>
      <c r="D3808" t="s">
        <v>17</v>
      </c>
      <c r="E3808" t="s">
        <v>410</v>
      </c>
      <c r="F3808" t="s">
        <v>18</v>
      </c>
      <c r="G3808" t="s">
        <v>20</v>
      </c>
      <c r="H3808" t="s">
        <v>21</v>
      </c>
      <c r="I3808" s="4">
        <v>1895.53</v>
      </c>
      <c r="J3808">
        <v>0</v>
      </c>
      <c r="K3808">
        <v>0</v>
      </c>
      <c r="L3808">
        <v>0</v>
      </c>
      <c r="M3808">
        <v>1895.53</v>
      </c>
      <c r="N3808" s="2">
        <v>30</v>
      </c>
      <c r="O3808" t="s">
        <v>23</v>
      </c>
      <c r="P3808" t="s">
        <v>30</v>
      </c>
      <c r="Q3808" t="s">
        <v>25</v>
      </c>
      <c r="R3808" t="s">
        <v>26</v>
      </c>
    </row>
    <row r="3809" spans="1:18" x14ac:dyDescent="0.35">
      <c r="A3809" t="s">
        <v>1036</v>
      </c>
      <c r="B3809" t="s">
        <v>723</v>
      </c>
      <c r="C3809" t="s">
        <v>15</v>
      </c>
      <c r="D3809" t="s">
        <v>17</v>
      </c>
      <c r="E3809" t="s">
        <v>210</v>
      </c>
      <c r="F3809" t="s">
        <v>62</v>
      </c>
      <c r="G3809" t="s">
        <v>20</v>
      </c>
      <c r="H3809" t="s">
        <v>21</v>
      </c>
      <c r="I3809" s="4">
        <v>825.63</v>
      </c>
      <c r="J3809">
        <v>0</v>
      </c>
      <c r="K3809">
        <v>0</v>
      </c>
      <c r="L3809">
        <v>0</v>
      </c>
      <c r="M3809">
        <v>825.63</v>
      </c>
      <c r="N3809" s="2">
        <v>30</v>
      </c>
      <c r="O3809" t="s">
        <v>63</v>
      </c>
      <c r="P3809" t="s">
        <v>80</v>
      </c>
      <c r="Q3809" t="s">
        <v>25</v>
      </c>
      <c r="R3809" t="s">
        <v>26</v>
      </c>
    </row>
    <row r="3810" spans="1:18" x14ac:dyDescent="0.35">
      <c r="A3810" t="s">
        <v>1036</v>
      </c>
      <c r="B3810" t="s">
        <v>724</v>
      </c>
      <c r="C3810" t="s">
        <v>15</v>
      </c>
      <c r="D3810" t="s">
        <v>17</v>
      </c>
      <c r="E3810" t="s">
        <v>111</v>
      </c>
      <c r="F3810" t="s">
        <v>29</v>
      </c>
      <c r="G3810" t="s">
        <v>20</v>
      </c>
      <c r="H3810" t="s">
        <v>21</v>
      </c>
      <c r="I3810" s="4">
        <v>1443.97</v>
      </c>
      <c r="J3810">
        <v>0</v>
      </c>
      <c r="K3810">
        <v>0</v>
      </c>
      <c r="L3810">
        <v>0</v>
      </c>
      <c r="M3810">
        <v>1443.97</v>
      </c>
      <c r="N3810" s="2">
        <v>30</v>
      </c>
      <c r="O3810" t="s">
        <v>29</v>
      </c>
      <c r="P3810" t="s">
        <v>80</v>
      </c>
      <c r="Q3810" t="s">
        <v>25</v>
      </c>
      <c r="R3810" t="s">
        <v>26</v>
      </c>
    </row>
    <row r="3811" spans="1:18" x14ac:dyDescent="0.35">
      <c r="A3811" t="s">
        <v>1036</v>
      </c>
      <c r="B3811" t="s">
        <v>725</v>
      </c>
      <c r="C3811" t="s">
        <v>15</v>
      </c>
      <c r="D3811" t="s">
        <v>17</v>
      </c>
      <c r="E3811" t="s">
        <v>485</v>
      </c>
      <c r="G3811" t="s">
        <v>20</v>
      </c>
      <c r="H3811" t="s">
        <v>21</v>
      </c>
      <c r="I3811" s="4">
        <v>2154.6999999999998</v>
      </c>
      <c r="J3811">
        <v>0</v>
      </c>
      <c r="K3811">
        <v>0</v>
      </c>
      <c r="L3811">
        <v>0</v>
      </c>
      <c r="M3811">
        <v>2154.6999999999998</v>
      </c>
      <c r="N3811" s="2">
        <v>30</v>
      </c>
      <c r="O3811" t="s">
        <v>29</v>
      </c>
      <c r="P3811" t="s">
        <v>201</v>
      </c>
      <c r="Q3811" t="s">
        <v>25</v>
      </c>
      <c r="R3811" t="s">
        <v>26</v>
      </c>
    </row>
    <row r="3812" spans="1:18" x14ac:dyDescent="0.35">
      <c r="A3812" t="s">
        <v>1036</v>
      </c>
      <c r="B3812" t="s">
        <v>726</v>
      </c>
      <c r="C3812" t="s">
        <v>15</v>
      </c>
      <c r="D3812" t="s">
        <v>17</v>
      </c>
      <c r="E3812" t="s">
        <v>500</v>
      </c>
      <c r="G3812" t="s">
        <v>20</v>
      </c>
      <c r="H3812" t="s">
        <v>21</v>
      </c>
      <c r="I3812" s="4">
        <v>667.82</v>
      </c>
      <c r="J3812">
        <v>0</v>
      </c>
      <c r="K3812">
        <v>0</v>
      </c>
      <c r="L3812">
        <v>0</v>
      </c>
      <c r="M3812">
        <v>667.82</v>
      </c>
      <c r="N3812" s="2">
        <v>30</v>
      </c>
      <c r="O3812" t="s">
        <v>35</v>
      </c>
      <c r="P3812" t="s">
        <v>201</v>
      </c>
      <c r="Q3812" t="s">
        <v>25</v>
      </c>
      <c r="R3812" t="s">
        <v>26</v>
      </c>
    </row>
    <row r="3813" spans="1:18" x14ac:dyDescent="0.35">
      <c r="A3813" t="s">
        <v>1036</v>
      </c>
      <c r="B3813" t="s">
        <v>727</v>
      </c>
      <c r="C3813" t="s">
        <v>15</v>
      </c>
      <c r="D3813" t="s">
        <v>17</v>
      </c>
      <c r="E3813" t="s">
        <v>249</v>
      </c>
      <c r="G3813" t="s">
        <v>20</v>
      </c>
      <c r="H3813" t="s">
        <v>22</v>
      </c>
      <c r="I3813" s="4">
        <v>6460</v>
      </c>
      <c r="J3813">
        <v>1417</v>
      </c>
      <c r="K3813">
        <v>0</v>
      </c>
      <c r="L3813">
        <v>5043</v>
      </c>
      <c r="M3813">
        <v>0</v>
      </c>
      <c r="N3813" s="2">
        <v>30</v>
      </c>
      <c r="O3813" t="s">
        <v>29</v>
      </c>
      <c r="P3813" t="s">
        <v>201</v>
      </c>
      <c r="Q3813" t="s">
        <v>25</v>
      </c>
      <c r="R3813" t="s">
        <v>26</v>
      </c>
    </row>
    <row r="3814" spans="1:18" x14ac:dyDescent="0.35">
      <c r="A3814" t="s">
        <v>1036</v>
      </c>
      <c r="B3814" t="s">
        <v>728</v>
      </c>
      <c r="C3814" t="s">
        <v>15</v>
      </c>
      <c r="D3814" t="s">
        <v>17</v>
      </c>
      <c r="E3814" t="s">
        <v>244</v>
      </c>
      <c r="G3814" t="s">
        <v>20</v>
      </c>
      <c r="H3814" t="s">
        <v>22</v>
      </c>
      <c r="I3814" s="4">
        <v>15470</v>
      </c>
      <c r="J3814">
        <v>4160</v>
      </c>
      <c r="K3814">
        <v>0</v>
      </c>
      <c r="L3814">
        <v>11310</v>
      </c>
      <c r="M3814">
        <v>0</v>
      </c>
      <c r="N3814" s="2">
        <v>30</v>
      </c>
      <c r="O3814" t="s">
        <v>29</v>
      </c>
      <c r="P3814" t="s">
        <v>47</v>
      </c>
      <c r="Q3814" t="s">
        <v>25</v>
      </c>
      <c r="R3814" t="s">
        <v>26</v>
      </c>
    </row>
    <row r="3815" spans="1:18" x14ac:dyDescent="0.35">
      <c r="A3815" t="s">
        <v>1036</v>
      </c>
      <c r="B3815" t="s">
        <v>729</v>
      </c>
      <c r="C3815" t="s">
        <v>15</v>
      </c>
      <c r="D3815" t="s">
        <v>17</v>
      </c>
      <c r="E3815" t="s">
        <v>244</v>
      </c>
      <c r="G3815" t="s">
        <v>20</v>
      </c>
      <c r="H3815" t="s">
        <v>22</v>
      </c>
      <c r="I3815" s="4">
        <v>10360</v>
      </c>
      <c r="J3815">
        <v>2052</v>
      </c>
      <c r="K3815">
        <v>0</v>
      </c>
      <c r="L3815">
        <v>8308</v>
      </c>
      <c r="M3815">
        <v>0</v>
      </c>
      <c r="N3815" s="2">
        <v>30</v>
      </c>
      <c r="O3815" t="s">
        <v>29</v>
      </c>
      <c r="P3815" t="s">
        <v>224</v>
      </c>
      <c r="Q3815" t="s">
        <v>25</v>
      </c>
      <c r="R3815" t="s">
        <v>26</v>
      </c>
    </row>
    <row r="3816" spans="1:18" x14ac:dyDescent="0.35">
      <c r="A3816" t="s">
        <v>1036</v>
      </c>
      <c r="B3816" t="s">
        <v>730</v>
      </c>
      <c r="C3816" t="s">
        <v>15</v>
      </c>
      <c r="D3816" t="s">
        <v>17</v>
      </c>
      <c r="E3816" t="s">
        <v>524</v>
      </c>
      <c r="G3816" t="s">
        <v>20</v>
      </c>
      <c r="H3816" t="s">
        <v>22</v>
      </c>
      <c r="I3816" s="4">
        <v>7955</v>
      </c>
      <c r="J3816">
        <v>1015</v>
      </c>
      <c r="K3816">
        <v>0</v>
      </c>
      <c r="L3816">
        <v>6940</v>
      </c>
      <c r="M3816">
        <v>0</v>
      </c>
      <c r="N3816" s="2">
        <v>30</v>
      </c>
      <c r="O3816" t="s">
        <v>51</v>
      </c>
      <c r="P3816" t="s">
        <v>47</v>
      </c>
      <c r="Q3816" t="s">
        <v>25</v>
      </c>
      <c r="R3816" t="s">
        <v>26</v>
      </c>
    </row>
    <row r="3817" spans="1:18" x14ac:dyDescent="0.35">
      <c r="A3817" t="s">
        <v>1036</v>
      </c>
      <c r="B3817" t="s">
        <v>731</v>
      </c>
      <c r="C3817" t="s">
        <v>15</v>
      </c>
      <c r="D3817" t="s">
        <v>17</v>
      </c>
      <c r="E3817" t="s">
        <v>474</v>
      </c>
      <c r="G3817" t="s">
        <v>20</v>
      </c>
      <c r="H3817" t="s">
        <v>22</v>
      </c>
      <c r="I3817" s="4">
        <v>6089</v>
      </c>
      <c r="J3817">
        <v>1026</v>
      </c>
      <c r="K3817">
        <v>0</v>
      </c>
      <c r="L3817">
        <v>5063</v>
      </c>
      <c r="M3817">
        <v>0</v>
      </c>
      <c r="N3817" s="2">
        <v>30</v>
      </c>
      <c r="O3817" t="s">
        <v>46</v>
      </c>
      <c r="P3817" t="s">
        <v>47</v>
      </c>
      <c r="Q3817" t="s">
        <v>25</v>
      </c>
      <c r="R3817" t="s">
        <v>26</v>
      </c>
    </row>
    <row r="3818" spans="1:18" x14ac:dyDescent="0.35">
      <c r="A3818" t="s">
        <v>1036</v>
      </c>
      <c r="B3818" t="s">
        <v>732</v>
      </c>
      <c r="C3818" t="s">
        <v>15</v>
      </c>
      <c r="D3818" t="s">
        <v>17</v>
      </c>
      <c r="E3818" t="s">
        <v>518</v>
      </c>
      <c r="G3818" t="s">
        <v>20</v>
      </c>
      <c r="H3818" t="s">
        <v>22</v>
      </c>
      <c r="I3818" s="4">
        <v>26295</v>
      </c>
      <c r="J3818">
        <v>3815</v>
      </c>
      <c r="K3818">
        <v>0</v>
      </c>
      <c r="L3818">
        <v>22480</v>
      </c>
      <c r="M3818">
        <v>0</v>
      </c>
      <c r="N3818" s="2">
        <v>30</v>
      </c>
      <c r="O3818" t="s">
        <v>51</v>
      </c>
      <c r="P3818" t="s">
        <v>47</v>
      </c>
      <c r="Q3818" t="s">
        <v>25</v>
      </c>
      <c r="R3818" t="s">
        <v>26</v>
      </c>
    </row>
    <row r="3819" spans="1:18" x14ac:dyDescent="0.35">
      <c r="A3819" t="s">
        <v>1036</v>
      </c>
      <c r="B3819" t="s">
        <v>733</v>
      </c>
      <c r="C3819" t="s">
        <v>15</v>
      </c>
      <c r="D3819" t="s">
        <v>17</v>
      </c>
      <c r="E3819" t="s">
        <v>398</v>
      </c>
      <c r="F3819" t="s">
        <v>18</v>
      </c>
      <c r="G3819" t="s">
        <v>20</v>
      </c>
      <c r="H3819" t="s">
        <v>21</v>
      </c>
      <c r="I3819" s="4">
        <v>258.45999999999998</v>
      </c>
      <c r="J3819">
        <v>0</v>
      </c>
      <c r="K3819">
        <v>0</v>
      </c>
      <c r="L3819">
        <v>0</v>
      </c>
      <c r="M3819">
        <v>258.45999999999998</v>
      </c>
      <c r="N3819" s="2">
        <v>30</v>
      </c>
      <c r="O3819" t="s">
        <v>23</v>
      </c>
      <c r="P3819" t="s">
        <v>30</v>
      </c>
      <c r="Q3819" t="s">
        <v>25</v>
      </c>
      <c r="R3819" t="s">
        <v>26</v>
      </c>
    </row>
    <row r="3820" spans="1:18" x14ac:dyDescent="0.35">
      <c r="A3820" t="s">
        <v>1036</v>
      </c>
      <c r="B3820" t="s">
        <v>734</v>
      </c>
      <c r="C3820" t="s">
        <v>15</v>
      </c>
      <c r="D3820" t="s">
        <v>17</v>
      </c>
      <c r="E3820" t="s">
        <v>398</v>
      </c>
      <c r="F3820" t="s">
        <v>18</v>
      </c>
      <c r="G3820" t="s">
        <v>20</v>
      </c>
      <c r="H3820" t="s">
        <v>21</v>
      </c>
      <c r="I3820" s="4">
        <v>397.38</v>
      </c>
      <c r="J3820">
        <v>0</v>
      </c>
      <c r="K3820">
        <v>0</v>
      </c>
      <c r="L3820">
        <v>0</v>
      </c>
      <c r="M3820">
        <v>397.38</v>
      </c>
      <c r="N3820" s="2">
        <v>30</v>
      </c>
      <c r="O3820" t="s">
        <v>23</v>
      </c>
      <c r="P3820" t="s">
        <v>30</v>
      </c>
      <c r="Q3820" t="s">
        <v>25</v>
      </c>
      <c r="R3820" t="s">
        <v>26</v>
      </c>
    </row>
    <row r="3821" spans="1:18" x14ac:dyDescent="0.35">
      <c r="A3821" t="s">
        <v>1036</v>
      </c>
      <c r="B3821" t="s">
        <v>735</v>
      </c>
      <c r="C3821" t="s">
        <v>15</v>
      </c>
      <c r="D3821" t="s">
        <v>17</v>
      </c>
      <c r="E3821" t="s">
        <v>369</v>
      </c>
      <c r="F3821" t="s">
        <v>131</v>
      </c>
      <c r="G3821" t="s">
        <v>20</v>
      </c>
      <c r="H3821" t="s">
        <v>22</v>
      </c>
      <c r="I3821" s="4">
        <v>3138</v>
      </c>
      <c r="J3821">
        <v>678</v>
      </c>
      <c r="K3821">
        <v>0</v>
      </c>
      <c r="L3821">
        <v>2460</v>
      </c>
      <c r="M3821">
        <v>0</v>
      </c>
      <c r="N3821" s="2">
        <v>30</v>
      </c>
      <c r="O3821" t="s">
        <v>29</v>
      </c>
      <c r="P3821" t="s">
        <v>30</v>
      </c>
      <c r="Q3821" t="s">
        <v>25</v>
      </c>
      <c r="R3821" t="s">
        <v>26</v>
      </c>
    </row>
    <row r="3822" spans="1:18" x14ac:dyDescent="0.35">
      <c r="A3822" t="s">
        <v>1036</v>
      </c>
      <c r="B3822" t="s">
        <v>736</v>
      </c>
      <c r="C3822" t="s">
        <v>15</v>
      </c>
      <c r="D3822" t="s">
        <v>17</v>
      </c>
      <c r="E3822" t="s">
        <v>309</v>
      </c>
      <c r="G3822" t="s">
        <v>20</v>
      </c>
      <c r="H3822" t="s">
        <v>22</v>
      </c>
      <c r="I3822" s="4">
        <v>5313</v>
      </c>
      <c r="J3822">
        <v>1130</v>
      </c>
      <c r="K3822">
        <v>0</v>
      </c>
      <c r="L3822">
        <v>4183</v>
      </c>
      <c r="M3822">
        <v>0</v>
      </c>
      <c r="N3822" s="2">
        <v>30</v>
      </c>
      <c r="O3822" t="s">
        <v>29</v>
      </c>
      <c r="P3822" t="s">
        <v>224</v>
      </c>
      <c r="Q3822" t="s">
        <v>25</v>
      </c>
      <c r="R3822" t="s">
        <v>26</v>
      </c>
    </row>
    <row r="3823" spans="1:18" x14ac:dyDescent="0.35">
      <c r="A3823" t="s">
        <v>1036</v>
      </c>
      <c r="B3823" t="s">
        <v>737</v>
      </c>
      <c r="C3823" t="s">
        <v>15</v>
      </c>
      <c r="D3823" t="s">
        <v>17</v>
      </c>
      <c r="E3823" t="s">
        <v>134</v>
      </c>
      <c r="F3823" t="s">
        <v>18</v>
      </c>
      <c r="G3823" t="s">
        <v>20</v>
      </c>
      <c r="H3823" t="s">
        <v>21</v>
      </c>
      <c r="I3823" s="4">
        <v>1059.79</v>
      </c>
      <c r="J3823">
        <v>0</v>
      </c>
      <c r="K3823">
        <v>0</v>
      </c>
      <c r="L3823">
        <v>0</v>
      </c>
      <c r="M3823">
        <v>1059.79</v>
      </c>
      <c r="N3823" s="2">
        <v>30</v>
      </c>
      <c r="O3823" t="s">
        <v>51</v>
      </c>
      <c r="P3823" t="s">
        <v>64</v>
      </c>
      <c r="Q3823" t="s">
        <v>25</v>
      </c>
      <c r="R3823" t="s">
        <v>26</v>
      </c>
    </row>
    <row r="3824" spans="1:18" x14ac:dyDescent="0.35">
      <c r="A3824" t="s">
        <v>1036</v>
      </c>
      <c r="B3824" t="s">
        <v>738</v>
      </c>
      <c r="C3824" t="s">
        <v>15</v>
      </c>
      <c r="D3824" t="s">
        <v>17</v>
      </c>
      <c r="E3824" t="s">
        <v>480</v>
      </c>
      <c r="G3824" t="s">
        <v>20</v>
      </c>
      <c r="H3824" t="s">
        <v>22</v>
      </c>
      <c r="I3824" s="4">
        <v>108</v>
      </c>
      <c r="J3824">
        <v>17</v>
      </c>
      <c r="K3824">
        <v>0</v>
      </c>
      <c r="L3824">
        <v>91</v>
      </c>
      <c r="M3824">
        <v>0</v>
      </c>
      <c r="N3824" s="2">
        <v>30</v>
      </c>
      <c r="O3824" t="s">
        <v>29</v>
      </c>
      <c r="P3824" t="s">
        <v>64</v>
      </c>
      <c r="Q3824" t="s">
        <v>25</v>
      </c>
      <c r="R3824" t="s">
        <v>26</v>
      </c>
    </row>
    <row r="3825" spans="1:18" x14ac:dyDescent="0.35">
      <c r="A3825" t="s">
        <v>1036</v>
      </c>
      <c r="B3825" t="s">
        <v>739</v>
      </c>
      <c r="C3825" t="s">
        <v>15</v>
      </c>
      <c r="D3825" t="s">
        <v>17</v>
      </c>
      <c r="E3825" t="s">
        <v>415</v>
      </c>
      <c r="F3825" t="s">
        <v>360</v>
      </c>
      <c r="G3825" t="s">
        <v>20</v>
      </c>
      <c r="H3825" t="s">
        <v>22</v>
      </c>
      <c r="I3825" s="4">
        <v>6183</v>
      </c>
      <c r="J3825">
        <v>1398</v>
      </c>
      <c r="K3825">
        <v>0</v>
      </c>
      <c r="L3825">
        <v>4785</v>
      </c>
      <c r="M3825">
        <v>0</v>
      </c>
      <c r="N3825" s="2">
        <v>30</v>
      </c>
      <c r="O3825" t="s">
        <v>29</v>
      </c>
      <c r="P3825" t="s">
        <v>64</v>
      </c>
      <c r="Q3825" t="s">
        <v>25</v>
      </c>
      <c r="R3825" t="s">
        <v>26</v>
      </c>
    </row>
    <row r="3826" spans="1:18" x14ac:dyDescent="0.35">
      <c r="A3826" t="s">
        <v>1036</v>
      </c>
      <c r="B3826" t="s">
        <v>740</v>
      </c>
      <c r="C3826" t="s">
        <v>15</v>
      </c>
      <c r="D3826" t="s">
        <v>17</v>
      </c>
      <c r="E3826" t="s">
        <v>299</v>
      </c>
      <c r="F3826" t="s">
        <v>300</v>
      </c>
      <c r="G3826" t="s">
        <v>20</v>
      </c>
      <c r="H3826" t="s">
        <v>22</v>
      </c>
      <c r="I3826" s="4">
        <v>15536</v>
      </c>
      <c r="J3826">
        <v>1892</v>
      </c>
      <c r="K3826">
        <v>0</v>
      </c>
      <c r="L3826">
        <v>13644</v>
      </c>
      <c r="M3826">
        <v>0</v>
      </c>
      <c r="N3826" s="2">
        <v>30</v>
      </c>
      <c r="O3826" t="s">
        <v>60</v>
      </c>
      <c r="P3826" t="s">
        <v>64</v>
      </c>
      <c r="Q3826" t="s">
        <v>25</v>
      </c>
      <c r="R3826" t="s">
        <v>26</v>
      </c>
    </row>
    <row r="3827" spans="1:18" x14ac:dyDescent="0.35">
      <c r="A3827" t="s">
        <v>1036</v>
      </c>
      <c r="B3827" t="s">
        <v>741</v>
      </c>
      <c r="C3827" t="s">
        <v>15</v>
      </c>
      <c r="D3827" t="s">
        <v>17</v>
      </c>
      <c r="E3827" t="s">
        <v>83</v>
      </c>
      <c r="F3827" t="s">
        <v>18</v>
      </c>
      <c r="G3827" t="s">
        <v>20</v>
      </c>
      <c r="H3827" t="s">
        <v>21</v>
      </c>
      <c r="I3827" s="4">
        <v>961.69</v>
      </c>
      <c r="J3827">
        <v>0</v>
      </c>
      <c r="K3827">
        <v>0</v>
      </c>
      <c r="L3827">
        <v>0</v>
      </c>
      <c r="M3827">
        <v>961.69</v>
      </c>
      <c r="N3827" s="2">
        <v>30</v>
      </c>
      <c r="O3827" t="s">
        <v>51</v>
      </c>
      <c r="P3827" t="s">
        <v>80</v>
      </c>
      <c r="Q3827" t="s">
        <v>25</v>
      </c>
      <c r="R3827" t="s">
        <v>26</v>
      </c>
    </row>
    <row r="3828" spans="1:18" x14ac:dyDescent="0.35">
      <c r="A3828" t="s">
        <v>1036</v>
      </c>
      <c r="B3828" t="s">
        <v>742</v>
      </c>
      <c r="C3828" t="s">
        <v>15</v>
      </c>
      <c r="D3828" t="s">
        <v>17</v>
      </c>
      <c r="E3828" t="s">
        <v>130</v>
      </c>
      <c r="F3828" t="s">
        <v>131</v>
      </c>
      <c r="G3828" t="s">
        <v>20</v>
      </c>
      <c r="H3828" t="s">
        <v>21</v>
      </c>
      <c r="I3828" s="4">
        <v>2559.0500000000002</v>
      </c>
      <c r="J3828">
        <v>0</v>
      </c>
      <c r="K3828">
        <v>0</v>
      </c>
      <c r="L3828">
        <v>0</v>
      </c>
      <c r="M3828">
        <v>2559.0500000000002</v>
      </c>
      <c r="N3828" s="2">
        <v>30</v>
      </c>
      <c r="O3828" t="s">
        <v>29</v>
      </c>
      <c r="P3828" t="s">
        <v>80</v>
      </c>
      <c r="Q3828" t="s">
        <v>25</v>
      </c>
      <c r="R3828" t="s">
        <v>26</v>
      </c>
    </row>
    <row r="3829" spans="1:18" x14ac:dyDescent="0.35">
      <c r="A3829" t="s">
        <v>1036</v>
      </c>
      <c r="B3829" t="s">
        <v>743</v>
      </c>
      <c r="C3829" t="s">
        <v>15</v>
      </c>
      <c r="D3829" t="s">
        <v>17</v>
      </c>
      <c r="E3829" t="s">
        <v>280</v>
      </c>
      <c r="F3829" t="s">
        <v>281</v>
      </c>
      <c r="G3829" t="s">
        <v>20</v>
      </c>
      <c r="H3829" t="s">
        <v>22</v>
      </c>
      <c r="I3829" s="4">
        <v>40110</v>
      </c>
      <c r="J3829">
        <v>5520</v>
      </c>
      <c r="K3829">
        <v>0</v>
      </c>
      <c r="L3829">
        <v>34590</v>
      </c>
      <c r="M3829">
        <v>0</v>
      </c>
      <c r="N3829" s="2">
        <v>30</v>
      </c>
      <c r="O3829" t="s">
        <v>60</v>
      </c>
      <c r="P3829" t="s">
        <v>80</v>
      </c>
      <c r="Q3829" t="s">
        <v>25</v>
      </c>
      <c r="R3829" t="s">
        <v>26</v>
      </c>
    </row>
    <row r="3830" spans="1:18" x14ac:dyDescent="0.35">
      <c r="A3830" t="s">
        <v>1036</v>
      </c>
      <c r="B3830" t="s">
        <v>1022</v>
      </c>
      <c r="C3830" t="s">
        <v>15</v>
      </c>
      <c r="D3830" t="s">
        <v>17</v>
      </c>
      <c r="E3830" t="s">
        <v>572</v>
      </c>
      <c r="F3830" t="s">
        <v>96</v>
      </c>
      <c r="G3830" t="s">
        <v>20</v>
      </c>
      <c r="H3830" t="s">
        <v>21</v>
      </c>
      <c r="I3830" s="4">
        <v>1127.8</v>
      </c>
      <c r="J3830">
        <v>0</v>
      </c>
      <c r="K3830">
        <v>0</v>
      </c>
      <c r="L3830">
        <v>0</v>
      </c>
      <c r="M3830">
        <v>1127.8</v>
      </c>
      <c r="N3830" s="2">
        <v>30</v>
      </c>
      <c r="Q3830" t="s">
        <v>25</v>
      </c>
      <c r="R3830" t="s">
        <v>26</v>
      </c>
    </row>
    <row r="3831" spans="1:18" x14ac:dyDescent="0.35">
      <c r="A3831" t="s">
        <v>1036</v>
      </c>
      <c r="B3831" t="s">
        <v>744</v>
      </c>
      <c r="C3831" t="s">
        <v>15</v>
      </c>
      <c r="D3831" t="s">
        <v>17</v>
      </c>
      <c r="E3831" t="s">
        <v>128</v>
      </c>
      <c r="F3831" t="s">
        <v>62</v>
      </c>
      <c r="G3831" t="s">
        <v>20</v>
      </c>
      <c r="H3831" t="s">
        <v>21</v>
      </c>
      <c r="I3831" s="4">
        <v>61.69</v>
      </c>
      <c r="J3831">
        <v>0</v>
      </c>
      <c r="K3831">
        <v>0</v>
      </c>
      <c r="L3831">
        <v>0</v>
      </c>
      <c r="M3831">
        <v>61.69</v>
      </c>
      <c r="N3831" s="2">
        <v>30</v>
      </c>
      <c r="O3831" t="s">
        <v>63</v>
      </c>
      <c r="P3831" t="s">
        <v>64</v>
      </c>
      <c r="Q3831" t="s">
        <v>25</v>
      </c>
      <c r="R3831" t="s">
        <v>26</v>
      </c>
    </row>
    <row r="3832" spans="1:18" x14ac:dyDescent="0.35">
      <c r="A3832" t="s">
        <v>1036</v>
      </c>
      <c r="B3832" t="s">
        <v>745</v>
      </c>
      <c r="C3832" t="s">
        <v>15</v>
      </c>
      <c r="D3832" t="s">
        <v>17</v>
      </c>
      <c r="E3832" t="s">
        <v>90</v>
      </c>
      <c r="G3832" t="s">
        <v>20</v>
      </c>
      <c r="H3832" t="s">
        <v>21</v>
      </c>
      <c r="I3832" s="4">
        <v>253.52</v>
      </c>
      <c r="J3832">
        <v>0</v>
      </c>
      <c r="K3832">
        <v>0</v>
      </c>
      <c r="L3832">
        <v>0</v>
      </c>
      <c r="M3832">
        <v>253.52</v>
      </c>
      <c r="N3832" s="2">
        <v>30</v>
      </c>
      <c r="O3832" t="s">
        <v>63</v>
      </c>
      <c r="P3832" t="s">
        <v>64</v>
      </c>
      <c r="Q3832" t="s">
        <v>25</v>
      </c>
      <c r="R3832" t="s">
        <v>26</v>
      </c>
    </row>
    <row r="3833" spans="1:18" x14ac:dyDescent="0.35">
      <c r="A3833" t="s">
        <v>1036</v>
      </c>
      <c r="B3833" t="s">
        <v>746</v>
      </c>
      <c r="C3833" t="s">
        <v>15</v>
      </c>
      <c r="D3833" t="s">
        <v>17</v>
      </c>
      <c r="E3833" t="s">
        <v>233</v>
      </c>
      <c r="F3833" t="s">
        <v>18</v>
      </c>
      <c r="G3833" t="s">
        <v>20</v>
      </c>
      <c r="H3833" t="s">
        <v>21</v>
      </c>
      <c r="I3833" s="4">
        <v>1726.19</v>
      </c>
      <c r="J3833">
        <v>0</v>
      </c>
      <c r="K3833">
        <v>0</v>
      </c>
      <c r="L3833">
        <v>0</v>
      </c>
      <c r="M3833">
        <v>1726.19</v>
      </c>
      <c r="N3833" s="2">
        <v>30</v>
      </c>
      <c r="O3833" t="s">
        <v>23</v>
      </c>
      <c r="P3833" t="s">
        <v>32</v>
      </c>
      <c r="Q3833" t="s">
        <v>25</v>
      </c>
      <c r="R3833" t="s">
        <v>26</v>
      </c>
    </row>
    <row r="3834" spans="1:18" x14ac:dyDescent="0.35">
      <c r="A3834" t="s">
        <v>1036</v>
      </c>
      <c r="B3834" t="s">
        <v>747</v>
      </c>
      <c r="C3834" t="s">
        <v>15</v>
      </c>
      <c r="D3834" t="s">
        <v>17</v>
      </c>
      <c r="E3834" t="s">
        <v>411</v>
      </c>
      <c r="F3834" t="s">
        <v>412</v>
      </c>
      <c r="G3834" t="s">
        <v>20</v>
      </c>
      <c r="H3834" t="s">
        <v>22</v>
      </c>
      <c r="I3834" s="4">
        <v>7137</v>
      </c>
      <c r="J3834">
        <v>1614</v>
      </c>
      <c r="K3834">
        <v>0</v>
      </c>
      <c r="L3834">
        <v>5523</v>
      </c>
      <c r="M3834">
        <v>0</v>
      </c>
      <c r="N3834" s="2">
        <v>30</v>
      </c>
      <c r="O3834" t="s">
        <v>29</v>
      </c>
      <c r="P3834" t="s">
        <v>49</v>
      </c>
      <c r="Q3834" t="s">
        <v>25</v>
      </c>
      <c r="R3834" t="s">
        <v>26</v>
      </c>
    </row>
    <row r="3835" spans="1:18" x14ac:dyDescent="0.35">
      <c r="A3835" t="s">
        <v>1036</v>
      </c>
      <c r="B3835" t="s">
        <v>748</v>
      </c>
      <c r="C3835" t="s">
        <v>15</v>
      </c>
      <c r="D3835" t="s">
        <v>17</v>
      </c>
      <c r="E3835" t="s">
        <v>167</v>
      </c>
      <c r="G3835" t="s">
        <v>20</v>
      </c>
      <c r="H3835" t="s">
        <v>22</v>
      </c>
      <c r="I3835" s="4">
        <v>2368</v>
      </c>
      <c r="J3835">
        <v>546</v>
      </c>
      <c r="K3835">
        <v>0</v>
      </c>
      <c r="L3835">
        <v>1822</v>
      </c>
      <c r="M3835">
        <v>0</v>
      </c>
      <c r="N3835" s="2">
        <v>30</v>
      </c>
      <c r="O3835" t="s">
        <v>29</v>
      </c>
      <c r="P3835" t="s">
        <v>168</v>
      </c>
      <c r="Q3835" t="s">
        <v>25</v>
      </c>
      <c r="R3835" t="s">
        <v>26</v>
      </c>
    </row>
    <row r="3836" spans="1:18" x14ac:dyDescent="0.35">
      <c r="A3836" t="s">
        <v>1036</v>
      </c>
      <c r="B3836" t="s">
        <v>749</v>
      </c>
      <c r="C3836" t="s">
        <v>15</v>
      </c>
      <c r="D3836" t="s">
        <v>17</v>
      </c>
      <c r="E3836" t="s">
        <v>221</v>
      </c>
      <c r="G3836" t="s">
        <v>20</v>
      </c>
      <c r="H3836" t="s">
        <v>22</v>
      </c>
      <c r="I3836" s="4">
        <v>6033</v>
      </c>
      <c r="J3836">
        <v>1261</v>
      </c>
      <c r="K3836">
        <v>0</v>
      </c>
      <c r="L3836">
        <v>4772</v>
      </c>
      <c r="M3836">
        <v>0</v>
      </c>
      <c r="N3836" s="2">
        <v>30</v>
      </c>
      <c r="O3836" t="s">
        <v>29</v>
      </c>
      <c r="P3836" t="s">
        <v>168</v>
      </c>
      <c r="Q3836" t="s">
        <v>25</v>
      </c>
      <c r="R3836" t="s">
        <v>26</v>
      </c>
    </row>
    <row r="3837" spans="1:18" x14ac:dyDescent="0.35">
      <c r="A3837" t="s">
        <v>1036</v>
      </c>
      <c r="B3837" t="s">
        <v>750</v>
      </c>
      <c r="C3837" t="s">
        <v>15</v>
      </c>
      <c r="D3837" t="s">
        <v>17</v>
      </c>
      <c r="E3837" t="s">
        <v>512</v>
      </c>
      <c r="G3837" t="s">
        <v>20</v>
      </c>
      <c r="H3837" t="s">
        <v>22</v>
      </c>
      <c r="I3837" s="4">
        <v>320</v>
      </c>
      <c r="J3837">
        <v>73</v>
      </c>
      <c r="K3837">
        <v>0</v>
      </c>
      <c r="L3837">
        <v>247</v>
      </c>
      <c r="M3837">
        <v>0</v>
      </c>
      <c r="N3837" s="2">
        <v>30</v>
      </c>
      <c r="O3837" t="s">
        <v>29</v>
      </c>
      <c r="P3837" t="s">
        <v>168</v>
      </c>
      <c r="Q3837" t="s">
        <v>25</v>
      </c>
      <c r="R3837" t="s">
        <v>26</v>
      </c>
    </row>
    <row r="3838" spans="1:18" x14ac:dyDescent="0.35">
      <c r="A3838" t="s">
        <v>1036</v>
      </c>
      <c r="B3838" t="s">
        <v>751</v>
      </c>
      <c r="C3838" t="s">
        <v>15</v>
      </c>
      <c r="D3838" t="s">
        <v>17</v>
      </c>
      <c r="E3838" t="s">
        <v>357</v>
      </c>
      <c r="G3838" t="s">
        <v>20</v>
      </c>
      <c r="H3838" t="s">
        <v>22</v>
      </c>
      <c r="I3838" s="4">
        <v>8041</v>
      </c>
      <c r="J3838">
        <v>1560</v>
      </c>
      <c r="K3838">
        <v>0</v>
      </c>
      <c r="L3838">
        <v>6481</v>
      </c>
      <c r="M3838">
        <v>0</v>
      </c>
      <c r="N3838" s="2">
        <v>30</v>
      </c>
      <c r="O3838" t="s">
        <v>57</v>
      </c>
      <c r="P3838" t="s">
        <v>108</v>
      </c>
      <c r="Q3838" t="s">
        <v>25</v>
      </c>
      <c r="R3838" t="s">
        <v>26</v>
      </c>
    </row>
    <row r="3839" spans="1:18" x14ac:dyDescent="0.35">
      <c r="A3839" t="s">
        <v>1036</v>
      </c>
      <c r="B3839" t="s">
        <v>752</v>
      </c>
      <c r="C3839" t="s">
        <v>15</v>
      </c>
      <c r="D3839" t="s">
        <v>17</v>
      </c>
      <c r="E3839" t="s">
        <v>317</v>
      </c>
      <c r="G3839" t="s">
        <v>20</v>
      </c>
      <c r="H3839" t="s">
        <v>21</v>
      </c>
      <c r="I3839" s="4">
        <v>1399.87</v>
      </c>
      <c r="J3839">
        <v>0</v>
      </c>
      <c r="K3839">
        <v>0</v>
      </c>
      <c r="L3839">
        <v>0</v>
      </c>
      <c r="M3839">
        <v>1399.87</v>
      </c>
      <c r="N3839" s="2">
        <v>30</v>
      </c>
      <c r="O3839" t="s">
        <v>23</v>
      </c>
      <c r="P3839" t="s">
        <v>108</v>
      </c>
      <c r="Q3839" t="s">
        <v>25</v>
      </c>
      <c r="R3839" t="s">
        <v>26</v>
      </c>
    </row>
    <row r="3840" spans="1:18" x14ac:dyDescent="0.35">
      <c r="A3840" t="s">
        <v>1036</v>
      </c>
      <c r="B3840" t="s">
        <v>753</v>
      </c>
      <c r="C3840" t="s">
        <v>15</v>
      </c>
      <c r="D3840" t="s">
        <v>17</v>
      </c>
      <c r="E3840" t="s">
        <v>374</v>
      </c>
      <c r="G3840" t="s">
        <v>20</v>
      </c>
      <c r="H3840" t="s">
        <v>22</v>
      </c>
      <c r="I3840" s="4">
        <v>6938</v>
      </c>
      <c r="J3840">
        <v>1570</v>
      </c>
      <c r="K3840">
        <v>0</v>
      </c>
      <c r="L3840">
        <v>5368</v>
      </c>
      <c r="M3840">
        <v>0</v>
      </c>
      <c r="N3840" s="2">
        <v>30</v>
      </c>
      <c r="O3840" t="s">
        <v>29</v>
      </c>
      <c r="P3840" t="s">
        <v>108</v>
      </c>
      <c r="Q3840" t="s">
        <v>25</v>
      </c>
      <c r="R3840" t="s">
        <v>26</v>
      </c>
    </row>
    <row r="3841" spans="1:18" x14ac:dyDescent="0.35">
      <c r="A3841" t="s">
        <v>1036</v>
      </c>
      <c r="B3841" t="s">
        <v>754</v>
      </c>
      <c r="C3841" t="s">
        <v>15</v>
      </c>
      <c r="D3841" t="s">
        <v>17</v>
      </c>
      <c r="E3841" t="s">
        <v>171</v>
      </c>
      <c r="F3841" t="s">
        <v>62</v>
      </c>
      <c r="G3841" t="s">
        <v>20</v>
      </c>
      <c r="H3841" t="s">
        <v>21</v>
      </c>
      <c r="I3841" s="4">
        <v>62.53</v>
      </c>
      <c r="J3841">
        <v>0</v>
      </c>
      <c r="K3841">
        <v>0</v>
      </c>
      <c r="L3841">
        <v>0</v>
      </c>
      <c r="M3841">
        <v>62.53</v>
      </c>
      <c r="N3841" s="2">
        <v>30</v>
      </c>
      <c r="O3841" t="s">
        <v>63</v>
      </c>
      <c r="P3841" t="s">
        <v>64</v>
      </c>
      <c r="Q3841" t="s">
        <v>25</v>
      </c>
      <c r="R3841" t="s">
        <v>26</v>
      </c>
    </row>
    <row r="3842" spans="1:18" x14ac:dyDescent="0.35">
      <c r="A3842" t="s">
        <v>1036</v>
      </c>
      <c r="B3842" t="s">
        <v>755</v>
      </c>
      <c r="C3842" t="s">
        <v>15</v>
      </c>
      <c r="D3842" t="s">
        <v>17</v>
      </c>
      <c r="E3842" t="s">
        <v>104</v>
      </c>
      <c r="G3842" t="s">
        <v>20</v>
      </c>
      <c r="H3842" t="s">
        <v>21</v>
      </c>
      <c r="I3842" s="4">
        <v>369.71</v>
      </c>
      <c r="J3842">
        <v>0</v>
      </c>
      <c r="K3842">
        <v>0</v>
      </c>
      <c r="L3842">
        <v>0</v>
      </c>
      <c r="M3842">
        <v>369.71</v>
      </c>
      <c r="N3842" s="2">
        <v>30</v>
      </c>
      <c r="O3842" t="s">
        <v>63</v>
      </c>
      <c r="P3842" t="s">
        <v>64</v>
      </c>
      <c r="Q3842" t="s">
        <v>25</v>
      </c>
      <c r="R3842" t="s">
        <v>26</v>
      </c>
    </row>
    <row r="3843" spans="1:18" x14ac:dyDescent="0.35">
      <c r="A3843" t="s">
        <v>1036</v>
      </c>
      <c r="B3843" t="s">
        <v>756</v>
      </c>
      <c r="C3843" t="s">
        <v>15</v>
      </c>
      <c r="D3843" t="s">
        <v>17</v>
      </c>
      <c r="E3843" t="s">
        <v>100</v>
      </c>
      <c r="F3843" t="s">
        <v>62</v>
      </c>
      <c r="G3843" t="s">
        <v>20</v>
      </c>
      <c r="H3843" t="s">
        <v>21</v>
      </c>
      <c r="I3843" s="4">
        <v>35.49</v>
      </c>
      <c r="J3843">
        <v>0</v>
      </c>
      <c r="K3843">
        <v>0</v>
      </c>
      <c r="L3843">
        <v>0</v>
      </c>
      <c r="M3843">
        <v>35.49</v>
      </c>
      <c r="N3843" s="2">
        <v>30</v>
      </c>
      <c r="O3843" t="s">
        <v>63</v>
      </c>
      <c r="P3843" t="s">
        <v>64</v>
      </c>
      <c r="Q3843" t="s">
        <v>25</v>
      </c>
      <c r="R3843" t="s">
        <v>26</v>
      </c>
    </row>
    <row r="3844" spans="1:18" x14ac:dyDescent="0.35">
      <c r="A3844" t="s">
        <v>1036</v>
      </c>
      <c r="B3844" t="s">
        <v>757</v>
      </c>
      <c r="C3844" t="s">
        <v>15</v>
      </c>
      <c r="D3844" t="s">
        <v>17</v>
      </c>
      <c r="E3844" t="s">
        <v>97</v>
      </c>
      <c r="F3844" t="s">
        <v>98</v>
      </c>
      <c r="G3844" t="s">
        <v>20</v>
      </c>
      <c r="H3844" t="s">
        <v>21</v>
      </c>
      <c r="I3844" s="4">
        <v>796.47</v>
      </c>
      <c r="J3844">
        <v>0</v>
      </c>
      <c r="K3844">
        <v>0</v>
      </c>
      <c r="L3844">
        <v>0</v>
      </c>
      <c r="M3844">
        <v>796.47</v>
      </c>
      <c r="N3844" s="2">
        <v>30</v>
      </c>
      <c r="O3844" t="s">
        <v>63</v>
      </c>
      <c r="P3844" t="s">
        <v>64</v>
      </c>
      <c r="Q3844" t="s">
        <v>25</v>
      </c>
      <c r="R3844" t="s">
        <v>26</v>
      </c>
    </row>
    <row r="3845" spans="1:18" x14ac:dyDescent="0.35">
      <c r="A3845" t="s">
        <v>1036</v>
      </c>
      <c r="B3845" t="s">
        <v>758</v>
      </c>
      <c r="C3845" t="s">
        <v>15</v>
      </c>
      <c r="D3845" t="s">
        <v>17</v>
      </c>
      <c r="E3845" t="s">
        <v>175</v>
      </c>
      <c r="G3845" t="s">
        <v>20</v>
      </c>
      <c r="H3845" t="s">
        <v>21</v>
      </c>
      <c r="I3845" s="4">
        <v>106.05</v>
      </c>
      <c r="J3845">
        <v>0</v>
      </c>
      <c r="K3845">
        <v>0</v>
      </c>
      <c r="L3845">
        <v>0</v>
      </c>
      <c r="M3845">
        <v>106.05</v>
      </c>
      <c r="N3845" s="2">
        <v>30</v>
      </c>
      <c r="O3845" t="s">
        <v>63</v>
      </c>
      <c r="P3845" t="s">
        <v>64</v>
      </c>
      <c r="Q3845" t="s">
        <v>25</v>
      </c>
      <c r="R3845" t="s">
        <v>26</v>
      </c>
    </row>
    <row r="3846" spans="1:18" x14ac:dyDescent="0.35">
      <c r="A3846" t="s">
        <v>1036</v>
      </c>
      <c r="B3846" t="s">
        <v>759</v>
      </c>
      <c r="C3846" t="s">
        <v>15</v>
      </c>
      <c r="D3846" t="s">
        <v>17</v>
      </c>
      <c r="E3846" t="s">
        <v>67</v>
      </c>
      <c r="F3846" t="s">
        <v>62</v>
      </c>
      <c r="G3846" t="s">
        <v>20</v>
      </c>
      <c r="H3846" t="s">
        <v>21</v>
      </c>
      <c r="I3846" s="4">
        <v>141.54</v>
      </c>
      <c r="J3846">
        <v>0</v>
      </c>
      <c r="K3846">
        <v>0</v>
      </c>
      <c r="L3846">
        <v>0</v>
      </c>
      <c r="M3846">
        <v>141.54</v>
      </c>
      <c r="N3846" s="2">
        <v>30</v>
      </c>
      <c r="O3846" t="s">
        <v>63</v>
      </c>
      <c r="P3846" t="s">
        <v>64</v>
      </c>
      <c r="Q3846" t="s">
        <v>25</v>
      </c>
      <c r="R3846" t="s">
        <v>26</v>
      </c>
    </row>
    <row r="3847" spans="1:18" x14ac:dyDescent="0.35">
      <c r="A3847" t="s">
        <v>1036</v>
      </c>
      <c r="B3847" t="s">
        <v>760</v>
      </c>
      <c r="C3847" t="s">
        <v>15</v>
      </c>
      <c r="D3847" t="s">
        <v>17</v>
      </c>
      <c r="E3847" t="s">
        <v>155</v>
      </c>
      <c r="F3847" t="s">
        <v>156</v>
      </c>
      <c r="G3847" t="s">
        <v>20</v>
      </c>
      <c r="H3847" t="s">
        <v>21</v>
      </c>
      <c r="I3847" s="4">
        <v>111.12</v>
      </c>
      <c r="J3847">
        <v>0</v>
      </c>
      <c r="K3847">
        <v>0</v>
      </c>
      <c r="L3847">
        <v>0</v>
      </c>
      <c r="M3847">
        <v>111.12</v>
      </c>
      <c r="N3847" s="2">
        <v>30</v>
      </c>
      <c r="O3847" t="s">
        <v>63</v>
      </c>
      <c r="P3847" t="s">
        <v>64</v>
      </c>
      <c r="Q3847" t="s">
        <v>25</v>
      </c>
      <c r="R3847" t="s">
        <v>26</v>
      </c>
    </row>
    <row r="3848" spans="1:18" x14ac:dyDescent="0.35">
      <c r="A3848" t="s">
        <v>1036</v>
      </c>
      <c r="B3848" t="s">
        <v>761</v>
      </c>
      <c r="C3848" t="s">
        <v>15</v>
      </c>
      <c r="D3848" t="s">
        <v>17</v>
      </c>
      <c r="E3848" t="s">
        <v>117</v>
      </c>
      <c r="F3848" t="s">
        <v>118</v>
      </c>
      <c r="G3848" t="s">
        <v>20</v>
      </c>
      <c r="H3848" t="s">
        <v>21</v>
      </c>
      <c r="I3848" s="4">
        <v>403.12</v>
      </c>
      <c r="J3848">
        <v>0</v>
      </c>
      <c r="K3848">
        <v>0</v>
      </c>
      <c r="L3848">
        <v>0</v>
      </c>
      <c r="M3848">
        <v>403.12</v>
      </c>
      <c r="N3848" s="2">
        <v>30</v>
      </c>
      <c r="O3848" t="s">
        <v>23</v>
      </c>
      <c r="P3848" t="s">
        <v>64</v>
      </c>
      <c r="Q3848" t="s">
        <v>25</v>
      </c>
      <c r="R3848" t="s">
        <v>26</v>
      </c>
    </row>
    <row r="3849" spans="1:18" x14ac:dyDescent="0.35">
      <c r="A3849" t="s">
        <v>1036</v>
      </c>
      <c r="B3849" t="s">
        <v>762</v>
      </c>
      <c r="C3849" t="s">
        <v>15</v>
      </c>
      <c r="D3849" t="s">
        <v>17</v>
      </c>
      <c r="E3849" t="s">
        <v>409</v>
      </c>
      <c r="G3849" t="s">
        <v>20</v>
      </c>
      <c r="H3849" t="s">
        <v>22</v>
      </c>
      <c r="I3849" s="4">
        <v>19556</v>
      </c>
      <c r="J3849">
        <v>4388</v>
      </c>
      <c r="K3849">
        <v>0</v>
      </c>
      <c r="L3849">
        <v>15168</v>
      </c>
      <c r="M3849">
        <v>0</v>
      </c>
      <c r="N3849" s="2">
        <v>30</v>
      </c>
      <c r="O3849" t="s">
        <v>29</v>
      </c>
      <c r="P3849" t="s">
        <v>168</v>
      </c>
      <c r="Q3849" t="s">
        <v>25</v>
      </c>
      <c r="R3849" t="s">
        <v>26</v>
      </c>
    </row>
    <row r="3850" spans="1:18" x14ac:dyDescent="0.35">
      <c r="A3850" t="s">
        <v>1036</v>
      </c>
      <c r="B3850" t="s">
        <v>1020</v>
      </c>
      <c r="C3850" t="s">
        <v>15</v>
      </c>
      <c r="D3850" t="s">
        <v>17</v>
      </c>
      <c r="E3850" t="s">
        <v>571</v>
      </c>
      <c r="F3850" t="s">
        <v>18</v>
      </c>
      <c r="G3850" t="s">
        <v>20</v>
      </c>
      <c r="H3850" t="s">
        <v>21</v>
      </c>
      <c r="I3850" s="4">
        <v>3927</v>
      </c>
      <c r="J3850">
        <v>0</v>
      </c>
      <c r="K3850">
        <v>0</v>
      </c>
      <c r="L3850">
        <v>0</v>
      </c>
      <c r="M3850">
        <v>3927</v>
      </c>
      <c r="N3850" s="2">
        <v>30</v>
      </c>
      <c r="Q3850" t="s">
        <v>25</v>
      </c>
      <c r="R3850" t="s">
        <v>26</v>
      </c>
    </row>
    <row r="3851" spans="1:18" x14ac:dyDescent="0.35">
      <c r="A3851" t="s">
        <v>1036</v>
      </c>
      <c r="B3851" t="s">
        <v>763</v>
      </c>
      <c r="C3851" t="s">
        <v>15</v>
      </c>
      <c r="D3851" t="s">
        <v>17</v>
      </c>
      <c r="E3851" t="s">
        <v>383</v>
      </c>
      <c r="G3851" t="s">
        <v>20</v>
      </c>
      <c r="H3851" t="s">
        <v>21</v>
      </c>
      <c r="I3851" s="4">
        <v>1397.24</v>
      </c>
      <c r="J3851">
        <v>0</v>
      </c>
      <c r="K3851">
        <v>0</v>
      </c>
      <c r="L3851">
        <v>0</v>
      </c>
      <c r="M3851">
        <v>1397.24</v>
      </c>
      <c r="N3851" s="2">
        <v>30</v>
      </c>
      <c r="O3851" t="s">
        <v>23</v>
      </c>
      <c r="P3851" t="s">
        <v>41</v>
      </c>
      <c r="Q3851" t="s">
        <v>25</v>
      </c>
      <c r="R3851" t="s">
        <v>26</v>
      </c>
    </row>
    <row r="3852" spans="1:18" x14ac:dyDescent="0.35">
      <c r="A3852" t="s">
        <v>1036</v>
      </c>
      <c r="B3852" t="s">
        <v>764</v>
      </c>
      <c r="C3852" t="s">
        <v>15</v>
      </c>
      <c r="D3852" t="s">
        <v>17</v>
      </c>
      <c r="E3852" t="s">
        <v>358</v>
      </c>
      <c r="G3852" t="s">
        <v>20</v>
      </c>
      <c r="H3852" t="s">
        <v>22</v>
      </c>
      <c r="I3852" s="4">
        <v>2793</v>
      </c>
      <c r="J3852">
        <v>126</v>
      </c>
      <c r="K3852">
        <v>0</v>
      </c>
      <c r="L3852">
        <v>2667</v>
      </c>
      <c r="M3852">
        <v>0</v>
      </c>
      <c r="N3852" s="2">
        <v>30</v>
      </c>
      <c r="O3852" t="s">
        <v>23</v>
      </c>
      <c r="P3852" t="s">
        <v>41</v>
      </c>
      <c r="Q3852" t="s">
        <v>25</v>
      </c>
      <c r="R3852" t="s">
        <v>26</v>
      </c>
    </row>
    <row r="3853" spans="1:18" x14ac:dyDescent="0.35">
      <c r="A3853" t="s">
        <v>1036</v>
      </c>
      <c r="B3853" t="s">
        <v>765</v>
      </c>
      <c r="C3853" t="s">
        <v>15</v>
      </c>
      <c r="D3853" t="s">
        <v>17</v>
      </c>
      <c r="E3853" t="s">
        <v>559</v>
      </c>
      <c r="G3853" t="s">
        <v>20</v>
      </c>
      <c r="H3853" t="s">
        <v>22</v>
      </c>
      <c r="I3853" s="4">
        <v>20860</v>
      </c>
      <c r="J3853">
        <v>2108</v>
      </c>
      <c r="K3853">
        <v>0</v>
      </c>
      <c r="L3853">
        <v>18752</v>
      </c>
      <c r="M3853">
        <v>0</v>
      </c>
      <c r="N3853" s="2">
        <v>30</v>
      </c>
      <c r="Q3853" t="s">
        <v>25</v>
      </c>
      <c r="R3853" t="s">
        <v>26</v>
      </c>
    </row>
    <row r="3854" spans="1:18" x14ac:dyDescent="0.35">
      <c r="A3854" t="s">
        <v>1036</v>
      </c>
      <c r="B3854" t="s">
        <v>766</v>
      </c>
      <c r="C3854" t="s">
        <v>15</v>
      </c>
      <c r="D3854" t="s">
        <v>17</v>
      </c>
      <c r="E3854" t="s">
        <v>565</v>
      </c>
      <c r="F3854" t="s">
        <v>566</v>
      </c>
      <c r="G3854" t="s">
        <v>20</v>
      </c>
      <c r="H3854" t="s">
        <v>21</v>
      </c>
      <c r="I3854" s="4">
        <v>4305.2299999999996</v>
      </c>
      <c r="J3854">
        <v>0</v>
      </c>
      <c r="K3854">
        <v>0</v>
      </c>
      <c r="L3854">
        <v>0</v>
      </c>
      <c r="M3854">
        <v>4305.2299999999996</v>
      </c>
      <c r="N3854" s="2">
        <v>30</v>
      </c>
      <c r="Q3854" t="s">
        <v>25</v>
      </c>
      <c r="R3854" t="s">
        <v>26</v>
      </c>
    </row>
    <row r="3855" spans="1:18" x14ac:dyDescent="0.35">
      <c r="A3855" t="s">
        <v>1036</v>
      </c>
      <c r="B3855" t="s">
        <v>1029</v>
      </c>
      <c r="C3855" t="s">
        <v>15</v>
      </c>
      <c r="D3855" t="s">
        <v>17</v>
      </c>
      <c r="E3855" t="s">
        <v>573</v>
      </c>
      <c r="G3855" t="s">
        <v>20</v>
      </c>
      <c r="H3855" t="s">
        <v>21</v>
      </c>
      <c r="I3855" s="4">
        <v>2070</v>
      </c>
      <c r="J3855">
        <v>0</v>
      </c>
      <c r="K3855">
        <v>0</v>
      </c>
      <c r="L3855">
        <v>0</v>
      </c>
      <c r="M3855">
        <v>2070</v>
      </c>
      <c r="N3855" s="2">
        <v>30</v>
      </c>
      <c r="Q3855" t="s">
        <v>25</v>
      </c>
      <c r="R3855" t="s">
        <v>26</v>
      </c>
    </row>
    <row r="3856" spans="1:18" x14ac:dyDescent="0.35">
      <c r="A3856" t="s">
        <v>1036</v>
      </c>
      <c r="B3856" t="s">
        <v>767</v>
      </c>
      <c r="C3856" t="s">
        <v>15</v>
      </c>
      <c r="D3856" t="s">
        <v>17</v>
      </c>
      <c r="E3856" t="s">
        <v>202</v>
      </c>
      <c r="G3856" t="s">
        <v>20</v>
      </c>
      <c r="H3856" t="s">
        <v>21</v>
      </c>
      <c r="I3856" s="4">
        <v>1962.46</v>
      </c>
      <c r="J3856">
        <v>0</v>
      </c>
      <c r="K3856">
        <v>0</v>
      </c>
      <c r="L3856">
        <v>0</v>
      </c>
      <c r="M3856">
        <v>1962.46</v>
      </c>
      <c r="N3856" s="2">
        <v>30</v>
      </c>
      <c r="O3856" t="s">
        <v>29</v>
      </c>
      <c r="P3856" t="s">
        <v>201</v>
      </c>
      <c r="Q3856" t="s">
        <v>25</v>
      </c>
      <c r="R3856" t="s">
        <v>26</v>
      </c>
    </row>
    <row r="3857" spans="1:18" x14ac:dyDescent="0.35">
      <c r="A3857" t="s">
        <v>1036</v>
      </c>
      <c r="B3857" t="s">
        <v>768</v>
      </c>
      <c r="C3857" t="s">
        <v>15</v>
      </c>
      <c r="D3857" t="s">
        <v>17</v>
      </c>
      <c r="E3857" t="s">
        <v>200</v>
      </c>
      <c r="G3857" t="s">
        <v>20</v>
      </c>
      <c r="H3857" t="s">
        <v>22</v>
      </c>
      <c r="I3857" s="4">
        <v>3380</v>
      </c>
      <c r="J3857">
        <v>843</v>
      </c>
      <c r="K3857">
        <v>0</v>
      </c>
      <c r="L3857">
        <v>2537</v>
      </c>
      <c r="M3857">
        <v>0</v>
      </c>
      <c r="N3857" s="2">
        <v>30</v>
      </c>
      <c r="O3857" t="s">
        <v>29</v>
      </c>
      <c r="P3857" t="s">
        <v>201</v>
      </c>
      <c r="Q3857" t="s">
        <v>25</v>
      </c>
      <c r="R3857" t="s">
        <v>26</v>
      </c>
    </row>
    <row r="3858" spans="1:18" x14ac:dyDescent="0.35">
      <c r="A3858" t="s">
        <v>1036</v>
      </c>
      <c r="B3858" t="s">
        <v>769</v>
      </c>
      <c r="C3858" t="s">
        <v>15</v>
      </c>
      <c r="D3858" t="s">
        <v>17</v>
      </c>
      <c r="E3858" t="s">
        <v>92</v>
      </c>
      <c r="F3858" t="s">
        <v>62</v>
      </c>
      <c r="G3858" t="s">
        <v>20</v>
      </c>
      <c r="H3858" t="s">
        <v>21</v>
      </c>
      <c r="I3858" s="4">
        <v>1583.23</v>
      </c>
      <c r="J3858">
        <v>0</v>
      </c>
      <c r="K3858">
        <v>0</v>
      </c>
      <c r="L3858">
        <v>0</v>
      </c>
      <c r="M3858">
        <v>1583.23</v>
      </c>
      <c r="N3858" s="2">
        <v>30</v>
      </c>
      <c r="O3858" t="s">
        <v>63</v>
      </c>
      <c r="P3858" t="s">
        <v>80</v>
      </c>
      <c r="Q3858" t="s">
        <v>25</v>
      </c>
      <c r="R3858" t="s">
        <v>26</v>
      </c>
    </row>
    <row r="3859" spans="1:18" x14ac:dyDescent="0.35">
      <c r="A3859" t="s">
        <v>1036</v>
      </c>
      <c r="B3859" t="s">
        <v>770</v>
      </c>
      <c r="C3859" t="s">
        <v>15</v>
      </c>
      <c r="D3859" t="s">
        <v>17</v>
      </c>
      <c r="E3859" t="s">
        <v>177</v>
      </c>
      <c r="F3859" t="s">
        <v>62</v>
      </c>
      <c r="G3859" t="s">
        <v>20</v>
      </c>
      <c r="H3859" t="s">
        <v>21</v>
      </c>
      <c r="I3859" s="4">
        <v>392.11</v>
      </c>
      <c r="J3859">
        <v>0</v>
      </c>
      <c r="K3859">
        <v>0</v>
      </c>
      <c r="L3859">
        <v>0</v>
      </c>
      <c r="M3859">
        <v>392.11</v>
      </c>
      <c r="N3859" s="2">
        <v>30</v>
      </c>
      <c r="O3859" t="s">
        <v>63</v>
      </c>
      <c r="P3859" t="s">
        <v>80</v>
      </c>
      <c r="Q3859" t="s">
        <v>25</v>
      </c>
      <c r="R3859" t="s">
        <v>26</v>
      </c>
    </row>
    <row r="3860" spans="1:18" x14ac:dyDescent="0.35">
      <c r="A3860" t="s">
        <v>1036</v>
      </c>
      <c r="B3860" t="s">
        <v>771</v>
      </c>
      <c r="C3860" t="s">
        <v>15</v>
      </c>
      <c r="D3860" t="s">
        <v>17</v>
      </c>
      <c r="E3860" t="s">
        <v>492</v>
      </c>
      <c r="F3860" t="s">
        <v>18</v>
      </c>
      <c r="G3860" t="s">
        <v>20</v>
      </c>
      <c r="H3860" t="s">
        <v>21</v>
      </c>
      <c r="I3860" s="4">
        <v>4241.4399999999996</v>
      </c>
      <c r="J3860">
        <v>0</v>
      </c>
      <c r="K3860">
        <v>0</v>
      </c>
      <c r="L3860">
        <v>0</v>
      </c>
      <c r="M3860">
        <v>4241.4399999999996</v>
      </c>
      <c r="N3860" s="2">
        <v>30</v>
      </c>
      <c r="O3860" t="s">
        <v>23</v>
      </c>
      <c r="P3860" t="s">
        <v>224</v>
      </c>
      <c r="Q3860" t="s">
        <v>25</v>
      </c>
      <c r="R3860" t="s">
        <v>26</v>
      </c>
    </row>
    <row r="3861" spans="1:18" x14ac:dyDescent="0.35">
      <c r="A3861" t="s">
        <v>1036</v>
      </c>
      <c r="B3861" t="s">
        <v>772</v>
      </c>
      <c r="C3861" t="s">
        <v>15</v>
      </c>
      <c r="D3861" t="s">
        <v>17</v>
      </c>
      <c r="E3861" t="s">
        <v>223</v>
      </c>
      <c r="G3861" t="s">
        <v>20</v>
      </c>
      <c r="H3861" t="s">
        <v>22</v>
      </c>
      <c r="I3861" s="4">
        <v>4530</v>
      </c>
      <c r="J3861">
        <v>984</v>
      </c>
      <c r="K3861">
        <v>0</v>
      </c>
      <c r="L3861">
        <v>3546</v>
      </c>
      <c r="M3861">
        <v>0</v>
      </c>
      <c r="N3861" s="2">
        <v>30</v>
      </c>
      <c r="O3861" t="s">
        <v>29</v>
      </c>
      <c r="P3861" t="s">
        <v>224</v>
      </c>
      <c r="Q3861" t="s">
        <v>25</v>
      </c>
      <c r="R3861" t="s">
        <v>26</v>
      </c>
    </row>
    <row r="3862" spans="1:18" x14ac:dyDescent="0.35">
      <c r="A3862" t="s">
        <v>1036</v>
      </c>
      <c r="B3862" t="s">
        <v>773</v>
      </c>
      <c r="C3862" t="s">
        <v>15</v>
      </c>
      <c r="D3862" t="s">
        <v>17</v>
      </c>
      <c r="E3862" t="s">
        <v>99</v>
      </c>
      <c r="F3862" t="s">
        <v>18</v>
      </c>
      <c r="G3862" t="s">
        <v>20</v>
      </c>
      <c r="H3862" t="s">
        <v>21</v>
      </c>
      <c r="I3862" s="4">
        <v>2002.62</v>
      </c>
      <c r="J3862">
        <v>0</v>
      </c>
      <c r="K3862">
        <v>0</v>
      </c>
      <c r="L3862">
        <v>0</v>
      </c>
      <c r="M3862">
        <v>2002.62</v>
      </c>
      <c r="N3862" s="2">
        <v>30</v>
      </c>
      <c r="O3862" t="s">
        <v>23</v>
      </c>
      <c r="P3862" t="s">
        <v>32</v>
      </c>
      <c r="Q3862" t="s">
        <v>25</v>
      </c>
      <c r="R3862" t="s">
        <v>26</v>
      </c>
    </row>
    <row r="3863" spans="1:18" x14ac:dyDescent="0.35">
      <c r="A3863" t="s">
        <v>1036</v>
      </c>
      <c r="B3863" t="s">
        <v>774</v>
      </c>
      <c r="C3863" t="s">
        <v>15</v>
      </c>
      <c r="D3863" t="s">
        <v>17</v>
      </c>
      <c r="E3863" t="s">
        <v>404</v>
      </c>
      <c r="F3863" t="s">
        <v>53</v>
      </c>
      <c r="G3863" t="s">
        <v>20</v>
      </c>
      <c r="H3863" t="s">
        <v>22</v>
      </c>
      <c r="I3863" s="4">
        <v>4068</v>
      </c>
      <c r="J3863">
        <v>888</v>
      </c>
      <c r="K3863">
        <v>0</v>
      </c>
      <c r="L3863">
        <v>3180</v>
      </c>
      <c r="M3863">
        <v>0</v>
      </c>
      <c r="N3863" s="2">
        <v>30</v>
      </c>
      <c r="O3863" t="s">
        <v>29</v>
      </c>
      <c r="P3863" t="s">
        <v>30</v>
      </c>
      <c r="Q3863" t="s">
        <v>25</v>
      </c>
      <c r="R3863" t="s">
        <v>26</v>
      </c>
    </row>
    <row r="3864" spans="1:18" x14ac:dyDescent="0.35">
      <c r="A3864" t="s">
        <v>1036</v>
      </c>
      <c r="B3864" t="s">
        <v>1019</v>
      </c>
      <c r="C3864" t="s">
        <v>15</v>
      </c>
      <c r="D3864" t="s">
        <v>17</v>
      </c>
      <c r="E3864" t="s">
        <v>570</v>
      </c>
      <c r="G3864" t="s">
        <v>20</v>
      </c>
      <c r="H3864" t="s">
        <v>21</v>
      </c>
      <c r="I3864" s="4">
        <v>1908.27</v>
      </c>
      <c r="J3864">
        <v>0</v>
      </c>
      <c r="K3864">
        <v>0</v>
      </c>
      <c r="L3864">
        <v>0</v>
      </c>
      <c r="M3864">
        <v>1908.27</v>
      </c>
      <c r="N3864" s="2">
        <v>30</v>
      </c>
      <c r="Q3864" t="s">
        <v>25</v>
      </c>
      <c r="R3864" t="s">
        <v>26</v>
      </c>
    </row>
    <row r="3865" spans="1:18" x14ac:dyDescent="0.35">
      <c r="A3865" t="s">
        <v>1036</v>
      </c>
      <c r="B3865" t="s">
        <v>775</v>
      </c>
      <c r="C3865" t="s">
        <v>15</v>
      </c>
      <c r="D3865" t="s">
        <v>17</v>
      </c>
      <c r="E3865" t="s">
        <v>180</v>
      </c>
      <c r="F3865" t="s">
        <v>181</v>
      </c>
      <c r="G3865" t="s">
        <v>20</v>
      </c>
      <c r="H3865" t="s">
        <v>22</v>
      </c>
      <c r="I3865" s="4">
        <v>6661</v>
      </c>
      <c r="J3865">
        <v>1418</v>
      </c>
      <c r="K3865">
        <v>0</v>
      </c>
      <c r="L3865">
        <v>5243</v>
      </c>
      <c r="M3865">
        <v>0</v>
      </c>
      <c r="N3865" s="2">
        <v>30</v>
      </c>
      <c r="O3865" t="s">
        <v>29</v>
      </c>
      <c r="P3865" t="s">
        <v>24</v>
      </c>
      <c r="Q3865" t="s">
        <v>25</v>
      </c>
      <c r="R3865" t="s">
        <v>26</v>
      </c>
    </row>
    <row r="3866" spans="1:18" x14ac:dyDescent="0.35">
      <c r="A3866" t="s">
        <v>1036</v>
      </c>
      <c r="B3866" t="s">
        <v>776</v>
      </c>
      <c r="C3866" t="s">
        <v>15</v>
      </c>
      <c r="D3866" t="s">
        <v>17</v>
      </c>
      <c r="E3866" t="s">
        <v>427</v>
      </c>
      <c r="F3866" t="s">
        <v>18</v>
      </c>
      <c r="G3866" t="s">
        <v>20</v>
      </c>
      <c r="H3866" t="s">
        <v>22</v>
      </c>
      <c r="I3866" s="4">
        <v>4602</v>
      </c>
      <c r="J3866">
        <v>203</v>
      </c>
      <c r="K3866">
        <v>0</v>
      </c>
      <c r="L3866">
        <v>4399</v>
      </c>
      <c r="M3866">
        <v>0</v>
      </c>
      <c r="N3866" s="2">
        <v>30</v>
      </c>
      <c r="O3866" t="s">
        <v>23</v>
      </c>
      <c r="P3866" t="s">
        <v>24</v>
      </c>
      <c r="Q3866" t="s">
        <v>25</v>
      </c>
      <c r="R3866" t="s">
        <v>26</v>
      </c>
    </row>
    <row r="3867" spans="1:18" x14ac:dyDescent="0.35">
      <c r="A3867" t="s">
        <v>1036</v>
      </c>
      <c r="B3867" t="s">
        <v>777</v>
      </c>
      <c r="C3867" t="s">
        <v>15</v>
      </c>
      <c r="D3867" t="s">
        <v>17</v>
      </c>
      <c r="E3867" t="s">
        <v>450</v>
      </c>
      <c r="F3867" t="s">
        <v>451</v>
      </c>
      <c r="G3867" t="s">
        <v>20</v>
      </c>
      <c r="H3867" t="s">
        <v>22</v>
      </c>
      <c r="I3867" s="4">
        <v>4278</v>
      </c>
      <c r="J3867">
        <v>992</v>
      </c>
      <c r="K3867">
        <v>0</v>
      </c>
      <c r="L3867">
        <v>3286</v>
      </c>
      <c r="M3867">
        <v>0</v>
      </c>
      <c r="N3867" s="2">
        <v>30</v>
      </c>
      <c r="O3867" t="s">
        <v>29</v>
      </c>
      <c r="P3867" t="s">
        <v>24</v>
      </c>
      <c r="Q3867" t="s">
        <v>25</v>
      </c>
      <c r="R3867" t="s">
        <v>26</v>
      </c>
    </row>
    <row r="3868" spans="1:18" x14ac:dyDescent="0.35">
      <c r="A3868" t="s">
        <v>1036</v>
      </c>
      <c r="B3868" t="s">
        <v>778</v>
      </c>
      <c r="C3868" t="s">
        <v>15</v>
      </c>
      <c r="D3868" t="s">
        <v>17</v>
      </c>
      <c r="E3868" t="s">
        <v>113</v>
      </c>
      <c r="F3868" t="s">
        <v>114</v>
      </c>
      <c r="G3868" t="s">
        <v>20</v>
      </c>
      <c r="H3868" t="s">
        <v>22</v>
      </c>
      <c r="I3868" s="4">
        <v>17415</v>
      </c>
      <c r="J3868">
        <v>2075</v>
      </c>
      <c r="K3868">
        <v>0</v>
      </c>
      <c r="L3868">
        <v>15340</v>
      </c>
      <c r="M3868">
        <v>0</v>
      </c>
      <c r="N3868" s="2">
        <v>30</v>
      </c>
      <c r="O3868" t="s">
        <v>60</v>
      </c>
      <c r="P3868" t="s">
        <v>24</v>
      </c>
      <c r="Q3868" t="s">
        <v>25</v>
      </c>
      <c r="R3868" t="s">
        <v>26</v>
      </c>
    </row>
    <row r="3869" spans="1:18" x14ac:dyDescent="0.35">
      <c r="A3869" t="s">
        <v>1036</v>
      </c>
      <c r="B3869" t="s">
        <v>779</v>
      </c>
      <c r="C3869" t="s">
        <v>15</v>
      </c>
      <c r="D3869" t="s">
        <v>17</v>
      </c>
      <c r="E3869" t="s">
        <v>113</v>
      </c>
      <c r="F3869" t="s">
        <v>18</v>
      </c>
      <c r="G3869" t="s">
        <v>20</v>
      </c>
      <c r="H3869" t="s">
        <v>21</v>
      </c>
      <c r="I3869" s="4">
        <v>2506.83</v>
      </c>
      <c r="J3869">
        <v>0</v>
      </c>
      <c r="K3869">
        <v>0</v>
      </c>
      <c r="L3869">
        <v>0</v>
      </c>
      <c r="M3869">
        <v>2506.83</v>
      </c>
      <c r="N3869" s="2">
        <v>30</v>
      </c>
      <c r="O3869" t="s">
        <v>23</v>
      </c>
      <c r="P3869" t="s">
        <v>24</v>
      </c>
      <c r="Q3869" t="s">
        <v>25</v>
      </c>
      <c r="R3869" t="s">
        <v>26</v>
      </c>
    </row>
    <row r="3870" spans="1:18" x14ac:dyDescent="0.35">
      <c r="A3870" t="s">
        <v>1036</v>
      </c>
      <c r="B3870" t="s">
        <v>780</v>
      </c>
      <c r="C3870" t="s">
        <v>15</v>
      </c>
      <c r="D3870" t="s">
        <v>17</v>
      </c>
      <c r="E3870" t="s">
        <v>113</v>
      </c>
      <c r="F3870" t="s">
        <v>18</v>
      </c>
      <c r="G3870" t="s">
        <v>20</v>
      </c>
      <c r="H3870" t="s">
        <v>21</v>
      </c>
      <c r="I3870" s="4">
        <v>2471.89</v>
      </c>
      <c r="J3870">
        <v>0</v>
      </c>
      <c r="K3870">
        <v>0</v>
      </c>
      <c r="L3870">
        <v>0</v>
      </c>
      <c r="M3870">
        <v>2471.89</v>
      </c>
      <c r="N3870" s="2">
        <v>30</v>
      </c>
      <c r="O3870" t="s">
        <v>35</v>
      </c>
      <c r="P3870" t="s">
        <v>24</v>
      </c>
      <c r="Q3870" t="s">
        <v>25</v>
      </c>
      <c r="R3870" t="s">
        <v>26</v>
      </c>
    </row>
    <row r="3871" spans="1:18" x14ac:dyDescent="0.35">
      <c r="A3871" t="s">
        <v>1036</v>
      </c>
      <c r="B3871" t="s">
        <v>781</v>
      </c>
      <c r="C3871" t="s">
        <v>15</v>
      </c>
      <c r="D3871" t="s">
        <v>17</v>
      </c>
      <c r="E3871" t="s">
        <v>120</v>
      </c>
      <c r="F3871" t="s">
        <v>62</v>
      </c>
      <c r="G3871" t="s">
        <v>20</v>
      </c>
      <c r="H3871" t="s">
        <v>21</v>
      </c>
      <c r="I3871" s="4">
        <v>37.6</v>
      </c>
      <c r="J3871">
        <v>0</v>
      </c>
      <c r="K3871">
        <v>0</v>
      </c>
      <c r="L3871">
        <v>0</v>
      </c>
      <c r="M3871">
        <v>37.6</v>
      </c>
      <c r="N3871" s="2">
        <v>30</v>
      </c>
      <c r="O3871" t="s">
        <v>63</v>
      </c>
      <c r="P3871" t="s">
        <v>64</v>
      </c>
      <c r="Q3871" t="s">
        <v>25</v>
      </c>
      <c r="R3871" t="s">
        <v>26</v>
      </c>
    </row>
    <row r="3872" spans="1:18" x14ac:dyDescent="0.35">
      <c r="A3872" t="s">
        <v>1036</v>
      </c>
      <c r="B3872" t="s">
        <v>782</v>
      </c>
      <c r="C3872" t="s">
        <v>15</v>
      </c>
      <c r="D3872" t="s">
        <v>17</v>
      </c>
      <c r="E3872" t="s">
        <v>371</v>
      </c>
      <c r="F3872" t="s">
        <v>18</v>
      </c>
      <c r="G3872" t="s">
        <v>20</v>
      </c>
      <c r="H3872" t="s">
        <v>22</v>
      </c>
      <c r="I3872" s="4">
        <v>8242</v>
      </c>
      <c r="J3872">
        <v>1309</v>
      </c>
      <c r="K3872">
        <v>0</v>
      </c>
      <c r="L3872">
        <v>6933</v>
      </c>
      <c r="M3872">
        <v>0</v>
      </c>
      <c r="N3872" s="2">
        <v>30</v>
      </c>
      <c r="O3872" t="s">
        <v>23</v>
      </c>
      <c r="P3872" t="s">
        <v>108</v>
      </c>
      <c r="Q3872" t="s">
        <v>25</v>
      </c>
      <c r="R3872" t="s">
        <v>26</v>
      </c>
    </row>
    <row r="3873" spans="1:18" x14ac:dyDescent="0.35">
      <c r="A3873" t="s">
        <v>1036</v>
      </c>
      <c r="B3873" t="s">
        <v>783</v>
      </c>
      <c r="C3873" t="s">
        <v>15</v>
      </c>
      <c r="D3873" t="s">
        <v>17</v>
      </c>
      <c r="E3873" t="s">
        <v>55</v>
      </c>
      <c r="F3873" t="s">
        <v>56</v>
      </c>
      <c r="G3873" t="s">
        <v>20</v>
      </c>
      <c r="H3873" t="s">
        <v>21</v>
      </c>
      <c r="I3873" s="4">
        <v>1188</v>
      </c>
      <c r="J3873">
        <v>0</v>
      </c>
      <c r="K3873">
        <v>0</v>
      </c>
      <c r="L3873">
        <v>0</v>
      </c>
      <c r="M3873">
        <v>1188</v>
      </c>
      <c r="N3873" s="2">
        <v>30</v>
      </c>
      <c r="O3873" t="s">
        <v>57</v>
      </c>
      <c r="P3873" t="s">
        <v>30</v>
      </c>
      <c r="Q3873" t="s">
        <v>25</v>
      </c>
      <c r="R3873" t="s">
        <v>26</v>
      </c>
    </row>
    <row r="3874" spans="1:18" x14ac:dyDescent="0.35">
      <c r="A3874" t="s">
        <v>1036</v>
      </c>
      <c r="B3874" t="s">
        <v>784</v>
      </c>
      <c r="C3874" t="s">
        <v>15</v>
      </c>
      <c r="D3874" t="s">
        <v>17</v>
      </c>
      <c r="E3874" t="s">
        <v>546</v>
      </c>
      <c r="G3874" t="s">
        <v>20</v>
      </c>
      <c r="H3874" t="s">
        <v>21</v>
      </c>
      <c r="I3874" s="4">
        <v>1335.23</v>
      </c>
      <c r="J3874">
        <v>0</v>
      </c>
      <c r="K3874">
        <v>0</v>
      </c>
      <c r="L3874">
        <v>0</v>
      </c>
      <c r="M3874">
        <v>1335.23</v>
      </c>
      <c r="N3874" s="2">
        <v>30</v>
      </c>
      <c r="O3874" t="s">
        <v>29</v>
      </c>
      <c r="P3874" t="s">
        <v>482</v>
      </c>
      <c r="Q3874" t="s">
        <v>25</v>
      </c>
      <c r="R3874" t="s">
        <v>26</v>
      </c>
    </row>
    <row r="3875" spans="1:18" x14ac:dyDescent="0.35">
      <c r="A3875" t="s">
        <v>1036</v>
      </c>
      <c r="B3875" t="s">
        <v>785</v>
      </c>
      <c r="C3875" t="s">
        <v>15</v>
      </c>
      <c r="D3875" t="s">
        <v>17</v>
      </c>
      <c r="E3875" t="s">
        <v>537</v>
      </c>
      <c r="G3875" t="s">
        <v>20</v>
      </c>
      <c r="H3875" t="s">
        <v>21</v>
      </c>
      <c r="I3875" s="4">
        <v>426.34</v>
      </c>
      <c r="J3875">
        <v>0</v>
      </c>
      <c r="K3875">
        <v>0</v>
      </c>
      <c r="L3875">
        <v>0</v>
      </c>
      <c r="M3875">
        <v>426.34</v>
      </c>
      <c r="N3875" s="2">
        <v>30</v>
      </c>
      <c r="O3875" t="s">
        <v>35</v>
      </c>
      <c r="P3875" t="s">
        <v>482</v>
      </c>
      <c r="Q3875" t="s">
        <v>25</v>
      </c>
      <c r="R3875" t="s">
        <v>26</v>
      </c>
    </row>
    <row r="3876" spans="1:18" x14ac:dyDescent="0.35">
      <c r="A3876" t="s">
        <v>1036</v>
      </c>
      <c r="B3876" t="s">
        <v>786</v>
      </c>
      <c r="C3876" t="s">
        <v>15</v>
      </c>
      <c r="D3876" t="s">
        <v>17</v>
      </c>
      <c r="E3876" t="s">
        <v>536</v>
      </c>
      <c r="G3876" t="s">
        <v>20</v>
      </c>
      <c r="H3876" t="s">
        <v>21</v>
      </c>
      <c r="I3876" s="4">
        <v>1140.9000000000001</v>
      </c>
      <c r="J3876">
        <v>0</v>
      </c>
      <c r="K3876">
        <v>0</v>
      </c>
      <c r="L3876">
        <v>0</v>
      </c>
      <c r="M3876">
        <v>1140.9000000000001</v>
      </c>
      <c r="N3876" s="2">
        <v>30</v>
      </c>
      <c r="O3876" t="s">
        <v>29</v>
      </c>
      <c r="P3876" t="s">
        <v>482</v>
      </c>
      <c r="Q3876" t="s">
        <v>25</v>
      </c>
      <c r="R3876" t="s">
        <v>26</v>
      </c>
    </row>
    <row r="3877" spans="1:18" x14ac:dyDescent="0.35">
      <c r="A3877" t="s">
        <v>1036</v>
      </c>
      <c r="B3877" t="s">
        <v>787</v>
      </c>
      <c r="C3877" t="s">
        <v>15</v>
      </c>
      <c r="D3877" t="s">
        <v>17</v>
      </c>
      <c r="E3877" t="s">
        <v>501</v>
      </c>
      <c r="G3877" t="s">
        <v>20</v>
      </c>
      <c r="H3877" t="s">
        <v>21</v>
      </c>
      <c r="I3877" s="4">
        <v>3175.55</v>
      </c>
      <c r="J3877">
        <v>0</v>
      </c>
      <c r="K3877">
        <v>0</v>
      </c>
      <c r="L3877">
        <v>0</v>
      </c>
      <c r="M3877">
        <v>3175.55</v>
      </c>
      <c r="N3877" s="2">
        <v>30</v>
      </c>
      <c r="O3877" t="s">
        <v>23</v>
      </c>
      <c r="P3877" t="s">
        <v>482</v>
      </c>
      <c r="Q3877" t="s">
        <v>25</v>
      </c>
      <c r="R3877" t="s">
        <v>26</v>
      </c>
    </row>
    <row r="3878" spans="1:18" x14ac:dyDescent="0.35">
      <c r="A3878" t="s">
        <v>1036</v>
      </c>
      <c r="B3878" t="s">
        <v>788</v>
      </c>
      <c r="C3878" t="s">
        <v>15</v>
      </c>
      <c r="D3878" t="s">
        <v>17</v>
      </c>
      <c r="E3878" t="s">
        <v>503</v>
      </c>
      <c r="G3878" t="s">
        <v>20</v>
      </c>
      <c r="H3878" t="s">
        <v>22</v>
      </c>
      <c r="I3878" s="4">
        <v>1283</v>
      </c>
      <c r="J3878">
        <v>343</v>
      </c>
      <c r="K3878">
        <v>0</v>
      </c>
      <c r="L3878">
        <v>940</v>
      </c>
      <c r="M3878">
        <v>0</v>
      </c>
      <c r="N3878" s="2">
        <v>30</v>
      </c>
      <c r="O3878" t="s">
        <v>29</v>
      </c>
      <c r="P3878" t="s">
        <v>482</v>
      </c>
      <c r="Q3878" t="s">
        <v>25</v>
      </c>
      <c r="R3878" t="s">
        <v>26</v>
      </c>
    </row>
    <row r="3879" spans="1:18" x14ac:dyDescent="0.35">
      <c r="A3879" t="s">
        <v>1036</v>
      </c>
      <c r="B3879" t="s">
        <v>789</v>
      </c>
      <c r="C3879" t="s">
        <v>15</v>
      </c>
      <c r="D3879" t="s">
        <v>17</v>
      </c>
      <c r="E3879" t="s">
        <v>495</v>
      </c>
      <c r="G3879" t="s">
        <v>20</v>
      </c>
      <c r="H3879" t="s">
        <v>21</v>
      </c>
      <c r="I3879" s="4">
        <v>4530</v>
      </c>
      <c r="J3879">
        <v>0</v>
      </c>
      <c r="K3879">
        <v>0</v>
      </c>
      <c r="L3879">
        <v>0</v>
      </c>
      <c r="M3879">
        <v>4530</v>
      </c>
      <c r="N3879" s="2">
        <v>30</v>
      </c>
      <c r="O3879" t="s">
        <v>23</v>
      </c>
      <c r="P3879" t="s">
        <v>482</v>
      </c>
      <c r="Q3879" t="s">
        <v>25</v>
      </c>
      <c r="R3879" t="s">
        <v>26</v>
      </c>
    </row>
    <row r="3880" spans="1:18" x14ac:dyDescent="0.35">
      <c r="A3880" t="s">
        <v>1036</v>
      </c>
      <c r="B3880" t="s">
        <v>790</v>
      </c>
      <c r="C3880" t="s">
        <v>15</v>
      </c>
      <c r="D3880" t="s">
        <v>17</v>
      </c>
      <c r="E3880" t="s">
        <v>496</v>
      </c>
      <c r="G3880" t="s">
        <v>20</v>
      </c>
      <c r="H3880" t="s">
        <v>22</v>
      </c>
      <c r="I3880" s="4">
        <v>4730</v>
      </c>
      <c r="J3880">
        <v>950</v>
      </c>
      <c r="K3880">
        <v>0</v>
      </c>
      <c r="L3880">
        <v>3780</v>
      </c>
      <c r="M3880">
        <v>0</v>
      </c>
      <c r="N3880" s="2">
        <v>30</v>
      </c>
      <c r="O3880" t="s">
        <v>60</v>
      </c>
      <c r="P3880" t="s">
        <v>482</v>
      </c>
      <c r="Q3880" t="s">
        <v>25</v>
      </c>
      <c r="R3880" t="s">
        <v>26</v>
      </c>
    </row>
    <row r="3881" spans="1:18" x14ac:dyDescent="0.35">
      <c r="A3881" t="s">
        <v>1036</v>
      </c>
      <c r="B3881" t="s">
        <v>791</v>
      </c>
      <c r="C3881" t="s">
        <v>15</v>
      </c>
      <c r="D3881" t="s">
        <v>17</v>
      </c>
      <c r="E3881" t="s">
        <v>539</v>
      </c>
      <c r="G3881" t="s">
        <v>20</v>
      </c>
      <c r="H3881" t="s">
        <v>21</v>
      </c>
      <c r="I3881" s="4">
        <v>1871.07</v>
      </c>
      <c r="J3881">
        <v>0</v>
      </c>
      <c r="K3881">
        <v>0</v>
      </c>
      <c r="L3881">
        <v>0</v>
      </c>
      <c r="M3881">
        <v>1871.07</v>
      </c>
      <c r="N3881" s="2">
        <v>30</v>
      </c>
      <c r="O3881" t="s">
        <v>29</v>
      </c>
      <c r="P3881" t="s">
        <v>482</v>
      </c>
      <c r="Q3881" t="s">
        <v>25</v>
      </c>
      <c r="R3881" t="s">
        <v>26</v>
      </c>
    </row>
    <row r="3882" spans="1:18" x14ac:dyDescent="0.35">
      <c r="A3882" t="s">
        <v>1036</v>
      </c>
      <c r="B3882" t="s">
        <v>792</v>
      </c>
      <c r="C3882" t="s">
        <v>15</v>
      </c>
      <c r="D3882" t="s">
        <v>17</v>
      </c>
      <c r="E3882" t="s">
        <v>522</v>
      </c>
      <c r="G3882" t="s">
        <v>20</v>
      </c>
      <c r="H3882" t="s">
        <v>21</v>
      </c>
      <c r="I3882" s="4">
        <v>3480</v>
      </c>
      <c r="J3882">
        <v>0</v>
      </c>
      <c r="K3882">
        <v>0</v>
      </c>
      <c r="L3882">
        <v>0</v>
      </c>
      <c r="M3882">
        <v>3480</v>
      </c>
      <c r="N3882" s="2">
        <v>30</v>
      </c>
      <c r="O3882" t="s">
        <v>60</v>
      </c>
      <c r="P3882" t="s">
        <v>482</v>
      </c>
      <c r="Q3882" t="s">
        <v>25</v>
      </c>
      <c r="R3882" t="s">
        <v>26</v>
      </c>
    </row>
    <row r="3883" spans="1:18" x14ac:dyDescent="0.35">
      <c r="A3883" t="s">
        <v>1036</v>
      </c>
      <c r="B3883" t="s">
        <v>793</v>
      </c>
      <c r="C3883" t="s">
        <v>15</v>
      </c>
      <c r="D3883" t="s">
        <v>17</v>
      </c>
      <c r="E3883" t="s">
        <v>519</v>
      </c>
      <c r="G3883" t="s">
        <v>20</v>
      </c>
      <c r="H3883" t="s">
        <v>21</v>
      </c>
      <c r="I3883" s="4">
        <v>2765.53</v>
      </c>
      <c r="J3883">
        <v>0</v>
      </c>
      <c r="K3883">
        <v>0</v>
      </c>
      <c r="L3883">
        <v>0</v>
      </c>
      <c r="M3883">
        <v>2765.53</v>
      </c>
      <c r="N3883" s="2">
        <v>30</v>
      </c>
      <c r="O3883" t="s">
        <v>23</v>
      </c>
      <c r="P3883" t="s">
        <v>482</v>
      </c>
      <c r="Q3883" t="s">
        <v>25</v>
      </c>
      <c r="R3883" t="s">
        <v>26</v>
      </c>
    </row>
    <row r="3884" spans="1:18" x14ac:dyDescent="0.35">
      <c r="A3884" t="s">
        <v>1036</v>
      </c>
      <c r="B3884" t="s">
        <v>794</v>
      </c>
      <c r="C3884" t="s">
        <v>15</v>
      </c>
      <c r="D3884" t="s">
        <v>17</v>
      </c>
      <c r="E3884" t="s">
        <v>520</v>
      </c>
      <c r="G3884" t="s">
        <v>20</v>
      </c>
      <c r="H3884" t="s">
        <v>22</v>
      </c>
      <c r="I3884" s="4">
        <v>19095</v>
      </c>
      <c r="J3884">
        <v>3365</v>
      </c>
      <c r="K3884">
        <v>0</v>
      </c>
      <c r="L3884">
        <v>15730</v>
      </c>
      <c r="M3884">
        <v>0</v>
      </c>
      <c r="N3884" s="2">
        <v>30</v>
      </c>
      <c r="Q3884" t="s">
        <v>25</v>
      </c>
      <c r="R3884" t="s">
        <v>26</v>
      </c>
    </row>
    <row r="3885" spans="1:18" x14ac:dyDescent="0.35">
      <c r="A3885" t="s">
        <v>1036</v>
      </c>
      <c r="B3885" t="s">
        <v>795</v>
      </c>
      <c r="C3885" t="s">
        <v>15</v>
      </c>
      <c r="D3885" t="s">
        <v>17</v>
      </c>
      <c r="E3885" t="s">
        <v>502</v>
      </c>
      <c r="G3885" t="s">
        <v>20</v>
      </c>
      <c r="H3885" t="s">
        <v>21</v>
      </c>
      <c r="I3885" s="4">
        <v>2527.38</v>
      </c>
      <c r="J3885">
        <v>0</v>
      </c>
      <c r="K3885">
        <v>0</v>
      </c>
      <c r="L3885">
        <v>0</v>
      </c>
      <c r="M3885">
        <v>2527.38</v>
      </c>
      <c r="N3885" s="2">
        <v>30</v>
      </c>
      <c r="O3885" t="s">
        <v>29</v>
      </c>
      <c r="P3885" t="s">
        <v>482</v>
      </c>
      <c r="Q3885" t="s">
        <v>25</v>
      </c>
      <c r="R3885" t="s">
        <v>26</v>
      </c>
    </row>
    <row r="3886" spans="1:18" x14ac:dyDescent="0.35">
      <c r="A3886" t="s">
        <v>1036</v>
      </c>
      <c r="B3886" t="s">
        <v>796</v>
      </c>
      <c r="C3886" t="s">
        <v>15</v>
      </c>
      <c r="D3886" t="s">
        <v>17</v>
      </c>
      <c r="E3886" t="s">
        <v>487</v>
      </c>
      <c r="G3886" t="s">
        <v>20</v>
      </c>
      <c r="H3886" t="s">
        <v>22</v>
      </c>
      <c r="I3886" s="4">
        <v>6272</v>
      </c>
      <c r="J3886">
        <v>1575</v>
      </c>
      <c r="K3886">
        <v>0</v>
      </c>
      <c r="L3886">
        <v>4697</v>
      </c>
      <c r="M3886">
        <v>0</v>
      </c>
      <c r="N3886" s="2">
        <v>30</v>
      </c>
      <c r="O3886" t="s">
        <v>23</v>
      </c>
      <c r="P3886" t="s">
        <v>482</v>
      </c>
      <c r="Q3886" t="s">
        <v>25</v>
      </c>
      <c r="R3886" t="s">
        <v>26</v>
      </c>
    </row>
    <row r="3887" spans="1:18" x14ac:dyDescent="0.35">
      <c r="A3887" t="s">
        <v>1036</v>
      </c>
      <c r="B3887" t="s">
        <v>797</v>
      </c>
      <c r="C3887" t="s">
        <v>15</v>
      </c>
      <c r="D3887" t="s">
        <v>17</v>
      </c>
      <c r="E3887" t="s">
        <v>521</v>
      </c>
      <c r="G3887" t="s">
        <v>20</v>
      </c>
      <c r="H3887" t="s">
        <v>21</v>
      </c>
      <c r="I3887" s="4">
        <v>2947.38</v>
      </c>
      <c r="J3887">
        <v>0</v>
      </c>
      <c r="K3887">
        <v>0</v>
      </c>
      <c r="L3887">
        <v>0</v>
      </c>
      <c r="M3887">
        <v>2947.38</v>
      </c>
      <c r="N3887" s="2">
        <v>30</v>
      </c>
      <c r="O3887" t="s">
        <v>57</v>
      </c>
      <c r="P3887" t="s">
        <v>482</v>
      </c>
      <c r="Q3887" t="s">
        <v>25</v>
      </c>
      <c r="R3887" t="s">
        <v>26</v>
      </c>
    </row>
    <row r="3888" spans="1:18" x14ac:dyDescent="0.35">
      <c r="A3888" t="s">
        <v>1036</v>
      </c>
      <c r="B3888" t="s">
        <v>798</v>
      </c>
      <c r="C3888" t="s">
        <v>15</v>
      </c>
      <c r="D3888" t="s">
        <v>17</v>
      </c>
      <c r="E3888" t="s">
        <v>525</v>
      </c>
      <c r="G3888" t="s">
        <v>20</v>
      </c>
      <c r="H3888" t="s">
        <v>21</v>
      </c>
      <c r="I3888" s="4">
        <v>4488.92</v>
      </c>
      <c r="J3888">
        <v>0</v>
      </c>
      <c r="K3888">
        <v>0</v>
      </c>
      <c r="L3888">
        <v>0</v>
      </c>
      <c r="M3888">
        <v>4488.92</v>
      </c>
      <c r="N3888" s="2">
        <v>30</v>
      </c>
      <c r="O3888" t="s">
        <v>29</v>
      </c>
      <c r="P3888" t="s">
        <v>482</v>
      </c>
      <c r="Q3888" t="s">
        <v>25</v>
      </c>
      <c r="R3888" t="s">
        <v>26</v>
      </c>
    </row>
    <row r="3889" spans="1:18" x14ac:dyDescent="0.35">
      <c r="A3889" t="s">
        <v>1036</v>
      </c>
      <c r="B3889" t="s">
        <v>799</v>
      </c>
      <c r="C3889" t="s">
        <v>15</v>
      </c>
      <c r="D3889" t="s">
        <v>17</v>
      </c>
      <c r="E3889" t="s">
        <v>488</v>
      </c>
      <c r="G3889" t="s">
        <v>20</v>
      </c>
      <c r="H3889" t="s">
        <v>22</v>
      </c>
      <c r="I3889" s="4">
        <v>2550</v>
      </c>
      <c r="J3889">
        <v>611</v>
      </c>
      <c r="K3889">
        <v>0</v>
      </c>
      <c r="L3889">
        <v>1939</v>
      </c>
      <c r="M3889">
        <v>0</v>
      </c>
      <c r="N3889" s="2">
        <v>30</v>
      </c>
      <c r="O3889" t="s">
        <v>29</v>
      </c>
      <c r="P3889" t="s">
        <v>482</v>
      </c>
      <c r="Q3889" t="s">
        <v>25</v>
      </c>
      <c r="R3889" t="s">
        <v>26</v>
      </c>
    </row>
    <row r="3890" spans="1:18" x14ac:dyDescent="0.35">
      <c r="A3890" t="s">
        <v>1036</v>
      </c>
      <c r="B3890" t="s">
        <v>800</v>
      </c>
      <c r="C3890" t="s">
        <v>15</v>
      </c>
      <c r="D3890" t="s">
        <v>17</v>
      </c>
      <c r="E3890" t="s">
        <v>511</v>
      </c>
      <c r="G3890" t="s">
        <v>20</v>
      </c>
      <c r="H3890" t="s">
        <v>21</v>
      </c>
      <c r="I3890" s="4">
        <v>3317</v>
      </c>
      <c r="J3890">
        <v>0</v>
      </c>
      <c r="K3890">
        <v>0</v>
      </c>
      <c r="L3890">
        <v>0</v>
      </c>
      <c r="M3890">
        <v>3317</v>
      </c>
      <c r="N3890" s="2">
        <v>30</v>
      </c>
      <c r="O3890" t="s">
        <v>29</v>
      </c>
      <c r="P3890" t="s">
        <v>482</v>
      </c>
      <c r="Q3890" t="s">
        <v>25</v>
      </c>
      <c r="R3890" t="s">
        <v>26</v>
      </c>
    </row>
    <row r="3891" spans="1:18" x14ac:dyDescent="0.35">
      <c r="A3891" t="s">
        <v>1036</v>
      </c>
      <c r="B3891" t="s">
        <v>801</v>
      </c>
      <c r="C3891" t="s">
        <v>15</v>
      </c>
      <c r="D3891" t="s">
        <v>17</v>
      </c>
      <c r="E3891" t="s">
        <v>547</v>
      </c>
      <c r="G3891" t="s">
        <v>20</v>
      </c>
      <c r="H3891" t="s">
        <v>21</v>
      </c>
      <c r="I3891" s="4">
        <v>5433</v>
      </c>
      <c r="J3891">
        <v>0</v>
      </c>
      <c r="K3891">
        <v>0</v>
      </c>
      <c r="L3891">
        <v>0</v>
      </c>
      <c r="M3891">
        <v>5433</v>
      </c>
      <c r="N3891" s="2">
        <v>30</v>
      </c>
      <c r="O3891" t="s">
        <v>29</v>
      </c>
      <c r="P3891" t="s">
        <v>517</v>
      </c>
      <c r="Q3891" t="s">
        <v>25</v>
      </c>
      <c r="R3891" t="s">
        <v>26</v>
      </c>
    </row>
    <row r="3892" spans="1:18" x14ac:dyDescent="0.35">
      <c r="A3892" t="s">
        <v>1036</v>
      </c>
      <c r="B3892" t="s">
        <v>802</v>
      </c>
      <c r="C3892" t="s">
        <v>15</v>
      </c>
      <c r="D3892" t="s">
        <v>17</v>
      </c>
      <c r="E3892" t="s">
        <v>540</v>
      </c>
      <c r="F3892" t="s">
        <v>541</v>
      </c>
      <c r="G3892" t="s">
        <v>20</v>
      </c>
      <c r="H3892" t="s">
        <v>22</v>
      </c>
      <c r="I3892" s="4">
        <v>7360</v>
      </c>
      <c r="J3892">
        <v>325</v>
      </c>
      <c r="K3892">
        <v>0</v>
      </c>
      <c r="L3892">
        <v>7035</v>
      </c>
      <c r="M3892">
        <v>0</v>
      </c>
      <c r="N3892" s="2">
        <v>30</v>
      </c>
      <c r="O3892" t="s">
        <v>23</v>
      </c>
      <c r="P3892" t="s">
        <v>517</v>
      </c>
      <c r="Q3892" t="s">
        <v>25</v>
      </c>
      <c r="R3892" t="s">
        <v>26</v>
      </c>
    </row>
    <row r="3893" spans="1:18" x14ac:dyDescent="0.35">
      <c r="A3893" t="s">
        <v>1036</v>
      </c>
      <c r="B3893" t="s">
        <v>803</v>
      </c>
      <c r="C3893" t="s">
        <v>15</v>
      </c>
      <c r="D3893" t="s">
        <v>17</v>
      </c>
      <c r="E3893" t="s">
        <v>163</v>
      </c>
      <c r="F3893" t="s">
        <v>62</v>
      </c>
      <c r="G3893" t="s">
        <v>20</v>
      </c>
      <c r="H3893" t="s">
        <v>21</v>
      </c>
      <c r="I3893" s="4">
        <v>612.66999999999996</v>
      </c>
      <c r="J3893">
        <v>0</v>
      </c>
      <c r="K3893">
        <v>0</v>
      </c>
      <c r="L3893">
        <v>0</v>
      </c>
      <c r="M3893">
        <v>612.66999999999996</v>
      </c>
      <c r="N3893" s="2">
        <v>30</v>
      </c>
      <c r="O3893" t="s">
        <v>63</v>
      </c>
      <c r="P3893" t="s">
        <v>80</v>
      </c>
      <c r="Q3893" t="s">
        <v>25</v>
      </c>
      <c r="R3893" t="s">
        <v>26</v>
      </c>
    </row>
    <row r="3894" spans="1:18" x14ac:dyDescent="0.35">
      <c r="A3894" t="s">
        <v>1036</v>
      </c>
      <c r="B3894" t="s">
        <v>804</v>
      </c>
      <c r="C3894" t="s">
        <v>15</v>
      </c>
      <c r="D3894" t="s">
        <v>17</v>
      </c>
      <c r="E3894" t="s">
        <v>329</v>
      </c>
      <c r="F3894" t="s">
        <v>18</v>
      </c>
      <c r="G3894" t="s">
        <v>20</v>
      </c>
      <c r="H3894" t="s">
        <v>21</v>
      </c>
      <c r="I3894" s="4">
        <v>1974.89</v>
      </c>
      <c r="J3894">
        <v>0</v>
      </c>
      <c r="K3894">
        <v>0</v>
      </c>
      <c r="L3894">
        <v>0</v>
      </c>
      <c r="M3894">
        <v>1974.89</v>
      </c>
      <c r="N3894" s="2">
        <v>30</v>
      </c>
      <c r="O3894" t="s">
        <v>23</v>
      </c>
      <c r="P3894" t="s">
        <v>108</v>
      </c>
      <c r="Q3894" t="s">
        <v>25</v>
      </c>
      <c r="R3894" t="s">
        <v>26</v>
      </c>
    </row>
    <row r="3895" spans="1:18" x14ac:dyDescent="0.35">
      <c r="A3895" t="s">
        <v>1036</v>
      </c>
      <c r="B3895" t="s">
        <v>805</v>
      </c>
      <c r="C3895" t="s">
        <v>15</v>
      </c>
      <c r="D3895" t="s">
        <v>17</v>
      </c>
      <c r="E3895" t="s">
        <v>325</v>
      </c>
      <c r="G3895" t="s">
        <v>20</v>
      </c>
      <c r="H3895" t="s">
        <v>22</v>
      </c>
      <c r="I3895" s="4">
        <v>7607</v>
      </c>
      <c r="J3895">
        <v>1720</v>
      </c>
      <c r="K3895">
        <v>0</v>
      </c>
      <c r="L3895">
        <v>5887</v>
      </c>
      <c r="M3895">
        <v>0</v>
      </c>
      <c r="N3895" s="2">
        <v>30</v>
      </c>
      <c r="O3895" t="s">
        <v>29</v>
      </c>
      <c r="P3895" t="s">
        <v>108</v>
      </c>
      <c r="Q3895" t="s">
        <v>25</v>
      </c>
      <c r="R3895" t="s">
        <v>26</v>
      </c>
    </row>
    <row r="3896" spans="1:18" x14ac:dyDescent="0.35">
      <c r="A3896" t="s">
        <v>1036</v>
      </c>
      <c r="B3896" t="s">
        <v>806</v>
      </c>
      <c r="C3896" t="s">
        <v>15</v>
      </c>
      <c r="D3896" t="s">
        <v>17</v>
      </c>
      <c r="E3896" t="s">
        <v>564</v>
      </c>
      <c r="G3896" t="s">
        <v>20</v>
      </c>
      <c r="H3896" t="s">
        <v>22</v>
      </c>
      <c r="I3896" s="4">
        <v>26368</v>
      </c>
      <c r="J3896">
        <v>2796</v>
      </c>
      <c r="K3896">
        <v>0</v>
      </c>
      <c r="L3896">
        <v>23572</v>
      </c>
      <c r="M3896">
        <v>0</v>
      </c>
      <c r="N3896" s="2">
        <v>30</v>
      </c>
      <c r="Q3896" t="s">
        <v>25</v>
      </c>
      <c r="R3896" t="s">
        <v>26</v>
      </c>
    </row>
    <row r="3897" spans="1:18" x14ac:dyDescent="0.35">
      <c r="A3897" t="s">
        <v>1036</v>
      </c>
      <c r="B3897" t="s">
        <v>807</v>
      </c>
      <c r="C3897" t="s">
        <v>15</v>
      </c>
      <c r="D3897" t="s">
        <v>17</v>
      </c>
      <c r="E3897" t="s">
        <v>356</v>
      </c>
      <c r="G3897" t="s">
        <v>20</v>
      </c>
      <c r="H3897" t="s">
        <v>22</v>
      </c>
      <c r="I3897" s="4">
        <v>7467</v>
      </c>
      <c r="J3897">
        <v>1664</v>
      </c>
      <c r="K3897">
        <v>0</v>
      </c>
      <c r="L3897">
        <v>5803</v>
      </c>
      <c r="M3897">
        <v>0</v>
      </c>
      <c r="N3897" s="2">
        <v>30</v>
      </c>
      <c r="O3897" t="s">
        <v>29</v>
      </c>
      <c r="P3897" t="s">
        <v>108</v>
      </c>
      <c r="Q3897" t="s">
        <v>25</v>
      </c>
      <c r="R3897" t="s">
        <v>26</v>
      </c>
    </row>
    <row r="3898" spans="1:18" x14ac:dyDescent="0.35">
      <c r="A3898" t="s">
        <v>1036</v>
      </c>
      <c r="B3898" t="s">
        <v>808</v>
      </c>
      <c r="C3898" t="s">
        <v>15</v>
      </c>
      <c r="D3898" t="s">
        <v>17</v>
      </c>
      <c r="E3898" t="s">
        <v>416</v>
      </c>
      <c r="F3898" t="s">
        <v>131</v>
      </c>
      <c r="G3898" t="s">
        <v>20</v>
      </c>
      <c r="H3898" t="s">
        <v>22</v>
      </c>
      <c r="I3898" s="4">
        <v>9120</v>
      </c>
      <c r="J3898">
        <v>2067</v>
      </c>
      <c r="K3898">
        <v>0</v>
      </c>
      <c r="L3898">
        <v>7053</v>
      </c>
      <c r="M3898">
        <v>0</v>
      </c>
      <c r="N3898" s="2">
        <v>30</v>
      </c>
      <c r="O3898" t="s">
        <v>29</v>
      </c>
      <c r="P3898" t="s">
        <v>30</v>
      </c>
      <c r="Q3898" t="s">
        <v>25</v>
      </c>
      <c r="R3898" t="s">
        <v>26</v>
      </c>
    </row>
    <row r="3899" spans="1:18" x14ac:dyDescent="0.35">
      <c r="A3899" t="s">
        <v>1036</v>
      </c>
      <c r="B3899" t="s">
        <v>809</v>
      </c>
      <c r="C3899" t="s">
        <v>15</v>
      </c>
      <c r="D3899" t="s">
        <v>17</v>
      </c>
      <c r="E3899" t="s">
        <v>459</v>
      </c>
      <c r="F3899" t="s">
        <v>460</v>
      </c>
      <c r="G3899" t="s">
        <v>20</v>
      </c>
      <c r="H3899" t="s">
        <v>22</v>
      </c>
      <c r="I3899" s="4">
        <v>2057</v>
      </c>
      <c r="J3899">
        <v>476</v>
      </c>
      <c r="K3899">
        <v>0</v>
      </c>
      <c r="L3899">
        <v>1581</v>
      </c>
      <c r="M3899">
        <v>0</v>
      </c>
      <c r="N3899" s="2">
        <v>30</v>
      </c>
      <c r="O3899" t="s">
        <v>29</v>
      </c>
      <c r="P3899" t="s">
        <v>30</v>
      </c>
      <c r="Q3899" t="s">
        <v>25</v>
      </c>
      <c r="R3899" t="s">
        <v>26</v>
      </c>
    </row>
    <row r="3900" spans="1:18" x14ac:dyDescent="0.35">
      <c r="A3900" t="s">
        <v>1036</v>
      </c>
      <c r="B3900" t="s">
        <v>810</v>
      </c>
      <c r="C3900" t="s">
        <v>15</v>
      </c>
      <c r="D3900" t="s">
        <v>17</v>
      </c>
      <c r="E3900" t="s">
        <v>545</v>
      </c>
      <c r="G3900" t="s">
        <v>20</v>
      </c>
      <c r="H3900" t="s">
        <v>21</v>
      </c>
      <c r="I3900" s="4">
        <v>4103</v>
      </c>
      <c r="J3900">
        <v>0</v>
      </c>
      <c r="K3900">
        <v>0</v>
      </c>
      <c r="L3900">
        <v>0</v>
      </c>
      <c r="M3900">
        <v>4103</v>
      </c>
      <c r="N3900" s="2">
        <v>30</v>
      </c>
      <c r="O3900" t="s">
        <v>29</v>
      </c>
      <c r="P3900" t="s">
        <v>319</v>
      </c>
      <c r="Q3900" t="s">
        <v>25</v>
      </c>
      <c r="R3900" t="s">
        <v>26</v>
      </c>
    </row>
    <row r="3901" spans="1:18" x14ac:dyDescent="0.35">
      <c r="A3901" t="s">
        <v>1036</v>
      </c>
      <c r="B3901" t="s">
        <v>811</v>
      </c>
      <c r="C3901" t="s">
        <v>15</v>
      </c>
      <c r="D3901" t="s">
        <v>17</v>
      </c>
      <c r="E3901" t="s">
        <v>93</v>
      </c>
      <c r="F3901" t="s">
        <v>39</v>
      </c>
      <c r="G3901" t="s">
        <v>20</v>
      </c>
      <c r="H3901" t="s">
        <v>21</v>
      </c>
      <c r="I3901" s="4">
        <v>514.61</v>
      </c>
      <c r="J3901">
        <v>0</v>
      </c>
      <c r="K3901">
        <v>0</v>
      </c>
      <c r="L3901">
        <v>0</v>
      </c>
      <c r="M3901">
        <v>514.61</v>
      </c>
      <c r="N3901" s="2">
        <v>30</v>
      </c>
      <c r="O3901" t="s">
        <v>40</v>
      </c>
      <c r="P3901" t="s">
        <v>94</v>
      </c>
      <c r="Q3901" t="s">
        <v>25</v>
      </c>
      <c r="R3901" t="s">
        <v>26</v>
      </c>
    </row>
    <row r="3902" spans="1:18" x14ac:dyDescent="0.35">
      <c r="A3902" t="s">
        <v>1036</v>
      </c>
      <c r="B3902" t="s">
        <v>812</v>
      </c>
      <c r="C3902" t="s">
        <v>15</v>
      </c>
      <c r="D3902" t="s">
        <v>17</v>
      </c>
      <c r="E3902" t="s">
        <v>350</v>
      </c>
      <c r="F3902" t="s">
        <v>18</v>
      </c>
      <c r="G3902" t="s">
        <v>20</v>
      </c>
      <c r="H3902" t="s">
        <v>22</v>
      </c>
      <c r="I3902" s="4">
        <v>2862</v>
      </c>
      <c r="J3902">
        <v>142</v>
      </c>
      <c r="K3902">
        <v>0</v>
      </c>
      <c r="L3902">
        <v>2720</v>
      </c>
      <c r="M3902">
        <v>0</v>
      </c>
      <c r="N3902" s="2">
        <v>30</v>
      </c>
      <c r="O3902" t="s">
        <v>23</v>
      </c>
      <c r="P3902" t="s">
        <v>108</v>
      </c>
      <c r="Q3902" t="s">
        <v>25</v>
      </c>
      <c r="R3902" t="s">
        <v>26</v>
      </c>
    </row>
    <row r="3903" spans="1:18" x14ac:dyDescent="0.35">
      <c r="A3903" t="s">
        <v>1036</v>
      </c>
      <c r="B3903" t="s">
        <v>813</v>
      </c>
      <c r="C3903" t="s">
        <v>15</v>
      </c>
      <c r="D3903" t="s">
        <v>17</v>
      </c>
      <c r="E3903" t="s">
        <v>355</v>
      </c>
      <c r="F3903" t="s">
        <v>18</v>
      </c>
      <c r="G3903" t="s">
        <v>20</v>
      </c>
      <c r="H3903" t="s">
        <v>21</v>
      </c>
      <c r="I3903" s="4">
        <v>1549.19</v>
      </c>
      <c r="J3903">
        <v>0</v>
      </c>
      <c r="K3903">
        <v>0</v>
      </c>
      <c r="L3903">
        <v>0</v>
      </c>
      <c r="M3903">
        <v>1549.19</v>
      </c>
      <c r="N3903" s="2">
        <v>30</v>
      </c>
      <c r="O3903" t="s">
        <v>23</v>
      </c>
      <c r="P3903" t="s">
        <v>41</v>
      </c>
      <c r="Q3903" t="s">
        <v>25</v>
      </c>
      <c r="R3903" t="s">
        <v>26</v>
      </c>
    </row>
    <row r="3904" spans="1:18" x14ac:dyDescent="0.35">
      <c r="A3904" t="s">
        <v>1036</v>
      </c>
      <c r="B3904" t="s">
        <v>814</v>
      </c>
      <c r="C3904" t="s">
        <v>15</v>
      </c>
      <c r="D3904" t="s">
        <v>17</v>
      </c>
      <c r="E3904" t="s">
        <v>477</v>
      </c>
      <c r="G3904" t="s">
        <v>20</v>
      </c>
      <c r="H3904" t="s">
        <v>21</v>
      </c>
      <c r="I3904" s="4">
        <v>67.39</v>
      </c>
      <c r="J3904">
        <v>0</v>
      </c>
      <c r="K3904">
        <v>0</v>
      </c>
      <c r="L3904">
        <v>0</v>
      </c>
      <c r="M3904">
        <v>67.39</v>
      </c>
      <c r="N3904" s="2">
        <v>30</v>
      </c>
      <c r="O3904" t="s">
        <v>46</v>
      </c>
      <c r="P3904" t="s">
        <v>224</v>
      </c>
      <c r="Q3904" t="s">
        <v>25</v>
      </c>
      <c r="R3904" t="s">
        <v>26</v>
      </c>
    </row>
    <row r="3905" spans="1:18" x14ac:dyDescent="0.35">
      <c r="A3905" t="s">
        <v>1036</v>
      </c>
      <c r="B3905" t="s">
        <v>815</v>
      </c>
      <c r="C3905" t="s">
        <v>15</v>
      </c>
      <c r="D3905" t="s">
        <v>17</v>
      </c>
      <c r="E3905" t="s">
        <v>481</v>
      </c>
      <c r="G3905" t="s">
        <v>20</v>
      </c>
      <c r="H3905" t="s">
        <v>21</v>
      </c>
      <c r="I3905" s="4">
        <v>0</v>
      </c>
      <c r="J3905">
        <v>0</v>
      </c>
      <c r="K3905">
        <v>0</v>
      </c>
      <c r="L3905">
        <v>0</v>
      </c>
      <c r="M3905">
        <v>0</v>
      </c>
      <c r="N3905" s="2">
        <v>30</v>
      </c>
      <c r="O3905" t="s">
        <v>29</v>
      </c>
      <c r="P3905" t="s">
        <v>482</v>
      </c>
      <c r="Q3905" t="s">
        <v>25</v>
      </c>
      <c r="R3905" t="s">
        <v>26</v>
      </c>
    </row>
    <row r="3906" spans="1:18" x14ac:dyDescent="0.35">
      <c r="A3906" t="s">
        <v>1036</v>
      </c>
      <c r="B3906" t="s">
        <v>816</v>
      </c>
      <c r="C3906" t="s">
        <v>15</v>
      </c>
      <c r="D3906" t="s">
        <v>17</v>
      </c>
      <c r="E3906" t="s">
        <v>222</v>
      </c>
      <c r="F3906" t="s">
        <v>18</v>
      </c>
      <c r="G3906" t="s">
        <v>20</v>
      </c>
      <c r="H3906" t="s">
        <v>21</v>
      </c>
      <c r="I3906" s="4">
        <v>2003.86</v>
      </c>
      <c r="J3906">
        <v>0</v>
      </c>
      <c r="K3906">
        <v>0</v>
      </c>
      <c r="L3906">
        <v>0</v>
      </c>
      <c r="M3906">
        <v>2003.86</v>
      </c>
      <c r="N3906" s="2">
        <v>30</v>
      </c>
      <c r="O3906" t="s">
        <v>23</v>
      </c>
      <c r="P3906" t="s">
        <v>32</v>
      </c>
      <c r="Q3906" t="s">
        <v>25</v>
      </c>
      <c r="R3906" t="s">
        <v>26</v>
      </c>
    </row>
    <row r="3907" spans="1:18" x14ac:dyDescent="0.35">
      <c r="A3907" t="s">
        <v>1036</v>
      </c>
      <c r="B3907" t="s">
        <v>817</v>
      </c>
      <c r="C3907" t="s">
        <v>15</v>
      </c>
      <c r="D3907" t="s">
        <v>17</v>
      </c>
      <c r="E3907" t="s">
        <v>389</v>
      </c>
      <c r="F3907" t="s">
        <v>131</v>
      </c>
      <c r="G3907" t="s">
        <v>20</v>
      </c>
      <c r="H3907" t="s">
        <v>22</v>
      </c>
      <c r="I3907" s="4">
        <v>10394</v>
      </c>
      <c r="J3907">
        <v>2431</v>
      </c>
      <c r="K3907">
        <v>0</v>
      </c>
      <c r="L3907">
        <v>7963</v>
      </c>
      <c r="M3907">
        <v>0</v>
      </c>
      <c r="N3907" s="2">
        <v>30</v>
      </c>
      <c r="O3907" t="s">
        <v>29</v>
      </c>
      <c r="P3907" t="s">
        <v>32</v>
      </c>
      <c r="Q3907" t="s">
        <v>25</v>
      </c>
      <c r="R3907" t="s">
        <v>26</v>
      </c>
    </row>
    <row r="3908" spans="1:18" x14ac:dyDescent="0.35">
      <c r="A3908" t="s">
        <v>1036</v>
      </c>
      <c r="B3908" t="s">
        <v>818</v>
      </c>
      <c r="C3908" t="s">
        <v>15</v>
      </c>
      <c r="D3908" t="s">
        <v>17</v>
      </c>
      <c r="E3908" t="s">
        <v>146</v>
      </c>
      <c r="F3908" t="s">
        <v>18</v>
      </c>
      <c r="G3908" t="s">
        <v>20</v>
      </c>
      <c r="H3908" t="s">
        <v>22</v>
      </c>
      <c r="I3908" s="4">
        <v>5628</v>
      </c>
      <c r="J3908">
        <v>736</v>
      </c>
      <c r="K3908">
        <v>0</v>
      </c>
      <c r="L3908">
        <v>4892</v>
      </c>
      <c r="M3908">
        <v>0</v>
      </c>
      <c r="N3908" s="2">
        <v>30</v>
      </c>
      <c r="O3908" t="s">
        <v>23</v>
      </c>
      <c r="P3908" t="s">
        <v>32</v>
      </c>
      <c r="Q3908" t="s">
        <v>25</v>
      </c>
      <c r="R3908" t="s">
        <v>26</v>
      </c>
    </row>
    <row r="3909" spans="1:18" x14ac:dyDescent="0.35">
      <c r="A3909" t="s">
        <v>1036</v>
      </c>
      <c r="B3909" t="s">
        <v>819</v>
      </c>
      <c r="C3909" t="s">
        <v>15</v>
      </c>
      <c r="D3909" t="s">
        <v>17</v>
      </c>
      <c r="E3909" t="s">
        <v>214</v>
      </c>
      <c r="F3909" t="s">
        <v>18</v>
      </c>
      <c r="G3909" t="s">
        <v>20</v>
      </c>
      <c r="H3909" t="s">
        <v>21</v>
      </c>
      <c r="I3909" s="4">
        <v>2271.94</v>
      </c>
      <c r="J3909">
        <v>0</v>
      </c>
      <c r="K3909">
        <v>0</v>
      </c>
      <c r="L3909">
        <v>0</v>
      </c>
      <c r="M3909">
        <v>2271.94</v>
      </c>
      <c r="N3909" s="2">
        <v>30</v>
      </c>
      <c r="O3909" t="s">
        <v>23</v>
      </c>
      <c r="P3909" t="s">
        <v>32</v>
      </c>
      <c r="Q3909" t="s">
        <v>25</v>
      </c>
      <c r="R3909" t="s">
        <v>26</v>
      </c>
    </row>
    <row r="3910" spans="1:18" x14ac:dyDescent="0.35">
      <c r="A3910" t="s">
        <v>1036</v>
      </c>
      <c r="B3910" t="s">
        <v>820</v>
      </c>
      <c r="C3910" t="s">
        <v>15</v>
      </c>
      <c r="D3910" t="s">
        <v>17</v>
      </c>
      <c r="E3910" t="s">
        <v>132</v>
      </c>
      <c r="F3910" t="s">
        <v>23</v>
      </c>
      <c r="G3910" t="s">
        <v>20</v>
      </c>
      <c r="H3910" t="s">
        <v>21</v>
      </c>
      <c r="I3910" s="4">
        <v>3309.69</v>
      </c>
      <c r="J3910">
        <v>0</v>
      </c>
      <c r="K3910">
        <v>0</v>
      </c>
      <c r="L3910">
        <v>0</v>
      </c>
      <c r="M3910">
        <v>3309.69</v>
      </c>
      <c r="N3910" s="2">
        <v>30</v>
      </c>
      <c r="O3910" t="s">
        <v>23</v>
      </c>
      <c r="P3910" t="s">
        <v>30</v>
      </c>
      <c r="Q3910" t="s">
        <v>25</v>
      </c>
      <c r="R3910" t="s">
        <v>26</v>
      </c>
    </row>
    <row r="3911" spans="1:18" x14ac:dyDescent="0.35">
      <c r="A3911" t="s">
        <v>1036</v>
      </c>
      <c r="B3911" t="s">
        <v>821</v>
      </c>
      <c r="C3911" t="s">
        <v>15</v>
      </c>
      <c r="D3911" t="s">
        <v>17</v>
      </c>
      <c r="E3911" t="s">
        <v>43</v>
      </c>
      <c r="F3911" t="s">
        <v>44</v>
      </c>
      <c r="G3911" t="s">
        <v>20</v>
      </c>
      <c r="H3911" t="s">
        <v>22</v>
      </c>
      <c r="I3911" s="4">
        <v>170</v>
      </c>
      <c r="J3911">
        <v>35</v>
      </c>
      <c r="K3911">
        <v>0</v>
      </c>
      <c r="L3911">
        <v>135</v>
      </c>
      <c r="M3911">
        <v>0</v>
      </c>
      <c r="N3911" s="2">
        <v>30</v>
      </c>
      <c r="O3911" t="s">
        <v>46</v>
      </c>
      <c r="P3911" t="s">
        <v>47</v>
      </c>
      <c r="Q3911" t="s">
        <v>25</v>
      </c>
      <c r="R3911" t="s">
        <v>26</v>
      </c>
    </row>
    <row r="3912" spans="1:18" x14ac:dyDescent="0.35">
      <c r="A3912" t="s">
        <v>1036</v>
      </c>
      <c r="B3912" t="s">
        <v>1031</v>
      </c>
      <c r="C3912" t="s">
        <v>15</v>
      </c>
      <c r="D3912" t="s">
        <v>17</v>
      </c>
      <c r="E3912" t="s">
        <v>468</v>
      </c>
      <c r="G3912" t="s">
        <v>20</v>
      </c>
      <c r="H3912" t="s">
        <v>21</v>
      </c>
      <c r="I3912" s="4">
        <v>1595.76</v>
      </c>
      <c r="J3912">
        <v>0</v>
      </c>
      <c r="K3912">
        <v>0</v>
      </c>
      <c r="L3912">
        <v>0</v>
      </c>
      <c r="M3912">
        <v>1595.76</v>
      </c>
      <c r="N3912" s="2">
        <v>30</v>
      </c>
      <c r="Q3912" t="s">
        <v>25</v>
      </c>
      <c r="R3912" t="s">
        <v>26</v>
      </c>
    </row>
    <row r="3913" spans="1:18" x14ac:dyDescent="0.35">
      <c r="A3913" t="s">
        <v>1036</v>
      </c>
      <c r="B3913" t="s">
        <v>822</v>
      </c>
      <c r="C3913" t="s">
        <v>15</v>
      </c>
      <c r="D3913" t="s">
        <v>17</v>
      </c>
      <c r="E3913" t="s">
        <v>229</v>
      </c>
      <c r="G3913" t="s">
        <v>20</v>
      </c>
      <c r="H3913" t="s">
        <v>22</v>
      </c>
      <c r="I3913" s="4">
        <v>6902</v>
      </c>
      <c r="J3913">
        <v>1526</v>
      </c>
      <c r="K3913">
        <v>0</v>
      </c>
      <c r="L3913">
        <v>5376</v>
      </c>
      <c r="M3913">
        <v>0</v>
      </c>
      <c r="N3913" s="2">
        <v>30</v>
      </c>
      <c r="O3913" t="s">
        <v>29</v>
      </c>
      <c r="P3913" t="s">
        <v>37</v>
      </c>
      <c r="Q3913" t="s">
        <v>25</v>
      </c>
      <c r="R3913" t="s">
        <v>26</v>
      </c>
    </row>
    <row r="3914" spans="1:18" x14ac:dyDescent="0.35">
      <c r="A3914" t="s">
        <v>1036</v>
      </c>
      <c r="B3914" t="s">
        <v>823</v>
      </c>
      <c r="C3914" t="s">
        <v>15</v>
      </c>
      <c r="D3914" t="s">
        <v>17</v>
      </c>
      <c r="E3914" t="s">
        <v>381</v>
      </c>
      <c r="F3914" t="s">
        <v>360</v>
      </c>
      <c r="G3914" t="s">
        <v>20</v>
      </c>
      <c r="H3914" t="s">
        <v>22</v>
      </c>
      <c r="I3914" s="4">
        <v>3595</v>
      </c>
      <c r="J3914">
        <v>784</v>
      </c>
      <c r="K3914">
        <v>0</v>
      </c>
      <c r="L3914">
        <v>2811</v>
      </c>
      <c r="M3914">
        <v>0</v>
      </c>
      <c r="N3914" s="2">
        <v>30</v>
      </c>
      <c r="O3914" t="s">
        <v>29</v>
      </c>
      <c r="P3914" t="s">
        <v>30</v>
      </c>
      <c r="Q3914" t="s">
        <v>25</v>
      </c>
      <c r="R3914" t="s">
        <v>26</v>
      </c>
    </row>
    <row r="3915" spans="1:18" x14ac:dyDescent="0.35">
      <c r="A3915" t="s">
        <v>1036</v>
      </c>
      <c r="B3915" t="s">
        <v>824</v>
      </c>
      <c r="C3915" t="s">
        <v>15</v>
      </c>
      <c r="D3915" t="s">
        <v>17</v>
      </c>
      <c r="E3915" t="s">
        <v>144</v>
      </c>
      <c r="F3915" t="s">
        <v>29</v>
      </c>
      <c r="G3915" t="s">
        <v>20</v>
      </c>
      <c r="H3915" t="s">
        <v>21</v>
      </c>
      <c r="I3915" s="4">
        <v>2688.92</v>
      </c>
      <c r="J3915">
        <v>0</v>
      </c>
      <c r="K3915">
        <v>0</v>
      </c>
      <c r="L3915">
        <v>0</v>
      </c>
      <c r="M3915">
        <v>2688.92</v>
      </c>
      <c r="N3915" s="2">
        <v>30</v>
      </c>
      <c r="O3915" t="s">
        <v>29</v>
      </c>
      <c r="P3915" t="s">
        <v>30</v>
      </c>
      <c r="Q3915" t="s">
        <v>25</v>
      </c>
      <c r="R3915" t="s">
        <v>26</v>
      </c>
    </row>
    <row r="3916" spans="1:18" x14ac:dyDescent="0.35">
      <c r="A3916" t="s">
        <v>1036</v>
      </c>
      <c r="B3916" t="s">
        <v>825</v>
      </c>
      <c r="C3916" t="s">
        <v>15</v>
      </c>
      <c r="D3916" t="s">
        <v>17</v>
      </c>
      <c r="E3916" t="s">
        <v>129</v>
      </c>
      <c r="F3916" t="s">
        <v>110</v>
      </c>
      <c r="G3916" t="s">
        <v>20</v>
      </c>
      <c r="H3916" t="s">
        <v>21</v>
      </c>
      <c r="I3916" s="4">
        <v>2565.5</v>
      </c>
      <c r="J3916">
        <v>0</v>
      </c>
      <c r="K3916">
        <v>0</v>
      </c>
      <c r="L3916">
        <v>0</v>
      </c>
      <c r="M3916">
        <v>2565.5</v>
      </c>
      <c r="N3916" s="2">
        <v>30</v>
      </c>
      <c r="O3916" t="s">
        <v>29</v>
      </c>
      <c r="P3916" t="s">
        <v>80</v>
      </c>
      <c r="Q3916" t="s">
        <v>25</v>
      </c>
      <c r="R3916" t="s">
        <v>26</v>
      </c>
    </row>
    <row r="3917" spans="1:18" x14ac:dyDescent="0.35">
      <c r="A3917" t="s">
        <v>1036</v>
      </c>
      <c r="B3917" t="s">
        <v>826</v>
      </c>
      <c r="C3917" t="s">
        <v>15</v>
      </c>
      <c r="D3917" t="s">
        <v>17</v>
      </c>
      <c r="E3917" t="s">
        <v>186</v>
      </c>
      <c r="F3917" t="s">
        <v>110</v>
      </c>
      <c r="G3917" t="s">
        <v>20</v>
      </c>
      <c r="H3917" t="s">
        <v>22</v>
      </c>
      <c r="I3917" s="4">
        <v>3244</v>
      </c>
      <c r="J3917">
        <v>820</v>
      </c>
      <c r="K3917">
        <v>0</v>
      </c>
      <c r="L3917">
        <v>2424</v>
      </c>
      <c r="M3917">
        <v>0</v>
      </c>
      <c r="N3917" s="2">
        <v>30</v>
      </c>
      <c r="O3917" t="s">
        <v>29</v>
      </c>
      <c r="P3917" t="s">
        <v>80</v>
      </c>
      <c r="Q3917" t="s">
        <v>25</v>
      </c>
      <c r="R3917" t="s">
        <v>26</v>
      </c>
    </row>
    <row r="3918" spans="1:18" x14ac:dyDescent="0.35">
      <c r="A3918" t="s">
        <v>1036</v>
      </c>
      <c r="B3918" t="s">
        <v>827</v>
      </c>
      <c r="C3918" t="s">
        <v>15</v>
      </c>
      <c r="D3918" t="s">
        <v>17</v>
      </c>
      <c r="E3918" t="s">
        <v>461</v>
      </c>
      <c r="F3918" t="s">
        <v>462</v>
      </c>
      <c r="G3918" t="s">
        <v>20</v>
      </c>
      <c r="H3918" t="s">
        <v>21</v>
      </c>
      <c r="I3918" s="4">
        <v>1791.61</v>
      </c>
      <c r="J3918">
        <v>0</v>
      </c>
      <c r="K3918">
        <v>0</v>
      </c>
      <c r="L3918">
        <v>0</v>
      </c>
      <c r="M3918">
        <v>1791.61</v>
      </c>
      <c r="N3918" s="2">
        <v>30</v>
      </c>
      <c r="O3918" t="s">
        <v>23</v>
      </c>
      <c r="P3918" t="s">
        <v>24</v>
      </c>
      <c r="Q3918" t="s">
        <v>25</v>
      </c>
      <c r="R3918" t="s">
        <v>26</v>
      </c>
    </row>
    <row r="3919" spans="1:18" x14ac:dyDescent="0.35">
      <c r="A3919" t="s">
        <v>1036</v>
      </c>
      <c r="B3919" t="s">
        <v>828</v>
      </c>
      <c r="C3919" t="s">
        <v>15</v>
      </c>
      <c r="D3919" t="s">
        <v>17</v>
      </c>
      <c r="E3919" t="s">
        <v>282</v>
      </c>
      <c r="G3919" t="s">
        <v>20</v>
      </c>
      <c r="H3919" t="s">
        <v>22</v>
      </c>
      <c r="I3919" s="4">
        <v>21320</v>
      </c>
      <c r="J3919">
        <v>2276</v>
      </c>
      <c r="K3919">
        <v>0</v>
      </c>
      <c r="L3919">
        <v>19044</v>
      </c>
      <c r="M3919">
        <v>0</v>
      </c>
      <c r="N3919" s="2">
        <v>30</v>
      </c>
      <c r="O3919" t="s">
        <v>60</v>
      </c>
      <c r="P3919" t="s">
        <v>80</v>
      </c>
      <c r="Q3919" t="s">
        <v>25</v>
      </c>
      <c r="R3919" t="s">
        <v>26</v>
      </c>
    </row>
    <row r="3920" spans="1:18" x14ac:dyDescent="0.35">
      <c r="A3920" t="s">
        <v>1036</v>
      </c>
      <c r="B3920" t="s">
        <v>829</v>
      </c>
      <c r="C3920" t="s">
        <v>15</v>
      </c>
      <c r="D3920" t="s">
        <v>17</v>
      </c>
      <c r="E3920" t="s">
        <v>275</v>
      </c>
      <c r="F3920" t="s">
        <v>18</v>
      </c>
      <c r="G3920" t="s">
        <v>20</v>
      </c>
      <c r="H3920" t="s">
        <v>21</v>
      </c>
      <c r="I3920" s="4">
        <v>1352.62</v>
      </c>
      <c r="J3920">
        <v>0</v>
      </c>
      <c r="K3920">
        <v>0</v>
      </c>
      <c r="L3920">
        <v>0</v>
      </c>
      <c r="M3920">
        <v>1352.62</v>
      </c>
      <c r="N3920" s="2">
        <v>30</v>
      </c>
      <c r="O3920" t="s">
        <v>23</v>
      </c>
      <c r="P3920" t="s">
        <v>37</v>
      </c>
      <c r="Q3920" t="s">
        <v>25</v>
      </c>
      <c r="R3920" t="s">
        <v>26</v>
      </c>
    </row>
    <row r="3921" spans="1:18" x14ac:dyDescent="0.35">
      <c r="A3921" t="s">
        <v>1036</v>
      </c>
      <c r="B3921" t="s">
        <v>830</v>
      </c>
      <c r="C3921" t="s">
        <v>15</v>
      </c>
      <c r="D3921" t="s">
        <v>17</v>
      </c>
      <c r="E3921" t="s">
        <v>231</v>
      </c>
      <c r="F3921" t="s">
        <v>232</v>
      </c>
      <c r="G3921" t="s">
        <v>20</v>
      </c>
      <c r="H3921" t="s">
        <v>22</v>
      </c>
      <c r="I3921" s="4">
        <v>6706</v>
      </c>
      <c r="J3921">
        <v>1503</v>
      </c>
      <c r="K3921">
        <v>0</v>
      </c>
      <c r="L3921">
        <v>5203</v>
      </c>
      <c r="M3921">
        <v>0</v>
      </c>
      <c r="N3921" s="2">
        <v>30</v>
      </c>
      <c r="O3921" t="s">
        <v>29</v>
      </c>
      <c r="P3921" t="s">
        <v>37</v>
      </c>
      <c r="Q3921" t="s">
        <v>25</v>
      </c>
      <c r="R3921" t="s">
        <v>26</v>
      </c>
    </row>
    <row r="3922" spans="1:18" x14ac:dyDescent="0.35">
      <c r="A3922" t="s">
        <v>1036</v>
      </c>
      <c r="B3922" t="s">
        <v>831</v>
      </c>
      <c r="C3922" t="s">
        <v>15</v>
      </c>
      <c r="D3922" t="s">
        <v>17</v>
      </c>
      <c r="E3922" t="s">
        <v>296</v>
      </c>
      <c r="F3922" t="s">
        <v>297</v>
      </c>
      <c r="G3922" t="s">
        <v>20</v>
      </c>
      <c r="H3922" t="s">
        <v>21</v>
      </c>
      <c r="I3922" s="4">
        <v>4166.6499999999996</v>
      </c>
      <c r="J3922">
        <v>0</v>
      </c>
      <c r="K3922">
        <v>0</v>
      </c>
      <c r="L3922">
        <v>0</v>
      </c>
      <c r="M3922">
        <v>4166.6499999999996</v>
      </c>
      <c r="N3922" s="2">
        <v>30</v>
      </c>
      <c r="O3922" t="s">
        <v>57</v>
      </c>
      <c r="P3922" t="s">
        <v>37</v>
      </c>
      <c r="Q3922" t="s">
        <v>25</v>
      </c>
      <c r="R3922" t="s">
        <v>26</v>
      </c>
    </row>
    <row r="3923" spans="1:18" x14ac:dyDescent="0.35">
      <c r="A3923" t="s">
        <v>1036</v>
      </c>
      <c r="B3923" t="s">
        <v>832</v>
      </c>
      <c r="C3923" t="s">
        <v>15</v>
      </c>
      <c r="D3923" t="s">
        <v>17</v>
      </c>
      <c r="E3923" t="s">
        <v>400</v>
      </c>
      <c r="F3923" t="s">
        <v>131</v>
      </c>
      <c r="G3923" t="s">
        <v>20</v>
      </c>
      <c r="H3923" t="s">
        <v>22</v>
      </c>
      <c r="I3923" s="4">
        <v>1067</v>
      </c>
      <c r="J3923">
        <v>239</v>
      </c>
      <c r="K3923">
        <v>0</v>
      </c>
      <c r="L3923">
        <v>828</v>
      </c>
      <c r="M3923">
        <v>0</v>
      </c>
      <c r="N3923" s="2">
        <v>30</v>
      </c>
      <c r="O3923" t="s">
        <v>29</v>
      </c>
      <c r="P3923" t="s">
        <v>37</v>
      </c>
      <c r="Q3923" t="s">
        <v>25</v>
      </c>
      <c r="R3923" t="s">
        <v>26</v>
      </c>
    </row>
    <row r="3924" spans="1:18" x14ac:dyDescent="0.35">
      <c r="A3924" t="s">
        <v>1036</v>
      </c>
      <c r="B3924" t="s">
        <v>833</v>
      </c>
      <c r="C3924" t="s">
        <v>15</v>
      </c>
      <c r="D3924" t="s">
        <v>17</v>
      </c>
      <c r="E3924" t="s">
        <v>504</v>
      </c>
      <c r="G3924" t="s">
        <v>20</v>
      </c>
      <c r="H3924" t="s">
        <v>21</v>
      </c>
      <c r="I3924" s="4">
        <v>806.5</v>
      </c>
      <c r="J3924">
        <v>0</v>
      </c>
      <c r="K3924">
        <v>0</v>
      </c>
      <c r="L3924">
        <v>0</v>
      </c>
      <c r="M3924">
        <v>806.5</v>
      </c>
      <c r="N3924" s="2">
        <v>30</v>
      </c>
      <c r="O3924" t="s">
        <v>29</v>
      </c>
      <c r="P3924" t="s">
        <v>201</v>
      </c>
      <c r="Q3924" t="s">
        <v>25</v>
      </c>
      <c r="R3924" t="s">
        <v>26</v>
      </c>
    </row>
    <row r="3925" spans="1:18" x14ac:dyDescent="0.35">
      <c r="A3925" t="s">
        <v>1036</v>
      </c>
      <c r="B3925" t="s">
        <v>1024</v>
      </c>
      <c r="C3925" t="s">
        <v>15</v>
      </c>
      <c r="D3925" t="s">
        <v>17</v>
      </c>
      <c r="E3925" t="s">
        <v>567</v>
      </c>
      <c r="F3925" t="s">
        <v>568</v>
      </c>
      <c r="G3925" t="s">
        <v>20</v>
      </c>
      <c r="H3925" t="s">
        <v>21</v>
      </c>
      <c r="I3925" s="4">
        <v>631</v>
      </c>
      <c r="J3925">
        <v>0</v>
      </c>
      <c r="K3925">
        <v>0</v>
      </c>
      <c r="L3925">
        <v>0</v>
      </c>
      <c r="M3925">
        <v>631</v>
      </c>
      <c r="N3925" s="2">
        <v>30</v>
      </c>
      <c r="Q3925" t="s">
        <v>25</v>
      </c>
      <c r="R3925" t="s">
        <v>26</v>
      </c>
    </row>
    <row r="3926" spans="1:18" x14ac:dyDescent="0.35">
      <c r="A3926" t="s">
        <v>1036</v>
      </c>
      <c r="B3926" t="s">
        <v>834</v>
      </c>
      <c r="C3926" t="s">
        <v>15</v>
      </c>
      <c r="D3926" t="s">
        <v>17</v>
      </c>
      <c r="E3926" t="s">
        <v>538</v>
      </c>
      <c r="G3926" t="s">
        <v>20</v>
      </c>
      <c r="H3926" t="s">
        <v>22</v>
      </c>
      <c r="I3926" s="4">
        <v>5272</v>
      </c>
      <c r="J3926">
        <v>1238</v>
      </c>
      <c r="K3926">
        <v>0</v>
      </c>
      <c r="L3926">
        <v>4034</v>
      </c>
      <c r="M3926">
        <v>0</v>
      </c>
      <c r="N3926" s="2">
        <v>30</v>
      </c>
      <c r="O3926" t="s">
        <v>29</v>
      </c>
      <c r="P3926" t="s">
        <v>94</v>
      </c>
      <c r="Q3926" t="s">
        <v>25</v>
      </c>
      <c r="R3926" t="s">
        <v>26</v>
      </c>
    </row>
    <row r="3927" spans="1:18" x14ac:dyDescent="0.35">
      <c r="A3927" t="s">
        <v>1036</v>
      </c>
      <c r="B3927" t="s">
        <v>835</v>
      </c>
      <c r="C3927" t="s">
        <v>15</v>
      </c>
      <c r="D3927" t="s">
        <v>17</v>
      </c>
      <c r="E3927" t="s">
        <v>393</v>
      </c>
      <c r="F3927" t="s">
        <v>18</v>
      </c>
      <c r="G3927" t="s">
        <v>20</v>
      </c>
      <c r="H3927" t="s">
        <v>21</v>
      </c>
      <c r="I3927" s="4">
        <v>2152.13</v>
      </c>
      <c r="J3927">
        <v>0</v>
      </c>
      <c r="K3927">
        <v>0</v>
      </c>
      <c r="L3927">
        <v>0</v>
      </c>
      <c r="M3927">
        <v>2152.13</v>
      </c>
      <c r="N3927" s="2">
        <v>30</v>
      </c>
      <c r="O3927" t="s">
        <v>23</v>
      </c>
      <c r="P3927" t="s">
        <v>108</v>
      </c>
      <c r="Q3927" t="s">
        <v>25</v>
      </c>
      <c r="R3927" t="s">
        <v>26</v>
      </c>
    </row>
    <row r="3928" spans="1:18" x14ac:dyDescent="0.35">
      <c r="A3928" t="s">
        <v>1036</v>
      </c>
      <c r="B3928" t="s">
        <v>836</v>
      </c>
      <c r="C3928" t="s">
        <v>15</v>
      </c>
      <c r="D3928" t="s">
        <v>17</v>
      </c>
      <c r="E3928" t="s">
        <v>190</v>
      </c>
      <c r="F3928" t="s">
        <v>110</v>
      </c>
      <c r="G3928" t="s">
        <v>20</v>
      </c>
      <c r="H3928" t="s">
        <v>21</v>
      </c>
      <c r="I3928" s="4">
        <v>1090.68</v>
      </c>
      <c r="J3928">
        <v>0</v>
      </c>
      <c r="K3928">
        <v>0</v>
      </c>
      <c r="L3928">
        <v>0</v>
      </c>
      <c r="M3928">
        <v>1090.68</v>
      </c>
      <c r="N3928" s="2">
        <v>30</v>
      </c>
      <c r="O3928" t="s">
        <v>29</v>
      </c>
      <c r="P3928" t="s">
        <v>80</v>
      </c>
      <c r="Q3928" t="s">
        <v>25</v>
      </c>
      <c r="R3928" t="s">
        <v>26</v>
      </c>
    </row>
    <row r="3929" spans="1:18" x14ac:dyDescent="0.35">
      <c r="A3929" t="s">
        <v>1036</v>
      </c>
      <c r="B3929" t="s">
        <v>837</v>
      </c>
      <c r="C3929" t="s">
        <v>15</v>
      </c>
      <c r="D3929" t="s">
        <v>17</v>
      </c>
      <c r="E3929" t="s">
        <v>457</v>
      </c>
      <c r="F3929" t="s">
        <v>458</v>
      </c>
      <c r="G3929" t="s">
        <v>20</v>
      </c>
      <c r="H3929" t="s">
        <v>22</v>
      </c>
      <c r="I3929" s="4">
        <v>5931</v>
      </c>
      <c r="J3929">
        <v>1431</v>
      </c>
      <c r="K3929">
        <v>0</v>
      </c>
      <c r="L3929">
        <v>4500</v>
      </c>
      <c r="M3929">
        <v>0</v>
      </c>
      <c r="N3929" s="2">
        <v>30</v>
      </c>
      <c r="O3929" t="s">
        <v>29</v>
      </c>
      <c r="P3929" t="s">
        <v>30</v>
      </c>
      <c r="Q3929" t="s">
        <v>25</v>
      </c>
      <c r="R3929" t="s">
        <v>26</v>
      </c>
    </row>
    <row r="3930" spans="1:18" x14ac:dyDescent="0.35">
      <c r="A3930" t="s">
        <v>1036</v>
      </c>
      <c r="B3930" t="s">
        <v>838</v>
      </c>
      <c r="C3930" t="s">
        <v>15</v>
      </c>
      <c r="D3930" t="s">
        <v>17</v>
      </c>
      <c r="E3930" t="s">
        <v>430</v>
      </c>
      <c r="F3930" t="s">
        <v>431</v>
      </c>
      <c r="G3930" t="s">
        <v>20</v>
      </c>
      <c r="H3930" t="s">
        <v>22</v>
      </c>
      <c r="I3930" s="4">
        <v>5649</v>
      </c>
      <c r="J3930">
        <v>1263</v>
      </c>
      <c r="K3930">
        <v>0</v>
      </c>
      <c r="L3930">
        <v>4386</v>
      </c>
      <c r="M3930">
        <v>0</v>
      </c>
      <c r="N3930" s="2">
        <v>30</v>
      </c>
      <c r="O3930" t="s">
        <v>29</v>
      </c>
      <c r="P3930" t="s">
        <v>30</v>
      </c>
      <c r="Q3930" t="s">
        <v>25</v>
      </c>
      <c r="R3930" t="s">
        <v>26</v>
      </c>
    </row>
    <row r="3931" spans="1:18" x14ac:dyDescent="0.35">
      <c r="A3931" t="s">
        <v>1036</v>
      </c>
      <c r="B3931" t="s">
        <v>839</v>
      </c>
      <c r="C3931" t="s">
        <v>15</v>
      </c>
      <c r="D3931" t="s">
        <v>17</v>
      </c>
      <c r="E3931" t="s">
        <v>293</v>
      </c>
      <c r="F3931" t="s">
        <v>294</v>
      </c>
      <c r="G3931" t="s">
        <v>20</v>
      </c>
      <c r="H3931" t="s">
        <v>21</v>
      </c>
      <c r="I3931" s="4">
        <v>1361.51</v>
      </c>
      <c r="J3931">
        <v>0</v>
      </c>
      <c r="K3931">
        <v>0</v>
      </c>
      <c r="L3931">
        <v>0</v>
      </c>
      <c r="M3931">
        <v>1361.51</v>
      </c>
      <c r="N3931" s="2">
        <v>30</v>
      </c>
      <c r="O3931" t="s">
        <v>23</v>
      </c>
      <c r="P3931" t="s">
        <v>224</v>
      </c>
      <c r="Q3931" t="s">
        <v>25</v>
      </c>
      <c r="R3931" t="s">
        <v>26</v>
      </c>
    </row>
    <row r="3932" spans="1:18" x14ac:dyDescent="0.35">
      <c r="A3932" t="s">
        <v>1036</v>
      </c>
      <c r="B3932" t="s">
        <v>840</v>
      </c>
      <c r="C3932" t="s">
        <v>15</v>
      </c>
      <c r="D3932" t="s">
        <v>17</v>
      </c>
      <c r="E3932" t="s">
        <v>188</v>
      </c>
      <c r="F3932" t="s">
        <v>110</v>
      </c>
      <c r="G3932" t="s">
        <v>20</v>
      </c>
      <c r="H3932" t="s">
        <v>22</v>
      </c>
      <c r="I3932" s="4">
        <v>3109</v>
      </c>
      <c r="J3932">
        <v>548</v>
      </c>
      <c r="K3932">
        <v>0</v>
      </c>
      <c r="L3932">
        <v>2561</v>
      </c>
      <c r="M3932">
        <v>0</v>
      </c>
      <c r="N3932" s="2">
        <v>30</v>
      </c>
      <c r="O3932" t="s">
        <v>29</v>
      </c>
      <c r="P3932" t="s">
        <v>80</v>
      </c>
      <c r="Q3932" t="s">
        <v>25</v>
      </c>
      <c r="R3932" t="s">
        <v>26</v>
      </c>
    </row>
    <row r="3933" spans="1:18" x14ac:dyDescent="0.35">
      <c r="A3933" t="s">
        <v>1036</v>
      </c>
      <c r="B3933" t="s">
        <v>841</v>
      </c>
      <c r="C3933" t="s">
        <v>15</v>
      </c>
      <c r="D3933" t="s">
        <v>17</v>
      </c>
      <c r="E3933" t="s">
        <v>405</v>
      </c>
      <c r="F3933" t="s">
        <v>406</v>
      </c>
      <c r="G3933" t="s">
        <v>20</v>
      </c>
      <c r="H3933" t="s">
        <v>22</v>
      </c>
      <c r="I3933" s="4">
        <v>8820</v>
      </c>
      <c r="J3933">
        <v>1960</v>
      </c>
      <c r="K3933">
        <v>0</v>
      </c>
      <c r="L3933">
        <v>6860</v>
      </c>
      <c r="M3933">
        <v>0</v>
      </c>
      <c r="N3933" s="2">
        <v>30</v>
      </c>
      <c r="O3933" t="s">
        <v>29</v>
      </c>
      <c r="P3933" t="s">
        <v>30</v>
      </c>
      <c r="Q3933" t="s">
        <v>25</v>
      </c>
      <c r="R3933" t="s">
        <v>26</v>
      </c>
    </row>
    <row r="3934" spans="1:18" x14ac:dyDescent="0.35">
      <c r="A3934" t="s">
        <v>1036</v>
      </c>
      <c r="B3934" t="s">
        <v>842</v>
      </c>
      <c r="C3934" t="s">
        <v>15</v>
      </c>
      <c r="D3934" t="s">
        <v>17</v>
      </c>
      <c r="E3934" t="s">
        <v>218</v>
      </c>
      <c r="F3934" t="s">
        <v>219</v>
      </c>
      <c r="G3934" t="s">
        <v>20</v>
      </c>
      <c r="H3934" t="s">
        <v>22</v>
      </c>
      <c r="I3934" s="4">
        <v>2700</v>
      </c>
      <c r="J3934">
        <v>775</v>
      </c>
      <c r="K3934">
        <v>0</v>
      </c>
      <c r="L3934">
        <v>1925</v>
      </c>
      <c r="M3934">
        <v>0</v>
      </c>
      <c r="N3934" s="2">
        <v>30</v>
      </c>
      <c r="O3934" t="s">
        <v>60</v>
      </c>
      <c r="P3934" t="s">
        <v>41</v>
      </c>
      <c r="Q3934" t="s">
        <v>25</v>
      </c>
      <c r="R3934" t="s">
        <v>26</v>
      </c>
    </row>
    <row r="3935" spans="1:18" x14ac:dyDescent="0.35">
      <c r="A3935" t="s">
        <v>1036</v>
      </c>
      <c r="B3935" t="s">
        <v>1035</v>
      </c>
      <c r="C3935" t="s">
        <v>15</v>
      </c>
      <c r="D3935" t="s">
        <v>17</v>
      </c>
      <c r="E3935" t="s">
        <v>574</v>
      </c>
      <c r="G3935" t="s">
        <v>20</v>
      </c>
      <c r="H3935" t="s">
        <v>22</v>
      </c>
      <c r="I3935" s="4">
        <v>6715</v>
      </c>
      <c r="J3935">
        <v>335</v>
      </c>
      <c r="K3935">
        <v>0</v>
      </c>
      <c r="L3935">
        <v>6380</v>
      </c>
      <c r="M3935">
        <v>0</v>
      </c>
      <c r="N3935" s="2">
        <v>30</v>
      </c>
      <c r="Q3935" t="s">
        <v>25</v>
      </c>
      <c r="R3935" t="s">
        <v>26</v>
      </c>
    </row>
    <row r="3936" spans="1:18" x14ac:dyDescent="0.35">
      <c r="A3936" t="s">
        <v>1036</v>
      </c>
      <c r="B3936" t="s">
        <v>843</v>
      </c>
      <c r="C3936" t="s">
        <v>15</v>
      </c>
      <c r="D3936" t="s">
        <v>17</v>
      </c>
      <c r="E3936" t="s">
        <v>271</v>
      </c>
      <c r="F3936" t="s">
        <v>110</v>
      </c>
      <c r="G3936" t="s">
        <v>20</v>
      </c>
      <c r="H3936" t="s">
        <v>22</v>
      </c>
      <c r="I3936" s="4">
        <v>6528</v>
      </c>
      <c r="J3936">
        <v>1485</v>
      </c>
      <c r="K3936">
        <v>0</v>
      </c>
      <c r="L3936">
        <v>5043</v>
      </c>
      <c r="M3936">
        <v>0</v>
      </c>
      <c r="N3936" s="2">
        <v>30</v>
      </c>
      <c r="O3936" t="s">
        <v>29</v>
      </c>
      <c r="P3936" t="s">
        <v>272</v>
      </c>
      <c r="Q3936" t="s">
        <v>25</v>
      </c>
      <c r="R3936" t="s">
        <v>26</v>
      </c>
    </row>
    <row r="3937" spans="1:18" x14ac:dyDescent="0.35">
      <c r="A3937" t="s">
        <v>1036</v>
      </c>
      <c r="B3937" t="s">
        <v>844</v>
      </c>
      <c r="C3937" t="s">
        <v>15</v>
      </c>
      <c r="D3937" t="s">
        <v>17</v>
      </c>
      <c r="E3937" t="s">
        <v>326</v>
      </c>
      <c r="G3937" t="s">
        <v>20</v>
      </c>
      <c r="H3937" t="s">
        <v>21</v>
      </c>
      <c r="I3937" s="4">
        <v>1159.52</v>
      </c>
      <c r="J3937">
        <v>0</v>
      </c>
      <c r="K3937">
        <v>0</v>
      </c>
      <c r="L3937">
        <v>0</v>
      </c>
      <c r="M3937">
        <v>1159.52</v>
      </c>
      <c r="N3937" s="2">
        <v>30</v>
      </c>
      <c r="O3937" t="s">
        <v>23</v>
      </c>
      <c r="P3937" t="s">
        <v>272</v>
      </c>
      <c r="Q3937" t="s">
        <v>25</v>
      </c>
      <c r="R3937" t="s">
        <v>26</v>
      </c>
    </row>
    <row r="3938" spans="1:18" x14ac:dyDescent="0.35">
      <c r="A3938" t="s">
        <v>1036</v>
      </c>
      <c r="B3938" t="s">
        <v>845</v>
      </c>
      <c r="C3938" t="s">
        <v>15</v>
      </c>
      <c r="D3938" t="s">
        <v>17</v>
      </c>
      <c r="E3938" t="s">
        <v>313</v>
      </c>
      <c r="G3938" t="s">
        <v>20</v>
      </c>
      <c r="H3938" t="s">
        <v>22</v>
      </c>
      <c r="I3938" s="4">
        <v>13043</v>
      </c>
      <c r="J3938">
        <v>2957</v>
      </c>
      <c r="K3938">
        <v>0</v>
      </c>
      <c r="L3938">
        <v>10086</v>
      </c>
      <c r="M3938">
        <v>0</v>
      </c>
      <c r="N3938" s="2">
        <v>30</v>
      </c>
      <c r="O3938" t="s">
        <v>29</v>
      </c>
      <c r="P3938" t="s">
        <v>272</v>
      </c>
      <c r="Q3938" t="s">
        <v>25</v>
      </c>
      <c r="R3938" t="s">
        <v>26</v>
      </c>
    </row>
    <row r="3939" spans="1:18" x14ac:dyDescent="0.35">
      <c r="A3939" t="s">
        <v>1036</v>
      </c>
      <c r="B3939" t="s">
        <v>846</v>
      </c>
      <c r="C3939" t="s">
        <v>15</v>
      </c>
      <c r="D3939" t="s">
        <v>17</v>
      </c>
      <c r="E3939" t="s">
        <v>489</v>
      </c>
      <c r="F3939" t="s">
        <v>34</v>
      </c>
      <c r="G3939" t="s">
        <v>20</v>
      </c>
      <c r="H3939" t="s">
        <v>21</v>
      </c>
      <c r="I3939" s="4">
        <v>882.85</v>
      </c>
      <c r="J3939">
        <v>0</v>
      </c>
      <c r="K3939">
        <v>0</v>
      </c>
      <c r="L3939">
        <v>0</v>
      </c>
      <c r="M3939">
        <v>882.85</v>
      </c>
      <c r="N3939" s="2">
        <v>30</v>
      </c>
      <c r="O3939" t="s">
        <v>35</v>
      </c>
      <c r="P3939" t="s">
        <v>64</v>
      </c>
      <c r="Q3939" t="s">
        <v>25</v>
      </c>
      <c r="R3939" t="s">
        <v>26</v>
      </c>
    </row>
    <row r="3940" spans="1:18" x14ac:dyDescent="0.35">
      <c r="A3940" t="s">
        <v>1036</v>
      </c>
      <c r="B3940" t="s">
        <v>847</v>
      </c>
      <c r="C3940" t="s">
        <v>15</v>
      </c>
      <c r="D3940" t="s">
        <v>17</v>
      </c>
      <c r="E3940" t="s">
        <v>304</v>
      </c>
      <c r="F3940" t="s">
        <v>305</v>
      </c>
      <c r="G3940" t="s">
        <v>20</v>
      </c>
      <c r="H3940" t="s">
        <v>21</v>
      </c>
      <c r="I3940" s="4">
        <v>1743.8</v>
      </c>
      <c r="J3940">
        <v>0</v>
      </c>
      <c r="K3940">
        <v>0</v>
      </c>
      <c r="L3940">
        <v>0</v>
      </c>
      <c r="M3940">
        <v>1743.8</v>
      </c>
      <c r="N3940" s="2">
        <v>30</v>
      </c>
      <c r="Q3940" t="s">
        <v>25</v>
      </c>
      <c r="R3940" t="s">
        <v>26</v>
      </c>
    </row>
    <row r="3941" spans="1:18" x14ac:dyDescent="0.35">
      <c r="A3941" t="s">
        <v>1036</v>
      </c>
      <c r="B3941" t="s">
        <v>848</v>
      </c>
      <c r="C3941" t="s">
        <v>15</v>
      </c>
      <c r="D3941" t="s">
        <v>17</v>
      </c>
      <c r="E3941" t="s">
        <v>303</v>
      </c>
      <c r="G3941" t="s">
        <v>20</v>
      </c>
      <c r="H3941" t="s">
        <v>22</v>
      </c>
      <c r="I3941" s="4">
        <v>2183</v>
      </c>
      <c r="J3941">
        <v>540</v>
      </c>
      <c r="K3941">
        <v>0</v>
      </c>
      <c r="L3941">
        <v>1643</v>
      </c>
      <c r="M3941">
        <v>0</v>
      </c>
      <c r="N3941" s="2">
        <v>30</v>
      </c>
      <c r="O3941" t="s">
        <v>29</v>
      </c>
      <c r="P3941" t="s">
        <v>64</v>
      </c>
      <c r="Q3941" t="s">
        <v>25</v>
      </c>
      <c r="R3941" t="s">
        <v>26</v>
      </c>
    </row>
    <row r="3942" spans="1:18" x14ac:dyDescent="0.35">
      <c r="A3942" t="s">
        <v>1036</v>
      </c>
      <c r="B3942" t="s">
        <v>849</v>
      </c>
      <c r="C3942" t="s">
        <v>15</v>
      </c>
      <c r="D3942" t="s">
        <v>17</v>
      </c>
      <c r="E3942" t="s">
        <v>151</v>
      </c>
      <c r="F3942" t="s">
        <v>152</v>
      </c>
      <c r="G3942" t="s">
        <v>20</v>
      </c>
      <c r="H3942" t="s">
        <v>21</v>
      </c>
      <c r="I3942" s="4">
        <v>73.94</v>
      </c>
      <c r="J3942">
        <v>0</v>
      </c>
      <c r="K3942">
        <v>0</v>
      </c>
      <c r="L3942">
        <v>0</v>
      </c>
      <c r="M3942">
        <v>73.94</v>
      </c>
      <c r="N3942" s="2">
        <v>30</v>
      </c>
      <c r="O3942" t="s">
        <v>63</v>
      </c>
      <c r="P3942" t="s">
        <v>64</v>
      </c>
      <c r="Q3942" t="s">
        <v>25</v>
      </c>
      <c r="R3942" t="s">
        <v>26</v>
      </c>
    </row>
    <row r="3943" spans="1:18" x14ac:dyDescent="0.35">
      <c r="A3943" t="s">
        <v>1036</v>
      </c>
      <c r="B3943" t="s">
        <v>850</v>
      </c>
      <c r="C3943" t="s">
        <v>15</v>
      </c>
      <c r="D3943" t="s">
        <v>17</v>
      </c>
      <c r="E3943" t="s">
        <v>274</v>
      </c>
      <c r="G3943" t="s">
        <v>20</v>
      </c>
      <c r="H3943" t="s">
        <v>22</v>
      </c>
      <c r="I3943" s="4">
        <v>7522</v>
      </c>
      <c r="J3943">
        <v>1627</v>
      </c>
      <c r="K3943">
        <v>0</v>
      </c>
      <c r="L3943">
        <v>5895</v>
      </c>
      <c r="M3943">
        <v>0</v>
      </c>
      <c r="N3943" s="2">
        <v>30</v>
      </c>
      <c r="O3943" t="s">
        <v>29</v>
      </c>
      <c r="P3943" t="s">
        <v>37</v>
      </c>
      <c r="Q3943" t="s">
        <v>25</v>
      </c>
      <c r="R3943" t="s">
        <v>26</v>
      </c>
    </row>
    <row r="3944" spans="1:18" x14ac:dyDescent="0.35">
      <c r="A3944" t="s">
        <v>1036</v>
      </c>
      <c r="B3944" t="s">
        <v>851</v>
      </c>
      <c r="C3944" t="s">
        <v>15</v>
      </c>
      <c r="D3944" t="s">
        <v>17</v>
      </c>
      <c r="E3944" t="s">
        <v>36</v>
      </c>
      <c r="F3944" t="s">
        <v>34</v>
      </c>
      <c r="G3944" t="s">
        <v>20</v>
      </c>
      <c r="H3944" t="s">
        <v>21</v>
      </c>
      <c r="I3944" s="4">
        <v>1960.6</v>
      </c>
      <c r="J3944">
        <v>0</v>
      </c>
      <c r="K3944">
        <v>0</v>
      </c>
      <c r="L3944">
        <v>0</v>
      </c>
      <c r="M3944">
        <v>1960.6</v>
      </c>
      <c r="N3944" s="2">
        <v>30</v>
      </c>
      <c r="O3944" t="s">
        <v>35</v>
      </c>
      <c r="P3944" t="s">
        <v>37</v>
      </c>
      <c r="Q3944" t="s">
        <v>25</v>
      </c>
      <c r="R3944" t="s">
        <v>26</v>
      </c>
    </row>
    <row r="3945" spans="1:18" x14ac:dyDescent="0.35">
      <c r="A3945" t="s">
        <v>1036</v>
      </c>
      <c r="B3945" t="s">
        <v>852</v>
      </c>
      <c r="C3945" t="s">
        <v>15</v>
      </c>
      <c r="D3945" t="s">
        <v>17</v>
      </c>
      <c r="E3945" t="s">
        <v>292</v>
      </c>
      <c r="G3945" t="s">
        <v>20</v>
      </c>
      <c r="H3945" t="s">
        <v>21</v>
      </c>
      <c r="I3945" s="4">
        <v>1528.95</v>
      </c>
      <c r="J3945">
        <v>0</v>
      </c>
      <c r="K3945">
        <v>0</v>
      </c>
      <c r="L3945">
        <v>0</v>
      </c>
      <c r="M3945">
        <v>1528.95</v>
      </c>
      <c r="N3945" s="2">
        <v>30</v>
      </c>
      <c r="O3945" t="s">
        <v>35</v>
      </c>
      <c r="P3945" t="s">
        <v>37</v>
      </c>
      <c r="Q3945" t="s">
        <v>25</v>
      </c>
      <c r="R3945" t="s">
        <v>26</v>
      </c>
    </row>
    <row r="3946" spans="1:18" x14ac:dyDescent="0.35">
      <c r="A3946" t="s">
        <v>1036</v>
      </c>
      <c r="B3946" t="s">
        <v>853</v>
      </c>
      <c r="C3946" t="s">
        <v>15</v>
      </c>
      <c r="D3946" t="s">
        <v>17</v>
      </c>
      <c r="E3946" t="s">
        <v>556</v>
      </c>
      <c r="F3946" t="s">
        <v>557</v>
      </c>
      <c r="G3946" t="s">
        <v>20</v>
      </c>
      <c r="H3946" t="s">
        <v>21</v>
      </c>
      <c r="I3946" s="4">
        <v>825.55</v>
      </c>
      <c r="J3946">
        <v>0</v>
      </c>
      <c r="K3946">
        <v>0</v>
      </c>
      <c r="L3946">
        <v>0</v>
      </c>
      <c r="M3946">
        <v>825.55</v>
      </c>
      <c r="N3946" s="2">
        <v>30</v>
      </c>
      <c r="Q3946" t="s">
        <v>25</v>
      </c>
      <c r="R3946" t="s">
        <v>26</v>
      </c>
    </row>
    <row r="3947" spans="1:18" x14ac:dyDescent="0.35">
      <c r="A3947" t="s">
        <v>1036</v>
      </c>
      <c r="B3947" t="s">
        <v>854</v>
      </c>
      <c r="C3947" t="s">
        <v>15</v>
      </c>
      <c r="D3947" t="s">
        <v>17</v>
      </c>
      <c r="E3947" t="s">
        <v>343</v>
      </c>
      <c r="F3947" t="s">
        <v>344</v>
      </c>
      <c r="G3947" t="s">
        <v>20</v>
      </c>
      <c r="H3947" t="s">
        <v>21</v>
      </c>
      <c r="I3947" s="4">
        <v>1670.86</v>
      </c>
      <c r="J3947">
        <v>0</v>
      </c>
      <c r="K3947">
        <v>0</v>
      </c>
      <c r="L3947">
        <v>0</v>
      </c>
      <c r="M3947">
        <v>1670.86</v>
      </c>
      <c r="N3947" s="2">
        <v>30</v>
      </c>
      <c r="O3947" t="s">
        <v>345</v>
      </c>
      <c r="P3947" t="s">
        <v>37</v>
      </c>
      <c r="Q3947" t="s">
        <v>25</v>
      </c>
      <c r="R3947" t="s">
        <v>26</v>
      </c>
    </row>
    <row r="3948" spans="1:18" x14ac:dyDescent="0.35">
      <c r="A3948" t="s">
        <v>1036</v>
      </c>
      <c r="B3948" t="s">
        <v>855</v>
      </c>
      <c r="C3948" t="s">
        <v>15</v>
      </c>
      <c r="D3948" t="s">
        <v>17</v>
      </c>
      <c r="E3948" t="s">
        <v>285</v>
      </c>
      <c r="F3948" t="s">
        <v>18</v>
      </c>
      <c r="G3948" t="s">
        <v>20</v>
      </c>
      <c r="H3948" t="s">
        <v>21</v>
      </c>
      <c r="I3948" s="4">
        <v>2085.35</v>
      </c>
      <c r="J3948">
        <v>0</v>
      </c>
      <c r="K3948">
        <v>0</v>
      </c>
      <c r="L3948">
        <v>0</v>
      </c>
      <c r="M3948">
        <v>2085.35</v>
      </c>
      <c r="N3948" s="2">
        <v>30</v>
      </c>
      <c r="O3948" t="s">
        <v>23</v>
      </c>
      <c r="P3948" t="s">
        <v>37</v>
      </c>
      <c r="Q3948" t="s">
        <v>25</v>
      </c>
      <c r="R3948" t="s">
        <v>26</v>
      </c>
    </row>
    <row r="3949" spans="1:18" x14ac:dyDescent="0.35">
      <c r="A3949" t="s">
        <v>1036</v>
      </c>
      <c r="B3949" t="s">
        <v>856</v>
      </c>
      <c r="C3949" t="s">
        <v>15</v>
      </c>
      <c r="D3949" t="s">
        <v>17</v>
      </c>
      <c r="E3949" t="s">
        <v>273</v>
      </c>
      <c r="G3949" t="s">
        <v>20</v>
      </c>
      <c r="H3949" t="s">
        <v>22</v>
      </c>
      <c r="I3949" s="4">
        <v>12568</v>
      </c>
      <c r="J3949">
        <v>2853</v>
      </c>
      <c r="K3949">
        <v>0</v>
      </c>
      <c r="L3949">
        <v>9715</v>
      </c>
      <c r="M3949">
        <v>0</v>
      </c>
      <c r="N3949" s="2">
        <v>30</v>
      </c>
      <c r="O3949" t="s">
        <v>29</v>
      </c>
      <c r="P3949" t="s">
        <v>37</v>
      </c>
      <c r="Q3949" t="s">
        <v>25</v>
      </c>
      <c r="R3949" t="s">
        <v>26</v>
      </c>
    </row>
    <row r="3950" spans="1:18" x14ac:dyDescent="0.35">
      <c r="A3950" t="s">
        <v>1036</v>
      </c>
      <c r="B3950" t="s">
        <v>857</v>
      </c>
      <c r="C3950" t="s">
        <v>15</v>
      </c>
      <c r="D3950" t="s">
        <v>17</v>
      </c>
      <c r="E3950" t="s">
        <v>161</v>
      </c>
      <c r="F3950" t="s">
        <v>162</v>
      </c>
      <c r="G3950" t="s">
        <v>20</v>
      </c>
      <c r="H3950" t="s">
        <v>21</v>
      </c>
      <c r="I3950" s="4">
        <v>18.59</v>
      </c>
      <c r="J3950">
        <v>0</v>
      </c>
      <c r="K3950">
        <v>0</v>
      </c>
      <c r="L3950">
        <v>0</v>
      </c>
      <c r="M3950">
        <v>18.59</v>
      </c>
      <c r="N3950" s="2">
        <v>30</v>
      </c>
      <c r="O3950" t="s">
        <v>63</v>
      </c>
      <c r="P3950" t="s">
        <v>64</v>
      </c>
      <c r="Q3950" t="s">
        <v>25</v>
      </c>
      <c r="R3950" t="s">
        <v>26</v>
      </c>
    </row>
    <row r="3951" spans="1:18" x14ac:dyDescent="0.35">
      <c r="A3951" t="s">
        <v>1036</v>
      </c>
      <c r="B3951" t="s">
        <v>858</v>
      </c>
      <c r="C3951" t="s">
        <v>15</v>
      </c>
      <c r="D3951" t="s">
        <v>17</v>
      </c>
      <c r="E3951" t="s">
        <v>176</v>
      </c>
      <c r="G3951" t="s">
        <v>20</v>
      </c>
      <c r="H3951" t="s">
        <v>21</v>
      </c>
      <c r="I3951" s="4">
        <v>36.33</v>
      </c>
      <c r="J3951">
        <v>0</v>
      </c>
      <c r="K3951">
        <v>0</v>
      </c>
      <c r="L3951">
        <v>0</v>
      </c>
      <c r="M3951">
        <v>36.33</v>
      </c>
      <c r="N3951" s="2">
        <v>30</v>
      </c>
      <c r="O3951" t="s">
        <v>63</v>
      </c>
      <c r="P3951" t="s">
        <v>64</v>
      </c>
      <c r="Q3951" t="s">
        <v>25</v>
      </c>
      <c r="R3951" t="s">
        <v>26</v>
      </c>
    </row>
    <row r="3952" spans="1:18" x14ac:dyDescent="0.35">
      <c r="A3952" t="s">
        <v>1036</v>
      </c>
      <c r="B3952" t="s">
        <v>859</v>
      </c>
      <c r="C3952" t="s">
        <v>15</v>
      </c>
      <c r="D3952" t="s">
        <v>17</v>
      </c>
      <c r="E3952" t="s">
        <v>116</v>
      </c>
      <c r="F3952" t="s">
        <v>62</v>
      </c>
      <c r="G3952" t="s">
        <v>20</v>
      </c>
      <c r="H3952" t="s">
        <v>21</v>
      </c>
      <c r="I3952" s="4">
        <v>76.900000000000006</v>
      </c>
      <c r="J3952">
        <v>0</v>
      </c>
      <c r="K3952">
        <v>0</v>
      </c>
      <c r="L3952">
        <v>0</v>
      </c>
      <c r="M3952">
        <v>76.900000000000006</v>
      </c>
      <c r="N3952" s="2">
        <v>30</v>
      </c>
      <c r="O3952" t="s">
        <v>63</v>
      </c>
      <c r="P3952" t="s">
        <v>64</v>
      </c>
      <c r="Q3952" t="s">
        <v>25</v>
      </c>
      <c r="R3952" t="s">
        <v>26</v>
      </c>
    </row>
    <row r="3953" spans="1:18" x14ac:dyDescent="0.35">
      <c r="A3953" t="s">
        <v>1036</v>
      </c>
      <c r="B3953" t="s">
        <v>860</v>
      </c>
      <c r="C3953" t="s">
        <v>15</v>
      </c>
      <c r="D3953" t="s">
        <v>17</v>
      </c>
      <c r="E3953" t="s">
        <v>336</v>
      </c>
      <c r="G3953" t="s">
        <v>337</v>
      </c>
      <c r="H3953" t="s">
        <v>22</v>
      </c>
      <c r="I3953" s="4">
        <v>117460</v>
      </c>
      <c r="J3953">
        <v>22540</v>
      </c>
      <c r="K3953">
        <v>0</v>
      </c>
      <c r="L3953">
        <v>94920</v>
      </c>
      <c r="M3953">
        <v>0</v>
      </c>
      <c r="N3953" s="2">
        <v>30</v>
      </c>
      <c r="O3953" t="s">
        <v>60</v>
      </c>
      <c r="P3953" t="s">
        <v>37</v>
      </c>
      <c r="Q3953" t="s">
        <v>25</v>
      </c>
      <c r="R3953" t="s">
        <v>26</v>
      </c>
    </row>
    <row r="3954" spans="1:18" x14ac:dyDescent="0.35">
      <c r="A3954" t="s">
        <v>1036</v>
      </c>
      <c r="B3954" t="s">
        <v>861</v>
      </c>
      <c r="C3954" t="s">
        <v>15</v>
      </c>
      <c r="D3954" t="s">
        <v>17</v>
      </c>
      <c r="E3954" t="s">
        <v>295</v>
      </c>
      <c r="G3954" t="s">
        <v>20</v>
      </c>
      <c r="H3954" t="s">
        <v>22</v>
      </c>
      <c r="I3954" s="4">
        <v>7581</v>
      </c>
      <c r="J3954">
        <v>1679</v>
      </c>
      <c r="K3954">
        <v>0</v>
      </c>
      <c r="L3954">
        <v>5902</v>
      </c>
      <c r="M3954">
        <v>0</v>
      </c>
      <c r="N3954" s="2">
        <v>30</v>
      </c>
      <c r="O3954" t="s">
        <v>29</v>
      </c>
      <c r="P3954" t="s">
        <v>37</v>
      </c>
      <c r="Q3954" t="s">
        <v>25</v>
      </c>
      <c r="R3954" t="s">
        <v>26</v>
      </c>
    </row>
    <row r="3955" spans="1:18" x14ac:dyDescent="0.35">
      <c r="A3955" t="s">
        <v>1036</v>
      </c>
      <c r="B3955" t="s">
        <v>862</v>
      </c>
      <c r="C3955" t="s">
        <v>15</v>
      </c>
      <c r="D3955" t="s">
        <v>17</v>
      </c>
      <c r="E3955" t="s">
        <v>290</v>
      </c>
      <c r="F3955" t="s">
        <v>291</v>
      </c>
      <c r="G3955" t="s">
        <v>20</v>
      </c>
      <c r="H3955" t="s">
        <v>21</v>
      </c>
      <c r="I3955" s="4">
        <v>1538.32</v>
      </c>
      <c r="J3955">
        <v>0</v>
      </c>
      <c r="K3955">
        <v>0</v>
      </c>
      <c r="L3955">
        <v>0</v>
      </c>
      <c r="M3955">
        <v>1538.32</v>
      </c>
      <c r="N3955" s="2">
        <v>30</v>
      </c>
      <c r="O3955" t="s">
        <v>23</v>
      </c>
      <c r="P3955" t="s">
        <v>37</v>
      </c>
      <c r="Q3955" t="s">
        <v>25</v>
      </c>
      <c r="R3955" t="s">
        <v>26</v>
      </c>
    </row>
    <row r="3956" spans="1:18" x14ac:dyDescent="0.35">
      <c r="A3956" t="s">
        <v>1036</v>
      </c>
      <c r="B3956" t="s">
        <v>863</v>
      </c>
      <c r="C3956" t="s">
        <v>15</v>
      </c>
      <c r="D3956" t="s">
        <v>17</v>
      </c>
      <c r="E3956" t="s">
        <v>266</v>
      </c>
      <c r="G3956" t="s">
        <v>20</v>
      </c>
      <c r="H3956" t="s">
        <v>22</v>
      </c>
      <c r="I3956" s="4">
        <v>5906</v>
      </c>
      <c r="J3956">
        <v>1329</v>
      </c>
      <c r="K3956">
        <v>0</v>
      </c>
      <c r="L3956">
        <v>4577</v>
      </c>
      <c r="M3956">
        <v>0</v>
      </c>
      <c r="N3956" s="2">
        <v>30</v>
      </c>
      <c r="O3956" t="s">
        <v>29</v>
      </c>
      <c r="P3956" t="s">
        <v>37</v>
      </c>
      <c r="Q3956" t="s">
        <v>25</v>
      </c>
      <c r="R3956" t="s">
        <v>26</v>
      </c>
    </row>
    <row r="3957" spans="1:18" x14ac:dyDescent="0.35">
      <c r="A3957" t="s">
        <v>1036</v>
      </c>
      <c r="B3957" t="s">
        <v>864</v>
      </c>
      <c r="C3957" t="s">
        <v>15</v>
      </c>
      <c r="D3957" t="s">
        <v>17</v>
      </c>
      <c r="E3957" t="s">
        <v>321</v>
      </c>
      <c r="G3957" t="s">
        <v>20</v>
      </c>
      <c r="H3957" t="s">
        <v>21</v>
      </c>
      <c r="I3957" s="4">
        <v>1089.4100000000001</v>
      </c>
      <c r="J3957">
        <v>0</v>
      </c>
      <c r="K3957">
        <v>0</v>
      </c>
      <c r="L3957">
        <v>0</v>
      </c>
      <c r="M3957">
        <v>1089.4100000000001</v>
      </c>
      <c r="N3957" s="2">
        <v>30</v>
      </c>
      <c r="O3957" t="s">
        <v>23</v>
      </c>
      <c r="P3957" t="s">
        <v>37</v>
      </c>
      <c r="Q3957" t="s">
        <v>25</v>
      </c>
      <c r="R3957" t="s">
        <v>26</v>
      </c>
    </row>
    <row r="3958" spans="1:18" x14ac:dyDescent="0.35">
      <c r="A3958" t="s">
        <v>1036</v>
      </c>
      <c r="B3958" t="s">
        <v>865</v>
      </c>
      <c r="C3958" t="s">
        <v>15</v>
      </c>
      <c r="D3958" t="s">
        <v>17</v>
      </c>
      <c r="E3958" t="s">
        <v>311</v>
      </c>
      <c r="F3958" t="s">
        <v>312</v>
      </c>
      <c r="G3958" t="s">
        <v>20</v>
      </c>
      <c r="H3958" t="s">
        <v>21</v>
      </c>
      <c r="I3958" s="4">
        <v>44.34</v>
      </c>
      <c r="J3958">
        <v>0</v>
      </c>
      <c r="K3958">
        <v>0</v>
      </c>
      <c r="L3958">
        <v>0</v>
      </c>
      <c r="M3958">
        <v>44.34</v>
      </c>
      <c r="N3958" s="2">
        <v>30</v>
      </c>
      <c r="O3958" t="s">
        <v>23</v>
      </c>
      <c r="P3958" t="s">
        <v>37</v>
      </c>
      <c r="Q3958" t="s">
        <v>25</v>
      </c>
      <c r="R3958" t="s">
        <v>26</v>
      </c>
    </row>
    <row r="3959" spans="1:18" x14ac:dyDescent="0.35">
      <c r="A3959" t="s">
        <v>1036</v>
      </c>
      <c r="B3959" t="s">
        <v>866</v>
      </c>
      <c r="C3959" t="s">
        <v>15</v>
      </c>
      <c r="D3959" t="s">
        <v>17</v>
      </c>
      <c r="E3959" t="s">
        <v>306</v>
      </c>
      <c r="F3959" t="s">
        <v>307</v>
      </c>
      <c r="G3959" t="s">
        <v>20</v>
      </c>
      <c r="H3959" t="s">
        <v>21</v>
      </c>
      <c r="I3959" s="4">
        <v>1847.68</v>
      </c>
      <c r="J3959">
        <v>0</v>
      </c>
      <c r="K3959">
        <v>0</v>
      </c>
      <c r="L3959">
        <v>0</v>
      </c>
      <c r="M3959">
        <v>1847.68</v>
      </c>
      <c r="N3959" s="2">
        <v>30</v>
      </c>
      <c r="O3959" t="s">
        <v>46</v>
      </c>
      <c r="P3959" t="s">
        <v>37</v>
      </c>
      <c r="Q3959" t="s">
        <v>25</v>
      </c>
      <c r="R3959" t="s">
        <v>26</v>
      </c>
    </row>
    <row r="3960" spans="1:18" x14ac:dyDescent="0.35">
      <c r="A3960" t="s">
        <v>1036</v>
      </c>
      <c r="B3960" t="s">
        <v>867</v>
      </c>
      <c r="C3960" t="s">
        <v>15</v>
      </c>
      <c r="D3960" t="s">
        <v>17</v>
      </c>
      <c r="E3960" t="s">
        <v>377</v>
      </c>
      <c r="F3960" t="s">
        <v>378</v>
      </c>
      <c r="G3960" t="s">
        <v>20</v>
      </c>
      <c r="H3960" t="s">
        <v>21</v>
      </c>
      <c r="I3960" s="4">
        <v>1944.2</v>
      </c>
      <c r="J3960">
        <v>0</v>
      </c>
      <c r="K3960">
        <v>0</v>
      </c>
      <c r="L3960">
        <v>0</v>
      </c>
      <c r="M3960">
        <v>1944.2</v>
      </c>
      <c r="N3960" s="2">
        <v>30</v>
      </c>
      <c r="O3960" t="s">
        <v>51</v>
      </c>
      <c r="P3960" t="s">
        <v>37</v>
      </c>
      <c r="Q3960" t="s">
        <v>25</v>
      </c>
      <c r="R3960" t="s">
        <v>26</v>
      </c>
    </row>
    <row r="3961" spans="1:18" x14ac:dyDescent="0.35">
      <c r="A3961" t="s">
        <v>1036</v>
      </c>
      <c r="B3961" t="s">
        <v>868</v>
      </c>
      <c r="C3961" t="s">
        <v>15</v>
      </c>
      <c r="D3961" t="s">
        <v>17</v>
      </c>
      <c r="E3961" t="s">
        <v>322</v>
      </c>
      <c r="F3961" t="s">
        <v>323</v>
      </c>
      <c r="G3961" t="s">
        <v>20</v>
      </c>
      <c r="H3961" t="s">
        <v>22</v>
      </c>
      <c r="I3961" s="4">
        <v>2532</v>
      </c>
      <c r="J3961">
        <v>95</v>
      </c>
      <c r="K3961">
        <v>0</v>
      </c>
      <c r="L3961">
        <v>2437</v>
      </c>
      <c r="M3961">
        <v>0</v>
      </c>
      <c r="N3961" s="2">
        <v>30</v>
      </c>
      <c r="O3961" t="s">
        <v>51</v>
      </c>
      <c r="P3961" t="s">
        <v>37</v>
      </c>
      <c r="Q3961" t="s">
        <v>25</v>
      </c>
      <c r="R3961" t="s">
        <v>26</v>
      </c>
    </row>
    <row r="3962" spans="1:18" x14ac:dyDescent="0.35">
      <c r="A3962" t="s">
        <v>1036</v>
      </c>
      <c r="B3962" t="s">
        <v>869</v>
      </c>
      <c r="C3962" t="s">
        <v>15</v>
      </c>
      <c r="D3962" t="s">
        <v>17</v>
      </c>
      <c r="E3962" t="s">
        <v>361</v>
      </c>
      <c r="F3962" t="s">
        <v>362</v>
      </c>
      <c r="G3962" t="s">
        <v>20</v>
      </c>
      <c r="H3962" t="s">
        <v>22</v>
      </c>
      <c r="I3962" s="4">
        <v>34112</v>
      </c>
      <c r="J3962">
        <v>3592</v>
      </c>
      <c r="K3962">
        <v>0</v>
      </c>
      <c r="L3962">
        <v>30520</v>
      </c>
      <c r="M3962">
        <v>0</v>
      </c>
      <c r="N3962" s="2">
        <v>30</v>
      </c>
      <c r="O3962" t="s">
        <v>60</v>
      </c>
      <c r="P3962" t="s">
        <v>37</v>
      </c>
      <c r="Q3962" t="s">
        <v>25</v>
      </c>
      <c r="R3962" t="s">
        <v>26</v>
      </c>
    </row>
    <row r="3963" spans="1:18" x14ac:dyDescent="0.35">
      <c r="A3963" t="s">
        <v>1036</v>
      </c>
      <c r="B3963" t="s">
        <v>870</v>
      </c>
      <c r="C3963" t="s">
        <v>15</v>
      </c>
      <c r="D3963" t="s">
        <v>17</v>
      </c>
      <c r="E3963" t="s">
        <v>339</v>
      </c>
      <c r="F3963" t="s">
        <v>340</v>
      </c>
      <c r="G3963" t="s">
        <v>20</v>
      </c>
      <c r="H3963" t="s">
        <v>21</v>
      </c>
      <c r="I3963" s="4">
        <v>1605.5</v>
      </c>
      <c r="J3963">
        <v>0</v>
      </c>
      <c r="K3963">
        <v>0</v>
      </c>
      <c r="L3963">
        <v>0</v>
      </c>
      <c r="M3963">
        <v>1605.5</v>
      </c>
      <c r="N3963" s="2">
        <v>30</v>
      </c>
      <c r="O3963" t="s">
        <v>23</v>
      </c>
      <c r="P3963" t="s">
        <v>37</v>
      </c>
      <c r="Q3963" t="s">
        <v>25</v>
      </c>
      <c r="R3963" t="s">
        <v>26</v>
      </c>
    </row>
    <row r="3964" spans="1:18" x14ac:dyDescent="0.35">
      <c r="A3964" t="s">
        <v>1036</v>
      </c>
      <c r="B3964" t="s">
        <v>871</v>
      </c>
      <c r="C3964" t="s">
        <v>15</v>
      </c>
      <c r="D3964" t="s">
        <v>17</v>
      </c>
      <c r="E3964" t="s">
        <v>339</v>
      </c>
      <c r="F3964" t="s">
        <v>370</v>
      </c>
      <c r="G3964" t="s">
        <v>20</v>
      </c>
      <c r="H3964" t="s">
        <v>21</v>
      </c>
      <c r="I3964" s="4">
        <v>1587.17</v>
      </c>
      <c r="J3964">
        <v>0</v>
      </c>
      <c r="K3964">
        <v>0</v>
      </c>
      <c r="L3964">
        <v>0</v>
      </c>
      <c r="M3964">
        <v>1587.17</v>
      </c>
      <c r="N3964" s="2">
        <v>30</v>
      </c>
      <c r="O3964" t="s">
        <v>23</v>
      </c>
      <c r="P3964" t="s">
        <v>37</v>
      </c>
      <c r="Q3964" t="s">
        <v>25</v>
      </c>
      <c r="R3964" t="s">
        <v>26</v>
      </c>
    </row>
    <row r="3965" spans="1:18" x14ac:dyDescent="0.35">
      <c r="A3965" t="s">
        <v>1036</v>
      </c>
      <c r="B3965" t="s">
        <v>872</v>
      </c>
      <c r="C3965" t="s">
        <v>15</v>
      </c>
      <c r="D3965" t="s">
        <v>17</v>
      </c>
      <c r="E3965" t="s">
        <v>261</v>
      </c>
      <c r="F3965" t="s">
        <v>262</v>
      </c>
      <c r="G3965" t="s">
        <v>20</v>
      </c>
      <c r="H3965" t="s">
        <v>21</v>
      </c>
      <c r="I3965" s="4">
        <v>1488.57</v>
      </c>
      <c r="J3965">
        <v>0</v>
      </c>
      <c r="K3965">
        <v>0</v>
      </c>
      <c r="L3965">
        <v>0</v>
      </c>
      <c r="M3965">
        <v>1488.57</v>
      </c>
      <c r="N3965" s="2">
        <v>30</v>
      </c>
      <c r="O3965" t="s">
        <v>23</v>
      </c>
      <c r="P3965" t="s">
        <v>37</v>
      </c>
      <c r="Q3965" t="s">
        <v>25</v>
      </c>
      <c r="R3965" t="s">
        <v>26</v>
      </c>
    </row>
    <row r="3966" spans="1:18" x14ac:dyDescent="0.35">
      <c r="A3966" t="s">
        <v>1036</v>
      </c>
      <c r="B3966" t="s">
        <v>873</v>
      </c>
      <c r="C3966" t="s">
        <v>15</v>
      </c>
      <c r="D3966" t="s">
        <v>17</v>
      </c>
      <c r="E3966" t="s">
        <v>341</v>
      </c>
      <c r="G3966" t="s">
        <v>20</v>
      </c>
      <c r="H3966" t="s">
        <v>21</v>
      </c>
      <c r="I3966" s="4">
        <v>699.53</v>
      </c>
      <c r="J3966">
        <v>0</v>
      </c>
      <c r="K3966">
        <v>0</v>
      </c>
      <c r="L3966">
        <v>0</v>
      </c>
      <c r="M3966">
        <v>699.53</v>
      </c>
      <c r="N3966" s="2">
        <v>30</v>
      </c>
      <c r="O3966" t="s">
        <v>51</v>
      </c>
      <c r="P3966" t="s">
        <v>37</v>
      </c>
      <c r="Q3966" t="s">
        <v>25</v>
      </c>
      <c r="R3966" t="s">
        <v>26</v>
      </c>
    </row>
    <row r="3967" spans="1:18" x14ac:dyDescent="0.35">
      <c r="A3967" t="s">
        <v>1036</v>
      </c>
      <c r="B3967" t="s">
        <v>874</v>
      </c>
      <c r="C3967" t="s">
        <v>15</v>
      </c>
      <c r="D3967" t="s">
        <v>17</v>
      </c>
      <c r="E3967" t="s">
        <v>237</v>
      </c>
      <c r="G3967" t="s">
        <v>20</v>
      </c>
      <c r="H3967" t="s">
        <v>21</v>
      </c>
      <c r="I3967" s="4">
        <v>1203.52</v>
      </c>
      <c r="J3967">
        <v>0</v>
      </c>
      <c r="K3967">
        <v>0</v>
      </c>
      <c r="L3967">
        <v>0</v>
      </c>
      <c r="M3967">
        <v>1203.52</v>
      </c>
      <c r="N3967" s="2">
        <v>30</v>
      </c>
      <c r="O3967" t="s">
        <v>23</v>
      </c>
      <c r="P3967" t="s">
        <v>201</v>
      </c>
      <c r="Q3967" t="s">
        <v>25</v>
      </c>
      <c r="R3967" t="s">
        <v>26</v>
      </c>
    </row>
    <row r="3968" spans="1:18" x14ac:dyDescent="0.35">
      <c r="A3968" t="s">
        <v>1036</v>
      </c>
      <c r="B3968" t="s">
        <v>875</v>
      </c>
      <c r="C3968" t="s">
        <v>15</v>
      </c>
      <c r="D3968" t="s">
        <v>17</v>
      </c>
      <c r="E3968" t="s">
        <v>257</v>
      </c>
      <c r="G3968" t="s">
        <v>20</v>
      </c>
      <c r="H3968" t="s">
        <v>22</v>
      </c>
      <c r="I3968" s="4">
        <v>4920</v>
      </c>
      <c r="J3968">
        <v>1220</v>
      </c>
      <c r="K3968">
        <v>0</v>
      </c>
      <c r="L3968">
        <v>3700</v>
      </c>
      <c r="M3968">
        <v>0</v>
      </c>
      <c r="N3968" s="2">
        <v>30</v>
      </c>
      <c r="O3968" t="s">
        <v>60</v>
      </c>
      <c r="P3968" t="s">
        <v>201</v>
      </c>
      <c r="Q3968" t="s">
        <v>25</v>
      </c>
      <c r="R3968" t="s">
        <v>26</v>
      </c>
    </row>
    <row r="3969" spans="1:18" x14ac:dyDescent="0.35">
      <c r="A3969" t="s">
        <v>1036</v>
      </c>
      <c r="B3969" t="s">
        <v>876</v>
      </c>
      <c r="C3969" t="s">
        <v>15</v>
      </c>
      <c r="D3969" t="s">
        <v>17</v>
      </c>
      <c r="E3969" t="s">
        <v>250</v>
      </c>
      <c r="G3969" t="s">
        <v>20</v>
      </c>
      <c r="H3969" t="s">
        <v>22</v>
      </c>
      <c r="I3969" s="4">
        <v>4915</v>
      </c>
      <c r="J3969">
        <v>325</v>
      </c>
      <c r="K3969">
        <v>0</v>
      </c>
      <c r="L3969">
        <v>4590</v>
      </c>
      <c r="M3969">
        <v>0</v>
      </c>
      <c r="N3969" s="2">
        <v>30</v>
      </c>
      <c r="O3969" t="s">
        <v>23</v>
      </c>
      <c r="P3969" t="s">
        <v>201</v>
      </c>
      <c r="Q3969" t="s">
        <v>25</v>
      </c>
      <c r="R3969" t="s">
        <v>26</v>
      </c>
    </row>
    <row r="3970" spans="1:18" x14ac:dyDescent="0.35">
      <c r="A3970" t="s">
        <v>1036</v>
      </c>
      <c r="B3970" t="s">
        <v>877</v>
      </c>
      <c r="C3970" t="s">
        <v>15</v>
      </c>
      <c r="D3970" t="s">
        <v>17</v>
      </c>
      <c r="E3970" t="s">
        <v>475</v>
      </c>
      <c r="G3970" t="s">
        <v>20</v>
      </c>
      <c r="H3970" t="s">
        <v>22</v>
      </c>
      <c r="I3970" s="4">
        <v>629</v>
      </c>
      <c r="J3970">
        <v>231</v>
      </c>
      <c r="K3970">
        <v>0</v>
      </c>
      <c r="L3970">
        <v>398</v>
      </c>
      <c r="M3970">
        <v>0</v>
      </c>
      <c r="N3970" s="2">
        <v>30</v>
      </c>
      <c r="O3970" t="s">
        <v>35</v>
      </c>
      <c r="P3970" t="s">
        <v>32</v>
      </c>
      <c r="Q3970" t="s">
        <v>25</v>
      </c>
      <c r="R3970" t="s">
        <v>26</v>
      </c>
    </row>
    <row r="3971" spans="1:18" x14ac:dyDescent="0.35">
      <c r="A3971" t="s">
        <v>1036</v>
      </c>
      <c r="B3971" t="s">
        <v>878</v>
      </c>
      <c r="C3971" t="s">
        <v>15</v>
      </c>
      <c r="D3971" t="s">
        <v>17</v>
      </c>
      <c r="E3971" t="s">
        <v>475</v>
      </c>
      <c r="G3971" t="s">
        <v>20</v>
      </c>
      <c r="H3971" t="s">
        <v>21</v>
      </c>
      <c r="I3971" s="4">
        <v>565.54999999999995</v>
      </c>
      <c r="J3971">
        <v>0</v>
      </c>
      <c r="K3971">
        <v>0</v>
      </c>
      <c r="L3971">
        <v>0</v>
      </c>
      <c r="M3971">
        <v>565.54999999999995</v>
      </c>
      <c r="N3971" s="2">
        <v>30</v>
      </c>
      <c r="O3971" t="s">
        <v>29</v>
      </c>
      <c r="P3971" t="s">
        <v>32</v>
      </c>
      <c r="Q3971" t="s">
        <v>25</v>
      </c>
      <c r="R3971" t="s">
        <v>26</v>
      </c>
    </row>
    <row r="3972" spans="1:18" x14ac:dyDescent="0.35">
      <c r="A3972" t="s">
        <v>1036</v>
      </c>
      <c r="B3972" t="s">
        <v>879</v>
      </c>
      <c r="C3972" t="s">
        <v>15</v>
      </c>
      <c r="D3972" t="s">
        <v>17</v>
      </c>
      <c r="E3972" t="s">
        <v>234</v>
      </c>
      <c r="F3972" t="s">
        <v>131</v>
      </c>
      <c r="G3972" t="s">
        <v>20</v>
      </c>
      <c r="H3972" t="s">
        <v>21</v>
      </c>
      <c r="I3972" s="4">
        <v>1887.56</v>
      </c>
      <c r="J3972">
        <v>0</v>
      </c>
      <c r="K3972">
        <v>0</v>
      </c>
      <c r="L3972">
        <v>0</v>
      </c>
      <c r="M3972">
        <v>1887.56</v>
      </c>
      <c r="N3972" s="2">
        <v>30</v>
      </c>
      <c r="O3972" t="s">
        <v>29</v>
      </c>
      <c r="P3972" t="s">
        <v>32</v>
      </c>
      <c r="Q3972" t="s">
        <v>25</v>
      </c>
      <c r="R3972" t="s">
        <v>26</v>
      </c>
    </row>
    <row r="3973" spans="1:18" x14ac:dyDescent="0.35">
      <c r="A3973" t="s">
        <v>1036</v>
      </c>
      <c r="B3973" t="s">
        <v>880</v>
      </c>
      <c r="C3973" t="s">
        <v>15</v>
      </c>
      <c r="D3973" t="s">
        <v>17</v>
      </c>
      <c r="E3973" t="s">
        <v>486</v>
      </c>
      <c r="G3973" t="s">
        <v>20</v>
      </c>
      <c r="H3973" t="s">
        <v>22</v>
      </c>
      <c r="I3973" s="4">
        <v>11415</v>
      </c>
      <c r="J3973">
        <v>810</v>
      </c>
      <c r="K3973">
        <v>0</v>
      </c>
      <c r="L3973">
        <v>10605</v>
      </c>
      <c r="M3973">
        <v>0</v>
      </c>
      <c r="N3973" s="2">
        <v>30</v>
      </c>
      <c r="O3973" t="s">
        <v>60</v>
      </c>
      <c r="P3973" t="s">
        <v>32</v>
      </c>
      <c r="Q3973" t="s">
        <v>25</v>
      </c>
      <c r="R3973" t="s">
        <v>26</v>
      </c>
    </row>
    <row r="3974" spans="1:18" x14ac:dyDescent="0.35">
      <c r="A3974" t="s">
        <v>1036</v>
      </c>
      <c r="B3974" t="s">
        <v>881</v>
      </c>
      <c r="C3974" t="s">
        <v>15</v>
      </c>
      <c r="D3974" t="s">
        <v>17</v>
      </c>
      <c r="E3974" t="s">
        <v>526</v>
      </c>
      <c r="F3974" t="s">
        <v>527</v>
      </c>
      <c r="G3974" t="s">
        <v>20</v>
      </c>
      <c r="H3974" t="s">
        <v>21</v>
      </c>
      <c r="I3974" s="4">
        <v>890.66</v>
      </c>
      <c r="J3974">
        <v>0</v>
      </c>
      <c r="K3974">
        <v>0</v>
      </c>
      <c r="L3974">
        <v>0</v>
      </c>
      <c r="M3974">
        <v>890.66</v>
      </c>
      <c r="N3974" s="2">
        <v>30</v>
      </c>
      <c r="O3974" t="s">
        <v>23</v>
      </c>
      <c r="P3974" t="s">
        <v>80</v>
      </c>
      <c r="Q3974" t="s">
        <v>25</v>
      </c>
      <c r="R3974" t="s">
        <v>26</v>
      </c>
    </row>
    <row r="3975" spans="1:18" x14ac:dyDescent="0.35">
      <c r="A3975" t="s">
        <v>1036</v>
      </c>
      <c r="B3975" t="s">
        <v>882</v>
      </c>
      <c r="C3975" t="s">
        <v>15</v>
      </c>
      <c r="D3975" t="s">
        <v>17</v>
      </c>
      <c r="E3975" t="s">
        <v>119</v>
      </c>
      <c r="F3975" t="s">
        <v>18</v>
      </c>
      <c r="G3975" t="s">
        <v>20</v>
      </c>
      <c r="H3975" t="s">
        <v>21</v>
      </c>
      <c r="I3975" s="4">
        <v>2630.89</v>
      </c>
      <c r="J3975">
        <v>0</v>
      </c>
      <c r="K3975">
        <v>0</v>
      </c>
      <c r="L3975">
        <v>0</v>
      </c>
      <c r="M3975">
        <v>2630.89</v>
      </c>
      <c r="N3975" s="2">
        <v>30</v>
      </c>
      <c r="O3975" t="s">
        <v>23</v>
      </c>
      <c r="P3975" t="s">
        <v>32</v>
      </c>
      <c r="Q3975" t="s">
        <v>25</v>
      </c>
      <c r="R3975" t="s">
        <v>26</v>
      </c>
    </row>
    <row r="3976" spans="1:18" x14ac:dyDescent="0.35">
      <c r="A3976" t="s">
        <v>1036</v>
      </c>
      <c r="B3976" t="s">
        <v>883</v>
      </c>
      <c r="C3976" t="s">
        <v>15</v>
      </c>
      <c r="D3976" t="s">
        <v>17</v>
      </c>
      <c r="E3976" t="s">
        <v>401</v>
      </c>
      <c r="F3976" t="s">
        <v>131</v>
      </c>
      <c r="G3976" t="s">
        <v>20</v>
      </c>
      <c r="H3976" t="s">
        <v>22</v>
      </c>
      <c r="I3976" s="4">
        <v>5423</v>
      </c>
      <c r="J3976">
        <v>1214</v>
      </c>
      <c r="K3976">
        <v>0</v>
      </c>
      <c r="L3976">
        <v>4209</v>
      </c>
      <c r="M3976">
        <v>0</v>
      </c>
      <c r="N3976" s="2">
        <v>30</v>
      </c>
      <c r="O3976" t="s">
        <v>29</v>
      </c>
      <c r="P3976" t="s">
        <v>32</v>
      </c>
      <c r="Q3976" t="s">
        <v>25</v>
      </c>
      <c r="R3976" t="s">
        <v>26</v>
      </c>
    </row>
    <row r="3977" spans="1:18" x14ac:dyDescent="0.35">
      <c r="A3977" t="s">
        <v>1036</v>
      </c>
      <c r="B3977" t="s">
        <v>884</v>
      </c>
      <c r="C3977" t="s">
        <v>15</v>
      </c>
      <c r="D3977" t="s">
        <v>17</v>
      </c>
      <c r="E3977" t="s">
        <v>535</v>
      </c>
      <c r="G3977" t="s">
        <v>20</v>
      </c>
      <c r="H3977" t="s">
        <v>21</v>
      </c>
      <c r="I3977" s="4">
        <v>2470.15</v>
      </c>
      <c r="J3977">
        <v>0</v>
      </c>
      <c r="K3977">
        <v>0</v>
      </c>
      <c r="L3977">
        <v>0</v>
      </c>
      <c r="M3977">
        <v>2470.15</v>
      </c>
      <c r="N3977" s="2">
        <v>30</v>
      </c>
      <c r="O3977" t="s">
        <v>57</v>
      </c>
      <c r="P3977" t="s">
        <v>32</v>
      </c>
      <c r="Q3977" t="s">
        <v>25</v>
      </c>
      <c r="R3977" t="s">
        <v>26</v>
      </c>
    </row>
    <row r="3978" spans="1:18" x14ac:dyDescent="0.35">
      <c r="A3978" t="s">
        <v>1036</v>
      </c>
      <c r="B3978" t="s">
        <v>885</v>
      </c>
      <c r="C3978" t="s">
        <v>15</v>
      </c>
      <c r="D3978" t="s">
        <v>17</v>
      </c>
      <c r="E3978" t="s">
        <v>469</v>
      </c>
      <c r="F3978" t="s">
        <v>29</v>
      </c>
      <c r="G3978" t="s">
        <v>20</v>
      </c>
      <c r="H3978" t="s">
        <v>21</v>
      </c>
      <c r="I3978" s="4">
        <v>1614</v>
      </c>
      <c r="J3978">
        <v>0</v>
      </c>
      <c r="K3978">
        <v>0</v>
      </c>
      <c r="L3978">
        <v>0</v>
      </c>
      <c r="M3978">
        <v>1614</v>
      </c>
      <c r="N3978" s="2">
        <v>30</v>
      </c>
      <c r="O3978" t="s">
        <v>29</v>
      </c>
      <c r="P3978" t="s">
        <v>201</v>
      </c>
      <c r="Q3978" t="s">
        <v>25</v>
      </c>
      <c r="R3978" t="s">
        <v>26</v>
      </c>
    </row>
    <row r="3979" spans="1:18" x14ac:dyDescent="0.35">
      <c r="A3979" t="s">
        <v>1036</v>
      </c>
      <c r="B3979" t="s">
        <v>886</v>
      </c>
      <c r="C3979" t="s">
        <v>15</v>
      </c>
      <c r="D3979" t="s">
        <v>17</v>
      </c>
      <c r="E3979" t="s">
        <v>135</v>
      </c>
      <c r="F3979" t="s">
        <v>62</v>
      </c>
      <c r="G3979" t="s">
        <v>20</v>
      </c>
      <c r="H3979" t="s">
        <v>21</v>
      </c>
      <c r="I3979" s="4">
        <v>62.95</v>
      </c>
      <c r="J3979">
        <v>0</v>
      </c>
      <c r="K3979">
        <v>0</v>
      </c>
      <c r="L3979">
        <v>0</v>
      </c>
      <c r="M3979">
        <v>62.95</v>
      </c>
      <c r="N3979" s="2">
        <v>30</v>
      </c>
      <c r="O3979" t="s">
        <v>63</v>
      </c>
      <c r="P3979" t="s">
        <v>64</v>
      </c>
      <c r="Q3979" t="s">
        <v>25</v>
      </c>
      <c r="R3979" t="s">
        <v>26</v>
      </c>
    </row>
    <row r="3980" spans="1:18" x14ac:dyDescent="0.35">
      <c r="A3980" t="s">
        <v>1036</v>
      </c>
      <c r="B3980" t="s">
        <v>887</v>
      </c>
      <c r="C3980" t="s">
        <v>15</v>
      </c>
      <c r="D3980" t="s">
        <v>17</v>
      </c>
      <c r="E3980" t="s">
        <v>276</v>
      </c>
      <c r="F3980" t="s">
        <v>18</v>
      </c>
      <c r="G3980" t="s">
        <v>20</v>
      </c>
      <c r="H3980" t="s">
        <v>21</v>
      </c>
      <c r="I3980" s="4">
        <v>1585.51</v>
      </c>
      <c r="J3980">
        <v>0</v>
      </c>
      <c r="K3980">
        <v>0</v>
      </c>
      <c r="L3980">
        <v>0</v>
      </c>
      <c r="M3980">
        <v>1585.51</v>
      </c>
      <c r="N3980" s="2">
        <v>30</v>
      </c>
      <c r="O3980" t="s">
        <v>23</v>
      </c>
      <c r="P3980" t="s">
        <v>224</v>
      </c>
      <c r="Q3980" t="s">
        <v>25</v>
      </c>
      <c r="R3980" t="s">
        <v>26</v>
      </c>
    </row>
    <row r="3981" spans="1:18" x14ac:dyDescent="0.35">
      <c r="A3981" t="s">
        <v>1036</v>
      </c>
      <c r="B3981" t="s">
        <v>888</v>
      </c>
      <c r="C3981" t="s">
        <v>15</v>
      </c>
      <c r="D3981" t="s">
        <v>17</v>
      </c>
      <c r="E3981" t="s">
        <v>84</v>
      </c>
      <c r="F3981" t="s">
        <v>62</v>
      </c>
      <c r="G3981" t="s">
        <v>20</v>
      </c>
      <c r="H3981" t="s">
        <v>21</v>
      </c>
      <c r="I3981" s="4">
        <v>0</v>
      </c>
      <c r="J3981">
        <v>0</v>
      </c>
      <c r="K3981">
        <v>0</v>
      </c>
      <c r="L3981">
        <v>0</v>
      </c>
      <c r="M3981">
        <v>0</v>
      </c>
      <c r="N3981" s="2">
        <v>30</v>
      </c>
      <c r="O3981" t="s">
        <v>63</v>
      </c>
      <c r="P3981" t="s">
        <v>64</v>
      </c>
      <c r="Q3981" t="s">
        <v>25</v>
      </c>
      <c r="R3981" t="s">
        <v>26</v>
      </c>
    </row>
    <row r="3982" spans="1:18" x14ac:dyDescent="0.35">
      <c r="A3982" t="s">
        <v>1036</v>
      </c>
      <c r="B3982" t="s">
        <v>889</v>
      </c>
      <c r="C3982" t="s">
        <v>15</v>
      </c>
      <c r="D3982" t="s">
        <v>17</v>
      </c>
      <c r="E3982" t="s">
        <v>136</v>
      </c>
      <c r="F3982" t="s">
        <v>62</v>
      </c>
      <c r="G3982" t="s">
        <v>20</v>
      </c>
      <c r="H3982" t="s">
        <v>21</v>
      </c>
      <c r="I3982" s="4">
        <v>81.97</v>
      </c>
      <c r="J3982">
        <v>0</v>
      </c>
      <c r="K3982">
        <v>0</v>
      </c>
      <c r="L3982">
        <v>0</v>
      </c>
      <c r="M3982">
        <v>81.97</v>
      </c>
      <c r="N3982" s="2">
        <v>30</v>
      </c>
      <c r="O3982" t="s">
        <v>63</v>
      </c>
      <c r="P3982" t="s">
        <v>64</v>
      </c>
      <c r="Q3982" t="s">
        <v>25</v>
      </c>
      <c r="R3982" t="s">
        <v>26</v>
      </c>
    </row>
    <row r="3983" spans="1:18" x14ac:dyDescent="0.35">
      <c r="A3983" t="s">
        <v>1036</v>
      </c>
      <c r="B3983" t="s">
        <v>890</v>
      </c>
      <c r="C3983" t="s">
        <v>15</v>
      </c>
      <c r="D3983" t="s">
        <v>17</v>
      </c>
      <c r="E3983" t="s">
        <v>245</v>
      </c>
      <c r="G3983" t="s">
        <v>20</v>
      </c>
      <c r="H3983" t="s">
        <v>22</v>
      </c>
      <c r="I3983" s="4">
        <v>5867</v>
      </c>
      <c r="J3983">
        <v>1316</v>
      </c>
      <c r="K3983">
        <v>0</v>
      </c>
      <c r="L3983">
        <v>4551</v>
      </c>
      <c r="M3983">
        <v>0</v>
      </c>
      <c r="N3983" s="2">
        <v>30</v>
      </c>
      <c r="O3983" t="s">
        <v>29</v>
      </c>
      <c r="P3983" t="s">
        <v>224</v>
      </c>
      <c r="Q3983" t="s">
        <v>25</v>
      </c>
      <c r="R3983" t="s">
        <v>26</v>
      </c>
    </row>
    <row r="3984" spans="1:18" x14ac:dyDescent="0.35">
      <c r="A3984" t="s">
        <v>1036</v>
      </c>
      <c r="B3984" t="s">
        <v>891</v>
      </c>
      <c r="C3984" t="s">
        <v>15</v>
      </c>
      <c r="D3984" t="s">
        <v>17</v>
      </c>
      <c r="E3984" t="s">
        <v>301</v>
      </c>
      <c r="F3984" t="s">
        <v>110</v>
      </c>
      <c r="G3984" t="s">
        <v>20</v>
      </c>
      <c r="H3984" t="s">
        <v>22</v>
      </c>
      <c r="I3984" s="4">
        <v>3558</v>
      </c>
      <c r="J3984">
        <v>818</v>
      </c>
      <c r="K3984">
        <v>0</v>
      </c>
      <c r="L3984">
        <v>2740</v>
      </c>
      <c r="M3984">
        <v>0</v>
      </c>
      <c r="N3984" s="2">
        <v>30</v>
      </c>
      <c r="O3984" t="s">
        <v>29</v>
      </c>
      <c r="P3984" t="s">
        <v>224</v>
      </c>
      <c r="Q3984" t="s">
        <v>25</v>
      </c>
      <c r="R3984" t="s">
        <v>26</v>
      </c>
    </row>
    <row r="3985" spans="1:18" x14ac:dyDescent="0.35">
      <c r="A3985" t="s">
        <v>1036</v>
      </c>
      <c r="B3985" t="s">
        <v>892</v>
      </c>
      <c r="C3985" t="s">
        <v>15</v>
      </c>
      <c r="D3985" t="s">
        <v>17</v>
      </c>
      <c r="E3985" t="s">
        <v>310</v>
      </c>
      <c r="F3985" t="s">
        <v>110</v>
      </c>
      <c r="G3985" t="s">
        <v>20</v>
      </c>
      <c r="H3985" t="s">
        <v>22</v>
      </c>
      <c r="I3985" s="4">
        <v>3378</v>
      </c>
      <c r="J3985">
        <v>703</v>
      </c>
      <c r="K3985">
        <v>0</v>
      </c>
      <c r="L3985">
        <v>2675</v>
      </c>
      <c r="M3985">
        <v>0</v>
      </c>
      <c r="N3985" s="2">
        <v>30</v>
      </c>
      <c r="O3985" t="s">
        <v>29</v>
      </c>
      <c r="P3985" t="s">
        <v>224</v>
      </c>
      <c r="Q3985" t="s">
        <v>25</v>
      </c>
      <c r="R3985" t="s">
        <v>26</v>
      </c>
    </row>
    <row r="3986" spans="1:18" x14ac:dyDescent="0.35">
      <c r="A3986" t="s">
        <v>1036</v>
      </c>
      <c r="B3986" t="s">
        <v>893</v>
      </c>
      <c r="C3986" t="s">
        <v>15</v>
      </c>
      <c r="D3986" t="s">
        <v>17</v>
      </c>
      <c r="E3986" t="s">
        <v>472</v>
      </c>
      <c r="F3986" t="s">
        <v>473</v>
      </c>
      <c r="G3986" t="s">
        <v>20</v>
      </c>
      <c r="H3986" t="s">
        <v>21</v>
      </c>
      <c r="I3986" s="4">
        <v>3675.86</v>
      </c>
      <c r="J3986">
        <v>0</v>
      </c>
      <c r="K3986">
        <v>0</v>
      </c>
      <c r="L3986">
        <v>0</v>
      </c>
      <c r="M3986">
        <v>3675.86</v>
      </c>
      <c r="N3986" s="2">
        <v>30</v>
      </c>
      <c r="O3986" t="s">
        <v>46</v>
      </c>
      <c r="P3986" t="s">
        <v>224</v>
      </c>
      <c r="Q3986" t="s">
        <v>25</v>
      </c>
      <c r="R3986" t="s">
        <v>26</v>
      </c>
    </row>
    <row r="3987" spans="1:18" x14ac:dyDescent="0.35">
      <c r="A3987" t="s">
        <v>1036</v>
      </c>
      <c r="B3987" t="s">
        <v>894</v>
      </c>
      <c r="C3987" t="s">
        <v>15</v>
      </c>
      <c r="D3987" t="s">
        <v>17</v>
      </c>
      <c r="E3987" t="s">
        <v>367</v>
      </c>
      <c r="G3987" t="s">
        <v>20</v>
      </c>
      <c r="H3987" t="s">
        <v>22</v>
      </c>
      <c r="I3987" s="4">
        <v>3899</v>
      </c>
      <c r="J3987">
        <v>880</v>
      </c>
      <c r="K3987">
        <v>0</v>
      </c>
      <c r="L3987">
        <v>3019</v>
      </c>
      <c r="M3987">
        <v>0</v>
      </c>
      <c r="N3987" s="2">
        <v>30</v>
      </c>
      <c r="O3987" t="s">
        <v>29</v>
      </c>
      <c r="P3987" t="s">
        <v>108</v>
      </c>
      <c r="Q3987" t="s">
        <v>25</v>
      </c>
      <c r="R3987" t="s">
        <v>26</v>
      </c>
    </row>
    <row r="3988" spans="1:18" x14ac:dyDescent="0.35">
      <c r="A3988" t="s">
        <v>1036</v>
      </c>
      <c r="B3988" t="s">
        <v>895</v>
      </c>
      <c r="C3988" t="s">
        <v>15</v>
      </c>
      <c r="D3988" t="s">
        <v>17</v>
      </c>
      <c r="E3988" t="s">
        <v>386</v>
      </c>
      <c r="F3988" t="s">
        <v>40</v>
      </c>
      <c r="G3988" t="s">
        <v>20</v>
      </c>
      <c r="H3988" t="s">
        <v>21</v>
      </c>
      <c r="I3988" s="4">
        <v>661.74</v>
      </c>
      <c r="J3988">
        <v>0</v>
      </c>
      <c r="K3988">
        <v>0</v>
      </c>
      <c r="L3988">
        <v>0</v>
      </c>
      <c r="M3988">
        <v>661.74</v>
      </c>
      <c r="N3988" s="2">
        <v>30</v>
      </c>
      <c r="O3988" t="s">
        <v>40</v>
      </c>
      <c r="P3988" t="s">
        <v>108</v>
      </c>
      <c r="Q3988" t="s">
        <v>25</v>
      </c>
      <c r="R3988" t="s">
        <v>26</v>
      </c>
    </row>
    <row r="3989" spans="1:18" x14ac:dyDescent="0.35">
      <c r="A3989" t="s">
        <v>1036</v>
      </c>
      <c r="B3989" t="s">
        <v>896</v>
      </c>
      <c r="C3989" t="s">
        <v>15</v>
      </c>
      <c r="D3989" t="s">
        <v>17</v>
      </c>
      <c r="E3989" t="s">
        <v>346</v>
      </c>
      <c r="F3989" t="s">
        <v>347</v>
      </c>
      <c r="G3989" t="s">
        <v>20</v>
      </c>
      <c r="H3989" t="s">
        <v>22</v>
      </c>
      <c r="I3989" s="4">
        <v>18125</v>
      </c>
      <c r="J3989">
        <v>1370</v>
      </c>
      <c r="K3989">
        <v>0</v>
      </c>
      <c r="L3989">
        <v>16755</v>
      </c>
      <c r="M3989">
        <v>0</v>
      </c>
      <c r="N3989" s="2">
        <v>30</v>
      </c>
      <c r="O3989" t="s">
        <v>60</v>
      </c>
      <c r="P3989" t="s">
        <v>41</v>
      </c>
      <c r="Q3989" t="s">
        <v>25</v>
      </c>
      <c r="R3989" t="s">
        <v>26</v>
      </c>
    </row>
    <row r="3990" spans="1:18" x14ac:dyDescent="0.35">
      <c r="A3990" t="s">
        <v>1036</v>
      </c>
      <c r="B3990" t="s">
        <v>897</v>
      </c>
      <c r="C3990" t="s">
        <v>15</v>
      </c>
      <c r="D3990" t="s">
        <v>17</v>
      </c>
      <c r="E3990" t="s">
        <v>380</v>
      </c>
      <c r="F3990" t="s">
        <v>328</v>
      </c>
      <c r="G3990" t="s">
        <v>20</v>
      </c>
      <c r="H3990" t="s">
        <v>22</v>
      </c>
      <c r="I3990" s="4">
        <v>493</v>
      </c>
      <c r="J3990">
        <v>104</v>
      </c>
      <c r="K3990">
        <v>0</v>
      </c>
      <c r="L3990">
        <v>389</v>
      </c>
      <c r="M3990">
        <v>0</v>
      </c>
      <c r="N3990" s="2">
        <v>30</v>
      </c>
      <c r="O3990" t="s">
        <v>29</v>
      </c>
      <c r="P3990" t="s">
        <v>108</v>
      </c>
      <c r="Q3990" t="s">
        <v>25</v>
      </c>
      <c r="R3990" t="s">
        <v>26</v>
      </c>
    </row>
    <row r="3991" spans="1:18" x14ac:dyDescent="0.35">
      <c r="A3991" t="s">
        <v>1036</v>
      </c>
      <c r="B3991" t="s">
        <v>898</v>
      </c>
      <c r="C3991" t="s">
        <v>15</v>
      </c>
      <c r="D3991" t="s">
        <v>17</v>
      </c>
      <c r="E3991" t="s">
        <v>58</v>
      </c>
      <c r="F3991" t="s">
        <v>59</v>
      </c>
      <c r="G3991" t="s">
        <v>20</v>
      </c>
      <c r="H3991" t="s">
        <v>22</v>
      </c>
      <c r="I3991" s="4">
        <v>25110</v>
      </c>
      <c r="J3991">
        <v>3115</v>
      </c>
      <c r="K3991">
        <v>0</v>
      </c>
      <c r="L3991">
        <v>21995</v>
      </c>
      <c r="M3991">
        <v>0</v>
      </c>
      <c r="N3991" s="2">
        <v>30</v>
      </c>
      <c r="O3991" t="s">
        <v>60</v>
      </c>
      <c r="P3991" t="s">
        <v>41</v>
      </c>
      <c r="Q3991" t="s">
        <v>25</v>
      </c>
      <c r="R3991" t="s">
        <v>26</v>
      </c>
    </row>
    <row r="3992" spans="1:18" x14ac:dyDescent="0.35">
      <c r="A3992" t="s">
        <v>1036</v>
      </c>
      <c r="B3992" t="s">
        <v>899</v>
      </c>
      <c r="C3992" t="s">
        <v>15</v>
      </c>
      <c r="D3992" t="s">
        <v>17</v>
      </c>
      <c r="E3992" t="s">
        <v>505</v>
      </c>
      <c r="F3992" t="s">
        <v>494</v>
      </c>
      <c r="G3992" t="s">
        <v>20</v>
      </c>
      <c r="H3992" t="s">
        <v>22</v>
      </c>
      <c r="I3992" s="4">
        <v>8425</v>
      </c>
      <c r="J3992">
        <v>5210</v>
      </c>
      <c r="K3992">
        <v>0</v>
      </c>
      <c r="L3992">
        <v>3215</v>
      </c>
      <c r="M3992">
        <v>0</v>
      </c>
      <c r="N3992" s="2">
        <v>30</v>
      </c>
      <c r="O3992" t="s">
        <v>260</v>
      </c>
      <c r="P3992" t="s">
        <v>108</v>
      </c>
      <c r="Q3992" t="s">
        <v>25</v>
      </c>
      <c r="R3992" t="s">
        <v>26</v>
      </c>
    </row>
    <row r="3993" spans="1:18" x14ac:dyDescent="0.35">
      <c r="A3993" t="s">
        <v>1036</v>
      </c>
      <c r="B3993" t="s">
        <v>900</v>
      </c>
      <c r="C3993" t="s">
        <v>15</v>
      </c>
      <c r="D3993" t="s">
        <v>17</v>
      </c>
      <c r="E3993" t="s">
        <v>107</v>
      </c>
      <c r="F3993" t="s">
        <v>23</v>
      </c>
      <c r="G3993" t="s">
        <v>20</v>
      </c>
      <c r="H3993" t="s">
        <v>22</v>
      </c>
      <c r="I3993" s="4">
        <v>4173</v>
      </c>
      <c r="J3993">
        <v>235</v>
      </c>
      <c r="K3993">
        <v>0</v>
      </c>
      <c r="L3993">
        <v>3938</v>
      </c>
      <c r="M3993">
        <v>0</v>
      </c>
      <c r="N3993" s="2">
        <v>30</v>
      </c>
      <c r="O3993" t="s">
        <v>23</v>
      </c>
      <c r="P3993" t="s">
        <v>108</v>
      </c>
      <c r="Q3993" t="s">
        <v>25</v>
      </c>
      <c r="R3993" t="s">
        <v>26</v>
      </c>
    </row>
    <row r="3994" spans="1:18" x14ac:dyDescent="0.35">
      <c r="A3994" t="s">
        <v>1036</v>
      </c>
      <c r="B3994" t="s">
        <v>901</v>
      </c>
      <c r="C3994" t="s">
        <v>15</v>
      </c>
      <c r="D3994" t="s">
        <v>17</v>
      </c>
      <c r="E3994" t="s">
        <v>471</v>
      </c>
      <c r="F3994" t="s">
        <v>429</v>
      </c>
      <c r="G3994" t="s">
        <v>20</v>
      </c>
      <c r="H3994" t="s">
        <v>22</v>
      </c>
      <c r="I3994" s="4">
        <v>6929</v>
      </c>
      <c r="J3994">
        <v>2420</v>
      </c>
      <c r="K3994">
        <v>0</v>
      </c>
      <c r="L3994">
        <v>4509</v>
      </c>
      <c r="M3994">
        <v>0</v>
      </c>
      <c r="N3994" s="2">
        <v>30</v>
      </c>
      <c r="O3994" t="s">
        <v>260</v>
      </c>
      <c r="P3994" t="s">
        <v>108</v>
      </c>
      <c r="Q3994" t="s">
        <v>25</v>
      </c>
      <c r="R3994" t="s">
        <v>26</v>
      </c>
    </row>
    <row r="3995" spans="1:18" x14ac:dyDescent="0.35">
      <c r="A3995" t="s">
        <v>1036</v>
      </c>
      <c r="B3995" t="s">
        <v>902</v>
      </c>
      <c r="C3995" t="s">
        <v>15</v>
      </c>
      <c r="D3995" t="s">
        <v>17</v>
      </c>
      <c r="E3995" t="s">
        <v>230</v>
      </c>
      <c r="G3995" t="s">
        <v>20</v>
      </c>
      <c r="H3995" t="s">
        <v>22</v>
      </c>
      <c r="I3995" s="4">
        <v>2479</v>
      </c>
      <c r="J3995">
        <v>524</v>
      </c>
      <c r="K3995">
        <v>0</v>
      </c>
      <c r="L3995">
        <v>1955</v>
      </c>
      <c r="M3995">
        <v>0</v>
      </c>
      <c r="N3995" s="2">
        <v>30</v>
      </c>
      <c r="O3995" t="s">
        <v>29</v>
      </c>
      <c r="P3995" t="s">
        <v>37</v>
      </c>
      <c r="Q3995" t="s">
        <v>25</v>
      </c>
      <c r="R3995" t="s">
        <v>26</v>
      </c>
    </row>
    <row r="3996" spans="1:18" x14ac:dyDescent="0.35">
      <c r="A3996" t="s">
        <v>1036</v>
      </c>
      <c r="B3996" t="s">
        <v>903</v>
      </c>
      <c r="C3996" t="s">
        <v>15</v>
      </c>
      <c r="D3996" t="s">
        <v>17</v>
      </c>
      <c r="E3996" t="s">
        <v>65</v>
      </c>
      <c r="G3996" t="s">
        <v>20</v>
      </c>
      <c r="H3996" t="s">
        <v>21</v>
      </c>
      <c r="I3996" s="4">
        <v>352.96</v>
      </c>
      <c r="J3996">
        <v>0</v>
      </c>
      <c r="K3996">
        <v>0</v>
      </c>
      <c r="L3996">
        <v>0</v>
      </c>
      <c r="M3996">
        <v>352.96</v>
      </c>
      <c r="N3996" s="2">
        <v>30</v>
      </c>
      <c r="O3996" t="s">
        <v>40</v>
      </c>
      <c r="P3996" t="s">
        <v>37</v>
      </c>
      <c r="Q3996" t="s">
        <v>25</v>
      </c>
      <c r="R3996" t="s">
        <v>26</v>
      </c>
    </row>
    <row r="3997" spans="1:18" x14ac:dyDescent="0.35">
      <c r="A3997" t="s">
        <v>1036</v>
      </c>
      <c r="B3997" t="s">
        <v>904</v>
      </c>
      <c r="C3997" t="s">
        <v>15</v>
      </c>
      <c r="D3997" t="s">
        <v>17</v>
      </c>
      <c r="E3997" t="s">
        <v>225</v>
      </c>
      <c r="G3997" t="s">
        <v>20</v>
      </c>
      <c r="H3997" t="s">
        <v>22</v>
      </c>
      <c r="I3997" s="4">
        <v>7498</v>
      </c>
      <c r="J3997">
        <v>1781</v>
      </c>
      <c r="K3997">
        <v>0</v>
      </c>
      <c r="L3997">
        <v>5717</v>
      </c>
      <c r="M3997">
        <v>0</v>
      </c>
      <c r="N3997" s="2">
        <v>30</v>
      </c>
      <c r="O3997" t="s">
        <v>29</v>
      </c>
      <c r="P3997" t="s">
        <v>37</v>
      </c>
      <c r="Q3997" t="s">
        <v>25</v>
      </c>
      <c r="R3997" t="s">
        <v>26</v>
      </c>
    </row>
    <row r="3998" spans="1:18" x14ac:dyDescent="0.35">
      <c r="A3998" t="s">
        <v>1036</v>
      </c>
      <c r="B3998" t="s">
        <v>905</v>
      </c>
      <c r="C3998" t="s">
        <v>15</v>
      </c>
      <c r="D3998" t="s">
        <v>17</v>
      </c>
      <c r="E3998" t="s">
        <v>298</v>
      </c>
      <c r="G3998" t="s">
        <v>20</v>
      </c>
      <c r="H3998" t="s">
        <v>21</v>
      </c>
      <c r="I3998" s="4">
        <v>1821.29</v>
      </c>
      <c r="J3998">
        <v>0</v>
      </c>
      <c r="K3998">
        <v>0</v>
      </c>
      <c r="L3998">
        <v>0</v>
      </c>
      <c r="M3998">
        <v>1821.29</v>
      </c>
      <c r="N3998" s="2">
        <v>30</v>
      </c>
      <c r="O3998" t="s">
        <v>57</v>
      </c>
      <c r="P3998" t="s">
        <v>37</v>
      </c>
      <c r="Q3998" t="s">
        <v>25</v>
      </c>
      <c r="R3998" t="s">
        <v>26</v>
      </c>
    </row>
    <row r="3999" spans="1:18" x14ac:dyDescent="0.35">
      <c r="A3999" t="s">
        <v>1036</v>
      </c>
      <c r="B3999" t="s">
        <v>906</v>
      </c>
      <c r="C3999" t="s">
        <v>15</v>
      </c>
      <c r="D3999" t="s">
        <v>17</v>
      </c>
      <c r="E3999" t="s">
        <v>470</v>
      </c>
      <c r="G3999" t="s">
        <v>20</v>
      </c>
      <c r="H3999" t="s">
        <v>21</v>
      </c>
      <c r="I3999" s="4">
        <v>1880.29</v>
      </c>
      <c r="J3999">
        <v>0</v>
      </c>
      <c r="K3999">
        <v>0</v>
      </c>
      <c r="L3999">
        <v>0</v>
      </c>
      <c r="M3999">
        <v>1880.29</v>
      </c>
      <c r="N3999" s="2">
        <v>30</v>
      </c>
      <c r="O3999" t="s">
        <v>29</v>
      </c>
      <c r="P3999" t="s">
        <v>37</v>
      </c>
      <c r="Q3999" t="s">
        <v>25</v>
      </c>
      <c r="R3999" t="s">
        <v>26</v>
      </c>
    </row>
    <row r="4000" spans="1:18" x14ac:dyDescent="0.35">
      <c r="A4000" t="s">
        <v>1036</v>
      </c>
      <c r="B4000" t="s">
        <v>907</v>
      </c>
      <c r="C4000" t="s">
        <v>15</v>
      </c>
      <c r="D4000" t="s">
        <v>17</v>
      </c>
      <c r="E4000" t="s">
        <v>523</v>
      </c>
      <c r="G4000" t="s">
        <v>20</v>
      </c>
      <c r="H4000" t="s">
        <v>21</v>
      </c>
      <c r="I4000" s="4">
        <v>1306.31</v>
      </c>
      <c r="J4000">
        <v>0</v>
      </c>
      <c r="K4000">
        <v>0</v>
      </c>
      <c r="L4000">
        <v>0</v>
      </c>
      <c r="M4000">
        <v>1306.31</v>
      </c>
      <c r="N4000" s="2">
        <v>30</v>
      </c>
      <c r="O4000" t="s">
        <v>29</v>
      </c>
      <c r="P4000" t="s">
        <v>168</v>
      </c>
      <c r="Q4000" t="s">
        <v>25</v>
      </c>
      <c r="R4000" t="s">
        <v>26</v>
      </c>
    </row>
    <row r="4001" spans="1:18" x14ac:dyDescent="0.35">
      <c r="A4001" t="s">
        <v>1036</v>
      </c>
      <c r="B4001" t="s">
        <v>908</v>
      </c>
      <c r="C4001" t="s">
        <v>15</v>
      </c>
      <c r="D4001" t="s">
        <v>17</v>
      </c>
      <c r="E4001" t="s">
        <v>407</v>
      </c>
      <c r="F4001" t="s">
        <v>131</v>
      </c>
      <c r="G4001" t="s">
        <v>20</v>
      </c>
      <c r="H4001" t="s">
        <v>22</v>
      </c>
      <c r="I4001" s="4">
        <v>207</v>
      </c>
      <c r="J4001">
        <v>47</v>
      </c>
      <c r="K4001">
        <v>0</v>
      </c>
      <c r="L4001">
        <v>160</v>
      </c>
      <c r="M4001">
        <v>0</v>
      </c>
      <c r="N4001" s="2">
        <v>30</v>
      </c>
      <c r="O4001" t="s">
        <v>29</v>
      </c>
      <c r="P4001" t="s">
        <v>32</v>
      </c>
      <c r="Q4001" t="s">
        <v>25</v>
      </c>
      <c r="R4001" t="s">
        <v>26</v>
      </c>
    </row>
    <row r="4002" spans="1:18" x14ac:dyDescent="0.35">
      <c r="A4002" t="s">
        <v>1036</v>
      </c>
      <c r="B4002" t="s">
        <v>909</v>
      </c>
      <c r="C4002" t="s">
        <v>15</v>
      </c>
      <c r="D4002" t="s">
        <v>17</v>
      </c>
      <c r="E4002" t="s">
        <v>395</v>
      </c>
      <c r="G4002" t="s">
        <v>20</v>
      </c>
      <c r="H4002" t="s">
        <v>22</v>
      </c>
      <c r="I4002" s="4">
        <v>490</v>
      </c>
      <c r="J4002">
        <v>137</v>
      </c>
      <c r="K4002">
        <v>0</v>
      </c>
      <c r="L4002">
        <v>353</v>
      </c>
      <c r="M4002">
        <v>0</v>
      </c>
      <c r="N4002" s="2">
        <v>30</v>
      </c>
      <c r="O4002" t="s">
        <v>29</v>
      </c>
      <c r="P4002" t="s">
        <v>32</v>
      </c>
      <c r="Q4002" t="s">
        <v>25</v>
      </c>
      <c r="R4002" t="s">
        <v>26</v>
      </c>
    </row>
    <row r="4003" spans="1:18" x14ac:dyDescent="0.35">
      <c r="A4003" t="s">
        <v>1036</v>
      </c>
      <c r="B4003" t="s">
        <v>910</v>
      </c>
      <c r="C4003" t="s">
        <v>15</v>
      </c>
      <c r="D4003" t="s">
        <v>17</v>
      </c>
      <c r="E4003" t="s">
        <v>388</v>
      </c>
      <c r="F4003" t="s">
        <v>131</v>
      </c>
      <c r="G4003" t="s">
        <v>20</v>
      </c>
      <c r="H4003" t="s">
        <v>22</v>
      </c>
      <c r="I4003" s="4">
        <v>9603</v>
      </c>
      <c r="J4003">
        <v>2173</v>
      </c>
      <c r="K4003">
        <v>0</v>
      </c>
      <c r="L4003">
        <v>7430</v>
      </c>
      <c r="M4003">
        <v>0</v>
      </c>
      <c r="N4003" s="2">
        <v>30</v>
      </c>
      <c r="O4003" t="s">
        <v>29</v>
      </c>
      <c r="P4003" t="s">
        <v>32</v>
      </c>
      <c r="Q4003" t="s">
        <v>25</v>
      </c>
      <c r="R4003" t="s">
        <v>26</v>
      </c>
    </row>
    <row r="4004" spans="1:18" x14ac:dyDescent="0.35">
      <c r="A4004" t="s">
        <v>1036</v>
      </c>
      <c r="B4004" t="s">
        <v>911</v>
      </c>
      <c r="C4004" t="s">
        <v>15</v>
      </c>
      <c r="D4004" t="s">
        <v>17</v>
      </c>
      <c r="E4004" t="s">
        <v>425</v>
      </c>
      <c r="F4004" t="s">
        <v>253</v>
      </c>
      <c r="G4004" t="s">
        <v>20</v>
      </c>
      <c r="H4004" t="s">
        <v>22</v>
      </c>
      <c r="I4004" s="4">
        <v>1349</v>
      </c>
      <c r="J4004">
        <v>365</v>
      </c>
      <c r="K4004">
        <v>0</v>
      </c>
      <c r="L4004">
        <v>984</v>
      </c>
      <c r="M4004">
        <v>0</v>
      </c>
      <c r="N4004" s="2">
        <v>30</v>
      </c>
      <c r="O4004" t="s">
        <v>29</v>
      </c>
      <c r="P4004" t="s">
        <v>32</v>
      </c>
      <c r="Q4004" t="s">
        <v>25</v>
      </c>
      <c r="R4004" t="s">
        <v>26</v>
      </c>
    </row>
    <row r="4005" spans="1:18" x14ac:dyDescent="0.35">
      <c r="A4005" t="s">
        <v>1036</v>
      </c>
      <c r="B4005" t="s">
        <v>912</v>
      </c>
      <c r="C4005" t="s">
        <v>15</v>
      </c>
      <c r="D4005" t="s">
        <v>17</v>
      </c>
      <c r="E4005" t="s">
        <v>493</v>
      </c>
      <c r="F4005" t="s">
        <v>494</v>
      </c>
      <c r="G4005" t="s">
        <v>20</v>
      </c>
      <c r="H4005" t="s">
        <v>22</v>
      </c>
      <c r="I4005" s="4">
        <v>15130</v>
      </c>
      <c r="J4005">
        <v>6005</v>
      </c>
      <c r="K4005">
        <v>0</v>
      </c>
      <c r="L4005">
        <v>9125</v>
      </c>
      <c r="M4005">
        <v>0</v>
      </c>
      <c r="N4005" s="2">
        <v>30</v>
      </c>
      <c r="O4005" t="s">
        <v>260</v>
      </c>
      <c r="P4005" t="s">
        <v>168</v>
      </c>
      <c r="Q4005" t="s">
        <v>25</v>
      </c>
      <c r="R4005" t="s">
        <v>26</v>
      </c>
    </row>
    <row r="4006" spans="1:18" x14ac:dyDescent="0.35">
      <c r="A4006" t="s">
        <v>1036</v>
      </c>
      <c r="B4006" t="s">
        <v>913</v>
      </c>
      <c r="C4006" t="s">
        <v>15</v>
      </c>
      <c r="D4006" t="s">
        <v>17</v>
      </c>
      <c r="E4006" t="s">
        <v>414</v>
      </c>
      <c r="F4006" t="s">
        <v>253</v>
      </c>
      <c r="G4006" t="s">
        <v>20</v>
      </c>
      <c r="H4006" t="s">
        <v>22</v>
      </c>
      <c r="I4006" s="4">
        <v>1043</v>
      </c>
      <c r="J4006">
        <v>273</v>
      </c>
      <c r="K4006">
        <v>0</v>
      </c>
      <c r="L4006">
        <v>770</v>
      </c>
      <c r="M4006">
        <v>0</v>
      </c>
      <c r="N4006" s="2">
        <v>30</v>
      </c>
      <c r="O4006" t="s">
        <v>29</v>
      </c>
      <c r="P4006" t="s">
        <v>32</v>
      </c>
      <c r="Q4006" t="s">
        <v>25</v>
      </c>
      <c r="R4006" t="s">
        <v>26</v>
      </c>
    </row>
    <row r="4007" spans="1:18" x14ac:dyDescent="0.35">
      <c r="A4007" t="s">
        <v>1036</v>
      </c>
      <c r="B4007" t="s">
        <v>914</v>
      </c>
      <c r="C4007" t="s">
        <v>15</v>
      </c>
      <c r="D4007" t="s">
        <v>17</v>
      </c>
      <c r="E4007" t="s">
        <v>351</v>
      </c>
      <c r="F4007" t="s">
        <v>352</v>
      </c>
      <c r="G4007" t="s">
        <v>20</v>
      </c>
      <c r="H4007" t="s">
        <v>21</v>
      </c>
      <c r="I4007" s="4">
        <v>3.58</v>
      </c>
      <c r="J4007">
        <v>0</v>
      </c>
      <c r="K4007">
        <v>0</v>
      </c>
      <c r="L4007">
        <v>0</v>
      </c>
      <c r="M4007">
        <v>3.58</v>
      </c>
      <c r="N4007" s="2">
        <v>30</v>
      </c>
      <c r="O4007" t="s">
        <v>29</v>
      </c>
      <c r="P4007" t="s">
        <v>32</v>
      </c>
      <c r="Q4007" t="s">
        <v>25</v>
      </c>
      <c r="R4007" t="s">
        <v>26</v>
      </c>
    </row>
    <row r="4008" spans="1:18" x14ac:dyDescent="0.35">
      <c r="A4008" t="s">
        <v>1036</v>
      </c>
      <c r="B4008" t="s">
        <v>915</v>
      </c>
      <c r="C4008" t="s">
        <v>15</v>
      </c>
      <c r="D4008" t="s">
        <v>17</v>
      </c>
      <c r="E4008" t="s">
        <v>365</v>
      </c>
      <c r="G4008" t="s">
        <v>20</v>
      </c>
      <c r="H4008" t="s">
        <v>22</v>
      </c>
      <c r="I4008" s="4">
        <v>6473</v>
      </c>
      <c r="J4008">
        <v>1313</v>
      </c>
      <c r="K4008">
        <v>0</v>
      </c>
      <c r="L4008">
        <v>5160</v>
      </c>
      <c r="M4008">
        <v>0</v>
      </c>
      <c r="N4008" s="2">
        <v>30</v>
      </c>
      <c r="O4008" t="s">
        <v>29</v>
      </c>
      <c r="P4008" t="s">
        <v>168</v>
      </c>
      <c r="Q4008" t="s">
        <v>25</v>
      </c>
      <c r="R4008" t="s">
        <v>26</v>
      </c>
    </row>
    <row r="4009" spans="1:18" x14ac:dyDescent="0.35">
      <c r="A4009" t="s">
        <v>1036</v>
      </c>
      <c r="B4009" t="s">
        <v>916</v>
      </c>
      <c r="C4009" t="s">
        <v>15</v>
      </c>
      <c r="D4009" t="s">
        <v>17</v>
      </c>
      <c r="E4009" t="s">
        <v>394</v>
      </c>
      <c r="F4009" t="s">
        <v>40</v>
      </c>
      <c r="G4009" t="s">
        <v>20</v>
      </c>
      <c r="H4009" t="s">
        <v>22</v>
      </c>
      <c r="I4009" s="4">
        <v>982</v>
      </c>
      <c r="J4009">
        <v>156</v>
      </c>
      <c r="K4009">
        <v>0</v>
      </c>
      <c r="L4009">
        <v>826</v>
      </c>
      <c r="M4009">
        <v>0</v>
      </c>
      <c r="N4009" s="2">
        <v>30</v>
      </c>
      <c r="O4009" t="s">
        <v>40</v>
      </c>
      <c r="P4009" t="s">
        <v>47</v>
      </c>
      <c r="Q4009" t="s">
        <v>25</v>
      </c>
      <c r="R4009" t="s">
        <v>26</v>
      </c>
    </row>
    <row r="4010" spans="1:18" x14ac:dyDescent="0.35">
      <c r="A4010" t="s">
        <v>1036</v>
      </c>
      <c r="B4010" t="s">
        <v>917</v>
      </c>
      <c r="C4010" t="s">
        <v>15</v>
      </c>
      <c r="D4010" t="s">
        <v>17</v>
      </c>
      <c r="E4010" t="s">
        <v>320</v>
      </c>
      <c r="G4010" t="s">
        <v>20</v>
      </c>
      <c r="H4010" t="s">
        <v>22</v>
      </c>
      <c r="I4010" s="4">
        <v>1943</v>
      </c>
      <c r="J4010">
        <v>449</v>
      </c>
      <c r="K4010">
        <v>0</v>
      </c>
      <c r="L4010">
        <v>1494</v>
      </c>
      <c r="M4010">
        <v>0</v>
      </c>
      <c r="N4010" s="2">
        <v>30</v>
      </c>
      <c r="O4010" t="s">
        <v>51</v>
      </c>
      <c r="P4010" t="s">
        <v>272</v>
      </c>
      <c r="Q4010" t="s">
        <v>25</v>
      </c>
      <c r="R4010" t="s">
        <v>26</v>
      </c>
    </row>
    <row r="4011" spans="1:18" x14ac:dyDescent="0.35">
      <c r="A4011" t="s">
        <v>1036</v>
      </c>
      <c r="B4011" t="s">
        <v>918</v>
      </c>
      <c r="C4011" t="s">
        <v>15</v>
      </c>
      <c r="D4011" t="s">
        <v>17</v>
      </c>
      <c r="E4011" t="s">
        <v>267</v>
      </c>
      <c r="G4011" t="s">
        <v>20</v>
      </c>
      <c r="H4011" t="s">
        <v>22</v>
      </c>
      <c r="I4011" s="4">
        <v>4782</v>
      </c>
      <c r="J4011">
        <v>982</v>
      </c>
      <c r="K4011">
        <v>0</v>
      </c>
      <c r="L4011">
        <v>3800</v>
      </c>
      <c r="M4011">
        <v>0</v>
      </c>
      <c r="N4011" s="2">
        <v>30</v>
      </c>
      <c r="O4011" t="s">
        <v>29</v>
      </c>
      <c r="P4011" t="s">
        <v>37</v>
      </c>
      <c r="Q4011" t="s">
        <v>25</v>
      </c>
      <c r="R4011" t="s">
        <v>26</v>
      </c>
    </row>
    <row r="4012" spans="1:18" x14ac:dyDescent="0.35">
      <c r="A4012" t="s">
        <v>1036</v>
      </c>
      <c r="B4012" t="s">
        <v>919</v>
      </c>
      <c r="C4012" t="s">
        <v>15</v>
      </c>
      <c r="D4012" t="s">
        <v>17</v>
      </c>
      <c r="E4012" t="s">
        <v>452</v>
      </c>
      <c r="F4012" t="s">
        <v>453</v>
      </c>
      <c r="G4012" t="s">
        <v>20</v>
      </c>
      <c r="H4012" t="s">
        <v>21</v>
      </c>
      <c r="I4012" s="4">
        <v>357.69</v>
      </c>
      <c r="J4012">
        <v>0</v>
      </c>
      <c r="K4012">
        <v>0</v>
      </c>
      <c r="L4012">
        <v>0</v>
      </c>
      <c r="M4012">
        <v>357.69</v>
      </c>
      <c r="N4012" s="2">
        <v>30</v>
      </c>
      <c r="O4012" t="s">
        <v>40</v>
      </c>
      <c r="P4012" t="s">
        <v>37</v>
      </c>
      <c r="Q4012" t="s">
        <v>25</v>
      </c>
      <c r="R4012" t="s">
        <v>26</v>
      </c>
    </row>
    <row r="4013" spans="1:18" x14ac:dyDescent="0.35">
      <c r="A4013" t="s">
        <v>1036</v>
      </c>
      <c r="B4013" t="s">
        <v>920</v>
      </c>
      <c r="C4013" t="s">
        <v>15</v>
      </c>
      <c r="D4013" t="s">
        <v>17</v>
      </c>
      <c r="E4013" t="s">
        <v>314</v>
      </c>
      <c r="G4013" t="s">
        <v>20</v>
      </c>
      <c r="H4013" t="s">
        <v>22</v>
      </c>
      <c r="I4013" s="4">
        <v>5994</v>
      </c>
      <c r="J4013">
        <v>1424</v>
      </c>
      <c r="K4013">
        <v>0</v>
      </c>
      <c r="L4013">
        <v>4570</v>
      </c>
      <c r="M4013">
        <v>0</v>
      </c>
      <c r="N4013" s="2">
        <v>30</v>
      </c>
      <c r="O4013" t="s">
        <v>29</v>
      </c>
      <c r="P4013" t="s">
        <v>37</v>
      </c>
      <c r="Q4013" t="s">
        <v>25</v>
      </c>
      <c r="R4013" t="s">
        <v>26</v>
      </c>
    </row>
    <row r="4014" spans="1:18" x14ac:dyDescent="0.35">
      <c r="A4014" t="s">
        <v>1036</v>
      </c>
      <c r="B4014" t="s">
        <v>921</v>
      </c>
      <c r="C4014" t="s">
        <v>15</v>
      </c>
      <c r="D4014" t="s">
        <v>17</v>
      </c>
      <c r="E4014" t="s">
        <v>422</v>
      </c>
      <c r="G4014" t="s">
        <v>20</v>
      </c>
      <c r="H4014" t="s">
        <v>21</v>
      </c>
      <c r="I4014" s="4">
        <v>0</v>
      </c>
      <c r="J4014">
        <v>0</v>
      </c>
      <c r="K4014">
        <v>0</v>
      </c>
      <c r="L4014">
        <v>0</v>
      </c>
      <c r="M4014">
        <v>0</v>
      </c>
      <c r="N4014" s="2">
        <v>30</v>
      </c>
      <c r="O4014" t="s">
        <v>40</v>
      </c>
      <c r="P4014" t="s">
        <v>37</v>
      </c>
      <c r="Q4014" t="s">
        <v>25</v>
      </c>
      <c r="R4014" t="s">
        <v>26</v>
      </c>
    </row>
    <row r="4015" spans="1:18" x14ac:dyDescent="0.35">
      <c r="A4015" t="s">
        <v>1036</v>
      </c>
      <c r="B4015" t="s">
        <v>922</v>
      </c>
      <c r="C4015" t="s">
        <v>15</v>
      </c>
      <c r="D4015" t="s">
        <v>17</v>
      </c>
      <c r="E4015" t="s">
        <v>70</v>
      </c>
      <c r="F4015" t="s">
        <v>71</v>
      </c>
      <c r="G4015" t="s">
        <v>20</v>
      </c>
      <c r="H4015" t="s">
        <v>22</v>
      </c>
      <c r="I4015" s="4">
        <v>19185</v>
      </c>
      <c r="J4015">
        <v>3965</v>
      </c>
      <c r="K4015">
        <v>0</v>
      </c>
      <c r="L4015">
        <v>15220</v>
      </c>
      <c r="M4015">
        <v>0</v>
      </c>
      <c r="N4015" s="2">
        <v>30</v>
      </c>
      <c r="O4015" t="s">
        <v>29</v>
      </c>
      <c r="P4015" t="s">
        <v>47</v>
      </c>
      <c r="Q4015" t="s">
        <v>25</v>
      </c>
      <c r="R4015" t="s">
        <v>26</v>
      </c>
    </row>
    <row r="4016" spans="1:18" x14ac:dyDescent="0.35">
      <c r="A4016" t="s">
        <v>1036</v>
      </c>
      <c r="B4016" t="s">
        <v>923</v>
      </c>
      <c r="C4016" t="s">
        <v>15</v>
      </c>
      <c r="D4016" t="s">
        <v>17</v>
      </c>
      <c r="E4016" t="s">
        <v>420</v>
      </c>
      <c r="F4016" t="s">
        <v>421</v>
      </c>
      <c r="G4016" t="s">
        <v>20</v>
      </c>
      <c r="H4016" t="s">
        <v>22</v>
      </c>
      <c r="I4016" s="4">
        <v>3205</v>
      </c>
      <c r="J4016">
        <v>720</v>
      </c>
      <c r="K4016">
        <v>0</v>
      </c>
      <c r="L4016">
        <v>2485</v>
      </c>
      <c r="M4016">
        <v>0</v>
      </c>
      <c r="N4016" s="2">
        <v>30</v>
      </c>
      <c r="O4016" t="s">
        <v>29</v>
      </c>
      <c r="P4016" t="s">
        <v>24</v>
      </c>
      <c r="Q4016" t="s">
        <v>25</v>
      </c>
      <c r="R4016" t="s">
        <v>26</v>
      </c>
    </row>
    <row r="4017" spans="1:18" x14ac:dyDescent="0.35">
      <c r="A4017" t="s">
        <v>1036</v>
      </c>
      <c r="B4017" t="s">
        <v>924</v>
      </c>
      <c r="C4017" t="s">
        <v>15</v>
      </c>
      <c r="D4017" t="s">
        <v>17</v>
      </c>
      <c r="E4017" t="s">
        <v>191</v>
      </c>
      <c r="F4017" t="s">
        <v>192</v>
      </c>
      <c r="G4017" t="s">
        <v>20</v>
      </c>
      <c r="H4017" t="s">
        <v>22</v>
      </c>
      <c r="I4017" s="4">
        <v>2316</v>
      </c>
      <c r="J4017">
        <v>532</v>
      </c>
      <c r="K4017">
        <v>0</v>
      </c>
      <c r="L4017">
        <v>1784</v>
      </c>
      <c r="M4017">
        <v>0</v>
      </c>
      <c r="N4017" s="2">
        <v>30</v>
      </c>
      <c r="O4017" t="s">
        <v>29</v>
      </c>
      <c r="P4017" t="s">
        <v>24</v>
      </c>
      <c r="Q4017" t="s">
        <v>25</v>
      </c>
      <c r="R4017" t="s">
        <v>26</v>
      </c>
    </row>
    <row r="4018" spans="1:18" x14ac:dyDescent="0.35">
      <c r="A4018" t="s">
        <v>1036</v>
      </c>
      <c r="B4018" t="s">
        <v>925</v>
      </c>
      <c r="C4018" t="s">
        <v>15</v>
      </c>
      <c r="D4018" t="s">
        <v>17</v>
      </c>
      <c r="E4018" t="s">
        <v>436</v>
      </c>
      <c r="F4018" t="s">
        <v>437</v>
      </c>
      <c r="G4018" t="s">
        <v>20</v>
      </c>
      <c r="H4018" t="s">
        <v>22</v>
      </c>
      <c r="I4018" s="4">
        <v>5460</v>
      </c>
      <c r="J4018">
        <v>1252</v>
      </c>
      <c r="K4018">
        <v>0</v>
      </c>
      <c r="L4018">
        <v>4208</v>
      </c>
      <c r="M4018">
        <v>0</v>
      </c>
      <c r="N4018" s="2">
        <v>30</v>
      </c>
      <c r="O4018" t="s">
        <v>29</v>
      </c>
      <c r="P4018" t="s">
        <v>24</v>
      </c>
      <c r="Q4018" t="s">
        <v>25</v>
      </c>
      <c r="R4018" t="s">
        <v>26</v>
      </c>
    </row>
    <row r="4019" spans="1:18" x14ac:dyDescent="0.35">
      <c r="A4019" t="s">
        <v>1036</v>
      </c>
      <c r="B4019" t="s">
        <v>926</v>
      </c>
      <c r="C4019" t="s">
        <v>15</v>
      </c>
      <c r="D4019" t="s">
        <v>17</v>
      </c>
      <c r="E4019" t="s">
        <v>384</v>
      </c>
      <c r="F4019" t="s">
        <v>110</v>
      </c>
      <c r="G4019" t="s">
        <v>20</v>
      </c>
      <c r="H4019" t="s">
        <v>22</v>
      </c>
      <c r="I4019" s="4">
        <v>2445</v>
      </c>
      <c r="J4019">
        <v>594</v>
      </c>
      <c r="K4019">
        <v>0</v>
      </c>
      <c r="L4019">
        <v>1851</v>
      </c>
      <c r="M4019">
        <v>0</v>
      </c>
      <c r="N4019" s="2">
        <v>30</v>
      </c>
      <c r="O4019" t="s">
        <v>29</v>
      </c>
      <c r="P4019" t="s">
        <v>24</v>
      </c>
      <c r="Q4019" t="s">
        <v>25</v>
      </c>
      <c r="R4019" t="s">
        <v>26</v>
      </c>
    </row>
    <row r="4020" spans="1:18" x14ac:dyDescent="0.35">
      <c r="A4020" t="s">
        <v>1036</v>
      </c>
      <c r="B4020" t="s">
        <v>927</v>
      </c>
      <c r="C4020" t="s">
        <v>15</v>
      </c>
      <c r="D4020" t="s">
        <v>17</v>
      </c>
      <c r="E4020" t="s">
        <v>216</v>
      </c>
      <c r="F4020" t="s">
        <v>217</v>
      </c>
      <c r="G4020" t="s">
        <v>20</v>
      </c>
      <c r="H4020" t="s">
        <v>22</v>
      </c>
      <c r="I4020" s="4">
        <v>8600</v>
      </c>
      <c r="J4020">
        <v>2365</v>
      </c>
      <c r="K4020">
        <v>0</v>
      </c>
      <c r="L4020">
        <v>6235</v>
      </c>
      <c r="M4020">
        <v>0</v>
      </c>
      <c r="N4020" s="2">
        <v>30</v>
      </c>
      <c r="O4020" t="s">
        <v>60</v>
      </c>
      <c r="P4020" t="s">
        <v>24</v>
      </c>
      <c r="Q4020" t="s">
        <v>25</v>
      </c>
      <c r="R4020" t="s">
        <v>26</v>
      </c>
    </row>
    <row r="4021" spans="1:18" x14ac:dyDescent="0.35">
      <c r="A4021" t="s">
        <v>1036</v>
      </c>
      <c r="B4021" t="s">
        <v>928</v>
      </c>
      <c r="C4021" t="s">
        <v>15</v>
      </c>
      <c r="D4021" t="s">
        <v>17</v>
      </c>
      <c r="E4021" t="s">
        <v>417</v>
      </c>
      <c r="F4021" t="s">
        <v>131</v>
      </c>
      <c r="G4021" t="s">
        <v>20</v>
      </c>
      <c r="H4021" t="s">
        <v>22</v>
      </c>
      <c r="I4021" s="4">
        <v>2315</v>
      </c>
      <c r="J4021">
        <v>524</v>
      </c>
      <c r="K4021">
        <v>0</v>
      </c>
      <c r="L4021">
        <v>1791</v>
      </c>
      <c r="M4021">
        <v>0</v>
      </c>
      <c r="N4021" s="2">
        <v>30</v>
      </c>
      <c r="O4021" t="s">
        <v>29</v>
      </c>
      <c r="P4021" t="s">
        <v>24</v>
      </c>
      <c r="Q4021" t="s">
        <v>25</v>
      </c>
      <c r="R4021" t="s">
        <v>26</v>
      </c>
    </row>
    <row r="4022" spans="1:18" x14ac:dyDescent="0.35">
      <c r="A4022" t="s">
        <v>1036</v>
      </c>
      <c r="B4022" t="s">
        <v>929</v>
      </c>
      <c r="C4022" t="s">
        <v>15</v>
      </c>
      <c r="D4022" t="s">
        <v>17</v>
      </c>
      <c r="E4022" t="s">
        <v>555</v>
      </c>
      <c r="G4022" t="s">
        <v>20</v>
      </c>
      <c r="H4022" t="s">
        <v>22</v>
      </c>
      <c r="I4022" s="4">
        <v>9310</v>
      </c>
      <c r="J4022">
        <v>1810</v>
      </c>
      <c r="K4022">
        <v>0</v>
      </c>
      <c r="L4022">
        <v>7500</v>
      </c>
      <c r="M4022">
        <v>0</v>
      </c>
      <c r="N4022" s="2">
        <v>30</v>
      </c>
      <c r="Q4022" t="s">
        <v>25</v>
      </c>
      <c r="R4022" t="s">
        <v>26</v>
      </c>
    </row>
    <row r="4023" spans="1:18" x14ac:dyDescent="0.35">
      <c r="A4023" t="s">
        <v>1036</v>
      </c>
      <c r="B4023" t="s">
        <v>930</v>
      </c>
      <c r="C4023" t="s">
        <v>15</v>
      </c>
      <c r="D4023" t="s">
        <v>17</v>
      </c>
      <c r="E4023" t="s">
        <v>554</v>
      </c>
      <c r="G4023" t="s">
        <v>20</v>
      </c>
      <c r="H4023" t="s">
        <v>22</v>
      </c>
      <c r="I4023" s="4">
        <v>6518</v>
      </c>
      <c r="J4023">
        <v>1345</v>
      </c>
      <c r="K4023">
        <v>0</v>
      </c>
      <c r="L4023">
        <v>5173</v>
      </c>
      <c r="M4023">
        <v>0</v>
      </c>
      <c r="N4023" s="2">
        <v>30</v>
      </c>
      <c r="Q4023" t="s">
        <v>25</v>
      </c>
      <c r="R4023" t="s">
        <v>26</v>
      </c>
    </row>
    <row r="4024" spans="1:18" x14ac:dyDescent="0.35">
      <c r="A4024" t="s">
        <v>1036</v>
      </c>
      <c r="B4024" t="s">
        <v>931</v>
      </c>
      <c r="C4024" t="s">
        <v>15</v>
      </c>
      <c r="D4024" t="s">
        <v>17</v>
      </c>
      <c r="E4024" t="s">
        <v>560</v>
      </c>
      <c r="G4024" t="s">
        <v>20</v>
      </c>
      <c r="H4024" t="s">
        <v>21</v>
      </c>
      <c r="I4024" s="4">
        <v>251.07</v>
      </c>
      <c r="J4024">
        <v>0</v>
      </c>
      <c r="K4024">
        <v>0</v>
      </c>
      <c r="L4024">
        <v>0</v>
      </c>
      <c r="M4024">
        <v>251.07</v>
      </c>
      <c r="N4024" s="2">
        <v>30</v>
      </c>
      <c r="Q4024" t="s">
        <v>25</v>
      </c>
      <c r="R4024" t="s">
        <v>26</v>
      </c>
    </row>
    <row r="4025" spans="1:18" x14ac:dyDescent="0.35">
      <c r="A4025" t="s">
        <v>1036</v>
      </c>
      <c r="B4025" t="s">
        <v>932</v>
      </c>
      <c r="C4025" t="s">
        <v>15</v>
      </c>
      <c r="D4025" t="s">
        <v>17</v>
      </c>
      <c r="E4025" t="s">
        <v>127</v>
      </c>
      <c r="F4025" t="s">
        <v>73</v>
      </c>
      <c r="G4025" t="s">
        <v>20</v>
      </c>
      <c r="H4025" t="s">
        <v>22</v>
      </c>
      <c r="I4025" s="4">
        <v>3695</v>
      </c>
      <c r="J4025">
        <v>750</v>
      </c>
      <c r="K4025">
        <v>0</v>
      </c>
      <c r="L4025">
        <v>2945</v>
      </c>
      <c r="M4025">
        <v>0</v>
      </c>
      <c r="N4025" s="2">
        <v>30</v>
      </c>
      <c r="O4025" t="s">
        <v>60</v>
      </c>
      <c r="P4025" t="s">
        <v>32</v>
      </c>
      <c r="Q4025" t="s">
        <v>25</v>
      </c>
      <c r="R4025" t="s">
        <v>26</v>
      </c>
    </row>
    <row r="4026" spans="1:18" x14ac:dyDescent="0.35">
      <c r="A4026" t="s">
        <v>1036</v>
      </c>
      <c r="B4026" t="s">
        <v>933</v>
      </c>
      <c r="C4026" t="s">
        <v>15</v>
      </c>
      <c r="D4026" t="s">
        <v>17</v>
      </c>
      <c r="E4026" t="s">
        <v>31</v>
      </c>
      <c r="F4026" t="s">
        <v>18</v>
      </c>
      <c r="G4026" t="s">
        <v>20</v>
      </c>
      <c r="H4026" t="s">
        <v>21</v>
      </c>
      <c r="I4026" s="4">
        <v>2104.08</v>
      </c>
      <c r="J4026">
        <v>0</v>
      </c>
      <c r="K4026">
        <v>0</v>
      </c>
      <c r="L4026">
        <v>0</v>
      </c>
      <c r="M4026">
        <v>2104.08</v>
      </c>
      <c r="N4026" s="2">
        <v>30</v>
      </c>
      <c r="O4026" t="s">
        <v>23</v>
      </c>
      <c r="P4026" t="s">
        <v>32</v>
      </c>
      <c r="Q4026" t="s">
        <v>25</v>
      </c>
      <c r="R4026" t="s">
        <v>26</v>
      </c>
    </row>
    <row r="4027" spans="1:18" x14ac:dyDescent="0.35">
      <c r="A4027" t="s">
        <v>1036</v>
      </c>
      <c r="B4027" t="s">
        <v>934</v>
      </c>
      <c r="C4027" t="s">
        <v>15</v>
      </c>
      <c r="D4027" t="s">
        <v>17</v>
      </c>
      <c r="E4027" t="s">
        <v>506</v>
      </c>
      <c r="F4027" t="s">
        <v>507</v>
      </c>
      <c r="G4027" t="s">
        <v>20</v>
      </c>
      <c r="H4027" t="s">
        <v>22</v>
      </c>
      <c r="I4027" s="4">
        <v>4275</v>
      </c>
      <c r="J4027">
        <v>870</v>
      </c>
      <c r="K4027">
        <v>0</v>
      </c>
      <c r="L4027">
        <v>3405</v>
      </c>
      <c r="M4027">
        <v>0</v>
      </c>
      <c r="N4027" s="2">
        <v>30</v>
      </c>
      <c r="O4027" t="s">
        <v>60</v>
      </c>
      <c r="P4027" t="s">
        <v>32</v>
      </c>
      <c r="Q4027" t="s">
        <v>25</v>
      </c>
      <c r="R4027" t="s">
        <v>26</v>
      </c>
    </row>
    <row r="4028" spans="1:18" x14ac:dyDescent="0.35">
      <c r="A4028" t="s">
        <v>1036</v>
      </c>
      <c r="B4028" t="s">
        <v>935</v>
      </c>
      <c r="C4028" t="s">
        <v>15</v>
      </c>
      <c r="D4028" t="s">
        <v>17</v>
      </c>
      <c r="E4028" t="s">
        <v>194</v>
      </c>
      <c r="F4028" t="s">
        <v>110</v>
      </c>
      <c r="G4028" t="s">
        <v>20</v>
      </c>
      <c r="H4028" t="s">
        <v>22</v>
      </c>
      <c r="I4028" s="4">
        <v>5168</v>
      </c>
      <c r="J4028">
        <v>1234</v>
      </c>
      <c r="K4028">
        <v>0</v>
      </c>
      <c r="L4028">
        <v>3934</v>
      </c>
      <c r="M4028">
        <v>0</v>
      </c>
      <c r="N4028" s="2">
        <v>30</v>
      </c>
      <c r="O4028" t="s">
        <v>29</v>
      </c>
      <c r="P4028" t="s">
        <v>80</v>
      </c>
      <c r="Q4028" t="s">
        <v>25</v>
      </c>
      <c r="R4028" t="s">
        <v>26</v>
      </c>
    </row>
    <row r="4029" spans="1:18" x14ac:dyDescent="0.35">
      <c r="A4029" t="s">
        <v>1036</v>
      </c>
      <c r="B4029" t="s">
        <v>936</v>
      </c>
      <c r="C4029" t="s">
        <v>15</v>
      </c>
      <c r="D4029" t="s">
        <v>17</v>
      </c>
      <c r="E4029" t="s">
        <v>438</v>
      </c>
      <c r="F4029" t="s">
        <v>131</v>
      </c>
      <c r="G4029" t="s">
        <v>20</v>
      </c>
      <c r="H4029" t="s">
        <v>22</v>
      </c>
      <c r="I4029" s="4">
        <v>1071</v>
      </c>
      <c r="J4029">
        <v>173</v>
      </c>
      <c r="K4029">
        <v>0</v>
      </c>
      <c r="L4029">
        <v>898</v>
      </c>
      <c r="M4029">
        <v>0</v>
      </c>
      <c r="N4029" s="2">
        <v>30</v>
      </c>
      <c r="O4029" t="s">
        <v>29</v>
      </c>
      <c r="P4029" t="s">
        <v>47</v>
      </c>
      <c r="Q4029" t="s">
        <v>25</v>
      </c>
      <c r="R4029" t="s">
        <v>26</v>
      </c>
    </row>
    <row r="4030" spans="1:18" x14ac:dyDescent="0.35">
      <c r="A4030" t="s">
        <v>1036</v>
      </c>
      <c r="B4030" t="s">
        <v>937</v>
      </c>
      <c r="C4030" t="s">
        <v>15</v>
      </c>
      <c r="D4030" t="s">
        <v>17</v>
      </c>
      <c r="E4030" t="s">
        <v>142</v>
      </c>
      <c r="F4030" t="s">
        <v>143</v>
      </c>
      <c r="G4030" t="s">
        <v>20</v>
      </c>
      <c r="H4030" t="s">
        <v>22</v>
      </c>
      <c r="I4030" s="4">
        <v>94190</v>
      </c>
      <c r="J4030">
        <v>20910</v>
      </c>
      <c r="K4030">
        <v>0</v>
      </c>
      <c r="L4030">
        <v>73280</v>
      </c>
      <c r="M4030">
        <v>0</v>
      </c>
      <c r="N4030" s="2">
        <v>30</v>
      </c>
      <c r="O4030" t="s">
        <v>46</v>
      </c>
      <c r="P4030" t="s">
        <v>47</v>
      </c>
      <c r="Q4030" t="s">
        <v>25</v>
      </c>
      <c r="R4030" t="s">
        <v>26</v>
      </c>
    </row>
    <row r="4031" spans="1:18" x14ac:dyDescent="0.35">
      <c r="A4031" t="s">
        <v>1036</v>
      </c>
      <c r="B4031" t="s">
        <v>938</v>
      </c>
      <c r="C4031" t="s">
        <v>15</v>
      </c>
      <c r="D4031" t="s">
        <v>17</v>
      </c>
      <c r="E4031" t="s">
        <v>324</v>
      </c>
      <c r="F4031" t="s">
        <v>18</v>
      </c>
      <c r="G4031" t="s">
        <v>20</v>
      </c>
      <c r="H4031" t="s">
        <v>21</v>
      </c>
      <c r="I4031" s="4">
        <v>1122.55</v>
      </c>
      <c r="J4031">
        <v>0</v>
      </c>
      <c r="K4031">
        <v>0</v>
      </c>
      <c r="L4031">
        <v>0</v>
      </c>
      <c r="M4031">
        <v>1122.55</v>
      </c>
      <c r="N4031" s="2">
        <v>30</v>
      </c>
      <c r="O4031" t="s">
        <v>23</v>
      </c>
      <c r="P4031" t="s">
        <v>224</v>
      </c>
      <c r="Q4031" t="s">
        <v>25</v>
      </c>
      <c r="R4031" t="s">
        <v>26</v>
      </c>
    </row>
    <row r="4032" spans="1:18" x14ac:dyDescent="0.35">
      <c r="A4032" t="s">
        <v>1036</v>
      </c>
      <c r="B4032" t="s">
        <v>939</v>
      </c>
      <c r="C4032" t="s">
        <v>15</v>
      </c>
      <c r="D4032" t="s">
        <v>17</v>
      </c>
      <c r="E4032" t="s">
        <v>81</v>
      </c>
      <c r="F4032" t="s">
        <v>34</v>
      </c>
      <c r="G4032" t="s">
        <v>20</v>
      </c>
      <c r="H4032" t="s">
        <v>21</v>
      </c>
      <c r="I4032" s="4">
        <v>2028.01</v>
      </c>
      <c r="J4032">
        <v>0</v>
      </c>
      <c r="K4032">
        <v>0</v>
      </c>
      <c r="L4032">
        <v>0</v>
      </c>
      <c r="M4032">
        <v>2028.01</v>
      </c>
      <c r="N4032" s="2">
        <v>30</v>
      </c>
      <c r="O4032" t="s">
        <v>35</v>
      </c>
      <c r="P4032" t="s">
        <v>41</v>
      </c>
      <c r="Q4032" t="s">
        <v>25</v>
      </c>
      <c r="R4032" t="s">
        <v>26</v>
      </c>
    </row>
    <row r="4033" spans="1:18" x14ac:dyDescent="0.35">
      <c r="A4033" t="s">
        <v>1036</v>
      </c>
      <c r="B4033" t="s">
        <v>940</v>
      </c>
      <c r="C4033" t="s">
        <v>15</v>
      </c>
      <c r="D4033" t="s">
        <v>17</v>
      </c>
      <c r="E4033" t="s">
        <v>479</v>
      </c>
      <c r="G4033" t="s">
        <v>20</v>
      </c>
      <c r="H4033" t="s">
        <v>22</v>
      </c>
      <c r="I4033" s="4">
        <v>4833</v>
      </c>
      <c r="J4033">
        <v>1056</v>
      </c>
      <c r="K4033">
        <v>0</v>
      </c>
      <c r="L4033">
        <v>3777</v>
      </c>
      <c r="M4033">
        <v>0</v>
      </c>
      <c r="N4033" s="2">
        <v>30</v>
      </c>
      <c r="O4033" t="s">
        <v>29</v>
      </c>
      <c r="P4033" t="s">
        <v>474</v>
      </c>
      <c r="Q4033" t="s">
        <v>25</v>
      </c>
      <c r="R4033" t="s">
        <v>26</v>
      </c>
    </row>
    <row r="4034" spans="1:18" x14ac:dyDescent="0.35">
      <c r="A4034" t="s">
        <v>1036</v>
      </c>
      <c r="B4034" t="s">
        <v>941</v>
      </c>
      <c r="C4034" t="s">
        <v>15</v>
      </c>
      <c r="D4034" t="s">
        <v>17</v>
      </c>
      <c r="E4034" t="s">
        <v>419</v>
      </c>
      <c r="G4034" t="s">
        <v>20</v>
      </c>
      <c r="H4034" t="s">
        <v>21</v>
      </c>
      <c r="I4034" s="4">
        <v>396.37</v>
      </c>
      <c r="J4034">
        <v>0</v>
      </c>
      <c r="K4034">
        <v>0</v>
      </c>
      <c r="L4034">
        <v>0</v>
      </c>
      <c r="M4034">
        <v>396.37</v>
      </c>
      <c r="N4034" s="2">
        <v>30</v>
      </c>
      <c r="O4034" t="s">
        <v>40</v>
      </c>
      <c r="P4034" t="s">
        <v>224</v>
      </c>
      <c r="Q4034" t="s">
        <v>25</v>
      </c>
      <c r="R4034" t="s">
        <v>26</v>
      </c>
    </row>
    <row r="4035" spans="1:18" x14ac:dyDescent="0.35">
      <c r="A4035" t="s">
        <v>1036</v>
      </c>
      <c r="B4035" t="s">
        <v>942</v>
      </c>
      <c r="C4035" t="s">
        <v>15</v>
      </c>
      <c r="D4035" t="s">
        <v>17</v>
      </c>
      <c r="E4035" t="s">
        <v>252</v>
      </c>
      <c r="F4035" t="s">
        <v>253</v>
      </c>
      <c r="G4035" t="s">
        <v>20</v>
      </c>
      <c r="H4035" t="s">
        <v>22</v>
      </c>
      <c r="I4035" s="4">
        <v>4615</v>
      </c>
      <c r="J4035">
        <v>1027</v>
      </c>
      <c r="K4035">
        <v>0</v>
      </c>
      <c r="L4035">
        <v>3588</v>
      </c>
      <c r="M4035">
        <v>0</v>
      </c>
      <c r="N4035" s="2">
        <v>30</v>
      </c>
      <c r="O4035" t="s">
        <v>29</v>
      </c>
      <c r="P4035" t="s">
        <v>224</v>
      </c>
      <c r="Q4035" t="s">
        <v>25</v>
      </c>
      <c r="R4035" t="s">
        <v>26</v>
      </c>
    </row>
    <row r="4036" spans="1:18" x14ac:dyDescent="0.35">
      <c r="A4036" t="s">
        <v>1036</v>
      </c>
      <c r="B4036" t="s">
        <v>943</v>
      </c>
      <c r="C4036" t="s">
        <v>15</v>
      </c>
      <c r="D4036" t="s">
        <v>17</v>
      </c>
      <c r="E4036" t="s">
        <v>254</v>
      </c>
      <c r="F4036" t="s">
        <v>255</v>
      </c>
      <c r="G4036" t="s">
        <v>20</v>
      </c>
      <c r="H4036" t="s">
        <v>22</v>
      </c>
      <c r="I4036" s="4">
        <v>9248</v>
      </c>
      <c r="J4036">
        <v>1998</v>
      </c>
      <c r="K4036">
        <v>0</v>
      </c>
      <c r="L4036">
        <v>7250</v>
      </c>
      <c r="M4036">
        <v>0</v>
      </c>
      <c r="N4036" s="2">
        <v>30</v>
      </c>
      <c r="O4036" t="s">
        <v>29</v>
      </c>
      <c r="P4036" t="s">
        <v>224</v>
      </c>
      <c r="Q4036" t="s">
        <v>25</v>
      </c>
      <c r="R4036" t="s">
        <v>26</v>
      </c>
    </row>
    <row r="4037" spans="1:18" x14ac:dyDescent="0.35">
      <c r="A4037" t="s">
        <v>1036</v>
      </c>
      <c r="B4037" t="s">
        <v>944</v>
      </c>
      <c r="C4037" t="s">
        <v>15</v>
      </c>
      <c r="D4037" t="s">
        <v>17</v>
      </c>
      <c r="E4037" t="s">
        <v>239</v>
      </c>
      <c r="G4037" t="s">
        <v>20</v>
      </c>
      <c r="H4037" t="s">
        <v>21</v>
      </c>
      <c r="I4037" s="4">
        <v>221.53</v>
      </c>
      <c r="J4037">
        <v>0</v>
      </c>
      <c r="K4037">
        <v>0</v>
      </c>
      <c r="L4037">
        <v>0</v>
      </c>
      <c r="M4037">
        <v>221.53</v>
      </c>
      <c r="N4037" s="2">
        <v>30</v>
      </c>
      <c r="O4037" t="s">
        <v>40</v>
      </c>
      <c r="P4037" t="s">
        <v>201</v>
      </c>
      <c r="Q4037" t="s">
        <v>25</v>
      </c>
      <c r="R4037" t="s">
        <v>26</v>
      </c>
    </row>
    <row r="4038" spans="1:18" x14ac:dyDescent="0.35">
      <c r="A4038" t="s">
        <v>1036</v>
      </c>
      <c r="B4038" t="s">
        <v>945</v>
      </c>
      <c r="C4038" t="s">
        <v>15</v>
      </c>
      <c r="D4038" t="s">
        <v>17</v>
      </c>
      <c r="E4038" t="s">
        <v>308</v>
      </c>
      <c r="G4038" t="s">
        <v>20</v>
      </c>
      <c r="H4038" t="s">
        <v>21</v>
      </c>
      <c r="I4038" s="4">
        <v>2378.9899999999998</v>
      </c>
      <c r="J4038">
        <v>0</v>
      </c>
      <c r="K4038">
        <v>0</v>
      </c>
      <c r="L4038">
        <v>0</v>
      </c>
      <c r="M4038">
        <v>2378.9899999999998</v>
      </c>
      <c r="N4038" s="2">
        <v>30</v>
      </c>
      <c r="O4038" t="s">
        <v>51</v>
      </c>
      <c r="P4038" t="s">
        <v>224</v>
      </c>
      <c r="Q4038" t="s">
        <v>25</v>
      </c>
      <c r="R4038" t="s">
        <v>26</v>
      </c>
    </row>
    <row r="4039" spans="1:18" x14ac:dyDescent="0.35">
      <c r="A4039" t="s">
        <v>1036</v>
      </c>
      <c r="B4039" t="s">
        <v>946</v>
      </c>
      <c r="C4039" t="s">
        <v>15</v>
      </c>
      <c r="D4039" t="s">
        <v>17</v>
      </c>
      <c r="E4039" t="s">
        <v>173</v>
      </c>
      <c r="F4039" t="s">
        <v>174</v>
      </c>
      <c r="G4039" t="s">
        <v>20</v>
      </c>
      <c r="H4039" t="s">
        <v>22</v>
      </c>
      <c r="I4039" s="4">
        <v>8617</v>
      </c>
      <c r="J4039">
        <v>1929</v>
      </c>
      <c r="K4039">
        <v>0</v>
      </c>
      <c r="L4039">
        <v>6688</v>
      </c>
      <c r="M4039">
        <v>0</v>
      </c>
      <c r="N4039" s="2">
        <v>30</v>
      </c>
      <c r="O4039" t="s">
        <v>29</v>
      </c>
      <c r="P4039" t="s">
        <v>168</v>
      </c>
      <c r="Q4039" t="s">
        <v>25</v>
      </c>
      <c r="R4039" t="s">
        <v>26</v>
      </c>
    </row>
    <row r="4040" spans="1:18" x14ac:dyDescent="0.35">
      <c r="A4040" t="s">
        <v>1036</v>
      </c>
      <c r="B4040" t="s">
        <v>947</v>
      </c>
      <c r="C4040" t="s">
        <v>15</v>
      </c>
      <c r="D4040" t="s">
        <v>17</v>
      </c>
      <c r="E4040" t="s">
        <v>169</v>
      </c>
      <c r="F4040" t="s">
        <v>170</v>
      </c>
      <c r="G4040" t="s">
        <v>20</v>
      </c>
      <c r="H4040" t="s">
        <v>21</v>
      </c>
      <c r="I4040" s="4">
        <v>187.18</v>
      </c>
      <c r="J4040">
        <v>0</v>
      </c>
      <c r="K4040">
        <v>0</v>
      </c>
      <c r="L4040">
        <v>0</v>
      </c>
      <c r="M4040">
        <v>187.18</v>
      </c>
      <c r="N4040" s="2">
        <v>30</v>
      </c>
      <c r="O4040" t="s">
        <v>63</v>
      </c>
      <c r="P4040" t="s">
        <v>80</v>
      </c>
      <c r="Q4040" t="s">
        <v>25</v>
      </c>
      <c r="R4040" t="s">
        <v>26</v>
      </c>
    </row>
    <row r="4041" spans="1:18" x14ac:dyDescent="0.35">
      <c r="A4041" t="s">
        <v>1036</v>
      </c>
      <c r="B4041" t="s">
        <v>948</v>
      </c>
      <c r="C4041" t="s">
        <v>15</v>
      </c>
      <c r="D4041" t="s">
        <v>17</v>
      </c>
      <c r="E4041" t="s">
        <v>251</v>
      </c>
      <c r="G4041" t="s">
        <v>20</v>
      </c>
      <c r="H4041" t="s">
        <v>22</v>
      </c>
      <c r="I4041" s="4">
        <v>3586</v>
      </c>
      <c r="J4041">
        <v>848</v>
      </c>
      <c r="K4041">
        <v>0</v>
      </c>
      <c r="L4041">
        <v>2738</v>
      </c>
      <c r="M4041">
        <v>0</v>
      </c>
      <c r="N4041" s="2">
        <v>30</v>
      </c>
      <c r="O4041" t="s">
        <v>29</v>
      </c>
      <c r="P4041" t="s">
        <v>64</v>
      </c>
      <c r="Q4041" t="s">
        <v>25</v>
      </c>
      <c r="R4041" t="s">
        <v>26</v>
      </c>
    </row>
    <row r="4042" spans="1:18" x14ac:dyDescent="0.35">
      <c r="A4042" t="s">
        <v>1036</v>
      </c>
      <c r="B4042" t="s">
        <v>949</v>
      </c>
      <c r="C4042" t="s">
        <v>15</v>
      </c>
      <c r="D4042" t="s">
        <v>17</v>
      </c>
      <c r="E4042" t="s">
        <v>288</v>
      </c>
      <c r="F4042" t="s">
        <v>289</v>
      </c>
      <c r="G4042" t="s">
        <v>20</v>
      </c>
      <c r="H4042" t="s">
        <v>21</v>
      </c>
      <c r="I4042" s="4">
        <v>4995.79</v>
      </c>
      <c r="J4042">
        <v>0</v>
      </c>
      <c r="K4042">
        <v>0</v>
      </c>
      <c r="L4042">
        <v>0</v>
      </c>
      <c r="M4042">
        <v>4995.79</v>
      </c>
      <c r="N4042" s="2">
        <v>30</v>
      </c>
      <c r="O4042" t="s">
        <v>51</v>
      </c>
      <c r="P4042" t="s">
        <v>224</v>
      </c>
      <c r="Q4042" t="s">
        <v>25</v>
      </c>
      <c r="R4042" t="s">
        <v>26</v>
      </c>
    </row>
    <row r="4043" spans="1:18" x14ac:dyDescent="0.35">
      <c r="A4043" t="s">
        <v>1036</v>
      </c>
      <c r="B4043" t="s">
        <v>950</v>
      </c>
      <c r="C4043" t="s">
        <v>15</v>
      </c>
      <c r="D4043" t="s">
        <v>17</v>
      </c>
      <c r="E4043" t="s">
        <v>86</v>
      </c>
      <c r="F4043" t="s">
        <v>62</v>
      </c>
      <c r="G4043" t="s">
        <v>20</v>
      </c>
      <c r="H4043" t="s">
        <v>21</v>
      </c>
      <c r="I4043" s="4">
        <v>1045.77</v>
      </c>
      <c r="J4043">
        <v>0</v>
      </c>
      <c r="K4043">
        <v>0</v>
      </c>
      <c r="L4043">
        <v>0</v>
      </c>
      <c r="M4043">
        <v>1045.77</v>
      </c>
      <c r="N4043" s="2">
        <v>30</v>
      </c>
      <c r="O4043" t="s">
        <v>63</v>
      </c>
      <c r="P4043" t="s">
        <v>80</v>
      </c>
      <c r="Q4043" t="s">
        <v>25</v>
      </c>
      <c r="R4043" t="s">
        <v>26</v>
      </c>
    </row>
    <row r="4044" spans="1:18" x14ac:dyDescent="0.35">
      <c r="A4044" t="s">
        <v>1036</v>
      </c>
      <c r="B4044" t="s">
        <v>951</v>
      </c>
      <c r="C4044" t="s">
        <v>15</v>
      </c>
      <c r="D4044" t="s">
        <v>17</v>
      </c>
      <c r="E4044" t="s">
        <v>226</v>
      </c>
      <c r="F4044" t="s">
        <v>18</v>
      </c>
      <c r="G4044" t="s">
        <v>20</v>
      </c>
      <c r="H4044" t="s">
        <v>21</v>
      </c>
      <c r="I4044" s="4">
        <v>2976.92</v>
      </c>
      <c r="J4044">
        <v>0</v>
      </c>
      <c r="K4044">
        <v>0</v>
      </c>
      <c r="L4044">
        <v>0</v>
      </c>
      <c r="M4044">
        <v>2976.92</v>
      </c>
      <c r="N4044" s="2">
        <v>30</v>
      </c>
      <c r="O4044" t="s">
        <v>23</v>
      </c>
      <c r="P4044" t="s">
        <v>30</v>
      </c>
      <c r="Q4044" t="s">
        <v>25</v>
      </c>
      <c r="R4044" t="s">
        <v>26</v>
      </c>
    </row>
    <row r="4045" spans="1:18" x14ac:dyDescent="0.35">
      <c r="A4045" t="s">
        <v>1036</v>
      </c>
      <c r="B4045" t="s">
        <v>952</v>
      </c>
      <c r="C4045" t="s">
        <v>15</v>
      </c>
      <c r="D4045" t="s">
        <v>17</v>
      </c>
      <c r="E4045" t="s">
        <v>441</v>
      </c>
      <c r="F4045" t="s">
        <v>442</v>
      </c>
      <c r="G4045" t="s">
        <v>20</v>
      </c>
      <c r="H4045" t="s">
        <v>22</v>
      </c>
      <c r="I4045" s="4">
        <v>7220</v>
      </c>
      <c r="J4045">
        <v>530</v>
      </c>
      <c r="K4045">
        <v>0</v>
      </c>
      <c r="L4045">
        <v>6690</v>
      </c>
      <c r="M4045">
        <v>0</v>
      </c>
      <c r="N4045" s="2">
        <v>30</v>
      </c>
      <c r="O4045" t="s">
        <v>60</v>
      </c>
      <c r="P4045" t="s">
        <v>30</v>
      </c>
      <c r="Q4045" t="s">
        <v>25</v>
      </c>
      <c r="R4045" t="s">
        <v>26</v>
      </c>
    </row>
    <row r="4046" spans="1:18" x14ac:dyDescent="0.35">
      <c r="A4046" t="s">
        <v>1036</v>
      </c>
      <c r="B4046" t="s">
        <v>953</v>
      </c>
      <c r="C4046" t="s">
        <v>15</v>
      </c>
      <c r="D4046" t="s">
        <v>17</v>
      </c>
      <c r="E4046" t="s">
        <v>443</v>
      </c>
      <c r="G4046" t="s">
        <v>20</v>
      </c>
      <c r="H4046" t="s">
        <v>21</v>
      </c>
      <c r="I4046" s="4">
        <v>772.63</v>
      </c>
      <c r="J4046">
        <v>0</v>
      </c>
      <c r="K4046">
        <v>0</v>
      </c>
      <c r="L4046">
        <v>0</v>
      </c>
      <c r="M4046">
        <v>772.63</v>
      </c>
      <c r="N4046" s="2">
        <v>30</v>
      </c>
      <c r="O4046" t="s">
        <v>23</v>
      </c>
      <c r="P4046" t="s">
        <v>30</v>
      </c>
      <c r="Q4046" t="s">
        <v>25</v>
      </c>
      <c r="R4046" t="s">
        <v>26</v>
      </c>
    </row>
    <row r="4047" spans="1:18" x14ac:dyDescent="0.35">
      <c r="A4047" t="s">
        <v>1036</v>
      </c>
      <c r="B4047" t="s">
        <v>954</v>
      </c>
      <c r="C4047" t="s">
        <v>15</v>
      </c>
      <c r="D4047" t="s">
        <v>17</v>
      </c>
      <c r="E4047" t="s">
        <v>42</v>
      </c>
      <c r="G4047" t="s">
        <v>20</v>
      </c>
      <c r="H4047" t="s">
        <v>21</v>
      </c>
      <c r="I4047" s="4">
        <v>210</v>
      </c>
      <c r="J4047">
        <v>0</v>
      </c>
      <c r="K4047">
        <v>0</v>
      </c>
      <c r="L4047">
        <v>0</v>
      </c>
      <c r="M4047">
        <v>210</v>
      </c>
      <c r="N4047" s="2">
        <v>30</v>
      </c>
      <c r="O4047" t="s">
        <v>23</v>
      </c>
      <c r="P4047" t="s">
        <v>30</v>
      </c>
      <c r="Q4047" t="s">
        <v>25</v>
      </c>
      <c r="R4047" t="s">
        <v>26</v>
      </c>
    </row>
    <row r="4048" spans="1:18" x14ac:dyDescent="0.35">
      <c r="A4048" t="s">
        <v>1036</v>
      </c>
      <c r="B4048" t="s">
        <v>955</v>
      </c>
      <c r="C4048" t="s">
        <v>15</v>
      </c>
      <c r="D4048" t="s">
        <v>17</v>
      </c>
      <c r="E4048" t="s">
        <v>335</v>
      </c>
      <c r="G4048" t="s">
        <v>20</v>
      </c>
      <c r="H4048" t="s">
        <v>22</v>
      </c>
      <c r="I4048" s="4">
        <v>9778</v>
      </c>
      <c r="J4048">
        <v>2207</v>
      </c>
      <c r="K4048">
        <v>0</v>
      </c>
      <c r="L4048">
        <v>7571</v>
      </c>
      <c r="M4048">
        <v>0</v>
      </c>
      <c r="N4048" s="2">
        <v>30</v>
      </c>
      <c r="O4048" t="s">
        <v>29</v>
      </c>
      <c r="P4048" t="s">
        <v>41</v>
      </c>
      <c r="Q4048" t="s">
        <v>25</v>
      </c>
      <c r="R4048" t="s">
        <v>26</v>
      </c>
    </row>
    <row r="4049" spans="1:18" x14ac:dyDescent="0.35">
      <c r="A4049" t="s">
        <v>1036</v>
      </c>
      <c r="B4049" t="s">
        <v>956</v>
      </c>
      <c r="C4049" t="s">
        <v>15</v>
      </c>
      <c r="D4049" t="s">
        <v>17</v>
      </c>
      <c r="E4049" t="s">
        <v>372</v>
      </c>
      <c r="F4049" t="s">
        <v>53</v>
      </c>
      <c r="G4049" t="s">
        <v>20</v>
      </c>
      <c r="H4049" t="s">
        <v>22</v>
      </c>
      <c r="I4049" s="4">
        <v>4722</v>
      </c>
      <c r="J4049">
        <v>1061</v>
      </c>
      <c r="K4049">
        <v>0</v>
      </c>
      <c r="L4049">
        <v>3661</v>
      </c>
      <c r="M4049">
        <v>0</v>
      </c>
      <c r="N4049" s="2">
        <v>30</v>
      </c>
      <c r="O4049" t="s">
        <v>29</v>
      </c>
      <c r="P4049" t="s">
        <v>41</v>
      </c>
      <c r="Q4049" t="s">
        <v>25</v>
      </c>
      <c r="R4049" t="s">
        <v>26</v>
      </c>
    </row>
    <row r="4050" spans="1:18" x14ac:dyDescent="0.35">
      <c r="A4050" t="s">
        <v>1036</v>
      </c>
      <c r="B4050" t="s">
        <v>957</v>
      </c>
      <c r="C4050" t="s">
        <v>15</v>
      </c>
      <c r="D4050" t="s">
        <v>17</v>
      </c>
      <c r="E4050" t="s">
        <v>38</v>
      </c>
      <c r="F4050" t="s">
        <v>39</v>
      </c>
      <c r="G4050" t="s">
        <v>20</v>
      </c>
      <c r="H4050" t="s">
        <v>21</v>
      </c>
      <c r="I4050" s="4">
        <v>438.96</v>
      </c>
      <c r="J4050">
        <v>0</v>
      </c>
      <c r="K4050">
        <v>0</v>
      </c>
      <c r="L4050">
        <v>0</v>
      </c>
      <c r="M4050">
        <v>438.96</v>
      </c>
      <c r="N4050" s="2">
        <v>30</v>
      </c>
      <c r="O4050" t="s">
        <v>40</v>
      </c>
      <c r="P4050" t="s">
        <v>41</v>
      </c>
      <c r="Q4050" t="s">
        <v>25</v>
      </c>
      <c r="R4050" t="s">
        <v>26</v>
      </c>
    </row>
    <row r="4051" spans="1:18" x14ac:dyDescent="0.35">
      <c r="A4051" t="s">
        <v>1036</v>
      </c>
      <c r="B4051" t="s">
        <v>958</v>
      </c>
      <c r="C4051" t="s">
        <v>15</v>
      </c>
      <c r="D4051" t="s">
        <v>17</v>
      </c>
      <c r="E4051" t="s">
        <v>338</v>
      </c>
      <c r="G4051" t="s">
        <v>20</v>
      </c>
      <c r="H4051" t="s">
        <v>22</v>
      </c>
      <c r="I4051" s="4">
        <v>8295</v>
      </c>
      <c r="J4051">
        <v>1842</v>
      </c>
      <c r="K4051">
        <v>0</v>
      </c>
      <c r="L4051">
        <v>6453</v>
      </c>
      <c r="M4051">
        <v>0</v>
      </c>
      <c r="N4051" s="2">
        <v>30</v>
      </c>
      <c r="O4051" t="s">
        <v>29</v>
      </c>
      <c r="P4051" t="s">
        <v>41</v>
      </c>
      <c r="Q4051" t="s">
        <v>25</v>
      </c>
      <c r="R4051" t="s">
        <v>26</v>
      </c>
    </row>
    <row r="4052" spans="1:18" x14ac:dyDescent="0.35">
      <c r="A4052" t="s">
        <v>1036</v>
      </c>
      <c r="B4052" t="s">
        <v>959</v>
      </c>
      <c r="C4052" t="s">
        <v>15</v>
      </c>
      <c r="D4052" t="s">
        <v>17</v>
      </c>
      <c r="E4052" t="s">
        <v>302</v>
      </c>
      <c r="G4052" t="s">
        <v>20</v>
      </c>
      <c r="H4052" t="s">
        <v>21</v>
      </c>
      <c r="I4052" s="4">
        <v>1942.49</v>
      </c>
      <c r="J4052">
        <v>0</v>
      </c>
      <c r="K4052">
        <v>0</v>
      </c>
      <c r="L4052">
        <v>0</v>
      </c>
      <c r="M4052">
        <v>1942.49</v>
      </c>
      <c r="N4052" s="2">
        <v>30</v>
      </c>
      <c r="O4052" t="s">
        <v>23</v>
      </c>
      <c r="P4052" t="s">
        <v>41</v>
      </c>
      <c r="Q4052" t="s">
        <v>25</v>
      </c>
      <c r="R4052" t="s">
        <v>26</v>
      </c>
    </row>
    <row r="4053" spans="1:18" x14ac:dyDescent="0.35">
      <c r="A4053" t="s">
        <v>1036</v>
      </c>
      <c r="B4053" t="s">
        <v>960</v>
      </c>
      <c r="C4053" t="s">
        <v>15</v>
      </c>
      <c r="D4053" t="s">
        <v>17</v>
      </c>
      <c r="E4053" t="s">
        <v>348</v>
      </c>
      <c r="F4053" t="s">
        <v>18</v>
      </c>
      <c r="G4053" t="s">
        <v>20</v>
      </c>
      <c r="H4053" t="s">
        <v>22</v>
      </c>
      <c r="I4053" s="4">
        <v>3281</v>
      </c>
      <c r="J4053">
        <v>138</v>
      </c>
      <c r="K4053">
        <v>0</v>
      </c>
      <c r="L4053">
        <v>3143</v>
      </c>
      <c r="M4053">
        <v>0</v>
      </c>
      <c r="N4053" s="2">
        <v>30</v>
      </c>
      <c r="O4053" t="s">
        <v>23</v>
      </c>
      <c r="P4053" t="s">
        <v>41</v>
      </c>
      <c r="Q4053" t="s">
        <v>25</v>
      </c>
      <c r="R4053" t="s">
        <v>26</v>
      </c>
    </row>
    <row r="4054" spans="1:18" x14ac:dyDescent="0.35">
      <c r="A4054" t="s">
        <v>1036</v>
      </c>
      <c r="B4054" t="s">
        <v>961</v>
      </c>
      <c r="C4054" t="s">
        <v>15</v>
      </c>
      <c r="D4054" t="s">
        <v>17</v>
      </c>
      <c r="E4054" t="s">
        <v>342</v>
      </c>
      <c r="G4054" t="s">
        <v>20</v>
      </c>
      <c r="H4054" t="s">
        <v>22</v>
      </c>
      <c r="I4054" s="4">
        <v>17536</v>
      </c>
      <c r="J4054">
        <v>1804</v>
      </c>
      <c r="K4054">
        <v>0</v>
      </c>
      <c r="L4054">
        <v>15732</v>
      </c>
      <c r="M4054">
        <v>0</v>
      </c>
      <c r="N4054" s="2">
        <v>30</v>
      </c>
      <c r="O4054" t="s">
        <v>60</v>
      </c>
      <c r="P4054" t="s">
        <v>41</v>
      </c>
      <c r="Q4054" t="s">
        <v>25</v>
      </c>
      <c r="R4054" t="s">
        <v>26</v>
      </c>
    </row>
    <row r="4055" spans="1:18" x14ac:dyDescent="0.35">
      <c r="A4055" t="s">
        <v>1036</v>
      </c>
      <c r="B4055" t="s">
        <v>962</v>
      </c>
      <c r="C4055" t="s">
        <v>15</v>
      </c>
      <c r="D4055" t="s">
        <v>17</v>
      </c>
      <c r="E4055" t="s">
        <v>349</v>
      </c>
      <c r="G4055" t="s">
        <v>20</v>
      </c>
      <c r="H4055" t="s">
        <v>22</v>
      </c>
      <c r="I4055" s="4">
        <v>11704</v>
      </c>
      <c r="J4055">
        <v>2707</v>
      </c>
      <c r="K4055">
        <v>0</v>
      </c>
      <c r="L4055">
        <v>8997</v>
      </c>
      <c r="M4055">
        <v>0</v>
      </c>
      <c r="N4055" s="2">
        <v>30</v>
      </c>
      <c r="O4055" t="s">
        <v>29</v>
      </c>
      <c r="P4055" t="s">
        <v>41</v>
      </c>
      <c r="Q4055" t="s">
        <v>25</v>
      </c>
      <c r="R4055" t="s">
        <v>26</v>
      </c>
    </row>
    <row r="4056" spans="1:18" x14ac:dyDescent="0.35">
      <c r="A4056" t="s">
        <v>1036</v>
      </c>
      <c r="B4056" t="s">
        <v>963</v>
      </c>
      <c r="C4056" t="s">
        <v>15</v>
      </c>
      <c r="D4056" t="s">
        <v>17</v>
      </c>
      <c r="E4056" t="s">
        <v>246</v>
      </c>
      <c r="G4056" t="s">
        <v>20</v>
      </c>
      <c r="H4056" t="s">
        <v>21</v>
      </c>
      <c r="I4056" s="4">
        <v>984.55</v>
      </c>
      <c r="J4056">
        <v>0</v>
      </c>
      <c r="K4056">
        <v>0</v>
      </c>
      <c r="L4056">
        <v>0</v>
      </c>
      <c r="M4056">
        <v>984.55</v>
      </c>
      <c r="N4056" s="2">
        <v>30</v>
      </c>
      <c r="O4056" t="s">
        <v>29</v>
      </c>
      <c r="P4056" t="s">
        <v>41</v>
      </c>
      <c r="Q4056" t="s">
        <v>25</v>
      </c>
      <c r="R4056" t="s">
        <v>26</v>
      </c>
    </row>
    <row r="4057" spans="1:18" x14ac:dyDescent="0.35">
      <c r="A4057" t="s">
        <v>1036</v>
      </c>
      <c r="B4057" t="s">
        <v>964</v>
      </c>
      <c r="C4057" t="s">
        <v>15</v>
      </c>
      <c r="D4057" t="s">
        <v>17</v>
      </c>
      <c r="E4057" t="s">
        <v>159</v>
      </c>
      <c r="F4057" t="s">
        <v>160</v>
      </c>
      <c r="G4057" t="s">
        <v>20</v>
      </c>
      <c r="H4057" t="s">
        <v>21</v>
      </c>
      <c r="I4057" s="4">
        <v>1064.55</v>
      </c>
      <c r="J4057">
        <v>0</v>
      </c>
      <c r="K4057">
        <v>0</v>
      </c>
      <c r="L4057">
        <v>0</v>
      </c>
      <c r="M4057">
        <v>1064.55</v>
      </c>
      <c r="N4057" s="2">
        <v>30</v>
      </c>
      <c r="O4057" t="s">
        <v>29</v>
      </c>
      <c r="P4057" t="s">
        <v>41</v>
      </c>
      <c r="Q4057" t="s">
        <v>25</v>
      </c>
      <c r="R4057" t="s">
        <v>26</v>
      </c>
    </row>
    <row r="4058" spans="1:18" x14ac:dyDescent="0.35">
      <c r="A4058" t="s">
        <v>1036</v>
      </c>
      <c r="B4058" t="s">
        <v>965</v>
      </c>
      <c r="C4058" t="s">
        <v>15</v>
      </c>
      <c r="D4058" t="s">
        <v>17</v>
      </c>
      <c r="E4058" t="s">
        <v>424</v>
      </c>
      <c r="F4058" t="s">
        <v>18</v>
      </c>
      <c r="G4058" t="s">
        <v>20</v>
      </c>
      <c r="H4058" t="s">
        <v>21</v>
      </c>
      <c r="I4058" s="4">
        <v>2499.48</v>
      </c>
      <c r="J4058">
        <v>0</v>
      </c>
      <c r="K4058">
        <v>0</v>
      </c>
      <c r="L4058">
        <v>0</v>
      </c>
      <c r="M4058">
        <v>2499.48</v>
      </c>
      <c r="N4058" s="2">
        <v>30</v>
      </c>
      <c r="O4058" t="s">
        <v>23</v>
      </c>
      <c r="P4058" t="s">
        <v>41</v>
      </c>
      <c r="Q4058" t="s">
        <v>25</v>
      </c>
      <c r="R4058" t="s">
        <v>26</v>
      </c>
    </row>
    <row r="4059" spans="1:18" x14ac:dyDescent="0.35">
      <c r="A4059" t="s">
        <v>1036</v>
      </c>
      <c r="B4059" t="s">
        <v>966</v>
      </c>
      <c r="C4059" t="s">
        <v>15</v>
      </c>
      <c r="D4059" t="s">
        <v>17</v>
      </c>
      <c r="E4059" t="s">
        <v>89</v>
      </c>
      <c r="F4059" t="s">
        <v>18</v>
      </c>
      <c r="G4059" t="s">
        <v>20</v>
      </c>
      <c r="H4059" t="s">
        <v>21</v>
      </c>
      <c r="I4059" s="4">
        <v>1128</v>
      </c>
      <c r="J4059">
        <v>0</v>
      </c>
      <c r="K4059">
        <v>0</v>
      </c>
      <c r="L4059">
        <v>0</v>
      </c>
      <c r="M4059">
        <v>1128</v>
      </c>
      <c r="N4059" s="2">
        <v>30</v>
      </c>
      <c r="O4059" t="s">
        <v>23</v>
      </c>
      <c r="P4059" t="s">
        <v>30</v>
      </c>
      <c r="Q4059" t="s">
        <v>25</v>
      </c>
      <c r="R4059" t="s">
        <v>26</v>
      </c>
    </row>
    <row r="4060" spans="1:18" x14ac:dyDescent="0.35">
      <c r="A4060" t="s">
        <v>1036</v>
      </c>
      <c r="B4060" t="s">
        <v>967</v>
      </c>
      <c r="C4060" t="s">
        <v>15</v>
      </c>
      <c r="D4060" t="s">
        <v>17</v>
      </c>
      <c r="E4060" t="s">
        <v>112</v>
      </c>
      <c r="F4060" t="s">
        <v>62</v>
      </c>
      <c r="G4060" t="s">
        <v>20</v>
      </c>
      <c r="H4060" t="s">
        <v>21</v>
      </c>
      <c r="I4060" s="4">
        <v>802.8</v>
      </c>
      <c r="J4060">
        <v>0</v>
      </c>
      <c r="K4060">
        <v>0</v>
      </c>
      <c r="L4060">
        <v>0</v>
      </c>
      <c r="M4060">
        <v>802.8</v>
      </c>
      <c r="N4060" s="2">
        <v>30</v>
      </c>
      <c r="O4060" t="s">
        <v>63</v>
      </c>
      <c r="P4060" t="s">
        <v>80</v>
      </c>
      <c r="Q4060" t="s">
        <v>25</v>
      </c>
      <c r="R4060" t="s">
        <v>26</v>
      </c>
    </row>
    <row r="4061" spans="1:18" x14ac:dyDescent="0.35">
      <c r="A4061" t="s">
        <v>1036</v>
      </c>
      <c r="B4061" t="s">
        <v>968</v>
      </c>
      <c r="C4061" t="s">
        <v>15</v>
      </c>
      <c r="D4061" t="s">
        <v>17</v>
      </c>
      <c r="E4061" t="s">
        <v>195</v>
      </c>
      <c r="F4061" t="s">
        <v>196</v>
      </c>
      <c r="G4061" t="s">
        <v>20</v>
      </c>
      <c r="H4061" t="s">
        <v>21</v>
      </c>
      <c r="I4061" s="4">
        <v>377.74</v>
      </c>
      <c r="J4061">
        <v>0</v>
      </c>
      <c r="K4061">
        <v>0</v>
      </c>
      <c r="L4061">
        <v>0</v>
      </c>
      <c r="M4061">
        <v>377.74</v>
      </c>
      <c r="N4061" s="2">
        <v>30</v>
      </c>
      <c r="O4061" t="s">
        <v>63</v>
      </c>
      <c r="P4061" t="s">
        <v>80</v>
      </c>
      <c r="Q4061" t="s">
        <v>25</v>
      </c>
      <c r="R4061" t="s">
        <v>26</v>
      </c>
    </row>
    <row r="4062" spans="1:18" x14ac:dyDescent="0.35">
      <c r="A4062" t="s">
        <v>1036</v>
      </c>
      <c r="B4062" t="s">
        <v>969</v>
      </c>
      <c r="C4062" t="s">
        <v>15</v>
      </c>
      <c r="D4062" t="s">
        <v>17</v>
      </c>
      <c r="E4062" t="s">
        <v>121</v>
      </c>
      <c r="F4062" t="s">
        <v>23</v>
      </c>
      <c r="G4062" t="s">
        <v>20</v>
      </c>
      <c r="H4062" t="s">
        <v>21</v>
      </c>
      <c r="I4062" s="4">
        <v>2210.3000000000002</v>
      </c>
      <c r="J4062">
        <v>0</v>
      </c>
      <c r="K4062">
        <v>0</v>
      </c>
      <c r="L4062">
        <v>0</v>
      </c>
      <c r="M4062">
        <v>2210.3000000000002</v>
      </c>
      <c r="N4062" s="2">
        <v>30</v>
      </c>
      <c r="O4062" t="s">
        <v>23</v>
      </c>
      <c r="P4062" t="s">
        <v>30</v>
      </c>
      <c r="Q4062" t="s">
        <v>25</v>
      </c>
      <c r="R4062" t="s">
        <v>26</v>
      </c>
    </row>
    <row r="4063" spans="1:18" x14ac:dyDescent="0.35">
      <c r="A4063" t="s">
        <v>1036</v>
      </c>
      <c r="B4063" t="s">
        <v>970</v>
      </c>
      <c r="C4063" t="s">
        <v>15</v>
      </c>
      <c r="D4063" t="s">
        <v>17</v>
      </c>
      <c r="E4063" t="s">
        <v>530</v>
      </c>
      <c r="G4063" t="s">
        <v>20</v>
      </c>
      <c r="H4063" t="s">
        <v>22</v>
      </c>
      <c r="I4063" s="4">
        <v>2792</v>
      </c>
      <c r="J4063">
        <v>152</v>
      </c>
      <c r="K4063">
        <v>0</v>
      </c>
      <c r="L4063">
        <v>2640</v>
      </c>
      <c r="M4063">
        <v>0</v>
      </c>
      <c r="N4063" s="2">
        <v>30</v>
      </c>
      <c r="O4063" t="s">
        <v>51</v>
      </c>
      <c r="P4063" t="s">
        <v>64</v>
      </c>
      <c r="Q4063" t="s">
        <v>25</v>
      </c>
      <c r="R4063" t="s">
        <v>26</v>
      </c>
    </row>
    <row r="4064" spans="1:18" x14ac:dyDescent="0.35">
      <c r="A4064" t="s">
        <v>1036</v>
      </c>
      <c r="B4064" t="s">
        <v>971</v>
      </c>
      <c r="C4064" t="s">
        <v>15</v>
      </c>
      <c r="D4064" t="s">
        <v>17</v>
      </c>
      <c r="E4064" t="s">
        <v>548</v>
      </c>
      <c r="F4064" t="s">
        <v>549</v>
      </c>
      <c r="G4064" t="s">
        <v>20</v>
      </c>
      <c r="H4064" t="s">
        <v>21</v>
      </c>
      <c r="I4064" s="4">
        <v>887.21</v>
      </c>
      <c r="J4064">
        <v>0</v>
      </c>
      <c r="K4064">
        <v>0</v>
      </c>
      <c r="L4064">
        <v>0</v>
      </c>
      <c r="M4064">
        <v>887.21</v>
      </c>
      <c r="N4064" s="2">
        <v>30</v>
      </c>
      <c r="O4064" t="s">
        <v>51</v>
      </c>
      <c r="P4064" t="s">
        <v>64</v>
      </c>
      <c r="Q4064" t="s">
        <v>25</v>
      </c>
      <c r="R4064" t="s">
        <v>26</v>
      </c>
    </row>
    <row r="4065" spans="1:18" x14ac:dyDescent="0.35">
      <c r="A4065" t="s">
        <v>1036</v>
      </c>
      <c r="B4065" t="s">
        <v>972</v>
      </c>
      <c r="C4065" t="s">
        <v>15</v>
      </c>
      <c r="D4065" t="s">
        <v>17</v>
      </c>
      <c r="E4065" t="s">
        <v>379</v>
      </c>
      <c r="G4065" t="s">
        <v>20</v>
      </c>
      <c r="H4065" t="s">
        <v>22</v>
      </c>
      <c r="I4065" s="4">
        <v>3545</v>
      </c>
      <c r="J4065">
        <v>812</v>
      </c>
      <c r="K4065">
        <v>0</v>
      </c>
      <c r="L4065">
        <v>2733</v>
      </c>
      <c r="M4065">
        <v>0</v>
      </c>
      <c r="N4065" s="2">
        <v>30</v>
      </c>
      <c r="O4065" t="s">
        <v>29</v>
      </c>
      <c r="P4065" t="s">
        <v>32</v>
      </c>
      <c r="Q4065" t="s">
        <v>25</v>
      </c>
      <c r="R4065" t="s">
        <v>26</v>
      </c>
    </row>
    <row r="4066" spans="1:18" x14ac:dyDescent="0.35">
      <c r="A4066" t="s">
        <v>1036</v>
      </c>
      <c r="B4066" t="s">
        <v>973</v>
      </c>
      <c r="C4066" t="s">
        <v>15</v>
      </c>
      <c r="D4066" t="s">
        <v>17</v>
      </c>
      <c r="E4066" t="s">
        <v>445</v>
      </c>
      <c r="F4066" t="s">
        <v>18</v>
      </c>
      <c r="G4066" t="s">
        <v>20</v>
      </c>
      <c r="H4066" t="s">
        <v>21</v>
      </c>
      <c r="I4066" s="4">
        <v>2479.92</v>
      </c>
      <c r="J4066">
        <v>0</v>
      </c>
      <c r="K4066">
        <v>0</v>
      </c>
      <c r="L4066">
        <v>0</v>
      </c>
      <c r="M4066">
        <v>2479.92</v>
      </c>
      <c r="N4066" s="2">
        <v>30</v>
      </c>
      <c r="O4066" t="s">
        <v>23</v>
      </c>
      <c r="P4066" t="s">
        <v>32</v>
      </c>
      <c r="Q4066" t="s">
        <v>25</v>
      </c>
      <c r="R4066" t="s">
        <v>26</v>
      </c>
    </row>
    <row r="4067" spans="1:18" x14ac:dyDescent="0.35">
      <c r="A4067" t="s">
        <v>1036</v>
      </c>
      <c r="B4067" t="s">
        <v>974</v>
      </c>
      <c r="C4067" t="s">
        <v>15</v>
      </c>
      <c r="D4067" t="s">
        <v>17</v>
      </c>
      <c r="E4067" t="s">
        <v>153</v>
      </c>
      <c r="F4067" t="s">
        <v>154</v>
      </c>
      <c r="G4067" t="s">
        <v>20</v>
      </c>
      <c r="H4067" t="s">
        <v>22</v>
      </c>
      <c r="I4067" s="4">
        <v>5295</v>
      </c>
      <c r="J4067">
        <v>1860</v>
      </c>
      <c r="K4067">
        <v>0</v>
      </c>
      <c r="L4067">
        <v>3435</v>
      </c>
      <c r="M4067">
        <v>0</v>
      </c>
      <c r="N4067" s="2">
        <v>30</v>
      </c>
      <c r="O4067" t="s">
        <v>29</v>
      </c>
      <c r="P4067" t="s">
        <v>30</v>
      </c>
      <c r="Q4067" t="s">
        <v>25</v>
      </c>
      <c r="R4067" t="s">
        <v>26</v>
      </c>
    </row>
    <row r="4068" spans="1:18" x14ac:dyDescent="0.35">
      <c r="A4068" t="s">
        <v>1036</v>
      </c>
      <c r="B4068" t="s">
        <v>975</v>
      </c>
      <c r="C4068" t="s">
        <v>15</v>
      </c>
      <c r="D4068" t="s">
        <v>17</v>
      </c>
      <c r="E4068" t="s">
        <v>550</v>
      </c>
      <c r="G4068" t="s">
        <v>20</v>
      </c>
      <c r="H4068" t="s">
        <v>22</v>
      </c>
      <c r="I4068" s="4">
        <v>8430</v>
      </c>
      <c r="J4068">
        <v>1305</v>
      </c>
      <c r="K4068">
        <v>0</v>
      </c>
      <c r="L4068">
        <v>7125</v>
      </c>
      <c r="M4068">
        <v>0</v>
      </c>
      <c r="N4068" s="2">
        <v>30</v>
      </c>
      <c r="P4068" t="s">
        <v>80</v>
      </c>
      <c r="Q4068" t="s">
        <v>25</v>
      </c>
      <c r="R4068" t="s">
        <v>26</v>
      </c>
    </row>
    <row r="4069" spans="1:18" x14ac:dyDescent="0.35">
      <c r="A4069" t="s">
        <v>1036</v>
      </c>
      <c r="B4069" t="s">
        <v>976</v>
      </c>
      <c r="C4069" t="s">
        <v>15</v>
      </c>
      <c r="D4069" t="s">
        <v>17</v>
      </c>
      <c r="E4069" t="s">
        <v>82</v>
      </c>
      <c r="G4069" t="s">
        <v>20</v>
      </c>
      <c r="H4069" t="s">
        <v>21</v>
      </c>
      <c r="I4069" s="4">
        <v>1254.29</v>
      </c>
      <c r="J4069">
        <v>0</v>
      </c>
      <c r="K4069">
        <v>0</v>
      </c>
      <c r="L4069">
        <v>0</v>
      </c>
      <c r="M4069">
        <v>1254.29</v>
      </c>
      <c r="N4069" s="2">
        <v>30</v>
      </c>
      <c r="O4069" t="s">
        <v>29</v>
      </c>
      <c r="P4069" t="s">
        <v>80</v>
      </c>
      <c r="Q4069" t="s">
        <v>25</v>
      </c>
      <c r="R4069" t="s">
        <v>26</v>
      </c>
    </row>
    <row r="4070" spans="1:18" x14ac:dyDescent="0.35">
      <c r="A4070" t="s">
        <v>1036</v>
      </c>
      <c r="B4070" t="s">
        <v>977</v>
      </c>
      <c r="C4070" t="s">
        <v>15</v>
      </c>
      <c r="D4070" t="s">
        <v>17</v>
      </c>
      <c r="E4070" t="s">
        <v>79</v>
      </c>
      <c r="G4070" t="s">
        <v>20</v>
      </c>
      <c r="H4070" t="s">
        <v>21</v>
      </c>
      <c r="I4070" s="4">
        <v>1892.32</v>
      </c>
      <c r="J4070">
        <v>0</v>
      </c>
      <c r="K4070">
        <v>0</v>
      </c>
      <c r="L4070">
        <v>0</v>
      </c>
      <c r="M4070">
        <v>1892.32</v>
      </c>
      <c r="N4070" s="2">
        <v>30</v>
      </c>
      <c r="O4070" t="s">
        <v>29</v>
      </c>
      <c r="P4070" t="s">
        <v>80</v>
      </c>
      <c r="Q4070" t="s">
        <v>25</v>
      </c>
      <c r="R4070" t="s">
        <v>26</v>
      </c>
    </row>
    <row r="4071" spans="1:18" x14ac:dyDescent="0.35">
      <c r="A4071" t="s">
        <v>1036</v>
      </c>
      <c r="B4071" t="s">
        <v>978</v>
      </c>
      <c r="C4071" t="s">
        <v>15</v>
      </c>
      <c r="D4071" t="s">
        <v>17</v>
      </c>
      <c r="E4071" t="s">
        <v>283</v>
      </c>
      <c r="F4071" t="s">
        <v>284</v>
      </c>
      <c r="G4071" t="s">
        <v>20</v>
      </c>
      <c r="H4071" t="s">
        <v>22</v>
      </c>
      <c r="I4071" s="4">
        <v>7514</v>
      </c>
      <c r="J4071">
        <v>1157</v>
      </c>
      <c r="K4071">
        <v>0</v>
      </c>
      <c r="L4071">
        <v>6357</v>
      </c>
      <c r="M4071">
        <v>0</v>
      </c>
      <c r="N4071" s="2">
        <v>30</v>
      </c>
      <c r="O4071" t="s">
        <v>51</v>
      </c>
      <c r="P4071" t="s">
        <v>32</v>
      </c>
      <c r="Q4071" t="s">
        <v>25</v>
      </c>
      <c r="R4071" t="s">
        <v>26</v>
      </c>
    </row>
    <row r="4072" spans="1:18" x14ac:dyDescent="0.35">
      <c r="A4072" t="s">
        <v>1036</v>
      </c>
      <c r="B4072" t="s">
        <v>979</v>
      </c>
      <c r="C4072" t="s">
        <v>15</v>
      </c>
      <c r="D4072" t="s">
        <v>17</v>
      </c>
      <c r="E4072" t="s">
        <v>77</v>
      </c>
      <c r="F4072" t="s">
        <v>78</v>
      </c>
      <c r="G4072" t="s">
        <v>20</v>
      </c>
      <c r="H4072" t="s">
        <v>21</v>
      </c>
      <c r="I4072" s="4">
        <v>1096.32</v>
      </c>
      <c r="J4072">
        <v>0</v>
      </c>
      <c r="K4072">
        <v>0</v>
      </c>
      <c r="L4072">
        <v>0</v>
      </c>
      <c r="M4072">
        <v>1096.32</v>
      </c>
      <c r="N4072" s="2">
        <v>30</v>
      </c>
      <c r="O4072" t="s">
        <v>40</v>
      </c>
      <c r="P4072" t="s">
        <v>41</v>
      </c>
      <c r="Q4072" t="s">
        <v>25</v>
      </c>
      <c r="R4072" t="s">
        <v>26</v>
      </c>
    </row>
    <row r="4073" spans="1:18" x14ac:dyDescent="0.35">
      <c r="A4073" t="s">
        <v>1036</v>
      </c>
      <c r="B4073" t="s">
        <v>980</v>
      </c>
      <c r="C4073" t="s">
        <v>15</v>
      </c>
      <c r="D4073" t="s">
        <v>17</v>
      </c>
      <c r="E4073" t="s">
        <v>277</v>
      </c>
      <c r="G4073" t="s">
        <v>20</v>
      </c>
      <c r="H4073" t="s">
        <v>22</v>
      </c>
      <c r="I4073" s="4">
        <v>11115</v>
      </c>
      <c r="J4073">
        <v>2475</v>
      </c>
      <c r="K4073">
        <v>0</v>
      </c>
      <c r="L4073">
        <v>8640</v>
      </c>
      <c r="M4073">
        <v>0</v>
      </c>
      <c r="N4073" s="2">
        <v>30</v>
      </c>
      <c r="O4073" t="s">
        <v>29</v>
      </c>
      <c r="P4073" t="s">
        <v>32</v>
      </c>
      <c r="Q4073" t="s">
        <v>25</v>
      </c>
      <c r="R4073" t="s">
        <v>26</v>
      </c>
    </row>
    <row r="4074" spans="1:18" x14ac:dyDescent="0.35">
      <c r="A4074" t="s">
        <v>1036</v>
      </c>
      <c r="B4074" t="s">
        <v>981</v>
      </c>
      <c r="C4074" t="s">
        <v>15</v>
      </c>
      <c r="D4074" t="s">
        <v>17</v>
      </c>
      <c r="E4074" t="s">
        <v>446</v>
      </c>
      <c r="G4074" t="s">
        <v>20</v>
      </c>
      <c r="H4074" t="s">
        <v>22</v>
      </c>
      <c r="I4074" s="4">
        <v>1623</v>
      </c>
      <c r="J4074">
        <v>353</v>
      </c>
      <c r="K4074">
        <v>0</v>
      </c>
      <c r="L4074">
        <v>1270</v>
      </c>
      <c r="M4074">
        <v>0</v>
      </c>
      <c r="N4074" s="2">
        <v>30</v>
      </c>
      <c r="O4074" t="s">
        <v>29</v>
      </c>
      <c r="P4074" t="s">
        <v>49</v>
      </c>
      <c r="Q4074" t="s">
        <v>25</v>
      </c>
      <c r="R4074" t="s">
        <v>26</v>
      </c>
    </row>
    <row r="4075" spans="1:18" x14ac:dyDescent="0.35">
      <c r="A4075" t="s">
        <v>1036</v>
      </c>
      <c r="B4075" t="s">
        <v>982</v>
      </c>
      <c r="C4075" t="s">
        <v>15</v>
      </c>
      <c r="D4075" t="s">
        <v>17</v>
      </c>
      <c r="E4075" t="s">
        <v>454</v>
      </c>
      <c r="G4075" t="s">
        <v>20</v>
      </c>
      <c r="H4075" t="s">
        <v>22</v>
      </c>
      <c r="I4075" s="4">
        <v>3698</v>
      </c>
      <c r="J4075">
        <v>813</v>
      </c>
      <c r="K4075">
        <v>0</v>
      </c>
      <c r="L4075">
        <v>2885</v>
      </c>
      <c r="M4075">
        <v>0</v>
      </c>
      <c r="N4075" s="2">
        <v>30</v>
      </c>
      <c r="O4075" t="s">
        <v>29</v>
      </c>
      <c r="P4075" t="s">
        <v>49</v>
      </c>
      <c r="Q4075" t="s">
        <v>25</v>
      </c>
      <c r="R4075" t="s">
        <v>26</v>
      </c>
    </row>
    <row r="4076" spans="1:18" x14ac:dyDescent="0.35">
      <c r="A4076" t="s">
        <v>1036</v>
      </c>
      <c r="B4076" t="s">
        <v>983</v>
      </c>
      <c r="C4076" t="s">
        <v>15</v>
      </c>
      <c r="D4076" t="s">
        <v>17</v>
      </c>
      <c r="E4076" t="s">
        <v>510</v>
      </c>
      <c r="G4076" t="s">
        <v>20</v>
      </c>
      <c r="H4076" t="s">
        <v>22</v>
      </c>
      <c r="I4076" s="4">
        <v>10535</v>
      </c>
      <c r="J4076">
        <v>1020</v>
      </c>
      <c r="K4076">
        <v>0</v>
      </c>
      <c r="L4076">
        <v>9515</v>
      </c>
      <c r="M4076">
        <v>0</v>
      </c>
      <c r="N4076" s="2">
        <v>30</v>
      </c>
      <c r="O4076" t="s">
        <v>51</v>
      </c>
      <c r="P4076" t="s">
        <v>49</v>
      </c>
      <c r="Q4076" t="s">
        <v>25</v>
      </c>
      <c r="R4076" t="s">
        <v>26</v>
      </c>
    </row>
    <row r="4077" spans="1:18" x14ac:dyDescent="0.35">
      <c r="A4077" t="s">
        <v>1036</v>
      </c>
      <c r="B4077" t="s">
        <v>984</v>
      </c>
      <c r="C4077" t="s">
        <v>15</v>
      </c>
      <c r="D4077" t="s">
        <v>17</v>
      </c>
      <c r="E4077" t="s">
        <v>199</v>
      </c>
      <c r="F4077" t="s">
        <v>62</v>
      </c>
      <c r="G4077" t="s">
        <v>20</v>
      </c>
      <c r="H4077" t="s">
        <v>21</v>
      </c>
      <c r="I4077" s="4">
        <v>891.12</v>
      </c>
      <c r="J4077">
        <v>0</v>
      </c>
      <c r="K4077">
        <v>0</v>
      </c>
      <c r="L4077">
        <v>0</v>
      </c>
      <c r="M4077">
        <v>891.12</v>
      </c>
      <c r="N4077" s="2">
        <v>30</v>
      </c>
      <c r="O4077" t="s">
        <v>63</v>
      </c>
      <c r="P4077" t="s">
        <v>80</v>
      </c>
      <c r="Q4077" t="s">
        <v>25</v>
      </c>
      <c r="R4077" t="s">
        <v>26</v>
      </c>
    </row>
    <row r="4078" spans="1:18" x14ac:dyDescent="0.35">
      <c r="A4078" t="s">
        <v>1036</v>
      </c>
      <c r="B4078" t="s">
        <v>985</v>
      </c>
      <c r="C4078" t="s">
        <v>15</v>
      </c>
      <c r="D4078" t="s">
        <v>17</v>
      </c>
      <c r="E4078" t="s">
        <v>331</v>
      </c>
      <c r="F4078" t="s">
        <v>332</v>
      </c>
      <c r="G4078" t="s">
        <v>20</v>
      </c>
      <c r="H4078" t="s">
        <v>22</v>
      </c>
      <c r="I4078" s="4">
        <v>18176</v>
      </c>
      <c r="J4078">
        <v>1552</v>
      </c>
      <c r="K4078">
        <v>0</v>
      </c>
      <c r="L4078">
        <v>16624</v>
      </c>
      <c r="M4078">
        <v>0</v>
      </c>
      <c r="N4078" s="2">
        <v>30</v>
      </c>
      <c r="O4078" t="s">
        <v>60</v>
      </c>
      <c r="P4078" t="s">
        <v>30</v>
      </c>
      <c r="Q4078" t="s">
        <v>25</v>
      </c>
      <c r="R4078" t="s">
        <v>26</v>
      </c>
    </row>
    <row r="4079" spans="1:18" x14ac:dyDescent="0.35">
      <c r="A4079" t="s">
        <v>1036</v>
      </c>
      <c r="B4079" t="s">
        <v>986</v>
      </c>
      <c r="C4079" t="s">
        <v>15</v>
      </c>
      <c r="D4079" t="s">
        <v>17</v>
      </c>
      <c r="E4079" t="s">
        <v>464</v>
      </c>
      <c r="F4079" t="s">
        <v>40</v>
      </c>
      <c r="G4079" t="s">
        <v>20</v>
      </c>
      <c r="H4079" t="s">
        <v>21</v>
      </c>
      <c r="I4079" s="4">
        <v>623.20000000000005</v>
      </c>
      <c r="J4079">
        <v>0</v>
      </c>
      <c r="K4079">
        <v>0</v>
      </c>
      <c r="L4079">
        <v>0</v>
      </c>
      <c r="M4079">
        <v>623.20000000000005</v>
      </c>
      <c r="N4079" s="2">
        <v>30</v>
      </c>
      <c r="O4079" t="s">
        <v>40</v>
      </c>
      <c r="P4079" t="s">
        <v>30</v>
      </c>
      <c r="Q4079" t="s">
        <v>25</v>
      </c>
      <c r="R4079" t="s">
        <v>26</v>
      </c>
    </row>
    <row r="4080" spans="1:18" x14ac:dyDescent="0.35">
      <c r="A4080" t="s">
        <v>1036</v>
      </c>
      <c r="B4080" t="s">
        <v>987</v>
      </c>
      <c r="C4080" t="s">
        <v>15</v>
      </c>
      <c r="D4080" t="s">
        <v>17</v>
      </c>
      <c r="E4080" t="s">
        <v>375</v>
      </c>
      <c r="F4080" t="s">
        <v>96</v>
      </c>
      <c r="G4080" t="s">
        <v>20</v>
      </c>
      <c r="H4080" t="s">
        <v>22</v>
      </c>
      <c r="I4080" s="4">
        <v>1154</v>
      </c>
      <c r="J4080">
        <v>263</v>
      </c>
      <c r="K4080">
        <v>0</v>
      </c>
      <c r="L4080">
        <v>891</v>
      </c>
      <c r="M4080">
        <v>0</v>
      </c>
      <c r="N4080" s="2">
        <v>30</v>
      </c>
      <c r="O4080" t="s">
        <v>29</v>
      </c>
      <c r="P4080" t="s">
        <v>30</v>
      </c>
      <c r="Q4080" t="s">
        <v>25</v>
      </c>
      <c r="R4080" t="s">
        <v>26</v>
      </c>
    </row>
    <row r="4081" spans="1:18" x14ac:dyDescent="0.35">
      <c r="A4081" t="s">
        <v>1036</v>
      </c>
      <c r="B4081" t="s">
        <v>988</v>
      </c>
      <c r="C4081" t="s">
        <v>15</v>
      </c>
      <c r="D4081" t="s">
        <v>17</v>
      </c>
      <c r="E4081" t="s">
        <v>449</v>
      </c>
      <c r="F4081" t="s">
        <v>39</v>
      </c>
      <c r="G4081" t="s">
        <v>20</v>
      </c>
      <c r="H4081" t="s">
        <v>21</v>
      </c>
      <c r="I4081" s="4">
        <v>629.29</v>
      </c>
      <c r="J4081">
        <v>0</v>
      </c>
      <c r="K4081">
        <v>0</v>
      </c>
      <c r="L4081">
        <v>0</v>
      </c>
      <c r="M4081">
        <v>629.29</v>
      </c>
      <c r="N4081" s="2">
        <v>30</v>
      </c>
      <c r="O4081" t="s">
        <v>40</v>
      </c>
      <c r="P4081" t="s">
        <v>30</v>
      </c>
      <c r="Q4081" t="s">
        <v>25</v>
      </c>
      <c r="R4081" t="s">
        <v>26</v>
      </c>
    </row>
    <row r="4082" spans="1:18" x14ac:dyDescent="0.35">
      <c r="A4082" t="s">
        <v>1036</v>
      </c>
      <c r="B4082" t="s">
        <v>989</v>
      </c>
      <c r="C4082" t="s">
        <v>15</v>
      </c>
      <c r="D4082" t="s">
        <v>17</v>
      </c>
      <c r="E4082" t="s">
        <v>516</v>
      </c>
      <c r="G4082" t="s">
        <v>20</v>
      </c>
      <c r="H4082" t="s">
        <v>22</v>
      </c>
      <c r="I4082" s="4">
        <v>2606</v>
      </c>
      <c r="J4082">
        <v>605</v>
      </c>
      <c r="K4082">
        <v>0</v>
      </c>
      <c r="L4082">
        <v>2001</v>
      </c>
      <c r="M4082">
        <v>0</v>
      </c>
      <c r="N4082" s="2">
        <v>30</v>
      </c>
      <c r="O4082" t="s">
        <v>29</v>
      </c>
      <c r="P4082" t="s">
        <v>517</v>
      </c>
      <c r="Q4082" t="s">
        <v>25</v>
      </c>
      <c r="R4082" t="s">
        <v>26</v>
      </c>
    </row>
    <row r="4083" spans="1:18" x14ac:dyDescent="0.35">
      <c r="A4083" t="s">
        <v>1036</v>
      </c>
      <c r="B4083" t="s">
        <v>990</v>
      </c>
      <c r="C4083" t="s">
        <v>15</v>
      </c>
      <c r="D4083" t="s">
        <v>17</v>
      </c>
      <c r="E4083" t="s">
        <v>137</v>
      </c>
      <c r="G4083" t="s">
        <v>20</v>
      </c>
      <c r="H4083" t="s">
        <v>21</v>
      </c>
      <c r="I4083" s="4">
        <v>2001.59</v>
      </c>
      <c r="J4083">
        <v>0</v>
      </c>
      <c r="K4083">
        <v>0</v>
      </c>
      <c r="L4083">
        <v>0</v>
      </c>
      <c r="M4083">
        <v>2001.59</v>
      </c>
      <c r="N4083" s="2">
        <v>30</v>
      </c>
      <c r="O4083" t="s">
        <v>29</v>
      </c>
      <c r="P4083" t="s">
        <v>64</v>
      </c>
      <c r="Q4083" t="s">
        <v>25</v>
      </c>
      <c r="R4083" t="s">
        <v>26</v>
      </c>
    </row>
    <row r="4084" spans="1:18" x14ac:dyDescent="0.35">
      <c r="A4084" t="s">
        <v>1036</v>
      </c>
      <c r="B4084" t="s">
        <v>991</v>
      </c>
      <c r="C4084" t="s">
        <v>15</v>
      </c>
      <c r="D4084" t="s">
        <v>17</v>
      </c>
      <c r="E4084" t="s">
        <v>240</v>
      </c>
      <c r="F4084" t="s">
        <v>131</v>
      </c>
      <c r="G4084" t="s">
        <v>20</v>
      </c>
      <c r="H4084" t="s">
        <v>22</v>
      </c>
      <c r="I4084" s="4">
        <v>2612</v>
      </c>
      <c r="J4084">
        <v>604</v>
      </c>
      <c r="K4084">
        <v>0</v>
      </c>
      <c r="L4084">
        <v>2008</v>
      </c>
      <c r="M4084">
        <v>0</v>
      </c>
      <c r="N4084" s="2">
        <v>30</v>
      </c>
      <c r="O4084" t="s">
        <v>29</v>
      </c>
      <c r="P4084" t="s">
        <v>168</v>
      </c>
      <c r="Q4084" t="s">
        <v>25</v>
      </c>
      <c r="R4084" t="s">
        <v>26</v>
      </c>
    </row>
    <row r="4085" spans="1:18" x14ac:dyDescent="0.35">
      <c r="A4085" t="s">
        <v>1036</v>
      </c>
      <c r="B4085" t="s">
        <v>992</v>
      </c>
      <c r="C4085" t="s">
        <v>15</v>
      </c>
      <c r="D4085" t="s">
        <v>17</v>
      </c>
      <c r="E4085" t="s">
        <v>399</v>
      </c>
      <c r="G4085" t="s">
        <v>20</v>
      </c>
      <c r="H4085" t="s">
        <v>22</v>
      </c>
      <c r="I4085" s="4">
        <v>6222</v>
      </c>
      <c r="J4085">
        <v>1303</v>
      </c>
      <c r="K4085">
        <v>0</v>
      </c>
      <c r="L4085">
        <v>4919</v>
      </c>
      <c r="M4085">
        <v>0</v>
      </c>
      <c r="N4085" s="2">
        <v>30</v>
      </c>
      <c r="O4085" t="s">
        <v>29</v>
      </c>
      <c r="P4085" t="s">
        <v>168</v>
      </c>
      <c r="Q4085" t="s">
        <v>25</v>
      </c>
      <c r="R4085" t="s">
        <v>26</v>
      </c>
    </row>
    <row r="4086" spans="1:18" x14ac:dyDescent="0.35">
      <c r="A4086" t="s">
        <v>1036</v>
      </c>
      <c r="B4086" t="s">
        <v>993</v>
      </c>
      <c r="C4086" t="s">
        <v>15</v>
      </c>
      <c r="D4086" t="s">
        <v>17</v>
      </c>
      <c r="E4086" t="s">
        <v>189</v>
      </c>
      <c r="F4086" t="s">
        <v>62</v>
      </c>
      <c r="G4086" t="s">
        <v>20</v>
      </c>
      <c r="H4086" t="s">
        <v>21</v>
      </c>
      <c r="I4086" s="4">
        <v>2258.4499999999998</v>
      </c>
      <c r="J4086">
        <v>0</v>
      </c>
      <c r="K4086">
        <v>0</v>
      </c>
      <c r="L4086">
        <v>0</v>
      </c>
      <c r="M4086">
        <v>2258.4499999999998</v>
      </c>
      <c r="N4086" s="2">
        <v>30</v>
      </c>
      <c r="O4086" t="s">
        <v>63</v>
      </c>
      <c r="P4086" t="s">
        <v>80</v>
      </c>
      <c r="Q4086" t="s">
        <v>25</v>
      </c>
      <c r="R4086" t="s">
        <v>26</v>
      </c>
    </row>
    <row r="4087" spans="1:18" x14ac:dyDescent="0.35">
      <c r="A4087" t="s">
        <v>1036</v>
      </c>
      <c r="B4087" t="s">
        <v>994</v>
      </c>
      <c r="C4087" t="s">
        <v>15</v>
      </c>
      <c r="D4087" t="s">
        <v>17</v>
      </c>
      <c r="E4087" t="s">
        <v>197</v>
      </c>
      <c r="F4087" t="s">
        <v>198</v>
      </c>
      <c r="G4087" t="s">
        <v>20</v>
      </c>
      <c r="H4087" t="s">
        <v>21</v>
      </c>
      <c r="I4087" s="4">
        <v>139.43</v>
      </c>
      <c r="J4087">
        <v>0</v>
      </c>
      <c r="K4087">
        <v>0</v>
      </c>
      <c r="L4087">
        <v>0</v>
      </c>
      <c r="M4087">
        <v>139.43</v>
      </c>
      <c r="N4087" s="2">
        <v>30</v>
      </c>
      <c r="O4087" t="s">
        <v>63</v>
      </c>
      <c r="P4087" t="s">
        <v>80</v>
      </c>
      <c r="Q4087" t="s">
        <v>25</v>
      </c>
      <c r="R4087" t="s">
        <v>26</v>
      </c>
    </row>
    <row r="4088" spans="1:18" x14ac:dyDescent="0.35">
      <c r="A4088" t="s">
        <v>1036</v>
      </c>
      <c r="B4088" t="s">
        <v>995</v>
      </c>
      <c r="C4088" t="s">
        <v>15</v>
      </c>
      <c r="D4088" t="s">
        <v>17</v>
      </c>
      <c r="E4088" t="s">
        <v>269</v>
      </c>
      <c r="F4088" t="s">
        <v>270</v>
      </c>
      <c r="G4088" t="s">
        <v>20</v>
      </c>
      <c r="H4088" t="s">
        <v>22</v>
      </c>
      <c r="I4088" s="4">
        <v>7256</v>
      </c>
      <c r="J4088">
        <v>900</v>
      </c>
      <c r="K4088">
        <v>0</v>
      </c>
      <c r="L4088">
        <v>6356</v>
      </c>
      <c r="M4088">
        <v>0</v>
      </c>
      <c r="N4088" s="2">
        <v>30</v>
      </c>
      <c r="O4088" t="s">
        <v>60</v>
      </c>
      <c r="P4088" t="s">
        <v>80</v>
      </c>
      <c r="Q4088" t="s">
        <v>25</v>
      </c>
      <c r="R4088" t="s">
        <v>26</v>
      </c>
    </row>
    <row r="4089" spans="1:18" x14ac:dyDescent="0.35">
      <c r="A4089" t="s">
        <v>1036</v>
      </c>
      <c r="B4089" t="s">
        <v>996</v>
      </c>
      <c r="C4089" t="s">
        <v>15</v>
      </c>
      <c r="D4089" t="s">
        <v>17</v>
      </c>
      <c r="E4089" t="s">
        <v>243</v>
      </c>
      <c r="G4089" t="s">
        <v>20</v>
      </c>
      <c r="H4089" t="s">
        <v>21</v>
      </c>
      <c r="I4089" s="4">
        <v>252.46</v>
      </c>
      <c r="J4089">
        <v>0</v>
      </c>
      <c r="K4089">
        <v>0</v>
      </c>
      <c r="L4089">
        <v>0</v>
      </c>
      <c r="M4089">
        <v>252.46</v>
      </c>
      <c r="N4089" s="2">
        <v>30</v>
      </c>
      <c r="O4089" t="s">
        <v>40</v>
      </c>
      <c r="P4089" t="s">
        <v>201</v>
      </c>
      <c r="Q4089" t="s">
        <v>25</v>
      </c>
      <c r="R4089" t="s">
        <v>26</v>
      </c>
    </row>
    <row r="4090" spans="1:18" x14ac:dyDescent="0.35">
      <c r="A4090" t="s">
        <v>1036</v>
      </c>
      <c r="B4090" t="s">
        <v>997</v>
      </c>
      <c r="C4090" t="s">
        <v>15</v>
      </c>
      <c r="D4090" t="s">
        <v>17</v>
      </c>
      <c r="E4090" t="s">
        <v>476</v>
      </c>
      <c r="F4090" t="s">
        <v>18</v>
      </c>
      <c r="G4090" t="s">
        <v>20</v>
      </c>
      <c r="H4090" t="s">
        <v>21</v>
      </c>
      <c r="I4090" s="4">
        <v>1645.38</v>
      </c>
      <c r="J4090">
        <v>0</v>
      </c>
      <c r="K4090">
        <v>0</v>
      </c>
      <c r="L4090">
        <v>0</v>
      </c>
      <c r="M4090">
        <v>1645.38</v>
      </c>
      <c r="N4090" s="2">
        <v>30</v>
      </c>
      <c r="O4090" t="s">
        <v>23</v>
      </c>
      <c r="P4090" t="s">
        <v>201</v>
      </c>
      <c r="Q4090" t="s">
        <v>25</v>
      </c>
      <c r="R4090" t="s">
        <v>26</v>
      </c>
    </row>
    <row r="4091" spans="1:18" x14ac:dyDescent="0.35">
      <c r="A4091" t="s">
        <v>1036</v>
      </c>
      <c r="B4091" t="s">
        <v>998</v>
      </c>
      <c r="C4091" t="s">
        <v>15</v>
      </c>
      <c r="D4091" t="s">
        <v>17</v>
      </c>
      <c r="E4091" t="s">
        <v>139</v>
      </c>
      <c r="F4091" t="s">
        <v>18</v>
      </c>
      <c r="G4091" t="s">
        <v>20</v>
      </c>
      <c r="H4091" t="s">
        <v>21</v>
      </c>
      <c r="I4091" s="4">
        <v>2888.3</v>
      </c>
      <c r="J4091">
        <v>0</v>
      </c>
      <c r="K4091">
        <v>0</v>
      </c>
      <c r="L4091">
        <v>0</v>
      </c>
      <c r="M4091">
        <v>2888.3</v>
      </c>
      <c r="N4091" s="2">
        <v>30</v>
      </c>
      <c r="O4091" t="s">
        <v>23</v>
      </c>
      <c r="P4091" t="s">
        <v>30</v>
      </c>
      <c r="Q4091" t="s">
        <v>25</v>
      </c>
      <c r="R4091" t="s">
        <v>26</v>
      </c>
    </row>
    <row r="4092" spans="1:18" x14ac:dyDescent="0.35">
      <c r="A4092" t="s">
        <v>1036</v>
      </c>
      <c r="B4092" t="s">
        <v>999</v>
      </c>
      <c r="C4092" t="s">
        <v>15</v>
      </c>
      <c r="D4092" t="s">
        <v>17</v>
      </c>
      <c r="E4092" t="s">
        <v>376</v>
      </c>
      <c r="F4092" t="s">
        <v>360</v>
      </c>
      <c r="G4092" t="s">
        <v>20</v>
      </c>
      <c r="H4092" t="s">
        <v>22</v>
      </c>
      <c r="I4092" s="4">
        <v>4702</v>
      </c>
      <c r="J4092">
        <v>1025</v>
      </c>
      <c r="K4092">
        <v>0</v>
      </c>
      <c r="L4092">
        <v>3677</v>
      </c>
      <c r="M4092">
        <v>0</v>
      </c>
      <c r="N4092" s="2">
        <v>30</v>
      </c>
      <c r="O4092" t="s">
        <v>29</v>
      </c>
      <c r="P4092" t="s">
        <v>30</v>
      </c>
      <c r="Q4092" t="s">
        <v>25</v>
      </c>
      <c r="R4092" t="s">
        <v>26</v>
      </c>
    </row>
    <row r="4093" spans="1:18" x14ac:dyDescent="0.35">
      <c r="A4093" t="s">
        <v>1036</v>
      </c>
      <c r="B4093" t="s">
        <v>1000</v>
      </c>
      <c r="C4093" t="s">
        <v>15</v>
      </c>
      <c r="D4093" t="s">
        <v>17</v>
      </c>
      <c r="E4093" t="s">
        <v>553</v>
      </c>
      <c r="G4093" t="s">
        <v>20</v>
      </c>
      <c r="H4093" t="s">
        <v>22</v>
      </c>
      <c r="I4093" s="4">
        <v>3021</v>
      </c>
      <c r="J4093">
        <v>673</v>
      </c>
      <c r="K4093">
        <v>0</v>
      </c>
      <c r="L4093">
        <v>2348</v>
      </c>
      <c r="M4093">
        <v>0</v>
      </c>
      <c r="N4093" s="2">
        <v>30</v>
      </c>
      <c r="Q4093" t="s">
        <v>25</v>
      </c>
      <c r="R4093" t="s">
        <v>26</v>
      </c>
    </row>
    <row r="4094" spans="1:18" x14ac:dyDescent="0.35">
      <c r="A4094" t="s">
        <v>1036</v>
      </c>
      <c r="B4094" t="s">
        <v>1001</v>
      </c>
      <c r="C4094" t="s">
        <v>15</v>
      </c>
      <c r="D4094" t="s">
        <v>17</v>
      </c>
      <c r="E4094" t="s">
        <v>105</v>
      </c>
      <c r="F4094" t="s">
        <v>106</v>
      </c>
      <c r="G4094" t="s">
        <v>20</v>
      </c>
      <c r="H4094" t="s">
        <v>21</v>
      </c>
      <c r="I4094" s="4">
        <v>199.89</v>
      </c>
      <c r="J4094">
        <v>0</v>
      </c>
      <c r="K4094">
        <v>0</v>
      </c>
      <c r="L4094">
        <v>0</v>
      </c>
      <c r="M4094">
        <v>199.89</v>
      </c>
      <c r="N4094" s="2">
        <v>30</v>
      </c>
      <c r="O4094" t="s">
        <v>29</v>
      </c>
      <c r="P4094" t="s">
        <v>24</v>
      </c>
      <c r="Q4094" t="s">
        <v>25</v>
      </c>
      <c r="R4094" t="s">
        <v>26</v>
      </c>
    </row>
    <row r="4095" spans="1:18" x14ac:dyDescent="0.35">
      <c r="A4095" t="s">
        <v>1036</v>
      </c>
      <c r="B4095" t="s">
        <v>1002</v>
      </c>
      <c r="C4095" t="s">
        <v>15</v>
      </c>
      <c r="D4095" t="s">
        <v>17</v>
      </c>
      <c r="E4095" t="s">
        <v>413</v>
      </c>
      <c r="G4095" t="s">
        <v>20</v>
      </c>
      <c r="H4095" t="s">
        <v>22</v>
      </c>
      <c r="I4095" s="4">
        <v>8707</v>
      </c>
      <c r="J4095">
        <v>2013</v>
      </c>
      <c r="K4095">
        <v>0</v>
      </c>
      <c r="L4095">
        <v>6694</v>
      </c>
      <c r="M4095">
        <v>0</v>
      </c>
      <c r="N4095" s="2">
        <v>30</v>
      </c>
      <c r="O4095" t="s">
        <v>29</v>
      </c>
      <c r="P4095" t="s">
        <v>24</v>
      </c>
      <c r="Q4095" t="s">
        <v>25</v>
      </c>
      <c r="R4095" t="s">
        <v>26</v>
      </c>
    </row>
    <row r="4096" spans="1:18" x14ac:dyDescent="0.35">
      <c r="A4096" t="s">
        <v>1036</v>
      </c>
      <c r="B4096" t="s">
        <v>1003</v>
      </c>
      <c r="C4096" t="s">
        <v>15</v>
      </c>
      <c r="D4096" t="s">
        <v>17</v>
      </c>
      <c r="E4096" t="s">
        <v>551</v>
      </c>
      <c r="F4096" t="s">
        <v>552</v>
      </c>
      <c r="G4096" t="s">
        <v>20</v>
      </c>
      <c r="H4096" t="s">
        <v>22</v>
      </c>
      <c r="I4096" s="4">
        <v>16440</v>
      </c>
      <c r="J4096">
        <v>1164</v>
      </c>
      <c r="K4096">
        <v>0</v>
      </c>
      <c r="L4096">
        <v>15276</v>
      </c>
      <c r="M4096">
        <v>0</v>
      </c>
      <c r="N4096" s="2">
        <v>30</v>
      </c>
      <c r="Q4096" t="s">
        <v>25</v>
      </c>
      <c r="R4096" t="s">
        <v>26</v>
      </c>
    </row>
    <row r="4097" spans="1:18" x14ac:dyDescent="0.35">
      <c r="A4097" t="s">
        <v>1036</v>
      </c>
      <c r="B4097" t="s">
        <v>1004</v>
      </c>
      <c r="C4097" t="s">
        <v>15</v>
      </c>
      <c r="D4097" t="s">
        <v>17</v>
      </c>
      <c r="E4097" t="s">
        <v>126</v>
      </c>
      <c r="F4097" t="s">
        <v>62</v>
      </c>
      <c r="G4097" t="s">
        <v>20</v>
      </c>
      <c r="H4097" t="s">
        <v>21</v>
      </c>
      <c r="I4097" s="4">
        <v>591.97</v>
      </c>
      <c r="J4097">
        <v>0</v>
      </c>
      <c r="K4097">
        <v>0</v>
      </c>
      <c r="L4097">
        <v>0</v>
      </c>
      <c r="M4097">
        <v>591.97</v>
      </c>
      <c r="N4097" s="2">
        <v>30</v>
      </c>
      <c r="O4097" t="s">
        <v>63</v>
      </c>
      <c r="P4097" t="s">
        <v>80</v>
      </c>
      <c r="Q4097" t="s">
        <v>25</v>
      </c>
      <c r="R4097" t="s">
        <v>26</v>
      </c>
    </row>
    <row r="4098" spans="1:18" x14ac:dyDescent="0.35">
      <c r="A4098" t="s">
        <v>1036</v>
      </c>
      <c r="B4098" t="s">
        <v>1005</v>
      </c>
      <c r="C4098" t="s">
        <v>15</v>
      </c>
      <c r="D4098" t="s">
        <v>17</v>
      </c>
      <c r="E4098" t="s">
        <v>27</v>
      </c>
      <c r="F4098" t="s">
        <v>28</v>
      </c>
      <c r="G4098" t="s">
        <v>20</v>
      </c>
      <c r="H4098" t="s">
        <v>22</v>
      </c>
      <c r="I4098" s="4">
        <v>10144</v>
      </c>
      <c r="J4098">
        <v>2279</v>
      </c>
      <c r="K4098">
        <v>0</v>
      </c>
      <c r="L4098">
        <v>7865</v>
      </c>
      <c r="M4098">
        <v>0</v>
      </c>
      <c r="N4098" s="2">
        <v>30</v>
      </c>
      <c r="O4098" t="s">
        <v>29</v>
      </c>
      <c r="P4098" t="s">
        <v>30</v>
      </c>
      <c r="Q4098" t="s">
        <v>25</v>
      </c>
      <c r="R4098" t="s">
        <v>26</v>
      </c>
    </row>
    <row r="4099" spans="1:18" x14ac:dyDescent="0.35">
      <c r="A4099" t="s">
        <v>1036</v>
      </c>
      <c r="B4099" t="s">
        <v>1006</v>
      </c>
      <c r="C4099" t="s">
        <v>15</v>
      </c>
      <c r="D4099" t="s">
        <v>17</v>
      </c>
      <c r="E4099" t="s">
        <v>211</v>
      </c>
      <c r="F4099" t="s">
        <v>62</v>
      </c>
      <c r="G4099" t="s">
        <v>20</v>
      </c>
      <c r="H4099" t="s">
        <v>21</v>
      </c>
      <c r="I4099" s="4">
        <v>274.64</v>
      </c>
      <c r="J4099">
        <v>0</v>
      </c>
      <c r="K4099">
        <v>0</v>
      </c>
      <c r="L4099">
        <v>0</v>
      </c>
      <c r="M4099">
        <v>274.64</v>
      </c>
      <c r="N4099" s="2">
        <v>30</v>
      </c>
      <c r="O4099" t="s">
        <v>63</v>
      </c>
      <c r="P4099" t="s">
        <v>80</v>
      </c>
      <c r="Q4099" t="s">
        <v>25</v>
      </c>
      <c r="R4099" t="s">
        <v>26</v>
      </c>
    </row>
    <row r="4100" spans="1:18" x14ac:dyDescent="0.35">
      <c r="A4100" t="s">
        <v>1036</v>
      </c>
      <c r="B4100" t="s">
        <v>1007</v>
      </c>
      <c r="C4100" t="s">
        <v>15</v>
      </c>
      <c r="D4100" t="s">
        <v>17</v>
      </c>
      <c r="E4100" t="s">
        <v>48</v>
      </c>
      <c r="G4100" t="s">
        <v>20</v>
      </c>
      <c r="H4100" t="s">
        <v>22</v>
      </c>
      <c r="I4100" s="4">
        <v>3915</v>
      </c>
      <c r="J4100">
        <v>891</v>
      </c>
      <c r="K4100">
        <v>0</v>
      </c>
      <c r="L4100">
        <v>3024</v>
      </c>
      <c r="M4100">
        <v>0</v>
      </c>
      <c r="N4100" s="2">
        <v>30</v>
      </c>
      <c r="O4100" t="s">
        <v>29</v>
      </c>
      <c r="P4100" t="s">
        <v>49</v>
      </c>
      <c r="Q4100" t="s">
        <v>25</v>
      </c>
      <c r="R4100" t="s">
        <v>26</v>
      </c>
    </row>
    <row r="4101" spans="1:18" x14ac:dyDescent="0.35">
      <c r="A4101" t="s">
        <v>1036</v>
      </c>
      <c r="B4101" t="s">
        <v>1008</v>
      </c>
      <c r="C4101" t="s">
        <v>15</v>
      </c>
      <c r="D4101" t="s">
        <v>17</v>
      </c>
      <c r="E4101" t="s">
        <v>467</v>
      </c>
      <c r="G4101" t="s">
        <v>20</v>
      </c>
      <c r="H4101" t="s">
        <v>22</v>
      </c>
      <c r="I4101" s="4">
        <v>3408</v>
      </c>
      <c r="J4101">
        <v>720</v>
      </c>
      <c r="K4101">
        <v>0</v>
      </c>
      <c r="L4101">
        <v>2688</v>
      </c>
      <c r="M4101">
        <v>0</v>
      </c>
      <c r="N4101" s="2">
        <v>30</v>
      </c>
      <c r="Q4101" t="s">
        <v>25</v>
      </c>
      <c r="R4101" t="s">
        <v>26</v>
      </c>
    </row>
    <row r="4102" spans="1:18" x14ac:dyDescent="0.35">
      <c r="A4102" t="s">
        <v>1036</v>
      </c>
      <c r="B4102" t="s">
        <v>1009</v>
      </c>
      <c r="C4102" t="s">
        <v>15</v>
      </c>
      <c r="D4102" t="s">
        <v>17</v>
      </c>
      <c r="E4102" t="s">
        <v>402</v>
      </c>
      <c r="F4102" t="s">
        <v>18</v>
      </c>
      <c r="G4102" t="s">
        <v>20</v>
      </c>
      <c r="H4102" t="s">
        <v>21</v>
      </c>
      <c r="I4102" s="4">
        <v>3398.08</v>
      </c>
      <c r="J4102">
        <v>0</v>
      </c>
      <c r="K4102">
        <v>0</v>
      </c>
      <c r="L4102">
        <v>0</v>
      </c>
      <c r="M4102">
        <v>3398.08</v>
      </c>
      <c r="N4102" s="2">
        <v>30</v>
      </c>
      <c r="O4102" t="s">
        <v>23</v>
      </c>
      <c r="P4102" t="s">
        <v>54</v>
      </c>
      <c r="Q4102" t="s">
        <v>25</v>
      </c>
      <c r="R4102" t="s">
        <v>26</v>
      </c>
    </row>
    <row r="4103" spans="1:18" x14ac:dyDescent="0.35">
      <c r="A4103" t="s">
        <v>1036</v>
      </c>
      <c r="B4103" t="s">
        <v>1010</v>
      </c>
      <c r="C4103" t="s">
        <v>15</v>
      </c>
      <c r="D4103" t="s">
        <v>17</v>
      </c>
      <c r="E4103" t="s">
        <v>382</v>
      </c>
      <c r="F4103" t="s">
        <v>110</v>
      </c>
      <c r="G4103" t="s">
        <v>20</v>
      </c>
      <c r="H4103" t="s">
        <v>22</v>
      </c>
      <c r="I4103" s="4">
        <v>2919</v>
      </c>
      <c r="J4103">
        <v>651</v>
      </c>
      <c r="K4103">
        <v>0</v>
      </c>
      <c r="L4103">
        <v>2268</v>
      </c>
      <c r="M4103">
        <v>0</v>
      </c>
      <c r="N4103" s="2">
        <v>30</v>
      </c>
      <c r="O4103" t="s">
        <v>29</v>
      </c>
      <c r="P4103" t="s">
        <v>24</v>
      </c>
      <c r="Q4103" t="s">
        <v>25</v>
      </c>
      <c r="R4103" t="s">
        <v>26</v>
      </c>
    </row>
    <row r="4104" spans="1:18" x14ac:dyDescent="0.35">
      <c r="A4104" t="s">
        <v>1036</v>
      </c>
      <c r="B4104" t="s">
        <v>1011</v>
      </c>
      <c r="C4104" t="s">
        <v>15</v>
      </c>
      <c r="D4104" t="s">
        <v>17</v>
      </c>
      <c r="E4104" t="s">
        <v>448</v>
      </c>
      <c r="F4104" t="s">
        <v>18</v>
      </c>
      <c r="G4104" t="s">
        <v>20</v>
      </c>
      <c r="H4104" t="s">
        <v>21</v>
      </c>
      <c r="I4104" s="4">
        <v>3881.41</v>
      </c>
      <c r="J4104">
        <v>0</v>
      </c>
      <c r="K4104">
        <v>0</v>
      </c>
      <c r="L4104">
        <v>0</v>
      </c>
      <c r="M4104">
        <v>3881.41</v>
      </c>
      <c r="N4104" s="2">
        <v>30</v>
      </c>
      <c r="O4104" t="s">
        <v>23</v>
      </c>
      <c r="P4104" t="s">
        <v>24</v>
      </c>
      <c r="Q4104" t="s">
        <v>25</v>
      </c>
      <c r="R4104" t="s">
        <v>26</v>
      </c>
    </row>
    <row r="4105" spans="1:18" x14ac:dyDescent="0.35">
      <c r="A4105" t="s">
        <v>1036</v>
      </c>
      <c r="B4105" t="s">
        <v>1012</v>
      </c>
      <c r="C4105" t="s">
        <v>15</v>
      </c>
      <c r="D4105" t="s">
        <v>17</v>
      </c>
      <c r="E4105" t="s">
        <v>286</v>
      </c>
      <c r="G4105" t="s">
        <v>20</v>
      </c>
      <c r="H4105" t="s">
        <v>22</v>
      </c>
      <c r="I4105" s="4">
        <v>56760</v>
      </c>
      <c r="J4105">
        <v>8415</v>
      </c>
      <c r="K4105">
        <v>0</v>
      </c>
      <c r="L4105">
        <v>48345</v>
      </c>
      <c r="M4105">
        <v>0</v>
      </c>
      <c r="N4105" s="2">
        <v>30</v>
      </c>
      <c r="O4105" t="s">
        <v>51</v>
      </c>
      <c r="P4105" t="s">
        <v>224</v>
      </c>
      <c r="Q4105" t="s">
        <v>25</v>
      </c>
      <c r="R4105" t="s">
        <v>26</v>
      </c>
    </row>
    <row r="4106" spans="1:18" x14ac:dyDescent="0.35">
      <c r="A4106" t="s">
        <v>1036</v>
      </c>
      <c r="B4106" t="s">
        <v>1013</v>
      </c>
      <c r="C4106" t="s">
        <v>15</v>
      </c>
      <c r="D4106" t="s">
        <v>17</v>
      </c>
      <c r="E4106" t="s">
        <v>247</v>
      </c>
      <c r="G4106" t="s">
        <v>20</v>
      </c>
      <c r="H4106" t="s">
        <v>22</v>
      </c>
      <c r="I4106" s="4">
        <v>5789</v>
      </c>
      <c r="J4106">
        <v>1317</v>
      </c>
      <c r="K4106">
        <v>0</v>
      </c>
      <c r="L4106">
        <v>4472</v>
      </c>
      <c r="M4106">
        <v>0</v>
      </c>
      <c r="N4106" s="2">
        <v>30</v>
      </c>
      <c r="O4106" t="s">
        <v>29</v>
      </c>
      <c r="P4106" t="s">
        <v>224</v>
      </c>
      <c r="Q4106" t="s">
        <v>25</v>
      </c>
      <c r="R4106" t="s">
        <v>26</v>
      </c>
    </row>
    <row r="4107" spans="1:18" x14ac:dyDescent="0.35">
      <c r="A4107" t="s">
        <v>1036</v>
      </c>
      <c r="B4107" t="s">
        <v>1014</v>
      </c>
      <c r="C4107" t="s">
        <v>15</v>
      </c>
      <c r="D4107" t="s">
        <v>17</v>
      </c>
      <c r="E4107" t="s">
        <v>515</v>
      </c>
      <c r="G4107" t="s">
        <v>337</v>
      </c>
      <c r="H4107" t="s">
        <v>22</v>
      </c>
      <c r="I4107" s="4">
        <v>65640</v>
      </c>
      <c r="J4107">
        <v>14220</v>
      </c>
      <c r="K4107">
        <v>0</v>
      </c>
      <c r="L4107">
        <v>51420</v>
      </c>
      <c r="M4107">
        <v>0</v>
      </c>
      <c r="N4107" s="2">
        <v>30</v>
      </c>
      <c r="O4107" t="s">
        <v>51</v>
      </c>
      <c r="P4107" t="s">
        <v>47</v>
      </c>
      <c r="Q4107" t="s">
        <v>25</v>
      </c>
      <c r="R4107" t="s">
        <v>26</v>
      </c>
    </row>
    <row r="4108" spans="1:18" x14ac:dyDescent="0.35">
      <c r="A4108" t="s">
        <v>1036</v>
      </c>
      <c r="B4108" t="s">
        <v>1015</v>
      </c>
      <c r="C4108" t="s">
        <v>15</v>
      </c>
      <c r="D4108" t="s">
        <v>17</v>
      </c>
      <c r="E4108" t="s">
        <v>363</v>
      </c>
      <c r="F4108" t="s">
        <v>364</v>
      </c>
      <c r="G4108" t="s">
        <v>20</v>
      </c>
      <c r="H4108" t="s">
        <v>21</v>
      </c>
      <c r="I4108" s="4">
        <v>1482.49</v>
      </c>
      <c r="J4108">
        <v>0</v>
      </c>
      <c r="K4108">
        <v>0</v>
      </c>
      <c r="L4108">
        <v>0</v>
      </c>
      <c r="M4108">
        <v>1482.49</v>
      </c>
      <c r="N4108" s="2">
        <v>30</v>
      </c>
      <c r="O4108" t="s">
        <v>23</v>
      </c>
      <c r="P4108" t="s">
        <v>224</v>
      </c>
      <c r="Q4108" t="s">
        <v>25</v>
      </c>
      <c r="R4108" t="s">
        <v>26</v>
      </c>
    </row>
    <row r="4109" spans="1:18" x14ac:dyDescent="0.35">
      <c r="A4109" t="s">
        <v>1036</v>
      </c>
      <c r="B4109" t="s">
        <v>1016</v>
      </c>
      <c r="C4109" t="s">
        <v>15</v>
      </c>
      <c r="D4109" t="s">
        <v>17</v>
      </c>
      <c r="E4109" t="s">
        <v>52</v>
      </c>
      <c r="F4109" t="s">
        <v>53</v>
      </c>
      <c r="G4109" t="s">
        <v>20</v>
      </c>
      <c r="H4109" t="s">
        <v>22</v>
      </c>
      <c r="I4109" s="4">
        <v>6958</v>
      </c>
      <c r="J4109">
        <v>1587</v>
      </c>
      <c r="K4109">
        <v>0</v>
      </c>
      <c r="L4109">
        <v>5371</v>
      </c>
      <c r="M4109">
        <v>0</v>
      </c>
      <c r="N4109" s="2">
        <v>30</v>
      </c>
      <c r="O4109" t="s">
        <v>29</v>
      </c>
      <c r="P4109" t="s">
        <v>54</v>
      </c>
      <c r="Q4109" t="s">
        <v>25</v>
      </c>
      <c r="R4109" t="s">
        <v>26</v>
      </c>
    </row>
    <row r="4110" spans="1:18" x14ac:dyDescent="0.35">
      <c r="A4110" t="s">
        <v>1036</v>
      </c>
      <c r="B4110" t="s">
        <v>1017</v>
      </c>
      <c r="C4110" t="s">
        <v>15</v>
      </c>
      <c r="D4110" t="s">
        <v>17</v>
      </c>
      <c r="E4110" t="s">
        <v>91</v>
      </c>
      <c r="G4110" t="s">
        <v>20</v>
      </c>
      <c r="H4110" t="s">
        <v>21</v>
      </c>
      <c r="I4110" s="4">
        <v>2057.29</v>
      </c>
      <c r="J4110">
        <v>0</v>
      </c>
      <c r="K4110">
        <v>0</v>
      </c>
      <c r="L4110">
        <v>0</v>
      </c>
      <c r="M4110">
        <v>2057.29</v>
      </c>
      <c r="N4110" s="2">
        <v>30</v>
      </c>
      <c r="O4110" t="s">
        <v>23</v>
      </c>
      <c r="P4110" t="s">
        <v>24</v>
      </c>
      <c r="Q4110" t="s">
        <v>25</v>
      </c>
      <c r="R4110" t="s">
        <v>26</v>
      </c>
    </row>
    <row r="4111" spans="1:18" x14ac:dyDescent="0.35">
      <c r="A4111" t="s">
        <v>1036</v>
      </c>
      <c r="B4111" t="s">
        <v>1018</v>
      </c>
      <c r="C4111" t="s">
        <v>15</v>
      </c>
      <c r="D4111" t="s">
        <v>17</v>
      </c>
      <c r="E4111" t="s">
        <v>157</v>
      </c>
      <c r="F4111" t="s">
        <v>76</v>
      </c>
      <c r="G4111" t="s">
        <v>20</v>
      </c>
      <c r="H4111" t="s">
        <v>22</v>
      </c>
      <c r="I4111" s="4">
        <v>8024</v>
      </c>
      <c r="J4111">
        <v>1876</v>
      </c>
      <c r="K4111">
        <v>0</v>
      </c>
      <c r="L4111">
        <v>6148</v>
      </c>
      <c r="M4111">
        <v>0</v>
      </c>
      <c r="N4111" s="2">
        <v>30</v>
      </c>
      <c r="O4111" t="s">
        <v>29</v>
      </c>
      <c r="P4111" t="s">
        <v>158</v>
      </c>
      <c r="Q4111" t="s">
        <v>25</v>
      </c>
      <c r="R4111" t="s">
        <v>26</v>
      </c>
    </row>
    <row r="4112" spans="1:18" x14ac:dyDescent="0.35">
      <c r="A4112" t="s">
        <v>1037</v>
      </c>
      <c r="B4112" t="s">
        <v>614</v>
      </c>
      <c r="C4112" t="s">
        <v>15</v>
      </c>
      <c r="D4112" t="s">
        <v>17</v>
      </c>
      <c r="E4112" t="s">
        <v>256</v>
      </c>
      <c r="G4112" t="s">
        <v>20</v>
      </c>
      <c r="H4112" t="s">
        <v>22</v>
      </c>
      <c r="I4112" s="4">
        <v>4529</v>
      </c>
      <c r="J4112">
        <v>766</v>
      </c>
      <c r="K4112">
        <v>0</v>
      </c>
      <c r="L4112">
        <v>3763</v>
      </c>
      <c r="M4112">
        <v>0</v>
      </c>
      <c r="N4112" s="2">
        <v>31</v>
      </c>
      <c r="O4112" t="s">
        <v>29</v>
      </c>
      <c r="P4112" t="s">
        <v>32</v>
      </c>
      <c r="Q4112" t="s">
        <v>25</v>
      </c>
      <c r="R4112" t="s">
        <v>26</v>
      </c>
    </row>
    <row r="4113" spans="1:18" x14ac:dyDescent="0.35">
      <c r="A4113" t="s">
        <v>1037</v>
      </c>
      <c r="B4113" t="s">
        <v>615</v>
      </c>
      <c r="C4113" t="s">
        <v>15</v>
      </c>
      <c r="D4113" t="s">
        <v>17</v>
      </c>
      <c r="E4113" t="s">
        <v>287</v>
      </c>
      <c r="F4113" t="s">
        <v>131</v>
      </c>
      <c r="G4113" t="s">
        <v>20</v>
      </c>
      <c r="H4113" t="s">
        <v>22</v>
      </c>
      <c r="I4113" s="4">
        <v>3881</v>
      </c>
      <c r="J4113">
        <v>683</v>
      </c>
      <c r="K4113">
        <v>0</v>
      </c>
      <c r="L4113">
        <v>3198</v>
      </c>
      <c r="M4113">
        <v>0</v>
      </c>
      <c r="N4113" s="2">
        <v>31</v>
      </c>
      <c r="O4113" t="s">
        <v>29</v>
      </c>
      <c r="P4113" t="s">
        <v>64</v>
      </c>
      <c r="Q4113" t="s">
        <v>25</v>
      </c>
      <c r="R4113" t="s">
        <v>26</v>
      </c>
    </row>
    <row r="4114" spans="1:18" x14ac:dyDescent="0.35">
      <c r="A4114" t="s">
        <v>1037</v>
      </c>
      <c r="B4114" t="s">
        <v>616</v>
      </c>
      <c r="C4114" t="s">
        <v>15</v>
      </c>
      <c r="D4114" t="s">
        <v>17</v>
      </c>
      <c r="E4114" t="s">
        <v>212</v>
      </c>
      <c r="F4114" t="s">
        <v>220</v>
      </c>
      <c r="G4114" t="s">
        <v>20</v>
      </c>
      <c r="H4114" t="s">
        <v>21</v>
      </c>
      <c r="I4114" s="4">
        <v>45.14</v>
      </c>
      <c r="J4114">
        <v>0</v>
      </c>
      <c r="K4114">
        <v>0</v>
      </c>
      <c r="L4114">
        <v>0</v>
      </c>
      <c r="M4114">
        <v>45.14</v>
      </c>
      <c r="N4114" s="2">
        <v>31</v>
      </c>
      <c r="O4114" t="s">
        <v>29</v>
      </c>
      <c r="P4114" t="s">
        <v>30</v>
      </c>
      <c r="Q4114" t="s">
        <v>25</v>
      </c>
      <c r="R4114" t="s">
        <v>26</v>
      </c>
    </row>
    <row r="4115" spans="1:18" x14ac:dyDescent="0.35">
      <c r="A4115" t="s">
        <v>1037</v>
      </c>
      <c r="B4115" t="s">
        <v>617</v>
      </c>
      <c r="C4115" t="s">
        <v>15</v>
      </c>
      <c r="D4115" t="s">
        <v>17</v>
      </c>
      <c r="E4115" t="s">
        <v>212</v>
      </c>
      <c r="F4115" t="s">
        <v>213</v>
      </c>
      <c r="G4115" t="s">
        <v>20</v>
      </c>
      <c r="H4115" t="s">
        <v>21</v>
      </c>
      <c r="I4115" s="4">
        <v>1131.22</v>
      </c>
      <c r="J4115">
        <v>0</v>
      </c>
      <c r="K4115">
        <v>0</v>
      </c>
      <c r="L4115">
        <v>0</v>
      </c>
      <c r="M4115">
        <v>1131.22</v>
      </c>
      <c r="N4115" s="2">
        <v>31</v>
      </c>
      <c r="O4115" t="s">
        <v>29</v>
      </c>
      <c r="P4115" t="s">
        <v>30</v>
      </c>
      <c r="Q4115" t="s">
        <v>25</v>
      </c>
      <c r="R4115" t="s">
        <v>26</v>
      </c>
    </row>
    <row r="4116" spans="1:18" x14ac:dyDescent="0.35">
      <c r="A4116" t="s">
        <v>1037</v>
      </c>
      <c r="B4116" t="s">
        <v>618</v>
      </c>
      <c r="C4116" t="s">
        <v>15</v>
      </c>
      <c r="D4116" t="s">
        <v>17</v>
      </c>
      <c r="E4116" t="s">
        <v>490</v>
      </c>
      <c r="G4116" t="s">
        <v>20</v>
      </c>
      <c r="H4116" t="s">
        <v>22</v>
      </c>
      <c r="I4116" s="4">
        <v>1076</v>
      </c>
      <c r="J4116">
        <v>182</v>
      </c>
      <c r="K4116">
        <v>0</v>
      </c>
      <c r="L4116">
        <v>894</v>
      </c>
      <c r="M4116">
        <v>0</v>
      </c>
      <c r="N4116" s="2">
        <v>31</v>
      </c>
      <c r="O4116" t="s">
        <v>29</v>
      </c>
      <c r="P4116" t="s">
        <v>168</v>
      </c>
      <c r="Q4116" t="s">
        <v>25</v>
      </c>
      <c r="R4116" t="s">
        <v>26</v>
      </c>
    </row>
    <row r="4117" spans="1:18" x14ac:dyDescent="0.35">
      <c r="A4117" t="s">
        <v>1037</v>
      </c>
      <c r="B4117" t="s">
        <v>619</v>
      </c>
      <c r="C4117" t="s">
        <v>15</v>
      </c>
      <c r="D4117" t="s">
        <v>17</v>
      </c>
      <c r="E4117" t="s">
        <v>483</v>
      </c>
      <c r="G4117" t="s">
        <v>20</v>
      </c>
      <c r="H4117" t="s">
        <v>22</v>
      </c>
      <c r="I4117" s="4">
        <v>6141</v>
      </c>
      <c r="J4117">
        <v>839</v>
      </c>
      <c r="K4117">
        <v>0</v>
      </c>
      <c r="L4117">
        <v>5302</v>
      </c>
      <c r="M4117">
        <v>0</v>
      </c>
      <c r="N4117" s="2">
        <v>31</v>
      </c>
      <c r="O4117" t="s">
        <v>29</v>
      </c>
      <c r="P4117" t="s">
        <v>482</v>
      </c>
      <c r="Q4117" t="s">
        <v>25</v>
      </c>
      <c r="R4117" t="s">
        <v>26</v>
      </c>
    </row>
    <row r="4118" spans="1:18" x14ac:dyDescent="0.35">
      <c r="A4118" t="s">
        <v>1037</v>
      </c>
      <c r="B4118" t="s">
        <v>620</v>
      </c>
      <c r="C4118" t="s">
        <v>15</v>
      </c>
      <c r="D4118" t="s">
        <v>17</v>
      </c>
      <c r="E4118" t="s">
        <v>102</v>
      </c>
      <c r="G4118" t="s">
        <v>20</v>
      </c>
      <c r="H4118" t="s">
        <v>21</v>
      </c>
      <c r="I4118" s="4">
        <v>11</v>
      </c>
      <c r="J4118">
        <v>0</v>
      </c>
      <c r="K4118">
        <v>0</v>
      </c>
      <c r="L4118">
        <v>0</v>
      </c>
      <c r="M4118">
        <v>11</v>
      </c>
      <c r="N4118" s="2">
        <v>31</v>
      </c>
      <c r="O4118" t="s">
        <v>29</v>
      </c>
      <c r="P4118" t="s">
        <v>103</v>
      </c>
      <c r="Q4118" t="s">
        <v>25</v>
      </c>
      <c r="R4118" t="s">
        <v>26</v>
      </c>
    </row>
    <row r="4119" spans="1:18" x14ac:dyDescent="0.35">
      <c r="A4119" t="s">
        <v>1037</v>
      </c>
      <c r="B4119" t="s">
        <v>621</v>
      </c>
      <c r="C4119" t="s">
        <v>15</v>
      </c>
      <c r="D4119" t="s">
        <v>17</v>
      </c>
      <c r="E4119" t="s">
        <v>397</v>
      </c>
      <c r="G4119" t="s">
        <v>20</v>
      </c>
      <c r="H4119" t="s">
        <v>22</v>
      </c>
      <c r="I4119" s="4">
        <v>7506</v>
      </c>
      <c r="J4119">
        <v>1278</v>
      </c>
      <c r="K4119">
        <v>0</v>
      </c>
      <c r="L4119">
        <v>6228</v>
      </c>
      <c r="M4119">
        <v>0</v>
      </c>
      <c r="N4119" s="2">
        <v>31</v>
      </c>
      <c r="O4119" t="s">
        <v>29</v>
      </c>
      <c r="P4119" t="s">
        <v>168</v>
      </c>
      <c r="Q4119" t="s">
        <v>25</v>
      </c>
      <c r="R4119" t="s">
        <v>26</v>
      </c>
    </row>
    <row r="4120" spans="1:18" x14ac:dyDescent="0.35">
      <c r="A4120" t="s">
        <v>1037</v>
      </c>
      <c r="B4120" t="s">
        <v>622</v>
      </c>
      <c r="C4120" t="s">
        <v>15</v>
      </c>
      <c r="D4120" t="s">
        <v>17</v>
      </c>
      <c r="E4120" t="s">
        <v>491</v>
      </c>
      <c r="G4120" t="s">
        <v>20</v>
      </c>
      <c r="H4120" t="s">
        <v>22</v>
      </c>
      <c r="I4120" s="4">
        <v>2640</v>
      </c>
      <c r="J4120">
        <v>470</v>
      </c>
      <c r="K4120">
        <v>0</v>
      </c>
      <c r="L4120">
        <v>2170</v>
      </c>
      <c r="M4120">
        <v>0</v>
      </c>
      <c r="N4120" s="2">
        <v>31</v>
      </c>
      <c r="O4120" t="s">
        <v>29</v>
      </c>
      <c r="P4120" t="s">
        <v>168</v>
      </c>
      <c r="Q4120" t="s">
        <v>25</v>
      </c>
      <c r="R4120" t="s">
        <v>26</v>
      </c>
    </row>
    <row r="4121" spans="1:18" x14ac:dyDescent="0.35">
      <c r="A4121" t="s">
        <v>1037</v>
      </c>
      <c r="B4121" t="s">
        <v>623</v>
      </c>
      <c r="C4121" t="s">
        <v>15</v>
      </c>
      <c r="D4121" t="s">
        <v>17</v>
      </c>
      <c r="E4121" t="s">
        <v>238</v>
      </c>
      <c r="G4121" t="s">
        <v>20</v>
      </c>
      <c r="H4121" t="s">
        <v>21</v>
      </c>
      <c r="I4121" s="4">
        <v>205.5</v>
      </c>
      <c r="J4121">
        <v>0</v>
      </c>
      <c r="K4121">
        <v>0</v>
      </c>
      <c r="L4121">
        <v>0</v>
      </c>
      <c r="M4121">
        <v>205.5</v>
      </c>
      <c r="N4121" s="2">
        <v>31</v>
      </c>
      <c r="O4121" t="s">
        <v>40</v>
      </c>
      <c r="P4121" t="s">
        <v>201</v>
      </c>
      <c r="Q4121" t="s">
        <v>25</v>
      </c>
      <c r="R4121" t="s">
        <v>26</v>
      </c>
    </row>
    <row r="4122" spans="1:18" x14ac:dyDescent="0.35">
      <c r="A4122" t="s">
        <v>1037</v>
      </c>
      <c r="B4122" t="s">
        <v>624</v>
      </c>
      <c r="C4122" t="s">
        <v>15</v>
      </c>
      <c r="D4122" t="s">
        <v>17</v>
      </c>
      <c r="E4122" t="s">
        <v>238</v>
      </c>
      <c r="G4122" t="s">
        <v>20</v>
      </c>
      <c r="H4122" t="s">
        <v>21</v>
      </c>
      <c r="I4122" s="4">
        <v>167.5</v>
      </c>
      <c r="J4122">
        <v>0</v>
      </c>
      <c r="K4122">
        <v>0</v>
      </c>
      <c r="L4122">
        <v>0</v>
      </c>
      <c r="M4122">
        <v>167.5</v>
      </c>
      <c r="N4122" s="2">
        <v>31</v>
      </c>
      <c r="O4122" t="s">
        <v>40</v>
      </c>
      <c r="P4122" t="s">
        <v>201</v>
      </c>
      <c r="Q4122" t="s">
        <v>25</v>
      </c>
      <c r="R4122" t="s">
        <v>26</v>
      </c>
    </row>
    <row r="4123" spans="1:18" x14ac:dyDescent="0.35">
      <c r="A4123" t="s">
        <v>1037</v>
      </c>
      <c r="B4123" t="s">
        <v>625</v>
      </c>
      <c r="C4123" t="s">
        <v>15</v>
      </c>
      <c r="D4123" t="s">
        <v>17</v>
      </c>
      <c r="E4123" t="s">
        <v>101</v>
      </c>
      <c r="G4123" t="s">
        <v>20</v>
      </c>
      <c r="H4123" t="s">
        <v>22</v>
      </c>
      <c r="I4123" s="4">
        <v>7795</v>
      </c>
      <c r="J4123">
        <v>1335</v>
      </c>
      <c r="K4123">
        <v>0</v>
      </c>
      <c r="L4123">
        <v>6460</v>
      </c>
      <c r="M4123">
        <v>0</v>
      </c>
      <c r="N4123" s="2">
        <v>31</v>
      </c>
      <c r="O4123" t="s">
        <v>29</v>
      </c>
      <c r="P4123" t="s">
        <v>49</v>
      </c>
      <c r="Q4123" t="s">
        <v>25</v>
      </c>
      <c r="R4123" t="s">
        <v>26</v>
      </c>
    </row>
    <row r="4124" spans="1:18" x14ac:dyDescent="0.35">
      <c r="A4124" t="s">
        <v>1037</v>
      </c>
      <c r="B4124" t="s">
        <v>626</v>
      </c>
      <c r="C4124" t="s">
        <v>15</v>
      </c>
      <c r="D4124" t="s">
        <v>17</v>
      </c>
      <c r="E4124" t="s">
        <v>465</v>
      </c>
      <c r="F4124" t="s">
        <v>466</v>
      </c>
      <c r="G4124" t="s">
        <v>20</v>
      </c>
      <c r="H4124" t="s">
        <v>22</v>
      </c>
      <c r="I4124" s="4">
        <v>5142</v>
      </c>
      <c r="J4124">
        <v>862</v>
      </c>
      <c r="K4124">
        <v>0</v>
      </c>
      <c r="L4124">
        <v>4280</v>
      </c>
      <c r="M4124">
        <v>0</v>
      </c>
      <c r="N4124" s="2">
        <v>31</v>
      </c>
      <c r="O4124" t="s">
        <v>29</v>
      </c>
      <c r="P4124" t="s">
        <v>49</v>
      </c>
      <c r="Q4124" t="s">
        <v>25</v>
      </c>
      <c r="R4124" t="s">
        <v>26</v>
      </c>
    </row>
    <row r="4125" spans="1:18" x14ac:dyDescent="0.35">
      <c r="A4125" t="s">
        <v>1037</v>
      </c>
      <c r="B4125" t="s">
        <v>627</v>
      </c>
      <c r="C4125" t="s">
        <v>15</v>
      </c>
      <c r="D4125" t="s">
        <v>17</v>
      </c>
      <c r="E4125" t="s">
        <v>69</v>
      </c>
      <c r="F4125" t="s">
        <v>29</v>
      </c>
      <c r="G4125" t="s">
        <v>20</v>
      </c>
      <c r="H4125" t="s">
        <v>22</v>
      </c>
      <c r="I4125" s="4">
        <v>4807</v>
      </c>
      <c r="J4125">
        <v>810</v>
      </c>
      <c r="K4125">
        <v>0</v>
      </c>
      <c r="L4125">
        <v>3997</v>
      </c>
      <c r="M4125">
        <v>0</v>
      </c>
      <c r="N4125" s="2">
        <v>31</v>
      </c>
      <c r="O4125" t="s">
        <v>29</v>
      </c>
      <c r="P4125" t="s">
        <v>49</v>
      </c>
      <c r="Q4125" t="s">
        <v>25</v>
      </c>
      <c r="R4125" t="s">
        <v>26</v>
      </c>
    </row>
    <row r="4126" spans="1:18" x14ac:dyDescent="0.35">
      <c r="A4126" t="s">
        <v>1037</v>
      </c>
      <c r="B4126" t="s">
        <v>628</v>
      </c>
      <c r="C4126" t="s">
        <v>15</v>
      </c>
      <c r="D4126" t="s">
        <v>17</v>
      </c>
      <c r="E4126" t="s">
        <v>533</v>
      </c>
      <c r="F4126" t="s">
        <v>534</v>
      </c>
      <c r="G4126" t="s">
        <v>20</v>
      </c>
      <c r="H4126" t="s">
        <v>21</v>
      </c>
      <c r="I4126" s="4">
        <v>2470</v>
      </c>
      <c r="J4126">
        <v>0</v>
      </c>
      <c r="K4126">
        <v>0</v>
      </c>
      <c r="L4126">
        <v>0</v>
      </c>
      <c r="M4126">
        <v>2470</v>
      </c>
      <c r="N4126" s="2">
        <v>31</v>
      </c>
      <c r="O4126" t="s">
        <v>29</v>
      </c>
      <c r="Q4126" t="s">
        <v>25</v>
      </c>
      <c r="R4126" t="s">
        <v>26</v>
      </c>
    </row>
    <row r="4127" spans="1:18" x14ac:dyDescent="0.35">
      <c r="A4127" t="s">
        <v>1037</v>
      </c>
      <c r="B4127" t="s">
        <v>629</v>
      </c>
      <c r="C4127" t="s">
        <v>15</v>
      </c>
      <c r="D4127" t="s">
        <v>17</v>
      </c>
      <c r="E4127" t="s">
        <v>532</v>
      </c>
      <c r="G4127" t="s">
        <v>20</v>
      </c>
      <c r="H4127" t="s">
        <v>21</v>
      </c>
      <c r="I4127" s="4">
        <v>5405.5</v>
      </c>
      <c r="J4127">
        <v>0</v>
      </c>
      <c r="K4127">
        <v>0</v>
      </c>
      <c r="L4127">
        <v>0</v>
      </c>
      <c r="M4127">
        <v>5405.5</v>
      </c>
      <c r="N4127" s="2">
        <v>31</v>
      </c>
      <c r="O4127" t="s">
        <v>29</v>
      </c>
      <c r="P4127" t="s">
        <v>517</v>
      </c>
      <c r="Q4127" t="s">
        <v>25</v>
      </c>
      <c r="R4127" t="s">
        <v>26</v>
      </c>
    </row>
    <row r="4128" spans="1:18" x14ac:dyDescent="0.35">
      <c r="A4128" t="s">
        <v>1037</v>
      </c>
      <c r="B4128" t="s">
        <v>630</v>
      </c>
      <c r="C4128" t="s">
        <v>15</v>
      </c>
      <c r="D4128" t="s">
        <v>17</v>
      </c>
      <c r="E4128" t="s">
        <v>368</v>
      </c>
      <c r="F4128" t="s">
        <v>131</v>
      </c>
      <c r="G4128" t="s">
        <v>20</v>
      </c>
      <c r="H4128" t="s">
        <v>22</v>
      </c>
      <c r="I4128" s="4">
        <v>7227</v>
      </c>
      <c r="J4128">
        <v>1240</v>
      </c>
      <c r="K4128">
        <v>0</v>
      </c>
      <c r="L4128">
        <v>5987</v>
      </c>
      <c r="M4128">
        <v>0</v>
      </c>
      <c r="N4128" s="2">
        <v>31</v>
      </c>
      <c r="O4128" t="s">
        <v>29</v>
      </c>
      <c r="P4128" t="s">
        <v>319</v>
      </c>
      <c r="Q4128" t="s">
        <v>25</v>
      </c>
      <c r="R4128" t="s">
        <v>26</v>
      </c>
    </row>
    <row r="4129" spans="1:18" x14ac:dyDescent="0.35">
      <c r="A4129" t="s">
        <v>1037</v>
      </c>
      <c r="B4129" t="s">
        <v>631</v>
      </c>
      <c r="C4129" t="s">
        <v>15</v>
      </c>
      <c r="D4129" t="s">
        <v>17</v>
      </c>
      <c r="E4129" t="s">
        <v>235</v>
      </c>
      <c r="F4129" t="s">
        <v>236</v>
      </c>
      <c r="G4129" t="s">
        <v>20</v>
      </c>
      <c r="H4129" t="s">
        <v>21</v>
      </c>
      <c r="I4129" s="4">
        <v>0</v>
      </c>
      <c r="J4129">
        <v>0</v>
      </c>
      <c r="K4129">
        <v>0</v>
      </c>
      <c r="L4129">
        <v>0</v>
      </c>
      <c r="M4129">
        <v>0</v>
      </c>
      <c r="N4129" s="2">
        <v>31</v>
      </c>
      <c r="O4129" t="s">
        <v>29</v>
      </c>
      <c r="P4129" t="s">
        <v>80</v>
      </c>
      <c r="Q4129" t="s">
        <v>25</v>
      </c>
      <c r="R4129" t="s">
        <v>26</v>
      </c>
    </row>
    <row r="4130" spans="1:18" x14ac:dyDescent="0.35">
      <c r="A4130" t="s">
        <v>1037</v>
      </c>
      <c r="B4130" t="s">
        <v>632</v>
      </c>
      <c r="C4130" t="s">
        <v>15</v>
      </c>
      <c r="D4130" t="s">
        <v>17</v>
      </c>
      <c r="E4130" t="s">
        <v>172</v>
      </c>
      <c r="G4130" t="s">
        <v>20</v>
      </c>
      <c r="H4130" t="s">
        <v>22</v>
      </c>
      <c r="I4130" s="4">
        <v>12624</v>
      </c>
      <c r="J4130">
        <v>2222</v>
      </c>
      <c r="K4130">
        <v>0</v>
      </c>
      <c r="L4130">
        <v>10402</v>
      </c>
      <c r="M4130">
        <v>0</v>
      </c>
      <c r="N4130" s="2">
        <v>31</v>
      </c>
      <c r="O4130" t="s">
        <v>29</v>
      </c>
      <c r="P4130" t="s">
        <v>64</v>
      </c>
      <c r="Q4130" t="s">
        <v>25</v>
      </c>
      <c r="R4130" t="s">
        <v>26</v>
      </c>
    </row>
    <row r="4131" spans="1:18" x14ac:dyDescent="0.35">
      <c r="A4131" t="s">
        <v>1037</v>
      </c>
      <c r="B4131" t="s">
        <v>633</v>
      </c>
      <c r="C4131" t="s">
        <v>15</v>
      </c>
      <c r="D4131" t="s">
        <v>17</v>
      </c>
      <c r="E4131" t="s">
        <v>278</v>
      </c>
      <c r="F4131" t="s">
        <v>279</v>
      </c>
      <c r="G4131" t="s">
        <v>20</v>
      </c>
      <c r="H4131" t="s">
        <v>22</v>
      </c>
      <c r="I4131" s="4">
        <v>8098</v>
      </c>
      <c r="J4131">
        <v>1466</v>
      </c>
      <c r="K4131">
        <v>0</v>
      </c>
      <c r="L4131">
        <v>6632</v>
      </c>
      <c r="M4131">
        <v>0</v>
      </c>
      <c r="N4131" s="2">
        <v>31</v>
      </c>
      <c r="O4131" t="s">
        <v>29</v>
      </c>
      <c r="P4131" t="s">
        <v>64</v>
      </c>
      <c r="Q4131" t="s">
        <v>25</v>
      </c>
      <c r="R4131" t="s">
        <v>26</v>
      </c>
    </row>
    <row r="4132" spans="1:18" x14ac:dyDescent="0.35">
      <c r="A4132" t="s">
        <v>1037</v>
      </c>
      <c r="B4132" t="s">
        <v>634</v>
      </c>
      <c r="C4132" t="s">
        <v>15</v>
      </c>
      <c r="D4132" t="s">
        <v>17</v>
      </c>
      <c r="E4132" t="s">
        <v>241</v>
      </c>
      <c r="F4132" t="s">
        <v>242</v>
      </c>
      <c r="G4132" t="s">
        <v>20</v>
      </c>
      <c r="H4132" t="s">
        <v>22</v>
      </c>
      <c r="I4132" s="4">
        <v>5218</v>
      </c>
      <c r="J4132">
        <v>772</v>
      </c>
      <c r="K4132">
        <v>0</v>
      </c>
      <c r="L4132">
        <v>4446</v>
      </c>
      <c r="M4132">
        <v>0</v>
      </c>
      <c r="N4132" s="2">
        <v>31</v>
      </c>
      <c r="O4132" t="s">
        <v>29</v>
      </c>
      <c r="P4132" t="s">
        <v>64</v>
      </c>
      <c r="Q4132" t="s">
        <v>25</v>
      </c>
      <c r="R4132" t="s">
        <v>26</v>
      </c>
    </row>
    <row r="4133" spans="1:18" x14ac:dyDescent="0.35">
      <c r="A4133" t="s">
        <v>1037</v>
      </c>
      <c r="B4133" t="s">
        <v>635</v>
      </c>
      <c r="C4133" t="s">
        <v>15</v>
      </c>
      <c r="D4133" t="s">
        <v>17</v>
      </c>
      <c r="E4133" t="s">
        <v>318</v>
      </c>
      <c r="G4133" t="s">
        <v>20</v>
      </c>
      <c r="H4133" t="s">
        <v>22</v>
      </c>
      <c r="I4133" s="4">
        <v>9536</v>
      </c>
      <c r="J4133">
        <v>1627</v>
      </c>
      <c r="K4133">
        <v>0</v>
      </c>
      <c r="L4133">
        <v>7909</v>
      </c>
      <c r="M4133">
        <v>0</v>
      </c>
      <c r="N4133" s="2">
        <v>31</v>
      </c>
      <c r="O4133" t="s">
        <v>29</v>
      </c>
      <c r="P4133" t="s">
        <v>319</v>
      </c>
      <c r="Q4133" t="s">
        <v>25</v>
      </c>
      <c r="R4133" t="s">
        <v>26</v>
      </c>
    </row>
    <row r="4134" spans="1:18" x14ac:dyDescent="0.35">
      <c r="A4134" t="s">
        <v>1037</v>
      </c>
      <c r="B4134" t="s">
        <v>636</v>
      </c>
      <c r="C4134" t="s">
        <v>15</v>
      </c>
      <c r="D4134" t="s">
        <v>17</v>
      </c>
      <c r="E4134" t="s">
        <v>385</v>
      </c>
      <c r="F4134" t="s">
        <v>253</v>
      </c>
      <c r="G4134" t="s">
        <v>20</v>
      </c>
      <c r="H4134" t="s">
        <v>22</v>
      </c>
      <c r="I4134" s="4">
        <v>6758</v>
      </c>
      <c r="J4134">
        <v>1173</v>
      </c>
      <c r="K4134">
        <v>0</v>
      </c>
      <c r="L4134">
        <v>5585</v>
      </c>
      <c r="M4134">
        <v>0</v>
      </c>
      <c r="N4134" s="2">
        <v>31</v>
      </c>
      <c r="O4134" t="s">
        <v>29</v>
      </c>
      <c r="P4134" t="s">
        <v>201</v>
      </c>
      <c r="Q4134" t="s">
        <v>25</v>
      </c>
      <c r="R4134" t="s">
        <v>26</v>
      </c>
    </row>
    <row r="4135" spans="1:18" x14ac:dyDescent="0.35">
      <c r="A4135" t="s">
        <v>1037</v>
      </c>
      <c r="B4135" t="s">
        <v>637</v>
      </c>
      <c r="C4135" t="s">
        <v>15</v>
      </c>
      <c r="D4135" t="s">
        <v>17</v>
      </c>
      <c r="E4135" t="s">
        <v>439</v>
      </c>
      <c r="G4135" t="s">
        <v>20</v>
      </c>
      <c r="H4135" t="s">
        <v>22</v>
      </c>
      <c r="I4135" s="4">
        <v>5206</v>
      </c>
      <c r="J4135">
        <v>920</v>
      </c>
      <c r="K4135">
        <v>0</v>
      </c>
      <c r="L4135">
        <v>4286</v>
      </c>
      <c r="M4135">
        <v>0</v>
      </c>
      <c r="N4135" s="2">
        <v>31</v>
      </c>
      <c r="O4135" t="s">
        <v>29</v>
      </c>
      <c r="P4135" t="s">
        <v>201</v>
      </c>
      <c r="Q4135" t="s">
        <v>25</v>
      </c>
      <c r="R4135" t="s">
        <v>26</v>
      </c>
    </row>
    <row r="4136" spans="1:18" x14ac:dyDescent="0.35">
      <c r="A4136" t="s">
        <v>1037</v>
      </c>
      <c r="B4136" t="s">
        <v>638</v>
      </c>
      <c r="C4136" t="s">
        <v>15</v>
      </c>
      <c r="D4136" t="s">
        <v>17</v>
      </c>
      <c r="E4136" t="s">
        <v>390</v>
      </c>
      <c r="F4136" t="s">
        <v>253</v>
      </c>
      <c r="G4136" t="s">
        <v>20</v>
      </c>
      <c r="H4136" t="s">
        <v>21</v>
      </c>
      <c r="I4136" s="4">
        <v>3557</v>
      </c>
      <c r="J4136">
        <v>0</v>
      </c>
      <c r="K4136">
        <v>0</v>
      </c>
      <c r="L4136">
        <v>0</v>
      </c>
      <c r="M4136">
        <v>3557</v>
      </c>
      <c r="N4136" s="2">
        <v>31</v>
      </c>
      <c r="O4136" t="s">
        <v>29</v>
      </c>
      <c r="P4136" t="s">
        <v>201</v>
      </c>
      <c r="Q4136" t="s">
        <v>25</v>
      </c>
      <c r="R4136" t="s">
        <v>26</v>
      </c>
    </row>
    <row r="4137" spans="1:18" x14ac:dyDescent="0.35">
      <c r="A4137" t="s">
        <v>1037</v>
      </c>
      <c r="B4137" t="s">
        <v>639</v>
      </c>
      <c r="C4137" t="s">
        <v>15</v>
      </c>
      <c r="D4137" t="s">
        <v>17</v>
      </c>
      <c r="E4137" t="s">
        <v>391</v>
      </c>
      <c r="F4137" t="s">
        <v>392</v>
      </c>
      <c r="G4137" t="s">
        <v>20</v>
      </c>
      <c r="H4137" t="s">
        <v>22</v>
      </c>
      <c r="I4137" s="4">
        <v>8794</v>
      </c>
      <c r="J4137">
        <v>1604</v>
      </c>
      <c r="K4137">
        <v>0</v>
      </c>
      <c r="L4137">
        <v>7190</v>
      </c>
      <c r="M4137">
        <v>0</v>
      </c>
      <c r="N4137" s="2">
        <v>31</v>
      </c>
      <c r="O4137" t="s">
        <v>29</v>
      </c>
      <c r="P4137" t="s">
        <v>201</v>
      </c>
      <c r="Q4137" t="s">
        <v>25</v>
      </c>
      <c r="R4137" t="s">
        <v>26</v>
      </c>
    </row>
    <row r="4138" spans="1:18" x14ac:dyDescent="0.35">
      <c r="A4138" t="s">
        <v>1037</v>
      </c>
      <c r="B4138" t="s">
        <v>640</v>
      </c>
      <c r="C4138" t="s">
        <v>15</v>
      </c>
      <c r="D4138" t="s">
        <v>17</v>
      </c>
      <c r="E4138" t="s">
        <v>440</v>
      </c>
      <c r="F4138" t="s">
        <v>181</v>
      </c>
      <c r="G4138" t="s">
        <v>20</v>
      </c>
      <c r="H4138" t="s">
        <v>22</v>
      </c>
      <c r="I4138" s="4">
        <v>18785</v>
      </c>
      <c r="J4138">
        <v>3035</v>
      </c>
      <c r="K4138">
        <v>0</v>
      </c>
      <c r="L4138">
        <v>15750</v>
      </c>
      <c r="M4138">
        <v>0</v>
      </c>
      <c r="N4138" s="2">
        <v>31</v>
      </c>
      <c r="O4138" t="s">
        <v>29</v>
      </c>
      <c r="P4138" t="s">
        <v>49</v>
      </c>
      <c r="Q4138" t="s">
        <v>25</v>
      </c>
      <c r="R4138" t="s">
        <v>26</v>
      </c>
    </row>
    <row r="4139" spans="1:18" x14ac:dyDescent="0.35">
      <c r="A4139" t="s">
        <v>1037</v>
      </c>
      <c r="B4139" t="s">
        <v>641</v>
      </c>
      <c r="C4139" t="s">
        <v>15</v>
      </c>
      <c r="D4139" t="s">
        <v>17</v>
      </c>
      <c r="E4139" t="s">
        <v>509</v>
      </c>
      <c r="G4139" t="s">
        <v>20</v>
      </c>
      <c r="H4139" t="s">
        <v>21</v>
      </c>
      <c r="I4139" s="4">
        <v>0</v>
      </c>
      <c r="J4139">
        <v>0</v>
      </c>
      <c r="K4139">
        <v>0</v>
      </c>
      <c r="L4139">
        <v>0</v>
      </c>
      <c r="M4139">
        <v>0</v>
      </c>
      <c r="N4139" s="2">
        <v>31</v>
      </c>
      <c r="O4139" t="s">
        <v>29</v>
      </c>
      <c r="P4139" t="s">
        <v>168</v>
      </c>
      <c r="Q4139" t="s">
        <v>25</v>
      </c>
      <c r="R4139" t="s">
        <v>26</v>
      </c>
    </row>
    <row r="4140" spans="1:18" x14ac:dyDescent="0.35">
      <c r="A4140" t="s">
        <v>1037</v>
      </c>
      <c r="B4140" t="s">
        <v>642</v>
      </c>
      <c r="C4140" t="s">
        <v>15</v>
      </c>
      <c r="D4140" t="s">
        <v>17</v>
      </c>
      <c r="E4140" t="s">
        <v>193</v>
      </c>
      <c r="F4140" t="s">
        <v>18</v>
      </c>
      <c r="G4140" t="s">
        <v>20</v>
      </c>
      <c r="H4140" t="s">
        <v>21</v>
      </c>
      <c r="I4140" s="4">
        <v>135.03</v>
      </c>
      <c r="J4140">
        <v>0</v>
      </c>
      <c r="K4140">
        <v>0</v>
      </c>
      <c r="L4140">
        <v>0</v>
      </c>
      <c r="M4140">
        <v>135.03</v>
      </c>
      <c r="N4140" s="2">
        <v>31</v>
      </c>
      <c r="O4140" t="s">
        <v>23</v>
      </c>
      <c r="P4140" t="s">
        <v>80</v>
      </c>
      <c r="Q4140" t="s">
        <v>25</v>
      </c>
      <c r="R4140" t="s">
        <v>26</v>
      </c>
    </row>
    <row r="4141" spans="1:18" x14ac:dyDescent="0.35">
      <c r="A4141" t="s">
        <v>1037</v>
      </c>
      <c r="B4141" t="s">
        <v>643</v>
      </c>
      <c r="C4141" t="s">
        <v>15</v>
      </c>
      <c r="D4141" t="s">
        <v>17</v>
      </c>
      <c r="E4141" t="s">
        <v>109</v>
      </c>
      <c r="F4141" t="s">
        <v>110</v>
      </c>
      <c r="G4141" t="s">
        <v>20</v>
      </c>
      <c r="H4141" t="s">
        <v>21</v>
      </c>
      <c r="I4141" s="4">
        <v>2238.83</v>
      </c>
      <c r="J4141">
        <v>0</v>
      </c>
      <c r="K4141">
        <v>0</v>
      </c>
      <c r="L4141">
        <v>0</v>
      </c>
      <c r="M4141">
        <v>2238.83</v>
      </c>
      <c r="N4141" s="2">
        <v>31</v>
      </c>
      <c r="O4141" t="s">
        <v>29</v>
      </c>
      <c r="P4141" t="s">
        <v>80</v>
      </c>
      <c r="Q4141" t="s">
        <v>25</v>
      </c>
      <c r="R4141" t="s">
        <v>26</v>
      </c>
    </row>
    <row r="4142" spans="1:18" x14ac:dyDescent="0.35">
      <c r="A4142" t="s">
        <v>1037</v>
      </c>
      <c r="B4142" t="s">
        <v>644</v>
      </c>
      <c r="C4142" t="s">
        <v>15</v>
      </c>
      <c r="D4142" t="s">
        <v>17</v>
      </c>
      <c r="E4142" t="s">
        <v>182</v>
      </c>
      <c r="G4142" t="s">
        <v>20</v>
      </c>
      <c r="H4142" t="s">
        <v>21</v>
      </c>
      <c r="I4142" s="4">
        <v>1769.1</v>
      </c>
      <c r="J4142">
        <v>0</v>
      </c>
      <c r="K4142">
        <v>0</v>
      </c>
      <c r="L4142">
        <v>0</v>
      </c>
      <c r="M4142">
        <v>1769.1</v>
      </c>
      <c r="N4142" s="2">
        <v>31</v>
      </c>
      <c r="O4142" t="s">
        <v>29</v>
      </c>
      <c r="P4142" t="s">
        <v>80</v>
      </c>
      <c r="Q4142" t="s">
        <v>25</v>
      </c>
      <c r="R4142" t="s">
        <v>26</v>
      </c>
    </row>
    <row r="4143" spans="1:18" x14ac:dyDescent="0.35">
      <c r="A4143" t="s">
        <v>1037</v>
      </c>
      <c r="B4143" t="s">
        <v>645</v>
      </c>
      <c r="C4143" t="s">
        <v>15</v>
      </c>
      <c r="D4143" t="s">
        <v>17</v>
      </c>
      <c r="E4143" t="s">
        <v>423</v>
      </c>
      <c r="G4143" t="s">
        <v>20</v>
      </c>
      <c r="H4143" t="s">
        <v>22</v>
      </c>
      <c r="I4143" s="4">
        <v>9975</v>
      </c>
      <c r="J4143">
        <v>1708</v>
      </c>
      <c r="K4143">
        <v>0</v>
      </c>
      <c r="L4143">
        <v>8267</v>
      </c>
      <c r="M4143">
        <v>0</v>
      </c>
      <c r="N4143" s="2">
        <v>31</v>
      </c>
      <c r="O4143" t="s">
        <v>29</v>
      </c>
      <c r="P4143" t="s">
        <v>24</v>
      </c>
      <c r="Q4143" t="s">
        <v>25</v>
      </c>
      <c r="R4143" t="s">
        <v>26</v>
      </c>
    </row>
    <row r="4144" spans="1:18" x14ac:dyDescent="0.35">
      <c r="A4144" t="s">
        <v>1037</v>
      </c>
      <c r="B4144" t="s">
        <v>646</v>
      </c>
      <c r="C4144" t="s">
        <v>15</v>
      </c>
      <c r="D4144" t="s">
        <v>17</v>
      </c>
      <c r="E4144" t="s">
        <v>444</v>
      </c>
      <c r="F4144" t="s">
        <v>56</v>
      </c>
      <c r="G4144" t="s">
        <v>20</v>
      </c>
      <c r="H4144" t="s">
        <v>21</v>
      </c>
      <c r="I4144" s="4">
        <v>682.54</v>
      </c>
      <c r="J4144">
        <v>0</v>
      </c>
      <c r="K4144">
        <v>0</v>
      </c>
      <c r="L4144">
        <v>0</v>
      </c>
      <c r="M4144">
        <v>682.54</v>
      </c>
      <c r="N4144" s="2">
        <v>31</v>
      </c>
      <c r="O4144" t="s">
        <v>57</v>
      </c>
      <c r="P4144" t="s">
        <v>24</v>
      </c>
      <c r="Q4144" t="s">
        <v>25</v>
      </c>
      <c r="R4144" t="s">
        <v>26</v>
      </c>
    </row>
    <row r="4145" spans="1:18" x14ac:dyDescent="0.35">
      <c r="A4145" t="s">
        <v>1037</v>
      </c>
      <c r="B4145" t="s">
        <v>647</v>
      </c>
      <c r="C4145" t="s">
        <v>15</v>
      </c>
      <c r="D4145" t="s">
        <v>17</v>
      </c>
      <c r="E4145" t="s">
        <v>258</v>
      </c>
      <c r="F4145" t="s">
        <v>259</v>
      </c>
      <c r="G4145" t="s">
        <v>20</v>
      </c>
      <c r="H4145" t="s">
        <v>21</v>
      </c>
      <c r="I4145" s="4">
        <v>730.94</v>
      </c>
      <c r="J4145">
        <v>0</v>
      </c>
      <c r="K4145">
        <v>0</v>
      </c>
      <c r="L4145">
        <v>0</v>
      </c>
      <c r="M4145">
        <v>730.94</v>
      </c>
      <c r="N4145" s="2">
        <v>31</v>
      </c>
      <c r="O4145" t="s">
        <v>260</v>
      </c>
      <c r="P4145" t="s">
        <v>24</v>
      </c>
      <c r="Q4145" t="s">
        <v>25</v>
      </c>
      <c r="R4145" t="s">
        <v>26</v>
      </c>
    </row>
    <row r="4146" spans="1:18" x14ac:dyDescent="0.35">
      <c r="A4146" t="s">
        <v>1037</v>
      </c>
      <c r="B4146" t="s">
        <v>648</v>
      </c>
      <c r="C4146" t="s">
        <v>15</v>
      </c>
      <c r="D4146" t="s">
        <v>17</v>
      </c>
      <c r="E4146" t="s">
        <v>88</v>
      </c>
      <c r="F4146" t="s">
        <v>18</v>
      </c>
      <c r="G4146" t="s">
        <v>20</v>
      </c>
      <c r="H4146" t="s">
        <v>21</v>
      </c>
      <c r="I4146" s="4">
        <v>1865.98</v>
      </c>
      <c r="J4146">
        <v>0</v>
      </c>
      <c r="K4146">
        <v>0</v>
      </c>
      <c r="L4146">
        <v>0</v>
      </c>
      <c r="M4146">
        <v>1865.98</v>
      </c>
      <c r="N4146" s="2">
        <v>31</v>
      </c>
      <c r="O4146" t="s">
        <v>23</v>
      </c>
      <c r="P4146" t="s">
        <v>24</v>
      </c>
      <c r="Q4146" t="s">
        <v>25</v>
      </c>
      <c r="R4146" t="s">
        <v>26</v>
      </c>
    </row>
    <row r="4147" spans="1:18" x14ac:dyDescent="0.35">
      <c r="A4147" t="s">
        <v>1037</v>
      </c>
      <c r="B4147" t="s">
        <v>649</v>
      </c>
      <c r="C4147" t="s">
        <v>15</v>
      </c>
      <c r="D4147" t="s">
        <v>17</v>
      </c>
      <c r="E4147" t="s">
        <v>72</v>
      </c>
      <c r="F4147" t="s">
        <v>73</v>
      </c>
      <c r="G4147" t="s">
        <v>20</v>
      </c>
      <c r="H4147" t="s">
        <v>22</v>
      </c>
      <c r="I4147" s="4">
        <v>1460</v>
      </c>
      <c r="J4147">
        <v>330</v>
      </c>
      <c r="K4147">
        <v>0</v>
      </c>
      <c r="L4147">
        <v>1130</v>
      </c>
      <c r="M4147">
        <v>0</v>
      </c>
      <c r="N4147" s="2">
        <v>31</v>
      </c>
      <c r="O4147" t="s">
        <v>60</v>
      </c>
      <c r="P4147" t="s">
        <v>24</v>
      </c>
      <c r="Q4147" t="s">
        <v>25</v>
      </c>
      <c r="R4147" t="s">
        <v>26</v>
      </c>
    </row>
    <row r="4148" spans="1:18" x14ac:dyDescent="0.35">
      <c r="A4148" t="s">
        <v>1037</v>
      </c>
      <c r="B4148" t="s">
        <v>650</v>
      </c>
      <c r="C4148" t="s">
        <v>15</v>
      </c>
      <c r="D4148" t="s">
        <v>17</v>
      </c>
      <c r="E4148" t="s">
        <v>140</v>
      </c>
      <c r="F4148" t="s">
        <v>141</v>
      </c>
      <c r="G4148" t="s">
        <v>20</v>
      </c>
      <c r="H4148" t="s">
        <v>22</v>
      </c>
      <c r="I4148" s="4">
        <v>23310</v>
      </c>
      <c r="J4148">
        <v>3330</v>
      </c>
      <c r="K4148">
        <v>0</v>
      </c>
      <c r="L4148">
        <v>19980</v>
      </c>
      <c r="M4148">
        <v>0</v>
      </c>
      <c r="N4148" s="2">
        <v>31</v>
      </c>
      <c r="O4148" t="s">
        <v>60</v>
      </c>
      <c r="P4148" t="s">
        <v>24</v>
      </c>
      <c r="Q4148" t="s">
        <v>25</v>
      </c>
      <c r="R4148" t="s">
        <v>26</v>
      </c>
    </row>
    <row r="4149" spans="1:18" x14ac:dyDescent="0.35">
      <c r="A4149" t="s">
        <v>1037</v>
      </c>
      <c r="B4149" t="s">
        <v>651</v>
      </c>
      <c r="C4149" t="s">
        <v>15</v>
      </c>
      <c r="D4149" t="s">
        <v>17</v>
      </c>
      <c r="E4149" t="s">
        <v>87</v>
      </c>
      <c r="G4149" t="s">
        <v>20</v>
      </c>
      <c r="H4149" t="s">
        <v>21</v>
      </c>
      <c r="I4149" s="4">
        <v>1582.63</v>
      </c>
      <c r="J4149">
        <v>0</v>
      </c>
      <c r="K4149">
        <v>0</v>
      </c>
      <c r="L4149">
        <v>0</v>
      </c>
      <c r="M4149">
        <v>1582.63</v>
      </c>
      <c r="N4149" s="2">
        <v>31</v>
      </c>
      <c r="O4149" t="s">
        <v>35</v>
      </c>
      <c r="P4149" t="s">
        <v>24</v>
      </c>
      <c r="Q4149" t="s">
        <v>25</v>
      </c>
      <c r="R4149" t="s">
        <v>26</v>
      </c>
    </row>
    <row r="4150" spans="1:18" x14ac:dyDescent="0.35">
      <c r="A4150" t="s">
        <v>1037</v>
      </c>
      <c r="B4150" t="s">
        <v>652</v>
      </c>
      <c r="C4150" t="s">
        <v>15</v>
      </c>
      <c r="D4150" t="s">
        <v>17</v>
      </c>
      <c r="E4150" t="s">
        <v>447</v>
      </c>
      <c r="F4150" t="s">
        <v>29</v>
      </c>
      <c r="G4150" t="s">
        <v>20</v>
      </c>
      <c r="H4150" t="s">
        <v>22</v>
      </c>
      <c r="I4150" s="4">
        <v>3477</v>
      </c>
      <c r="J4150">
        <v>565</v>
      </c>
      <c r="K4150">
        <v>0</v>
      </c>
      <c r="L4150">
        <v>2912</v>
      </c>
      <c r="M4150">
        <v>0</v>
      </c>
      <c r="N4150" s="2">
        <v>31</v>
      </c>
      <c r="O4150" t="s">
        <v>29</v>
      </c>
      <c r="P4150" t="s">
        <v>24</v>
      </c>
      <c r="Q4150" t="s">
        <v>25</v>
      </c>
      <c r="R4150" t="s">
        <v>26</v>
      </c>
    </row>
    <row r="4151" spans="1:18" x14ac:dyDescent="0.35">
      <c r="A4151" t="s">
        <v>1037</v>
      </c>
      <c r="B4151" t="s">
        <v>653</v>
      </c>
      <c r="C4151" t="s">
        <v>15</v>
      </c>
      <c r="D4151" t="s">
        <v>17</v>
      </c>
      <c r="E4151" t="s">
        <v>33</v>
      </c>
      <c r="F4151" t="s">
        <v>34</v>
      </c>
      <c r="G4151" t="s">
        <v>20</v>
      </c>
      <c r="H4151" t="s">
        <v>21</v>
      </c>
      <c r="I4151" s="4">
        <v>106.59</v>
      </c>
      <c r="J4151">
        <v>0</v>
      </c>
      <c r="K4151">
        <v>0</v>
      </c>
      <c r="L4151">
        <v>0</v>
      </c>
      <c r="M4151">
        <v>106.59</v>
      </c>
      <c r="N4151" s="2">
        <v>31</v>
      </c>
      <c r="O4151" t="s">
        <v>35</v>
      </c>
      <c r="P4151" t="s">
        <v>24</v>
      </c>
      <c r="Q4151" t="s">
        <v>25</v>
      </c>
      <c r="R4151" t="s">
        <v>26</v>
      </c>
    </row>
    <row r="4152" spans="1:18" x14ac:dyDescent="0.35">
      <c r="A4152" t="s">
        <v>1037</v>
      </c>
      <c r="B4152" t="s">
        <v>654</v>
      </c>
      <c r="C4152" t="s">
        <v>15</v>
      </c>
      <c r="D4152" t="s">
        <v>17</v>
      </c>
      <c r="E4152" t="s">
        <v>184</v>
      </c>
      <c r="F4152" t="s">
        <v>185</v>
      </c>
      <c r="G4152" t="s">
        <v>20</v>
      </c>
      <c r="H4152" t="s">
        <v>21</v>
      </c>
      <c r="I4152" s="4">
        <v>504.5</v>
      </c>
      <c r="J4152">
        <v>0</v>
      </c>
      <c r="K4152">
        <v>0</v>
      </c>
      <c r="L4152">
        <v>0</v>
      </c>
      <c r="M4152">
        <v>504.5</v>
      </c>
      <c r="N4152" s="2">
        <v>31</v>
      </c>
      <c r="O4152" t="s">
        <v>63</v>
      </c>
      <c r="P4152" t="s">
        <v>80</v>
      </c>
      <c r="Q4152" t="s">
        <v>25</v>
      </c>
      <c r="R4152" t="s">
        <v>26</v>
      </c>
    </row>
    <row r="4153" spans="1:18" x14ac:dyDescent="0.35">
      <c r="A4153" t="s">
        <v>1037</v>
      </c>
      <c r="B4153" t="s">
        <v>655</v>
      </c>
      <c r="C4153" t="s">
        <v>15</v>
      </c>
      <c r="D4153" t="s">
        <v>17</v>
      </c>
      <c r="E4153" t="s">
        <v>123</v>
      </c>
      <c r="G4153" t="s">
        <v>20</v>
      </c>
      <c r="H4153" t="s">
        <v>21</v>
      </c>
      <c r="I4153" s="4">
        <v>993.06</v>
      </c>
      <c r="J4153">
        <v>0</v>
      </c>
      <c r="K4153">
        <v>0</v>
      </c>
      <c r="L4153">
        <v>0</v>
      </c>
      <c r="M4153">
        <v>993.06</v>
      </c>
      <c r="N4153" s="2">
        <v>31</v>
      </c>
      <c r="O4153" t="s">
        <v>35</v>
      </c>
      <c r="P4153" t="s">
        <v>64</v>
      </c>
      <c r="Q4153" t="s">
        <v>25</v>
      </c>
      <c r="R4153" t="s">
        <v>26</v>
      </c>
    </row>
    <row r="4154" spans="1:18" x14ac:dyDescent="0.35">
      <c r="A4154" t="s">
        <v>1037</v>
      </c>
      <c r="B4154" t="s">
        <v>656</v>
      </c>
      <c r="C4154" t="s">
        <v>15</v>
      </c>
      <c r="D4154" t="s">
        <v>17</v>
      </c>
      <c r="E4154" t="s">
        <v>396</v>
      </c>
      <c r="F4154" t="s">
        <v>53</v>
      </c>
      <c r="G4154" t="s">
        <v>20</v>
      </c>
      <c r="H4154" t="s">
        <v>22</v>
      </c>
      <c r="I4154" s="4">
        <v>5859</v>
      </c>
      <c r="J4154">
        <v>998</v>
      </c>
      <c r="K4154">
        <v>0</v>
      </c>
      <c r="L4154">
        <v>4861</v>
      </c>
      <c r="M4154">
        <v>0</v>
      </c>
      <c r="N4154" s="2">
        <v>31</v>
      </c>
      <c r="O4154" t="s">
        <v>29</v>
      </c>
      <c r="P4154" t="s">
        <v>24</v>
      </c>
      <c r="Q4154" t="s">
        <v>25</v>
      </c>
      <c r="R4154" t="s">
        <v>26</v>
      </c>
    </row>
    <row r="4155" spans="1:18" x14ac:dyDescent="0.35">
      <c r="A4155" t="s">
        <v>1037</v>
      </c>
      <c r="B4155" t="s">
        <v>657</v>
      </c>
      <c r="C4155" t="s">
        <v>15</v>
      </c>
      <c r="D4155" t="s">
        <v>17</v>
      </c>
      <c r="E4155" t="s">
        <v>16</v>
      </c>
      <c r="F4155" t="s">
        <v>18</v>
      </c>
      <c r="G4155" t="s">
        <v>20</v>
      </c>
      <c r="H4155" t="s">
        <v>21</v>
      </c>
      <c r="I4155" s="4">
        <v>2890.07</v>
      </c>
      <c r="J4155">
        <v>0</v>
      </c>
      <c r="K4155">
        <v>0</v>
      </c>
      <c r="L4155">
        <v>0</v>
      </c>
      <c r="M4155">
        <v>2890.07</v>
      </c>
      <c r="N4155" s="2">
        <v>31</v>
      </c>
      <c r="O4155" t="s">
        <v>23</v>
      </c>
      <c r="P4155" t="s">
        <v>24</v>
      </c>
      <c r="Q4155" t="s">
        <v>25</v>
      </c>
      <c r="R4155" t="s">
        <v>26</v>
      </c>
    </row>
    <row r="4156" spans="1:18" x14ac:dyDescent="0.35">
      <c r="A4156" t="s">
        <v>1037</v>
      </c>
      <c r="B4156" t="s">
        <v>658</v>
      </c>
      <c r="C4156" t="s">
        <v>15</v>
      </c>
      <c r="D4156" t="s">
        <v>17</v>
      </c>
      <c r="E4156" t="s">
        <v>528</v>
      </c>
      <c r="F4156" t="s">
        <v>529</v>
      </c>
      <c r="G4156" t="s">
        <v>20</v>
      </c>
      <c r="H4156" t="s">
        <v>22</v>
      </c>
      <c r="I4156" s="4">
        <v>2680</v>
      </c>
      <c r="J4156">
        <v>146</v>
      </c>
      <c r="K4156">
        <v>0</v>
      </c>
      <c r="L4156">
        <v>2534</v>
      </c>
      <c r="M4156">
        <v>0</v>
      </c>
      <c r="N4156" s="2">
        <v>31</v>
      </c>
      <c r="O4156" t="s">
        <v>23</v>
      </c>
      <c r="P4156" t="s">
        <v>24</v>
      </c>
      <c r="Q4156" t="s">
        <v>25</v>
      </c>
      <c r="R4156" t="s">
        <v>26</v>
      </c>
    </row>
    <row r="4157" spans="1:18" x14ac:dyDescent="0.35">
      <c r="A4157" t="s">
        <v>1037</v>
      </c>
      <c r="B4157" t="s">
        <v>659</v>
      </c>
      <c r="C4157" t="s">
        <v>15</v>
      </c>
      <c r="D4157" t="s">
        <v>17</v>
      </c>
      <c r="E4157" t="s">
        <v>558</v>
      </c>
      <c r="F4157" t="s">
        <v>18</v>
      </c>
      <c r="G4157" t="s">
        <v>20</v>
      </c>
      <c r="H4157" t="s">
        <v>21</v>
      </c>
      <c r="I4157" s="4">
        <v>1938.31</v>
      </c>
      <c r="J4157">
        <v>0</v>
      </c>
      <c r="K4157">
        <v>0</v>
      </c>
      <c r="L4157">
        <v>0</v>
      </c>
      <c r="M4157">
        <v>1938.31</v>
      </c>
      <c r="N4157" s="2">
        <v>31</v>
      </c>
      <c r="Q4157" t="s">
        <v>25</v>
      </c>
      <c r="R4157" t="s">
        <v>26</v>
      </c>
    </row>
    <row r="4158" spans="1:18" x14ac:dyDescent="0.35">
      <c r="A4158" t="s">
        <v>1037</v>
      </c>
      <c r="B4158" t="s">
        <v>660</v>
      </c>
      <c r="C4158" t="s">
        <v>15</v>
      </c>
      <c r="D4158" t="s">
        <v>17</v>
      </c>
      <c r="E4158" t="s">
        <v>75</v>
      </c>
      <c r="F4158" t="s">
        <v>76</v>
      </c>
      <c r="G4158" t="s">
        <v>20</v>
      </c>
      <c r="H4158" t="s">
        <v>22</v>
      </c>
      <c r="I4158" s="4">
        <v>6330</v>
      </c>
      <c r="J4158">
        <v>1031</v>
      </c>
      <c r="K4158">
        <v>0</v>
      </c>
      <c r="L4158">
        <v>5299</v>
      </c>
      <c r="M4158">
        <v>0</v>
      </c>
      <c r="N4158" s="2">
        <v>31</v>
      </c>
      <c r="O4158" t="s">
        <v>29</v>
      </c>
      <c r="P4158" t="s">
        <v>32</v>
      </c>
      <c r="Q4158" t="s">
        <v>25</v>
      </c>
      <c r="R4158" t="s">
        <v>26</v>
      </c>
    </row>
    <row r="4159" spans="1:18" x14ac:dyDescent="0.35">
      <c r="A4159" t="s">
        <v>1037</v>
      </c>
      <c r="B4159" t="s">
        <v>661</v>
      </c>
      <c r="C4159" t="s">
        <v>15</v>
      </c>
      <c r="D4159" t="s">
        <v>17</v>
      </c>
      <c r="E4159" t="s">
        <v>133</v>
      </c>
      <c r="F4159" t="s">
        <v>23</v>
      </c>
      <c r="G4159" t="s">
        <v>20</v>
      </c>
      <c r="H4159" t="s">
        <v>21</v>
      </c>
      <c r="I4159" s="4">
        <v>1379.22</v>
      </c>
      <c r="J4159">
        <v>0</v>
      </c>
      <c r="K4159">
        <v>0</v>
      </c>
      <c r="L4159">
        <v>0</v>
      </c>
      <c r="M4159">
        <v>1379.22</v>
      </c>
      <c r="N4159" s="2">
        <v>31</v>
      </c>
      <c r="O4159" t="s">
        <v>23</v>
      </c>
      <c r="P4159" t="s">
        <v>32</v>
      </c>
      <c r="Q4159" t="s">
        <v>25</v>
      </c>
      <c r="R4159" t="s">
        <v>26</v>
      </c>
    </row>
    <row r="4160" spans="1:18" x14ac:dyDescent="0.35">
      <c r="A4160" t="s">
        <v>1037</v>
      </c>
      <c r="B4160" t="s">
        <v>662</v>
      </c>
      <c r="C4160" t="s">
        <v>15</v>
      </c>
      <c r="D4160" t="s">
        <v>17</v>
      </c>
      <c r="E4160" t="s">
        <v>499</v>
      </c>
      <c r="G4160" t="s">
        <v>20</v>
      </c>
      <c r="H4160" t="s">
        <v>21</v>
      </c>
      <c r="I4160" s="4">
        <v>620.49</v>
      </c>
      <c r="J4160">
        <v>0</v>
      </c>
      <c r="K4160">
        <v>0</v>
      </c>
      <c r="L4160">
        <v>0</v>
      </c>
      <c r="M4160">
        <v>620.49</v>
      </c>
      <c r="N4160" s="2">
        <v>31</v>
      </c>
      <c r="O4160" t="s">
        <v>35</v>
      </c>
      <c r="P4160" t="s">
        <v>32</v>
      </c>
      <c r="Q4160" t="s">
        <v>25</v>
      </c>
      <c r="R4160" t="s">
        <v>26</v>
      </c>
    </row>
    <row r="4161" spans="1:18" x14ac:dyDescent="0.35">
      <c r="A4161" t="s">
        <v>1037</v>
      </c>
      <c r="B4161" t="s">
        <v>663</v>
      </c>
      <c r="C4161" t="s">
        <v>15</v>
      </c>
      <c r="D4161" t="s">
        <v>17</v>
      </c>
      <c r="E4161" t="s">
        <v>145</v>
      </c>
      <c r="F4161" t="s">
        <v>18</v>
      </c>
      <c r="G4161" t="s">
        <v>20</v>
      </c>
      <c r="H4161" t="s">
        <v>21</v>
      </c>
      <c r="I4161" s="4">
        <v>1435.78</v>
      </c>
      <c r="J4161">
        <v>0</v>
      </c>
      <c r="K4161">
        <v>0</v>
      </c>
      <c r="L4161">
        <v>0</v>
      </c>
      <c r="M4161">
        <v>1435.78</v>
      </c>
      <c r="N4161" s="2">
        <v>31</v>
      </c>
      <c r="O4161" t="s">
        <v>23</v>
      </c>
      <c r="P4161" t="s">
        <v>32</v>
      </c>
      <c r="Q4161" t="s">
        <v>25</v>
      </c>
      <c r="R4161" t="s">
        <v>26</v>
      </c>
    </row>
    <row r="4162" spans="1:18" x14ac:dyDescent="0.35">
      <c r="A4162" t="s">
        <v>1037</v>
      </c>
      <c r="B4162" t="s">
        <v>664</v>
      </c>
      <c r="C4162" t="s">
        <v>15</v>
      </c>
      <c r="D4162" t="s">
        <v>17</v>
      </c>
      <c r="E4162" t="s">
        <v>208</v>
      </c>
      <c r="F4162" t="s">
        <v>209</v>
      </c>
      <c r="G4162" t="s">
        <v>20</v>
      </c>
      <c r="H4162" t="s">
        <v>22</v>
      </c>
      <c r="I4162" s="4">
        <v>3290</v>
      </c>
      <c r="J4162">
        <v>550</v>
      </c>
      <c r="K4162">
        <v>0</v>
      </c>
      <c r="L4162">
        <v>2740</v>
      </c>
      <c r="M4162">
        <v>0</v>
      </c>
      <c r="N4162" s="2">
        <v>31</v>
      </c>
      <c r="O4162" t="s">
        <v>60</v>
      </c>
      <c r="P4162" t="s">
        <v>32</v>
      </c>
      <c r="Q4162" t="s">
        <v>25</v>
      </c>
      <c r="R4162" t="s">
        <v>26</v>
      </c>
    </row>
    <row r="4163" spans="1:18" x14ac:dyDescent="0.35">
      <c r="A4163" t="s">
        <v>1037</v>
      </c>
      <c r="B4163" t="s">
        <v>665</v>
      </c>
      <c r="C4163" t="s">
        <v>15</v>
      </c>
      <c r="D4163" t="s">
        <v>17</v>
      </c>
      <c r="E4163" t="s">
        <v>207</v>
      </c>
      <c r="F4163" t="s">
        <v>62</v>
      </c>
      <c r="G4163" t="s">
        <v>20</v>
      </c>
      <c r="H4163" t="s">
        <v>21</v>
      </c>
      <c r="I4163" s="4">
        <v>109.41</v>
      </c>
      <c r="J4163">
        <v>0</v>
      </c>
      <c r="K4163">
        <v>0</v>
      </c>
      <c r="L4163">
        <v>0</v>
      </c>
      <c r="M4163">
        <v>109.41</v>
      </c>
      <c r="N4163" s="2">
        <v>31</v>
      </c>
      <c r="O4163" t="s">
        <v>63</v>
      </c>
      <c r="P4163" t="s">
        <v>80</v>
      </c>
      <c r="Q4163" t="s">
        <v>25</v>
      </c>
      <c r="R4163" t="s">
        <v>26</v>
      </c>
    </row>
    <row r="4164" spans="1:18" x14ac:dyDescent="0.35">
      <c r="A4164" t="s">
        <v>1037</v>
      </c>
      <c r="B4164" t="s">
        <v>666</v>
      </c>
      <c r="C4164" t="s">
        <v>15</v>
      </c>
      <c r="D4164" t="s">
        <v>17</v>
      </c>
      <c r="E4164" t="s">
        <v>85</v>
      </c>
      <c r="F4164" t="s">
        <v>62</v>
      </c>
      <c r="G4164" t="s">
        <v>20</v>
      </c>
      <c r="H4164" t="s">
        <v>21</v>
      </c>
      <c r="I4164" s="4">
        <v>1852.64</v>
      </c>
      <c r="J4164">
        <v>0</v>
      </c>
      <c r="K4164">
        <v>0</v>
      </c>
      <c r="L4164">
        <v>0</v>
      </c>
      <c r="M4164">
        <v>1852.64</v>
      </c>
      <c r="N4164" s="2">
        <v>31</v>
      </c>
      <c r="O4164" t="s">
        <v>51</v>
      </c>
      <c r="P4164" t="s">
        <v>80</v>
      </c>
      <c r="Q4164" t="s">
        <v>25</v>
      </c>
      <c r="R4164" t="s">
        <v>26</v>
      </c>
    </row>
    <row r="4165" spans="1:18" x14ac:dyDescent="0.35">
      <c r="A4165" t="s">
        <v>1037</v>
      </c>
      <c r="B4165" t="s">
        <v>667</v>
      </c>
      <c r="C4165" t="s">
        <v>15</v>
      </c>
      <c r="D4165" t="s">
        <v>17</v>
      </c>
      <c r="E4165" t="s">
        <v>85</v>
      </c>
      <c r="F4165" t="s">
        <v>62</v>
      </c>
      <c r="G4165" t="s">
        <v>20</v>
      </c>
      <c r="H4165" t="s">
        <v>21</v>
      </c>
      <c r="I4165" s="4">
        <v>262.58</v>
      </c>
      <c r="J4165">
        <v>0</v>
      </c>
      <c r="K4165">
        <v>0</v>
      </c>
      <c r="L4165">
        <v>0</v>
      </c>
      <c r="M4165">
        <v>262.58</v>
      </c>
      <c r="N4165" s="2">
        <v>31</v>
      </c>
      <c r="O4165" t="s">
        <v>63</v>
      </c>
      <c r="P4165" t="s">
        <v>80</v>
      </c>
      <c r="Q4165" t="s">
        <v>25</v>
      </c>
      <c r="R4165" t="s">
        <v>26</v>
      </c>
    </row>
    <row r="4166" spans="1:18" x14ac:dyDescent="0.35">
      <c r="A4166" t="s">
        <v>1037</v>
      </c>
      <c r="B4166" t="s">
        <v>668</v>
      </c>
      <c r="C4166" t="s">
        <v>15</v>
      </c>
      <c r="D4166" t="s">
        <v>17</v>
      </c>
      <c r="E4166" t="s">
        <v>187</v>
      </c>
      <c r="F4166" t="s">
        <v>131</v>
      </c>
      <c r="G4166" t="s">
        <v>20</v>
      </c>
      <c r="H4166" t="s">
        <v>21</v>
      </c>
      <c r="I4166" s="4">
        <v>2112.7199999999998</v>
      </c>
      <c r="J4166">
        <v>0</v>
      </c>
      <c r="K4166">
        <v>0</v>
      </c>
      <c r="L4166">
        <v>0</v>
      </c>
      <c r="M4166">
        <v>2112.7199999999998</v>
      </c>
      <c r="N4166" s="2">
        <v>31</v>
      </c>
      <c r="O4166" t="s">
        <v>29</v>
      </c>
      <c r="P4166" t="s">
        <v>80</v>
      </c>
      <c r="Q4166" t="s">
        <v>25</v>
      </c>
      <c r="R4166" t="s">
        <v>26</v>
      </c>
    </row>
    <row r="4167" spans="1:18" x14ac:dyDescent="0.35">
      <c r="A4167" t="s">
        <v>1037</v>
      </c>
      <c r="B4167" t="s">
        <v>669</v>
      </c>
      <c r="C4167" t="s">
        <v>15</v>
      </c>
      <c r="D4167" t="s">
        <v>17</v>
      </c>
      <c r="E4167" t="s">
        <v>183</v>
      </c>
      <c r="G4167" t="s">
        <v>20</v>
      </c>
      <c r="H4167" t="s">
        <v>22</v>
      </c>
      <c r="I4167" s="4">
        <v>5720</v>
      </c>
      <c r="J4167">
        <v>1475</v>
      </c>
      <c r="K4167">
        <v>0</v>
      </c>
      <c r="L4167">
        <v>4245</v>
      </c>
      <c r="M4167">
        <v>0</v>
      </c>
      <c r="N4167" s="2">
        <v>31</v>
      </c>
      <c r="O4167" t="s">
        <v>29</v>
      </c>
      <c r="P4167" t="s">
        <v>32</v>
      </c>
      <c r="Q4167" t="s">
        <v>25</v>
      </c>
      <c r="R4167" t="s">
        <v>26</v>
      </c>
    </row>
    <row r="4168" spans="1:18" x14ac:dyDescent="0.35">
      <c r="A4168" t="s">
        <v>1037</v>
      </c>
      <c r="B4168" t="s">
        <v>670</v>
      </c>
      <c r="C4168" t="s">
        <v>15</v>
      </c>
      <c r="D4168" t="s">
        <v>17</v>
      </c>
      <c r="E4168" t="s">
        <v>330</v>
      </c>
      <c r="G4168" t="s">
        <v>20</v>
      </c>
      <c r="H4168" t="s">
        <v>21</v>
      </c>
      <c r="I4168" s="4">
        <v>1530.96</v>
      </c>
      <c r="J4168">
        <v>0</v>
      </c>
      <c r="K4168">
        <v>0</v>
      </c>
      <c r="L4168">
        <v>0</v>
      </c>
      <c r="M4168">
        <v>1530.96</v>
      </c>
      <c r="N4168" s="2">
        <v>31</v>
      </c>
      <c r="O4168" t="s">
        <v>57</v>
      </c>
      <c r="P4168" t="s">
        <v>108</v>
      </c>
      <c r="Q4168" t="s">
        <v>25</v>
      </c>
      <c r="R4168" t="s">
        <v>26</v>
      </c>
    </row>
    <row r="4169" spans="1:18" x14ac:dyDescent="0.35">
      <c r="A4169" t="s">
        <v>1037</v>
      </c>
      <c r="B4169" t="s">
        <v>671</v>
      </c>
      <c r="C4169" t="s">
        <v>15</v>
      </c>
      <c r="D4169" t="s">
        <v>17</v>
      </c>
      <c r="E4169" t="s">
        <v>387</v>
      </c>
      <c r="G4169" t="s">
        <v>20</v>
      </c>
      <c r="H4169" t="s">
        <v>22</v>
      </c>
      <c r="I4169" s="4">
        <v>9408</v>
      </c>
      <c r="J4169">
        <v>804</v>
      </c>
      <c r="K4169">
        <v>0</v>
      </c>
      <c r="L4169">
        <v>8604</v>
      </c>
      <c r="M4169">
        <v>0</v>
      </c>
      <c r="N4169" s="2">
        <v>31</v>
      </c>
      <c r="O4169" t="s">
        <v>60</v>
      </c>
      <c r="P4169" t="s">
        <v>108</v>
      </c>
      <c r="Q4169" t="s">
        <v>25</v>
      </c>
      <c r="R4169" t="s">
        <v>26</v>
      </c>
    </row>
    <row r="4170" spans="1:18" x14ac:dyDescent="0.35">
      <c r="A4170" t="s">
        <v>1037</v>
      </c>
      <c r="B4170" t="s">
        <v>672</v>
      </c>
      <c r="C4170" t="s">
        <v>15</v>
      </c>
      <c r="D4170" t="s">
        <v>17</v>
      </c>
      <c r="E4170" t="s">
        <v>268</v>
      </c>
      <c r="G4170" t="s">
        <v>20</v>
      </c>
      <c r="H4170" t="s">
        <v>22</v>
      </c>
      <c r="I4170" s="4">
        <v>6465</v>
      </c>
      <c r="J4170">
        <v>1190</v>
      </c>
      <c r="K4170">
        <v>0</v>
      </c>
      <c r="L4170">
        <v>5275</v>
      </c>
      <c r="M4170">
        <v>0</v>
      </c>
      <c r="N4170" s="2">
        <v>31</v>
      </c>
      <c r="O4170" t="s">
        <v>29</v>
      </c>
      <c r="P4170" t="s">
        <v>80</v>
      </c>
      <c r="Q4170" t="s">
        <v>25</v>
      </c>
      <c r="R4170" t="s">
        <v>26</v>
      </c>
    </row>
    <row r="4171" spans="1:18" x14ac:dyDescent="0.35">
      <c r="A4171" t="s">
        <v>1037</v>
      </c>
      <c r="B4171" t="s">
        <v>673</v>
      </c>
      <c r="C4171" t="s">
        <v>15</v>
      </c>
      <c r="D4171" t="s">
        <v>17</v>
      </c>
      <c r="E4171" t="s">
        <v>124</v>
      </c>
      <c r="F4171" t="s">
        <v>62</v>
      </c>
      <c r="G4171" t="s">
        <v>20</v>
      </c>
      <c r="H4171" t="s">
        <v>21</v>
      </c>
      <c r="I4171" s="4">
        <v>80.23</v>
      </c>
      <c r="J4171">
        <v>0</v>
      </c>
      <c r="K4171">
        <v>0</v>
      </c>
      <c r="L4171">
        <v>0</v>
      </c>
      <c r="M4171">
        <v>80.23</v>
      </c>
      <c r="N4171" s="2">
        <v>31</v>
      </c>
      <c r="O4171" t="s">
        <v>63</v>
      </c>
      <c r="P4171" t="s">
        <v>64</v>
      </c>
      <c r="Q4171" t="s">
        <v>25</v>
      </c>
      <c r="R4171" t="s">
        <v>26</v>
      </c>
    </row>
    <row r="4172" spans="1:18" x14ac:dyDescent="0.35">
      <c r="A4172" t="s">
        <v>1037</v>
      </c>
      <c r="B4172" t="s">
        <v>674</v>
      </c>
      <c r="C4172" t="s">
        <v>15</v>
      </c>
      <c r="D4172" t="s">
        <v>17</v>
      </c>
      <c r="E4172" t="s">
        <v>61</v>
      </c>
      <c r="F4172" t="s">
        <v>62</v>
      </c>
      <c r="G4172" t="s">
        <v>20</v>
      </c>
      <c r="H4172" t="s">
        <v>21</v>
      </c>
      <c r="I4172" s="4">
        <v>7.9</v>
      </c>
      <c r="J4172">
        <v>0</v>
      </c>
      <c r="K4172">
        <v>0</v>
      </c>
      <c r="L4172">
        <v>0</v>
      </c>
      <c r="M4172">
        <v>7.9</v>
      </c>
      <c r="N4172" s="2">
        <v>31</v>
      </c>
      <c r="O4172" t="s">
        <v>63</v>
      </c>
      <c r="P4172" t="s">
        <v>64</v>
      </c>
      <c r="Q4172" t="s">
        <v>25</v>
      </c>
      <c r="R4172" t="s">
        <v>26</v>
      </c>
    </row>
    <row r="4173" spans="1:18" x14ac:dyDescent="0.35">
      <c r="A4173" t="s">
        <v>1037</v>
      </c>
      <c r="B4173" t="s">
        <v>675</v>
      </c>
      <c r="C4173" t="s">
        <v>15</v>
      </c>
      <c r="D4173" t="s">
        <v>17</v>
      </c>
      <c r="E4173" t="s">
        <v>455</v>
      </c>
      <c r="F4173" t="s">
        <v>456</v>
      </c>
      <c r="G4173" t="s">
        <v>20</v>
      </c>
      <c r="H4173" t="s">
        <v>22</v>
      </c>
      <c r="I4173" s="4">
        <v>13550</v>
      </c>
      <c r="J4173">
        <v>1345</v>
      </c>
      <c r="K4173">
        <v>0</v>
      </c>
      <c r="L4173">
        <v>12205</v>
      </c>
      <c r="M4173">
        <v>0</v>
      </c>
      <c r="N4173" s="2">
        <v>31</v>
      </c>
      <c r="O4173" t="s">
        <v>60</v>
      </c>
      <c r="P4173" t="s">
        <v>30</v>
      </c>
      <c r="Q4173" t="s">
        <v>25</v>
      </c>
      <c r="R4173" t="s">
        <v>26</v>
      </c>
    </row>
    <row r="4174" spans="1:18" x14ac:dyDescent="0.35">
      <c r="A4174" t="s">
        <v>1037</v>
      </c>
      <c r="B4174" t="s">
        <v>676</v>
      </c>
      <c r="C4174" t="s">
        <v>15</v>
      </c>
      <c r="D4174" t="s">
        <v>17</v>
      </c>
      <c r="E4174" t="s">
        <v>455</v>
      </c>
      <c r="F4174" t="s">
        <v>18</v>
      </c>
      <c r="G4174" t="s">
        <v>20</v>
      </c>
      <c r="H4174" t="s">
        <v>21</v>
      </c>
      <c r="I4174" s="4">
        <v>1550.54</v>
      </c>
      <c r="J4174">
        <v>0</v>
      </c>
      <c r="K4174">
        <v>0</v>
      </c>
      <c r="L4174">
        <v>0</v>
      </c>
      <c r="M4174">
        <v>1550.54</v>
      </c>
      <c r="N4174" s="2">
        <v>31</v>
      </c>
      <c r="O4174" t="s">
        <v>23</v>
      </c>
      <c r="P4174" t="s">
        <v>30</v>
      </c>
      <c r="Q4174" t="s">
        <v>25</v>
      </c>
      <c r="R4174" t="s">
        <v>26</v>
      </c>
    </row>
    <row r="4175" spans="1:18" x14ac:dyDescent="0.35">
      <c r="A4175" t="s">
        <v>1037</v>
      </c>
      <c r="B4175" t="s">
        <v>677</v>
      </c>
      <c r="C4175" t="s">
        <v>15</v>
      </c>
      <c r="D4175" t="s">
        <v>17</v>
      </c>
      <c r="E4175" t="s">
        <v>463</v>
      </c>
      <c r="F4175" t="s">
        <v>406</v>
      </c>
      <c r="G4175" t="s">
        <v>20</v>
      </c>
      <c r="H4175" t="s">
        <v>22</v>
      </c>
      <c r="I4175" s="4">
        <v>9844</v>
      </c>
      <c r="J4175">
        <v>1731</v>
      </c>
      <c r="K4175">
        <v>0</v>
      </c>
      <c r="L4175">
        <v>8113</v>
      </c>
      <c r="M4175">
        <v>0</v>
      </c>
      <c r="N4175" s="2">
        <v>31</v>
      </c>
      <c r="O4175" t="s">
        <v>29</v>
      </c>
      <c r="P4175" t="s">
        <v>30</v>
      </c>
      <c r="Q4175" t="s">
        <v>25</v>
      </c>
      <c r="R4175" t="s">
        <v>26</v>
      </c>
    </row>
    <row r="4176" spans="1:18" x14ac:dyDescent="0.35">
      <c r="A4176" t="s">
        <v>1037</v>
      </c>
      <c r="B4176" t="s">
        <v>678</v>
      </c>
      <c r="C4176" t="s">
        <v>15</v>
      </c>
      <c r="D4176" t="s">
        <v>17</v>
      </c>
      <c r="E4176" t="s">
        <v>164</v>
      </c>
      <c r="F4176" t="s">
        <v>18</v>
      </c>
      <c r="G4176" t="s">
        <v>20</v>
      </c>
      <c r="H4176" t="s">
        <v>21</v>
      </c>
      <c r="I4176" s="4">
        <v>1750.14</v>
      </c>
      <c r="J4176">
        <v>0</v>
      </c>
      <c r="K4176">
        <v>0</v>
      </c>
      <c r="L4176">
        <v>0</v>
      </c>
      <c r="M4176">
        <v>1750.14</v>
      </c>
      <c r="N4176" s="2">
        <v>31</v>
      </c>
      <c r="O4176" t="s">
        <v>23</v>
      </c>
      <c r="P4176" t="s">
        <v>30</v>
      </c>
      <c r="Q4176" t="s">
        <v>25</v>
      </c>
      <c r="R4176" t="s">
        <v>26</v>
      </c>
    </row>
    <row r="4177" spans="1:18" x14ac:dyDescent="0.35">
      <c r="A4177" t="s">
        <v>1037</v>
      </c>
      <c r="B4177" t="s">
        <v>679</v>
      </c>
      <c r="C4177" t="s">
        <v>15</v>
      </c>
      <c r="D4177" t="s">
        <v>17</v>
      </c>
      <c r="E4177" t="s">
        <v>432</v>
      </c>
      <c r="F4177" t="s">
        <v>23</v>
      </c>
      <c r="G4177" t="s">
        <v>20</v>
      </c>
      <c r="H4177" t="s">
        <v>21</v>
      </c>
      <c r="I4177" s="4">
        <v>1910.03</v>
      </c>
      <c r="J4177">
        <v>0</v>
      </c>
      <c r="K4177">
        <v>0</v>
      </c>
      <c r="L4177">
        <v>0</v>
      </c>
      <c r="M4177">
        <v>1910.03</v>
      </c>
      <c r="N4177" s="2">
        <v>31</v>
      </c>
      <c r="O4177" t="s">
        <v>23</v>
      </c>
      <c r="P4177" t="s">
        <v>30</v>
      </c>
      <c r="Q4177" t="s">
        <v>25</v>
      </c>
      <c r="R4177" t="s">
        <v>26</v>
      </c>
    </row>
    <row r="4178" spans="1:18" x14ac:dyDescent="0.35">
      <c r="A4178" t="s">
        <v>1037</v>
      </c>
      <c r="B4178" t="s">
        <v>680</v>
      </c>
      <c r="C4178" t="s">
        <v>15</v>
      </c>
      <c r="D4178" t="s">
        <v>17</v>
      </c>
      <c r="E4178" t="s">
        <v>563</v>
      </c>
      <c r="F4178" t="s">
        <v>73</v>
      </c>
      <c r="G4178" t="s">
        <v>20</v>
      </c>
      <c r="H4178" t="s">
        <v>22</v>
      </c>
      <c r="I4178" s="4">
        <v>20210</v>
      </c>
      <c r="J4178">
        <v>1890</v>
      </c>
      <c r="K4178">
        <v>0</v>
      </c>
      <c r="L4178">
        <v>18320</v>
      </c>
      <c r="M4178">
        <v>0</v>
      </c>
      <c r="N4178" s="2">
        <v>31</v>
      </c>
      <c r="Q4178" t="s">
        <v>25</v>
      </c>
      <c r="R4178" t="s">
        <v>26</v>
      </c>
    </row>
    <row r="4179" spans="1:18" x14ac:dyDescent="0.35">
      <c r="A4179" t="s">
        <v>1037</v>
      </c>
      <c r="B4179" t="s">
        <v>681</v>
      </c>
      <c r="C4179" t="s">
        <v>15</v>
      </c>
      <c r="D4179" t="s">
        <v>17</v>
      </c>
      <c r="E4179" t="s">
        <v>561</v>
      </c>
      <c r="F4179" t="s">
        <v>562</v>
      </c>
      <c r="G4179" t="s">
        <v>20</v>
      </c>
      <c r="H4179" t="s">
        <v>22</v>
      </c>
      <c r="I4179" s="4">
        <v>2980</v>
      </c>
      <c r="J4179">
        <v>110</v>
      </c>
      <c r="K4179">
        <v>0</v>
      </c>
      <c r="L4179">
        <v>2870</v>
      </c>
      <c r="M4179">
        <v>0</v>
      </c>
      <c r="N4179" s="2">
        <v>31</v>
      </c>
      <c r="Q4179" t="s">
        <v>25</v>
      </c>
      <c r="R4179" t="s">
        <v>26</v>
      </c>
    </row>
    <row r="4180" spans="1:18" x14ac:dyDescent="0.35">
      <c r="A4180" t="s">
        <v>1037</v>
      </c>
      <c r="B4180" t="s">
        <v>1034</v>
      </c>
      <c r="C4180" t="s">
        <v>15</v>
      </c>
      <c r="D4180" t="s">
        <v>17</v>
      </c>
      <c r="E4180" t="s">
        <v>575</v>
      </c>
      <c r="G4180" t="s">
        <v>20</v>
      </c>
      <c r="H4180" t="s">
        <v>22</v>
      </c>
      <c r="I4180" s="4">
        <v>30600</v>
      </c>
      <c r="J4180">
        <v>3710</v>
      </c>
      <c r="K4180">
        <v>0</v>
      </c>
      <c r="L4180">
        <v>26890</v>
      </c>
      <c r="M4180">
        <v>0</v>
      </c>
      <c r="N4180" s="2">
        <v>31</v>
      </c>
      <c r="Q4180" t="s">
        <v>25</v>
      </c>
      <c r="R4180" t="s">
        <v>26</v>
      </c>
    </row>
    <row r="4181" spans="1:18" x14ac:dyDescent="0.35">
      <c r="A4181" t="s">
        <v>1037</v>
      </c>
      <c r="B4181" t="s">
        <v>682</v>
      </c>
      <c r="C4181" t="s">
        <v>15</v>
      </c>
      <c r="D4181" t="s">
        <v>17</v>
      </c>
      <c r="E4181" t="s">
        <v>531</v>
      </c>
      <c r="G4181" t="s">
        <v>20</v>
      </c>
      <c r="H4181" t="s">
        <v>22</v>
      </c>
      <c r="I4181" s="4">
        <v>5845</v>
      </c>
      <c r="J4181">
        <v>730</v>
      </c>
      <c r="K4181">
        <v>0</v>
      </c>
      <c r="L4181">
        <v>5115</v>
      </c>
      <c r="M4181">
        <v>0</v>
      </c>
      <c r="N4181" s="2">
        <v>31</v>
      </c>
      <c r="O4181" t="s">
        <v>51</v>
      </c>
      <c r="P4181" t="s">
        <v>517</v>
      </c>
      <c r="Q4181" t="s">
        <v>25</v>
      </c>
      <c r="R4181" t="s">
        <v>26</v>
      </c>
    </row>
    <row r="4182" spans="1:18" x14ac:dyDescent="0.35">
      <c r="A4182" t="s">
        <v>1037</v>
      </c>
      <c r="B4182" t="s">
        <v>683</v>
      </c>
      <c r="C4182" t="s">
        <v>15</v>
      </c>
      <c r="D4182" t="s">
        <v>17</v>
      </c>
      <c r="E4182" t="s">
        <v>408</v>
      </c>
      <c r="F4182" t="s">
        <v>406</v>
      </c>
      <c r="G4182" t="s">
        <v>20</v>
      </c>
      <c r="H4182" t="s">
        <v>22</v>
      </c>
      <c r="I4182" s="4">
        <v>4497</v>
      </c>
      <c r="J4182">
        <v>817</v>
      </c>
      <c r="K4182">
        <v>0</v>
      </c>
      <c r="L4182">
        <v>3680</v>
      </c>
      <c r="M4182">
        <v>0</v>
      </c>
      <c r="N4182" s="2">
        <v>31</v>
      </c>
      <c r="O4182" t="s">
        <v>29</v>
      </c>
      <c r="P4182" t="s">
        <v>30</v>
      </c>
      <c r="Q4182" t="s">
        <v>25</v>
      </c>
      <c r="R4182" t="s">
        <v>26</v>
      </c>
    </row>
    <row r="4183" spans="1:18" x14ac:dyDescent="0.35">
      <c r="A4183" t="s">
        <v>1037</v>
      </c>
      <c r="B4183" t="s">
        <v>684</v>
      </c>
      <c r="C4183" t="s">
        <v>15</v>
      </c>
      <c r="D4183" t="s">
        <v>17</v>
      </c>
      <c r="E4183" t="s">
        <v>203</v>
      </c>
      <c r="F4183" t="s">
        <v>204</v>
      </c>
      <c r="G4183" t="s">
        <v>20</v>
      </c>
      <c r="H4183" t="s">
        <v>21</v>
      </c>
      <c r="I4183" s="4">
        <v>2730</v>
      </c>
      <c r="J4183">
        <v>0</v>
      </c>
      <c r="K4183">
        <v>0</v>
      </c>
      <c r="L4183">
        <v>0</v>
      </c>
      <c r="M4183">
        <v>2730</v>
      </c>
      <c r="N4183" s="2">
        <v>31</v>
      </c>
      <c r="O4183" t="s">
        <v>29</v>
      </c>
      <c r="P4183" t="s">
        <v>30</v>
      </c>
      <c r="Q4183" t="s">
        <v>25</v>
      </c>
      <c r="R4183" t="s">
        <v>26</v>
      </c>
    </row>
    <row r="4184" spans="1:18" x14ac:dyDescent="0.35">
      <c r="A4184" t="s">
        <v>1037</v>
      </c>
      <c r="B4184" t="s">
        <v>685</v>
      </c>
      <c r="C4184" t="s">
        <v>15</v>
      </c>
      <c r="D4184" t="s">
        <v>17</v>
      </c>
      <c r="E4184" t="s">
        <v>178</v>
      </c>
      <c r="F4184" t="s">
        <v>179</v>
      </c>
      <c r="G4184" t="s">
        <v>20</v>
      </c>
      <c r="H4184" t="s">
        <v>22</v>
      </c>
      <c r="I4184" s="4">
        <v>7425</v>
      </c>
      <c r="J4184">
        <v>2170</v>
      </c>
      <c r="K4184">
        <v>0</v>
      </c>
      <c r="L4184">
        <v>5255</v>
      </c>
      <c r="M4184">
        <v>0</v>
      </c>
      <c r="N4184" s="2">
        <v>31</v>
      </c>
      <c r="O4184" t="s">
        <v>29</v>
      </c>
      <c r="P4184" t="s">
        <v>30</v>
      </c>
      <c r="Q4184" t="s">
        <v>25</v>
      </c>
      <c r="R4184" t="s">
        <v>26</v>
      </c>
    </row>
    <row r="4185" spans="1:18" x14ac:dyDescent="0.35">
      <c r="A4185" t="s">
        <v>1037</v>
      </c>
      <c r="B4185" t="s">
        <v>686</v>
      </c>
      <c r="C4185" t="s">
        <v>15</v>
      </c>
      <c r="D4185" t="s">
        <v>17</v>
      </c>
      <c r="E4185" t="s">
        <v>115</v>
      </c>
      <c r="F4185" t="s">
        <v>110</v>
      </c>
      <c r="G4185" t="s">
        <v>20</v>
      </c>
      <c r="H4185" t="s">
        <v>22</v>
      </c>
      <c r="I4185" s="4">
        <v>3011</v>
      </c>
      <c r="J4185">
        <v>528</v>
      </c>
      <c r="K4185">
        <v>0</v>
      </c>
      <c r="L4185">
        <v>2483</v>
      </c>
      <c r="M4185">
        <v>0</v>
      </c>
      <c r="N4185" s="2">
        <v>31</v>
      </c>
      <c r="O4185" t="s">
        <v>29</v>
      </c>
      <c r="P4185" t="s">
        <v>30</v>
      </c>
      <c r="Q4185" t="s">
        <v>25</v>
      </c>
      <c r="R4185" t="s">
        <v>26</v>
      </c>
    </row>
    <row r="4186" spans="1:18" x14ac:dyDescent="0.35">
      <c r="A4186" t="s">
        <v>1037</v>
      </c>
      <c r="B4186" t="s">
        <v>687</v>
      </c>
      <c r="C4186" t="s">
        <v>15</v>
      </c>
      <c r="D4186" t="s">
        <v>17</v>
      </c>
      <c r="E4186" t="s">
        <v>95</v>
      </c>
      <c r="F4186" t="s">
        <v>96</v>
      </c>
      <c r="G4186" t="s">
        <v>20</v>
      </c>
      <c r="H4186" t="s">
        <v>22</v>
      </c>
      <c r="I4186" s="4">
        <v>1379</v>
      </c>
      <c r="J4186">
        <v>235</v>
      </c>
      <c r="K4186">
        <v>0</v>
      </c>
      <c r="L4186">
        <v>1144</v>
      </c>
      <c r="M4186">
        <v>0</v>
      </c>
      <c r="N4186" s="2">
        <v>31</v>
      </c>
      <c r="O4186" t="s">
        <v>29</v>
      </c>
      <c r="P4186" t="s">
        <v>30</v>
      </c>
      <c r="Q4186" t="s">
        <v>25</v>
      </c>
      <c r="R4186" t="s">
        <v>26</v>
      </c>
    </row>
    <row r="4187" spans="1:18" x14ac:dyDescent="0.35">
      <c r="A4187" t="s">
        <v>1037</v>
      </c>
      <c r="B4187" t="s">
        <v>688</v>
      </c>
      <c r="C4187" t="s">
        <v>15</v>
      </c>
      <c r="D4187" t="s">
        <v>17</v>
      </c>
      <c r="E4187" t="s">
        <v>50</v>
      </c>
      <c r="F4187" t="s">
        <v>18</v>
      </c>
      <c r="G4187" t="s">
        <v>20</v>
      </c>
      <c r="H4187" t="s">
        <v>21</v>
      </c>
      <c r="I4187" s="4">
        <v>1909.38</v>
      </c>
      <c r="J4187">
        <v>0</v>
      </c>
      <c r="K4187">
        <v>0</v>
      </c>
      <c r="L4187">
        <v>0</v>
      </c>
      <c r="M4187">
        <v>1909.38</v>
      </c>
      <c r="N4187" s="2">
        <v>31</v>
      </c>
      <c r="O4187" t="s">
        <v>51</v>
      </c>
      <c r="P4187" t="s">
        <v>30</v>
      </c>
      <c r="Q4187" t="s">
        <v>25</v>
      </c>
      <c r="R4187" t="s">
        <v>26</v>
      </c>
    </row>
    <row r="4188" spans="1:18" x14ac:dyDescent="0.35">
      <c r="A4188" t="s">
        <v>1037</v>
      </c>
      <c r="B4188" t="s">
        <v>689</v>
      </c>
      <c r="C4188" t="s">
        <v>15</v>
      </c>
      <c r="D4188" t="s">
        <v>17</v>
      </c>
      <c r="E4188" t="s">
        <v>147</v>
      </c>
      <c r="F4188" t="s">
        <v>148</v>
      </c>
      <c r="G4188" t="s">
        <v>20</v>
      </c>
      <c r="H4188" t="s">
        <v>22</v>
      </c>
      <c r="I4188" s="4">
        <v>14460</v>
      </c>
      <c r="J4188">
        <v>1105</v>
      </c>
      <c r="K4188">
        <v>0</v>
      </c>
      <c r="L4188">
        <v>13355</v>
      </c>
      <c r="M4188">
        <v>0</v>
      </c>
      <c r="N4188" s="2">
        <v>31</v>
      </c>
      <c r="O4188" t="s">
        <v>60</v>
      </c>
      <c r="P4188" t="s">
        <v>30</v>
      </c>
      <c r="Q4188" t="s">
        <v>25</v>
      </c>
      <c r="R4188" t="s">
        <v>26</v>
      </c>
    </row>
    <row r="4189" spans="1:18" x14ac:dyDescent="0.35">
      <c r="A4189" t="s">
        <v>1037</v>
      </c>
      <c r="B4189" t="s">
        <v>690</v>
      </c>
      <c r="C4189" t="s">
        <v>15</v>
      </c>
      <c r="D4189" t="s">
        <v>17</v>
      </c>
      <c r="E4189" t="s">
        <v>215</v>
      </c>
      <c r="F4189" t="s">
        <v>96</v>
      </c>
      <c r="G4189" t="s">
        <v>20</v>
      </c>
      <c r="H4189" t="s">
        <v>22</v>
      </c>
      <c r="I4189" s="4">
        <v>2293</v>
      </c>
      <c r="J4189">
        <v>404</v>
      </c>
      <c r="K4189">
        <v>0</v>
      </c>
      <c r="L4189">
        <v>1889</v>
      </c>
      <c r="M4189">
        <v>0</v>
      </c>
      <c r="N4189" s="2">
        <v>31</v>
      </c>
      <c r="O4189" t="s">
        <v>29</v>
      </c>
      <c r="P4189" t="s">
        <v>30</v>
      </c>
      <c r="Q4189" t="s">
        <v>25</v>
      </c>
      <c r="R4189" t="s">
        <v>26</v>
      </c>
    </row>
    <row r="4190" spans="1:18" x14ac:dyDescent="0.35">
      <c r="A4190" t="s">
        <v>1037</v>
      </c>
      <c r="B4190" t="s">
        <v>691</v>
      </c>
      <c r="C4190" t="s">
        <v>15</v>
      </c>
      <c r="D4190" t="s">
        <v>17</v>
      </c>
      <c r="E4190" t="s">
        <v>497</v>
      </c>
      <c r="F4190" t="s">
        <v>498</v>
      </c>
      <c r="G4190" t="s">
        <v>20</v>
      </c>
      <c r="H4190" t="s">
        <v>21</v>
      </c>
      <c r="I4190" s="4">
        <v>1303.49</v>
      </c>
      <c r="J4190">
        <v>0</v>
      </c>
      <c r="K4190">
        <v>0</v>
      </c>
      <c r="L4190">
        <v>0</v>
      </c>
      <c r="M4190">
        <v>1303.49</v>
      </c>
      <c r="N4190" s="2">
        <v>31</v>
      </c>
      <c r="O4190" t="s">
        <v>51</v>
      </c>
      <c r="P4190" t="s">
        <v>30</v>
      </c>
      <c r="Q4190" t="s">
        <v>25</v>
      </c>
      <c r="R4190" t="s">
        <v>26</v>
      </c>
    </row>
    <row r="4191" spans="1:18" x14ac:dyDescent="0.35">
      <c r="A4191" t="s">
        <v>1037</v>
      </c>
      <c r="B4191" t="s">
        <v>692</v>
      </c>
      <c r="C4191" t="s">
        <v>15</v>
      </c>
      <c r="D4191" t="s">
        <v>17</v>
      </c>
      <c r="E4191" t="s">
        <v>165</v>
      </c>
      <c r="F4191" t="s">
        <v>166</v>
      </c>
      <c r="G4191" t="s">
        <v>20</v>
      </c>
      <c r="H4191" t="s">
        <v>21</v>
      </c>
      <c r="I4191" s="4">
        <v>1675</v>
      </c>
      <c r="J4191">
        <v>0</v>
      </c>
      <c r="K4191">
        <v>0</v>
      </c>
      <c r="L4191">
        <v>0</v>
      </c>
      <c r="M4191">
        <v>1675</v>
      </c>
      <c r="N4191" s="2">
        <v>31</v>
      </c>
      <c r="O4191" t="s">
        <v>35</v>
      </c>
      <c r="P4191" t="s">
        <v>30</v>
      </c>
      <c r="Q4191" t="s">
        <v>25</v>
      </c>
      <c r="R4191" t="s">
        <v>26</v>
      </c>
    </row>
    <row r="4192" spans="1:18" x14ac:dyDescent="0.35">
      <c r="A4192" t="s">
        <v>1037</v>
      </c>
      <c r="B4192" t="s">
        <v>693</v>
      </c>
      <c r="C4192" t="s">
        <v>15</v>
      </c>
      <c r="D4192" t="s">
        <v>17</v>
      </c>
      <c r="E4192" t="s">
        <v>434</v>
      </c>
      <c r="F4192" t="s">
        <v>435</v>
      </c>
      <c r="G4192" t="s">
        <v>20</v>
      </c>
      <c r="H4192" t="s">
        <v>22</v>
      </c>
      <c r="I4192" s="4">
        <v>10379</v>
      </c>
      <c r="J4192">
        <v>1842</v>
      </c>
      <c r="K4192">
        <v>0</v>
      </c>
      <c r="L4192">
        <v>8537</v>
      </c>
      <c r="M4192">
        <v>0</v>
      </c>
      <c r="N4192" s="2">
        <v>31</v>
      </c>
      <c r="O4192" t="s">
        <v>29</v>
      </c>
      <c r="P4192" t="s">
        <v>30</v>
      </c>
      <c r="Q4192" t="s">
        <v>25</v>
      </c>
      <c r="R4192" t="s">
        <v>26</v>
      </c>
    </row>
    <row r="4193" spans="1:18" x14ac:dyDescent="0.35">
      <c r="A4193" t="s">
        <v>1037</v>
      </c>
      <c r="B4193" t="s">
        <v>694</v>
      </c>
      <c r="C4193" t="s">
        <v>15</v>
      </c>
      <c r="D4193" t="s">
        <v>17</v>
      </c>
      <c r="E4193" t="s">
        <v>426</v>
      </c>
      <c r="F4193" t="s">
        <v>297</v>
      </c>
      <c r="G4193" t="s">
        <v>20</v>
      </c>
      <c r="H4193" t="s">
        <v>22</v>
      </c>
      <c r="I4193" s="4">
        <v>4187</v>
      </c>
      <c r="J4193">
        <v>460</v>
      </c>
      <c r="K4193">
        <v>0</v>
      </c>
      <c r="L4193">
        <v>3727</v>
      </c>
      <c r="M4193">
        <v>0</v>
      </c>
      <c r="N4193" s="2">
        <v>31</v>
      </c>
      <c r="O4193" t="s">
        <v>57</v>
      </c>
      <c r="P4193" t="s">
        <v>24</v>
      </c>
      <c r="Q4193" t="s">
        <v>25</v>
      </c>
      <c r="R4193" t="s">
        <v>26</v>
      </c>
    </row>
    <row r="4194" spans="1:18" x14ac:dyDescent="0.35">
      <c r="A4194" t="s">
        <v>1037</v>
      </c>
      <c r="B4194" t="s">
        <v>695</v>
      </c>
      <c r="C4194" t="s">
        <v>15</v>
      </c>
      <c r="D4194" t="s">
        <v>17</v>
      </c>
      <c r="E4194" t="s">
        <v>433</v>
      </c>
      <c r="G4194" t="s">
        <v>20</v>
      </c>
      <c r="H4194" t="s">
        <v>21</v>
      </c>
      <c r="I4194" s="4">
        <v>1842.59</v>
      </c>
      <c r="J4194">
        <v>0</v>
      </c>
      <c r="K4194">
        <v>0</v>
      </c>
      <c r="L4194">
        <v>0</v>
      </c>
      <c r="M4194">
        <v>1842.59</v>
      </c>
      <c r="N4194" s="2">
        <v>31</v>
      </c>
      <c r="O4194" t="s">
        <v>23</v>
      </c>
      <c r="P4194" t="s">
        <v>24</v>
      </c>
      <c r="Q4194" t="s">
        <v>25</v>
      </c>
      <c r="R4194" t="s">
        <v>26</v>
      </c>
    </row>
    <row r="4195" spans="1:18" x14ac:dyDescent="0.35">
      <c r="A4195" t="s">
        <v>1037</v>
      </c>
      <c r="B4195" t="s">
        <v>696</v>
      </c>
      <c r="C4195" t="s">
        <v>15</v>
      </c>
      <c r="D4195" t="s">
        <v>17</v>
      </c>
      <c r="E4195" t="s">
        <v>373</v>
      </c>
      <c r="G4195" t="s">
        <v>20</v>
      </c>
      <c r="H4195" t="s">
        <v>22</v>
      </c>
      <c r="I4195" s="4">
        <v>4220</v>
      </c>
      <c r="J4195">
        <v>641</v>
      </c>
      <c r="K4195">
        <v>0</v>
      </c>
      <c r="L4195">
        <v>3579</v>
      </c>
      <c r="M4195">
        <v>0</v>
      </c>
      <c r="N4195" s="2">
        <v>31</v>
      </c>
      <c r="O4195" t="s">
        <v>29</v>
      </c>
      <c r="P4195" t="s">
        <v>30</v>
      </c>
      <c r="Q4195" t="s">
        <v>25</v>
      </c>
      <c r="R4195" t="s">
        <v>26</v>
      </c>
    </row>
    <row r="4196" spans="1:18" x14ac:dyDescent="0.35">
      <c r="A4196" t="s">
        <v>1037</v>
      </c>
      <c r="B4196" t="s">
        <v>697</v>
      </c>
      <c r="C4196" t="s">
        <v>15</v>
      </c>
      <c r="D4196" t="s">
        <v>17</v>
      </c>
      <c r="E4196" t="s">
        <v>418</v>
      </c>
      <c r="F4196" t="s">
        <v>18</v>
      </c>
      <c r="G4196" t="s">
        <v>20</v>
      </c>
      <c r="H4196" t="s">
        <v>21</v>
      </c>
      <c r="I4196" s="4">
        <v>523.19000000000005</v>
      </c>
      <c r="J4196">
        <v>0</v>
      </c>
      <c r="K4196">
        <v>0</v>
      </c>
      <c r="L4196">
        <v>0</v>
      </c>
      <c r="M4196">
        <v>523.19000000000005</v>
      </c>
      <c r="N4196" s="2">
        <v>31</v>
      </c>
      <c r="O4196" t="s">
        <v>23</v>
      </c>
      <c r="P4196" t="s">
        <v>30</v>
      </c>
      <c r="Q4196" t="s">
        <v>25</v>
      </c>
      <c r="R4196" t="s">
        <v>26</v>
      </c>
    </row>
    <row r="4197" spans="1:18" x14ac:dyDescent="0.35">
      <c r="A4197" t="s">
        <v>1037</v>
      </c>
      <c r="B4197" t="s">
        <v>698</v>
      </c>
      <c r="C4197" t="s">
        <v>15</v>
      </c>
      <c r="D4197" t="s">
        <v>17</v>
      </c>
      <c r="E4197" t="s">
        <v>66</v>
      </c>
      <c r="F4197" t="s">
        <v>18</v>
      </c>
      <c r="G4197" t="s">
        <v>20</v>
      </c>
      <c r="H4197" t="s">
        <v>21</v>
      </c>
      <c r="I4197" s="4">
        <v>862.56</v>
      </c>
      <c r="J4197">
        <v>0</v>
      </c>
      <c r="K4197">
        <v>0</v>
      </c>
      <c r="L4197">
        <v>0</v>
      </c>
      <c r="M4197">
        <v>862.56</v>
      </c>
      <c r="N4197" s="2">
        <v>31</v>
      </c>
      <c r="O4197" t="s">
        <v>51</v>
      </c>
      <c r="P4197" t="s">
        <v>30</v>
      </c>
      <c r="Q4197" t="s">
        <v>25</v>
      </c>
      <c r="R4197" t="s">
        <v>26</v>
      </c>
    </row>
    <row r="4198" spans="1:18" x14ac:dyDescent="0.35">
      <c r="A4198" t="s">
        <v>1037</v>
      </c>
      <c r="B4198" t="s">
        <v>699</v>
      </c>
      <c r="C4198" t="s">
        <v>15</v>
      </c>
      <c r="D4198" t="s">
        <v>17</v>
      </c>
      <c r="E4198" t="s">
        <v>125</v>
      </c>
      <c r="F4198" t="s">
        <v>62</v>
      </c>
      <c r="G4198" t="s">
        <v>20</v>
      </c>
      <c r="H4198" t="s">
        <v>21</v>
      </c>
      <c r="I4198" s="4">
        <v>0</v>
      </c>
      <c r="J4198">
        <v>0</v>
      </c>
      <c r="K4198">
        <v>0</v>
      </c>
      <c r="L4198">
        <v>0</v>
      </c>
      <c r="M4198">
        <v>0</v>
      </c>
      <c r="N4198" s="2">
        <v>31</v>
      </c>
      <c r="O4198" t="s">
        <v>63</v>
      </c>
      <c r="P4198" t="s">
        <v>64</v>
      </c>
      <c r="Q4198" t="s">
        <v>25</v>
      </c>
      <c r="R4198" t="s">
        <v>26</v>
      </c>
    </row>
    <row r="4199" spans="1:18" x14ac:dyDescent="0.35">
      <c r="A4199" t="s">
        <v>1037</v>
      </c>
      <c r="B4199" t="s">
        <v>700</v>
      </c>
      <c r="C4199" t="s">
        <v>15</v>
      </c>
      <c r="D4199" t="s">
        <v>17</v>
      </c>
      <c r="E4199" t="s">
        <v>149</v>
      </c>
      <c r="F4199" t="s">
        <v>150</v>
      </c>
      <c r="G4199" t="s">
        <v>20</v>
      </c>
      <c r="H4199" t="s">
        <v>21</v>
      </c>
      <c r="I4199" s="4">
        <v>525.94000000000005</v>
      </c>
      <c r="J4199">
        <v>0</v>
      </c>
      <c r="K4199">
        <v>0</v>
      </c>
      <c r="L4199">
        <v>0</v>
      </c>
      <c r="M4199">
        <v>525.94000000000005</v>
      </c>
      <c r="N4199" s="2">
        <v>31</v>
      </c>
      <c r="O4199" t="s">
        <v>57</v>
      </c>
      <c r="P4199" t="s">
        <v>80</v>
      </c>
      <c r="Q4199" t="s">
        <v>25</v>
      </c>
      <c r="R4199" t="s">
        <v>26</v>
      </c>
    </row>
    <row r="4200" spans="1:18" x14ac:dyDescent="0.35">
      <c r="A4200" t="s">
        <v>1037</v>
      </c>
      <c r="B4200" t="s">
        <v>701</v>
      </c>
      <c r="C4200" t="s">
        <v>15</v>
      </c>
      <c r="D4200" t="s">
        <v>17</v>
      </c>
      <c r="E4200" t="s">
        <v>68</v>
      </c>
      <c r="F4200" t="s">
        <v>62</v>
      </c>
      <c r="G4200" t="s">
        <v>20</v>
      </c>
      <c r="H4200" t="s">
        <v>21</v>
      </c>
      <c r="I4200" s="4">
        <v>108.19</v>
      </c>
      <c r="J4200">
        <v>0</v>
      </c>
      <c r="K4200">
        <v>0</v>
      </c>
      <c r="L4200">
        <v>0</v>
      </c>
      <c r="M4200">
        <v>108.19</v>
      </c>
      <c r="N4200" s="2">
        <v>31</v>
      </c>
      <c r="O4200" t="s">
        <v>63</v>
      </c>
      <c r="P4200" t="s">
        <v>64</v>
      </c>
      <c r="Q4200" t="s">
        <v>25</v>
      </c>
      <c r="R4200" t="s">
        <v>26</v>
      </c>
    </row>
    <row r="4201" spans="1:18" x14ac:dyDescent="0.35">
      <c r="A4201" t="s">
        <v>1037</v>
      </c>
      <c r="B4201" t="s">
        <v>702</v>
      </c>
      <c r="C4201" t="s">
        <v>15</v>
      </c>
      <c r="D4201" t="s">
        <v>17</v>
      </c>
      <c r="E4201" t="s">
        <v>544</v>
      </c>
      <c r="G4201" t="s">
        <v>20</v>
      </c>
      <c r="H4201" t="s">
        <v>22</v>
      </c>
      <c r="I4201" s="4">
        <v>16770</v>
      </c>
      <c r="J4201">
        <v>990</v>
      </c>
      <c r="K4201">
        <v>0</v>
      </c>
      <c r="L4201">
        <v>15780</v>
      </c>
      <c r="M4201">
        <v>0</v>
      </c>
      <c r="N4201" s="2">
        <v>31</v>
      </c>
      <c r="O4201" t="s">
        <v>60</v>
      </c>
      <c r="P4201" t="s">
        <v>517</v>
      </c>
      <c r="Q4201" t="s">
        <v>25</v>
      </c>
      <c r="R4201" t="s">
        <v>26</v>
      </c>
    </row>
    <row r="4202" spans="1:18" x14ac:dyDescent="0.35">
      <c r="A4202" t="s">
        <v>1037</v>
      </c>
      <c r="B4202" t="s">
        <v>703</v>
      </c>
      <c r="C4202" t="s">
        <v>15</v>
      </c>
      <c r="D4202" t="s">
        <v>17</v>
      </c>
      <c r="E4202" t="s">
        <v>544</v>
      </c>
      <c r="G4202" t="s">
        <v>20</v>
      </c>
      <c r="H4202" t="s">
        <v>22</v>
      </c>
      <c r="I4202" s="4">
        <v>3875</v>
      </c>
      <c r="J4202">
        <v>155</v>
      </c>
      <c r="K4202">
        <v>0</v>
      </c>
      <c r="L4202">
        <v>3720</v>
      </c>
      <c r="M4202">
        <v>0</v>
      </c>
      <c r="N4202" s="2">
        <v>31</v>
      </c>
      <c r="O4202" t="s">
        <v>23</v>
      </c>
      <c r="P4202" t="s">
        <v>517</v>
      </c>
      <c r="Q4202" t="s">
        <v>25</v>
      </c>
      <c r="R4202" t="s">
        <v>26</v>
      </c>
    </row>
    <row r="4203" spans="1:18" x14ac:dyDescent="0.35">
      <c r="A4203" t="s">
        <v>1037</v>
      </c>
      <c r="B4203" t="s">
        <v>704</v>
      </c>
      <c r="C4203" t="s">
        <v>15</v>
      </c>
      <c r="D4203" t="s">
        <v>17</v>
      </c>
      <c r="E4203" t="s">
        <v>353</v>
      </c>
      <c r="F4203" t="s">
        <v>34</v>
      </c>
      <c r="G4203" t="s">
        <v>20</v>
      </c>
      <c r="H4203" t="s">
        <v>21</v>
      </c>
      <c r="I4203" s="4">
        <v>326.85000000000002</v>
      </c>
      <c r="J4203">
        <v>0</v>
      </c>
      <c r="K4203">
        <v>0</v>
      </c>
      <c r="L4203">
        <v>0</v>
      </c>
      <c r="M4203">
        <v>326.85000000000002</v>
      </c>
      <c r="N4203" s="2">
        <v>31</v>
      </c>
      <c r="O4203" t="s">
        <v>35</v>
      </c>
      <c r="P4203" t="s">
        <v>37</v>
      </c>
      <c r="Q4203" t="s">
        <v>25</v>
      </c>
      <c r="R4203" t="s">
        <v>26</v>
      </c>
    </row>
    <row r="4204" spans="1:18" x14ac:dyDescent="0.35">
      <c r="A4204" t="s">
        <v>1037</v>
      </c>
      <c r="B4204" t="s">
        <v>705</v>
      </c>
      <c r="C4204" t="s">
        <v>15</v>
      </c>
      <c r="D4204" t="s">
        <v>17</v>
      </c>
      <c r="E4204" t="s">
        <v>333</v>
      </c>
      <c r="F4204" t="s">
        <v>334</v>
      </c>
      <c r="G4204" t="s">
        <v>20</v>
      </c>
      <c r="H4204" t="s">
        <v>21</v>
      </c>
      <c r="I4204" s="4">
        <v>1034.96</v>
      </c>
      <c r="J4204">
        <v>0</v>
      </c>
      <c r="K4204">
        <v>0</v>
      </c>
      <c r="L4204">
        <v>0</v>
      </c>
      <c r="M4204">
        <v>1034.96</v>
      </c>
      <c r="N4204" s="2">
        <v>31</v>
      </c>
      <c r="O4204" t="s">
        <v>23</v>
      </c>
      <c r="P4204" t="s">
        <v>37</v>
      </c>
      <c r="Q4204" t="s">
        <v>25</v>
      </c>
      <c r="R4204" t="s">
        <v>26</v>
      </c>
    </row>
    <row r="4205" spans="1:18" x14ac:dyDescent="0.35">
      <c r="A4205" t="s">
        <v>1037</v>
      </c>
      <c r="B4205" t="s">
        <v>706</v>
      </c>
      <c r="C4205" t="s">
        <v>15</v>
      </c>
      <c r="D4205" t="s">
        <v>17</v>
      </c>
      <c r="E4205" t="s">
        <v>354</v>
      </c>
      <c r="G4205" t="s">
        <v>20</v>
      </c>
      <c r="H4205" t="s">
        <v>21</v>
      </c>
      <c r="I4205" s="4">
        <v>264.85000000000002</v>
      </c>
      <c r="J4205">
        <v>0</v>
      </c>
      <c r="K4205">
        <v>0</v>
      </c>
      <c r="L4205">
        <v>0</v>
      </c>
      <c r="M4205">
        <v>264.85000000000002</v>
      </c>
      <c r="N4205" s="2">
        <v>31</v>
      </c>
      <c r="O4205" t="s">
        <v>29</v>
      </c>
      <c r="P4205" t="s">
        <v>37</v>
      </c>
      <c r="Q4205" t="s">
        <v>25</v>
      </c>
      <c r="R4205" t="s">
        <v>26</v>
      </c>
    </row>
    <row r="4206" spans="1:18" x14ac:dyDescent="0.35">
      <c r="A4206" t="s">
        <v>1037</v>
      </c>
      <c r="B4206" t="s">
        <v>707</v>
      </c>
      <c r="C4206" t="s">
        <v>15</v>
      </c>
      <c r="D4206" t="s">
        <v>17</v>
      </c>
      <c r="E4206" t="s">
        <v>227</v>
      </c>
      <c r="F4206" t="s">
        <v>228</v>
      </c>
      <c r="G4206" t="s">
        <v>20</v>
      </c>
      <c r="H4206" t="s">
        <v>21</v>
      </c>
      <c r="I4206" s="4">
        <v>287.14999999999998</v>
      </c>
      <c r="J4206">
        <v>0</v>
      </c>
      <c r="K4206">
        <v>0</v>
      </c>
      <c r="L4206">
        <v>0</v>
      </c>
      <c r="M4206">
        <v>287.14999999999998</v>
      </c>
      <c r="N4206" s="2">
        <v>31</v>
      </c>
      <c r="O4206" t="s">
        <v>46</v>
      </c>
      <c r="P4206" t="s">
        <v>37</v>
      </c>
      <c r="Q4206" t="s">
        <v>25</v>
      </c>
      <c r="R4206" t="s">
        <v>26</v>
      </c>
    </row>
    <row r="4207" spans="1:18" x14ac:dyDescent="0.35">
      <c r="A4207" t="s">
        <v>1037</v>
      </c>
      <c r="B4207" t="s">
        <v>708</v>
      </c>
      <c r="C4207" t="s">
        <v>15</v>
      </c>
      <c r="D4207" t="s">
        <v>17</v>
      </c>
      <c r="E4207" t="s">
        <v>315</v>
      </c>
      <c r="F4207" t="s">
        <v>316</v>
      </c>
      <c r="G4207" t="s">
        <v>20</v>
      </c>
      <c r="H4207" t="s">
        <v>22</v>
      </c>
      <c r="I4207" s="4">
        <v>6948</v>
      </c>
      <c r="J4207">
        <v>708</v>
      </c>
      <c r="K4207">
        <v>0</v>
      </c>
      <c r="L4207">
        <v>6240</v>
      </c>
      <c r="M4207">
        <v>0</v>
      </c>
      <c r="N4207" s="2">
        <v>31</v>
      </c>
      <c r="O4207" t="s">
        <v>60</v>
      </c>
      <c r="P4207" t="s">
        <v>37</v>
      </c>
      <c r="Q4207" t="s">
        <v>25</v>
      </c>
      <c r="R4207" t="s">
        <v>26</v>
      </c>
    </row>
    <row r="4208" spans="1:18" x14ac:dyDescent="0.35">
      <c r="A4208" t="s">
        <v>1037</v>
      </c>
      <c r="B4208" t="s">
        <v>709</v>
      </c>
      <c r="C4208" t="s">
        <v>15</v>
      </c>
      <c r="D4208" t="s">
        <v>17</v>
      </c>
      <c r="E4208" t="s">
        <v>138</v>
      </c>
      <c r="F4208" t="s">
        <v>29</v>
      </c>
      <c r="G4208" t="s">
        <v>20</v>
      </c>
      <c r="H4208" t="s">
        <v>22</v>
      </c>
      <c r="I4208" s="4">
        <v>6306</v>
      </c>
      <c r="J4208">
        <v>1111</v>
      </c>
      <c r="K4208">
        <v>0</v>
      </c>
      <c r="L4208">
        <v>5195</v>
      </c>
      <c r="M4208">
        <v>0</v>
      </c>
      <c r="N4208" s="2">
        <v>31</v>
      </c>
      <c r="O4208" t="s">
        <v>29</v>
      </c>
      <c r="P4208" t="s">
        <v>24</v>
      </c>
      <c r="Q4208" t="s">
        <v>25</v>
      </c>
      <c r="R4208" t="s">
        <v>26</v>
      </c>
    </row>
    <row r="4209" spans="1:18" x14ac:dyDescent="0.35">
      <c r="A4209" t="s">
        <v>1037</v>
      </c>
      <c r="B4209" t="s">
        <v>710</v>
      </c>
      <c r="C4209" t="s">
        <v>15</v>
      </c>
      <c r="D4209" t="s">
        <v>17</v>
      </c>
      <c r="E4209" t="s">
        <v>484</v>
      </c>
      <c r="G4209" t="s">
        <v>20</v>
      </c>
      <c r="H4209" t="s">
        <v>22</v>
      </c>
      <c r="I4209" s="4">
        <v>4765</v>
      </c>
      <c r="J4209">
        <v>655</v>
      </c>
      <c r="K4209">
        <v>0</v>
      </c>
      <c r="L4209">
        <v>4110</v>
      </c>
      <c r="M4209">
        <v>0</v>
      </c>
      <c r="N4209" s="2">
        <v>31</v>
      </c>
      <c r="O4209" t="s">
        <v>51</v>
      </c>
      <c r="P4209" t="s">
        <v>30</v>
      </c>
      <c r="Q4209" t="s">
        <v>25</v>
      </c>
      <c r="R4209" t="s">
        <v>26</v>
      </c>
    </row>
    <row r="4210" spans="1:18" x14ac:dyDescent="0.35">
      <c r="A4210" t="s">
        <v>1037</v>
      </c>
      <c r="B4210" t="s">
        <v>711</v>
      </c>
      <c r="C4210" t="s">
        <v>15</v>
      </c>
      <c r="D4210" t="s">
        <v>17</v>
      </c>
      <c r="E4210" t="s">
        <v>366</v>
      </c>
      <c r="F4210" t="s">
        <v>34</v>
      </c>
      <c r="G4210" t="s">
        <v>20</v>
      </c>
      <c r="H4210" t="s">
        <v>21</v>
      </c>
      <c r="I4210" s="4">
        <v>1288.94</v>
      </c>
      <c r="J4210">
        <v>0</v>
      </c>
      <c r="K4210">
        <v>0</v>
      </c>
      <c r="L4210">
        <v>0</v>
      </c>
      <c r="M4210">
        <v>1288.94</v>
      </c>
      <c r="N4210" s="2">
        <v>31</v>
      </c>
      <c r="O4210" t="s">
        <v>51</v>
      </c>
      <c r="P4210" t="s">
        <v>108</v>
      </c>
      <c r="Q4210" t="s">
        <v>25</v>
      </c>
      <c r="R4210" t="s">
        <v>26</v>
      </c>
    </row>
    <row r="4211" spans="1:18" x14ac:dyDescent="0.35">
      <c r="A4211" t="s">
        <v>1037</v>
      </c>
      <c r="B4211" t="s">
        <v>712</v>
      </c>
      <c r="C4211" t="s">
        <v>15</v>
      </c>
      <c r="D4211" t="s">
        <v>17</v>
      </c>
      <c r="E4211" t="s">
        <v>248</v>
      </c>
      <c r="G4211" t="s">
        <v>20</v>
      </c>
      <c r="H4211" t="s">
        <v>22</v>
      </c>
      <c r="I4211" s="4">
        <v>6765</v>
      </c>
      <c r="J4211">
        <v>1650</v>
      </c>
      <c r="K4211">
        <v>0</v>
      </c>
      <c r="L4211">
        <v>5115</v>
      </c>
      <c r="M4211">
        <v>0</v>
      </c>
      <c r="N4211" s="2">
        <v>31</v>
      </c>
      <c r="O4211" t="s">
        <v>51</v>
      </c>
      <c r="P4211" t="s">
        <v>32</v>
      </c>
      <c r="Q4211" t="s">
        <v>25</v>
      </c>
      <c r="R4211" t="s">
        <v>26</v>
      </c>
    </row>
    <row r="4212" spans="1:18" x14ac:dyDescent="0.35">
      <c r="A4212" t="s">
        <v>1037</v>
      </c>
      <c r="B4212" t="s">
        <v>713</v>
      </c>
      <c r="C4212" t="s">
        <v>15</v>
      </c>
      <c r="D4212" t="s">
        <v>17</v>
      </c>
      <c r="E4212" t="s">
        <v>265</v>
      </c>
      <c r="G4212" t="s">
        <v>20</v>
      </c>
      <c r="H4212" t="s">
        <v>22</v>
      </c>
      <c r="I4212" s="4">
        <v>6345</v>
      </c>
      <c r="J4212">
        <v>1165</v>
      </c>
      <c r="K4212">
        <v>0</v>
      </c>
      <c r="L4212">
        <v>5180</v>
      </c>
      <c r="M4212">
        <v>0</v>
      </c>
      <c r="N4212" s="2">
        <v>31</v>
      </c>
      <c r="O4212" t="s">
        <v>51</v>
      </c>
      <c r="P4212" t="s">
        <v>32</v>
      </c>
      <c r="Q4212" t="s">
        <v>25</v>
      </c>
      <c r="R4212" t="s">
        <v>26</v>
      </c>
    </row>
    <row r="4213" spans="1:18" x14ac:dyDescent="0.35">
      <c r="A4213" t="s">
        <v>1037</v>
      </c>
      <c r="B4213" t="s">
        <v>714</v>
      </c>
      <c r="C4213" t="s">
        <v>15</v>
      </c>
      <c r="D4213" t="s">
        <v>17</v>
      </c>
      <c r="E4213" t="s">
        <v>263</v>
      </c>
      <c r="F4213" t="s">
        <v>264</v>
      </c>
      <c r="G4213" t="s">
        <v>20</v>
      </c>
      <c r="H4213" t="s">
        <v>22</v>
      </c>
      <c r="I4213" s="4">
        <v>1335</v>
      </c>
      <c r="J4213">
        <v>244</v>
      </c>
      <c r="K4213">
        <v>0</v>
      </c>
      <c r="L4213">
        <v>1091</v>
      </c>
      <c r="M4213">
        <v>0</v>
      </c>
      <c r="N4213" s="2">
        <v>31</v>
      </c>
      <c r="O4213" t="s">
        <v>51</v>
      </c>
      <c r="P4213" t="s">
        <v>32</v>
      </c>
      <c r="Q4213" t="s">
        <v>25</v>
      </c>
      <c r="R4213" t="s">
        <v>26</v>
      </c>
    </row>
    <row r="4214" spans="1:18" x14ac:dyDescent="0.35">
      <c r="A4214" t="s">
        <v>1037</v>
      </c>
      <c r="B4214" t="s">
        <v>715</v>
      </c>
      <c r="C4214" t="s">
        <v>15</v>
      </c>
      <c r="D4214" t="s">
        <v>17</v>
      </c>
      <c r="E4214" t="s">
        <v>508</v>
      </c>
      <c r="G4214" t="s">
        <v>20</v>
      </c>
      <c r="H4214" t="s">
        <v>22</v>
      </c>
      <c r="I4214" s="4">
        <v>3476</v>
      </c>
      <c r="J4214">
        <v>948</v>
      </c>
      <c r="K4214">
        <v>0</v>
      </c>
      <c r="L4214">
        <v>2528</v>
      </c>
      <c r="M4214">
        <v>0</v>
      </c>
      <c r="N4214" s="2">
        <v>31</v>
      </c>
      <c r="O4214" t="s">
        <v>60</v>
      </c>
      <c r="P4214" t="s">
        <v>32</v>
      </c>
      <c r="Q4214" t="s">
        <v>25</v>
      </c>
      <c r="R4214" t="s">
        <v>26</v>
      </c>
    </row>
    <row r="4215" spans="1:18" x14ac:dyDescent="0.35">
      <c r="A4215" t="s">
        <v>1037</v>
      </c>
      <c r="B4215" t="s">
        <v>716</v>
      </c>
      <c r="C4215" t="s">
        <v>15</v>
      </c>
      <c r="D4215" t="s">
        <v>17</v>
      </c>
      <c r="E4215" t="s">
        <v>359</v>
      </c>
      <c r="F4215" t="s">
        <v>360</v>
      </c>
      <c r="G4215" t="s">
        <v>20</v>
      </c>
      <c r="H4215" t="s">
        <v>22</v>
      </c>
      <c r="I4215" s="4">
        <v>1406</v>
      </c>
      <c r="J4215">
        <v>262</v>
      </c>
      <c r="K4215">
        <v>0</v>
      </c>
      <c r="L4215">
        <v>1144</v>
      </c>
      <c r="M4215">
        <v>0</v>
      </c>
      <c r="N4215" s="2">
        <v>31</v>
      </c>
      <c r="O4215" t="s">
        <v>29</v>
      </c>
      <c r="P4215" t="s">
        <v>108</v>
      </c>
      <c r="Q4215" t="s">
        <v>25</v>
      </c>
      <c r="R4215" t="s">
        <v>26</v>
      </c>
    </row>
    <row r="4216" spans="1:18" x14ac:dyDescent="0.35">
      <c r="A4216" t="s">
        <v>1037</v>
      </c>
      <c r="B4216" t="s">
        <v>717</v>
      </c>
      <c r="C4216" t="s">
        <v>15</v>
      </c>
      <c r="D4216" t="s">
        <v>17</v>
      </c>
      <c r="E4216" t="s">
        <v>327</v>
      </c>
      <c r="F4216" t="s">
        <v>328</v>
      </c>
      <c r="G4216" t="s">
        <v>20</v>
      </c>
      <c r="H4216" t="s">
        <v>22</v>
      </c>
      <c r="I4216" s="4">
        <v>611</v>
      </c>
      <c r="J4216">
        <v>105</v>
      </c>
      <c r="K4216">
        <v>0</v>
      </c>
      <c r="L4216">
        <v>506</v>
      </c>
      <c r="M4216">
        <v>0</v>
      </c>
      <c r="N4216" s="2">
        <v>31</v>
      </c>
      <c r="O4216" t="s">
        <v>29</v>
      </c>
      <c r="P4216" t="s">
        <v>108</v>
      </c>
      <c r="Q4216" t="s">
        <v>25</v>
      </c>
      <c r="R4216" t="s">
        <v>26</v>
      </c>
    </row>
    <row r="4217" spans="1:18" x14ac:dyDescent="0.35">
      <c r="A4217" t="s">
        <v>1037</v>
      </c>
      <c r="B4217" t="s">
        <v>718</v>
      </c>
      <c r="C4217" t="s">
        <v>15</v>
      </c>
      <c r="D4217" t="s">
        <v>17</v>
      </c>
      <c r="E4217" t="s">
        <v>122</v>
      </c>
      <c r="F4217" t="s">
        <v>34</v>
      </c>
      <c r="G4217" t="s">
        <v>20</v>
      </c>
      <c r="H4217" t="s">
        <v>21</v>
      </c>
      <c r="I4217" s="4">
        <v>1499.96</v>
      </c>
      <c r="J4217">
        <v>0</v>
      </c>
      <c r="K4217">
        <v>0</v>
      </c>
      <c r="L4217">
        <v>0</v>
      </c>
      <c r="M4217">
        <v>1499.96</v>
      </c>
      <c r="N4217" s="2">
        <v>31</v>
      </c>
      <c r="O4217" t="s">
        <v>35</v>
      </c>
      <c r="P4217" t="s">
        <v>108</v>
      </c>
      <c r="Q4217" t="s">
        <v>25</v>
      </c>
      <c r="R4217" t="s">
        <v>26</v>
      </c>
    </row>
    <row r="4218" spans="1:18" x14ac:dyDescent="0.35">
      <c r="A4218" t="s">
        <v>1037</v>
      </c>
      <c r="B4218" t="s">
        <v>719</v>
      </c>
      <c r="C4218" t="s">
        <v>15</v>
      </c>
      <c r="D4218" t="s">
        <v>17</v>
      </c>
      <c r="E4218" t="s">
        <v>403</v>
      </c>
      <c r="F4218" t="s">
        <v>131</v>
      </c>
      <c r="G4218" t="s">
        <v>20</v>
      </c>
      <c r="H4218" t="s">
        <v>22</v>
      </c>
      <c r="I4218" s="4">
        <v>4780</v>
      </c>
      <c r="J4218">
        <v>834</v>
      </c>
      <c r="K4218">
        <v>0</v>
      </c>
      <c r="L4218">
        <v>3946</v>
      </c>
      <c r="M4218">
        <v>0</v>
      </c>
      <c r="N4218" s="2">
        <v>31</v>
      </c>
      <c r="O4218" t="s">
        <v>29</v>
      </c>
      <c r="P4218" t="s">
        <v>30</v>
      </c>
      <c r="Q4218" t="s">
        <v>25</v>
      </c>
      <c r="R4218" t="s">
        <v>26</v>
      </c>
    </row>
    <row r="4219" spans="1:18" x14ac:dyDescent="0.35">
      <c r="A4219" t="s">
        <v>1037</v>
      </c>
      <c r="B4219" t="s">
        <v>720</v>
      </c>
      <c r="C4219" t="s">
        <v>15</v>
      </c>
      <c r="D4219" t="s">
        <v>17</v>
      </c>
      <c r="E4219" t="s">
        <v>513</v>
      </c>
      <c r="F4219" t="s">
        <v>514</v>
      </c>
      <c r="G4219" t="s">
        <v>20</v>
      </c>
      <c r="H4219" t="s">
        <v>21</v>
      </c>
      <c r="I4219" s="4">
        <v>423.66</v>
      </c>
      <c r="J4219">
        <v>0</v>
      </c>
      <c r="K4219">
        <v>0</v>
      </c>
      <c r="L4219">
        <v>0</v>
      </c>
      <c r="M4219">
        <v>423.66</v>
      </c>
      <c r="N4219" s="2">
        <v>31</v>
      </c>
      <c r="O4219" t="s">
        <v>35</v>
      </c>
      <c r="P4219" t="s">
        <v>272</v>
      </c>
      <c r="Q4219" t="s">
        <v>25</v>
      </c>
      <c r="R4219" t="s">
        <v>26</v>
      </c>
    </row>
    <row r="4220" spans="1:18" x14ac:dyDescent="0.35">
      <c r="A4220" t="s">
        <v>1037</v>
      </c>
      <c r="B4220" t="s">
        <v>721</v>
      </c>
      <c r="C4220" t="s">
        <v>15</v>
      </c>
      <c r="D4220" t="s">
        <v>17</v>
      </c>
      <c r="E4220" t="s">
        <v>428</v>
      </c>
      <c r="F4220" t="s">
        <v>429</v>
      </c>
      <c r="G4220" t="s">
        <v>20</v>
      </c>
      <c r="H4220" t="s">
        <v>22</v>
      </c>
      <c r="I4220" s="4">
        <v>10104</v>
      </c>
      <c r="J4220">
        <v>2324</v>
      </c>
      <c r="K4220">
        <v>0</v>
      </c>
      <c r="L4220">
        <v>7780</v>
      </c>
      <c r="M4220">
        <v>0</v>
      </c>
      <c r="N4220" s="2">
        <v>31</v>
      </c>
      <c r="O4220" t="s">
        <v>260</v>
      </c>
      <c r="P4220" t="s">
        <v>30</v>
      </c>
      <c r="Q4220" t="s">
        <v>25</v>
      </c>
      <c r="R4220" t="s">
        <v>26</v>
      </c>
    </row>
    <row r="4221" spans="1:18" x14ac:dyDescent="0.35">
      <c r="A4221" t="s">
        <v>1037</v>
      </c>
      <c r="B4221" t="s">
        <v>722</v>
      </c>
      <c r="C4221" t="s">
        <v>15</v>
      </c>
      <c r="D4221" t="s">
        <v>17</v>
      </c>
      <c r="E4221" t="s">
        <v>410</v>
      </c>
      <c r="F4221" t="s">
        <v>18</v>
      </c>
      <c r="G4221" t="s">
        <v>20</v>
      </c>
      <c r="H4221" t="s">
        <v>21</v>
      </c>
      <c r="I4221" s="4">
        <v>1370.52</v>
      </c>
      <c r="J4221">
        <v>0</v>
      </c>
      <c r="K4221">
        <v>0</v>
      </c>
      <c r="L4221">
        <v>0</v>
      </c>
      <c r="M4221">
        <v>1370.52</v>
      </c>
      <c r="N4221" s="2">
        <v>31</v>
      </c>
      <c r="O4221" t="s">
        <v>23</v>
      </c>
      <c r="P4221" t="s">
        <v>30</v>
      </c>
      <c r="Q4221" t="s">
        <v>25</v>
      </c>
      <c r="R4221" t="s">
        <v>26</v>
      </c>
    </row>
    <row r="4222" spans="1:18" x14ac:dyDescent="0.35">
      <c r="A4222" t="s">
        <v>1037</v>
      </c>
      <c r="B4222" t="s">
        <v>723</v>
      </c>
      <c r="C4222" t="s">
        <v>15</v>
      </c>
      <c r="D4222" t="s">
        <v>17</v>
      </c>
      <c r="E4222" t="s">
        <v>210</v>
      </c>
      <c r="F4222" t="s">
        <v>62</v>
      </c>
      <c r="G4222" t="s">
        <v>20</v>
      </c>
      <c r="H4222" t="s">
        <v>21</v>
      </c>
      <c r="I4222" s="4">
        <v>460.13</v>
      </c>
      <c r="J4222">
        <v>0</v>
      </c>
      <c r="K4222">
        <v>0</v>
      </c>
      <c r="L4222">
        <v>0</v>
      </c>
      <c r="M4222">
        <v>460.13</v>
      </c>
      <c r="N4222" s="2">
        <v>31</v>
      </c>
      <c r="O4222" t="s">
        <v>63</v>
      </c>
      <c r="P4222" t="s">
        <v>80</v>
      </c>
      <c r="Q4222" t="s">
        <v>25</v>
      </c>
      <c r="R4222" t="s">
        <v>26</v>
      </c>
    </row>
    <row r="4223" spans="1:18" x14ac:dyDescent="0.35">
      <c r="A4223" t="s">
        <v>1037</v>
      </c>
      <c r="B4223" t="s">
        <v>724</v>
      </c>
      <c r="C4223" t="s">
        <v>15</v>
      </c>
      <c r="D4223" t="s">
        <v>17</v>
      </c>
      <c r="E4223" t="s">
        <v>111</v>
      </c>
      <c r="F4223" t="s">
        <v>29</v>
      </c>
      <c r="G4223" t="s">
        <v>20</v>
      </c>
      <c r="H4223" t="s">
        <v>21</v>
      </c>
      <c r="I4223" s="4">
        <v>1559.45</v>
      </c>
      <c r="J4223">
        <v>0</v>
      </c>
      <c r="K4223">
        <v>0</v>
      </c>
      <c r="L4223">
        <v>0</v>
      </c>
      <c r="M4223">
        <v>1559.45</v>
      </c>
      <c r="N4223" s="2">
        <v>31</v>
      </c>
      <c r="O4223" t="s">
        <v>29</v>
      </c>
      <c r="P4223" t="s">
        <v>80</v>
      </c>
      <c r="Q4223" t="s">
        <v>25</v>
      </c>
      <c r="R4223" t="s">
        <v>26</v>
      </c>
    </row>
    <row r="4224" spans="1:18" x14ac:dyDescent="0.35">
      <c r="A4224" t="s">
        <v>1037</v>
      </c>
      <c r="B4224" t="s">
        <v>725</v>
      </c>
      <c r="C4224" t="s">
        <v>15</v>
      </c>
      <c r="D4224" t="s">
        <v>17</v>
      </c>
      <c r="E4224" t="s">
        <v>485</v>
      </c>
      <c r="G4224" t="s">
        <v>20</v>
      </c>
      <c r="H4224" t="s">
        <v>21</v>
      </c>
      <c r="I4224" s="4">
        <v>2430.09</v>
      </c>
      <c r="J4224">
        <v>0</v>
      </c>
      <c r="K4224">
        <v>0</v>
      </c>
      <c r="L4224">
        <v>0</v>
      </c>
      <c r="M4224">
        <v>2430.09</v>
      </c>
      <c r="N4224" s="2">
        <v>31</v>
      </c>
      <c r="O4224" t="s">
        <v>29</v>
      </c>
      <c r="P4224" t="s">
        <v>201</v>
      </c>
      <c r="Q4224" t="s">
        <v>25</v>
      </c>
      <c r="R4224" t="s">
        <v>26</v>
      </c>
    </row>
    <row r="4225" spans="1:18" x14ac:dyDescent="0.35">
      <c r="A4225" t="s">
        <v>1037</v>
      </c>
      <c r="B4225" t="s">
        <v>726</v>
      </c>
      <c r="C4225" t="s">
        <v>15</v>
      </c>
      <c r="D4225" t="s">
        <v>17</v>
      </c>
      <c r="E4225" t="s">
        <v>500</v>
      </c>
      <c r="G4225" t="s">
        <v>20</v>
      </c>
      <c r="H4225" t="s">
        <v>21</v>
      </c>
      <c r="I4225" s="4">
        <v>779.5</v>
      </c>
      <c r="J4225">
        <v>0</v>
      </c>
      <c r="K4225">
        <v>0</v>
      </c>
      <c r="L4225">
        <v>0</v>
      </c>
      <c r="M4225">
        <v>779.5</v>
      </c>
      <c r="N4225" s="2">
        <v>31</v>
      </c>
      <c r="O4225" t="s">
        <v>35</v>
      </c>
      <c r="P4225" t="s">
        <v>201</v>
      </c>
      <c r="Q4225" t="s">
        <v>25</v>
      </c>
      <c r="R4225" t="s">
        <v>26</v>
      </c>
    </row>
    <row r="4226" spans="1:18" x14ac:dyDescent="0.35">
      <c r="A4226" t="s">
        <v>1037</v>
      </c>
      <c r="B4226" t="s">
        <v>727</v>
      </c>
      <c r="C4226" t="s">
        <v>15</v>
      </c>
      <c r="D4226" t="s">
        <v>17</v>
      </c>
      <c r="E4226" t="s">
        <v>249</v>
      </c>
      <c r="G4226" t="s">
        <v>20</v>
      </c>
      <c r="H4226" t="s">
        <v>22</v>
      </c>
      <c r="I4226" s="4">
        <v>7755</v>
      </c>
      <c r="J4226">
        <v>1361</v>
      </c>
      <c r="K4226">
        <v>0</v>
      </c>
      <c r="L4226">
        <v>6394</v>
      </c>
      <c r="M4226">
        <v>0</v>
      </c>
      <c r="N4226" s="2">
        <v>31</v>
      </c>
      <c r="O4226" t="s">
        <v>29</v>
      </c>
      <c r="P4226" t="s">
        <v>201</v>
      </c>
      <c r="Q4226" t="s">
        <v>25</v>
      </c>
      <c r="R4226" t="s">
        <v>26</v>
      </c>
    </row>
    <row r="4227" spans="1:18" x14ac:dyDescent="0.35">
      <c r="A4227" t="s">
        <v>1037</v>
      </c>
      <c r="B4227" t="s">
        <v>728</v>
      </c>
      <c r="C4227" t="s">
        <v>15</v>
      </c>
      <c r="D4227" t="s">
        <v>17</v>
      </c>
      <c r="E4227" t="s">
        <v>244</v>
      </c>
      <c r="G4227" t="s">
        <v>20</v>
      </c>
      <c r="H4227" t="s">
        <v>22</v>
      </c>
      <c r="I4227" s="4">
        <v>17320</v>
      </c>
      <c r="J4227">
        <v>3240</v>
      </c>
      <c r="K4227">
        <v>0</v>
      </c>
      <c r="L4227">
        <v>14080</v>
      </c>
      <c r="M4227">
        <v>0</v>
      </c>
      <c r="N4227" s="2">
        <v>31</v>
      </c>
      <c r="O4227" t="s">
        <v>29</v>
      </c>
      <c r="P4227" t="s">
        <v>47</v>
      </c>
      <c r="Q4227" t="s">
        <v>25</v>
      </c>
      <c r="R4227" t="s">
        <v>26</v>
      </c>
    </row>
    <row r="4228" spans="1:18" x14ac:dyDescent="0.35">
      <c r="A4228" t="s">
        <v>1037</v>
      </c>
      <c r="B4228" t="s">
        <v>729</v>
      </c>
      <c r="C4228" t="s">
        <v>15</v>
      </c>
      <c r="D4228" t="s">
        <v>17</v>
      </c>
      <c r="E4228" t="s">
        <v>244</v>
      </c>
      <c r="G4228" t="s">
        <v>20</v>
      </c>
      <c r="H4228" t="s">
        <v>22</v>
      </c>
      <c r="I4228" s="4">
        <v>7080</v>
      </c>
      <c r="J4228">
        <v>1052</v>
      </c>
      <c r="K4228">
        <v>0</v>
      </c>
      <c r="L4228">
        <v>6028</v>
      </c>
      <c r="M4228">
        <v>0</v>
      </c>
      <c r="N4228" s="2">
        <v>31</v>
      </c>
      <c r="O4228" t="s">
        <v>29</v>
      </c>
      <c r="P4228" t="s">
        <v>224</v>
      </c>
      <c r="Q4228" t="s">
        <v>25</v>
      </c>
      <c r="R4228" t="s">
        <v>26</v>
      </c>
    </row>
    <row r="4229" spans="1:18" x14ac:dyDescent="0.35">
      <c r="A4229" t="s">
        <v>1037</v>
      </c>
      <c r="B4229" t="s">
        <v>730</v>
      </c>
      <c r="C4229" t="s">
        <v>15</v>
      </c>
      <c r="D4229" t="s">
        <v>17</v>
      </c>
      <c r="E4229" t="s">
        <v>524</v>
      </c>
      <c r="G4229" t="s">
        <v>20</v>
      </c>
      <c r="H4229" t="s">
        <v>22</v>
      </c>
      <c r="I4229" s="4">
        <v>6815</v>
      </c>
      <c r="J4229">
        <v>740</v>
      </c>
      <c r="K4229">
        <v>0</v>
      </c>
      <c r="L4229">
        <v>6075</v>
      </c>
      <c r="M4229">
        <v>0</v>
      </c>
      <c r="N4229" s="2">
        <v>31</v>
      </c>
      <c r="O4229" t="s">
        <v>51</v>
      </c>
      <c r="P4229" t="s">
        <v>47</v>
      </c>
      <c r="Q4229" t="s">
        <v>25</v>
      </c>
      <c r="R4229" t="s">
        <v>26</v>
      </c>
    </row>
    <row r="4230" spans="1:18" x14ac:dyDescent="0.35">
      <c r="A4230" t="s">
        <v>1037</v>
      </c>
      <c r="B4230" t="s">
        <v>731</v>
      </c>
      <c r="C4230" t="s">
        <v>15</v>
      </c>
      <c r="D4230" t="s">
        <v>17</v>
      </c>
      <c r="E4230" t="s">
        <v>474</v>
      </c>
      <c r="G4230" t="s">
        <v>20</v>
      </c>
      <c r="H4230" t="s">
        <v>22</v>
      </c>
      <c r="I4230" s="4">
        <v>6900</v>
      </c>
      <c r="J4230">
        <v>818</v>
      </c>
      <c r="K4230">
        <v>0</v>
      </c>
      <c r="L4230">
        <v>6082</v>
      </c>
      <c r="M4230">
        <v>0</v>
      </c>
      <c r="N4230" s="2">
        <v>31</v>
      </c>
      <c r="O4230" t="s">
        <v>46</v>
      </c>
      <c r="P4230" t="s">
        <v>47</v>
      </c>
      <c r="Q4230" t="s">
        <v>25</v>
      </c>
      <c r="R4230" t="s">
        <v>26</v>
      </c>
    </row>
    <row r="4231" spans="1:18" x14ac:dyDescent="0.35">
      <c r="A4231" t="s">
        <v>1037</v>
      </c>
      <c r="B4231" t="s">
        <v>732</v>
      </c>
      <c r="C4231" t="s">
        <v>15</v>
      </c>
      <c r="D4231" t="s">
        <v>17</v>
      </c>
      <c r="E4231" t="s">
        <v>518</v>
      </c>
      <c r="G4231" t="s">
        <v>20</v>
      </c>
      <c r="H4231" t="s">
        <v>22</v>
      </c>
      <c r="I4231" s="4">
        <v>20910</v>
      </c>
      <c r="J4231">
        <v>2375</v>
      </c>
      <c r="K4231">
        <v>0</v>
      </c>
      <c r="L4231">
        <v>18535</v>
      </c>
      <c r="M4231">
        <v>0</v>
      </c>
      <c r="N4231" s="2">
        <v>31</v>
      </c>
      <c r="O4231" t="s">
        <v>51</v>
      </c>
      <c r="P4231" t="s">
        <v>47</v>
      </c>
      <c r="Q4231" t="s">
        <v>25</v>
      </c>
      <c r="R4231" t="s">
        <v>26</v>
      </c>
    </row>
    <row r="4232" spans="1:18" x14ac:dyDescent="0.35">
      <c r="A4232" t="s">
        <v>1037</v>
      </c>
      <c r="B4232" t="s">
        <v>733</v>
      </c>
      <c r="C4232" t="s">
        <v>15</v>
      </c>
      <c r="D4232" t="s">
        <v>17</v>
      </c>
      <c r="E4232" t="s">
        <v>398</v>
      </c>
      <c r="F4232" t="s">
        <v>18</v>
      </c>
      <c r="G4232" t="s">
        <v>20</v>
      </c>
      <c r="H4232" t="s">
        <v>21</v>
      </c>
      <c r="I4232" s="4">
        <v>348.61</v>
      </c>
      <c r="J4232">
        <v>0</v>
      </c>
      <c r="K4232">
        <v>0</v>
      </c>
      <c r="L4232">
        <v>0</v>
      </c>
      <c r="M4232">
        <v>348.61</v>
      </c>
      <c r="N4232" s="2">
        <v>31</v>
      </c>
      <c r="O4232" t="s">
        <v>23</v>
      </c>
      <c r="P4232" t="s">
        <v>30</v>
      </c>
      <c r="Q4232" t="s">
        <v>25</v>
      </c>
      <c r="R4232" t="s">
        <v>26</v>
      </c>
    </row>
    <row r="4233" spans="1:18" x14ac:dyDescent="0.35">
      <c r="A4233" t="s">
        <v>1037</v>
      </c>
      <c r="B4233" t="s">
        <v>734</v>
      </c>
      <c r="C4233" t="s">
        <v>15</v>
      </c>
      <c r="D4233" t="s">
        <v>17</v>
      </c>
      <c r="E4233" t="s">
        <v>398</v>
      </c>
      <c r="F4233" t="s">
        <v>18</v>
      </c>
      <c r="G4233" t="s">
        <v>20</v>
      </c>
      <c r="H4233" t="s">
        <v>21</v>
      </c>
      <c r="I4233" s="4">
        <v>427.47</v>
      </c>
      <c r="J4233">
        <v>0</v>
      </c>
      <c r="K4233">
        <v>0</v>
      </c>
      <c r="L4233">
        <v>0</v>
      </c>
      <c r="M4233">
        <v>427.47</v>
      </c>
      <c r="N4233" s="2">
        <v>31</v>
      </c>
      <c r="O4233" t="s">
        <v>23</v>
      </c>
      <c r="P4233" t="s">
        <v>30</v>
      </c>
      <c r="Q4233" t="s">
        <v>25</v>
      </c>
      <c r="R4233" t="s">
        <v>26</v>
      </c>
    </row>
    <row r="4234" spans="1:18" x14ac:dyDescent="0.35">
      <c r="A4234" t="s">
        <v>1037</v>
      </c>
      <c r="B4234" t="s">
        <v>735</v>
      </c>
      <c r="C4234" t="s">
        <v>15</v>
      </c>
      <c r="D4234" t="s">
        <v>17</v>
      </c>
      <c r="E4234" t="s">
        <v>369</v>
      </c>
      <c r="F4234" t="s">
        <v>131</v>
      </c>
      <c r="G4234" t="s">
        <v>20</v>
      </c>
      <c r="H4234" t="s">
        <v>22</v>
      </c>
      <c r="I4234" s="4">
        <v>3796</v>
      </c>
      <c r="J4234">
        <v>661</v>
      </c>
      <c r="K4234">
        <v>0</v>
      </c>
      <c r="L4234">
        <v>3135</v>
      </c>
      <c r="M4234">
        <v>0</v>
      </c>
      <c r="N4234" s="2">
        <v>31</v>
      </c>
      <c r="O4234" t="s">
        <v>29</v>
      </c>
      <c r="P4234" t="s">
        <v>30</v>
      </c>
      <c r="Q4234" t="s">
        <v>25</v>
      </c>
      <c r="R4234" t="s">
        <v>26</v>
      </c>
    </row>
    <row r="4235" spans="1:18" x14ac:dyDescent="0.35">
      <c r="A4235" t="s">
        <v>1037</v>
      </c>
      <c r="B4235" t="s">
        <v>736</v>
      </c>
      <c r="C4235" t="s">
        <v>15</v>
      </c>
      <c r="D4235" t="s">
        <v>17</v>
      </c>
      <c r="E4235" t="s">
        <v>309</v>
      </c>
      <c r="G4235" t="s">
        <v>20</v>
      </c>
      <c r="H4235" t="s">
        <v>22</v>
      </c>
      <c r="I4235" s="4">
        <v>559</v>
      </c>
      <c r="J4235">
        <v>190</v>
      </c>
      <c r="K4235">
        <v>0</v>
      </c>
      <c r="L4235">
        <v>369</v>
      </c>
      <c r="M4235">
        <v>0</v>
      </c>
      <c r="N4235" s="2">
        <v>31</v>
      </c>
      <c r="O4235" t="s">
        <v>29</v>
      </c>
      <c r="P4235" t="s">
        <v>224</v>
      </c>
      <c r="Q4235" t="s">
        <v>25</v>
      </c>
      <c r="R4235" t="s">
        <v>26</v>
      </c>
    </row>
    <row r="4236" spans="1:18" x14ac:dyDescent="0.35">
      <c r="A4236" t="s">
        <v>1037</v>
      </c>
      <c r="B4236" t="s">
        <v>737</v>
      </c>
      <c r="C4236" t="s">
        <v>15</v>
      </c>
      <c r="D4236" t="s">
        <v>17</v>
      </c>
      <c r="E4236" t="s">
        <v>134</v>
      </c>
      <c r="F4236" t="s">
        <v>18</v>
      </c>
      <c r="G4236" t="s">
        <v>20</v>
      </c>
      <c r="H4236" t="s">
        <v>21</v>
      </c>
      <c r="I4236" s="4">
        <v>671.2</v>
      </c>
      <c r="J4236">
        <v>0</v>
      </c>
      <c r="K4236">
        <v>0</v>
      </c>
      <c r="L4236">
        <v>0</v>
      </c>
      <c r="M4236">
        <v>671.2</v>
      </c>
      <c r="N4236" s="2">
        <v>31</v>
      </c>
      <c r="O4236" t="s">
        <v>51</v>
      </c>
      <c r="P4236" t="s">
        <v>64</v>
      </c>
      <c r="Q4236" t="s">
        <v>25</v>
      </c>
      <c r="R4236" t="s">
        <v>26</v>
      </c>
    </row>
    <row r="4237" spans="1:18" x14ac:dyDescent="0.35">
      <c r="A4237" t="s">
        <v>1037</v>
      </c>
      <c r="B4237" t="s">
        <v>738</v>
      </c>
      <c r="C4237" t="s">
        <v>15</v>
      </c>
      <c r="D4237" t="s">
        <v>17</v>
      </c>
      <c r="E4237" t="s">
        <v>480</v>
      </c>
      <c r="G4237" t="s">
        <v>20</v>
      </c>
      <c r="H4237" t="s">
        <v>22</v>
      </c>
      <c r="I4237" s="4">
        <v>109</v>
      </c>
      <c r="J4237">
        <v>11</v>
      </c>
      <c r="K4237">
        <v>0</v>
      </c>
      <c r="L4237">
        <v>98</v>
      </c>
      <c r="M4237">
        <v>0</v>
      </c>
      <c r="N4237" s="2">
        <v>31</v>
      </c>
      <c r="O4237" t="s">
        <v>29</v>
      </c>
      <c r="P4237" t="s">
        <v>64</v>
      </c>
      <c r="Q4237" t="s">
        <v>25</v>
      </c>
      <c r="R4237" t="s">
        <v>26</v>
      </c>
    </row>
    <row r="4238" spans="1:18" x14ac:dyDescent="0.35">
      <c r="A4238" t="s">
        <v>1037</v>
      </c>
      <c r="B4238" t="s">
        <v>739</v>
      </c>
      <c r="C4238" t="s">
        <v>15</v>
      </c>
      <c r="D4238" t="s">
        <v>17</v>
      </c>
      <c r="E4238" t="s">
        <v>415</v>
      </c>
      <c r="F4238" t="s">
        <v>360</v>
      </c>
      <c r="G4238" t="s">
        <v>20</v>
      </c>
      <c r="H4238" t="s">
        <v>22</v>
      </c>
      <c r="I4238" s="4">
        <v>4034</v>
      </c>
      <c r="J4238">
        <v>416</v>
      </c>
      <c r="K4238">
        <v>0</v>
      </c>
      <c r="L4238">
        <v>3618</v>
      </c>
      <c r="M4238">
        <v>0</v>
      </c>
      <c r="N4238" s="2">
        <v>31</v>
      </c>
      <c r="O4238" t="s">
        <v>29</v>
      </c>
      <c r="P4238" t="s">
        <v>64</v>
      </c>
      <c r="Q4238" t="s">
        <v>25</v>
      </c>
      <c r="R4238" t="s">
        <v>26</v>
      </c>
    </row>
    <row r="4239" spans="1:18" x14ac:dyDescent="0.35">
      <c r="A4239" t="s">
        <v>1037</v>
      </c>
      <c r="B4239" t="s">
        <v>740</v>
      </c>
      <c r="C4239" t="s">
        <v>15</v>
      </c>
      <c r="D4239" t="s">
        <v>17</v>
      </c>
      <c r="E4239" t="s">
        <v>299</v>
      </c>
      <c r="F4239" t="s">
        <v>300</v>
      </c>
      <c r="G4239" t="s">
        <v>20</v>
      </c>
      <c r="H4239" t="s">
        <v>22</v>
      </c>
      <c r="I4239" s="4">
        <v>10408</v>
      </c>
      <c r="J4239">
        <v>932</v>
      </c>
      <c r="K4239">
        <v>0</v>
      </c>
      <c r="L4239">
        <v>9476</v>
      </c>
      <c r="M4239">
        <v>0</v>
      </c>
      <c r="N4239" s="2">
        <v>31</v>
      </c>
      <c r="O4239" t="s">
        <v>60</v>
      </c>
      <c r="P4239" t="s">
        <v>64</v>
      </c>
      <c r="Q4239" t="s">
        <v>25</v>
      </c>
      <c r="R4239" t="s">
        <v>26</v>
      </c>
    </row>
    <row r="4240" spans="1:18" x14ac:dyDescent="0.35">
      <c r="A4240" t="s">
        <v>1037</v>
      </c>
      <c r="B4240" t="s">
        <v>741</v>
      </c>
      <c r="C4240" t="s">
        <v>15</v>
      </c>
      <c r="D4240" t="s">
        <v>17</v>
      </c>
      <c r="E4240" t="s">
        <v>83</v>
      </c>
      <c r="F4240" t="s">
        <v>18</v>
      </c>
      <c r="G4240" t="s">
        <v>20</v>
      </c>
      <c r="H4240" t="s">
        <v>21</v>
      </c>
      <c r="I4240" s="4">
        <v>953.1</v>
      </c>
      <c r="J4240">
        <v>0</v>
      </c>
      <c r="K4240">
        <v>0</v>
      </c>
      <c r="L4240">
        <v>0</v>
      </c>
      <c r="M4240">
        <v>953.1</v>
      </c>
      <c r="N4240" s="2">
        <v>31</v>
      </c>
      <c r="O4240" t="s">
        <v>51</v>
      </c>
      <c r="P4240" t="s">
        <v>80</v>
      </c>
      <c r="Q4240" t="s">
        <v>25</v>
      </c>
      <c r="R4240" t="s">
        <v>26</v>
      </c>
    </row>
    <row r="4241" spans="1:18" x14ac:dyDescent="0.35">
      <c r="A4241" t="s">
        <v>1037</v>
      </c>
      <c r="B4241" t="s">
        <v>742</v>
      </c>
      <c r="C4241" t="s">
        <v>15</v>
      </c>
      <c r="D4241" t="s">
        <v>17</v>
      </c>
      <c r="E4241" t="s">
        <v>130</v>
      </c>
      <c r="F4241" t="s">
        <v>131</v>
      </c>
      <c r="G4241" t="s">
        <v>20</v>
      </c>
      <c r="H4241" t="s">
        <v>21</v>
      </c>
      <c r="I4241" s="4">
        <v>2661.23</v>
      </c>
      <c r="J4241">
        <v>0</v>
      </c>
      <c r="K4241">
        <v>0</v>
      </c>
      <c r="L4241">
        <v>0</v>
      </c>
      <c r="M4241">
        <v>2661.23</v>
      </c>
      <c r="N4241" s="2">
        <v>31</v>
      </c>
      <c r="O4241" t="s">
        <v>29</v>
      </c>
      <c r="P4241" t="s">
        <v>80</v>
      </c>
      <c r="Q4241" t="s">
        <v>25</v>
      </c>
      <c r="R4241" t="s">
        <v>26</v>
      </c>
    </row>
    <row r="4242" spans="1:18" x14ac:dyDescent="0.35">
      <c r="A4242" t="s">
        <v>1037</v>
      </c>
      <c r="B4242" t="s">
        <v>743</v>
      </c>
      <c r="C4242" t="s">
        <v>15</v>
      </c>
      <c r="D4242" t="s">
        <v>17</v>
      </c>
      <c r="E4242" t="s">
        <v>280</v>
      </c>
      <c r="F4242" t="s">
        <v>281</v>
      </c>
      <c r="G4242" t="s">
        <v>20</v>
      </c>
      <c r="H4242" t="s">
        <v>22</v>
      </c>
      <c r="I4242" s="4">
        <v>18900</v>
      </c>
      <c r="J4242">
        <v>3080</v>
      </c>
      <c r="K4242">
        <v>0</v>
      </c>
      <c r="L4242">
        <v>15820</v>
      </c>
      <c r="M4242">
        <v>0</v>
      </c>
      <c r="N4242" s="2">
        <v>31</v>
      </c>
      <c r="O4242" t="s">
        <v>60</v>
      </c>
      <c r="P4242" t="s">
        <v>80</v>
      </c>
      <c r="Q4242" t="s">
        <v>25</v>
      </c>
      <c r="R4242" t="s">
        <v>26</v>
      </c>
    </row>
    <row r="4243" spans="1:18" x14ac:dyDescent="0.35">
      <c r="A4243" t="s">
        <v>1037</v>
      </c>
      <c r="B4243" t="s">
        <v>1022</v>
      </c>
      <c r="C4243" t="s">
        <v>15</v>
      </c>
      <c r="D4243" t="s">
        <v>17</v>
      </c>
      <c r="E4243" t="s">
        <v>572</v>
      </c>
      <c r="F4243" t="s">
        <v>96</v>
      </c>
      <c r="G4243" t="s">
        <v>20</v>
      </c>
      <c r="H4243" t="s">
        <v>21</v>
      </c>
      <c r="I4243" s="4">
        <v>1209</v>
      </c>
      <c r="J4243">
        <v>0</v>
      </c>
      <c r="K4243">
        <v>0</v>
      </c>
      <c r="L4243">
        <v>0</v>
      </c>
      <c r="M4243">
        <v>1209</v>
      </c>
      <c r="N4243" s="2">
        <v>31</v>
      </c>
      <c r="Q4243" t="s">
        <v>25</v>
      </c>
      <c r="R4243" t="s">
        <v>26</v>
      </c>
    </row>
    <row r="4244" spans="1:18" x14ac:dyDescent="0.35">
      <c r="A4244" t="s">
        <v>1037</v>
      </c>
      <c r="B4244" t="s">
        <v>744</v>
      </c>
      <c r="C4244" t="s">
        <v>15</v>
      </c>
      <c r="D4244" t="s">
        <v>17</v>
      </c>
      <c r="E4244" t="s">
        <v>128</v>
      </c>
      <c r="F4244" t="s">
        <v>62</v>
      </c>
      <c r="G4244" t="s">
        <v>20</v>
      </c>
      <c r="H4244" t="s">
        <v>21</v>
      </c>
      <c r="I4244" s="4">
        <v>48.62</v>
      </c>
      <c r="J4244">
        <v>0</v>
      </c>
      <c r="K4244">
        <v>0</v>
      </c>
      <c r="L4244">
        <v>0</v>
      </c>
      <c r="M4244">
        <v>48.62</v>
      </c>
      <c r="N4244" s="2">
        <v>31</v>
      </c>
      <c r="O4244" t="s">
        <v>63</v>
      </c>
      <c r="P4244" t="s">
        <v>64</v>
      </c>
      <c r="Q4244" t="s">
        <v>25</v>
      </c>
      <c r="R4244" t="s">
        <v>26</v>
      </c>
    </row>
    <row r="4245" spans="1:18" x14ac:dyDescent="0.35">
      <c r="A4245" t="s">
        <v>1037</v>
      </c>
      <c r="B4245" t="s">
        <v>745</v>
      </c>
      <c r="C4245" t="s">
        <v>15</v>
      </c>
      <c r="D4245" t="s">
        <v>17</v>
      </c>
      <c r="E4245" t="s">
        <v>90</v>
      </c>
      <c r="G4245" t="s">
        <v>20</v>
      </c>
      <c r="H4245" t="s">
        <v>21</v>
      </c>
      <c r="I4245" s="4">
        <v>141.62</v>
      </c>
      <c r="J4245">
        <v>0</v>
      </c>
      <c r="K4245">
        <v>0</v>
      </c>
      <c r="L4245">
        <v>0</v>
      </c>
      <c r="M4245">
        <v>141.62</v>
      </c>
      <c r="N4245" s="2">
        <v>31</v>
      </c>
      <c r="O4245" t="s">
        <v>63</v>
      </c>
      <c r="P4245" t="s">
        <v>64</v>
      </c>
      <c r="Q4245" t="s">
        <v>25</v>
      </c>
      <c r="R4245" t="s">
        <v>26</v>
      </c>
    </row>
    <row r="4246" spans="1:18" x14ac:dyDescent="0.35">
      <c r="A4246" t="s">
        <v>1037</v>
      </c>
      <c r="B4246" t="s">
        <v>746</v>
      </c>
      <c r="C4246" t="s">
        <v>15</v>
      </c>
      <c r="D4246" t="s">
        <v>17</v>
      </c>
      <c r="E4246" t="s">
        <v>233</v>
      </c>
      <c r="F4246" t="s">
        <v>18</v>
      </c>
      <c r="G4246" t="s">
        <v>20</v>
      </c>
      <c r="H4246" t="s">
        <v>21</v>
      </c>
      <c r="I4246" s="4">
        <v>1334.06</v>
      </c>
      <c r="J4246">
        <v>0</v>
      </c>
      <c r="K4246">
        <v>0</v>
      </c>
      <c r="L4246">
        <v>0</v>
      </c>
      <c r="M4246">
        <v>1334.06</v>
      </c>
      <c r="N4246" s="2">
        <v>31</v>
      </c>
      <c r="O4246" t="s">
        <v>23</v>
      </c>
      <c r="P4246" t="s">
        <v>32</v>
      </c>
      <c r="Q4246" t="s">
        <v>25</v>
      </c>
      <c r="R4246" t="s">
        <v>26</v>
      </c>
    </row>
    <row r="4247" spans="1:18" x14ac:dyDescent="0.35">
      <c r="A4247" t="s">
        <v>1037</v>
      </c>
      <c r="B4247" t="s">
        <v>747</v>
      </c>
      <c r="C4247" t="s">
        <v>15</v>
      </c>
      <c r="D4247" t="s">
        <v>17</v>
      </c>
      <c r="E4247" t="s">
        <v>411</v>
      </c>
      <c r="F4247" t="s">
        <v>412</v>
      </c>
      <c r="G4247" t="s">
        <v>20</v>
      </c>
      <c r="H4247" t="s">
        <v>22</v>
      </c>
      <c r="I4247" s="4">
        <v>8004</v>
      </c>
      <c r="J4247">
        <v>1366</v>
      </c>
      <c r="K4247">
        <v>0</v>
      </c>
      <c r="L4247">
        <v>6638</v>
      </c>
      <c r="M4247">
        <v>0</v>
      </c>
      <c r="N4247" s="2">
        <v>31</v>
      </c>
      <c r="O4247" t="s">
        <v>29</v>
      </c>
      <c r="P4247" t="s">
        <v>49</v>
      </c>
      <c r="Q4247" t="s">
        <v>25</v>
      </c>
      <c r="R4247" t="s">
        <v>26</v>
      </c>
    </row>
    <row r="4248" spans="1:18" x14ac:dyDescent="0.35">
      <c r="A4248" t="s">
        <v>1037</v>
      </c>
      <c r="B4248" t="s">
        <v>748</v>
      </c>
      <c r="C4248" t="s">
        <v>15</v>
      </c>
      <c r="D4248" t="s">
        <v>17</v>
      </c>
      <c r="E4248" t="s">
        <v>167</v>
      </c>
      <c r="G4248" t="s">
        <v>20</v>
      </c>
      <c r="H4248" t="s">
        <v>22</v>
      </c>
      <c r="I4248" s="4">
        <v>4385</v>
      </c>
      <c r="J4248">
        <v>668</v>
      </c>
      <c r="K4248">
        <v>0</v>
      </c>
      <c r="L4248">
        <v>3717</v>
      </c>
      <c r="M4248">
        <v>0</v>
      </c>
      <c r="N4248" s="2">
        <v>31</v>
      </c>
      <c r="O4248" t="s">
        <v>29</v>
      </c>
      <c r="P4248" t="s">
        <v>168</v>
      </c>
      <c r="Q4248" t="s">
        <v>25</v>
      </c>
      <c r="R4248" t="s">
        <v>26</v>
      </c>
    </row>
    <row r="4249" spans="1:18" x14ac:dyDescent="0.35">
      <c r="A4249" t="s">
        <v>1037</v>
      </c>
      <c r="B4249" t="s">
        <v>749</v>
      </c>
      <c r="C4249" t="s">
        <v>15</v>
      </c>
      <c r="D4249" t="s">
        <v>17</v>
      </c>
      <c r="E4249" t="s">
        <v>221</v>
      </c>
      <c r="G4249" t="s">
        <v>20</v>
      </c>
      <c r="H4249" t="s">
        <v>22</v>
      </c>
      <c r="I4249" s="4">
        <v>6514</v>
      </c>
      <c r="J4249">
        <v>994</v>
      </c>
      <c r="K4249">
        <v>0</v>
      </c>
      <c r="L4249">
        <v>5520</v>
      </c>
      <c r="M4249">
        <v>0</v>
      </c>
      <c r="N4249" s="2">
        <v>31</v>
      </c>
      <c r="O4249" t="s">
        <v>29</v>
      </c>
      <c r="P4249" t="s">
        <v>168</v>
      </c>
      <c r="Q4249" t="s">
        <v>25</v>
      </c>
      <c r="R4249" t="s">
        <v>26</v>
      </c>
    </row>
    <row r="4250" spans="1:18" x14ac:dyDescent="0.35">
      <c r="A4250" t="s">
        <v>1037</v>
      </c>
      <c r="B4250" t="s">
        <v>750</v>
      </c>
      <c r="C4250" t="s">
        <v>15</v>
      </c>
      <c r="D4250" t="s">
        <v>17</v>
      </c>
      <c r="E4250" t="s">
        <v>512</v>
      </c>
      <c r="G4250" t="s">
        <v>20</v>
      </c>
      <c r="H4250" t="s">
        <v>22</v>
      </c>
      <c r="I4250" s="4">
        <v>359</v>
      </c>
      <c r="J4250">
        <v>61</v>
      </c>
      <c r="K4250">
        <v>0</v>
      </c>
      <c r="L4250">
        <v>298</v>
      </c>
      <c r="M4250">
        <v>0</v>
      </c>
      <c r="N4250" s="2">
        <v>31</v>
      </c>
      <c r="O4250" t="s">
        <v>29</v>
      </c>
      <c r="P4250" t="s">
        <v>168</v>
      </c>
      <c r="Q4250" t="s">
        <v>25</v>
      </c>
      <c r="R4250" t="s">
        <v>26</v>
      </c>
    </row>
    <row r="4251" spans="1:18" x14ac:dyDescent="0.35">
      <c r="A4251" t="s">
        <v>1037</v>
      </c>
      <c r="B4251" t="s">
        <v>751</v>
      </c>
      <c r="C4251" t="s">
        <v>15</v>
      </c>
      <c r="D4251" t="s">
        <v>17</v>
      </c>
      <c r="E4251" t="s">
        <v>357</v>
      </c>
      <c r="G4251" t="s">
        <v>20</v>
      </c>
      <c r="H4251" t="s">
        <v>22</v>
      </c>
      <c r="I4251" s="4">
        <v>6037</v>
      </c>
      <c r="J4251">
        <v>766</v>
      </c>
      <c r="K4251">
        <v>0</v>
      </c>
      <c r="L4251">
        <v>5271</v>
      </c>
      <c r="M4251">
        <v>0</v>
      </c>
      <c r="N4251" s="2">
        <v>31</v>
      </c>
      <c r="O4251" t="s">
        <v>57</v>
      </c>
      <c r="P4251" t="s">
        <v>108</v>
      </c>
      <c r="Q4251" t="s">
        <v>25</v>
      </c>
      <c r="R4251" t="s">
        <v>26</v>
      </c>
    </row>
    <row r="4252" spans="1:18" x14ac:dyDescent="0.35">
      <c r="A4252" t="s">
        <v>1037</v>
      </c>
      <c r="B4252" t="s">
        <v>752</v>
      </c>
      <c r="C4252" t="s">
        <v>15</v>
      </c>
      <c r="D4252" t="s">
        <v>17</v>
      </c>
      <c r="E4252" t="s">
        <v>317</v>
      </c>
      <c r="G4252" t="s">
        <v>20</v>
      </c>
      <c r="H4252" t="s">
        <v>21</v>
      </c>
      <c r="I4252" s="4">
        <v>1129.5899999999999</v>
      </c>
      <c r="J4252">
        <v>0</v>
      </c>
      <c r="K4252">
        <v>0</v>
      </c>
      <c r="L4252">
        <v>0</v>
      </c>
      <c r="M4252">
        <v>1129.5899999999999</v>
      </c>
      <c r="N4252" s="2">
        <v>31</v>
      </c>
      <c r="O4252" t="s">
        <v>23</v>
      </c>
      <c r="P4252" t="s">
        <v>108</v>
      </c>
      <c r="Q4252" t="s">
        <v>25</v>
      </c>
      <c r="R4252" t="s">
        <v>26</v>
      </c>
    </row>
    <row r="4253" spans="1:18" x14ac:dyDescent="0.35">
      <c r="A4253" t="s">
        <v>1037</v>
      </c>
      <c r="B4253" t="s">
        <v>753</v>
      </c>
      <c r="C4253" t="s">
        <v>15</v>
      </c>
      <c r="D4253" t="s">
        <v>17</v>
      </c>
      <c r="E4253" t="s">
        <v>374</v>
      </c>
      <c r="G4253" t="s">
        <v>20</v>
      </c>
      <c r="H4253" t="s">
        <v>22</v>
      </c>
      <c r="I4253" s="4">
        <v>7668</v>
      </c>
      <c r="J4253">
        <v>1305</v>
      </c>
      <c r="K4253">
        <v>0</v>
      </c>
      <c r="L4253">
        <v>6363</v>
      </c>
      <c r="M4253">
        <v>0</v>
      </c>
      <c r="N4253" s="2">
        <v>31</v>
      </c>
      <c r="O4253" t="s">
        <v>29</v>
      </c>
      <c r="P4253" t="s">
        <v>108</v>
      </c>
      <c r="Q4253" t="s">
        <v>25</v>
      </c>
      <c r="R4253" t="s">
        <v>26</v>
      </c>
    </row>
    <row r="4254" spans="1:18" x14ac:dyDescent="0.35">
      <c r="A4254" t="s">
        <v>1037</v>
      </c>
      <c r="B4254" t="s">
        <v>754</v>
      </c>
      <c r="C4254" t="s">
        <v>15</v>
      </c>
      <c r="D4254" t="s">
        <v>17</v>
      </c>
      <c r="E4254" t="s">
        <v>171</v>
      </c>
      <c r="F4254" t="s">
        <v>62</v>
      </c>
      <c r="G4254" t="s">
        <v>20</v>
      </c>
      <c r="H4254" t="s">
        <v>21</v>
      </c>
      <c r="I4254" s="4">
        <v>41.94</v>
      </c>
      <c r="J4254">
        <v>0</v>
      </c>
      <c r="K4254">
        <v>0</v>
      </c>
      <c r="L4254">
        <v>0</v>
      </c>
      <c r="M4254">
        <v>41.94</v>
      </c>
      <c r="N4254" s="2">
        <v>31</v>
      </c>
      <c r="O4254" t="s">
        <v>63</v>
      </c>
      <c r="P4254" t="s">
        <v>64</v>
      </c>
      <c r="Q4254" t="s">
        <v>25</v>
      </c>
      <c r="R4254" t="s">
        <v>26</v>
      </c>
    </row>
    <row r="4255" spans="1:18" x14ac:dyDescent="0.35">
      <c r="A4255" t="s">
        <v>1037</v>
      </c>
      <c r="B4255" t="s">
        <v>755</v>
      </c>
      <c r="C4255" t="s">
        <v>15</v>
      </c>
      <c r="D4255" t="s">
        <v>17</v>
      </c>
      <c r="E4255" t="s">
        <v>104</v>
      </c>
      <c r="G4255" t="s">
        <v>20</v>
      </c>
      <c r="H4255" t="s">
        <v>21</v>
      </c>
      <c r="I4255" s="4">
        <v>169.58</v>
      </c>
      <c r="J4255">
        <v>0</v>
      </c>
      <c r="K4255">
        <v>0</v>
      </c>
      <c r="L4255">
        <v>0</v>
      </c>
      <c r="M4255">
        <v>169.58</v>
      </c>
      <c r="N4255" s="2">
        <v>31</v>
      </c>
      <c r="O4255" t="s">
        <v>63</v>
      </c>
      <c r="P4255" t="s">
        <v>64</v>
      </c>
      <c r="Q4255" t="s">
        <v>25</v>
      </c>
      <c r="R4255" t="s">
        <v>26</v>
      </c>
    </row>
    <row r="4256" spans="1:18" x14ac:dyDescent="0.35">
      <c r="A4256" t="s">
        <v>1037</v>
      </c>
      <c r="B4256" t="s">
        <v>756</v>
      </c>
      <c r="C4256" t="s">
        <v>15</v>
      </c>
      <c r="D4256" t="s">
        <v>17</v>
      </c>
      <c r="E4256" t="s">
        <v>100</v>
      </c>
      <c r="F4256" t="s">
        <v>62</v>
      </c>
      <c r="G4256" t="s">
        <v>20</v>
      </c>
      <c r="H4256" t="s">
        <v>21</v>
      </c>
      <c r="I4256" s="4">
        <v>34.64</v>
      </c>
      <c r="J4256">
        <v>0</v>
      </c>
      <c r="K4256">
        <v>0</v>
      </c>
      <c r="L4256">
        <v>0</v>
      </c>
      <c r="M4256">
        <v>34.64</v>
      </c>
      <c r="N4256" s="2">
        <v>31</v>
      </c>
      <c r="O4256" t="s">
        <v>63</v>
      </c>
      <c r="P4256" t="s">
        <v>64</v>
      </c>
      <c r="Q4256" t="s">
        <v>25</v>
      </c>
      <c r="R4256" t="s">
        <v>26</v>
      </c>
    </row>
    <row r="4257" spans="1:18" x14ac:dyDescent="0.35">
      <c r="A4257" t="s">
        <v>1037</v>
      </c>
      <c r="B4257" t="s">
        <v>757</v>
      </c>
      <c r="C4257" t="s">
        <v>15</v>
      </c>
      <c r="D4257" t="s">
        <v>17</v>
      </c>
      <c r="E4257" t="s">
        <v>97</v>
      </c>
      <c r="F4257" t="s">
        <v>98</v>
      </c>
      <c r="G4257" t="s">
        <v>20</v>
      </c>
      <c r="H4257" t="s">
        <v>21</v>
      </c>
      <c r="I4257" s="4">
        <v>154.38999999999999</v>
      </c>
      <c r="J4257">
        <v>0</v>
      </c>
      <c r="K4257">
        <v>0</v>
      </c>
      <c r="L4257">
        <v>0</v>
      </c>
      <c r="M4257">
        <v>154.38999999999999</v>
      </c>
      <c r="N4257" s="2">
        <v>31</v>
      </c>
      <c r="O4257" t="s">
        <v>63</v>
      </c>
      <c r="P4257" t="s">
        <v>64</v>
      </c>
      <c r="Q4257" t="s">
        <v>25</v>
      </c>
      <c r="R4257" t="s">
        <v>26</v>
      </c>
    </row>
    <row r="4258" spans="1:18" x14ac:dyDescent="0.35">
      <c r="A4258" t="s">
        <v>1037</v>
      </c>
      <c r="B4258" t="s">
        <v>758</v>
      </c>
      <c r="C4258" t="s">
        <v>15</v>
      </c>
      <c r="D4258" t="s">
        <v>17</v>
      </c>
      <c r="E4258" t="s">
        <v>175</v>
      </c>
      <c r="G4258" t="s">
        <v>20</v>
      </c>
      <c r="H4258" t="s">
        <v>21</v>
      </c>
      <c r="I4258" s="4">
        <v>32.82</v>
      </c>
      <c r="J4258">
        <v>0</v>
      </c>
      <c r="K4258">
        <v>0</v>
      </c>
      <c r="L4258">
        <v>0</v>
      </c>
      <c r="M4258">
        <v>32.82</v>
      </c>
      <c r="N4258" s="2">
        <v>31</v>
      </c>
      <c r="O4258" t="s">
        <v>63</v>
      </c>
      <c r="P4258" t="s">
        <v>64</v>
      </c>
      <c r="Q4258" t="s">
        <v>25</v>
      </c>
      <c r="R4258" t="s">
        <v>26</v>
      </c>
    </row>
    <row r="4259" spans="1:18" x14ac:dyDescent="0.35">
      <c r="A4259" t="s">
        <v>1037</v>
      </c>
      <c r="B4259" t="s">
        <v>759</v>
      </c>
      <c r="C4259" t="s">
        <v>15</v>
      </c>
      <c r="D4259" t="s">
        <v>17</v>
      </c>
      <c r="E4259" t="s">
        <v>67</v>
      </c>
      <c r="F4259" t="s">
        <v>62</v>
      </c>
      <c r="G4259" t="s">
        <v>20</v>
      </c>
      <c r="H4259" t="s">
        <v>21</v>
      </c>
      <c r="I4259" s="4">
        <v>162.29</v>
      </c>
      <c r="J4259">
        <v>0</v>
      </c>
      <c r="K4259">
        <v>0</v>
      </c>
      <c r="L4259">
        <v>0</v>
      </c>
      <c r="M4259">
        <v>162.29</v>
      </c>
      <c r="N4259" s="2">
        <v>31</v>
      </c>
      <c r="O4259" t="s">
        <v>63</v>
      </c>
      <c r="P4259" t="s">
        <v>64</v>
      </c>
      <c r="Q4259" t="s">
        <v>25</v>
      </c>
      <c r="R4259" t="s">
        <v>26</v>
      </c>
    </row>
    <row r="4260" spans="1:18" x14ac:dyDescent="0.35">
      <c r="A4260" t="s">
        <v>1037</v>
      </c>
      <c r="B4260" t="s">
        <v>760</v>
      </c>
      <c r="C4260" t="s">
        <v>15</v>
      </c>
      <c r="D4260" t="s">
        <v>17</v>
      </c>
      <c r="E4260" t="s">
        <v>155</v>
      </c>
      <c r="F4260" t="s">
        <v>156</v>
      </c>
      <c r="G4260" t="s">
        <v>20</v>
      </c>
      <c r="H4260" t="s">
        <v>21</v>
      </c>
      <c r="I4260" s="4">
        <v>151.35</v>
      </c>
      <c r="J4260">
        <v>0</v>
      </c>
      <c r="K4260">
        <v>0</v>
      </c>
      <c r="L4260">
        <v>0</v>
      </c>
      <c r="M4260">
        <v>151.35</v>
      </c>
      <c r="N4260" s="2">
        <v>31</v>
      </c>
      <c r="O4260" t="s">
        <v>63</v>
      </c>
      <c r="P4260" t="s">
        <v>64</v>
      </c>
      <c r="Q4260" t="s">
        <v>25</v>
      </c>
      <c r="R4260" t="s">
        <v>26</v>
      </c>
    </row>
    <row r="4261" spans="1:18" x14ac:dyDescent="0.35">
      <c r="A4261" t="s">
        <v>1037</v>
      </c>
      <c r="B4261" t="s">
        <v>761</v>
      </c>
      <c r="C4261" t="s">
        <v>15</v>
      </c>
      <c r="D4261" t="s">
        <v>17</v>
      </c>
      <c r="E4261" t="s">
        <v>117</v>
      </c>
      <c r="F4261" t="s">
        <v>118</v>
      </c>
      <c r="G4261" t="s">
        <v>20</v>
      </c>
      <c r="H4261" t="s">
        <v>21</v>
      </c>
      <c r="I4261" s="4">
        <v>383.37</v>
      </c>
      <c r="J4261">
        <v>0</v>
      </c>
      <c r="K4261">
        <v>0</v>
      </c>
      <c r="L4261">
        <v>0</v>
      </c>
      <c r="M4261">
        <v>383.37</v>
      </c>
      <c r="N4261" s="2">
        <v>31</v>
      </c>
      <c r="O4261" t="s">
        <v>23</v>
      </c>
      <c r="P4261" t="s">
        <v>64</v>
      </c>
      <c r="Q4261" t="s">
        <v>25</v>
      </c>
      <c r="R4261" t="s">
        <v>26</v>
      </c>
    </row>
    <row r="4262" spans="1:18" x14ac:dyDescent="0.35">
      <c r="A4262" t="s">
        <v>1037</v>
      </c>
      <c r="B4262" t="s">
        <v>762</v>
      </c>
      <c r="C4262" t="s">
        <v>15</v>
      </c>
      <c r="D4262" t="s">
        <v>17</v>
      </c>
      <c r="E4262" t="s">
        <v>409</v>
      </c>
      <c r="G4262" t="s">
        <v>20</v>
      </c>
      <c r="H4262" t="s">
        <v>22</v>
      </c>
      <c r="I4262" s="4">
        <v>21484</v>
      </c>
      <c r="J4262">
        <v>3596</v>
      </c>
      <c r="K4262">
        <v>0</v>
      </c>
      <c r="L4262">
        <v>17888</v>
      </c>
      <c r="M4262">
        <v>0</v>
      </c>
      <c r="N4262" s="2">
        <v>31</v>
      </c>
      <c r="O4262" t="s">
        <v>29</v>
      </c>
      <c r="P4262" t="s">
        <v>168</v>
      </c>
      <c r="Q4262" t="s">
        <v>25</v>
      </c>
      <c r="R4262" t="s">
        <v>26</v>
      </c>
    </row>
    <row r="4263" spans="1:18" x14ac:dyDescent="0.35">
      <c r="A4263" t="s">
        <v>1037</v>
      </c>
      <c r="B4263" t="s">
        <v>1020</v>
      </c>
      <c r="C4263" t="s">
        <v>15</v>
      </c>
      <c r="D4263" t="s">
        <v>17</v>
      </c>
      <c r="E4263" t="s">
        <v>571</v>
      </c>
      <c r="F4263" t="s">
        <v>18</v>
      </c>
      <c r="G4263" t="s">
        <v>20</v>
      </c>
      <c r="H4263" t="s">
        <v>21</v>
      </c>
      <c r="I4263" s="4">
        <v>2405</v>
      </c>
      <c r="J4263">
        <v>0</v>
      </c>
      <c r="K4263">
        <v>0</v>
      </c>
      <c r="L4263">
        <v>0</v>
      </c>
      <c r="M4263">
        <v>2405</v>
      </c>
      <c r="N4263" s="2">
        <v>31</v>
      </c>
      <c r="Q4263" t="s">
        <v>25</v>
      </c>
      <c r="R4263" t="s">
        <v>26</v>
      </c>
    </row>
    <row r="4264" spans="1:18" x14ac:dyDescent="0.35">
      <c r="A4264" t="s">
        <v>1037</v>
      </c>
      <c r="B4264" t="s">
        <v>763</v>
      </c>
      <c r="C4264" t="s">
        <v>15</v>
      </c>
      <c r="D4264" t="s">
        <v>17</v>
      </c>
      <c r="E4264" t="s">
        <v>383</v>
      </c>
      <c r="G4264" t="s">
        <v>20</v>
      </c>
      <c r="H4264" t="s">
        <v>21</v>
      </c>
      <c r="I4264" s="4">
        <v>1101.8499999999999</v>
      </c>
      <c r="J4264">
        <v>0</v>
      </c>
      <c r="K4264">
        <v>0</v>
      </c>
      <c r="L4264">
        <v>0</v>
      </c>
      <c r="M4264">
        <v>1101.8499999999999</v>
      </c>
      <c r="N4264" s="2">
        <v>31</v>
      </c>
      <c r="O4264" t="s">
        <v>23</v>
      </c>
      <c r="P4264" t="s">
        <v>41</v>
      </c>
      <c r="Q4264" t="s">
        <v>25</v>
      </c>
      <c r="R4264" t="s">
        <v>26</v>
      </c>
    </row>
    <row r="4265" spans="1:18" x14ac:dyDescent="0.35">
      <c r="A4265" t="s">
        <v>1037</v>
      </c>
      <c r="B4265" t="s">
        <v>764</v>
      </c>
      <c r="C4265" t="s">
        <v>15</v>
      </c>
      <c r="D4265" t="s">
        <v>17</v>
      </c>
      <c r="E4265" t="s">
        <v>358</v>
      </c>
      <c r="G4265" t="s">
        <v>20</v>
      </c>
      <c r="H4265" t="s">
        <v>22</v>
      </c>
      <c r="I4265" s="4">
        <v>1540</v>
      </c>
      <c r="J4265">
        <v>66</v>
      </c>
      <c r="K4265">
        <v>0</v>
      </c>
      <c r="L4265">
        <v>1474</v>
      </c>
      <c r="M4265">
        <v>0</v>
      </c>
      <c r="N4265" s="2">
        <v>31</v>
      </c>
      <c r="O4265" t="s">
        <v>23</v>
      </c>
      <c r="P4265" t="s">
        <v>41</v>
      </c>
      <c r="Q4265" t="s">
        <v>25</v>
      </c>
      <c r="R4265" t="s">
        <v>26</v>
      </c>
    </row>
    <row r="4266" spans="1:18" x14ac:dyDescent="0.35">
      <c r="A4266" t="s">
        <v>1037</v>
      </c>
      <c r="B4266" t="s">
        <v>765</v>
      </c>
      <c r="C4266" t="s">
        <v>15</v>
      </c>
      <c r="D4266" t="s">
        <v>17</v>
      </c>
      <c r="E4266" t="s">
        <v>559</v>
      </c>
      <c r="G4266" t="s">
        <v>20</v>
      </c>
      <c r="H4266" t="s">
        <v>22</v>
      </c>
      <c r="I4266" s="4">
        <v>12452</v>
      </c>
      <c r="J4266">
        <v>1060</v>
      </c>
      <c r="K4266">
        <v>0</v>
      </c>
      <c r="L4266">
        <v>11392</v>
      </c>
      <c r="M4266">
        <v>0</v>
      </c>
      <c r="N4266" s="2">
        <v>31</v>
      </c>
      <c r="Q4266" t="s">
        <v>25</v>
      </c>
      <c r="R4266" t="s">
        <v>26</v>
      </c>
    </row>
    <row r="4267" spans="1:18" x14ac:dyDescent="0.35">
      <c r="A4267" t="s">
        <v>1037</v>
      </c>
      <c r="B4267" t="s">
        <v>766</v>
      </c>
      <c r="C4267" t="s">
        <v>15</v>
      </c>
      <c r="D4267" t="s">
        <v>17</v>
      </c>
      <c r="E4267" t="s">
        <v>565</v>
      </c>
      <c r="F4267" t="s">
        <v>566</v>
      </c>
      <c r="G4267" t="s">
        <v>20</v>
      </c>
      <c r="H4267" t="s">
        <v>21</v>
      </c>
      <c r="I4267" s="4">
        <v>5498.42</v>
      </c>
      <c r="J4267">
        <v>0</v>
      </c>
      <c r="K4267">
        <v>0</v>
      </c>
      <c r="L4267">
        <v>0</v>
      </c>
      <c r="M4267">
        <v>5498.42</v>
      </c>
      <c r="N4267" s="2">
        <v>31</v>
      </c>
      <c r="Q4267" t="s">
        <v>25</v>
      </c>
      <c r="R4267" t="s">
        <v>26</v>
      </c>
    </row>
    <row r="4268" spans="1:18" x14ac:dyDescent="0.35">
      <c r="A4268" t="s">
        <v>1037</v>
      </c>
      <c r="B4268" t="s">
        <v>1029</v>
      </c>
      <c r="C4268" t="s">
        <v>15</v>
      </c>
      <c r="D4268" t="s">
        <v>17</v>
      </c>
      <c r="E4268" t="s">
        <v>573</v>
      </c>
      <c r="G4268" t="s">
        <v>20</v>
      </c>
      <c r="H4268" t="s">
        <v>21</v>
      </c>
      <c r="I4268" s="4">
        <v>2139</v>
      </c>
      <c r="J4268">
        <v>0</v>
      </c>
      <c r="K4268">
        <v>0</v>
      </c>
      <c r="L4268">
        <v>0</v>
      </c>
      <c r="M4268">
        <v>2139</v>
      </c>
      <c r="N4268" s="2">
        <v>31</v>
      </c>
      <c r="Q4268" t="s">
        <v>25</v>
      </c>
      <c r="R4268" t="s">
        <v>26</v>
      </c>
    </row>
    <row r="4269" spans="1:18" x14ac:dyDescent="0.35">
      <c r="A4269" t="s">
        <v>1037</v>
      </c>
      <c r="B4269" t="s">
        <v>767</v>
      </c>
      <c r="C4269" t="s">
        <v>15</v>
      </c>
      <c r="D4269" t="s">
        <v>17</v>
      </c>
      <c r="E4269" t="s">
        <v>202</v>
      </c>
      <c r="G4269" t="s">
        <v>20</v>
      </c>
      <c r="H4269" t="s">
        <v>21</v>
      </c>
      <c r="I4269" s="4">
        <v>2387</v>
      </c>
      <c r="J4269">
        <v>0</v>
      </c>
      <c r="K4269">
        <v>0</v>
      </c>
      <c r="L4269">
        <v>0</v>
      </c>
      <c r="M4269">
        <v>2387</v>
      </c>
      <c r="N4269" s="2">
        <v>31</v>
      </c>
      <c r="O4269" t="s">
        <v>29</v>
      </c>
      <c r="P4269" t="s">
        <v>201</v>
      </c>
      <c r="Q4269" t="s">
        <v>25</v>
      </c>
      <c r="R4269" t="s">
        <v>26</v>
      </c>
    </row>
    <row r="4270" spans="1:18" x14ac:dyDescent="0.35">
      <c r="A4270" t="s">
        <v>1037</v>
      </c>
      <c r="B4270" t="s">
        <v>768</v>
      </c>
      <c r="C4270" t="s">
        <v>15</v>
      </c>
      <c r="D4270" t="s">
        <v>17</v>
      </c>
      <c r="E4270" t="s">
        <v>200</v>
      </c>
      <c r="G4270" t="s">
        <v>20</v>
      </c>
      <c r="H4270" t="s">
        <v>22</v>
      </c>
      <c r="I4270" s="4">
        <v>3425</v>
      </c>
      <c r="J4270">
        <v>538</v>
      </c>
      <c r="K4270">
        <v>0</v>
      </c>
      <c r="L4270">
        <v>2887</v>
      </c>
      <c r="M4270">
        <v>0</v>
      </c>
      <c r="N4270" s="2">
        <v>31</v>
      </c>
      <c r="O4270" t="s">
        <v>29</v>
      </c>
      <c r="P4270" t="s">
        <v>201</v>
      </c>
      <c r="Q4270" t="s">
        <v>25</v>
      </c>
      <c r="R4270" t="s">
        <v>26</v>
      </c>
    </row>
    <row r="4271" spans="1:18" x14ac:dyDescent="0.35">
      <c r="A4271" t="s">
        <v>1037</v>
      </c>
      <c r="B4271" t="s">
        <v>769</v>
      </c>
      <c r="C4271" t="s">
        <v>15</v>
      </c>
      <c r="D4271" t="s">
        <v>17</v>
      </c>
      <c r="E4271" t="s">
        <v>92</v>
      </c>
      <c r="F4271" t="s">
        <v>62</v>
      </c>
      <c r="G4271" t="s">
        <v>20</v>
      </c>
      <c r="H4271" t="s">
        <v>21</v>
      </c>
      <c r="I4271" s="4">
        <v>464.99</v>
      </c>
      <c r="J4271">
        <v>0</v>
      </c>
      <c r="K4271">
        <v>0</v>
      </c>
      <c r="L4271">
        <v>0</v>
      </c>
      <c r="M4271">
        <v>464.99</v>
      </c>
      <c r="N4271" s="2">
        <v>31</v>
      </c>
      <c r="O4271" t="s">
        <v>63</v>
      </c>
      <c r="P4271" t="s">
        <v>80</v>
      </c>
      <c r="Q4271" t="s">
        <v>25</v>
      </c>
      <c r="R4271" t="s">
        <v>26</v>
      </c>
    </row>
    <row r="4272" spans="1:18" x14ac:dyDescent="0.35">
      <c r="A4272" t="s">
        <v>1037</v>
      </c>
      <c r="B4272" t="s">
        <v>770</v>
      </c>
      <c r="C4272" t="s">
        <v>15</v>
      </c>
      <c r="D4272" t="s">
        <v>17</v>
      </c>
      <c r="E4272" t="s">
        <v>177</v>
      </c>
      <c r="F4272" t="s">
        <v>62</v>
      </c>
      <c r="G4272" t="s">
        <v>20</v>
      </c>
      <c r="H4272" t="s">
        <v>21</v>
      </c>
      <c r="I4272" s="4">
        <v>98.47</v>
      </c>
      <c r="J4272">
        <v>0</v>
      </c>
      <c r="K4272">
        <v>0</v>
      </c>
      <c r="L4272">
        <v>0</v>
      </c>
      <c r="M4272">
        <v>98.47</v>
      </c>
      <c r="N4272" s="2">
        <v>31</v>
      </c>
      <c r="O4272" t="s">
        <v>63</v>
      </c>
      <c r="P4272" t="s">
        <v>80</v>
      </c>
      <c r="Q4272" t="s">
        <v>25</v>
      </c>
      <c r="R4272" t="s">
        <v>26</v>
      </c>
    </row>
    <row r="4273" spans="1:18" x14ac:dyDescent="0.35">
      <c r="A4273" t="s">
        <v>1037</v>
      </c>
      <c r="B4273" t="s">
        <v>771</v>
      </c>
      <c r="C4273" t="s">
        <v>15</v>
      </c>
      <c r="D4273" t="s">
        <v>17</v>
      </c>
      <c r="E4273" t="s">
        <v>492</v>
      </c>
      <c r="F4273" t="s">
        <v>18</v>
      </c>
      <c r="G4273" t="s">
        <v>20</v>
      </c>
      <c r="H4273" t="s">
        <v>21</v>
      </c>
      <c r="I4273" s="4">
        <v>3337.12</v>
      </c>
      <c r="J4273">
        <v>0</v>
      </c>
      <c r="K4273">
        <v>0</v>
      </c>
      <c r="L4273">
        <v>0</v>
      </c>
      <c r="M4273">
        <v>3337.12</v>
      </c>
      <c r="N4273" s="2">
        <v>31</v>
      </c>
      <c r="O4273" t="s">
        <v>23</v>
      </c>
      <c r="P4273" t="s">
        <v>224</v>
      </c>
      <c r="Q4273" t="s">
        <v>25</v>
      </c>
      <c r="R4273" t="s">
        <v>26</v>
      </c>
    </row>
    <row r="4274" spans="1:18" x14ac:dyDescent="0.35">
      <c r="A4274" t="s">
        <v>1037</v>
      </c>
      <c r="B4274" t="s">
        <v>772</v>
      </c>
      <c r="C4274" t="s">
        <v>15</v>
      </c>
      <c r="D4274" t="s">
        <v>17</v>
      </c>
      <c r="E4274" t="s">
        <v>223</v>
      </c>
      <c r="G4274" t="s">
        <v>20</v>
      </c>
      <c r="H4274" t="s">
        <v>22</v>
      </c>
      <c r="I4274" s="4">
        <v>473</v>
      </c>
      <c r="J4274">
        <v>164</v>
      </c>
      <c r="K4274">
        <v>0</v>
      </c>
      <c r="L4274">
        <v>309</v>
      </c>
      <c r="M4274">
        <v>0</v>
      </c>
      <c r="N4274" s="2">
        <v>31</v>
      </c>
      <c r="O4274" t="s">
        <v>29</v>
      </c>
      <c r="P4274" t="s">
        <v>224</v>
      </c>
      <c r="Q4274" t="s">
        <v>25</v>
      </c>
      <c r="R4274" t="s">
        <v>26</v>
      </c>
    </row>
    <row r="4275" spans="1:18" x14ac:dyDescent="0.35">
      <c r="A4275" t="s">
        <v>1037</v>
      </c>
      <c r="B4275" t="s">
        <v>773</v>
      </c>
      <c r="C4275" t="s">
        <v>15</v>
      </c>
      <c r="D4275" t="s">
        <v>17</v>
      </c>
      <c r="E4275" t="s">
        <v>99</v>
      </c>
      <c r="F4275" t="s">
        <v>18</v>
      </c>
      <c r="G4275" t="s">
        <v>20</v>
      </c>
      <c r="H4275" t="s">
        <v>21</v>
      </c>
      <c r="I4275" s="4">
        <v>1231.29</v>
      </c>
      <c r="J4275">
        <v>0</v>
      </c>
      <c r="K4275">
        <v>0</v>
      </c>
      <c r="L4275">
        <v>0</v>
      </c>
      <c r="M4275">
        <v>1231.29</v>
      </c>
      <c r="N4275" s="2">
        <v>31</v>
      </c>
      <c r="O4275" t="s">
        <v>23</v>
      </c>
      <c r="P4275" t="s">
        <v>32</v>
      </c>
      <c r="Q4275" t="s">
        <v>25</v>
      </c>
      <c r="R4275" t="s">
        <v>26</v>
      </c>
    </row>
    <row r="4276" spans="1:18" x14ac:dyDescent="0.35">
      <c r="A4276" t="s">
        <v>1037</v>
      </c>
      <c r="B4276" t="s">
        <v>774</v>
      </c>
      <c r="C4276" t="s">
        <v>15</v>
      </c>
      <c r="D4276" t="s">
        <v>17</v>
      </c>
      <c r="E4276" t="s">
        <v>404</v>
      </c>
      <c r="F4276" t="s">
        <v>53</v>
      </c>
      <c r="G4276" t="s">
        <v>20</v>
      </c>
      <c r="H4276" t="s">
        <v>22</v>
      </c>
      <c r="I4276" s="4">
        <v>4863</v>
      </c>
      <c r="J4276">
        <v>844</v>
      </c>
      <c r="K4276">
        <v>0</v>
      </c>
      <c r="L4276">
        <v>4019</v>
      </c>
      <c r="M4276">
        <v>0</v>
      </c>
      <c r="N4276" s="2">
        <v>31</v>
      </c>
      <c r="O4276" t="s">
        <v>29</v>
      </c>
      <c r="P4276" t="s">
        <v>30</v>
      </c>
      <c r="Q4276" t="s">
        <v>25</v>
      </c>
      <c r="R4276" t="s">
        <v>26</v>
      </c>
    </row>
    <row r="4277" spans="1:18" x14ac:dyDescent="0.35">
      <c r="A4277" t="s">
        <v>1037</v>
      </c>
      <c r="B4277" t="s">
        <v>1019</v>
      </c>
      <c r="C4277" t="s">
        <v>15</v>
      </c>
      <c r="D4277" t="s">
        <v>17</v>
      </c>
      <c r="E4277" t="s">
        <v>570</v>
      </c>
      <c r="G4277" t="s">
        <v>20</v>
      </c>
      <c r="H4277" t="s">
        <v>21</v>
      </c>
      <c r="I4277" s="4">
        <v>1899.84</v>
      </c>
      <c r="J4277">
        <v>0</v>
      </c>
      <c r="K4277">
        <v>0</v>
      </c>
      <c r="L4277">
        <v>0</v>
      </c>
      <c r="M4277">
        <v>1899.84</v>
      </c>
      <c r="N4277" s="2">
        <v>31</v>
      </c>
      <c r="Q4277" t="s">
        <v>25</v>
      </c>
      <c r="R4277" t="s">
        <v>26</v>
      </c>
    </row>
    <row r="4278" spans="1:18" x14ac:dyDescent="0.35">
      <c r="A4278" t="s">
        <v>1037</v>
      </c>
      <c r="B4278" t="s">
        <v>775</v>
      </c>
      <c r="C4278" t="s">
        <v>15</v>
      </c>
      <c r="D4278" t="s">
        <v>17</v>
      </c>
      <c r="E4278" t="s">
        <v>180</v>
      </c>
      <c r="F4278" t="s">
        <v>181</v>
      </c>
      <c r="G4278" t="s">
        <v>20</v>
      </c>
      <c r="H4278" t="s">
        <v>22</v>
      </c>
      <c r="I4278" s="4">
        <v>7164</v>
      </c>
      <c r="J4278">
        <v>1170</v>
      </c>
      <c r="K4278">
        <v>0</v>
      </c>
      <c r="L4278">
        <v>5994</v>
      </c>
      <c r="M4278">
        <v>0</v>
      </c>
      <c r="N4278" s="2">
        <v>31</v>
      </c>
      <c r="O4278" t="s">
        <v>29</v>
      </c>
      <c r="P4278" t="s">
        <v>24</v>
      </c>
      <c r="Q4278" t="s">
        <v>25</v>
      </c>
      <c r="R4278" t="s">
        <v>26</v>
      </c>
    </row>
    <row r="4279" spans="1:18" x14ac:dyDescent="0.35">
      <c r="A4279" t="s">
        <v>1037</v>
      </c>
      <c r="B4279" t="s">
        <v>776</v>
      </c>
      <c r="C4279" t="s">
        <v>15</v>
      </c>
      <c r="D4279" t="s">
        <v>17</v>
      </c>
      <c r="E4279" t="s">
        <v>427</v>
      </c>
      <c r="F4279" t="s">
        <v>18</v>
      </c>
      <c r="G4279" t="s">
        <v>20</v>
      </c>
      <c r="H4279" t="s">
        <v>22</v>
      </c>
      <c r="I4279" s="4">
        <v>2655</v>
      </c>
      <c r="J4279">
        <v>122</v>
      </c>
      <c r="K4279">
        <v>0</v>
      </c>
      <c r="L4279">
        <v>2533</v>
      </c>
      <c r="M4279">
        <v>0</v>
      </c>
      <c r="N4279" s="2">
        <v>31</v>
      </c>
      <c r="O4279" t="s">
        <v>23</v>
      </c>
      <c r="P4279" t="s">
        <v>24</v>
      </c>
      <c r="Q4279" t="s">
        <v>25</v>
      </c>
      <c r="R4279" t="s">
        <v>26</v>
      </c>
    </row>
    <row r="4280" spans="1:18" x14ac:dyDescent="0.35">
      <c r="A4280" t="s">
        <v>1037</v>
      </c>
      <c r="B4280" t="s">
        <v>777</v>
      </c>
      <c r="C4280" t="s">
        <v>15</v>
      </c>
      <c r="D4280" t="s">
        <v>17</v>
      </c>
      <c r="E4280" t="s">
        <v>450</v>
      </c>
      <c r="F4280" t="s">
        <v>451</v>
      </c>
      <c r="G4280" t="s">
        <v>20</v>
      </c>
      <c r="H4280" t="s">
        <v>22</v>
      </c>
      <c r="I4280" s="4">
        <v>4755</v>
      </c>
      <c r="J4280">
        <v>804</v>
      </c>
      <c r="K4280">
        <v>0</v>
      </c>
      <c r="L4280">
        <v>3951</v>
      </c>
      <c r="M4280">
        <v>0</v>
      </c>
      <c r="N4280" s="2">
        <v>31</v>
      </c>
      <c r="O4280" t="s">
        <v>29</v>
      </c>
      <c r="P4280" t="s">
        <v>24</v>
      </c>
      <c r="Q4280" t="s">
        <v>25</v>
      </c>
      <c r="R4280" t="s">
        <v>26</v>
      </c>
    </row>
    <row r="4281" spans="1:18" x14ac:dyDescent="0.35">
      <c r="A4281" t="s">
        <v>1037</v>
      </c>
      <c r="B4281" t="s">
        <v>778</v>
      </c>
      <c r="C4281" t="s">
        <v>15</v>
      </c>
      <c r="D4281" t="s">
        <v>17</v>
      </c>
      <c r="E4281" t="s">
        <v>113</v>
      </c>
      <c r="F4281" t="s">
        <v>114</v>
      </c>
      <c r="G4281" t="s">
        <v>20</v>
      </c>
      <c r="H4281" t="s">
        <v>22</v>
      </c>
      <c r="I4281" s="4">
        <v>9880</v>
      </c>
      <c r="J4281">
        <v>1080</v>
      </c>
      <c r="K4281">
        <v>0</v>
      </c>
      <c r="L4281">
        <v>8800</v>
      </c>
      <c r="M4281">
        <v>0</v>
      </c>
      <c r="N4281" s="2">
        <v>31</v>
      </c>
      <c r="O4281" t="s">
        <v>60</v>
      </c>
      <c r="P4281" t="s">
        <v>24</v>
      </c>
      <c r="Q4281" t="s">
        <v>25</v>
      </c>
      <c r="R4281" t="s">
        <v>26</v>
      </c>
    </row>
    <row r="4282" spans="1:18" x14ac:dyDescent="0.35">
      <c r="A4282" t="s">
        <v>1037</v>
      </c>
      <c r="B4282" t="s">
        <v>779</v>
      </c>
      <c r="C4282" t="s">
        <v>15</v>
      </c>
      <c r="D4282" t="s">
        <v>17</v>
      </c>
      <c r="E4282" t="s">
        <v>113</v>
      </c>
      <c r="F4282" t="s">
        <v>18</v>
      </c>
      <c r="G4282" t="s">
        <v>20</v>
      </c>
      <c r="H4282" t="s">
        <v>21</v>
      </c>
      <c r="I4282" s="4">
        <v>1946.28</v>
      </c>
      <c r="J4282">
        <v>0</v>
      </c>
      <c r="K4282">
        <v>0</v>
      </c>
      <c r="L4282">
        <v>0</v>
      </c>
      <c r="M4282">
        <v>1946.28</v>
      </c>
      <c r="N4282" s="2">
        <v>31</v>
      </c>
      <c r="O4282" t="s">
        <v>23</v>
      </c>
      <c r="P4282" t="s">
        <v>24</v>
      </c>
      <c r="Q4282" t="s">
        <v>25</v>
      </c>
      <c r="R4282" t="s">
        <v>26</v>
      </c>
    </row>
    <row r="4283" spans="1:18" x14ac:dyDescent="0.35">
      <c r="A4283" t="s">
        <v>1037</v>
      </c>
      <c r="B4283" t="s">
        <v>780</v>
      </c>
      <c r="C4283" t="s">
        <v>15</v>
      </c>
      <c r="D4283" t="s">
        <v>17</v>
      </c>
      <c r="E4283" t="s">
        <v>113</v>
      </c>
      <c r="F4283" t="s">
        <v>18</v>
      </c>
      <c r="G4283" t="s">
        <v>20</v>
      </c>
      <c r="H4283" t="s">
        <v>21</v>
      </c>
      <c r="I4283" s="4">
        <v>1676.17</v>
      </c>
      <c r="J4283">
        <v>0</v>
      </c>
      <c r="K4283">
        <v>0</v>
      </c>
      <c r="L4283">
        <v>0</v>
      </c>
      <c r="M4283">
        <v>1676.17</v>
      </c>
      <c r="N4283" s="2">
        <v>31</v>
      </c>
      <c r="O4283" t="s">
        <v>35</v>
      </c>
      <c r="P4283" t="s">
        <v>24</v>
      </c>
      <c r="Q4283" t="s">
        <v>25</v>
      </c>
      <c r="R4283" t="s">
        <v>26</v>
      </c>
    </row>
    <row r="4284" spans="1:18" x14ac:dyDescent="0.35">
      <c r="A4284" t="s">
        <v>1037</v>
      </c>
      <c r="B4284" t="s">
        <v>781</v>
      </c>
      <c r="C4284" t="s">
        <v>15</v>
      </c>
      <c r="D4284" t="s">
        <v>17</v>
      </c>
      <c r="E4284" t="s">
        <v>120</v>
      </c>
      <c r="F4284" t="s">
        <v>62</v>
      </c>
      <c r="G4284" t="s">
        <v>20</v>
      </c>
      <c r="H4284" t="s">
        <v>21</v>
      </c>
      <c r="I4284" s="4">
        <v>32.82</v>
      </c>
      <c r="J4284">
        <v>0</v>
      </c>
      <c r="K4284">
        <v>0</v>
      </c>
      <c r="L4284">
        <v>0</v>
      </c>
      <c r="M4284">
        <v>32.82</v>
      </c>
      <c r="N4284" s="2">
        <v>31</v>
      </c>
      <c r="O4284" t="s">
        <v>63</v>
      </c>
      <c r="P4284" t="s">
        <v>64</v>
      </c>
      <c r="Q4284" t="s">
        <v>25</v>
      </c>
      <c r="R4284" t="s">
        <v>26</v>
      </c>
    </row>
    <row r="4285" spans="1:18" x14ac:dyDescent="0.35">
      <c r="A4285" t="s">
        <v>1037</v>
      </c>
      <c r="B4285" t="s">
        <v>782</v>
      </c>
      <c r="C4285" t="s">
        <v>15</v>
      </c>
      <c r="D4285" t="s">
        <v>17</v>
      </c>
      <c r="E4285" t="s">
        <v>371</v>
      </c>
      <c r="F4285" t="s">
        <v>18</v>
      </c>
      <c r="G4285" t="s">
        <v>20</v>
      </c>
      <c r="H4285" t="s">
        <v>22</v>
      </c>
      <c r="I4285" s="4">
        <v>7274</v>
      </c>
      <c r="J4285">
        <v>771</v>
      </c>
      <c r="K4285">
        <v>0</v>
      </c>
      <c r="L4285">
        <v>6503</v>
      </c>
      <c r="M4285">
        <v>0</v>
      </c>
      <c r="N4285" s="2">
        <v>31</v>
      </c>
      <c r="O4285" t="s">
        <v>23</v>
      </c>
      <c r="P4285" t="s">
        <v>108</v>
      </c>
      <c r="Q4285" t="s">
        <v>25</v>
      </c>
      <c r="R4285" t="s">
        <v>26</v>
      </c>
    </row>
    <row r="4286" spans="1:18" x14ac:dyDescent="0.35">
      <c r="A4286" t="s">
        <v>1037</v>
      </c>
      <c r="B4286" t="s">
        <v>783</v>
      </c>
      <c r="C4286" t="s">
        <v>15</v>
      </c>
      <c r="D4286" t="s">
        <v>17</v>
      </c>
      <c r="E4286" t="s">
        <v>55</v>
      </c>
      <c r="F4286" t="s">
        <v>56</v>
      </c>
      <c r="G4286" t="s">
        <v>20</v>
      </c>
      <c r="H4286" t="s">
        <v>21</v>
      </c>
      <c r="I4286" s="4">
        <v>1101.8499999999999</v>
      </c>
      <c r="J4286">
        <v>0</v>
      </c>
      <c r="K4286">
        <v>0</v>
      </c>
      <c r="L4286">
        <v>0</v>
      </c>
      <c r="M4286">
        <v>1101.8499999999999</v>
      </c>
      <c r="N4286" s="2">
        <v>31</v>
      </c>
      <c r="O4286" t="s">
        <v>57</v>
      </c>
      <c r="P4286" t="s">
        <v>30</v>
      </c>
      <c r="Q4286" t="s">
        <v>25</v>
      </c>
      <c r="R4286" t="s">
        <v>26</v>
      </c>
    </row>
    <row r="4287" spans="1:18" x14ac:dyDescent="0.35">
      <c r="A4287" t="s">
        <v>1037</v>
      </c>
      <c r="B4287" t="s">
        <v>784</v>
      </c>
      <c r="C4287" t="s">
        <v>15</v>
      </c>
      <c r="D4287" t="s">
        <v>17</v>
      </c>
      <c r="E4287" t="s">
        <v>546</v>
      </c>
      <c r="G4287" t="s">
        <v>20</v>
      </c>
      <c r="H4287" t="s">
        <v>21</v>
      </c>
      <c r="I4287" s="4">
        <v>1608.73</v>
      </c>
      <c r="J4287">
        <v>0</v>
      </c>
      <c r="K4287">
        <v>0</v>
      </c>
      <c r="L4287">
        <v>0</v>
      </c>
      <c r="M4287">
        <v>1608.73</v>
      </c>
      <c r="N4287" s="2">
        <v>31</v>
      </c>
      <c r="O4287" t="s">
        <v>29</v>
      </c>
      <c r="P4287" t="s">
        <v>482</v>
      </c>
      <c r="Q4287" t="s">
        <v>25</v>
      </c>
      <c r="R4287" t="s">
        <v>26</v>
      </c>
    </row>
    <row r="4288" spans="1:18" x14ac:dyDescent="0.35">
      <c r="A4288" t="s">
        <v>1037</v>
      </c>
      <c r="B4288" t="s">
        <v>785</v>
      </c>
      <c r="C4288" t="s">
        <v>15</v>
      </c>
      <c r="D4288" t="s">
        <v>17</v>
      </c>
      <c r="E4288" t="s">
        <v>537</v>
      </c>
      <c r="G4288" t="s">
        <v>20</v>
      </c>
      <c r="H4288" t="s">
        <v>21</v>
      </c>
      <c r="I4288" s="4">
        <v>440.88</v>
      </c>
      <c r="J4288">
        <v>0</v>
      </c>
      <c r="K4288">
        <v>0</v>
      </c>
      <c r="L4288">
        <v>0</v>
      </c>
      <c r="M4288">
        <v>440.88</v>
      </c>
      <c r="N4288" s="2">
        <v>31</v>
      </c>
      <c r="O4288" t="s">
        <v>35</v>
      </c>
      <c r="P4288" t="s">
        <v>482</v>
      </c>
      <c r="Q4288" t="s">
        <v>25</v>
      </c>
      <c r="R4288" t="s">
        <v>26</v>
      </c>
    </row>
    <row r="4289" spans="1:18" x14ac:dyDescent="0.35">
      <c r="A4289" t="s">
        <v>1037</v>
      </c>
      <c r="B4289" t="s">
        <v>786</v>
      </c>
      <c r="C4289" t="s">
        <v>15</v>
      </c>
      <c r="D4289" t="s">
        <v>17</v>
      </c>
      <c r="E4289" t="s">
        <v>536</v>
      </c>
      <c r="G4289" t="s">
        <v>20</v>
      </c>
      <c r="H4289" t="s">
        <v>21</v>
      </c>
      <c r="I4289" s="4">
        <v>1388.47</v>
      </c>
      <c r="J4289">
        <v>0</v>
      </c>
      <c r="K4289">
        <v>0</v>
      </c>
      <c r="L4289">
        <v>0</v>
      </c>
      <c r="M4289">
        <v>1388.47</v>
      </c>
      <c r="N4289" s="2">
        <v>31</v>
      </c>
      <c r="O4289" t="s">
        <v>29</v>
      </c>
      <c r="P4289" t="s">
        <v>482</v>
      </c>
      <c r="Q4289" t="s">
        <v>25</v>
      </c>
      <c r="R4289" t="s">
        <v>26</v>
      </c>
    </row>
    <row r="4290" spans="1:18" x14ac:dyDescent="0.35">
      <c r="A4290" t="s">
        <v>1037</v>
      </c>
      <c r="B4290" t="s">
        <v>787</v>
      </c>
      <c r="C4290" t="s">
        <v>15</v>
      </c>
      <c r="D4290" t="s">
        <v>17</v>
      </c>
      <c r="E4290" t="s">
        <v>501</v>
      </c>
      <c r="G4290" t="s">
        <v>20</v>
      </c>
      <c r="H4290" t="s">
        <v>21</v>
      </c>
      <c r="I4290" s="4">
        <v>3063.62</v>
      </c>
      <c r="J4290">
        <v>0</v>
      </c>
      <c r="K4290">
        <v>0</v>
      </c>
      <c r="L4290">
        <v>0</v>
      </c>
      <c r="M4290">
        <v>3063.62</v>
      </c>
      <c r="N4290" s="2">
        <v>31</v>
      </c>
      <c r="O4290" t="s">
        <v>23</v>
      </c>
      <c r="P4290" t="s">
        <v>482</v>
      </c>
      <c r="Q4290" t="s">
        <v>25</v>
      </c>
      <c r="R4290" t="s">
        <v>26</v>
      </c>
    </row>
    <row r="4291" spans="1:18" x14ac:dyDescent="0.35">
      <c r="A4291" t="s">
        <v>1037</v>
      </c>
      <c r="B4291" t="s">
        <v>788</v>
      </c>
      <c r="C4291" t="s">
        <v>15</v>
      </c>
      <c r="D4291" t="s">
        <v>17</v>
      </c>
      <c r="E4291" t="s">
        <v>503</v>
      </c>
      <c r="G4291" t="s">
        <v>20</v>
      </c>
      <c r="H4291" t="s">
        <v>22</v>
      </c>
      <c r="I4291" s="4">
        <v>1248</v>
      </c>
      <c r="J4291">
        <v>195</v>
      </c>
      <c r="K4291">
        <v>0</v>
      </c>
      <c r="L4291">
        <v>1053</v>
      </c>
      <c r="M4291">
        <v>0</v>
      </c>
      <c r="N4291" s="2">
        <v>31</v>
      </c>
      <c r="O4291" t="s">
        <v>29</v>
      </c>
      <c r="P4291" t="s">
        <v>482</v>
      </c>
      <c r="Q4291" t="s">
        <v>25</v>
      </c>
      <c r="R4291" t="s">
        <v>26</v>
      </c>
    </row>
    <row r="4292" spans="1:18" x14ac:dyDescent="0.35">
      <c r="A4292" t="s">
        <v>1037</v>
      </c>
      <c r="B4292" t="s">
        <v>789</v>
      </c>
      <c r="C4292" t="s">
        <v>15</v>
      </c>
      <c r="D4292" t="s">
        <v>17</v>
      </c>
      <c r="E4292" t="s">
        <v>495</v>
      </c>
      <c r="G4292" t="s">
        <v>20</v>
      </c>
      <c r="H4292" t="s">
        <v>21</v>
      </c>
      <c r="I4292" s="4">
        <v>2855</v>
      </c>
      <c r="J4292">
        <v>0</v>
      </c>
      <c r="K4292">
        <v>0</v>
      </c>
      <c r="L4292">
        <v>0</v>
      </c>
      <c r="M4292">
        <v>2855</v>
      </c>
      <c r="N4292" s="2">
        <v>31</v>
      </c>
      <c r="O4292" t="s">
        <v>23</v>
      </c>
      <c r="P4292" t="s">
        <v>482</v>
      </c>
      <c r="Q4292" t="s">
        <v>25</v>
      </c>
      <c r="R4292" t="s">
        <v>26</v>
      </c>
    </row>
    <row r="4293" spans="1:18" x14ac:dyDescent="0.35">
      <c r="A4293" t="s">
        <v>1037</v>
      </c>
      <c r="B4293" t="s">
        <v>790</v>
      </c>
      <c r="C4293" t="s">
        <v>15</v>
      </c>
      <c r="D4293" t="s">
        <v>17</v>
      </c>
      <c r="E4293" t="s">
        <v>496</v>
      </c>
      <c r="G4293" t="s">
        <v>20</v>
      </c>
      <c r="H4293" t="s">
        <v>22</v>
      </c>
      <c r="I4293" s="4">
        <v>2300</v>
      </c>
      <c r="J4293">
        <v>640</v>
      </c>
      <c r="K4293">
        <v>0</v>
      </c>
      <c r="L4293">
        <v>1660</v>
      </c>
      <c r="M4293">
        <v>0</v>
      </c>
      <c r="N4293" s="2">
        <v>31</v>
      </c>
      <c r="O4293" t="s">
        <v>60</v>
      </c>
      <c r="P4293" t="s">
        <v>482</v>
      </c>
      <c r="Q4293" t="s">
        <v>25</v>
      </c>
      <c r="R4293" t="s">
        <v>26</v>
      </c>
    </row>
    <row r="4294" spans="1:18" x14ac:dyDescent="0.35">
      <c r="A4294" t="s">
        <v>1037</v>
      </c>
      <c r="B4294" t="s">
        <v>791</v>
      </c>
      <c r="C4294" t="s">
        <v>15</v>
      </c>
      <c r="D4294" t="s">
        <v>17</v>
      </c>
      <c r="E4294" t="s">
        <v>539</v>
      </c>
      <c r="G4294" t="s">
        <v>20</v>
      </c>
      <c r="H4294" t="s">
        <v>21</v>
      </c>
      <c r="I4294" s="4">
        <v>2130.29</v>
      </c>
      <c r="J4294">
        <v>0</v>
      </c>
      <c r="K4294">
        <v>0</v>
      </c>
      <c r="L4294">
        <v>0</v>
      </c>
      <c r="M4294">
        <v>2130.29</v>
      </c>
      <c r="N4294" s="2">
        <v>31</v>
      </c>
      <c r="O4294" t="s">
        <v>29</v>
      </c>
      <c r="P4294" t="s">
        <v>482</v>
      </c>
      <c r="Q4294" t="s">
        <v>25</v>
      </c>
      <c r="R4294" t="s">
        <v>26</v>
      </c>
    </row>
    <row r="4295" spans="1:18" x14ac:dyDescent="0.35">
      <c r="A4295" t="s">
        <v>1037</v>
      </c>
      <c r="B4295" t="s">
        <v>792</v>
      </c>
      <c r="C4295" t="s">
        <v>15</v>
      </c>
      <c r="D4295" t="s">
        <v>17</v>
      </c>
      <c r="E4295" t="s">
        <v>522</v>
      </c>
      <c r="G4295" t="s">
        <v>20</v>
      </c>
      <c r="H4295" t="s">
        <v>21</v>
      </c>
      <c r="I4295" s="4">
        <v>2729.63</v>
      </c>
      <c r="J4295">
        <v>0</v>
      </c>
      <c r="K4295">
        <v>0</v>
      </c>
      <c r="L4295">
        <v>0</v>
      </c>
      <c r="M4295">
        <v>2729.63</v>
      </c>
      <c r="N4295" s="2">
        <v>31</v>
      </c>
      <c r="O4295" t="s">
        <v>60</v>
      </c>
      <c r="P4295" t="s">
        <v>482</v>
      </c>
      <c r="Q4295" t="s">
        <v>25</v>
      </c>
      <c r="R4295" t="s">
        <v>26</v>
      </c>
    </row>
    <row r="4296" spans="1:18" x14ac:dyDescent="0.35">
      <c r="A4296" t="s">
        <v>1037</v>
      </c>
      <c r="B4296" t="s">
        <v>793</v>
      </c>
      <c r="C4296" t="s">
        <v>15</v>
      </c>
      <c r="D4296" t="s">
        <v>17</v>
      </c>
      <c r="E4296" t="s">
        <v>519</v>
      </c>
      <c r="G4296" t="s">
        <v>20</v>
      </c>
      <c r="H4296" t="s">
        <v>21</v>
      </c>
      <c r="I4296" s="4">
        <v>2357.63</v>
      </c>
      <c r="J4296">
        <v>0</v>
      </c>
      <c r="K4296">
        <v>0</v>
      </c>
      <c r="L4296">
        <v>0</v>
      </c>
      <c r="M4296">
        <v>2357.63</v>
      </c>
      <c r="N4296" s="2">
        <v>31</v>
      </c>
      <c r="O4296" t="s">
        <v>23</v>
      </c>
      <c r="P4296" t="s">
        <v>482</v>
      </c>
      <c r="Q4296" t="s">
        <v>25</v>
      </c>
      <c r="R4296" t="s">
        <v>26</v>
      </c>
    </row>
    <row r="4297" spans="1:18" x14ac:dyDescent="0.35">
      <c r="A4297" t="s">
        <v>1037</v>
      </c>
      <c r="B4297" t="s">
        <v>794</v>
      </c>
      <c r="C4297" t="s">
        <v>15</v>
      </c>
      <c r="D4297" t="s">
        <v>17</v>
      </c>
      <c r="E4297" t="s">
        <v>520</v>
      </c>
      <c r="G4297" t="s">
        <v>20</v>
      </c>
      <c r="H4297" t="s">
        <v>22</v>
      </c>
      <c r="I4297" s="4">
        <v>13540</v>
      </c>
      <c r="J4297">
        <v>2030</v>
      </c>
      <c r="K4297">
        <v>0</v>
      </c>
      <c r="L4297">
        <v>11510</v>
      </c>
      <c r="M4297">
        <v>0</v>
      </c>
      <c r="N4297" s="2">
        <v>31</v>
      </c>
      <c r="Q4297" t="s">
        <v>25</v>
      </c>
      <c r="R4297" t="s">
        <v>26</v>
      </c>
    </row>
    <row r="4298" spans="1:18" x14ac:dyDescent="0.35">
      <c r="A4298" t="s">
        <v>1037</v>
      </c>
      <c r="B4298" t="s">
        <v>795</v>
      </c>
      <c r="C4298" t="s">
        <v>15</v>
      </c>
      <c r="D4298" t="s">
        <v>17</v>
      </c>
      <c r="E4298" t="s">
        <v>502</v>
      </c>
      <c r="G4298" t="s">
        <v>20</v>
      </c>
      <c r="H4298" t="s">
        <v>21</v>
      </c>
      <c r="I4298" s="4">
        <v>2735.96</v>
      </c>
      <c r="J4298">
        <v>0</v>
      </c>
      <c r="K4298">
        <v>0</v>
      </c>
      <c r="L4298">
        <v>0</v>
      </c>
      <c r="M4298">
        <v>2735.96</v>
      </c>
      <c r="N4298" s="2">
        <v>31</v>
      </c>
      <c r="O4298" t="s">
        <v>29</v>
      </c>
      <c r="P4298" t="s">
        <v>482</v>
      </c>
      <c r="Q4298" t="s">
        <v>25</v>
      </c>
      <c r="R4298" t="s">
        <v>26</v>
      </c>
    </row>
    <row r="4299" spans="1:18" x14ac:dyDescent="0.35">
      <c r="A4299" t="s">
        <v>1037</v>
      </c>
      <c r="B4299" t="s">
        <v>796</v>
      </c>
      <c r="C4299" t="s">
        <v>15</v>
      </c>
      <c r="D4299" t="s">
        <v>17</v>
      </c>
      <c r="E4299" t="s">
        <v>487</v>
      </c>
      <c r="G4299" t="s">
        <v>20</v>
      </c>
      <c r="H4299" t="s">
        <v>22</v>
      </c>
      <c r="I4299" s="4">
        <v>6940</v>
      </c>
      <c r="J4299">
        <v>1102</v>
      </c>
      <c r="K4299">
        <v>0</v>
      </c>
      <c r="L4299">
        <v>5838</v>
      </c>
      <c r="M4299">
        <v>0</v>
      </c>
      <c r="N4299" s="2">
        <v>31</v>
      </c>
      <c r="O4299" t="s">
        <v>23</v>
      </c>
      <c r="P4299" t="s">
        <v>482</v>
      </c>
      <c r="Q4299" t="s">
        <v>25</v>
      </c>
      <c r="R4299" t="s">
        <v>26</v>
      </c>
    </row>
    <row r="4300" spans="1:18" x14ac:dyDescent="0.35">
      <c r="A4300" t="s">
        <v>1037</v>
      </c>
      <c r="B4300" t="s">
        <v>797</v>
      </c>
      <c r="C4300" t="s">
        <v>15</v>
      </c>
      <c r="D4300" t="s">
        <v>17</v>
      </c>
      <c r="E4300" t="s">
        <v>521</v>
      </c>
      <c r="G4300" t="s">
        <v>20</v>
      </c>
      <c r="H4300" t="s">
        <v>21</v>
      </c>
      <c r="I4300" s="4">
        <v>2801.96</v>
      </c>
      <c r="J4300">
        <v>0</v>
      </c>
      <c r="K4300">
        <v>0</v>
      </c>
      <c r="L4300">
        <v>0</v>
      </c>
      <c r="M4300">
        <v>2801.96</v>
      </c>
      <c r="N4300" s="2">
        <v>31</v>
      </c>
      <c r="O4300" t="s">
        <v>57</v>
      </c>
      <c r="P4300" t="s">
        <v>482</v>
      </c>
      <c r="Q4300" t="s">
        <v>25</v>
      </c>
      <c r="R4300" t="s">
        <v>26</v>
      </c>
    </row>
    <row r="4301" spans="1:18" x14ac:dyDescent="0.35">
      <c r="A4301" t="s">
        <v>1037</v>
      </c>
      <c r="B4301" t="s">
        <v>798</v>
      </c>
      <c r="C4301" t="s">
        <v>15</v>
      </c>
      <c r="D4301" t="s">
        <v>17</v>
      </c>
      <c r="E4301" t="s">
        <v>525</v>
      </c>
      <c r="G4301" t="s">
        <v>20</v>
      </c>
      <c r="H4301" t="s">
        <v>21</v>
      </c>
      <c r="I4301" s="4">
        <v>5440.77</v>
      </c>
      <c r="J4301">
        <v>0</v>
      </c>
      <c r="K4301">
        <v>0</v>
      </c>
      <c r="L4301">
        <v>0</v>
      </c>
      <c r="M4301">
        <v>5440.77</v>
      </c>
      <c r="N4301" s="2">
        <v>31</v>
      </c>
      <c r="O4301" t="s">
        <v>29</v>
      </c>
      <c r="P4301" t="s">
        <v>482</v>
      </c>
      <c r="Q4301" t="s">
        <v>25</v>
      </c>
      <c r="R4301" t="s">
        <v>26</v>
      </c>
    </row>
    <row r="4302" spans="1:18" x14ac:dyDescent="0.35">
      <c r="A4302" t="s">
        <v>1037</v>
      </c>
      <c r="B4302" t="s">
        <v>799</v>
      </c>
      <c r="C4302" t="s">
        <v>15</v>
      </c>
      <c r="D4302" t="s">
        <v>17</v>
      </c>
      <c r="E4302" t="s">
        <v>488</v>
      </c>
      <c r="G4302" t="s">
        <v>20</v>
      </c>
      <c r="H4302" t="s">
        <v>22</v>
      </c>
      <c r="I4302" s="4">
        <v>2874</v>
      </c>
      <c r="J4302">
        <v>460</v>
      </c>
      <c r="K4302">
        <v>0</v>
      </c>
      <c r="L4302">
        <v>2414</v>
      </c>
      <c r="M4302">
        <v>0</v>
      </c>
      <c r="N4302" s="2">
        <v>31</v>
      </c>
      <c r="O4302" t="s">
        <v>29</v>
      </c>
      <c r="P4302" t="s">
        <v>482</v>
      </c>
      <c r="Q4302" t="s">
        <v>25</v>
      </c>
      <c r="R4302" t="s">
        <v>26</v>
      </c>
    </row>
    <row r="4303" spans="1:18" x14ac:dyDescent="0.35">
      <c r="A4303" t="s">
        <v>1037</v>
      </c>
      <c r="B4303" t="s">
        <v>800</v>
      </c>
      <c r="C4303" t="s">
        <v>15</v>
      </c>
      <c r="D4303" t="s">
        <v>17</v>
      </c>
      <c r="E4303" t="s">
        <v>511</v>
      </c>
      <c r="G4303" t="s">
        <v>20</v>
      </c>
      <c r="H4303" t="s">
        <v>21</v>
      </c>
      <c r="I4303" s="4">
        <v>3988</v>
      </c>
      <c r="J4303">
        <v>0</v>
      </c>
      <c r="K4303">
        <v>0</v>
      </c>
      <c r="L4303">
        <v>0</v>
      </c>
      <c r="M4303">
        <v>3988</v>
      </c>
      <c r="N4303" s="2">
        <v>31</v>
      </c>
      <c r="O4303" t="s">
        <v>29</v>
      </c>
      <c r="P4303" t="s">
        <v>482</v>
      </c>
      <c r="Q4303" t="s">
        <v>25</v>
      </c>
      <c r="R4303" t="s">
        <v>26</v>
      </c>
    </row>
    <row r="4304" spans="1:18" x14ac:dyDescent="0.35">
      <c r="A4304" t="s">
        <v>1037</v>
      </c>
      <c r="B4304" t="s">
        <v>801</v>
      </c>
      <c r="C4304" t="s">
        <v>15</v>
      </c>
      <c r="D4304" t="s">
        <v>17</v>
      </c>
      <c r="E4304" t="s">
        <v>547</v>
      </c>
      <c r="G4304" t="s">
        <v>20</v>
      </c>
      <c r="H4304" t="s">
        <v>21</v>
      </c>
      <c r="I4304" s="4">
        <v>6512</v>
      </c>
      <c r="J4304">
        <v>0</v>
      </c>
      <c r="K4304">
        <v>0</v>
      </c>
      <c r="L4304">
        <v>0</v>
      </c>
      <c r="M4304">
        <v>6512</v>
      </c>
      <c r="N4304" s="2">
        <v>31</v>
      </c>
      <c r="O4304" t="s">
        <v>29</v>
      </c>
      <c r="P4304" t="s">
        <v>517</v>
      </c>
      <c r="Q4304" t="s">
        <v>25</v>
      </c>
      <c r="R4304" t="s">
        <v>26</v>
      </c>
    </row>
    <row r="4305" spans="1:18" x14ac:dyDescent="0.35">
      <c r="A4305" t="s">
        <v>1037</v>
      </c>
      <c r="B4305" t="s">
        <v>802</v>
      </c>
      <c r="C4305" t="s">
        <v>15</v>
      </c>
      <c r="D4305" t="s">
        <v>17</v>
      </c>
      <c r="E4305" t="s">
        <v>540</v>
      </c>
      <c r="F4305" t="s">
        <v>541</v>
      </c>
      <c r="G4305" t="s">
        <v>20</v>
      </c>
      <c r="H4305" t="s">
        <v>22</v>
      </c>
      <c r="I4305" s="4">
        <v>4665</v>
      </c>
      <c r="J4305">
        <v>160</v>
      </c>
      <c r="K4305">
        <v>0</v>
      </c>
      <c r="L4305">
        <v>4505</v>
      </c>
      <c r="M4305">
        <v>0</v>
      </c>
      <c r="N4305" s="2">
        <v>31</v>
      </c>
      <c r="O4305" t="s">
        <v>23</v>
      </c>
      <c r="P4305" t="s">
        <v>517</v>
      </c>
      <c r="Q4305" t="s">
        <v>25</v>
      </c>
      <c r="R4305" t="s">
        <v>26</v>
      </c>
    </row>
    <row r="4306" spans="1:18" x14ac:dyDescent="0.35">
      <c r="A4306" t="s">
        <v>1037</v>
      </c>
      <c r="B4306" t="s">
        <v>803</v>
      </c>
      <c r="C4306" t="s">
        <v>15</v>
      </c>
      <c r="D4306" t="s">
        <v>17</v>
      </c>
      <c r="E4306" t="s">
        <v>163</v>
      </c>
      <c r="F4306" t="s">
        <v>62</v>
      </c>
      <c r="G4306" t="s">
        <v>20</v>
      </c>
      <c r="H4306" t="s">
        <v>21</v>
      </c>
      <c r="I4306" s="4">
        <v>421.84</v>
      </c>
      <c r="J4306">
        <v>0</v>
      </c>
      <c r="K4306">
        <v>0</v>
      </c>
      <c r="L4306">
        <v>0</v>
      </c>
      <c r="M4306">
        <v>421.84</v>
      </c>
      <c r="N4306" s="2">
        <v>31</v>
      </c>
      <c r="O4306" t="s">
        <v>63</v>
      </c>
      <c r="P4306" t="s">
        <v>80</v>
      </c>
      <c r="Q4306" t="s">
        <v>25</v>
      </c>
      <c r="R4306" t="s">
        <v>26</v>
      </c>
    </row>
    <row r="4307" spans="1:18" x14ac:dyDescent="0.35">
      <c r="A4307" t="s">
        <v>1037</v>
      </c>
      <c r="B4307" t="s">
        <v>804</v>
      </c>
      <c r="C4307" t="s">
        <v>15</v>
      </c>
      <c r="D4307" t="s">
        <v>17</v>
      </c>
      <c r="E4307" t="s">
        <v>329</v>
      </c>
      <c r="F4307" t="s">
        <v>18</v>
      </c>
      <c r="G4307" t="s">
        <v>20</v>
      </c>
      <c r="H4307" t="s">
        <v>21</v>
      </c>
      <c r="I4307" s="4">
        <v>1350.94</v>
      </c>
      <c r="J4307">
        <v>0</v>
      </c>
      <c r="K4307">
        <v>0</v>
      </c>
      <c r="L4307">
        <v>0</v>
      </c>
      <c r="M4307">
        <v>1350.94</v>
      </c>
      <c r="N4307" s="2">
        <v>31</v>
      </c>
      <c r="O4307" t="s">
        <v>23</v>
      </c>
      <c r="P4307" t="s">
        <v>108</v>
      </c>
      <c r="Q4307" t="s">
        <v>25</v>
      </c>
      <c r="R4307" t="s">
        <v>26</v>
      </c>
    </row>
    <row r="4308" spans="1:18" x14ac:dyDescent="0.35">
      <c r="A4308" t="s">
        <v>1037</v>
      </c>
      <c r="B4308" t="s">
        <v>805</v>
      </c>
      <c r="C4308" t="s">
        <v>15</v>
      </c>
      <c r="D4308" t="s">
        <v>17</v>
      </c>
      <c r="E4308" t="s">
        <v>325</v>
      </c>
      <c r="G4308" t="s">
        <v>20</v>
      </c>
      <c r="H4308" t="s">
        <v>22</v>
      </c>
      <c r="I4308" s="4">
        <v>8677</v>
      </c>
      <c r="J4308">
        <v>1486</v>
      </c>
      <c r="K4308">
        <v>0</v>
      </c>
      <c r="L4308">
        <v>7191</v>
      </c>
      <c r="M4308">
        <v>0</v>
      </c>
      <c r="N4308" s="2">
        <v>31</v>
      </c>
      <c r="O4308" t="s">
        <v>29</v>
      </c>
      <c r="P4308" t="s">
        <v>108</v>
      </c>
      <c r="Q4308" t="s">
        <v>25</v>
      </c>
      <c r="R4308" t="s">
        <v>26</v>
      </c>
    </row>
    <row r="4309" spans="1:18" x14ac:dyDescent="0.35">
      <c r="A4309" t="s">
        <v>1037</v>
      </c>
      <c r="B4309" t="s">
        <v>806</v>
      </c>
      <c r="C4309" t="s">
        <v>15</v>
      </c>
      <c r="D4309" t="s">
        <v>17</v>
      </c>
      <c r="E4309" t="s">
        <v>564</v>
      </c>
      <c r="G4309" t="s">
        <v>20</v>
      </c>
      <c r="H4309" t="s">
        <v>22</v>
      </c>
      <c r="I4309" s="4">
        <v>17932</v>
      </c>
      <c r="J4309">
        <v>1452</v>
      </c>
      <c r="K4309">
        <v>0</v>
      </c>
      <c r="L4309">
        <v>16480</v>
      </c>
      <c r="M4309">
        <v>0</v>
      </c>
      <c r="N4309" s="2">
        <v>31</v>
      </c>
      <c r="Q4309" t="s">
        <v>25</v>
      </c>
      <c r="R4309" t="s">
        <v>26</v>
      </c>
    </row>
    <row r="4310" spans="1:18" x14ac:dyDescent="0.35">
      <c r="A4310" t="s">
        <v>1037</v>
      </c>
      <c r="B4310" t="s">
        <v>807</v>
      </c>
      <c r="C4310" t="s">
        <v>15</v>
      </c>
      <c r="D4310" t="s">
        <v>17</v>
      </c>
      <c r="E4310" t="s">
        <v>356</v>
      </c>
      <c r="G4310" t="s">
        <v>20</v>
      </c>
      <c r="H4310" t="s">
        <v>22</v>
      </c>
      <c r="I4310" s="4">
        <v>8523</v>
      </c>
      <c r="J4310">
        <v>1468</v>
      </c>
      <c r="K4310">
        <v>0</v>
      </c>
      <c r="L4310">
        <v>7055</v>
      </c>
      <c r="M4310">
        <v>0</v>
      </c>
      <c r="N4310" s="2">
        <v>31</v>
      </c>
      <c r="O4310" t="s">
        <v>29</v>
      </c>
      <c r="P4310" t="s">
        <v>108</v>
      </c>
      <c r="Q4310" t="s">
        <v>25</v>
      </c>
      <c r="R4310" t="s">
        <v>26</v>
      </c>
    </row>
    <row r="4311" spans="1:18" x14ac:dyDescent="0.35">
      <c r="A4311" t="s">
        <v>1037</v>
      </c>
      <c r="B4311" t="s">
        <v>808</v>
      </c>
      <c r="C4311" t="s">
        <v>15</v>
      </c>
      <c r="D4311" t="s">
        <v>17</v>
      </c>
      <c r="E4311" t="s">
        <v>416</v>
      </c>
      <c r="F4311" t="s">
        <v>131</v>
      </c>
      <c r="G4311" t="s">
        <v>20</v>
      </c>
      <c r="H4311" t="s">
        <v>22</v>
      </c>
      <c r="I4311" s="4">
        <v>11029</v>
      </c>
      <c r="J4311">
        <v>1966</v>
      </c>
      <c r="K4311">
        <v>0</v>
      </c>
      <c r="L4311">
        <v>9063</v>
      </c>
      <c r="M4311">
        <v>0</v>
      </c>
      <c r="N4311" s="2">
        <v>31</v>
      </c>
      <c r="O4311" t="s">
        <v>29</v>
      </c>
      <c r="P4311" t="s">
        <v>30</v>
      </c>
      <c r="Q4311" t="s">
        <v>25</v>
      </c>
      <c r="R4311" t="s">
        <v>26</v>
      </c>
    </row>
    <row r="4312" spans="1:18" x14ac:dyDescent="0.35">
      <c r="A4312" t="s">
        <v>1037</v>
      </c>
      <c r="B4312" t="s">
        <v>809</v>
      </c>
      <c r="C4312" t="s">
        <v>15</v>
      </c>
      <c r="D4312" t="s">
        <v>17</v>
      </c>
      <c r="E4312" t="s">
        <v>459</v>
      </c>
      <c r="F4312" t="s">
        <v>460</v>
      </c>
      <c r="G4312" t="s">
        <v>20</v>
      </c>
      <c r="H4312" t="s">
        <v>22</v>
      </c>
      <c r="I4312" s="4">
        <v>2296</v>
      </c>
      <c r="J4312">
        <v>397</v>
      </c>
      <c r="K4312">
        <v>0</v>
      </c>
      <c r="L4312">
        <v>1899</v>
      </c>
      <c r="M4312">
        <v>0</v>
      </c>
      <c r="N4312" s="2">
        <v>31</v>
      </c>
      <c r="O4312" t="s">
        <v>29</v>
      </c>
      <c r="P4312" t="s">
        <v>30</v>
      </c>
      <c r="Q4312" t="s">
        <v>25</v>
      </c>
      <c r="R4312" t="s">
        <v>26</v>
      </c>
    </row>
    <row r="4313" spans="1:18" x14ac:dyDescent="0.35">
      <c r="A4313" t="s">
        <v>1037</v>
      </c>
      <c r="B4313" t="s">
        <v>810</v>
      </c>
      <c r="C4313" t="s">
        <v>15</v>
      </c>
      <c r="D4313" t="s">
        <v>17</v>
      </c>
      <c r="E4313" t="s">
        <v>545</v>
      </c>
      <c r="G4313" t="s">
        <v>20</v>
      </c>
      <c r="H4313" t="s">
        <v>21</v>
      </c>
      <c r="I4313" s="4">
        <v>5082</v>
      </c>
      <c r="J4313">
        <v>0</v>
      </c>
      <c r="K4313">
        <v>0</v>
      </c>
      <c r="L4313">
        <v>0</v>
      </c>
      <c r="M4313">
        <v>5082</v>
      </c>
      <c r="N4313" s="2">
        <v>31</v>
      </c>
      <c r="O4313" t="s">
        <v>29</v>
      </c>
      <c r="P4313" t="s">
        <v>319</v>
      </c>
      <c r="Q4313" t="s">
        <v>25</v>
      </c>
      <c r="R4313" t="s">
        <v>26</v>
      </c>
    </row>
    <row r="4314" spans="1:18" x14ac:dyDescent="0.35">
      <c r="A4314" t="s">
        <v>1037</v>
      </c>
      <c r="B4314" t="s">
        <v>811</v>
      </c>
      <c r="C4314" t="s">
        <v>15</v>
      </c>
      <c r="D4314" t="s">
        <v>17</v>
      </c>
      <c r="E4314" t="s">
        <v>93</v>
      </c>
      <c r="F4314" t="s">
        <v>39</v>
      </c>
      <c r="G4314" t="s">
        <v>20</v>
      </c>
      <c r="H4314" t="s">
        <v>21</v>
      </c>
      <c r="I4314" s="4">
        <v>529.86</v>
      </c>
      <c r="J4314">
        <v>0</v>
      </c>
      <c r="K4314">
        <v>0</v>
      </c>
      <c r="L4314">
        <v>0</v>
      </c>
      <c r="M4314">
        <v>529.86</v>
      </c>
      <c r="N4314" s="2">
        <v>31</v>
      </c>
      <c r="O4314" t="s">
        <v>40</v>
      </c>
      <c r="P4314" t="s">
        <v>94</v>
      </c>
      <c r="Q4314" t="s">
        <v>25</v>
      </c>
      <c r="R4314" t="s">
        <v>26</v>
      </c>
    </row>
    <row r="4315" spans="1:18" x14ac:dyDescent="0.35">
      <c r="A4315" t="s">
        <v>1037</v>
      </c>
      <c r="B4315" t="s">
        <v>812</v>
      </c>
      <c r="C4315" t="s">
        <v>15</v>
      </c>
      <c r="D4315" t="s">
        <v>17</v>
      </c>
      <c r="E4315" t="s">
        <v>350</v>
      </c>
      <c r="F4315" t="s">
        <v>18</v>
      </c>
      <c r="G4315" t="s">
        <v>20</v>
      </c>
      <c r="H4315" t="s">
        <v>22</v>
      </c>
      <c r="I4315" s="4">
        <v>1508</v>
      </c>
      <c r="J4315">
        <v>66</v>
      </c>
      <c r="K4315">
        <v>0</v>
      </c>
      <c r="L4315">
        <v>1442</v>
      </c>
      <c r="M4315">
        <v>0</v>
      </c>
      <c r="N4315" s="2">
        <v>31</v>
      </c>
      <c r="O4315" t="s">
        <v>23</v>
      </c>
      <c r="P4315" t="s">
        <v>108</v>
      </c>
      <c r="Q4315" t="s">
        <v>25</v>
      </c>
      <c r="R4315" t="s">
        <v>26</v>
      </c>
    </row>
    <row r="4316" spans="1:18" x14ac:dyDescent="0.35">
      <c r="A4316" t="s">
        <v>1037</v>
      </c>
      <c r="B4316" t="s">
        <v>813</v>
      </c>
      <c r="C4316" t="s">
        <v>15</v>
      </c>
      <c r="D4316" t="s">
        <v>17</v>
      </c>
      <c r="E4316" t="s">
        <v>355</v>
      </c>
      <c r="F4316" t="s">
        <v>18</v>
      </c>
      <c r="G4316" t="s">
        <v>20</v>
      </c>
      <c r="H4316" t="s">
        <v>21</v>
      </c>
      <c r="I4316" s="4">
        <v>1169.8399999999999</v>
      </c>
      <c r="J4316">
        <v>0</v>
      </c>
      <c r="K4316">
        <v>0</v>
      </c>
      <c r="L4316">
        <v>0</v>
      </c>
      <c r="M4316">
        <v>1169.8399999999999</v>
      </c>
      <c r="N4316" s="2">
        <v>31</v>
      </c>
      <c r="O4316" t="s">
        <v>23</v>
      </c>
      <c r="P4316" t="s">
        <v>41</v>
      </c>
      <c r="Q4316" t="s">
        <v>25</v>
      </c>
      <c r="R4316" t="s">
        <v>26</v>
      </c>
    </row>
    <row r="4317" spans="1:18" x14ac:dyDescent="0.35">
      <c r="A4317" t="s">
        <v>1037</v>
      </c>
      <c r="B4317" t="s">
        <v>814</v>
      </c>
      <c r="C4317" t="s">
        <v>15</v>
      </c>
      <c r="D4317" t="s">
        <v>17</v>
      </c>
      <c r="E4317" t="s">
        <v>477</v>
      </c>
      <c r="G4317" t="s">
        <v>20</v>
      </c>
      <c r="H4317" t="s">
        <v>21</v>
      </c>
      <c r="I4317" s="4">
        <v>70.5</v>
      </c>
      <c r="J4317">
        <v>0</v>
      </c>
      <c r="K4317">
        <v>0</v>
      </c>
      <c r="L4317">
        <v>0</v>
      </c>
      <c r="M4317">
        <v>70.5</v>
      </c>
      <c r="N4317" s="2">
        <v>31</v>
      </c>
      <c r="O4317" t="s">
        <v>46</v>
      </c>
      <c r="P4317" t="s">
        <v>224</v>
      </c>
      <c r="Q4317" t="s">
        <v>25</v>
      </c>
      <c r="R4317" t="s">
        <v>26</v>
      </c>
    </row>
    <row r="4318" spans="1:18" x14ac:dyDescent="0.35">
      <c r="A4318" t="s">
        <v>1037</v>
      </c>
      <c r="B4318" t="s">
        <v>815</v>
      </c>
      <c r="C4318" t="s">
        <v>15</v>
      </c>
      <c r="D4318" t="s">
        <v>17</v>
      </c>
      <c r="E4318" t="s">
        <v>481</v>
      </c>
      <c r="G4318" t="s">
        <v>20</v>
      </c>
      <c r="H4318" t="s">
        <v>21</v>
      </c>
      <c r="I4318" s="4">
        <v>0</v>
      </c>
      <c r="J4318">
        <v>0</v>
      </c>
      <c r="K4318">
        <v>0</v>
      </c>
      <c r="L4318">
        <v>0</v>
      </c>
      <c r="M4318">
        <v>0</v>
      </c>
      <c r="N4318" s="2">
        <v>31</v>
      </c>
      <c r="O4318" t="s">
        <v>29</v>
      </c>
      <c r="P4318" t="s">
        <v>482</v>
      </c>
      <c r="Q4318" t="s">
        <v>25</v>
      </c>
      <c r="R4318" t="s">
        <v>26</v>
      </c>
    </row>
    <row r="4319" spans="1:18" x14ac:dyDescent="0.35">
      <c r="A4319" t="s">
        <v>1037</v>
      </c>
      <c r="B4319" t="s">
        <v>816</v>
      </c>
      <c r="C4319" t="s">
        <v>15</v>
      </c>
      <c r="D4319" t="s">
        <v>17</v>
      </c>
      <c r="E4319" t="s">
        <v>222</v>
      </c>
      <c r="F4319" t="s">
        <v>18</v>
      </c>
      <c r="G4319" t="s">
        <v>20</v>
      </c>
      <c r="H4319" t="s">
        <v>21</v>
      </c>
      <c r="I4319" s="4">
        <v>1658.77</v>
      </c>
      <c r="J4319">
        <v>0</v>
      </c>
      <c r="K4319">
        <v>0</v>
      </c>
      <c r="L4319">
        <v>0</v>
      </c>
      <c r="M4319">
        <v>1658.77</v>
      </c>
      <c r="N4319" s="2">
        <v>31</v>
      </c>
      <c r="O4319" t="s">
        <v>23</v>
      </c>
      <c r="P4319" t="s">
        <v>32</v>
      </c>
      <c r="Q4319" t="s">
        <v>25</v>
      </c>
      <c r="R4319" t="s">
        <v>26</v>
      </c>
    </row>
    <row r="4320" spans="1:18" x14ac:dyDescent="0.35">
      <c r="A4320" t="s">
        <v>1037</v>
      </c>
      <c r="B4320" t="s">
        <v>817</v>
      </c>
      <c r="C4320" t="s">
        <v>15</v>
      </c>
      <c r="D4320" t="s">
        <v>17</v>
      </c>
      <c r="E4320" t="s">
        <v>389</v>
      </c>
      <c r="F4320" t="s">
        <v>131</v>
      </c>
      <c r="G4320" t="s">
        <v>20</v>
      </c>
      <c r="H4320" t="s">
        <v>22</v>
      </c>
      <c r="I4320" s="4">
        <v>11887</v>
      </c>
      <c r="J4320">
        <v>2087</v>
      </c>
      <c r="K4320">
        <v>0</v>
      </c>
      <c r="L4320">
        <v>9800</v>
      </c>
      <c r="M4320">
        <v>0</v>
      </c>
      <c r="N4320" s="2">
        <v>31</v>
      </c>
      <c r="O4320" t="s">
        <v>29</v>
      </c>
      <c r="P4320" t="s">
        <v>32</v>
      </c>
      <c r="Q4320" t="s">
        <v>25</v>
      </c>
      <c r="R4320" t="s">
        <v>26</v>
      </c>
    </row>
    <row r="4321" spans="1:18" x14ac:dyDescent="0.35">
      <c r="A4321" t="s">
        <v>1037</v>
      </c>
      <c r="B4321" t="s">
        <v>818</v>
      </c>
      <c r="C4321" t="s">
        <v>15</v>
      </c>
      <c r="D4321" t="s">
        <v>17</v>
      </c>
      <c r="E4321" t="s">
        <v>146</v>
      </c>
      <c r="F4321" t="s">
        <v>18</v>
      </c>
      <c r="G4321" t="s">
        <v>20</v>
      </c>
      <c r="H4321" t="s">
        <v>22</v>
      </c>
      <c r="I4321" s="4">
        <v>4187</v>
      </c>
      <c r="J4321">
        <v>317</v>
      </c>
      <c r="K4321">
        <v>0</v>
      </c>
      <c r="L4321">
        <v>3870</v>
      </c>
      <c r="M4321">
        <v>0</v>
      </c>
      <c r="N4321" s="2">
        <v>31</v>
      </c>
      <c r="O4321" t="s">
        <v>23</v>
      </c>
      <c r="P4321" t="s">
        <v>32</v>
      </c>
      <c r="Q4321" t="s">
        <v>25</v>
      </c>
      <c r="R4321" t="s">
        <v>26</v>
      </c>
    </row>
    <row r="4322" spans="1:18" x14ac:dyDescent="0.35">
      <c r="A4322" t="s">
        <v>1037</v>
      </c>
      <c r="B4322" t="s">
        <v>819</v>
      </c>
      <c r="C4322" t="s">
        <v>15</v>
      </c>
      <c r="D4322" t="s">
        <v>17</v>
      </c>
      <c r="E4322" t="s">
        <v>214</v>
      </c>
      <c r="F4322" t="s">
        <v>18</v>
      </c>
      <c r="G4322" t="s">
        <v>20</v>
      </c>
      <c r="H4322" t="s">
        <v>21</v>
      </c>
      <c r="I4322" s="4">
        <v>1698.58</v>
      </c>
      <c r="J4322">
        <v>0</v>
      </c>
      <c r="K4322">
        <v>0</v>
      </c>
      <c r="L4322">
        <v>0</v>
      </c>
      <c r="M4322">
        <v>1698.58</v>
      </c>
      <c r="N4322" s="2">
        <v>31</v>
      </c>
      <c r="O4322" t="s">
        <v>23</v>
      </c>
      <c r="P4322" t="s">
        <v>32</v>
      </c>
      <c r="Q4322" t="s">
        <v>25</v>
      </c>
      <c r="R4322" t="s">
        <v>26</v>
      </c>
    </row>
    <row r="4323" spans="1:18" x14ac:dyDescent="0.35">
      <c r="A4323" t="s">
        <v>1037</v>
      </c>
      <c r="B4323" t="s">
        <v>820</v>
      </c>
      <c r="C4323" t="s">
        <v>15</v>
      </c>
      <c r="D4323" t="s">
        <v>17</v>
      </c>
      <c r="E4323" t="s">
        <v>132</v>
      </c>
      <c r="F4323" t="s">
        <v>23</v>
      </c>
      <c r="G4323" t="s">
        <v>20</v>
      </c>
      <c r="H4323" t="s">
        <v>21</v>
      </c>
      <c r="I4323" s="4">
        <v>2604.54</v>
      </c>
      <c r="J4323">
        <v>0</v>
      </c>
      <c r="K4323">
        <v>0</v>
      </c>
      <c r="L4323">
        <v>0</v>
      </c>
      <c r="M4323">
        <v>2604.54</v>
      </c>
      <c r="N4323" s="2">
        <v>31</v>
      </c>
      <c r="O4323" t="s">
        <v>23</v>
      </c>
      <c r="P4323" t="s">
        <v>30</v>
      </c>
      <c r="Q4323" t="s">
        <v>25</v>
      </c>
      <c r="R4323" t="s">
        <v>26</v>
      </c>
    </row>
    <row r="4324" spans="1:18" x14ac:dyDescent="0.35">
      <c r="A4324" t="s">
        <v>1037</v>
      </c>
      <c r="B4324" t="s">
        <v>1031</v>
      </c>
      <c r="C4324" t="s">
        <v>15</v>
      </c>
      <c r="D4324" t="s">
        <v>17</v>
      </c>
      <c r="E4324" t="s">
        <v>468</v>
      </c>
      <c r="G4324" t="s">
        <v>20</v>
      </c>
      <c r="H4324" t="s">
        <v>21</v>
      </c>
      <c r="I4324" s="4">
        <v>2133.0100000000002</v>
      </c>
      <c r="J4324">
        <v>0</v>
      </c>
      <c r="K4324">
        <v>0</v>
      </c>
      <c r="L4324">
        <v>0</v>
      </c>
      <c r="M4324">
        <v>2133.0100000000002</v>
      </c>
      <c r="N4324" s="2">
        <v>31</v>
      </c>
      <c r="Q4324" t="s">
        <v>25</v>
      </c>
      <c r="R4324" t="s">
        <v>26</v>
      </c>
    </row>
    <row r="4325" spans="1:18" x14ac:dyDescent="0.35">
      <c r="A4325" t="s">
        <v>1037</v>
      </c>
      <c r="B4325" t="s">
        <v>822</v>
      </c>
      <c r="C4325" t="s">
        <v>15</v>
      </c>
      <c r="D4325" t="s">
        <v>17</v>
      </c>
      <c r="E4325" t="s">
        <v>229</v>
      </c>
      <c r="G4325" t="s">
        <v>20</v>
      </c>
      <c r="H4325" t="s">
        <v>22</v>
      </c>
      <c r="I4325" s="4">
        <v>708</v>
      </c>
      <c r="J4325">
        <v>244</v>
      </c>
      <c r="K4325">
        <v>0</v>
      </c>
      <c r="L4325">
        <v>464</v>
      </c>
      <c r="M4325">
        <v>0</v>
      </c>
      <c r="N4325" s="2">
        <v>31</v>
      </c>
      <c r="O4325" t="s">
        <v>29</v>
      </c>
      <c r="P4325" t="s">
        <v>37</v>
      </c>
      <c r="Q4325" t="s">
        <v>25</v>
      </c>
      <c r="R4325" t="s">
        <v>26</v>
      </c>
    </row>
    <row r="4326" spans="1:18" x14ac:dyDescent="0.35">
      <c r="A4326" t="s">
        <v>1037</v>
      </c>
      <c r="B4326" t="s">
        <v>823</v>
      </c>
      <c r="C4326" t="s">
        <v>15</v>
      </c>
      <c r="D4326" t="s">
        <v>17</v>
      </c>
      <c r="E4326" t="s">
        <v>381</v>
      </c>
      <c r="F4326" t="s">
        <v>360</v>
      </c>
      <c r="G4326" t="s">
        <v>20</v>
      </c>
      <c r="H4326" t="s">
        <v>22</v>
      </c>
      <c r="I4326" s="4">
        <v>4235</v>
      </c>
      <c r="J4326">
        <v>721</v>
      </c>
      <c r="K4326">
        <v>0</v>
      </c>
      <c r="L4326">
        <v>3514</v>
      </c>
      <c r="M4326">
        <v>0</v>
      </c>
      <c r="N4326" s="2">
        <v>31</v>
      </c>
      <c r="O4326" t="s">
        <v>29</v>
      </c>
      <c r="P4326" t="s">
        <v>30</v>
      </c>
      <c r="Q4326" t="s">
        <v>25</v>
      </c>
      <c r="R4326" t="s">
        <v>26</v>
      </c>
    </row>
    <row r="4327" spans="1:18" x14ac:dyDescent="0.35">
      <c r="A4327" t="s">
        <v>1037</v>
      </c>
      <c r="B4327" t="s">
        <v>824</v>
      </c>
      <c r="C4327" t="s">
        <v>15</v>
      </c>
      <c r="D4327" t="s">
        <v>17</v>
      </c>
      <c r="E4327" t="s">
        <v>144</v>
      </c>
      <c r="F4327" t="s">
        <v>29</v>
      </c>
      <c r="G4327" t="s">
        <v>20</v>
      </c>
      <c r="H4327" t="s">
        <v>21</v>
      </c>
      <c r="I4327" s="4">
        <v>3036.91</v>
      </c>
      <c r="J4327">
        <v>0</v>
      </c>
      <c r="K4327">
        <v>0</v>
      </c>
      <c r="L4327">
        <v>0</v>
      </c>
      <c r="M4327">
        <v>3036.91</v>
      </c>
      <c r="N4327" s="2">
        <v>31</v>
      </c>
      <c r="O4327" t="s">
        <v>29</v>
      </c>
      <c r="P4327" t="s">
        <v>30</v>
      </c>
      <c r="Q4327" t="s">
        <v>25</v>
      </c>
      <c r="R4327" t="s">
        <v>26</v>
      </c>
    </row>
    <row r="4328" spans="1:18" x14ac:dyDescent="0.35">
      <c r="A4328" t="s">
        <v>1037</v>
      </c>
      <c r="B4328" t="s">
        <v>825</v>
      </c>
      <c r="C4328" t="s">
        <v>15</v>
      </c>
      <c r="D4328" t="s">
        <v>17</v>
      </c>
      <c r="E4328" t="s">
        <v>129</v>
      </c>
      <c r="F4328" t="s">
        <v>110</v>
      </c>
      <c r="G4328" t="s">
        <v>20</v>
      </c>
      <c r="H4328" t="s">
        <v>21</v>
      </c>
      <c r="I4328" s="4">
        <v>2983.29</v>
      </c>
      <c r="J4328">
        <v>0</v>
      </c>
      <c r="K4328">
        <v>0</v>
      </c>
      <c r="L4328">
        <v>0</v>
      </c>
      <c r="M4328">
        <v>2983.29</v>
      </c>
      <c r="N4328" s="2">
        <v>31</v>
      </c>
      <c r="O4328" t="s">
        <v>29</v>
      </c>
      <c r="P4328" t="s">
        <v>80</v>
      </c>
      <c r="Q4328" t="s">
        <v>25</v>
      </c>
      <c r="R4328" t="s">
        <v>26</v>
      </c>
    </row>
    <row r="4329" spans="1:18" x14ac:dyDescent="0.35">
      <c r="A4329" t="s">
        <v>1037</v>
      </c>
      <c r="B4329" t="s">
        <v>826</v>
      </c>
      <c r="C4329" t="s">
        <v>15</v>
      </c>
      <c r="D4329" t="s">
        <v>17</v>
      </c>
      <c r="E4329" t="s">
        <v>186</v>
      </c>
      <c r="F4329" t="s">
        <v>110</v>
      </c>
      <c r="G4329" t="s">
        <v>20</v>
      </c>
      <c r="H4329" t="s">
        <v>22</v>
      </c>
      <c r="I4329" s="4">
        <v>3565</v>
      </c>
      <c r="J4329">
        <v>582</v>
      </c>
      <c r="K4329">
        <v>0</v>
      </c>
      <c r="L4329">
        <v>2983</v>
      </c>
      <c r="M4329">
        <v>0</v>
      </c>
      <c r="N4329" s="2">
        <v>31</v>
      </c>
      <c r="O4329" t="s">
        <v>29</v>
      </c>
      <c r="P4329" t="s">
        <v>80</v>
      </c>
      <c r="Q4329" t="s">
        <v>25</v>
      </c>
      <c r="R4329" t="s">
        <v>26</v>
      </c>
    </row>
    <row r="4330" spans="1:18" x14ac:dyDescent="0.35">
      <c r="A4330" t="s">
        <v>1037</v>
      </c>
      <c r="B4330" t="s">
        <v>827</v>
      </c>
      <c r="C4330" t="s">
        <v>15</v>
      </c>
      <c r="D4330" t="s">
        <v>17</v>
      </c>
      <c r="E4330" t="s">
        <v>461</v>
      </c>
      <c r="F4330" t="s">
        <v>462</v>
      </c>
      <c r="G4330" t="s">
        <v>20</v>
      </c>
      <c r="H4330" t="s">
        <v>21</v>
      </c>
      <c r="I4330" s="4">
        <v>1318.31</v>
      </c>
      <c r="J4330">
        <v>0</v>
      </c>
      <c r="K4330">
        <v>0</v>
      </c>
      <c r="L4330">
        <v>0</v>
      </c>
      <c r="M4330">
        <v>1318.31</v>
      </c>
      <c r="N4330" s="2">
        <v>31</v>
      </c>
      <c r="O4330" t="s">
        <v>23</v>
      </c>
      <c r="P4330" t="s">
        <v>24</v>
      </c>
      <c r="Q4330" t="s">
        <v>25</v>
      </c>
      <c r="R4330" t="s">
        <v>26</v>
      </c>
    </row>
    <row r="4331" spans="1:18" x14ac:dyDescent="0.35">
      <c r="A4331" t="s">
        <v>1037</v>
      </c>
      <c r="B4331" t="s">
        <v>828</v>
      </c>
      <c r="C4331" t="s">
        <v>15</v>
      </c>
      <c r="D4331" t="s">
        <v>17</v>
      </c>
      <c r="E4331" t="s">
        <v>282</v>
      </c>
      <c r="G4331" t="s">
        <v>20</v>
      </c>
      <c r="H4331" t="s">
        <v>22</v>
      </c>
      <c r="I4331" s="4">
        <v>12204</v>
      </c>
      <c r="J4331">
        <v>824</v>
      </c>
      <c r="K4331">
        <v>0</v>
      </c>
      <c r="L4331">
        <v>11380</v>
      </c>
      <c r="M4331">
        <v>0</v>
      </c>
      <c r="N4331" s="2">
        <v>31</v>
      </c>
      <c r="O4331" t="s">
        <v>60</v>
      </c>
      <c r="P4331" t="s">
        <v>80</v>
      </c>
      <c r="Q4331" t="s">
        <v>25</v>
      </c>
      <c r="R4331" t="s">
        <v>26</v>
      </c>
    </row>
    <row r="4332" spans="1:18" x14ac:dyDescent="0.35">
      <c r="A4332" t="s">
        <v>1037</v>
      </c>
      <c r="B4332" t="s">
        <v>829</v>
      </c>
      <c r="C4332" t="s">
        <v>15</v>
      </c>
      <c r="D4332" t="s">
        <v>17</v>
      </c>
      <c r="E4332" t="s">
        <v>275</v>
      </c>
      <c r="F4332" t="s">
        <v>18</v>
      </c>
      <c r="G4332" t="s">
        <v>20</v>
      </c>
      <c r="H4332" t="s">
        <v>21</v>
      </c>
      <c r="I4332" s="4">
        <v>1209</v>
      </c>
      <c r="J4332">
        <v>0</v>
      </c>
      <c r="K4332">
        <v>0</v>
      </c>
      <c r="L4332">
        <v>0</v>
      </c>
      <c r="M4332">
        <v>1209</v>
      </c>
      <c r="N4332" s="2">
        <v>31</v>
      </c>
      <c r="O4332" t="s">
        <v>23</v>
      </c>
      <c r="P4332" t="s">
        <v>37</v>
      </c>
      <c r="Q4332" t="s">
        <v>25</v>
      </c>
      <c r="R4332" t="s">
        <v>26</v>
      </c>
    </row>
    <row r="4333" spans="1:18" x14ac:dyDescent="0.35">
      <c r="A4333" t="s">
        <v>1037</v>
      </c>
      <c r="B4333" t="s">
        <v>830</v>
      </c>
      <c r="C4333" t="s">
        <v>15</v>
      </c>
      <c r="D4333" t="s">
        <v>17</v>
      </c>
      <c r="E4333" t="s">
        <v>231</v>
      </c>
      <c r="F4333" t="s">
        <v>232</v>
      </c>
      <c r="G4333" t="s">
        <v>20</v>
      </c>
      <c r="H4333" t="s">
        <v>22</v>
      </c>
      <c r="I4333" s="4">
        <v>7525</v>
      </c>
      <c r="J4333">
        <v>1206</v>
      </c>
      <c r="K4333">
        <v>0</v>
      </c>
      <c r="L4333">
        <v>6319</v>
      </c>
      <c r="M4333">
        <v>0</v>
      </c>
      <c r="N4333" s="2">
        <v>31</v>
      </c>
      <c r="O4333" t="s">
        <v>29</v>
      </c>
      <c r="P4333" t="s">
        <v>37</v>
      </c>
      <c r="Q4333" t="s">
        <v>25</v>
      </c>
      <c r="R4333" t="s">
        <v>26</v>
      </c>
    </row>
    <row r="4334" spans="1:18" x14ac:dyDescent="0.35">
      <c r="A4334" t="s">
        <v>1037</v>
      </c>
      <c r="B4334" t="s">
        <v>831</v>
      </c>
      <c r="C4334" t="s">
        <v>15</v>
      </c>
      <c r="D4334" t="s">
        <v>17</v>
      </c>
      <c r="E4334" t="s">
        <v>296</v>
      </c>
      <c r="F4334" t="s">
        <v>297</v>
      </c>
      <c r="G4334" t="s">
        <v>20</v>
      </c>
      <c r="H4334" t="s">
        <v>21</v>
      </c>
      <c r="I4334" s="4">
        <v>3000.47</v>
      </c>
      <c r="J4334">
        <v>0</v>
      </c>
      <c r="K4334">
        <v>0</v>
      </c>
      <c r="L4334">
        <v>0</v>
      </c>
      <c r="M4334">
        <v>3000.47</v>
      </c>
      <c r="N4334" s="2">
        <v>31</v>
      </c>
      <c r="O4334" t="s">
        <v>57</v>
      </c>
      <c r="P4334" t="s">
        <v>37</v>
      </c>
      <c r="Q4334" t="s">
        <v>25</v>
      </c>
      <c r="R4334" t="s">
        <v>26</v>
      </c>
    </row>
    <row r="4335" spans="1:18" x14ac:dyDescent="0.35">
      <c r="A4335" t="s">
        <v>1037</v>
      </c>
      <c r="B4335" t="s">
        <v>832</v>
      </c>
      <c r="C4335" t="s">
        <v>15</v>
      </c>
      <c r="D4335" t="s">
        <v>17</v>
      </c>
      <c r="E4335" t="s">
        <v>400</v>
      </c>
      <c r="F4335" t="s">
        <v>131</v>
      </c>
      <c r="G4335" t="s">
        <v>20</v>
      </c>
      <c r="H4335" t="s">
        <v>22</v>
      </c>
      <c r="I4335" s="4">
        <v>1140</v>
      </c>
      <c r="J4335">
        <v>181</v>
      </c>
      <c r="K4335">
        <v>0</v>
      </c>
      <c r="L4335">
        <v>959</v>
      </c>
      <c r="M4335">
        <v>0</v>
      </c>
      <c r="N4335" s="2">
        <v>31</v>
      </c>
      <c r="O4335" t="s">
        <v>29</v>
      </c>
      <c r="P4335" t="s">
        <v>37</v>
      </c>
      <c r="Q4335" t="s">
        <v>25</v>
      </c>
      <c r="R4335" t="s">
        <v>26</v>
      </c>
    </row>
    <row r="4336" spans="1:18" x14ac:dyDescent="0.35">
      <c r="A4336" t="s">
        <v>1037</v>
      </c>
      <c r="B4336" t="s">
        <v>833</v>
      </c>
      <c r="C4336" t="s">
        <v>15</v>
      </c>
      <c r="D4336" t="s">
        <v>17</v>
      </c>
      <c r="E4336" t="s">
        <v>504</v>
      </c>
      <c r="G4336" t="s">
        <v>20</v>
      </c>
      <c r="H4336" t="s">
        <v>21</v>
      </c>
      <c r="I4336" s="4">
        <v>947.97</v>
      </c>
      <c r="J4336">
        <v>0</v>
      </c>
      <c r="K4336">
        <v>0</v>
      </c>
      <c r="L4336">
        <v>0</v>
      </c>
      <c r="M4336">
        <v>947.97</v>
      </c>
      <c r="N4336" s="2">
        <v>31</v>
      </c>
      <c r="O4336" t="s">
        <v>29</v>
      </c>
      <c r="P4336" t="s">
        <v>201</v>
      </c>
      <c r="Q4336" t="s">
        <v>25</v>
      </c>
      <c r="R4336" t="s">
        <v>26</v>
      </c>
    </row>
    <row r="4337" spans="1:18" x14ac:dyDescent="0.35">
      <c r="A4337" t="s">
        <v>1037</v>
      </c>
      <c r="B4337" t="s">
        <v>1024</v>
      </c>
      <c r="C4337" t="s">
        <v>15</v>
      </c>
      <c r="D4337" t="s">
        <v>17</v>
      </c>
      <c r="E4337" t="s">
        <v>567</v>
      </c>
      <c r="F4337" t="s">
        <v>568</v>
      </c>
      <c r="G4337" t="s">
        <v>20</v>
      </c>
      <c r="H4337" t="s">
        <v>21</v>
      </c>
      <c r="I4337" s="4">
        <v>760</v>
      </c>
      <c r="J4337">
        <v>0</v>
      </c>
      <c r="K4337">
        <v>0</v>
      </c>
      <c r="L4337">
        <v>0</v>
      </c>
      <c r="M4337">
        <v>760</v>
      </c>
      <c r="N4337" s="2">
        <v>31</v>
      </c>
      <c r="Q4337" t="s">
        <v>25</v>
      </c>
      <c r="R4337" t="s">
        <v>26</v>
      </c>
    </row>
    <row r="4338" spans="1:18" x14ac:dyDescent="0.35">
      <c r="A4338" t="s">
        <v>1037</v>
      </c>
      <c r="B4338" t="s">
        <v>834</v>
      </c>
      <c r="C4338" t="s">
        <v>15</v>
      </c>
      <c r="D4338" t="s">
        <v>17</v>
      </c>
      <c r="E4338" t="s">
        <v>538</v>
      </c>
      <c r="G4338" t="s">
        <v>20</v>
      </c>
      <c r="H4338" t="s">
        <v>22</v>
      </c>
      <c r="I4338" s="4">
        <v>5995</v>
      </c>
      <c r="J4338">
        <v>1043</v>
      </c>
      <c r="K4338">
        <v>0</v>
      </c>
      <c r="L4338">
        <v>4952</v>
      </c>
      <c r="M4338">
        <v>0</v>
      </c>
      <c r="N4338" s="2">
        <v>31</v>
      </c>
      <c r="O4338" t="s">
        <v>29</v>
      </c>
      <c r="P4338" t="s">
        <v>94</v>
      </c>
      <c r="Q4338" t="s">
        <v>25</v>
      </c>
      <c r="R4338" t="s">
        <v>26</v>
      </c>
    </row>
    <row r="4339" spans="1:18" x14ac:dyDescent="0.35">
      <c r="A4339" t="s">
        <v>1037</v>
      </c>
      <c r="B4339" t="s">
        <v>835</v>
      </c>
      <c r="C4339" t="s">
        <v>15</v>
      </c>
      <c r="D4339" t="s">
        <v>17</v>
      </c>
      <c r="E4339" t="s">
        <v>393</v>
      </c>
      <c r="F4339" t="s">
        <v>18</v>
      </c>
      <c r="G4339" t="s">
        <v>20</v>
      </c>
      <c r="H4339" t="s">
        <v>21</v>
      </c>
      <c r="I4339" s="4">
        <v>1572.29</v>
      </c>
      <c r="J4339">
        <v>0</v>
      </c>
      <c r="K4339">
        <v>0</v>
      </c>
      <c r="L4339">
        <v>0</v>
      </c>
      <c r="M4339">
        <v>1572.29</v>
      </c>
      <c r="N4339" s="2">
        <v>31</v>
      </c>
      <c r="O4339" t="s">
        <v>23</v>
      </c>
      <c r="P4339" t="s">
        <v>108</v>
      </c>
      <c r="Q4339" t="s">
        <v>25</v>
      </c>
      <c r="R4339" t="s">
        <v>26</v>
      </c>
    </row>
    <row r="4340" spans="1:18" x14ac:dyDescent="0.35">
      <c r="A4340" t="s">
        <v>1037</v>
      </c>
      <c r="B4340" t="s">
        <v>836</v>
      </c>
      <c r="C4340" t="s">
        <v>15</v>
      </c>
      <c r="D4340" t="s">
        <v>17</v>
      </c>
      <c r="E4340" t="s">
        <v>190</v>
      </c>
      <c r="F4340" t="s">
        <v>110</v>
      </c>
      <c r="G4340" t="s">
        <v>20</v>
      </c>
      <c r="H4340" t="s">
        <v>21</v>
      </c>
      <c r="I4340" s="4">
        <v>1127.03</v>
      </c>
      <c r="J4340">
        <v>0</v>
      </c>
      <c r="K4340">
        <v>0</v>
      </c>
      <c r="L4340">
        <v>0</v>
      </c>
      <c r="M4340">
        <v>1127.03</v>
      </c>
      <c r="N4340" s="2">
        <v>31</v>
      </c>
      <c r="O4340" t="s">
        <v>29</v>
      </c>
      <c r="P4340" t="s">
        <v>80</v>
      </c>
      <c r="Q4340" t="s">
        <v>25</v>
      </c>
      <c r="R4340" t="s">
        <v>26</v>
      </c>
    </row>
    <row r="4341" spans="1:18" x14ac:dyDescent="0.35">
      <c r="A4341" t="s">
        <v>1037</v>
      </c>
      <c r="B4341" t="s">
        <v>837</v>
      </c>
      <c r="C4341" t="s">
        <v>15</v>
      </c>
      <c r="D4341" t="s">
        <v>17</v>
      </c>
      <c r="E4341" t="s">
        <v>457</v>
      </c>
      <c r="F4341" t="s">
        <v>458</v>
      </c>
      <c r="G4341" t="s">
        <v>20</v>
      </c>
      <c r="H4341" t="s">
        <v>22</v>
      </c>
      <c r="I4341" s="4">
        <v>6516</v>
      </c>
      <c r="J4341">
        <v>1181</v>
      </c>
      <c r="K4341">
        <v>0</v>
      </c>
      <c r="L4341">
        <v>5335</v>
      </c>
      <c r="M4341">
        <v>0</v>
      </c>
      <c r="N4341" s="2">
        <v>31</v>
      </c>
      <c r="O4341" t="s">
        <v>29</v>
      </c>
      <c r="P4341" t="s">
        <v>30</v>
      </c>
      <c r="Q4341" t="s">
        <v>25</v>
      </c>
      <c r="R4341" t="s">
        <v>26</v>
      </c>
    </row>
    <row r="4342" spans="1:18" x14ac:dyDescent="0.35">
      <c r="A4342" t="s">
        <v>1037</v>
      </c>
      <c r="B4342" t="s">
        <v>838</v>
      </c>
      <c r="C4342" t="s">
        <v>15</v>
      </c>
      <c r="D4342" t="s">
        <v>17</v>
      </c>
      <c r="E4342" t="s">
        <v>430</v>
      </c>
      <c r="F4342" t="s">
        <v>431</v>
      </c>
      <c r="G4342" t="s">
        <v>20</v>
      </c>
      <c r="H4342" t="s">
        <v>22</v>
      </c>
      <c r="I4342" s="4">
        <v>6088</v>
      </c>
      <c r="J4342">
        <v>1027</v>
      </c>
      <c r="K4342">
        <v>0</v>
      </c>
      <c r="L4342">
        <v>5061</v>
      </c>
      <c r="M4342">
        <v>0</v>
      </c>
      <c r="N4342" s="2">
        <v>31</v>
      </c>
      <c r="O4342" t="s">
        <v>29</v>
      </c>
      <c r="P4342" t="s">
        <v>30</v>
      </c>
      <c r="Q4342" t="s">
        <v>25</v>
      </c>
      <c r="R4342" t="s">
        <v>26</v>
      </c>
    </row>
    <row r="4343" spans="1:18" x14ac:dyDescent="0.35">
      <c r="A4343" t="s">
        <v>1037</v>
      </c>
      <c r="B4343" t="s">
        <v>839</v>
      </c>
      <c r="C4343" t="s">
        <v>15</v>
      </c>
      <c r="D4343" t="s">
        <v>17</v>
      </c>
      <c r="E4343" t="s">
        <v>293</v>
      </c>
      <c r="F4343" t="s">
        <v>294</v>
      </c>
      <c r="G4343" t="s">
        <v>20</v>
      </c>
      <c r="H4343" t="s">
        <v>21</v>
      </c>
      <c r="I4343" s="4">
        <v>1217.1500000000001</v>
      </c>
      <c r="J4343">
        <v>0</v>
      </c>
      <c r="K4343">
        <v>0</v>
      </c>
      <c r="L4343">
        <v>0</v>
      </c>
      <c r="M4343">
        <v>1217.1500000000001</v>
      </c>
      <c r="N4343" s="2">
        <v>31</v>
      </c>
      <c r="O4343" t="s">
        <v>23</v>
      </c>
      <c r="P4343" t="s">
        <v>224</v>
      </c>
      <c r="Q4343" t="s">
        <v>25</v>
      </c>
      <c r="R4343" t="s">
        <v>26</v>
      </c>
    </row>
    <row r="4344" spans="1:18" x14ac:dyDescent="0.35">
      <c r="A4344" t="s">
        <v>1037</v>
      </c>
      <c r="B4344" t="s">
        <v>840</v>
      </c>
      <c r="C4344" t="s">
        <v>15</v>
      </c>
      <c r="D4344" t="s">
        <v>17</v>
      </c>
      <c r="E4344" t="s">
        <v>188</v>
      </c>
      <c r="F4344" t="s">
        <v>110</v>
      </c>
      <c r="G4344" t="s">
        <v>20</v>
      </c>
      <c r="H4344" t="s">
        <v>22</v>
      </c>
      <c r="I4344" s="4">
        <v>3183</v>
      </c>
      <c r="J4344">
        <v>313</v>
      </c>
      <c r="K4344">
        <v>0</v>
      </c>
      <c r="L4344">
        <v>2870</v>
      </c>
      <c r="M4344">
        <v>0</v>
      </c>
      <c r="N4344" s="2">
        <v>31</v>
      </c>
      <c r="O4344" t="s">
        <v>29</v>
      </c>
      <c r="P4344" t="s">
        <v>80</v>
      </c>
      <c r="Q4344" t="s">
        <v>25</v>
      </c>
      <c r="R4344" t="s">
        <v>26</v>
      </c>
    </row>
    <row r="4345" spans="1:18" x14ac:dyDescent="0.35">
      <c r="A4345" t="s">
        <v>1037</v>
      </c>
      <c r="B4345" t="s">
        <v>841</v>
      </c>
      <c r="C4345" t="s">
        <v>15</v>
      </c>
      <c r="D4345" t="s">
        <v>17</v>
      </c>
      <c r="E4345" t="s">
        <v>405</v>
      </c>
      <c r="F4345" t="s">
        <v>406</v>
      </c>
      <c r="G4345" t="s">
        <v>20</v>
      </c>
      <c r="H4345" t="s">
        <v>22</v>
      </c>
      <c r="I4345" s="4">
        <v>10605</v>
      </c>
      <c r="J4345">
        <v>1887</v>
      </c>
      <c r="K4345">
        <v>0</v>
      </c>
      <c r="L4345">
        <v>8718</v>
      </c>
      <c r="M4345">
        <v>0</v>
      </c>
      <c r="N4345" s="2">
        <v>31</v>
      </c>
      <c r="O4345" t="s">
        <v>29</v>
      </c>
      <c r="P4345" t="s">
        <v>30</v>
      </c>
      <c r="Q4345" t="s">
        <v>25</v>
      </c>
      <c r="R4345" t="s">
        <v>26</v>
      </c>
    </row>
    <row r="4346" spans="1:18" x14ac:dyDescent="0.35">
      <c r="A4346" t="s">
        <v>1037</v>
      </c>
      <c r="B4346" t="s">
        <v>842</v>
      </c>
      <c r="C4346" t="s">
        <v>15</v>
      </c>
      <c r="D4346" t="s">
        <v>17</v>
      </c>
      <c r="E4346" t="s">
        <v>218</v>
      </c>
      <c r="F4346" t="s">
        <v>219</v>
      </c>
      <c r="G4346" t="s">
        <v>20</v>
      </c>
      <c r="H4346" t="s">
        <v>22</v>
      </c>
      <c r="I4346" s="4">
        <v>2215</v>
      </c>
      <c r="J4346">
        <v>485</v>
      </c>
      <c r="K4346">
        <v>0</v>
      </c>
      <c r="L4346">
        <v>1730</v>
      </c>
      <c r="M4346">
        <v>0</v>
      </c>
      <c r="N4346" s="2">
        <v>31</v>
      </c>
      <c r="O4346" t="s">
        <v>60</v>
      </c>
      <c r="P4346" t="s">
        <v>41</v>
      </c>
      <c r="Q4346" t="s">
        <v>25</v>
      </c>
      <c r="R4346" t="s">
        <v>26</v>
      </c>
    </row>
    <row r="4347" spans="1:18" x14ac:dyDescent="0.35">
      <c r="A4347" t="s">
        <v>1037</v>
      </c>
      <c r="B4347" t="s">
        <v>1035</v>
      </c>
      <c r="C4347" t="s">
        <v>15</v>
      </c>
      <c r="D4347" t="s">
        <v>17</v>
      </c>
      <c r="E4347" t="s">
        <v>574</v>
      </c>
      <c r="G4347" t="s">
        <v>20</v>
      </c>
      <c r="H4347" t="s">
        <v>22</v>
      </c>
      <c r="I4347" s="4">
        <v>4130</v>
      </c>
      <c r="J4347">
        <v>160</v>
      </c>
      <c r="K4347">
        <v>0</v>
      </c>
      <c r="L4347">
        <v>3970</v>
      </c>
      <c r="M4347">
        <v>0</v>
      </c>
      <c r="N4347" s="2">
        <v>31</v>
      </c>
      <c r="Q4347" t="s">
        <v>25</v>
      </c>
      <c r="R4347" t="s">
        <v>26</v>
      </c>
    </row>
    <row r="4348" spans="1:18" x14ac:dyDescent="0.35">
      <c r="A4348" t="s">
        <v>1037</v>
      </c>
      <c r="B4348" t="s">
        <v>843</v>
      </c>
      <c r="C4348" t="s">
        <v>15</v>
      </c>
      <c r="D4348" t="s">
        <v>17</v>
      </c>
      <c r="E4348" t="s">
        <v>271</v>
      </c>
      <c r="F4348" t="s">
        <v>110</v>
      </c>
      <c r="G4348" t="s">
        <v>20</v>
      </c>
      <c r="H4348" t="s">
        <v>22</v>
      </c>
      <c r="I4348" s="4">
        <v>7546</v>
      </c>
      <c r="J4348">
        <v>1256</v>
      </c>
      <c r="K4348">
        <v>0</v>
      </c>
      <c r="L4348">
        <v>6290</v>
      </c>
      <c r="M4348">
        <v>0</v>
      </c>
      <c r="N4348" s="2">
        <v>31</v>
      </c>
      <c r="O4348" t="s">
        <v>29</v>
      </c>
      <c r="P4348" t="s">
        <v>272</v>
      </c>
      <c r="Q4348" t="s">
        <v>25</v>
      </c>
      <c r="R4348" t="s">
        <v>26</v>
      </c>
    </row>
    <row r="4349" spans="1:18" x14ac:dyDescent="0.35">
      <c r="A4349" t="s">
        <v>1037</v>
      </c>
      <c r="B4349" t="s">
        <v>844</v>
      </c>
      <c r="C4349" t="s">
        <v>15</v>
      </c>
      <c r="D4349" t="s">
        <v>17</v>
      </c>
      <c r="E4349" t="s">
        <v>326</v>
      </c>
      <c r="G4349" t="s">
        <v>20</v>
      </c>
      <c r="H4349" t="s">
        <v>21</v>
      </c>
      <c r="I4349" s="4">
        <v>936.52</v>
      </c>
      <c r="J4349">
        <v>0</v>
      </c>
      <c r="K4349">
        <v>0</v>
      </c>
      <c r="L4349">
        <v>0</v>
      </c>
      <c r="M4349">
        <v>936.52</v>
      </c>
      <c r="N4349" s="2">
        <v>31</v>
      </c>
      <c r="O4349" t="s">
        <v>23</v>
      </c>
      <c r="P4349" t="s">
        <v>272</v>
      </c>
      <c r="Q4349" t="s">
        <v>25</v>
      </c>
      <c r="R4349" t="s">
        <v>26</v>
      </c>
    </row>
    <row r="4350" spans="1:18" x14ac:dyDescent="0.35">
      <c r="A4350" t="s">
        <v>1037</v>
      </c>
      <c r="B4350" t="s">
        <v>845</v>
      </c>
      <c r="C4350" t="s">
        <v>15</v>
      </c>
      <c r="D4350" t="s">
        <v>17</v>
      </c>
      <c r="E4350" t="s">
        <v>313</v>
      </c>
      <c r="G4350" t="s">
        <v>20</v>
      </c>
      <c r="H4350" t="s">
        <v>22</v>
      </c>
      <c r="I4350" s="4">
        <v>14702</v>
      </c>
      <c r="J4350">
        <v>2519</v>
      </c>
      <c r="K4350">
        <v>0</v>
      </c>
      <c r="L4350">
        <v>12183</v>
      </c>
      <c r="M4350">
        <v>0</v>
      </c>
      <c r="N4350" s="2">
        <v>31</v>
      </c>
      <c r="O4350" t="s">
        <v>29</v>
      </c>
      <c r="P4350" t="s">
        <v>272</v>
      </c>
      <c r="Q4350" t="s">
        <v>25</v>
      </c>
      <c r="R4350" t="s">
        <v>26</v>
      </c>
    </row>
    <row r="4351" spans="1:18" x14ac:dyDescent="0.35">
      <c r="A4351" t="s">
        <v>1037</v>
      </c>
      <c r="B4351" t="s">
        <v>846</v>
      </c>
      <c r="C4351" t="s">
        <v>15</v>
      </c>
      <c r="D4351" t="s">
        <v>17</v>
      </c>
      <c r="E4351" t="s">
        <v>489</v>
      </c>
      <c r="F4351" t="s">
        <v>34</v>
      </c>
      <c r="G4351" t="s">
        <v>20</v>
      </c>
      <c r="H4351" t="s">
        <v>21</v>
      </c>
      <c r="I4351" s="4">
        <v>559.14</v>
      </c>
      <c r="J4351">
        <v>0</v>
      </c>
      <c r="K4351">
        <v>0</v>
      </c>
      <c r="L4351">
        <v>0</v>
      </c>
      <c r="M4351">
        <v>559.14</v>
      </c>
      <c r="N4351" s="2">
        <v>31</v>
      </c>
      <c r="O4351" t="s">
        <v>35</v>
      </c>
      <c r="P4351" t="s">
        <v>64</v>
      </c>
      <c r="Q4351" t="s">
        <v>25</v>
      </c>
      <c r="R4351" t="s">
        <v>26</v>
      </c>
    </row>
    <row r="4352" spans="1:18" x14ac:dyDescent="0.35">
      <c r="A4352" t="s">
        <v>1037</v>
      </c>
      <c r="B4352" t="s">
        <v>847</v>
      </c>
      <c r="C4352" t="s">
        <v>15</v>
      </c>
      <c r="D4352" t="s">
        <v>17</v>
      </c>
      <c r="E4352" t="s">
        <v>304</v>
      </c>
      <c r="F4352" t="s">
        <v>305</v>
      </c>
      <c r="G4352" t="s">
        <v>20</v>
      </c>
      <c r="H4352" t="s">
        <v>21</v>
      </c>
      <c r="I4352" s="4">
        <v>994.43</v>
      </c>
      <c r="J4352">
        <v>0</v>
      </c>
      <c r="K4352">
        <v>0</v>
      </c>
      <c r="L4352">
        <v>0</v>
      </c>
      <c r="M4352">
        <v>994.43</v>
      </c>
      <c r="N4352" s="2">
        <v>31</v>
      </c>
      <c r="Q4352" t="s">
        <v>25</v>
      </c>
      <c r="R4352" t="s">
        <v>26</v>
      </c>
    </row>
    <row r="4353" spans="1:18" x14ac:dyDescent="0.35">
      <c r="A4353" t="s">
        <v>1037</v>
      </c>
      <c r="B4353" t="s">
        <v>848</v>
      </c>
      <c r="C4353" t="s">
        <v>15</v>
      </c>
      <c r="D4353" t="s">
        <v>17</v>
      </c>
      <c r="E4353" t="s">
        <v>303</v>
      </c>
      <c r="G4353" t="s">
        <v>20</v>
      </c>
      <c r="H4353" t="s">
        <v>22</v>
      </c>
      <c r="I4353" s="4">
        <v>1377</v>
      </c>
      <c r="J4353">
        <v>137</v>
      </c>
      <c r="K4353">
        <v>0</v>
      </c>
      <c r="L4353">
        <v>1240</v>
      </c>
      <c r="M4353">
        <v>0</v>
      </c>
      <c r="N4353" s="2">
        <v>31</v>
      </c>
      <c r="O4353" t="s">
        <v>29</v>
      </c>
      <c r="P4353" t="s">
        <v>64</v>
      </c>
      <c r="Q4353" t="s">
        <v>25</v>
      </c>
      <c r="R4353" t="s">
        <v>26</v>
      </c>
    </row>
    <row r="4354" spans="1:18" x14ac:dyDescent="0.35">
      <c r="A4354" t="s">
        <v>1037</v>
      </c>
      <c r="B4354" t="s">
        <v>849</v>
      </c>
      <c r="C4354" t="s">
        <v>15</v>
      </c>
      <c r="D4354" t="s">
        <v>17</v>
      </c>
      <c r="E4354" t="s">
        <v>151</v>
      </c>
      <c r="F4354" t="s">
        <v>152</v>
      </c>
      <c r="G4354" t="s">
        <v>20</v>
      </c>
      <c r="H4354" t="s">
        <v>21</v>
      </c>
      <c r="I4354" s="4">
        <v>155</v>
      </c>
      <c r="J4354">
        <v>0</v>
      </c>
      <c r="K4354">
        <v>0</v>
      </c>
      <c r="L4354">
        <v>0</v>
      </c>
      <c r="M4354">
        <v>155</v>
      </c>
      <c r="N4354" s="2">
        <v>31</v>
      </c>
      <c r="O4354" t="s">
        <v>63</v>
      </c>
      <c r="P4354" t="s">
        <v>64</v>
      </c>
      <c r="Q4354" t="s">
        <v>25</v>
      </c>
      <c r="R4354" t="s">
        <v>26</v>
      </c>
    </row>
    <row r="4355" spans="1:18" x14ac:dyDescent="0.35">
      <c r="A4355" t="s">
        <v>1037</v>
      </c>
      <c r="B4355" t="s">
        <v>850</v>
      </c>
      <c r="C4355" t="s">
        <v>15</v>
      </c>
      <c r="D4355" t="s">
        <v>17</v>
      </c>
      <c r="E4355" t="s">
        <v>274</v>
      </c>
      <c r="G4355" t="s">
        <v>20</v>
      </c>
      <c r="H4355" t="s">
        <v>22</v>
      </c>
      <c r="I4355" s="4">
        <v>795</v>
      </c>
      <c r="J4355">
        <v>274</v>
      </c>
      <c r="K4355">
        <v>0</v>
      </c>
      <c r="L4355">
        <v>521</v>
      </c>
      <c r="M4355">
        <v>0</v>
      </c>
      <c r="N4355" s="2">
        <v>31</v>
      </c>
      <c r="O4355" t="s">
        <v>29</v>
      </c>
      <c r="P4355" t="s">
        <v>37</v>
      </c>
      <c r="Q4355" t="s">
        <v>25</v>
      </c>
      <c r="R4355" t="s">
        <v>26</v>
      </c>
    </row>
    <row r="4356" spans="1:18" x14ac:dyDescent="0.35">
      <c r="A4356" t="s">
        <v>1037</v>
      </c>
      <c r="B4356" t="s">
        <v>851</v>
      </c>
      <c r="C4356" t="s">
        <v>15</v>
      </c>
      <c r="D4356" t="s">
        <v>17</v>
      </c>
      <c r="E4356" t="s">
        <v>36</v>
      </c>
      <c r="F4356" t="s">
        <v>34</v>
      </c>
      <c r="G4356" t="s">
        <v>20</v>
      </c>
      <c r="H4356" t="s">
        <v>21</v>
      </c>
      <c r="I4356" s="4">
        <v>1395.54</v>
      </c>
      <c r="J4356">
        <v>0</v>
      </c>
      <c r="K4356">
        <v>0</v>
      </c>
      <c r="L4356">
        <v>0</v>
      </c>
      <c r="M4356">
        <v>1395.54</v>
      </c>
      <c r="N4356" s="2">
        <v>31</v>
      </c>
      <c r="O4356" t="s">
        <v>35</v>
      </c>
      <c r="P4356" t="s">
        <v>37</v>
      </c>
      <c r="Q4356" t="s">
        <v>25</v>
      </c>
      <c r="R4356" t="s">
        <v>26</v>
      </c>
    </row>
    <row r="4357" spans="1:18" x14ac:dyDescent="0.35">
      <c r="A4357" t="s">
        <v>1037</v>
      </c>
      <c r="B4357" t="s">
        <v>852</v>
      </c>
      <c r="C4357" t="s">
        <v>15</v>
      </c>
      <c r="D4357" t="s">
        <v>17</v>
      </c>
      <c r="E4357" t="s">
        <v>292</v>
      </c>
      <c r="G4357" t="s">
        <v>20</v>
      </c>
      <c r="H4357" t="s">
        <v>21</v>
      </c>
      <c r="I4357" s="4">
        <v>1007.77</v>
      </c>
      <c r="J4357">
        <v>0</v>
      </c>
      <c r="K4357">
        <v>0</v>
      </c>
      <c r="L4357">
        <v>0</v>
      </c>
      <c r="M4357">
        <v>1007.77</v>
      </c>
      <c r="N4357" s="2">
        <v>31</v>
      </c>
      <c r="O4357" t="s">
        <v>35</v>
      </c>
      <c r="P4357" t="s">
        <v>37</v>
      </c>
      <c r="Q4357" t="s">
        <v>25</v>
      </c>
      <c r="R4357" t="s">
        <v>26</v>
      </c>
    </row>
    <row r="4358" spans="1:18" x14ac:dyDescent="0.35">
      <c r="A4358" t="s">
        <v>1037</v>
      </c>
      <c r="B4358" t="s">
        <v>853</v>
      </c>
      <c r="C4358" t="s">
        <v>15</v>
      </c>
      <c r="D4358" t="s">
        <v>17</v>
      </c>
      <c r="E4358" t="s">
        <v>556</v>
      </c>
      <c r="F4358" t="s">
        <v>557</v>
      </c>
      <c r="G4358" t="s">
        <v>20</v>
      </c>
      <c r="H4358" t="s">
        <v>21</v>
      </c>
      <c r="I4358" s="4">
        <v>613.04999999999995</v>
      </c>
      <c r="J4358">
        <v>0</v>
      </c>
      <c r="K4358">
        <v>0</v>
      </c>
      <c r="L4358">
        <v>0</v>
      </c>
      <c r="M4358">
        <v>613.04999999999995</v>
      </c>
      <c r="N4358" s="2">
        <v>31</v>
      </c>
      <c r="Q4358" t="s">
        <v>25</v>
      </c>
      <c r="R4358" t="s">
        <v>26</v>
      </c>
    </row>
    <row r="4359" spans="1:18" x14ac:dyDescent="0.35">
      <c r="A4359" t="s">
        <v>1037</v>
      </c>
      <c r="B4359" t="s">
        <v>854</v>
      </c>
      <c r="C4359" t="s">
        <v>15</v>
      </c>
      <c r="D4359" t="s">
        <v>17</v>
      </c>
      <c r="E4359" t="s">
        <v>343</v>
      </c>
      <c r="F4359" t="s">
        <v>344</v>
      </c>
      <c r="G4359" t="s">
        <v>20</v>
      </c>
      <c r="H4359" t="s">
        <v>21</v>
      </c>
      <c r="I4359" s="4">
        <v>1134.49</v>
      </c>
      <c r="J4359">
        <v>0</v>
      </c>
      <c r="K4359">
        <v>0</v>
      </c>
      <c r="L4359">
        <v>0</v>
      </c>
      <c r="M4359">
        <v>1134.49</v>
      </c>
      <c r="N4359" s="2">
        <v>31</v>
      </c>
      <c r="O4359" t="s">
        <v>345</v>
      </c>
      <c r="P4359" t="s">
        <v>37</v>
      </c>
      <c r="Q4359" t="s">
        <v>25</v>
      </c>
      <c r="R4359" t="s">
        <v>26</v>
      </c>
    </row>
    <row r="4360" spans="1:18" x14ac:dyDescent="0.35">
      <c r="A4360" t="s">
        <v>1037</v>
      </c>
      <c r="B4360" t="s">
        <v>855</v>
      </c>
      <c r="C4360" t="s">
        <v>15</v>
      </c>
      <c r="D4360" t="s">
        <v>17</v>
      </c>
      <c r="E4360" t="s">
        <v>285</v>
      </c>
      <c r="F4360" t="s">
        <v>18</v>
      </c>
      <c r="G4360" t="s">
        <v>20</v>
      </c>
      <c r="H4360" t="s">
        <v>21</v>
      </c>
      <c r="I4360" s="4">
        <v>1489.63</v>
      </c>
      <c r="J4360">
        <v>0</v>
      </c>
      <c r="K4360">
        <v>0</v>
      </c>
      <c r="L4360">
        <v>0</v>
      </c>
      <c r="M4360">
        <v>1489.63</v>
      </c>
      <c r="N4360" s="2">
        <v>31</v>
      </c>
      <c r="O4360" t="s">
        <v>23</v>
      </c>
      <c r="P4360" t="s">
        <v>37</v>
      </c>
      <c r="Q4360" t="s">
        <v>25</v>
      </c>
      <c r="R4360" t="s">
        <v>26</v>
      </c>
    </row>
    <row r="4361" spans="1:18" x14ac:dyDescent="0.35">
      <c r="A4361" t="s">
        <v>1037</v>
      </c>
      <c r="B4361" t="s">
        <v>856</v>
      </c>
      <c r="C4361" t="s">
        <v>15</v>
      </c>
      <c r="D4361" t="s">
        <v>17</v>
      </c>
      <c r="E4361" t="s">
        <v>273</v>
      </c>
      <c r="G4361" t="s">
        <v>20</v>
      </c>
      <c r="H4361" t="s">
        <v>22</v>
      </c>
      <c r="I4361" s="4">
        <v>14476</v>
      </c>
      <c r="J4361">
        <v>2347</v>
      </c>
      <c r="K4361">
        <v>0</v>
      </c>
      <c r="L4361">
        <v>12129</v>
      </c>
      <c r="M4361">
        <v>0</v>
      </c>
      <c r="N4361" s="2">
        <v>31</v>
      </c>
      <c r="O4361" t="s">
        <v>29</v>
      </c>
      <c r="P4361" t="s">
        <v>37</v>
      </c>
      <c r="Q4361" t="s">
        <v>25</v>
      </c>
      <c r="R4361" t="s">
        <v>26</v>
      </c>
    </row>
    <row r="4362" spans="1:18" x14ac:dyDescent="0.35">
      <c r="A4362" t="s">
        <v>1037</v>
      </c>
      <c r="B4362" t="s">
        <v>857</v>
      </c>
      <c r="C4362" t="s">
        <v>15</v>
      </c>
      <c r="D4362" t="s">
        <v>17</v>
      </c>
      <c r="E4362" t="s">
        <v>161</v>
      </c>
      <c r="F4362" t="s">
        <v>162</v>
      </c>
      <c r="G4362" t="s">
        <v>20</v>
      </c>
      <c r="H4362" t="s">
        <v>21</v>
      </c>
      <c r="I4362" s="4">
        <v>12.76</v>
      </c>
      <c r="J4362">
        <v>0</v>
      </c>
      <c r="K4362">
        <v>0</v>
      </c>
      <c r="L4362">
        <v>0</v>
      </c>
      <c r="M4362">
        <v>12.76</v>
      </c>
      <c r="N4362" s="2">
        <v>31</v>
      </c>
      <c r="O4362" t="s">
        <v>63</v>
      </c>
      <c r="P4362" t="s">
        <v>64</v>
      </c>
      <c r="Q4362" t="s">
        <v>25</v>
      </c>
      <c r="R4362" t="s">
        <v>26</v>
      </c>
    </row>
    <row r="4363" spans="1:18" x14ac:dyDescent="0.35">
      <c r="A4363" t="s">
        <v>1037</v>
      </c>
      <c r="B4363" t="s">
        <v>858</v>
      </c>
      <c r="C4363" t="s">
        <v>15</v>
      </c>
      <c r="D4363" t="s">
        <v>17</v>
      </c>
      <c r="E4363" t="s">
        <v>176</v>
      </c>
      <c r="G4363" t="s">
        <v>20</v>
      </c>
      <c r="H4363" t="s">
        <v>21</v>
      </c>
      <c r="I4363" s="4">
        <v>13.37</v>
      </c>
      <c r="J4363">
        <v>0</v>
      </c>
      <c r="K4363">
        <v>0</v>
      </c>
      <c r="L4363">
        <v>0</v>
      </c>
      <c r="M4363">
        <v>13.37</v>
      </c>
      <c r="N4363" s="2">
        <v>31</v>
      </c>
      <c r="O4363" t="s">
        <v>63</v>
      </c>
      <c r="P4363" t="s">
        <v>64</v>
      </c>
      <c r="Q4363" t="s">
        <v>25</v>
      </c>
      <c r="R4363" t="s">
        <v>26</v>
      </c>
    </row>
    <row r="4364" spans="1:18" x14ac:dyDescent="0.35">
      <c r="A4364" t="s">
        <v>1037</v>
      </c>
      <c r="B4364" t="s">
        <v>859</v>
      </c>
      <c r="C4364" t="s">
        <v>15</v>
      </c>
      <c r="D4364" t="s">
        <v>17</v>
      </c>
      <c r="E4364" t="s">
        <v>116</v>
      </c>
      <c r="F4364" t="s">
        <v>62</v>
      </c>
      <c r="G4364" t="s">
        <v>20</v>
      </c>
      <c r="H4364" t="s">
        <v>21</v>
      </c>
      <c r="I4364" s="4">
        <v>22.49</v>
      </c>
      <c r="J4364">
        <v>0</v>
      </c>
      <c r="K4364">
        <v>0</v>
      </c>
      <c r="L4364">
        <v>0</v>
      </c>
      <c r="M4364">
        <v>22.49</v>
      </c>
      <c r="N4364" s="2">
        <v>31</v>
      </c>
      <c r="O4364" t="s">
        <v>63</v>
      </c>
      <c r="P4364" t="s">
        <v>64</v>
      </c>
      <c r="Q4364" t="s">
        <v>25</v>
      </c>
      <c r="R4364" t="s">
        <v>26</v>
      </c>
    </row>
    <row r="4365" spans="1:18" x14ac:dyDescent="0.35">
      <c r="A4365" t="s">
        <v>1037</v>
      </c>
      <c r="B4365" t="s">
        <v>860</v>
      </c>
      <c r="C4365" t="s">
        <v>15</v>
      </c>
      <c r="D4365" t="s">
        <v>17</v>
      </c>
      <c r="E4365" t="s">
        <v>336</v>
      </c>
      <c r="G4365" t="s">
        <v>337</v>
      </c>
      <c r="H4365" t="s">
        <v>22</v>
      </c>
      <c r="I4365" s="4">
        <v>75680</v>
      </c>
      <c r="J4365">
        <v>12600</v>
      </c>
      <c r="K4365">
        <v>0</v>
      </c>
      <c r="L4365">
        <v>63080</v>
      </c>
      <c r="M4365">
        <v>0</v>
      </c>
      <c r="N4365" s="2">
        <v>31</v>
      </c>
      <c r="O4365" t="s">
        <v>60</v>
      </c>
      <c r="P4365" t="s">
        <v>37</v>
      </c>
      <c r="Q4365" t="s">
        <v>25</v>
      </c>
      <c r="R4365" t="s">
        <v>26</v>
      </c>
    </row>
    <row r="4366" spans="1:18" x14ac:dyDescent="0.35">
      <c r="A4366" t="s">
        <v>1037</v>
      </c>
      <c r="B4366" t="s">
        <v>861</v>
      </c>
      <c r="C4366" t="s">
        <v>15</v>
      </c>
      <c r="D4366" t="s">
        <v>17</v>
      </c>
      <c r="E4366" t="s">
        <v>295</v>
      </c>
      <c r="G4366" t="s">
        <v>20</v>
      </c>
      <c r="H4366" t="s">
        <v>22</v>
      </c>
      <c r="I4366" s="4">
        <v>1101</v>
      </c>
      <c r="J4366">
        <v>282</v>
      </c>
      <c r="K4366">
        <v>0</v>
      </c>
      <c r="L4366">
        <v>819</v>
      </c>
      <c r="M4366">
        <v>0</v>
      </c>
      <c r="N4366" s="2">
        <v>31</v>
      </c>
      <c r="O4366" t="s">
        <v>29</v>
      </c>
      <c r="P4366" t="s">
        <v>37</v>
      </c>
      <c r="Q4366" t="s">
        <v>25</v>
      </c>
      <c r="R4366" t="s">
        <v>26</v>
      </c>
    </row>
    <row r="4367" spans="1:18" x14ac:dyDescent="0.35">
      <c r="A4367" t="s">
        <v>1037</v>
      </c>
      <c r="B4367" t="s">
        <v>862</v>
      </c>
      <c r="C4367" t="s">
        <v>15</v>
      </c>
      <c r="D4367" t="s">
        <v>17</v>
      </c>
      <c r="E4367" t="s">
        <v>290</v>
      </c>
      <c r="F4367" t="s">
        <v>291</v>
      </c>
      <c r="G4367" t="s">
        <v>20</v>
      </c>
      <c r="H4367" t="s">
        <v>21</v>
      </c>
      <c r="I4367" s="4">
        <v>1217.7</v>
      </c>
      <c r="J4367">
        <v>0</v>
      </c>
      <c r="K4367">
        <v>0</v>
      </c>
      <c r="L4367">
        <v>0</v>
      </c>
      <c r="M4367">
        <v>1217.7</v>
      </c>
      <c r="N4367" s="2">
        <v>31</v>
      </c>
      <c r="O4367" t="s">
        <v>23</v>
      </c>
      <c r="P4367" t="s">
        <v>37</v>
      </c>
      <c r="Q4367" t="s">
        <v>25</v>
      </c>
      <c r="R4367" t="s">
        <v>26</v>
      </c>
    </row>
    <row r="4368" spans="1:18" x14ac:dyDescent="0.35">
      <c r="A4368" t="s">
        <v>1037</v>
      </c>
      <c r="B4368" t="s">
        <v>863</v>
      </c>
      <c r="C4368" t="s">
        <v>15</v>
      </c>
      <c r="D4368" t="s">
        <v>17</v>
      </c>
      <c r="E4368" t="s">
        <v>266</v>
      </c>
      <c r="G4368" t="s">
        <v>20</v>
      </c>
      <c r="H4368" t="s">
        <v>22</v>
      </c>
      <c r="I4368" s="4">
        <v>6771</v>
      </c>
      <c r="J4368">
        <v>1113</v>
      </c>
      <c r="K4368">
        <v>0</v>
      </c>
      <c r="L4368">
        <v>5658</v>
      </c>
      <c r="M4368">
        <v>0</v>
      </c>
      <c r="N4368" s="2">
        <v>31</v>
      </c>
      <c r="O4368" t="s">
        <v>29</v>
      </c>
      <c r="P4368" t="s">
        <v>37</v>
      </c>
      <c r="Q4368" t="s">
        <v>25</v>
      </c>
      <c r="R4368" t="s">
        <v>26</v>
      </c>
    </row>
    <row r="4369" spans="1:18" x14ac:dyDescent="0.35">
      <c r="A4369" t="s">
        <v>1037</v>
      </c>
      <c r="B4369" t="s">
        <v>864</v>
      </c>
      <c r="C4369" t="s">
        <v>15</v>
      </c>
      <c r="D4369" t="s">
        <v>17</v>
      </c>
      <c r="E4369" t="s">
        <v>321</v>
      </c>
      <c r="G4369" t="s">
        <v>20</v>
      </c>
      <c r="H4369" t="s">
        <v>21</v>
      </c>
      <c r="I4369" s="4">
        <v>782.61</v>
      </c>
      <c r="J4369">
        <v>0</v>
      </c>
      <c r="K4369">
        <v>0</v>
      </c>
      <c r="L4369">
        <v>0</v>
      </c>
      <c r="M4369">
        <v>782.61</v>
      </c>
      <c r="N4369" s="2">
        <v>31</v>
      </c>
      <c r="O4369" t="s">
        <v>23</v>
      </c>
      <c r="P4369" t="s">
        <v>37</v>
      </c>
      <c r="Q4369" t="s">
        <v>25</v>
      </c>
      <c r="R4369" t="s">
        <v>26</v>
      </c>
    </row>
    <row r="4370" spans="1:18" x14ac:dyDescent="0.35">
      <c r="A4370" t="s">
        <v>1037</v>
      </c>
      <c r="B4370" t="s">
        <v>865</v>
      </c>
      <c r="C4370" t="s">
        <v>15</v>
      </c>
      <c r="D4370" t="s">
        <v>17</v>
      </c>
      <c r="E4370" t="s">
        <v>311</v>
      </c>
      <c r="F4370" t="s">
        <v>312</v>
      </c>
      <c r="G4370" t="s">
        <v>20</v>
      </c>
      <c r="H4370" t="s">
        <v>21</v>
      </c>
      <c r="I4370" s="4">
        <v>97.89</v>
      </c>
      <c r="J4370">
        <v>0</v>
      </c>
      <c r="K4370">
        <v>0</v>
      </c>
      <c r="L4370">
        <v>0</v>
      </c>
      <c r="M4370">
        <v>97.89</v>
      </c>
      <c r="N4370" s="2">
        <v>31</v>
      </c>
      <c r="O4370" t="s">
        <v>23</v>
      </c>
      <c r="P4370" t="s">
        <v>37</v>
      </c>
      <c r="Q4370" t="s">
        <v>25</v>
      </c>
      <c r="R4370" t="s">
        <v>26</v>
      </c>
    </row>
    <row r="4371" spans="1:18" x14ac:dyDescent="0.35">
      <c r="A4371" t="s">
        <v>1037</v>
      </c>
      <c r="B4371" t="s">
        <v>866</v>
      </c>
      <c r="C4371" t="s">
        <v>15</v>
      </c>
      <c r="D4371" t="s">
        <v>17</v>
      </c>
      <c r="E4371" t="s">
        <v>306</v>
      </c>
      <c r="F4371" t="s">
        <v>307</v>
      </c>
      <c r="G4371" t="s">
        <v>20</v>
      </c>
      <c r="H4371" t="s">
        <v>21</v>
      </c>
      <c r="I4371" s="4">
        <v>1493.31</v>
      </c>
      <c r="J4371">
        <v>0</v>
      </c>
      <c r="K4371">
        <v>0</v>
      </c>
      <c r="L4371">
        <v>0</v>
      </c>
      <c r="M4371">
        <v>1493.31</v>
      </c>
      <c r="N4371" s="2">
        <v>31</v>
      </c>
      <c r="O4371" t="s">
        <v>46</v>
      </c>
      <c r="P4371" t="s">
        <v>37</v>
      </c>
      <c r="Q4371" t="s">
        <v>25</v>
      </c>
      <c r="R4371" t="s">
        <v>26</v>
      </c>
    </row>
    <row r="4372" spans="1:18" x14ac:dyDescent="0.35">
      <c r="A4372" t="s">
        <v>1037</v>
      </c>
      <c r="B4372" t="s">
        <v>867</v>
      </c>
      <c r="C4372" t="s">
        <v>15</v>
      </c>
      <c r="D4372" t="s">
        <v>17</v>
      </c>
      <c r="E4372" t="s">
        <v>377</v>
      </c>
      <c r="F4372" t="s">
        <v>378</v>
      </c>
      <c r="G4372" t="s">
        <v>20</v>
      </c>
      <c r="H4372" t="s">
        <v>21</v>
      </c>
      <c r="I4372" s="4">
        <v>2009</v>
      </c>
      <c r="J4372">
        <v>0</v>
      </c>
      <c r="K4372">
        <v>0</v>
      </c>
      <c r="L4372">
        <v>0</v>
      </c>
      <c r="M4372">
        <v>2009</v>
      </c>
      <c r="N4372" s="2">
        <v>31</v>
      </c>
      <c r="O4372" t="s">
        <v>51</v>
      </c>
      <c r="P4372" t="s">
        <v>37</v>
      </c>
      <c r="Q4372" t="s">
        <v>25</v>
      </c>
      <c r="R4372" t="s">
        <v>26</v>
      </c>
    </row>
    <row r="4373" spans="1:18" x14ac:dyDescent="0.35">
      <c r="A4373" t="s">
        <v>1037</v>
      </c>
      <c r="B4373" t="s">
        <v>868</v>
      </c>
      <c r="C4373" t="s">
        <v>15</v>
      </c>
      <c r="D4373" t="s">
        <v>17</v>
      </c>
      <c r="E4373" t="s">
        <v>322</v>
      </c>
      <c r="F4373" t="s">
        <v>323</v>
      </c>
      <c r="G4373" t="s">
        <v>20</v>
      </c>
      <c r="H4373" t="s">
        <v>22</v>
      </c>
      <c r="I4373" s="4">
        <v>369</v>
      </c>
      <c r="J4373">
        <v>10</v>
      </c>
      <c r="K4373">
        <v>0</v>
      </c>
      <c r="L4373">
        <v>359</v>
      </c>
      <c r="M4373">
        <v>0</v>
      </c>
      <c r="N4373" s="2">
        <v>31</v>
      </c>
      <c r="O4373" t="s">
        <v>51</v>
      </c>
      <c r="P4373" t="s">
        <v>37</v>
      </c>
      <c r="Q4373" t="s">
        <v>25</v>
      </c>
      <c r="R4373" t="s">
        <v>26</v>
      </c>
    </row>
    <row r="4374" spans="1:18" x14ac:dyDescent="0.35">
      <c r="A4374" t="s">
        <v>1037</v>
      </c>
      <c r="B4374" t="s">
        <v>869</v>
      </c>
      <c r="C4374" t="s">
        <v>15</v>
      </c>
      <c r="D4374" t="s">
        <v>17</v>
      </c>
      <c r="E4374" t="s">
        <v>361</v>
      </c>
      <c r="F4374" t="s">
        <v>362</v>
      </c>
      <c r="G4374" t="s">
        <v>20</v>
      </c>
      <c r="H4374" t="s">
        <v>22</v>
      </c>
      <c r="I4374" s="4">
        <v>22540</v>
      </c>
      <c r="J4374">
        <v>2016</v>
      </c>
      <c r="K4374">
        <v>0</v>
      </c>
      <c r="L4374">
        <v>20524</v>
      </c>
      <c r="M4374">
        <v>0</v>
      </c>
      <c r="N4374" s="2">
        <v>31</v>
      </c>
      <c r="O4374" t="s">
        <v>60</v>
      </c>
      <c r="P4374" t="s">
        <v>37</v>
      </c>
      <c r="Q4374" t="s">
        <v>25</v>
      </c>
      <c r="R4374" t="s">
        <v>26</v>
      </c>
    </row>
    <row r="4375" spans="1:18" x14ac:dyDescent="0.35">
      <c r="A4375" t="s">
        <v>1037</v>
      </c>
      <c r="B4375" t="s">
        <v>870</v>
      </c>
      <c r="C4375" t="s">
        <v>15</v>
      </c>
      <c r="D4375" t="s">
        <v>17</v>
      </c>
      <c r="E4375" t="s">
        <v>339</v>
      </c>
      <c r="F4375" t="s">
        <v>340</v>
      </c>
      <c r="G4375" t="s">
        <v>20</v>
      </c>
      <c r="H4375" t="s">
        <v>21</v>
      </c>
      <c r="I4375" s="4">
        <v>1568.82</v>
      </c>
      <c r="J4375">
        <v>0</v>
      </c>
      <c r="K4375">
        <v>0</v>
      </c>
      <c r="L4375">
        <v>0</v>
      </c>
      <c r="M4375">
        <v>1568.82</v>
      </c>
      <c r="N4375" s="2">
        <v>31</v>
      </c>
      <c r="O4375" t="s">
        <v>23</v>
      </c>
      <c r="P4375" t="s">
        <v>37</v>
      </c>
      <c r="Q4375" t="s">
        <v>25</v>
      </c>
      <c r="R4375" t="s">
        <v>26</v>
      </c>
    </row>
    <row r="4376" spans="1:18" x14ac:dyDescent="0.35">
      <c r="A4376" t="s">
        <v>1037</v>
      </c>
      <c r="B4376" t="s">
        <v>871</v>
      </c>
      <c r="C4376" t="s">
        <v>15</v>
      </c>
      <c r="D4376" t="s">
        <v>17</v>
      </c>
      <c r="E4376" t="s">
        <v>339</v>
      </c>
      <c r="F4376" t="s">
        <v>370</v>
      </c>
      <c r="G4376" t="s">
        <v>20</v>
      </c>
      <c r="H4376" t="s">
        <v>21</v>
      </c>
      <c r="I4376" s="4">
        <v>1359.57</v>
      </c>
      <c r="J4376">
        <v>0</v>
      </c>
      <c r="K4376">
        <v>0</v>
      </c>
      <c r="L4376">
        <v>0</v>
      </c>
      <c r="M4376">
        <v>1359.57</v>
      </c>
      <c r="N4376" s="2">
        <v>31</v>
      </c>
      <c r="O4376" t="s">
        <v>23</v>
      </c>
      <c r="P4376" t="s">
        <v>37</v>
      </c>
      <c r="Q4376" t="s">
        <v>25</v>
      </c>
      <c r="R4376" t="s">
        <v>26</v>
      </c>
    </row>
    <row r="4377" spans="1:18" x14ac:dyDescent="0.35">
      <c r="A4377" t="s">
        <v>1037</v>
      </c>
      <c r="B4377" t="s">
        <v>872</v>
      </c>
      <c r="C4377" t="s">
        <v>15</v>
      </c>
      <c r="D4377" t="s">
        <v>17</v>
      </c>
      <c r="E4377" t="s">
        <v>261</v>
      </c>
      <c r="F4377" t="s">
        <v>262</v>
      </c>
      <c r="G4377" t="s">
        <v>20</v>
      </c>
      <c r="H4377" t="s">
        <v>21</v>
      </c>
      <c r="I4377" s="4">
        <v>1029.52</v>
      </c>
      <c r="J4377">
        <v>0</v>
      </c>
      <c r="K4377">
        <v>0</v>
      </c>
      <c r="L4377">
        <v>0</v>
      </c>
      <c r="M4377">
        <v>1029.52</v>
      </c>
      <c r="N4377" s="2">
        <v>31</v>
      </c>
      <c r="O4377" t="s">
        <v>23</v>
      </c>
      <c r="P4377" t="s">
        <v>37</v>
      </c>
      <c r="Q4377" t="s">
        <v>25</v>
      </c>
      <c r="R4377" t="s">
        <v>26</v>
      </c>
    </row>
    <row r="4378" spans="1:18" x14ac:dyDescent="0.35">
      <c r="A4378" t="s">
        <v>1037</v>
      </c>
      <c r="B4378" t="s">
        <v>873</v>
      </c>
      <c r="C4378" t="s">
        <v>15</v>
      </c>
      <c r="D4378" t="s">
        <v>17</v>
      </c>
      <c r="E4378" t="s">
        <v>341</v>
      </c>
      <c r="G4378" t="s">
        <v>20</v>
      </c>
      <c r="H4378" t="s">
        <v>21</v>
      </c>
      <c r="I4378" s="4">
        <v>472.07</v>
      </c>
      <c r="J4378">
        <v>0</v>
      </c>
      <c r="K4378">
        <v>0</v>
      </c>
      <c r="L4378">
        <v>0</v>
      </c>
      <c r="M4378">
        <v>472.07</v>
      </c>
      <c r="N4378" s="2">
        <v>31</v>
      </c>
      <c r="O4378" t="s">
        <v>51</v>
      </c>
      <c r="P4378" t="s">
        <v>37</v>
      </c>
      <c r="Q4378" t="s">
        <v>25</v>
      </c>
      <c r="R4378" t="s">
        <v>26</v>
      </c>
    </row>
    <row r="4379" spans="1:18" x14ac:dyDescent="0.35">
      <c r="A4379" t="s">
        <v>1037</v>
      </c>
      <c r="B4379" t="s">
        <v>874</v>
      </c>
      <c r="C4379" t="s">
        <v>15</v>
      </c>
      <c r="D4379" t="s">
        <v>17</v>
      </c>
      <c r="E4379" t="s">
        <v>237</v>
      </c>
      <c r="G4379" t="s">
        <v>20</v>
      </c>
      <c r="H4379" t="s">
        <v>21</v>
      </c>
      <c r="I4379" s="4">
        <v>1235.81</v>
      </c>
      <c r="J4379">
        <v>0</v>
      </c>
      <c r="K4379">
        <v>0</v>
      </c>
      <c r="L4379">
        <v>0</v>
      </c>
      <c r="M4379">
        <v>1235.81</v>
      </c>
      <c r="N4379" s="2">
        <v>31</v>
      </c>
      <c r="O4379" t="s">
        <v>23</v>
      </c>
      <c r="P4379" t="s">
        <v>201</v>
      </c>
      <c r="Q4379" t="s">
        <v>25</v>
      </c>
      <c r="R4379" t="s">
        <v>26</v>
      </c>
    </row>
    <row r="4380" spans="1:18" x14ac:dyDescent="0.35">
      <c r="A4380" t="s">
        <v>1037</v>
      </c>
      <c r="B4380" t="s">
        <v>875</v>
      </c>
      <c r="C4380" t="s">
        <v>15</v>
      </c>
      <c r="D4380" t="s">
        <v>17</v>
      </c>
      <c r="E4380" t="s">
        <v>257</v>
      </c>
      <c r="G4380" t="s">
        <v>20</v>
      </c>
      <c r="H4380" t="s">
        <v>22</v>
      </c>
      <c r="I4380" s="4">
        <v>3080</v>
      </c>
      <c r="J4380">
        <v>870</v>
      </c>
      <c r="K4380">
        <v>0</v>
      </c>
      <c r="L4380">
        <v>2210</v>
      </c>
      <c r="M4380">
        <v>0</v>
      </c>
      <c r="N4380" s="2">
        <v>31</v>
      </c>
      <c r="O4380" t="s">
        <v>60</v>
      </c>
      <c r="P4380" t="s">
        <v>201</v>
      </c>
      <c r="Q4380" t="s">
        <v>25</v>
      </c>
      <c r="R4380" t="s">
        <v>26</v>
      </c>
    </row>
    <row r="4381" spans="1:18" x14ac:dyDescent="0.35">
      <c r="A4381" t="s">
        <v>1037</v>
      </c>
      <c r="B4381" t="s">
        <v>876</v>
      </c>
      <c r="C4381" t="s">
        <v>15</v>
      </c>
      <c r="D4381" t="s">
        <v>17</v>
      </c>
      <c r="E4381" t="s">
        <v>250</v>
      </c>
      <c r="G4381" t="s">
        <v>20</v>
      </c>
      <c r="H4381" t="s">
        <v>22</v>
      </c>
      <c r="I4381" s="4">
        <v>2575</v>
      </c>
      <c r="J4381">
        <v>130</v>
      </c>
      <c r="K4381">
        <v>0</v>
      </c>
      <c r="L4381">
        <v>2445</v>
      </c>
      <c r="M4381">
        <v>0</v>
      </c>
      <c r="N4381" s="2">
        <v>31</v>
      </c>
      <c r="O4381" t="s">
        <v>23</v>
      </c>
      <c r="P4381" t="s">
        <v>201</v>
      </c>
      <c r="Q4381" t="s">
        <v>25</v>
      </c>
      <c r="R4381" t="s">
        <v>26</v>
      </c>
    </row>
    <row r="4382" spans="1:18" x14ac:dyDescent="0.35">
      <c r="A4382" t="s">
        <v>1037</v>
      </c>
      <c r="B4382" t="s">
        <v>877</v>
      </c>
      <c r="C4382" t="s">
        <v>15</v>
      </c>
      <c r="D4382" t="s">
        <v>17</v>
      </c>
      <c r="E4382" t="s">
        <v>475</v>
      </c>
      <c r="G4382" t="s">
        <v>20</v>
      </c>
      <c r="H4382" t="s">
        <v>22</v>
      </c>
      <c r="I4382" s="4">
        <v>1211</v>
      </c>
      <c r="J4382">
        <v>168</v>
      </c>
      <c r="K4382">
        <v>0</v>
      </c>
      <c r="L4382">
        <v>1043</v>
      </c>
      <c r="M4382">
        <v>0</v>
      </c>
      <c r="N4382" s="2">
        <v>31</v>
      </c>
      <c r="O4382" t="s">
        <v>35</v>
      </c>
      <c r="P4382" t="s">
        <v>32</v>
      </c>
      <c r="Q4382" t="s">
        <v>25</v>
      </c>
      <c r="R4382" t="s">
        <v>26</v>
      </c>
    </row>
    <row r="4383" spans="1:18" x14ac:dyDescent="0.35">
      <c r="A4383" t="s">
        <v>1037</v>
      </c>
      <c r="B4383" t="s">
        <v>878</v>
      </c>
      <c r="C4383" t="s">
        <v>15</v>
      </c>
      <c r="D4383" t="s">
        <v>17</v>
      </c>
      <c r="E4383" t="s">
        <v>475</v>
      </c>
      <c r="G4383" t="s">
        <v>20</v>
      </c>
      <c r="H4383" t="s">
        <v>21</v>
      </c>
      <c r="I4383" s="4">
        <v>518.29</v>
      </c>
      <c r="J4383">
        <v>0</v>
      </c>
      <c r="K4383">
        <v>0</v>
      </c>
      <c r="L4383">
        <v>0</v>
      </c>
      <c r="M4383">
        <v>518.29</v>
      </c>
      <c r="N4383" s="2">
        <v>31</v>
      </c>
      <c r="O4383" t="s">
        <v>29</v>
      </c>
      <c r="P4383" t="s">
        <v>32</v>
      </c>
      <c r="Q4383" t="s">
        <v>25</v>
      </c>
      <c r="R4383" t="s">
        <v>26</v>
      </c>
    </row>
    <row r="4384" spans="1:18" x14ac:dyDescent="0.35">
      <c r="A4384" t="s">
        <v>1037</v>
      </c>
      <c r="B4384" t="s">
        <v>879</v>
      </c>
      <c r="C4384" t="s">
        <v>15</v>
      </c>
      <c r="D4384" t="s">
        <v>17</v>
      </c>
      <c r="E4384" t="s">
        <v>234</v>
      </c>
      <c r="F4384" t="s">
        <v>131</v>
      </c>
      <c r="G4384" t="s">
        <v>20</v>
      </c>
      <c r="H4384" t="s">
        <v>21</v>
      </c>
      <c r="I4384" s="4">
        <v>2468.0300000000002</v>
      </c>
      <c r="J4384">
        <v>0</v>
      </c>
      <c r="K4384">
        <v>0</v>
      </c>
      <c r="L4384">
        <v>0</v>
      </c>
      <c r="M4384">
        <v>2468.0300000000002</v>
      </c>
      <c r="N4384" s="2">
        <v>31</v>
      </c>
      <c r="O4384" t="s">
        <v>29</v>
      </c>
      <c r="P4384" t="s">
        <v>32</v>
      </c>
      <c r="Q4384" t="s">
        <v>25</v>
      </c>
      <c r="R4384" t="s">
        <v>26</v>
      </c>
    </row>
    <row r="4385" spans="1:18" x14ac:dyDescent="0.35">
      <c r="A4385" t="s">
        <v>1037</v>
      </c>
      <c r="B4385" t="s">
        <v>880</v>
      </c>
      <c r="C4385" t="s">
        <v>15</v>
      </c>
      <c r="D4385" t="s">
        <v>17</v>
      </c>
      <c r="E4385" t="s">
        <v>486</v>
      </c>
      <c r="G4385" t="s">
        <v>20</v>
      </c>
      <c r="H4385" t="s">
        <v>22</v>
      </c>
      <c r="I4385" s="4">
        <v>5375</v>
      </c>
      <c r="J4385">
        <v>280</v>
      </c>
      <c r="K4385">
        <v>0</v>
      </c>
      <c r="L4385">
        <v>5095</v>
      </c>
      <c r="M4385">
        <v>0</v>
      </c>
      <c r="N4385" s="2">
        <v>31</v>
      </c>
      <c r="O4385" t="s">
        <v>60</v>
      </c>
      <c r="P4385" t="s">
        <v>32</v>
      </c>
      <c r="Q4385" t="s">
        <v>25</v>
      </c>
      <c r="R4385" t="s">
        <v>26</v>
      </c>
    </row>
    <row r="4386" spans="1:18" x14ac:dyDescent="0.35">
      <c r="A4386" t="s">
        <v>1037</v>
      </c>
      <c r="B4386" t="s">
        <v>881</v>
      </c>
      <c r="C4386" t="s">
        <v>15</v>
      </c>
      <c r="D4386" t="s">
        <v>17</v>
      </c>
      <c r="E4386" t="s">
        <v>526</v>
      </c>
      <c r="F4386" t="s">
        <v>527</v>
      </c>
      <c r="G4386" t="s">
        <v>20</v>
      </c>
      <c r="H4386" t="s">
        <v>21</v>
      </c>
      <c r="I4386" s="4">
        <v>734.27</v>
      </c>
      <c r="J4386">
        <v>0</v>
      </c>
      <c r="K4386">
        <v>0</v>
      </c>
      <c r="L4386">
        <v>0</v>
      </c>
      <c r="M4386">
        <v>734.27</v>
      </c>
      <c r="N4386" s="2">
        <v>31</v>
      </c>
      <c r="O4386" t="s">
        <v>23</v>
      </c>
      <c r="P4386" t="s">
        <v>80</v>
      </c>
      <c r="Q4386" t="s">
        <v>25</v>
      </c>
      <c r="R4386" t="s">
        <v>26</v>
      </c>
    </row>
    <row r="4387" spans="1:18" x14ac:dyDescent="0.35">
      <c r="A4387" t="s">
        <v>1037</v>
      </c>
      <c r="B4387" t="s">
        <v>882</v>
      </c>
      <c r="C4387" t="s">
        <v>15</v>
      </c>
      <c r="D4387" t="s">
        <v>17</v>
      </c>
      <c r="E4387" t="s">
        <v>119</v>
      </c>
      <c r="F4387" t="s">
        <v>18</v>
      </c>
      <c r="G4387" t="s">
        <v>20</v>
      </c>
      <c r="H4387" t="s">
        <v>21</v>
      </c>
      <c r="I4387" s="4">
        <v>1989.43</v>
      </c>
      <c r="J4387">
        <v>0</v>
      </c>
      <c r="K4387">
        <v>0</v>
      </c>
      <c r="L4387">
        <v>0</v>
      </c>
      <c r="M4387">
        <v>1989.43</v>
      </c>
      <c r="N4387" s="2">
        <v>31</v>
      </c>
      <c r="O4387" t="s">
        <v>23</v>
      </c>
      <c r="P4387" t="s">
        <v>32</v>
      </c>
      <c r="Q4387" t="s">
        <v>25</v>
      </c>
      <c r="R4387" t="s">
        <v>26</v>
      </c>
    </row>
    <row r="4388" spans="1:18" x14ac:dyDescent="0.35">
      <c r="A4388" t="s">
        <v>1037</v>
      </c>
      <c r="B4388" t="s">
        <v>883</v>
      </c>
      <c r="C4388" t="s">
        <v>15</v>
      </c>
      <c r="D4388" t="s">
        <v>17</v>
      </c>
      <c r="E4388" t="s">
        <v>401</v>
      </c>
      <c r="F4388" t="s">
        <v>131</v>
      </c>
      <c r="G4388" t="s">
        <v>20</v>
      </c>
      <c r="H4388" t="s">
        <v>22</v>
      </c>
      <c r="I4388" s="4">
        <v>6092</v>
      </c>
      <c r="J4388">
        <v>1021</v>
      </c>
      <c r="K4388">
        <v>0</v>
      </c>
      <c r="L4388">
        <v>5071</v>
      </c>
      <c r="M4388">
        <v>0</v>
      </c>
      <c r="N4388" s="2">
        <v>31</v>
      </c>
      <c r="O4388" t="s">
        <v>29</v>
      </c>
      <c r="P4388" t="s">
        <v>32</v>
      </c>
      <c r="Q4388" t="s">
        <v>25</v>
      </c>
      <c r="R4388" t="s">
        <v>26</v>
      </c>
    </row>
    <row r="4389" spans="1:18" x14ac:dyDescent="0.35">
      <c r="A4389" t="s">
        <v>1037</v>
      </c>
      <c r="B4389" t="s">
        <v>884</v>
      </c>
      <c r="C4389" t="s">
        <v>15</v>
      </c>
      <c r="D4389" t="s">
        <v>17</v>
      </c>
      <c r="E4389" t="s">
        <v>535</v>
      </c>
      <c r="G4389" t="s">
        <v>20</v>
      </c>
      <c r="H4389" t="s">
        <v>21</v>
      </c>
      <c r="I4389" s="4">
        <v>2521.33</v>
      </c>
      <c r="J4389">
        <v>0</v>
      </c>
      <c r="K4389">
        <v>0</v>
      </c>
      <c r="L4389">
        <v>0</v>
      </c>
      <c r="M4389">
        <v>2521.33</v>
      </c>
      <c r="N4389" s="2">
        <v>31</v>
      </c>
      <c r="O4389" t="s">
        <v>57</v>
      </c>
      <c r="P4389" t="s">
        <v>32</v>
      </c>
      <c r="Q4389" t="s">
        <v>25</v>
      </c>
      <c r="R4389" t="s">
        <v>26</v>
      </c>
    </row>
    <row r="4390" spans="1:18" x14ac:dyDescent="0.35">
      <c r="A4390" t="s">
        <v>1037</v>
      </c>
      <c r="B4390" t="s">
        <v>885</v>
      </c>
      <c r="C4390" t="s">
        <v>15</v>
      </c>
      <c r="D4390" t="s">
        <v>17</v>
      </c>
      <c r="E4390" t="s">
        <v>469</v>
      </c>
      <c r="F4390" t="s">
        <v>29</v>
      </c>
      <c r="G4390" t="s">
        <v>20</v>
      </c>
      <c r="H4390" t="s">
        <v>21</v>
      </c>
      <c r="I4390" s="4">
        <v>1961.7</v>
      </c>
      <c r="J4390">
        <v>0</v>
      </c>
      <c r="K4390">
        <v>0</v>
      </c>
      <c r="L4390">
        <v>0</v>
      </c>
      <c r="M4390">
        <v>1961.7</v>
      </c>
      <c r="N4390" s="2">
        <v>31</v>
      </c>
      <c r="O4390" t="s">
        <v>29</v>
      </c>
      <c r="P4390" t="s">
        <v>201</v>
      </c>
      <c r="Q4390" t="s">
        <v>25</v>
      </c>
      <c r="R4390" t="s">
        <v>26</v>
      </c>
    </row>
    <row r="4391" spans="1:18" x14ac:dyDescent="0.35">
      <c r="A4391" t="s">
        <v>1037</v>
      </c>
      <c r="B4391" t="s">
        <v>886</v>
      </c>
      <c r="C4391" t="s">
        <v>15</v>
      </c>
      <c r="D4391" t="s">
        <v>17</v>
      </c>
      <c r="E4391" t="s">
        <v>135</v>
      </c>
      <c r="F4391" t="s">
        <v>62</v>
      </c>
      <c r="G4391" t="s">
        <v>20</v>
      </c>
      <c r="H4391" t="s">
        <v>21</v>
      </c>
      <c r="I4391" s="4">
        <v>103.33</v>
      </c>
      <c r="J4391">
        <v>0</v>
      </c>
      <c r="K4391">
        <v>0</v>
      </c>
      <c r="L4391">
        <v>0</v>
      </c>
      <c r="M4391">
        <v>103.33</v>
      </c>
      <c r="N4391" s="2">
        <v>31</v>
      </c>
      <c r="O4391" t="s">
        <v>63</v>
      </c>
      <c r="P4391" t="s">
        <v>64</v>
      </c>
      <c r="Q4391" t="s">
        <v>25</v>
      </c>
      <c r="R4391" t="s">
        <v>26</v>
      </c>
    </row>
    <row r="4392" spans="1:18" x14ac:dyDescent="0.35">
      <c r="A4392" t="s">
        <v>1037</v>
      </c>
      <c r="B4392" t="s">
        <v>887</v>
      </c>
      <c r="C4392" t="s">
        <v>15</v>
      </c>
      <c r="D4392" t="s">
        <v>17</v>
      </c>
      <c r="E4392" t="s">
        <v>276</v>
      </c>
      <c r="F4392" t="s">
        <v>18</v>
      </c>
      <c r="G4392" t="s">
        <v>20</v>
      </c>
      <c r="H4392" t="s">
        <v>21</v>
      </c>
      <c r="I4392" s="4">
        <v>1145.9100000000001</v>
      </c>
      <c r="J4392">
        <v>0</v>
      </c>
      <c r="K4392">
        <v>0</v>
      </c>
      <c r="L4392">
        <v>0</v>
      </c>
      <c r="M4392">
        <v>1145.9100000000001</v>
      </c>
      <c r="N4392" s="2">
        <v>31</v>
      </c>
      <c r="O4392" t="s">
        <v>23</v>
      </c>
      <c r="P4392" t="s">
        <v>224</v>
      </c>
      <c r="Q4392" t="s">
        <v>25</v>
      </c>
      <c r="R4392" t="s">
        <v>26</v>
      </c>
    </row>
    <row r="4393" spans="1:18" x14ac:dyDescent="0.35">
      <c r="A4393" t="s">
        <v>1037</v>
      </c>
      <c r="B4393" t="s">
        <v>888</v>
      </c>
      <c r="C4393" t="s">
        <v>15</v>
      </c>
      <c r="D4393" t="s">
        <v>17</v>
      </c>
      <c r="E4393" t="s">
        <v>84</v>
      </c>
      <c r="F4393" t="s">
        <v>62</v>
      </c>
      <c r="G4393" t="s">
        <v>20</v>
      </c>
      <c r="H4393" t="s">
        <v>21</v>
      </c>
      <c r="I4393" s="4">
        <v>7.29</v>
      </c>
      <c r="J4393">
        <v>0</v>
      </c>
      <c r="K4393">
        <v>0</v>
      </c>
      <c r="L4393">
        <v>0</v>
      </c>
      <c r="M4393">
        <v>7.29</v>
      </c>
      <c r="N4393" s="2">
        <v>31</v>
      </c>
      <c r="O4393" t="s">
        <v>63</v>
      </c>
      <c r="P4393" t="s">
        <v>64</v>
      </c>
      <c r="Q4393" t="s">
        <v>25</v>
      </c>
      <c r="R4393" t="s">
        <v>26</v>
      </c>
    </row>
    <row r="4394" spans="1:18" x14ac:dyDescent="0.35">
      <c r="A4394" t="s">
        <v>1037</v>
      </c>
      <c r="B4394" t="s">
        <v>889</v>
      </c>
      <c r="C4394" t="s">
        <v>15</v>
      </c>
      <c r="D4394" t="s">
        <v>17</v>
      </c>
      <c r="E4394" t="s">
        <v>136</v>
      </c>
      <c r="F4394" t="s">
        <v>62</v>
      </c>
      <c r="G4394" t="s">
        <v>20</v>
      </c>
      <c r="H4394" t="s">
        <v>21</v>
      </c>
      <c r="I4394" s="4">
        <v>47.41</v>
      </c>
      <c r="J4394">
        <v>0</v>
      </c>
      <c r="K4394">
        <v>0</v>
      </c>
      <c r="L4394">
        <v>0</v>
      </c>
      <c r="M4394">
        <v>47.41</v>
      </c>
      <c r="N4394" s="2">
        <v>31</v>
      </c>
      <c r="O4394" t="s">
        <v>63</v>
      </c>
      <c r="P4394" t="s">
        <v>64</v>
      </c>
      <c r="Q4394" t="s">
        <v>25</v>
      </c>
      <c r="R4394" t="s">
        <v>26</v>
      </c>
    </row>
    <row r="4395" spans="1:18" x14ac:dyDescent="0.35">
      <c r="A4395" t="s">
        <v>1037</v>
      </c>
      <c r="B4395" t="s">
        <v>890</v>
      </c>
      <c r="C4395" t="s">
        <v>15</v>
      </c>
      <c r="D4395" t="s">
        <v>17</v>
      </c>
      <c r="E4395" t="s">
        <v>245</v>
      </c>
      <c r="G4395" t="s">
        <v>20</v>
      </c>
      <c r="H4395" t="s">
        <v>22</v>
      </c>
      <c r="I4395" s="4">
        <v>614</v>
      </c>
      <c r="J4395">
        <v>217</v>
      </c>
      <c r="K4395">
        <v>0</v>
      </c>
      <c r="L4395">
        <v>397</v>
      </c>
      <c r="M4395">
        <v>0</v>
      </c>
      <c r="N4395" s="2">
        <v>31</v>
      </c>
      <c r="O4395" t="s">
        <v>29</v>
      </c>
      <c r="P4395" t="s">
        <v>224</v>
      </c>
      <c r="Q4395" t="s">
        <v>25</v>
      </c>
      <c r="R4395" t="s">
        <v>26</v>
      </c>
    </row>
    <row r="4396" spans="1:18" x14ac:dyDescent="0.35">
      <c r="A4396" t="s">
        <v>1037</v>
      </c>
      <c r="B4396" t="s">
        <v>891</v>
      </c>
      <c r="C4396" t="s">
        <v>15</v>
      </c>
      <c r="D4396" t="s">
        <v>17</v>
      </c>
      <c r="E4396" t="s">
        <v>301</v>
      </c>
      <c r="F4396" t="s">
        <v>110</v>
      </c>
      <c r="G4396" t="s">
        <v>20</v>
      </c>
      <c r="H4396" t="s">
        <v>22</v>
      </c>
      <c r="I4396" s="4">
        <v>4214</v>
      </c>
      <c r="J4396">
        <v>727</v>
      </c>
      <c r="K4396">
        <v>0</v>
      </c>
      <c r="L4396">
        <v>3487</v>
      </c>
      <c r="M4396">
        <v>0</v>
      </c>
      <c r="N4396" s="2">
        <v>31</v>
      </c>
      <c r="O4396" t="s">
        <v>29</v>
      </c>
      <c r="P4396" t="s">
        <v>224</v>
      </c>
      <c r="Q4396" t="s">
        <v>25</v>
      </c>
      <c r="R4396" t="s">
        <v>26</v>
      </c>
    </row>
    <row r="4397" spans="1:18" x14ac:dyDescent="0.35">
      <c r="A4397" t="s">
        <v>1037</v>
      </c>
      <c r="B4397" t="s">
        <v>892</v>
      </c>
      <c r="C4397" t="s">
        <v>15</v>
      </c>
      <c r="D4397" t="s">
        <v>17</v>
      </c>
      <c r="E4397" t="s">
        <v>310</v>
      </c>
      <c r="F4397" t="s">
        <v>110</v>
      </c>
      <c r="G4397" t="s">
        <v>20</v>
      </c>
      <c r="H4397" t="s">
        <v>22</v>
      </c>
      <c r="I4397" s="4">
        <v>340</v>
      </c>
      <c r="J4397">
        <v>109</v>
      </c>
      <c r="K4397">
        <v>0</v>
      </c>
      <c r="L4397">
        <v>231</v>
      </c>
      <c r="M4397">
        <v>0</v>
      </c>
      <c r="N4397" s="2">
        <v>31</v>
      </c>
      <c r="O4397" t="s">
        <v>29</v>
      </c>
      <c r="P4397" t="s">
        <v>224</v>
      </c>
      <c r="Q4397" t="s">
        <v>25</v>
      </c>
      <c r="R4397" t="s">
        <v>26</v>
      </c>
    </row>
    <row r="4398" spans="1:18" x14ac:dyDescent="0.35">
      <c r="A4398" t="s">
        <v>1037</v>
      </c>
      <c r="B4398" t="s">
        <v>893</v>
      </c>
      <c r="C4398" t="s">
        <v>15</v>
      </c>
      <c r="D4398" t="s">
        <v>17</v>
      </c>
      <c r="E4398" t="s">
        <v>472</v>
      </c>
      <c r="F4398" t="s">
        <v>473</v>
      </c>
      <c r="G4398" t="s">
        <v>20</v>
      </c>
      <c r="H4398" t="s">
        <v>21</v>
      </c>
      <c r="I4398" s="4">
        <v>2849.56</v>
      </c>
      <c r="J4398">
        <v>0</v>
      </c>
      <c r="K4398">
        <v>0</v>
      </c>
      <c r="L4398">
        <v>0</v>
      </c>
      <c r="M4398">
        <v>2849.56</v>
      </c>
      <c r="N4398" s="2">
        <v>31</v>
      </c>
      <c r="O4398" t="s">
        <v>46</v>
      </c>
      <c r="P4398" t="s">
        <v>224</v>
      </c>
      <c r="Q4398" t="s">
        <v>25</v>
      </c>
      <c r="R4398" t="s">
        <v>26</v>
      </c>
    </row>
    <row r="4399" spans="1:18" x14ac:dyDescent="0.35">
      <c r="A4399" t="s">
        <v>1037</v>
      </c>
      <c r="B4399" t="s">
        <v>894</v>
      </c>
      <c r="C4399" t="s">
        <v>15</v>
      </c>
      <c r="D4399" t="s">
        <v>17</v>
      </c>
      <c r="E4399" t="s">
        <v>367</v>
      </c>
      <c r="G4399" t="s">
        <v>20</v>
      </c>
      <c r="H4399" t="s">
        <v>22</v>
      </c>
      <c r="I4399" s="4">
        <v>4418</v>
      </c>
      <c r="J4399">
        <v>756</v>
      </c>
      <c r="K4399">
        <v>0</v>
      </c>
      <c r="L4399">
        <v>3662</v>
      </c>
      <c r="M4399">
        <v>0</v>
      </c>
      <c r="N4399" s="2">
        <v>31</v>
      </c>
      <c r="O4399" t="s">
        <v>29</v>
      </c>
      <c r="P4399" t="s">
        <v>108</v>
      </c>
      <c r="Q4399" t="s">
        <v>25</v>
      </c>
      <c r="R4399" t="s">
        <v>26</v>
      </c>
    </row>
    <row r="4400" spans="1:18" x14ac:dyDescent="0.35">
      <c r="A4400" t="s">
        <v>1037</v>
      </c>
      <c r="B4400" t="s">
        <v>895</v>
      </c>
      <c r="C4400" t="s">
        <v>15</v>
      </c>
      <c r="D4400" t="s">
        <v>17</v>
      </c>
      <c r="E4400" t="s">
        <v>386</v>
      </c>
      <c r="F4400" t="s">
        <v>40</v>
      </c>
      <c r="G4400" t="s">
        <v>20</v>
      </c>
      <c r="H4400" t="s">
        <v>21</v>
      </c>
      <c r="I4400" s="4">
        <v>668.94</v>
      </c>
      <c r="J4400">
        <v>0</v>
      </c>
      <c r="K4400">
        <v>0</v>
      </c>
      <c r="L4400">
        <v>0</v>
      </c>
      <c r="M4400">
        <v>668.94</v>
      </c>
      <c r="N4400" s="2">
        <v>31</v>
      </c>
      <c r="O4400" t="s">
        <v>40</v>
      </c>
      <c r="P4400" t="s">
        <v>108</v>
      </c>
      <c r="Q4400" t="s">
        <v>25</v>
      </c>
      <c r="R4400" t="s">
        <v>26</v>
      </c>
    </row>
    <row r="4401" spans="1:18" x14ac:dyDescent="0.35">
      <c r="A4401" t="s">
        <v>1037</v>
      </c>
      <c r="B4401" t="s">
        <v>896</v>
      </c>
      <c r="C4401" t="s">
        <v>15</v>
      </c>
      <c r="D4401" t="s">
        <v>17</v>
      </c>
      <c r="E4401" t="s">
        <v>346</v>
      </c>
      <c r="F4401" t="s">
        <v>347</v>
      </c>
      <c r="G4401" t="s">
        <v>20</v>
      </c>
      <c r="H4401" t="s">
        <v>22</v>
      </c>
      <c r="I4401" s="4">
        <v>10625</v>
      </c>
      <c r="J4401">
        <v>840</v>
      </c>
      <c r="K4401">
        <v>0</v>
      </c>
      <c r="L4401">
        <v>9785</v>
      </c>
      <c r="M4401">
        <v>0</v>
      </c>
      <c r="N4401" s="2">
        <v>31</v>
      </c>
      <c r="O4401" t="s">
        <v>60</v>
      </c>
      <c r="P4401" t="s">
        <v>41</v>
      </c>
      <c r="Q4401" t="s">
        <v>25</v>
      </c>
      <c r="R4401" t="s">
        <v>26</v>
      </c>
    </row>
    <row r="4402" spans="1:18" x14ac:dyDescent="0.35">
      <c r="A4402" t="s">
        <v>1037</v>
      </c>
      <c r="B4402" t="s">
        <v>897</v>
      </c>
      <c r="C4402" t="s">
        <v>15</v>
      </c>
      <c r="D4402" t="s">
        <v>17</v>
      </c>
      <c r="E4402" t="s">
        <v>380</v>
      </c>
      <c r="F4402" t="s">
        <v>328</v>
      </c>
      <c r="G4402" t="s">
        <v>20</v>
      </c>
      <c r="H4402" t="s">
        <v>22</v>
      </c>
      <c r="I4402" s="4">
        <v>568</v>
      </c>
      <c r="J4402">
        <v>105</v>
      </c>
      <c r="K4402">
        <v>0</v>
      </c>
      <c r="L4402">
        <v>463</v>
      </c>
      <c r="M4402">
        <v>0</v>
      </c>
      <c r="N4402" s="2">
        <v>31</v>
      </c>
      <c r="O4402" t="s">
        <v>29</v>
      </c>
      <c r="P4402" t="s">
        <v>108</v>
      </c>
      <c r="Q4402" t="s">
        <v>25</v>
      </c>
      <c r="R4402" t="s">
        <v>26</v>
      </c>
    </row>
    <row r="4403" spans="1:18" x14ac:dyDescent="0.35">
      <c r="A4403" t="s">
        <v>1037</v>
      </c>
      <c r="B4403" t="s">
        <v>898</v>
      </c>
      <c r="C4403" t="s">
        <v>15</v>
      </c>
      <c r="D4403" t="s">
        <v>17</v>
      </c>
      <c r="E4403" t="s">
        <v>58</v>
      </c>
      <c r="F4403" t="s">
        <v>59</v>
      </c>
      <c r="G4403" t="s">
        <v>20</v>
      </c>
      <c r="H4403" t="s">
        <v>22</v>
      </c>
      <c r="I4403" s="4">
        <v>12995</v>
      </c>
      <c r="J4403">
        <v>990</v>
      </c>
      <c r="K4403">
        <v>0</v>
      </c>
      <c r="L4403">
        <v>12005</v>
      </c>
      <c r="M4403">
        <v>0</v>
      </c>
      <c r="N4403" s="2">
        <v>31</v>
      </c>
      <c r="O4403" t="s">
        <v>60</v>
      </c>
      <c r="P4403" t="s">
        <v>41</v>
      </c>
      <c r="Q4403" t="s">
        <v>25</v>
      </c>
      <c r="R4403" t="s">
        <v>26</v>
      </c>
    </row>
    <row r="4404" spans="1:18" x14ac:dyDescent="0.35">
      <c r="A4404" t="s">
        <v>1037</v>
      </c>
      <c r="B4404" t="s">
        <v>899</v>
      </c>
      <c r="C4404" t="s">
        <v>15</v>
      </c>
      <c r="D4404" t="s">
        <v>17</v>
      </c>
      <c r="E4404" t="s">
        <v>505</v>
      </c>
      <c r="F4404" t="s">
        <v>494</v>
      </c>
      <c r="G4404" t="s">
        <v>20</v>
      </c>
      <c r="H4404" t="s">
        <v>22</v>
      </c>
      <c r="I4404" s="4">
        <v>9640</v>
      </c>
      <c r="J4404">
        <v>4065</v>
      </c>
      <c r="K4404">
        <v>0</v>
      </c>
      <c r="L4404">
        <v>5575</v>
      </c>
      <c r="M4404">
        <v>0</v>
      </c>
      <c r="N4404" s="2">
        <v>31</v>
      </c>
      <c r="O4404" t="s">
        <v>260</v>
      </c>
      <c r="P4404" t="s">
        <v>108</v>
      </c>
      <c r="Q4404" t="s">
        <v>25</v>
      </c>
      <c r="R4404" t="s">
        <v>26</v>
      </c>
    </row>
    <row r="4405" spans="1:18" x14ac:dyDescent="0.35">
      <c r="A4405" t="s">
        <v>1037</v>
      </c>
      <c r="B4405" t="s">
        <v>900</v>
      </c>
      <c r="C4405" t="s">
        <v>15</v>
      </c>
      <c r="D4405" t="s">
        <v>17</v>
      </c>
      <c r="E4405" t="s">
        <v>107</v>
      </c>
      <c r="F4405" t="s">
        <v>23</v>
      </c>
      <c r="G4405" t="s">
        <v>20</v>
      </c>
      <c r="H4405" t="s">
        <v>22</v>
      </c>
      <c r="I4405" s="4">
        <v>2225</v>
      </c>
      <c r="J4405">
        <v>79</v>
      </c>
      <c r="K4405">
        <v>0</v>
      </c>
      <c r="L4405">
        <v>2146</v>
      </c>
      <c r="M4405">
        <v>0</v>
      </c>
      <c r="N4405" s="2">
        <v>31</v>
      </c>
      <c r="O4405" t="s">
        <v>23</v>
      </c>
      <c r="P4405" t="s">
        <v>108</v>
      </c>
      <c r="Q4405" t="s">
        <v>25</v>
      </c>
      <c r="R4405" t="s">
        <v>26</v>
      </c>
    </row>
    <row r="4406" spans="1:18" x14ac:dyDescent="0.35">
      <c r="A4406" t="s">
        <v>1037</v>
      </c>
      <c r="B4406" t="s">
        <v>901</v>
      </c>
      <c r="C4406" t="s">
        <v>15</v>
      </c>
      <c r="D4406" t="s">
        <v>17</v>
      </c>
      <c r="E4406" t="s">
        <v>471</v>
      </c>
      <c r="F4406" t="s">
        <v>429</v>
      </c>
      <c r="G4406" t="s">
        <v>20</v>
      </c>
      <c r="H4406" t="s">
        <v>22</v>
      </c>
      <c r="I4406" s="4">
        <v>3839</v>
      </c>
      <c r="J4406">
        <v>1151</v>
      </c>
      <c r="K4406">
        <v>0</v>
      </c>
      <c r="L4406">
        <v>2688</v>
      </c>
      <c r="M4406">
        <v>0</v>
      </c>
      <c r="N4406" s="2">
        <v>31</v>
      </c>
      <c r="O4406" t="s">
        <v>260</v>
      </c>
      <c r="P4406" t="s">
        <v>108</v>
      </c>
      <c r="Q4406" t="s">
        <v>25</v>
      </c>
      <c r="R4406" t="s">
        <v>26</v>
      </c>
    </row>
    <row r="4407" spans="1:18" x14ac:dyDescent="0.35">
      <c r="A4407" t="s">
        <v>1037</v>
      </c>
      <c r="B4407" t="s">
        <v>902</v>
      </c>
      <c r="C4407" t="s">
        <v>15</v>
      </c>
      <c r="D4407" t="s">
        <v>17</v>
      </c>
      <c r="E4407" t="s">
        <v>230</v>
      </c>
      <c r="G4407" t="s">
        <v>20</v>
      </c>
      <c r="H4407" t="s">
        <v>22</v>
      </c>
      <c r="I4407" s="4">
        <v>257</v>
      </c>
      <c r="J4407">
        <v>87</v>
      </c>
      <c r="K4407">
        <v>0</v>
      </c>
      <c r="L4407">
        <v>170</v>
      </c>
      <c r="M4407">
        <v>0</v>
      </c>
      <c r="N4407" s="2">
        <v>31</v>
      </c>
      <c r="O4407" t="s">
        <v>29</v>
      </c>
      <c r="P4407" t="s">
        <v>37</v>
      </c>
      <c r="Q4407" t="s">
        <v>25</v>
      </c>
      <c r="R4407" t="s">
        <v>26</v>
      </c>
    </row>
    <row r="4408" spans="1:18" x14ac:dyDescent="0.35">
      <c r="A4408" t="s">
        <v>1037</v>
      </c>
      <c r="B4408" t="s">
        <v>903</v>
      </c>
      <c r="C4408" t="s">
        <v>15</v>
      </c>
      <c r="D4408" t="s">
        <v>17</v>
      </c>
      <c r="E4408" t="s">
        <v>65</v>
      </c>
      <c r="G4408" t="s">
        <v>20</v>
      </c>
      <c r="H4408" t="s">
        <v>21</v>
      </c>
      <c r="I4408" s="4">
        <v>366.56</v>
      </c>
      <c r="J4408">
        <v>0</v>
      </c>
      <c r="K4408">
        <v>0</v>
      </c>
      <c r="L4408">
        <v>0</v>
      </c>
      <c r="M4408">
        <v>366.56</v>
      </c>
      <c r="N4408" s="2">
        <v>31</v>
      </c>
      <c r="O4408" t="s">
        <v>40</v>
      </c>
      <c r="P4408" t="s">
        <v>37</v>
      </c>
      <c r="Q4408" t="s">
        <v>25</v>
      </c>
      <c r="R4408" t="s">
        <v>26</v>
      </c>
    </row>
    <row r="4409" spans="1:18" x14ac:dyDescent="0.35">
      <c r="A4409" t="s">
        <v>1037</v>
      </c>
      <c r="B4409" t="s">
        <v>904</v>
      </c>
      <c r="C4409" t="s">
        <v>15</v>
      </c>
      <c r="D4409" t="s">
        <v>17</v>
      </c>
      <c r="E4409" t="s">
        <v>225</v>
      </c>
      <c r="G4409" t="s">
        <v>20</v>
      </c>
      <c r="H4409" t="s">
        <v>22</v>
      </c>
      <c r="I4409" s="4">
        <v>784</v>
      </c>
      <c r="J4409">
        <v>301</v>
      </c>
      <c r="K4409">
        <v>0</v>
      </c>
      <c r="L4409">
        <v>483</v>
      </c>
      <c r="M4409">
        <v>0</v>
      </c>
      <c r="N4409" s="2">
        <v>31</v>
      </c>
      <c r="O4409" t="s">
        <v>29</v>
      </c>
      <c r="P4409" t="s">
        <v>37</v>
      </c>
      <c r="Q4409" t="s">
        <v>25</v>
      </c>
      <c r="R4409" t="s">
        <v>26</v>
      </c>
    </row>
    <row r="4410" spans="1:18" x14ac:dyDescent="0.35">
      <c r="A4410" t="s">
        <v>1037</v>
      </c>
      <c r="B4410" t="s">
        <v>905</v>
      </c>
      <c r="C4410" t="s">
        <v>15</v>
      </c>
      <c r="D4410" t="s">
        <v>17</v>
      </c>
      <c r="E4410" t="s">
        <v>298</v>
      </c>
      <c r="G4410" t="s">
        <v>20</v>
      </c>
      <c r="H4410" t="s">
        <v>21</v>
      </c>
      <c r="I4410" s="4">
        <v>1749.59</v>
      </c>
      <c r="J4410">
        <v>0</v>
      </c>
      <c r="K4410">
        <v>0</v>
      </c>
      <c r="L4410">
        <v>0</v>
      </c>
      <c r="M4410">
        <v>1749.59</v>
      </c>
      <c r="N4410" s="2">
        <v>31</v>
      </c>
      <c r="O4410" t="s">
        <v>57</v>
      </c>
      <c r="P4410" t="s">
        <v>37</v>
      </c>
      <c r="Q4410" t="s">
        <v>25</v>
      </c>
      <c r="R4410" t="s">
        <v>26</v>
      </c>
    </row>
    <row r="4411" spans="1:18" x14ac:dyDescent="0.35">
      <c r="A4411" t="s">
        <v>1037</v>
      </c>
      <c r="B4411" t="s">
        <v>906</v>
      </c>
      <c r="C4411" t="s">
        <v>15</v>
      </c>
      <c r="D4411" t="s">
        <v>17</v>
      </c>
      <c r="E4411" t="s">
        <v>470</v>
      </c>
      <c r="G4411" t="s">
        <v>20</v>
      </c>
      <c r="H4411" t="s">
        <v>21</v>
      </c>
      <c r="I4411" s="4">
        <v>2103.12</v>
      </c>
      <c r="J4411">
        <v>0</v>
      </c>
      <c r="K4411">
        <v>0</v>
      </c>
      <c r="L4411">
        <v>0</v>
      </c>
      <c r="M4411">
        <v>2103.12</v>
      </c>
      <c r="N4411" s="2">
        <v>31</v>
      </c>
      <c r="O4411" t="s">
        <v>29</v>
      </c>
      <c r="P4411" t="s">
        <v>37</v>
      </c>
      <c r="Q4411" t="s">
        <v>25</v>
      </c>
      <c r="R4411" t="s">
        <v>26</v>
      </c>
    </row>
    <row r="4412" spans="1:18" x14ac:dyDescent="0.35">
      <c r="A4412" t="s">
        <v>1037</v>
      </c>
      <c r="B4412" t="s">
        <v>907</v>
      </c>
      <c r="C4412" t="s">
        <v>15</v>
      </c>
      <c r="D4412" t="s">
        <v>17</v>
      </c>
      <c r="E4412" t="s">
        <v>523</v>
      </c>
      <c r="G4412" t="s">
        <v>20</v>
      </c>
      <c r="H4412" t="s">
        <v>21</v>
      </c>
      <c r="I4412" s="4">
        <v>1483.42</v>
      </c>
      <c r="J4412">
        <v>0</v>
      </c>
      <c r="K4412">
        <v>0</v>
      </c>
      <c r="L4412">
        <v>0</v>
      </c>
      <c r="M4412">
        <v>1483.42</v>
      </c>
      <c r="N4412" s="2">
        <v>31</v>
      </c>
      <c r="O4412" t="s">
        <v>29</v>
      </c>
      <c r="P4412" t="s">
        <v>168</v>
      </c>
      <c r="Q4412" t="s">
        <v>25</v>
      </c>
      <c r="R4412" t="s">
        <v>26</v>
      </c>
    </row>
    <row r="4413" spans="1:18" x14ac:dyDescent="0.35">
      <c r="A4413" t="s">
        <v>1037</v>
      </c>
      <c r="B4413" t="s">
        <v>908</v>
      </c>
      <c r="C4413" t="s">
        <v>15</v>
      </c>
      <c r="D4413" t="s">
        <v>17</v>
      </c>
      <c r="E4413" t="s">
        <v>407</v>
      </c>
      <c r="F4413" t="s">
        <v>131</v>
      </c>
      <c r="G4413" t="s">
        <v>20</v>
      </c>
      <c r="H4413" t="s">
        <v>22</v>
      </c>
      <c r="I4413" s="4">
        <v>231</v>
      </c>
      <c r="J4413">
        <v>39</v>
      </c>
      <c r="K4413">
        <v>0</v>
      </c>
      <c r="L4413">
        <v>192</v>
      </c>
      <c r="M4413">
        <v>0</v>
      </c>
      <c r="N4413" s="2">
        <v>31</v>
      </c>
      <c r="O4413" t="s">
        <v>29</v>
      </c>
      <c r="P4413" t="s">
        <v>32</v>
      </c>
      <c r="Q4413" t="s">
        <v>25</v>
      </c>
      <c r="R4413" t="s">
        <v>26</v>
      </c>
    </row>
    <row r="4414" spans="1:18" x14ac:dyDescent="0.35">
      <c r="A4414" t="s">
        <v>1037</v>
      </c>
      <c r="B4414" t="s">
        <v>909</v>
      </c>
      <c r="C4414" t="s">
        <v>15</v>
      </c>
      <c r="D4414" t="s">
        <v>17</v>
      </c>
      <c r="E4414" t="s">
        <v>395</v>
      </c>
      <c r="G4414" t="s">
        <v>20</v>
      </c>
      <c r="H4414" t="s">
        <v>22</v>
      </c>
      <c r="I4414" s="4">
        <v>674</v>
      </c>
      <c r="J4414">
        <v>198</v>
      </c>
      <c r="K4414">
        <v>0</v>
      </c>
      <c r="L4414">
        <v>476</v>
      </c>
      <c r="M4414">
        <v>0</v>
      </c>
      <c r="N4414" s="2">
        <v>31</v>
      </c>
      <c r="O4414" t="s">
        <v>29</v>
      </c>
      <c r="P4414" t="s">
        <v>32</v>
      </c>
      <c r="Q4414" t="s">
        <v>25</v>
      </c>
      <c r="R4414" t="s">
        <v>26</v>
      </c>
    </row>
    <row r="4415" spans="1:18" x14ac:dyDescent="0.35">
      <c r="A4415" t="s">
        <v>1037</v>
      </c>
      <c r="B4415" t="s">
        <v>910</v>
      </c>
      <c r="C4415" t="s">
        <v>15</v>
      </c>
      <c r="D4415" t="s">
        <v>17</v>
      </c>
      <c r="E4415" t="s">
        <v>388</v>
      </c>
      <c r="F4415" t="s">
        <v>131</v>
      </c>
      <c r="G4415" t="s">
        <v>20</v>
      </c>
      <c r="H4415" t="s">
        <v>22</v>
      </c>
      <c r="I4415" s="4">
        <v>10663</v>
      </c>
      <c r="J4415">
        <v>1822</v>
      </c>
      <c r="K4415">
        <v>0</v>
      </c>
      <c r="L4415">
        <v>8841</v>
      </c>
      <c r="M4415">
        <v>0</v>
      </c>
      <c r="N4415" s="2">
        <v>31</v>
      </c>
      <c r="O4415" t="s">
        <v>29</v>
      </c>
      <c r="P4415" t="s">
        <v>32</v>
      </c>
      <c r="Q4415" t="s">
        <v>25</v>
      </c>
      <c r="R4415" t="s">
        <v>26</v>
      </c>
    </row>
    <row r="4416" spans="1:18" x14ac:dyDescent="0.35">
      <c r="A4416" t="s">
        <v>1037</v>
      </c>
      <c r="B4416" t="s">
        <v>911</v>
      </c>
      <c r="C4416" t="s">
        <v>15</v>
      </c>
      <c r="D4416" t="s">
        <v>17</v>
      </c>
      <c r="E4416" t="s">
        <v>425</v>
      </c>
      <c r="F4416" t="s">
        <v>253</v>
      </c>
      <c r="G4416" t="s">
        <v>20</v>
      </c>
      <c r="H4416" t="s">
        <v>22</v>
      </c>
      <c r="I4416" s="4">
        <v>1491</v>
      </c>
      <c r="J4416">
        <v>302</v>
      </c>
      <c r="K4416">
        <v>0</v>
      </c>
      <c r="L4416">
        <v>1189</v>
      </c>
      <c r="M4416">
        <v>0</v>
      </c>
      <c r="N4416" s="2">
        <v>31</v>
      </c>
      <c r="O4416" t="s">
        <v>29</v>
      </c>
      <c r="P4416" t="s">
        <v>32</v>
      </c>
      <c r="Q4416" t="s">
        <v>25</v>
      </c>
      <c r="R4416" t="s">
        <v>26</v>
      </c>
    </row>
    <row r="4417" spans="1:18" x14ac:dyDescent="0.35">
      <c r="A4417" t="s">
        <v>1037</v>
      </c>
      <c r="B4417" t="s">
        <v>912</v>
      </c>
      <c r="C4417" t="s">
        <v>15</v>
      </c>
      <c r="D4417" t="s">
        <v>17</v>
      </c>
      <c r="E4417" t="s">
        <v>493</v>
      </c>
      <c r="F4417" t="s">
        <v>494</v>
      </c>
      <c r="G4417" t="s">
        <v>20</v>
      </c>
      <c r="H4417" t="s">
        <v>22</v>
      </c>
      <c r="I4417" s="4">
        <v>15700</v>
      </c>
      <c r="J4417">
        <v>5095</v>
      </c>
      <c r="K4417">
        <v>0</v>
      </c>
      <c r="L4417">
        <v>10605</v>
      </c>
      <c r="M4417">
        <v>0</v>
      </c>
      <c r="N4417" s="2">
        <v>31</v>
      </c>
      <c r="O4417" t="s">
        <v>260</v>
      </c>
      <c r="P4417" t="s">
        <v>168</v>
      </c>
      <c r="Q4417" t="s">
        <v>25</v>
      </c>
      <c r="R4417" t="s">
        <v>26</v>
      </c>
    </row>
    <row r="4418" spans="1:18" x14ac:dyDescent="0.35">
      <c r="A4418" t="s">
        <v>1037</v>
      </c>
      <c r="B4418" t="s">
        <v>913</v>
      </c>
      <c r="C4418" t="s">
        <v>15</v>
      </c>
      <c r="D4418" t="s">
        <v>17</v>
      </c>
      <c r="E4418" t="s">
        <v>414</v>
      </c>
      <c r="F4418" t="s">
        <v>253</v>
      </c>
      <c r="G4418" t="s">
        <v>20</v>
      </c>
      <c r="H4418" t="s">
        <v>22</v>
      </c>
      <c r="I4418" s="4">
        <v>1142</v>
      </c>
      <c r="J4418">
        <v>222</v>
      </c>
      <c r="K4418">
        <v>0</v>
      </c>
      <c r="L4418">
        <v>920</v>
      </c>
      <c r="M4418">
        <v>0</v>
      </c>
      <c r="N4418" s="2">
        <v>31</v>
      </c>
      <c r="O4418" t="s">
        <v>29</v>
      </c>
      <c r="P4418" t="s">
        <v>32</v>
      </c>
      <c r="Q4418" t="s">
        <v>25</v>
      </c>
      <c r="R4418" t="s">
        <v>26</v>
      </c>
    </row>
    <row r="4419" spans="1:18" x14ac:dyDescent="0.35">
      <c r="A4419" t="s">
        <v>1037</v>
      </c>
      <c r="B4419" t="s">
        <v>914</v>
      </c>
      <c r="C4419" t="s">
        <v>15</v>
      </c>
      <c r="D4419" t="s">
        <v>17</v>
      </c>
      <c r="E4419" t="s">
        <v>351</v>
      </c>
      <c r="F4419" t="s">
        <v>352</v>
      </c>
      <c r="G4419" t="s">
        <v>20</v>
      </c>
      <c r="H4419" t="s">
        <v>21</v>
      </c>
      <c r="I4419" s="4">
        <v>3.8</v>
      </c>
      <c r="J4419">
        <v>0</v>
      </c>
      <c r="K4419">
        <v>0</v>
      </c>
      <c r="L4419">
        <v>0</v>
      </c>
      <c r="M4419">
        <v>3.8</v>
      </c>
      <c r="N4419" s="2">
        <v>31</v>
      </c>
      <c r="O4419" t="s">
        <v>29</v>
      </c>
      <c r="P4419" t="s">
        <v>32</v>
      </c>
      <c r="Q4419" t="s">
        <v>25</v>
      </c>
      <c r="R4419" t="s">
        <v>26</v>
      </c>
    </row>
    <row r="4420" spans="1:18" x14ac:dyDescent="0.35">
      <c r="A4420" t="s">
        <v>1037</v>
      </c>
      <c r="B4420" t="s">
        <v>915</v>
      </c>
      <c r="C4420" t="s">
        <v>15</v>
      </c>
      <c r="D4420" t="s">
        <v>17</v>
      </c>
      <c r="E4420" t="s">
        <v>365</v>
      </c>
      <c r="G4420" t="s">
        <v>20</v>
      </c>
      <c r="H4420" t="s">
        <v>22</v>
      </c>
      <c r="I4420" s="4">
        <v>6836</v>
      </c>
      <c r="J4420">
        <v>1034</v>
      </c>
      <c r="K4420">
        <v>0</v>
      </c>
      <c r="L4420">
        <v>5802</v>
      </c>
      <c r="M4420">
        <v>0</v>
      </c>
      <c r="N4420" s="2">
        <v>31</v>
      </c>
      <c r="O4420" t="s">
        <v>29</v>
      </c>
      <c r="P4420" t="s">
        <v>168</v>
      </c>
      <c r="Q4420" t="s">
        <v>25</v>
      </c>
      <c r="R4420" t="s">
        <v>26</v>
      </c>
    </row>
    <row r="4421" spans="1:18" x14ac:dyDescent="0.35">
      <c r="A4421" t="s">
        <v>1037</v>
      </c>
      <c r="B4421" t="s">
        <v>916</v>
      </c>
      <c r="C4421" t="s">
        <v>15</v>
      </c>
      <c r="D4421" t="s">
        <v>17</v>
      </c>
      <c r="E4421" t="s">
        <v>394</v>
      </c>
      <c r="F4421" t="s">
        <v>40</v>
      </c>
      <c r="G4421" t="s">
        <v>20</v>
      </c>
      <c r="H4421" t="s">
        <v>22</v>
      </c>
      <c r="I4421" s="4">
        <v>1014</v>
      </c>
      <c r="J4421">
        <v>108</v>
      </c>
      <c r="K4421">
        <v>0</v>
      </c>
      <c r="L4421">
        <v>906</v>
      </c>
      <c r="M4421">
        <v>0</v>
      </c>
      <c r="N4421" s="2">
        <v>31</v>
      </c>
      <c r="O4421" t="s">
        <v>40</v>
      </c>
      <c r="P4421" t="s">
        <v>47</v>
      </c>
      <c r="Q4421" t="s">
        <v>25</v>
      </c>
      <c r="R4421" t="s">
        <v>26</v>
      </c>
    </row>
    <row r="4422" spans="1:18" x14ac:dyDescent="0.35">
      <c r="A4422" t="s">
        <v>1037</v>
      </c>
      <c r="B4422" t="s">
        <v>917</v>
      </c>
      <c r="C4422" t="s">
        <v>15</v>
      </c>
      <c r="D4422" t="s">
        <v>17</v>
      </c>
      <c r="E4422" t="s">
        <v>320</v>
      </c>
      <c r="G4422" t="s">
        <v>20</v>
      </c>
      <c r="H4422" t="s">
        <v>22</v>
      </c>
      <c r="I4422" s="4">
        <v>1142</v>
      </c>
      <c r="J4422">
        <v>187</v>
      </c>
      <c r="K4422">
        <v>0</v>
      </c>
      <c r="L4422">
        <v>955</v>
      </c>
      <c r="M4422">
        <v>0</v>
      </c>
      <c r="N4422" s="2">
        <v>31</v>
      </c>
      <c r="O4422" t="s">
        <v>51</v>
      </c>
      <c r="P4422" t="s">
        <v>272</v>
      </c>
      <c r="Q4422" t="s">
        <v>25</v>
      </c>
      <c r="R4422" t="s">
        <v>26</v>
      </c>
    </row>
    <row r="4423" spans="1:18" x14ac:dyDescent="0.35">
      <c r="A4423" t="s">
        <v>1037</v>
      </c>
      <c r="B4423" t="s">
        <v>918</v>
      </c>
      <c r="C4423" t="s">
        <v>15</v>
      </c>
      <c r="D4423" t="s">
        <v>17</v>
      </c>
      <c r="E4423" t="s">
        <v>267</v>
      </c>
      <c r="G4423" t="s">
        <v>20</v>
      </c>
      <c r="H4423" t="s">
        <v>22</v>
      </c>
      <c r="I4423" s="4">
        <v>501</v>
      </c>
      <c r="J4423">
        <v>166</v>
      </c>
      <c r="K4423">
        <v>0</v>
      </c>
      <c r="L4423">
        <v>335</v>
      </c>
      <c r="M4423">
        <v>0</v>
      </c>
      <c r="N4423" s="2">
        <v>31</v>
      </c>
      <c r="O4423" t="s">
        <v>29</v>
      </c>
      <c r="P4423" t="s">
        <v>37</v>
      </c>
      <c r="Q4423" t="s">
        <v>25</v>
      </c>
      <c r="R4423" t="s">
        <v>26</v>
      </c>
    </row>
    <row r="4424" spans="1:18" x14ac:dyDescent="0.35">
      <c r="A4424" t="s">
        <v>1037</v>
      </c>
      <c r="B4424" t="s">
        <v>919</v>
      </c>
      <c r="C4424" t="s">
        <v>15</v>
      </c>
      <c r="D4424" t="s">
        <v>17</v>
      </c>
      <c r="E4424" t="s">
        <v>452</v>
      </c>
      <c r="F4424" t="s">
        <v>453</v>
      </c>
      <c r="G4424" t="s">
        <v>20</v>
      </c>
      <c r="H4424" t="s">
        <v>21</v>
      </c>
      <c r="I4424" s="4">
        <v>368.73</v>
      </c>
      <c r="J4424">
        <v>0</v>
      </c>
      <c r="K4424">
        <v>0</v>
      </c>
      <c r="L4424">
        <v>0</v>
      </c>
      <c r="M4424">
        <v>368.73</v>
      </c>
      <c r="N4424" s="2">
        <v>31</v>
      </c>
      <c r="O4424" t="s">
        <v>40</v>
      </c>
      <c r="P4424" t="s">
        <v>37</v>
      </c>
      <c r="Q4424" t="s">
        <v>25</v>
      </c>
      <c r="R4424" t="s">
        <v>26</v>
      </c>
    </row>
    <row r="4425" spans="1:18" x14ac:dyDescent="0.35">
      <c r="A4425" t="s">
        <v>1037</v>
      </c>
      <c r="B4425" t="s">
        <v>920</v>
      </c>
      <c r="C4425" t="s">
        <v>15</v>
      </c>
      <c r="D4425" t="s">
        <v>17</v>
      </c>
      <c r="E4425" t="s">
        <v>314</v>
      </c>
      <c r="G4425" t="s">
        <v>20</v>
      </c>
      <c r="H4425" t="s">
        <v>22</v>
      </c>
      <c r="I4425" s="4">
        <v>6829</v>
      </c>
      <c r="J4425">
        <v>1130</v>
      </c>
      <c r="K4425">
        <v>0</v>
      </c>
      <c r="L4425">
        <v>5699</v>
      </c>
      <c r="M4425">
        <v>0</v>
      </c>
      <c r="N4425" s="2">
        <v>31</v>
      </c>
      <c r="O4425" t="s">
        <v>29</v>
      </c>
      <c r="P4425" t="s">
        <v>37</v>
      </c>
      <c r="Q4425" t="s">
        <v>25</v>
      </c>
      <c r="R4425" t="s">
        <v>26</v>
      </c>
    </row>
    <row r="4426" spans="1:18" x14ac:dyDescent="0.35">
      <c r="A4426" t="s">
        <v>1037</v>
      </c>
      <c r="B4426" t="s">
        <v>921</v>
      </c>
      <c r="C4426" t="s">
        <v>15</v>
      </c>
      <c r="D4426" t="s">
        <v>17</v>
      </c>
      <c r="E4426" t="s">
        <v>422</v>
      </c>
      <c r="G4426" t="s">
        <v>20</v>
      </c>
      <c r="H4426" t="s">
        <v>21</v>
      </c>
      <c r="I4426" s="4">
        <v>0</v>
      </c>
      <c r="J4426">
        <v>0</v>
      </c>
      <c r="K4426">
        <v>0</v>
      </c>
      <c r="L4426">
        <v>0</v>
      </c>
      <c r="M4426">
        <v>0</v>
      </c>
      <c r="N4426" s="2">
        <v>31</v>
      </c>
      <c r="O4426" t="s">
        <v>40</v>
      </c>
      <c r="P4426" t="s">
        <v>37</v>
      </c>
      <c r="Q4426" t="s">
        <v>25</v>
      </c>
      <c r="R4426" t="s">
        <v>26</v>
      </c>
    </row>
    <row r="4427" spans="1:18" x14ac:dyDescent="0.35">
      <c r="A4427" t="s">
        <v>1037</v>
      </c>
      <c r="B4427" t="s">
        <v>922</v>
      </c>
      <c r="C4427" t="s">
        <v>15</v>
      </c>
      <c r="D4427" t="s">
        <v>17</v>
      </c>
      <c r="E4427" t="s">
        <v>70</v>
      </c>
      <c r="F4427" t="s">
        <v>71</v>
      </c>
      <c r="G4427" t="s">
        <v>20</v>
      </c>
      <c r="H4427" t="s">
        <v>22</v>
      </c>
      <c r="I4427" s="4">
        <v>16815</v>
      </c>
      <c r="J4427">
        <v>2300</v>
      </c>
      <c r="K4427">
        <v>0</v>
      </c>
      <c r="L4427">
        <v>14515</v>
      </c>
      <c r="M4427">
        <v>0</v>
      </c>
      <c r="N4427" s="2">
        <v>31</v>
      </c>
      <c r="O4427" t="s">
        <v>29</v>
      </c>
      <c r="P4427" t="s">
        <v>47</v>
      </c>
      <c r="Q4427" t="s">
        <v>25</v>
      </c>
      <c r="R4427" t="s">
        <v>26</v>
      </c>
    </row>
    <row r="4428" spans="1:18" x14ac:dyDescent="0.35">
      <c r="A4428" t="s">
        <v>1037</v>
      </c>
      <c r="B4428" t="s">
        <v>923</v>
      </c>
      <c r="C4428" t="s">
        <v>15</v>
      </c>
      <c r="D4428" t="s">
        <v>17</v>
      </c>
      <c r="E4428" t="s">
        <v>420</v>
      </c>
      <c r="F4428" t="s">
        <v>421</v>
      </c>
      <c r="G4428" t="s">
        <v>20</v>
      </c>
      <c r="H4428" t="s">
        <v>22</v>
      </c>
      <c r="I4428" s="4">
        <v>3496</v>
      </c>
      <c r="J4428">
        <v>563</v>
      </c>
      <c r="K4428">
        <v>0</v>
      </c>
      <c r="L4428">
        <v>2933</v>
      </c>
      <c r="M4428">
        <v>0</v>
      </c>
      <c r="N4428" s="2">
        <v>31</v>
      </c>
      <c r="O4428" t="s">
        <v>29</v>
      </c>
      <c r="P4428" t="s">
        <v>24</v>
      </c>
      <c r="Q4428" t="s">
        <v>25</v>
      </c>
      <c r="R4428" t="s">
        <v>26</v>
      </c>
    </row>
    <row r="4429" spans="1:18" x14ac:dyDescent="0.35">
      <c r="A4429" t="s">
        <v>1037</v>
      </c>
      <c r="B4429" t="s">
        <v>924</v>
      </c>
      <c r="C4429" t="s">
        <v>15</v>
      </c>
      <c r="D4429" t="s">
        <v>17</v>
      </c>
      <c r="E4429" t="s">
        <v>191</v>
      </c>
      <c r="F4429" t="s">
        <v>192</v>
      </c>
      <c r="G4429" t="s">
        <v>20</v>
      </c>
      <c r="H4429" t="s">
        <v>22</v>
      </c>
      <c r="I4429" s="4">
        <v>2616</v>
      </c>
      <c r="J4429">
        <v>453</v>
      </c>
      <c r="K4429">
        <v>0</v>
      </c>
      <c r="L4429">
        <v>2163</v>
      </c>
      <c r="M4429">
        <v>0</v>
      </c>
      <c r="N4429" s="2">
        <v>31</v>
      </c>
      <c r="O4429" t="s">
        <v>29</v>
      </c>
      <c r="P4429" t="s">
        <v>24</v>
      </c>
      <c r="Q4429" t="s">
        <v>25</v>
      </c>
      <c r="R4429" t="s">
        <v>26</v>
      </c>
    </row>
    <row r="4430" spans="1:18" x14ac:dyDescent="0.35">
      <c r="A4430" t="s">
        <v>1037</v>
      </c>
      <c r="B4430" t="s">
        <v>925</v>
      </c>
      <c r="C4430" t="s">
        <v>15</v>
      </c>
      <c r="D4430" t="s">
        <v>17</v>
      </c>
      <c r="E4430" t="s">
        <v>436</v>
      </c>
      <c r="F4430" t="s">
        <v>437</v>
      </c>
      <c r="G4430" t="s">
        <v>20</v>
      </c>
      <c r="H4430" t="s">
        <v>22</v>
      </c>
      <c r="I4430" s="4">
        <v>6128</v>
      </c>
      <c r="J4430">
        <v>1059</v>
      </c>
      <c r="K4430">
        <v>0</v>
      </c>
      <c r="L4430">
        <v>5069</v>
      </c>
      <c r="M4430">
        <v>0</v>
      </c>
      <c r="N4430" s="2">
        <v>31</v>
      </c>
      <c r="O4430" t="s">
        <v>29</v>
      </c>
      <c r="P4430" t="s">
        <v>24</v>
      </c>
      <c r="Q4430" t="s">
        <v>25</v>
      </c>
      <c r="R4430" t="s">
        <v>26</v>
      </c>
    </row>
    <row r="4431" spans="1:18" x14ac:dyDescent="0.35">
      <c r="A4431" t="s">
        <v>1037</v>
      </c>
      <c r="B4431" t="s">
        <v>926</v>
      </c>
      <c r="C4431" t="s">
        <v>15</v>
      </c>
      <c r="D4431" t="s">
        <v>17</v>
      </c>
      <c r="E4431" t="s">
        <v>384</v>
      </c>
      <c r="F4431" t="s">
        <v>110</v>
      </c>
      <c r="G4431" t="s">
        <v>20</v>
      </c>
      <c r="H4431" t="s">
        <v>22</v>
      </c>
      <c r="I4431" s="4">
        <v>2672</v>
      </c>
      <c r="J4431">
        <v>500</v>
      </c>
      <c r="K4431">
        <v>0</v>
      </c>
      <c r="L4431">
        <v>2172</v>
      </c>
      <c r="M4431">
        <v>0</v>
      </c>
      <c r="N4431" s="2">
        <v>31</v>
      </c>
      <c r="O4431" t="s">
        <v>29</v>
      </c>
      <c r="P4431" t="s">
        <v>24</v>
      </c>
      <c r="Q4431" t="s">
        <v>25</v>
      </c>
      <c r="R4431" t="s">
        <v>26</v>
      </c>
    </row>
    <row r="4432" spans="1:18" x14ac:dyDescent="0.35">
      <c r="A4432" t="s">
        <v>1037</v>
      </c>
      <c r="B4432" t="s">
        <v>927</v>
      </c>
      <c r="C4432" t="s">
        <v>15</v>
      </c>
      <c r="D4432" t="s">
        <v>17</v>
      </c>
      <c r="E4432" t="s">
        <v>216</v>
      </c>
      <c r="F4432" t="s">
        <v>217</v>
      </c>
      <c r="G4432" t="s">
        <v>20</v>
      </c>
      <c r="H4432" t="s">
        <v>22</v>
      </c>
      <c r="I4432" s="4">
        <v>4640</v>
      </c>
      <c r="J4432">
        <v>1060</v>
      </c>
      <c r="K4432">
        <v>0</v>
      </c>
      <c r="L4432">
        <v>3580</v>
      </c>
      <c r="M4432">
        <v>0</v>
      </c>
      <c r="N4432" s="2">
        <v>31</v>
      </c>
      <c r="O4432" t="s">
        <v>60</v>
      </c>
      <c r="P4432" t="s">
        <v>24</v>
      </c>
      <c r="Q4432" t="s">
        <v>25</v>
      </c>
      <c r="R4432" t="s">
        <v>26</v>
      </c>
    </row>
    <row r="4433" spans="1:18" x14ac:dyDescent="0.35">
      <c r="A4433" t="s">
        <v>1037</v>
      </c>
      <c r="B4433" t="s">
        <v>928</v>
      </c>
      <c r="C4433" t="s">
        <v>15</v>
      </c>
      <c r="D4433" t="s">
        <v>17</v>
      </c>
      <c r="E4433" t="s">
        <v>417</v>
      </c>
      <c r="F4433" t="s">
        <v>131</v>
      </c>
      <c r="G4433" t="s">
        <v>20</v>
      </c>
      <c r="H4433" t="s">
        <v>22</v>
      </c>
      <c r="I4433" s="4">
        <v>2600</v>
      </c>
      <c r="J4433">
        <v>445</v>
      </c>
      <c r="K4433">
        <v>0</v>
      </c>
      <c r="L4433">
        <v>2155</v>
      </c>
      <c r="M4433">
        <v>0</v>
      </c>
      <c r="N4433" s="2">
        <v>31</v>
      </c>
      <c r="O4433" t="s">
        <v>29</v>
      </c>
      <c r="P4433" t="s">
        <v>24</v>
      </c>
      <c r="Q4433" t="s">
        <v>25</v>
      </c>
      <c r="R4433" t="s">
        <v>26</v>
      </c>
    </row>
    <row r="4434" spans="1:18" x14ac:dyDescent="0.35">
      <c r="A4434" t="s">
        <v>1037</v>
      </c>
      <c r="B4434" t="s">
        <v>929</v>
      </c>
      <c r="C4434" t="s">
        <v>15</v>
      </c>
      <c r="D4434" t="s">
        <v>17</v>
      </c>
      <c r="E4434" t="s">
        <v>555</v>
      </c>
      <c r="G4434" t="s">
        <v>20</v>
      </c>
      <c r="H4434" t="s">
        <v>22</v>
      </c>
      <c r="I4434" s="4">
        <v>7865</v>
      </c>
      <c r="J4434">
        <v>1260</v>
      </c>
      <c r="K4434">
        <v>0</v>
      </c>
      <c r="L4434">
        <v>6605</v>
      </c>
      <c r="M4434">
        <v>0</v>
      </c>
      <c r="N4434" s="2">
        <v>31</v>
      </c>
      <c r="Q4434" t="s">
        <v>25</v>
      </c>
      <c r="R4434" t="s">
        <v>26</v>
      </c>
    </row>
    <row r="4435" spans="1:18" x14ac:dyDescent="0.35">
      <c r="A4435" t="s">
        <v>1037</v>
      </c>
      <c r="B4435" t="s">
        <v>930</v>
      </c>
      <c r="C4435" t="s">
        <v>15</v>
      </c>
      <c r="D4435" t="s">
        <v>17</v>
      </c>
      <c r="E4435" t="s">
        <v>554</v>
      </c>
      <c r="G4435" t="s">
        <v>20</v>
      </c>
      <c r="H4435" t="s">
        <v>22</v>
      </c>
      <c r="I4435" s="4">
        <v>6958</v>
      </c>
      <c r="J4435">
        <v>1195</v>
      </c>
      <c r="K4435">
        <v>0</v>
      </c>
      <c r="L4435">
        <v>5763</v>
      </c>
      <c r="M4435">
        <v>0</v>
      </c>
      <c r="N4435" s="2">
        <v>31</v>
      </c>
      <c r="Q4435" t="s">
        <v>25</v>
      </c>
      <c r="R4435" t="s">
        <v>26</v>
      </c>
    </row>
    <row r="4436" spans="1:18" x14ac:dyDescent="0.35">
      <c r="A4436" t="s">
        <v>1037</v>
      </c>
      <c r="B4436" t="s">
        <v>931</v>
      </c>
      <c r="C4436" t="s">
        <v>15</v>
      </c>
      <c r="D4436" t="s">
        <v>17</v>
      </c>
      <c r="E4436" t="s">
        <v>560</v>
      </c>
      <c r="G4436" t="s">
        <v>20</v>
      </c>
      <c r="H4436" t="s">
        <v>21</v>
      </c>
      <c r="I4436" s="4">
        <v>260.5</v>
      </c>
      <c r="J4436">
        <v>0</v>
      </c>
      <c r="K4436">
        <v>0</v>
      </c>
      <c r="L4436">
        <v>0</v>
      </c>
      <c r="M4436">
        <v>260.5</v>
      </c>
      <c r="N4436" s="2">
        <v>31</v>
      </c>
      <c r="Q4436" t="s">
        <v>25</v>
      </c>
      <c r="R4436" t="s">
        <v>26</v>
      </c>
    </row>
    <row r="4437" spans="1:18" x14ac:dyDescent="0.35">
      <c r="A4437" t="s">
        <v>1037</v>
      </c>
      <c r="B4437" t="s">
        <v>932</v>
      </c>
      <c r="C4437" t="s">
        <v>15</v>
      </c>
      <c r="D4437" t="s">
        <v>17</v>
      </c>
      <c r="E4437" t="s">
        <v>127</v>
      </c>
      <c r="F4437" t="s">
        <v>73</v>
      </c>
      <c r="G4437" t="s">
        <v>20</v>
      </c>
      <c r="H4437" t="s">
        <v>22</v>
      </c>
      <c r="I4437" s="4">
        <v>2430</v>
      </c>
      <c r="J4437">
        <v>510</v>
      </c>
      <c r="K4437">
        <v>0</v>
      </c>
      <c r="L4437">
        <v>1920</v>
      </c>
      <c r="M4437">
        <v>0</v>
      </c>
      <c r="N4437" s="2">
        <v>31</v>
      </c>
      <c r="O4437" t="s">
        <v>60</v>
      </c>
      <c r="P4437" t="s">
        <v>32</v>
      </c>
      <c r="Q4437" t="s">
        <v>25</v>
      </c>
      <c r="R4437" t="s">
        <v>26</v>
      </c>
    </row>
    <row r="4438" spans="1:18" x14ac:dyDescent="0.35">
      <c r="A4438" t="s">
        <v>1037</v>
      </c>
      <c r="B4438" t="s">
        <v>933</v>
      </c>
      <c r="C4438" t="s">
        <v>15</v>
      </c>
      <c r="D4438" t="s">
        <v>17</v>
      </c>
      <c r="E4438" t="s">
        <v>31</v>
      </c>
      <c r="F4438" t="s">
        <v>18</v>
      </c>
      <c r="G4438" t="s">
        <v>20</v>
      </c>
      <c r="H4438" t="s">
        <v>21</v>
      </c>
      <c r="I4438" s="4">
        <v>1558.7</v>
      </c>
      <c r="J4438">
        <v>0</v>
      </c>
      <c r="K4438">
        <v>0</v>
      </c>
      <c r="L4438">
        <v>0</v>
      </c>
      <c r="M4438">
        <v>1558.7</v>
      </c>
      <c r="N4438" s="2">
        <v>31</v>
      </c>
      <c r="O4438" t="s">
        <v>23</v>
      </c>
      <c r="P4438" t="s">
        <v>32</v>
      </c>
      <c r="Q4438" t="s">
        <v>25</v>
      </c>
      <c r="R4438" t="s">
        <v>26</v>
      </c>
    </row>
    <row r="4439" spans="1:18" x14ac:dyDescent="0.35">
      <c r="A4439" t="s">
        <v>1037</v>
      </c>
      <c r="B4439" t="s">
        <v>934</v>
      </c>
      <c r="C4439" t="s">
        <v>15</v>
      </c>
      <c r="D4439" t="s">
        <v>17</v>
      </c>
      <c r="E4439" t="s">
        <v>506</v>
      </c>
      <c r="F4439" t="s">
        <v>507</v>
      </c>
      <c r="G4439" t="s">
        <v>20</v>
      </c>
      <c r="H4439" t="s">
        <v>22</v>
      </c>
      <c r="I4439" s="4">
        <v>2895</v>
      </c>
      <c r="J4439">
        <v>550</v>
      </c>
      <c r="K4439">
        <v>0</v>
      </c>
      <c r="L4439">
        <v>2345</v>
      </c>
      <c r="M4439">
        <v>0</v>
      </c>
      <c r="N4439" s="2">
        <v>31</v>
      </c>
      <c r="O4439" t="s">
        <v>60</v>
      </c>
      <c r="P4439" t="s">
        <v>32</v>
      </c>
      <c r="Q4439" t="s">
        <v>25</v>
      </c>
      <c r="R4439" t="s">
        <v>26</v>
      </c>
    </row>
    <row r="4440" spans="1:18" x14ac:dyDescent="0.35">
      <c r="A4440" t="s">
        <v>1037</v>
      </c>
      <c r="B4440" t="s">
        <v>935</v>
      </c>
      <c r="C4440" t="s">
        <v>15</v>
      </c>
      <c r="D4440" t="s">
        <v>17</v>
      </c>
      <c r="E4440" t="s">
        <v>194</v>
      </c>
      <c r="F4440" t="s">
        <v>110</v>
      </c>
      <c r="G4440" t="s">
        <v>20</v>
      </c>
      <c r="H4440" t="s">
        <v>22</v>
      </c>
      <c r="I4440" s="4">
        <v>5406</v>
      </c>
      <c r="J4440">
        <v>822</v>
      </c>
      <c r="K4440">
        <v>0</v>
      </c>
      <c r="L4440">
        <v>4584</v>
      </c>
      <c r="M4440">
        <v>0</v>
      </c>
      <c r="N4440" s="2">
        <v>31</v>
      </c>
      <c r="O4440" t="s">
        <v>29</v>
      </c>
      <c r="P4440" t="s">
        <v>80</v>
      </c>
      <c r="Q4440" t="s">
        <v>25</v>
      </c>
      <c r="R4440" t="s">
        <v>26</v>
      </c>
    </row>
    <row r="4441" spans="1:18" x14ac:dyDescent="0.35">
      <c r="A4441" t="s">
        <v>1037</v>
      </c>
      <c r="B4441" t="s">
        <v>936</v>
      </c>
      <c r="C4441" t="s">
        <v>15</v>
      </c>
      <c r="D4441" t="s">
        <v>17</v>
      </c>
      <c r="E4441" t="s">
        <v>438</v>
      </c>
      <c r="F4441" t="s">
        <v>131</v>
      </c>
      <c r="G4441" t="s">
        <v>20</v>
      </c>
      <c r="H4441" t="s">
        <v>22</v>
      </c>
      <c r="I4441" s="4">
        <v>1105</v>
      </c>
      <c r="J4441">
        <v>98</v>
      </c>
      <c r="K4441">
        <v>0</v>
      </c>
      <c r="L4441">
        <v>1007</v>
      </c>
      <c r="M4441">
        <v>0</v>
      </c>
      <c r="N4441" s="2">
        <v>31</v>
      </c>
      <c r="O4441" t="s">
        <v>29</v>
      </c>
      <c r="P4441" t="s">
        <v>47</v>
      </c>
      <c r="Q4441" t="s">
        <v>25</v>
      </c>
      <c r="R4441" t="s">
        <v>26</v>
      </c>
    </row>
    <row r="4442" spans="1:18" x14ac:dyDescent="0.35">
      <c r="A4442" t="s">
        <v>1037</v>
      </c>
      <c r="B4442" t="s">
        <v>937</v>
      </c>
      <c r="C4442" t="s">
        <v>15</v>
      </c>
      <c r="D4442" t="s">
        <v>17</v>
      </c>
      <c r="E4442" t="s">
        <v>142</v>
      </c>
      <c r="F4442" t="s">
        <v>143</v>
      </c>
      <c r="G4442" t="s">
        <v>20</v>
      </c>
      <c r="H4442" t="s">
        <v>22</v>
      </c>
      <c r="I4442" s="4">
        <v>70230</v>
      </c>
      <c r="J4442">
        <v>10930</v>
      </c>
      <c r="K4442">
        <v>0</v>
      </c>
      <c r="L4442">
        <v>59300</v>
      </c>
      <c r="M4442">
        <v>0</v>
      </c>
      <c r="N4442" s="2">
        <v>31</v>
      </c>
      <c r="O4442" t="s">
        <v>46</v>
      </c>
      <c r="P4442" t="s">
        <v>47</v>
      </c>
      <c r="Q4442" t="s">
        <v>25</v>
      </c>
      <c r="R4442" t="s">
        <v>26</v>
      </c>
    </row>
    <row r="4443" spans="1:18" x14ac:dyDescent="0.35">
      <c r="A4443" t="s">
        <v>1037</v>
      </c>
      <c r="B4443" t="s">
        <v>938</v>
      </c>
      <c r="C4443" t="s">
        <v>15</v>
      </c>
      <c r="D4443" t="s">
        <v>17</v>
      </c>
      <c r="E4443" t="s">
        <v>324</v>
      </c>
      <c r="F4443" t="s">
        <v>18</v>
      </c>
      <c r="G4443" t="s">
        <v>20</v>
      </c>
      <c r="H4443" t="s">
        <v>21</v>
      </c>
      <c r="I4443" s="4">
        <v>467.17</v>
      </c>
      <c r="J4443">
        <v>0</v>
      </c>
      <c r="K4443">
        <v>0</v>
      </c>
      <c r="L4443">
        <v>0</v>
      </c>
      <c r="M4443">
        <v>467.17</v>
      </c>
      <c r="N4443" s="2">
        <v>31</v>
      </c>
      <c r="O4443" t="s">
        <v>23</v>
      </c>
      <c r="P4443" t="s">
        <v>224</v>
      </c>
      <c r="Q4443" t="s">
        <v>25</v>
      </c>
      <c r="R4443" t="s">
        <v>26</v>
      </c>
    </row>
    <row r="4444" spans="1:18" x14ac:dyDescent="0.35">
      <c r="A4444" t="s">
        <v>1037</v>
      </c>
      <c r="B4444" t="s">
        <v>939</v>
      </c>
      <c r="C4444" t="s">
        <v>15</v>
      </c>
      <c r="D4444" t="s">
        <v>17</v>
      </c>
      <c r="E4444" t="s">
        <v>81</v>
      </c>
      <c r="F4444" t="s">
        <v>34</v>
      </c>
      <c r="G4444" t="s">
        <v>20</v>
      </c>
      <c r="H4444" t="s">
        <v>21</v>
      </c>
      <c r="I4444" s="4">
        <v>1495.07</v>
      </c>
      <c r="J4444">
        <v>0</v>
      </c>
      <c r="K4444">
        <v>0</v>
      </c>
      <c r="L4444">
        <v>0</v>
      </c>
      <c r="M4444">
        <v>1495.07</v>
      </c>
      <c r="N4444" s="2">
        <v>31</v>
      </c>
      <c r="O4444" t="s">
        <v>35</v>
      </c>
      <c r="P4444" t="s">
        <v>41</v>
      </c>
      <c r="Q4444" t="s">
        <v>25</v>
      </c>
      <c r="R4444" t="s">
        <v>26</v>
      </c>
    </row>
    <row r="4445" spans="1:18" x14ac:dyDescent="0.35">
      <c r="A4445" t="s">
        <v>1037</v>
      </c>
      <c r="B4445" t="s">
        <v>940</v>
      </c>
      <c r="C4445" t="s">
        <v>15</v>
      </c>
      <c r="D4445" t="s">
        <v>17</v>
      </c>
      <c r="E4445" t="s">
        <v>479</v>
      </c>
      <c r="G4445" t="s">
        <v>20</v>
      </c>
      <c r="H4445" t="s">
        <v>22</v>
      </c>
      <c r="I4445" s="4">
        <v>5433</v>
      </c>
      <c r="J4445">
        <v>982</v>
      </c>
      <c r="K4445">
        <v>0</v>
      </c>
      <c r="L4445">
        <v>4451</v>
      </c>
      <c r="M4445">
        <v>0</v>
      </c>
      <c r="N4445" s="2">
        <v>31</v>
      </c>
      <c r="O4445" t="s">
        <v>29</v>
      </c>
      <c r="P4445" t="s">
        <v>474</v>
      </c>
      <c r="Q4445" t="s">
        <v>25</v>
      </c>
      <c r="R4445" t="s">
        <v>26</v>
      </c>
    </row>
    <row r="4446" spans="1:18" x14ac:dyDescent="0.35">
      <c r="A4446" t="s">
        <v>1037</v>
      </c>
      <c r="B4446" t="s">
        <v>941</v>
      </c>
      <c r="C4446" t="s">
        <v>15</v>
      </c>
      <c r="D4446" t="s">
        <v>17</v>
      </c>
      <c r="E4446" t="s">
        <v>419</v>
      </c>
      <c r="G4446" t="s">
        <v>20</v>
      </c>
      <c r="H4446" t="s">
        <v>21</v>
      </c>
      <c r="I4446" s="4">
        <v>404.63</v>
      </c>
      <c r="J4446">
        <v>0</v>
      </c>
      <c r="K4446">
        <v>0</v>
      </c>
      <c r="L4446">
        <v>0</v>
      </c>
      <c r="M4446">
        <v>404.63</v>
      </c>
      <c r="N4446" s="2">
        <v>31</v>
      </c>
      <c r="O4446" t="s">
        <v>40</v>
      </c>
      <c r="P4446" t="s">
        <v>224</v>
      </c>
      <c r="Q4446" t="s">
        <v>25</v>
      </c>
      <c r="R4446" t="s">
        <v>26</v>
      </c>
    </row>
    <row r="4447" spans="1:18" x14ac:dyDescent="0.35">
      <c r="A4447" t="s">
        <v>1037</v>
      </c>
      <c r="B4447" t="s">
        <v>942</v>
      </c>
      <c r="C4447" t="s">
        <v>15</v>
      </c>
      <c r="D4447" t="s">
        <v>17</v>
      </c>
      <c r="E4447" t="s">
        <v>252</v>
      </c>
      <c r="F4447" t="s">
        <v>253</v>
      </c>
      <c r="G4447" t="s">
        <v>20</v>
      </c>
      <c r="H4447" t="s">
        <v>22</v>
      </c>
      <c r="I4447" s="4">
        <v>5244</v>
      </c>
      <c r="J4447">
        <v>839</v>
      </c>
      <c r="K4447">
        <v>0</v>
      </c>
      <c r="L4447">
        <v>4405</v>
      </c>
      <c r="M4447">
        <v>0</v>
      </c>
      <c r="N4447" s="2">
        <v>31</v>
      </c>
      <c r="O4447" t="s">
        <v>29</v>
      </c>
      <c r="P4447" t="s">
        <v>224</v>
      </c>
      <c r="Q4447" t="s">
        <v>25</v>
      </c>
      <c r="R4447" t="s">
        <v>26</v>
      </c>
    </row>
    <row r="4448" spans="1:18" x14ac:dyDescent="0.35">
      <c r="A4448" t="s">
        <v>1037</v>
      </c>
      <c r="B4448" t="s">
        <v>943</v>
      </c>
      <c r="C4448" t="s">
        <v>15</v>
      </c>
      <c r="D4448" t="s">
        <v>17</v>
      </c>
      <c r="E4448" t="s">
        <v>254</v>
      </c>
      <c r="F4448" t="s">
        <v>255</v>
      </c>
      <c r="G4448" t="s">
        <v>20</v>
      </c>
      <c r="H4448" t="s">
        <v>22</v>
      </c>
      <c r="I4448" s="4">
        <v>957</v>
      </c>
      <c r="J4448">
        <v>305</v>
      </c>
      <c r="K4448">
        <v>0</v>
      </c>
      <c r="L4448">
        <v>652</v>
      </c>
      <c r="M4448">
        <v>0</v>
      </c>
      <c r="N4448" s="2">
        <v>31</v>
      </c>
      <c r="O4448" t="s">
        <v>29</v>
      </c>
      <c r="P4448" t="s">
        <v>224</v>
      </c>
      <c r="Q4448" t="s">
        <v>25</v>
      </c>
      <c r="R4448" t="s">
        <v>26</v>
      </c>
    </row>
    <row r="4449" spans="1:18" x14ac:dyDescent="0.35">
      <c r="A4449" t="s">
        <v>1037</v>
      </c>
      <c r="B4449" t="s">
        <v>944</v>
      </c>
      <c r="C4449" t="s">
        <v>15</v>
      </c>
      <c r="D4449" t="s">
        <v>17</v>
      </c>
      <c r="E4449" t="s">
        <v>239</v>
      </c>
      <c r="G4449" t="s">
        <v>20</v>
      </c>
      <c r="H4449" t="s">
        <v>21</v>
      </c>
      <c r="I4449" s="4">
        <v>278.45</v>
      </c>
      <c r="J4449">
        <v>0</v>
      </c>
      <c r="K4449">
        <v>0</v>
      </c>
      <c r="L4449">
        <v>0</v>
      </c>
      <c r="M4449">
        <v>278.45</v>
      </c>
      <c r="N4449" s="2">
        <v>31</v>
      </c>
      <c r="O4449" t="s">
        <v>40</v>
      </c>
      <c r="P4449" t="s">
        <v>201</v>
      </c>
      <c r="Q4449" t="s">
        <v>25</v>
      </c>
      <c r="R4449" t="s">
        <v>26</v>
      </c>
    </row>
    <row r="4450" spans="1:18" x14ac:dyDescent="0.35">
      <c r="A4450" t="s">
        <v>1037</v>
      </c>
      <c r="B4450" t="s">
        <v>945</v>
      </c>
      <c r="C4450" t="s">
        <v>15</v>
      </c>
      <c r="D4450" t="s">
        <v>17</v>
      </c>
      <c r="E4450" t="s">
        <v>308</v>
      </c>
      <c r="G4450" t="s">
        <v>20</v>
      </c>
      <c r="H4450" t="s">
        <v>21</v>
      </c>
      <c r="I4450" s="4">
        <v>1539.12</v>
      </c>
      <c r="J4450">
        <v>0</v>
      </c>
      <c r="K4450">
        <v>0</v>
      </c>
      <c r="L4450">
        <v>0</v>
      </c>
      <c r="M4450">
        <v>1539.12</v>
      </c>
      <c r="N4450" s="2">
        <v>31</v>
      </c>
      <c r="O4450" t="s">
        <v>51</v>
      </c>
      <c r="P4450" t="s">
        <v>224</v>
      </c>
      <c r="Q4450" t="s">
        <v>25</v>
      </c>
      <c r="R4450" t="s">
        <v>26</v>
      </c>
    </row>
    <row r="4451" spans="1:18" x14ac:dyDescent="0.35">
      <c r="A4451" t="s">
        <v>1037</v>
      </c>
      <c r="B4451" t="s">
        <v>946</v>
      </c>
      <c r="C4451" t="s">
        <v>15</v>
      </c>
      <c r="D4451" t="s">
        <v>17</v>
      </c>
      <c r="E4451" t="s">
        <v>173</v>
      </c>
      <c r="F4451" t="s">
        <v>174</v>
      </c>
      <c r="G4451" t="s">
        <v>20</v>
      </c>
      <c r="H4451" t="s">
        <v>22</v>
      </c>
      <c r="I4451" s="4">
        <v>9641</v>
      </c>
      <c r="J4451">
        <v>1726</v>
      </c>
      <c r="K4451">
        <v>0</v>
      </c>
      <c r="L4451">
        <v>7915</v>
      </c>
      <c r="M4451">
        <v>0</v>
      </c>
      <c r="N4451" s="2">
        <v>31</v>
      </c>
      <c r="O4451" t="s">
        <v>29</v>
      </c>
      <c r="P4451" t="s">
        <v>168</v>
      </c>
      <c r="Q4451" t="s">
        <v>25</v>
      </c>
      <c r="R4451" t="s">
        <v>26</v>
      </c>
    </row>
    <row r="4452" spans="1:18" x14ac:dyDescent="0.35">
      <c r="A4452" t="s">
        <v>1037</v>
      </c>
      <c r="B4452" t="s">
        <v>947</v>
      </c>
      <c r="C4452" t="s">
        <v>15</v>
      </c>
      <c r="D4452" t="s">
        <v>17</v>
      </c>
      <c r="E4452" t="s">
        <v>169</v>
      </c>
      <c r="F4452" t="s">
        <v>170</v>
      </c>
      <c r="G4452" t="s">
        <v>20</v>
      </c>
      <c r="H4452" t="s">
        <v>21</v>
      </c>
      <c r="I4452" s="4">
        <v>58.35</v>
      </c>
      <c r="J4452">
        <v>0</v>
      </c>
      <c r="K4452">
        <v>0</v>
      </c>
      <c r="L4452">
        <v>0</v>
      </c>
      <c r="M4452">
        <v>58.35</v>
      </c>
      <c r="N4452" s="2">
        <v>31</v>
      </c>
      <c r="O4452" t="s">
        <v>63</v>
      </c>
      <c r="P4452" t="s">
        <v>80</v>
      </c>
      <c r="Q4452" t="s">
        <v>25</v>
      </c>
      <c r="R4452" t="s">
        <v>26</v>
      </c>
    </row>
    <row r="4453" spans="1:18" x14ac:dyDescent="0.35">
      <c r="A4453" t="s">
        <v>1037</v>
      </c>
      <c r="B4453" t="s">
        <v>948</v>
      </c>
      <c r="C4453" t="s">
        <v>15</v>
      </c>
      <c r="D4453" t="s">
        <v>17</v>
      </c>
      <c r="E4453" t="s">
        <v>251</v>
      </c>
      <c r="G4453" t="s">
        <v>20</v>
      </c>
      <c r="H4453" t="s">
        <v>22</v>
      </c>
      <c r="I4453" s="4">
        <v>2321</v>
      </c>
      <c r="J4453">
        <v>230</v>
      </c>
      <c r="K4453">
        <v>0</v>
      </c>
      <c r="L4453">
        <v>2091</v>
      </c>
      <c r="M4453">
        <v>0</v>
      </c>
      <c r="N4453" s="2">
        <v>31</v>
      </c>
      <c r="O4453" t="s">
        <v>29</v>
      </c>
      <c r="P4453" t="s">
        <v>64</v>
      </c>
      <c r="Q4453" t="s">
        <v>25</v>
      </c>
      <c r="R4453" t="s">
        <v>26</v>
      </c>
    </row>
    <row r="4454" spans="1:18" x14ac:dyDescent="0.35">
      <c r="A4454" t="s">
        <v>1037</v>
      </c>
      <c r="B4454" t="s">
        <v>949</v>
      </c>
      <c r="C4454" t="s">
        <v>15</v>
      </c>
      <c r="D4454" t="s">
        <v>17</v>
      </c>
      <c r="E4454" t="s">
        <v>288</v>
      </c>
      <c r="F4454" t="s">
        <v>289</v>
      </c>
      <c r="G4454" t="s">
        <v>20</v>
      </c>
      <c r="H4454" t="s">
        <v>21</v>
      </c>
      <c r="I4454" s="4">
        <v>3816.8</v>
      </c>
      <c r="J4454">
        <v>0</v>
      </c>
      <c r="K4454">
        <v>0</v>
      </c>
      <c r="L4454">
        <v>0</v>
      </c>
      <c r="M4454">
        <v>3816.8</v>
      </c>
      <c r="N4454" s="2">
        <v>31</v>
      </c>
      <c r="O4454" t="s">
        <v>51</v>
      </c>
      <c r="P4454" t="s">
        <v>224</v>
      </c>
      <c r="Q4454" t="s">
        <v>25</v>
      </c>
      <c r="R4454" t="s">
        <v>26</v>
      </c>
    </row>
    <row r="4455" spans="1:18" x14ac:dyDescent="0.35">
      <c r="A4455" t="s">
        <v>1037</v>
      </c>
      <c r="B4455" t="s">
        <v>950</v>
      </c>
      <c r="C4455" t="s">
        <v>15</v>
      </c>
      <c r="D4455" t="s">
        <v>17</v>
      </c>
      <c r="E4455" t="s">
        <v>86</v>
      </c>
      <c r="F4455" t="s">
        <v>62</v>
      </c>
      <c r="G4455" t="s">
        <v>20</v>
      </c>
      <c r="H4455" t="s">
        <v>21</v>
      </c>
      <c r="I4455" s="4">
        <v>826.66</v>
      </c>
      <c r="J4455">
        <v>0</v>
      </c>
      <c r="K4455">
        <v>0</v>
      </c>
      <c r="L4455">
        <v>0</v>
      </c>
      <c r="M4455">
        <v>826.66</v>
      </c>
      <c r="N4455" s="2">
        <v>31</v>
      </c>
      <c r="O4455" t="s">
        <v>63</v>
      </c>
      <c r="P4455" t="s">
        <v>80</v>
      </c>
      <c r="Q4455" t="s">
        <v>25</v>
      </c>
      <c r="R4455" t="s">
        <v>26</v>
      </c>
    </row>
    <row r="4456" spans="1:18" x14ac:dyDescent="0.35">
      <c r="A4456" t="s">
        <v>1037</v>
      </c>
      <c r="B4456" t="s">
        <v>951</v>
      </c>
      <c r="C4456" t="s">
        <v>15</v>
      </c>
      <c r="D4456" t="s">
        <v>17</v>
      </c>
      <c r="E4456" t="s">
        <v>226</v>
      </c>
      <c r="F4456" t="s">
        <v>18</v>
      </c>
      <c r="G4456" t="s">
        <v>20</v>
      </c>
      <c r="H4456" t="s">
        <v>21</v>
      </c>
      <c r="I4456" s="4">
        <v>2098.21</v>
      </c>
      <c r="J4456">
        <v>0</v>
      </c>
      <c r="K4456">
        <v>0</v>
      </c>
      <c r="L4456">
        <v>0</v>
      </c>
      <c r="M4456">
        <v>2098.21</v>
      </c>
      <c r="N4456" s="2">
        <v>31</v>
      </c>
      <c r="O4456" t="s">
        <v>23</v>
      </c>
      <c r="P4456" t="s">
        <v>30</v>
      </c>
      <c r="Q4456" t="s">
        <v>25</v>
      </c>
      <c r="R4456" t="s">
        <v>26</v>
      </c>
    </row>
    <row r="4457" spans="1:18" x14ac:dyDescent="0.35">
      <c r="A4457" t="s">
        <v>1037</v>
      </c>
      <c r="B4457" t="s">
        <v>952</v>
      </c>
      <c r="C4457" t="s">
        <v>15</v>
      </c>
      <c r="D4457" t="s">
        <v>17</v>
      </c>
      <c r="E4457" t="s">
        <v>441</v>
      </c>
      <c r="F4457" t="s">
        <v>442</v>
      </c>
      <c r="G4457" t="s">
        <v>20</v>
      </c>
      <c r="H4457" t="s">
        <v>22</v>
      </c>
      <c r="I4457" s="4">
        <v>4235</v>
      </c>
      <c r="J4457">
        <v>340</v>
      </c>
      <c r="K4457">
        <v>0</v>
      </c>
      <c r="L4457">
        <v>3895</v>
      </c>
      <c r="M4457">
        <v>0</v>
      </c>
      <c r="N4457" s="2">
        <v>31</v>
      </c>
      <c r="O4457" t="s">
        <v>60</v>
      </c>
      <c r="P4457" t="s">
        <v>30</v>
      </c>
      <c r="Q4457" t="s">
        <v>25</v>
      </c>
      <c r="R4457" t="s">
        <v>26</v>
      </c>
    </row>
    <row r="4458" spans="1:18" x14ac:dyDescent="0.35">
      <c r="A4458" t="s">
        <v>1037</v>
      </c>
      <c r="B4458" t="s">
        <v>953</v>
      </c>
      <c r="C4458" t="s">
        <v>15</v>
      </c>
      <c r="D4458" t="s">
        <v>17</v>
      </c>
      <c r="E4458" t="s">
        <v>443</v>
      </c>
      <c r="G4458" t="s">
        <v>20</v>
      </c>
      <c r="H4458" t="s">
        <v>21</v>
      </c>
      <c r="I4458" s="4">
        <v>471.19</v>
      </c>
      <c r="J4458">
        <v>0</v>
      </c>
      <c r="K4458">
        <v>0</v>
      </c>
      <c r="L4458">
        <v>0</v>
      </c>
      <c r="M4458">
        <v>471.19</v>
      </c>
      <c r="N4458" s="2">
        <v>31</v>
      </c>
      <c r="O4458" t="s">
        <v>23</v>
      </c>
      <c r="P4458" t="s">
        <v>30</v>
      </c>
      <c r="Q4458" t="s">
        <v>25</v>
      </c>
      <c r="R4458" t="s">
        <v>26</v>
      </c>
    </row>
    <row r="4459" spans="1:18" x14ac:dyDescent="0.35">
      <c r="A4459" t="s">
        <v>1037</v>
      </c>
      <c r="B4459" t="s">
        <v>954</v>
      </c>
      <c r="C4459" t="s">
        <v>15</v>
      </c>
      <c r="D4459" t="s">
        <v>17</v>
      </c>
      <c r="E4459" t="s">
        <v>42</v>
      </c>
      <c r="G4459" t="s">
        <v>20</v>
      </c>
      <c r="H4459" t="s">
        <v>21</v>
      </c>
      <c r="I4459" s="4">
        <v>119.1</v>
      </c>
      <c r="J4459">
        <v>0</v>
      </c>
      <c r="K4459">
        <v>0</v>
      </c>
      <c r="L4459">
        <v>0</v>
      </c>
      <c r="M4459">
        <v>119.1</v>
      </c>
      <c r="N4459" s="2">
        <v>31</v>
      </c>
      <c r="O4459" t="s">
        <v>23</v>
      </c>
      <c r="P4459" t="s">
        <v>30</v>
      </c>
      <c r="Q4459" t="s">
        <v>25</v>
      </c>
      <c r="R4459" t="s">
        <v>26</v>
      </c>
    </row>
    <row r="4460" spans="1:18" x14ac:dyDescent="0.35">
      <c r="A4460" t="s">
        <v>1037</v>
      </c>
      <c r="B4460" t="s">
        <v>955</v>
      </c>
      <c r="C4460" t="s">
        <v>15</v>
      </c>
      <c r="D4460" t="s">
        <v>17</v>
      </c>
      <c r="E4460" t="s">
        <v>335</v>
      </c>
      <c r="G4460" t="s">
        <v>20</v>
      </c>
      <c r="H4460" t="s">
        <v>22</v>
      </c>
      <c r="I4460" s="4">
        <v>11315</v>
      </c>
      <c r="J4460">
        <v>1939</v>
      </c>
      <c r="K4460">
        <v>0</v>
      </c>
      <c r="L4460">
        <v>9376</v>
      </c>
      <c r="M4460">
        <v>0</v>
      </c>
      <c r="N4460" s="2">
        <v>31</v>
      </c>
      <c r="O4460" t="s">
        <v>29</v>
      </c>
      <c r="P4460" t="s">
        <v>41</v>
      </c>
      <c r="Q4460" t="s">
        <v>25</v>
      </c>
      <c r="R4460" t="s">
        <v>26</v>
      </c>
    </row>
    <row r="4461" spans="1:18" x14ac:dyDescent="0.35">
      <c r="A4461" t="s">
        <v>1037</v>
      </c>
      <c r="B4461" t="s">
        <v>956</v>
      </c>
      <c r="C4461" t="s">
        <v>15</v>
      </c>
      <c r="D4461" t="s">
        <v>17</v>
      </c>
      <c r="E4461" t="s">
        <v>372</v>
      </c>
      <c r="F4461" t="s">
        <v>53</v>
      </c>
      <c r="G4461" t="s">
        <v>20</v>
      </c>
      <c r="H4461" t="s">
        <v>22</v>
      </c>
      <c r="I4461" s="4">
        <v>5398</v>
      </c>
      <c r="J4461">
        <v>919</v>
      </c>
      <c r="K4461">
        <v>0</v>
      </c>
      <c r="L4461">
        <v>4479</v>
      </c>
      <c r="M4461">
        <v>0</v>
      </c>
      <c r="N4461" s="2">
        <v>31</v>
      </c>
      <c r="O4461" t="s">
        <v>29</v>
      </c>
      <c r="P4461" t="s">
        <v>41</v>
      </c>
      <c r="Q4461" t="s">
        <v>25</v>
      </c>
      <c r="R4461" t="s">
        <v>26</v>
      </c>
    </row>
    <row r="4462" spans="1:18" x14ac:dyDescent="0.35">
      <c r="A4462" t="s">
        <v>1037</v>
      </c>
      <c r="B4462" t="s">
        <v>957</v>
      </c>
      <c r="C4462" t="s">
        <v>15</v>
      </c>
      <c r="D4462" t="s">
        <v>17</v>
      </c>
      <c r="E4462" t="s">
        <v>38</v>
      </c>
      <c r="F4462" t="s">
        <v>39</v>
      </c>
      <c r="G4462" t="s">
        <v>20</v>
      </c>
      <c r="H4462" t="s">
        <v>21</v>
      </c>
      <c r="I4462" s="4">
        <v>453.43</v>
      </c>
      <c r="J4462">
        <v>0</v>
      </c>
      <c r="K4462">
        <v>0</v>
      </c>
      <c r="L4462">
        <v>0</v>
      </c>
      <c r="M4462">
        <v>453.43</v>
      </c>
      <c r="N4462" s="2">
        <v>31</v>
      </c>
      <c r="O4462" t="s">
        <v>40</v>
      </c>
      <c r="P4462" t="s">
        <v>41</v>
      </c>
      <c r="Q4462" t="s">
        <v>25</v>
      </c>
      <c r="R4462" t="s">
        <v>26</v>
      </c>
    </row>
    <row r="4463" spans="1:18" x14ac:dyDescent="0.35">
      <c r="A4463" t="s">
        <v>1037</v>
      </c>
      <c r="B4463" t="s">
        <v>958</v>
      </c>
      <c r="C4463" t="s">
        <v>15</v>
      </c>
      <c r="D4463" t="s">
        <v>17</v>
      </c>
      <c r="E4463" t="s">
        <v>338</v>
      </c>
      <c r="G4463" t="s">
        <v>20</v>
      </c>
      <c r="H4463" t="s">
        <v>22</v>
      </c>
      <c r="I4463" s="4">
        <v>9400</v>
      </c>
      <c r="J4463">
        <v>1587</v>
      </c>
      <c r="K4463">
        <v>0</v>
      </c>
      <c r="L4463">
        <v>7813</v>
      </c>
      <c r="M4463">
        <v>0</v>
      </c>
      <c r="N4463" s="2">
        <v>31</v>
      </c>
      <c r="O4463" t="s">
        <v>29</v>
      </c>
      <c r="P4463" t="s">
        <v>41</v>
      </c>
      <c r="Q4463" t="s">
        <v>25</v>
      </c>
      <c r="R4463" t="s">
        <v>26</v>
      </c>
    </row>
    <row r="4464" spans="1:18" x14ac:dyDescent="0.35">
      <c r="A4464" t="s">
        <v>1037</v>
      </c>
      <c r="B4464" t="s">
        <v>959</v>
      </c>
      <c r="C4464" t="s">
        <v>15</v>
      </c>
      <c r="D4464" t="s">
        <v>17</v>
      </c>
      <c r="E4464" t="s">
        <v>302</v>
      </c>
      <c r="G4464" t="s">
        <v>20</v>
      </c>
      <c r="H4464" t="s">
        <v>21</v>
      </c>
      <c r="I4464" s="4">
        <v>1393.36</v>
      </c>
      <c r="J4464">
        <v>0</v>
      </c>
      <c r="K4464">
        <v>0</v>
      </c>
      <c r="L4464">
        <v>0</v>
      </c>
      <c r="M4464">
        <v>1393.36</v>
      </c>
      <c r="N4464" s="2">
        <v>31</v>
      </c>
      <c r="O4464" t="s">
        <v>23</v>
      </c>
      <c r="P4464" t="s">
        <v>41</v>
      </c>
      <c r="Q4464" t="s">
        <v>25</v>
      </c>
      <c r="R4464" t="s">
        <v>26</v>
      </c>
    </row>
    <row r="4465" spans="1:18" x14ac:dyDescent="0.35">
      <c r="A4465" t="s">
        <v>1037</v>
      </c>
      <c r="B4465" t="s">
        <v>960</v>
      </c>
      <c r="C4465" t="s">
        <v>15</v>
      </c>
      <c r="D4465" t="s">
        <v>17</v>
      </c>
      <c r="E4465" t="s">
        <v>348</v>
      </c>
      <c r="F4465" t="s">
        <v>18</v>
      </c>
      <c r="G4465" t="s">
        <v>20</v>
      </c>
      <c r="H4465" t="s">
        <v>22</v>
      </c>
      <c r="I4465" s="4">
        <v>1789</v>
      </c>
      <c r="J4465">
        <v>62</v>
      </c>
      <c r="K4465">
        <v>0</v>
      </c>
      <c r="L4465">
        <v>1727</v>
      </c>
      <c r="M4465">
        <v>0</v>
      </c>
      <c r="N4465" s="2">
        <v>31</v>
      </c>
      <c r="O4465" t="s">
        <v>23</v>
      </c>
      <c r="P4465" t="s">
        <v>41</v>
      </c>
      <c r="Q4465" t="s">
        <v>25</v>
      </c>
      <c r="R4465" t="s">
        <v>26</v>
      </c>
    </row>
    <row r="4466" spans="1:18" x14ac:dyDescent="0.35">
      <c r="A4466" t="s">
        <v>1037</v>
      </c>
      <c r="B4466" t="s">
        <v>961</v>
      </c>
      <c r="C4466" t="s">
        <v>15</v>
      </c>
      <c r="D4466" t="s">
        <v>17</v>
      </c>
      <c r="E4466" t="s">
        <v>342</v>
      </c>
      <c r="G4466" t="s">
        <v>20</v>
      </c>
      <c r="H4466" t="s">
        <v>22</v>
      </c>
      <c r="I4466" s="4">
        <v>11052</v>
      </c>
      <c r="J4466">
        <v>936</v>
      </c>
      <c r="K4466">
        <v>0</v>
      </c>
      <c r="L4466">
        <v>10116</v>
      </c>
      <c r="M4466">
        <v>0</v>
      </c>
      <c r="N4466" s="2">
        <v>31</v>
      </c>
      <c r="O4466" t="s">
        <v>60</v>
      </c>
      <c r="P4466" t="s">
        <v>41</v>
      </c>
      <c r="Q4466" t="s">
        <v>25</v>
      </c>
      <c r="R4466" t="s">
        <v>26</v>
      </c>
    </row>
    <row r="4467" spans="1:18" x14ac:dyDescent="0.35">
      <c r="A4467" t="s">
        <v>1037</v>
      </c>
      <c r="B4467" t="s">
        <v>962</v>
      </c>
      <c r="C4467" t="s">
        <v>15</v>
      </c>
      <c r="D4467" t="s">
        <v>17</v>
      </c>
      <c r="E4467" t="s">
        <v>349</v>
      </c>
      <c r="G4467" t="s">
        <v>20</v>
      </c>
      <c r="H4467" t="s">
        <v>22</v>
      </c>
      <c r="I4467" s="4">
        <v>12719</v>
      </c>
      <c r="J4467">
        <v>2189</v>
      </c>
      <c r="K4467">
        <v>0</v>
      </c>
      <c r="L4467">
        <v>10530</v>
      </c>
      <c r="M4467">
        <v>0</v>
      </c>
      <c r="N4467" s="2">
        <v>31</v>
      </c>
      <c r="O4467" t="s">
        <v>29</v>
      </c>
      <c r="P4467" t="s">
        <v>41</v>
      </c>
      <c r="Q4467" t="s">
        <v>25</v>
      </c>
      <c r="R4467" t="s">
        <v>26</v>
      </c>
    </row>
    <row r="4468" spans="1:18" x14ac:dyDescent="0.35">
      <c r="A4468" t="s">
        <v>1037</v>
      </c>
      <c r="B4468" t="s">
        <v>963</v>
      </c>
      <c r="C4468" t="s">
        <v>15</v>
      </c>
      <c r="D4468" t="s">
        <v>17</v>
      </c>
      <c r="E4468" t="s">
        <v>246</v>
      </c>
      <c r="G4468" t="s">
        <v>20</v>
      </c>
      <c r="H4468" t="s">
        <v>21</v>
      </c>
      <c r="I4468" s="4">
        <v>1001.78</v>
      </c>
      <c r="J4468">
        <v>0</v>
      </c>
      <c r="K4468">
        <v>0</v>
      </c>
      <c r="L4468">
        <v>0</v>
      </c>
      <c r="M4468">
        <v>1001.78</v>
      </c>
      <c r="N4468" s="2">
        <v>31</v>
      </c>
      <c r="O4468" t="s">
        <v>29</v>
      </c>
      <c r="P4468" t="s">
        <v>41</v>
      </c>
      <c r="Q4468" t="s">
        <v>25</v>
      </c>
      <c r="R4468" t="s">
        <v>26</v>
      </c>
    </row>
    <row r="4469" spans="1:18" x14ac:dyDescent="0.35">
      <c r="A4469" t="s">
        <v>1037</v>
      </c>
      <c r="B4469" t="s">
        <v>964</v>
      </c>
      <c r="C4469" t="s">
        <v>15</v>
      </c>
      <c r="D4469" t="s">
        <v>17</v>
      </c>
      <c r="E4469" t="s">
        <v>159</v>
      </c>
      <c r="F4469" t="s">
        <v>160</v>
      </c>
      <c r="G4469" t="s">
        <v>20</v>
      </c>
      <c r="H4469" t="s">
        <v>21</v>
      </c>
      <c r="I4469" s="4">
        <v>1267.73</v>
      </c>
      <c r="J4469">
        <v>0</v>
      </c>
      <c r="K4469">
        <v>0</v>
      </c>
      <c r="L4469">
        <v>0</v>
      </c>
      <c r="M4469">
        <v>1267.73</v>
      </c>
      <c r="N4469" s="2">
        <v>31</v>
      </c>
      <c r="O4469" t="s">
        <v>29</v>
      </c>
      <c r="P4469" t="s">
        <v>41</v>
      </c>
      <c r="Q4469" t="s">
        <v>25</v>
      </c>
      <c r="R4469" t="s">
        <v>26</v>
      </c>
    </row>
    <row r="4470" spans="1:18" x14ac:dyDescent="0.35">
      <c r="A4470" t="s">
        <v>1037</v>
      </c>
      <c r="B4470" t="s">
        <v>965</v>
      </c>
      <c r="C4470" t="s">
        <v>15</v>
      </c>
      <c r="D4470" t="s">
        <v>17</v>
      </c>
      <c r="E4470" t="s">
        <v>424</v>
      </c>
      <c r="F4470" t="s">
        <v>18</v>
      </c>
      <c r="G4470" t="s">
        <v>20</v>
      </c>
      <c r="H4470" t="s">
        <v>21</v>
      </c>
      <c r="I4470" s="4">
        <v>1874.14</v>
      </c>
      <c r="J4470">
        <v>0</v>
      </c>
      <c r="K4470">
        <v>0</v>
      </c>
      <c r="L4470">
        <v>0</v>
      </c>
      <c r="M4470">
        <v>1874.14</v>
      </c>
      <c r="N4470" s="2">
        <v>31</v>
      </c>
      <c r="O4470" t="s">
        <v>23</v>
      </c>
      <c r="P4470" t="s">
        <v>41</v>
      </c>
      <c r="Q4470" t="s">
        <v>25</v>
      </c>
      <c r="R4470" t="s">
        <v>26</v>
      </c>
    </row>
    <row r="4471" spans="1:18" x14ac:dyDescent="0.35">
      <c r="A4471" t="s">
        <v>1037</v>
      </c>
      <c r="B4471" t="s">
        <v>966</v>
      </c>
      <c r="C4471" t="s">
        <v>15</v>
      </c>
      <c r="D4471" t="s">
        <v>17</v>
      </c>
      <c r="E4471" t="s">
        <v>89</v>
      </c>
      <c r="F4471" t="s">
        <v>18</v>
      </c>
      <c r="G4471" t="s">
        <v>20</v>
      </c>
      <c r="H4471" t="s">
        <v>21</v>
      </c>
      <c r="I4471" s="4">
        <v>873.74</v>
      </c>
      <c r="J4471">
        <v>0</v>
      </c>
      <c r="K4471">
        <v>0</v>
      </c>
      <c r="L4471">
        <v>0</v>
      </c>
      <c r="M4471">
        <v>873.74</v>
      </c>
      <c r="N4471" s="2">
        <v>31</v>
      </c>
      <c r="O4471" t="s">
        <v>23</v>
      </c>
      <c r="P4471" t="s">
        <v>30</v>
      </c>
      <c r="Q4471" t="s">
        <v>25</v>
      </c>
      <c r="R4471" t="s">
        <v>26</v>
      </c>
    </row>
    <row r="4472" spans="1:18" x14ac:dyDescent="0.35">
      <c r="A4472" t="s">
        <v>1037</v>
      </c>
      <c r="B4472" t="s">
        <v>967</v>
      </c>
      <c r="C4472" t="s">
        <v>15</v>
      </c>
      <c r="D4472" t="s">
        <v>17</v>
      </c>
      <c r="E4472" t="s">
        <v>112</v>
      </c>
      <c r="F4472" t="s">
        <v>62</v>
      </c>
      <c r="G4472" t="s">
        <v>20</v>
      </c>
      <c r="H4472" t="s">
        <v>21</v>
      </c>
      <c r="I4472" s="4">
        <v>732</v>
      </c>
      <c r="J4472">
        <v>0</v>
      </c>
      <c r="K4472">
        <v>0</v>
      </c>
      <c r="L4472">
        <v>0</v>
      </c>
      <c r="M4472">
        <v>732</v>
      </c>
      <c r="N4472" s="2">
        <v>31</v>
      </c>
      <c r="O4472" t="s">
        <v>63</v>
      </c>
      <c r="P4472" t="s">
        <v>80</v>
      </c>
      <c r="Q4472" t="s">
        <v>25</v>
      </c>
      <c r="R4472" t="s">
        <v>26</v>
      </c>
    </row>
    <row r="4473" spans="1:18" x14ac:dyDescent="0.35">
      <c r="A4473" t="s">
        <v>1037</v>
      </c>
      <c r="B4473" t="s">
        <v>968</v>
      </c>
      <c r="C4473" t="s">
        <v>15</v>
      </c>
      <c r="D4473" t="s">
        <v>17</v>
      </c>
      <c r="E4473" t="s">
        <v>195</v>
      </c>
      <c r="F4473" t="s">
        <v>196</v>
      </c>
      <c r="G4473" t="s">
        <v>20</v>
      </c>
      <c r="H4473" t="s">
        <v>21</v>
      </c>
      <c r="I4473" s="4">
        <v>102.72</v>
      </c>
      <c r="J4473">
        <v>0</v>
      </c>
      <c r="K4473">
        <v>0</v>
      </c>
      <c r="L4473">
        <v>0</v>
      </c>
      <c r="M4473">
        <v>102.72</v>
      </c>
      <c r="N4473" s="2">
        <v>31</v>
      </c>
      <c r="O4473" t="s">
        <v>63</v>
      </c>
      <c r="P4473" t="s">
        <v>80</v>
      </c>
      <c r="Q4473" t="s">
        <v>25</v>
      </c>
      <c r="R4473" t="s">
        <v>26</v>
      </c>
    </row>
    <row r="4474" spans="1:18" x14ac:dyDescent="0.35">
      <c r="A4474" t="s">
        <v>1037</v>
      </c>
      <c r="B4474" t="s">
        <v>969</v>
      </c>
      <c r="C4474" t="s">
        <v>15</v>
      </c>
      <c r="D4474" t="s">
        <v>17</v>
      </c>
      <c r="E4474" t="s">
        <v>121</v>
      </c>
      <c r="F4474" t="s">
        <v>23</v>
      </c>
      <c r="G4474" t="s">
        <v>20</v>
      </c>
      <c r="H4474" t="s">
        <v>21</v>
      </c>
      <c r="I4474" s="4">
        <v>1775.7</v>
      </c>
      <c r="J4474">
        <v>0</v>
      </c>
      <c r="K4474">
        <v>0</v>
      </c>
      <c r="L4474">
        <v>0</v>
      </c>
      <c r="M4474">
        <v>1775.7</v>
      </c>
      <c r="N4474" s="2">
        <v>31</v>
      </c>
      <c r="O4474" t="s">
        <v>23</v>
      </c>
      <c r="P4474" t="s">
        <v>30</v>
      </c>
      <c r="Q4474" t="s">
        <v>25</v>
      </c>
      <c r="R4474" t="s">
        <v>26</v>
      </c>
    </row>
    <row r="4475" spans="1:18" x14ac:dyDescent="0.35">
      <c r="A4475" t="s">
        <v>1037</v>
      </c>
      <c r="B4475" t="s">
        <v>970</v>
      </c>
      <c r="C4475" t="s">
        <v>15</v>
      </c>
      <c r="D4475" t="s">
        <v>17</v>
      </c>
      <c r="E4475" t="s">
        <v>530</v>
      </c>
      <c r="G4475" t="s">
        <v>20</v>
      </c>
      <c r="H4475" t="s">
        <v>22</v>
      </c>
      <c r="I4475" s="4">
        <v>1528</v>
      </c>
      <c r="J4475">
        <v>64</v>
      </c>
      <c r="K4475">
        <v>0</v>
      </c>
      <c r="L4475">
        <v>1464</v>
      </c>
      <c r="M4475">
        <v>0</v>
      </c>
      <c r="N4475" s="2">
        <v>31</v>
      </c>
      <c r="O4475" t="s">
        <v>51</v>
      </c>
      <c r="P4475" t="s">
        <v>64</v>
      </c>
      <c r="Q4475" t="s">
        <v>25</v>
      </c>
      <c r="R4475" t="s">
        <v>26</v>
      </c>
    </row>
    <row r="4476" spans="1:18" x14ac:dyDescent="0.35">
      <c r="A4476" t="s">
        <v>1037</v>
      </c>
      <c r="B4476" t="s">
        <v>971</v>
      </c>
      <c r="C4476" t="s">
        <v>15</v>
      </c>
      <c r="D4476" t="s">
        <v>17</v>
      </c>
      <c r="E4476" t="s">
        <v>548</v>
      </c>
      <c r="F4476" t="s">
        <v>549</v>
      </c>
      <c r="G4476" t="s">
        <v>20</v>
      </c>
      <c r="H4476" t="s">
        <v>21</v>
      </c>
      <c r="I4476" s="4">
        <v>916.69</v>
      </c>
      <c r="J4476">
        <v>0</v>
      </c>
      <c r="K4476">
        <v>0</v>
      </c>
      <c r="L4476">
        <v>0</v>
      </c>
      <c r="M4476">
        <v>916.69</v>
      </c>
      <c r="N4476" s="2">
        <v>31</v>
      </c>
      <c r="O4476" t="s">
        <v>51</v>
      </c>
      <c r="P4476" t="s">
        <v>64</v>
      </c>
      <c r="Q4476" t="s">
        <v>25</v>
      </c>
      <c r="R4476" t="s">
        <v>26</v>
      </c>
    </row>
    <row r="4477" spans="1:18" x14ac:dyDescent="0.35">
      <c r="A4477" t="s">
        <v>1037</v>
      </c>
      <c r="B4477" t="s">
        <v>972</v>
      </c>
      <c r="C4477" t="s">
        <v>15</v>
      </c>
      <c r="D4477" t="s">
        <v>17</v>
      </c>
      <c r="E4477" t="s">
        <v>379</v>
      </c>
      <c r="G4477" t="s">
        <v>20</v>
      </c>
      <c r="H4477" t="s">
        <v>22</v>
      </c>
      <c r="I4477" s="4">
        <v>4030</v>
      </c>
      <c r="J4477">
        <v>697</v>
      </c>
      <c r="K4477">
        <v>0</v>
      </c>
      <c r="L4477">
        <v>3333</v>
      </c>
      <c r="M4477">
        <v>0</v>
      </c>
      <c r="N4477" s="2">
        <v>31</v>
      </c>
      <c r="O4477" t="s">
        <v>29</v>
      </c>
      <c r="P4477" t="s">
        <v>32</v>
      </c>
      <c r="Q4477" t="s">
        <v>25</v>
      </c>
      <c r="R4477" t="s">
        <v>26</v>
      </c>
    </row>
    <row r="4478" spans="1:18" x14ac:dyDescent="0.35">
      <c r="A4478" t="s">
        <v>1037</v>
      </c>
      <c r="B4478" t="s">
        <v>973</v>
      </c>
      <c r="C4478" t="s">
        <v>15</v>
      </c>
      <c r="D4478" t="s">
        <v>17</v>
      </c>
      <c r="E4478" t="s">
        <v>445</v>
      </c>
      <c r="F4478" t="s">
        <v>18</v>
      </c>
      <c r="G4478" t="s">
        <v>20</v>
      </c>
      <c r="H4478" t="s">
        <v>21</v>
      </c>
      <c r="I4478" s="4">
        <v>1831.17</v>
      </c>
      <c r="J4478">
        <v>0</v>
      </c>
      <c r="K4478">
        <v>0</v>
      </c>
      <c r="L4478">
        <v>0</v>
      </c>
      <c r="M4478">
        <v>1831.17</v>
      </c>
      <c r="N4478" s="2">
        <v>31</v>
      </c>
      <c r="O4478" t="s">
        <v>23</v>
      </c>
      <c r="P4478" t="s">
        <v>32</v>
      </c>
      <c r="Q4478" t="s">
        <v>25</v>
      </c>
      <c r="R4478" t="s">
        <v>26</v>
      </c>
    </row>
    <row r="4479" spans="1:18" x14ac:dyDescent="0.35">
      <c r="A4479" t="s">
        <v>1037</v>
      </c>
      <c r="B4479" t="s">
        <v>974</v>
      </c>
      <c r="C4479" t="s">
        <v>15</v>
      </c>
      <c r="D4479" t="s">
        <v>17</v>
      </c>
      <c r="E4479" t="s">
        <v>153</v>
      </c>
      <c r="F4479" t="s">
        <v>154</v>
      </c>
      <c r="G4479" t="s">
        <v>20</v>
      </c>
      <c r="H4479" t="s">
        <v>22</v>
      </c>
      <c r="I4479" s="4">
        <v>5780</v>
      </c>
      <c r="J4479">
        <v>1515</v>
      </c>
      <c r="K4479">
        <v>0</v>
      </c>
      <c r="L4479">
        <v>4265</v>
      </c>
      <c r="M4479">
        <v>0</v>
      </c>
      <c r="N4479" s="2">
        <v>31</v>
      </c>
      <c r="O4479" t="s">
        <v>29</v>
      </c>
      <c r="P4479" t="s">
        <v>30</v>
      </c>
      <c r="Q4479" t="s">
        <v>25</v>
      </c>
      <c r="R4479" t="s">
        <v>26</v>
      </c>
    </row>
    <row r="4480" spans="1:18" x14ac:dyDescent="0.35">
      <c r="A4480" t="s">
        <v>1037</v>
      </c>
      <c r="B4480" t="s">
        <v>975</v>
      </c>
      <c r="C4480" t="s">
        <v>15</v>
      </c>
      <c r="D4480" t="s">
        <v>17</v>
      </c>
      <c r="E4480" t="s">
        <v>550</v>
      </c>
      <c r="G4480" t="s">
        <v>20</v>
      </c>
      <c r="H4480" t="s">
        <v>22</v>
      </c>
      <c r="I4480" s="4">
        <v>5105</v>
      </c>
      <c r="J4480">
        <v>735</v>
      </c>
      <c r="K4480">
        <v>0</v>
      </c>
      <c r="L4480">
        <v>4370</v>
      </c>
      <c r="M4480">
        <v>0</v>
      </c>
      <c r="N4480" s="2">
        <v>31</v>
      </c>
      <c r="P4480" t="s">
        <v>80</v>
      </c>
      <c r="Q4480" t="s">
        <v>25</v>
      </c>
      <c r="R4480" t="s">
        <v>26</v>
      </c>
    </row>
    <row r="4481" spans="1:18" x14ac:dyDescent="0.35">
      <c r="A4481" t="s">
        <v>1037</v>
      </c>
      <c r="B4481" t="s">
        <v>976</v>
      </c>
      <c r="C4481" t="s">
        <v>15</v>
      </c>
      <c r="D4481" t="s">
        <v>17</v>
      </c>
      <c r="E4481" t="s">
        <v>82</v>
      </c>
      <c r="G4481" t="s">
        <v>20</v>
      </c>
      <c r="H4481" t="s">
        <v>21</v>
      </c>
      <c r="I4481" s="4">
        <v>1892.69</v>
      </c>
      <c r="J4481">
        <v>0</v>
      </c>
      <c r="K4481">
        <v>0</v>
      </c>
      <c r="L4481">
        <v>0</v>
      </c>
      <c r="M4481">
        <v>1892.69</v>
      </c>
      <c r="N4481" s="2">
        <v>31</v>
      </c>
      <c r="O4481" t="s">
        <v>29</v>
      </c>
      <c r="P4481" t="s">
        <v>80</v>
      </c>
      <c r="Q4481" t="s">
        <v>25</v>
      </c>
      <c r="R4481" t="s">
        <v>26</v>
      </c>
    </row>
    <row r="4482" spans="1:18" x14ac:dyDescent="0.35">
      <c r="A4482" t="s">
        <v>1037</v>
      </c>
      <c r="B4482" t="s">
        <v>977</v>
      </c>
      <c r="C4482" t="s">
        <v>15</v>
      </c>
      <c r="D4482" t="s">
        <v>17</v>
      </c>
      <c r="E4482" t="s">
        <v>79</v>
      </c>
      <c r="G4482" t="s">
        <v>20</v>
      </c>
      <c r="H4482" t="s">
        <v>21</v>
      </c>
      <c r="I4482" s="4">
        <v>2718.81</v>
      </c>
      <c r="J4482">
        <v>0</v>
      </c>
      <c r="K4482">
        <v>0</v>
      </c>
      <c r="L4482">
        <v>0</v>
      </c>
      <c r="M4482">
        <v>2718.81</v>
      </c>
      <c r="N4482" s="2">
        <v>31</v>
      </c>
      <c r="O4482" t="s">
        <v>29</v>
      </c>
      <c r="P4482" t="s">
        <v>80</v>
      </c>
      <c r="Q4482" t="s">
        <v>25</v>
      </c>
      <c r="R4482" t="s">
        <v>26</v>
      </c>
    </row>
    <row r="4483" spans="1:18" x14ac:dyDescent="0.35">
      <c r="A4483" t="s">
        <v>1037</v>
      </c>
      <c r="B4483" t="s">
        <v>978</v>
      </c>
      <c r="C4483" t="s">
        <v>15</v>
      </c>
      <c r="D4483" t="s">
        <v>17</v>
      </c>
      <c r="E4483" t="s">
        <v>283</v>
      </c>
      <c r="F4483" t="s">
        <v>284</v>
      </c>
      <c r="G4483" t="s">
        <v>20</v>
      </c>
      <c r="H4483" t="s">
        <v>22</v>
      </c>
      <c r="I4483" s="4">
        <v>5258</v>
      </c>
      <c r="J4483">
        <v>580</v>
      </c>
      <c r="K4483">
        <v>0</v>
      </c>
      <c r="L4483">
        <v>4678</v>
      </c>
      <c r="M4483">
        <v>0</v>
      </c>
      <c r="N4483" s="2">
        <v>31</v>
      </c>
      <c r="O4483" t="s">
        <v>51</v>
      </c>
      <c r="P4483" t="s">
        <v>32</v>
      </c>
      <c r="Q4483" t="s">
        <v>25</v>
      </c>
      <c r="R4483" t="s">
        <v>26</v>
      </c>
    </row>
    <row r="4484" spans="1:18" x14ac:dyDescent="0.35">
      <c r="A4484" t="s">
        <v>1037</v>
      </c>
      <c r="B4484" t="s">
        <v>979</v>
      </c>
      <c r="C4484" t="s">
        <v>15</v>
      </c>
      <c r="D4484" t="s">
        <v>17</v>
      </c>
      <c r="E4484" t="s">
        <v>77</v>
      </c>
      <c r="F4484" t="s">
        <v>78</v>
      </c>
      <c r="G4484" t="s">
        <v>20</v>
      </c>
      <c r="H4484" t="s">
        <v>21</v>
      </c>
      <c r="I4484" s="4">
        <v>1132.99</v>
      </c>
      <c r="J4484">
        <v>0</v>
      </c>
      <c r="K4484">
        <v>0</v>
      </c>
      <c r="L4484">
        <v>0</v>
      </c>
      <c r="M4484">
        <v>1132.99</v>
      </c>
      <c r="N4484" s="2">
        <v>31</v>
      </c>
      <c r="O4484" t="s">
        <v>40</v>
      </c>
      <c r="P4484" t="s">
        <v>41</v>
      </c>
      <c r="Q4484" t="s">
        <v>25</v>
      </c>
      <c r="R4484" t="s">
        <v>26</v>
      </c>
    </row>
    <row r="4485" spans="1:18" x14ac:dyDescent="0.35">
      <c r="A4485" t="s">
        <v>1037</v>
      </c>
      <c r="B4485" t="s">
        <v>980</v>
      </c>
      <c r="C4485" t="s">
        <v>15</v>
      </c>
      <c r="D4485" t="s">
        <v>17</v>
      </c>
      <c r="E4485" t="s">
        <v>277</v>
      </c>
      <c r="G4485" t="s">
        <v>20</v>
      </c>
      <c r="H4485" t="s">
        <v>22</v>
      </c>
      <c r="I4485" s="4">
        <v>12420</v>
      </c>
      <c r="J4485">
        <v>2040</v>
      </c>
      <c r="K4485">
        <v>0</v>
      </c>
      <c r="L4485">
        <v>10380</v>
      </c>
      <c r="M4485">
        <v>0</v>
      </c>
      <c r="N4485" s="2">
        <v>31</v>
      </c>
      <c r="O4485" t="s">
        <v>29</v>
      </c>
      <c r="P4485" t="s">
        <v>32</v>
      </c>
      <c r="Q4485" t="s">
        <v>25</v>
      </c>
      <c r="R4485" t="s">
        <v>26</v>
      </c>
    </row>
    <row r="4486" spans="1:18" x14ac:dyDescent="0.35">
      <c r="A4486" t="s">
        <v>1037</v>
      </c>
      <c r="B4486" t="s">
        <v>981</v>
      </c>
      <c r="C4486" t="s">
        <v>15</v>
      </c>
      <c r="D4486" t="s">
        <v>17</v>
      </c>
      <c r="E4486" t="s">
        <v>446</v>
      </c>
      <c r="G4486" t="s">
        <v>20</v>
      </c>
      <c r="H4486" t="s">
        <v>22</v>
      </c>
      <c r="I4486" s="4">
        <v>1807</v>
      </c>
      <c r="J4486">
        <v>288</v>
      </c>
      <c r="K4486">
        <v>0</v>
      </c>
      <c r="L4486">
        <v>1519</v>
      </c>
      <c r="M4486">
        <v>0</v>
      </c>
      <c r="N4486" s="2">
        <v>31</v>
      </c>
      <c r="O4486" t="s">
        <v>29</v>
      </c>
      <c r="P4486" t="s">
        <v>49</v>
      </c>
      <c r="Q4486" t="s">
        <v>25</v>
      </c>
      <c r="R4486" t="s">
        <v>26</v>
      </c>
    </row>
    <row r="4487" spans="1:18" x14ac:dyDescent="0.35">
      <c r="A4487" t="s">
        <v>1037</v>
      </c>
      <c r="B4487" t="s">
        <v>982</v>
      </c>
      <c r="C4487" t="s">
        <v>15</v>
      </c>
      <c r="D4487" t="s">
        <v>17</v>
      </c>
      <c r="E4487" t="s">
        <v>454</v>
      </c>
      <c r="G4487" t="s">
        <v>20</v>
      </c>
      <c r="H4487" t="s">
        <v>22</v>
      </c>
      <c r="I4487" s="4">
        <v>4124</v>
      </c>
      <c r="J4487">
        <v>676</v>
      </c>
      <c r="K4487">
        <v>0</v>
      </c>
      <c r="L4487">
        <v>3448</v>
      </c>
      <c r="M4487">
        <v>0</v>
      </c>
      <c r="N4487" s="2">
        <v>31</v>
      </c>
      <c r="O4487" t="s">
        <v>29</v>
      </c>
      <c r="P4487" t="s">
        <v>49</v>
      </c>
      <c r="Q4487" t="s">
        <v>25</v>
      </c>
      <c r="R4487" t="s">
        <v>26</v>
      </c>
    </row>
    <row r="4488" spans="1:18" x14ac:dyDescent="0.35">
      <c r="A4488" t="s">
        <v>1037</v>
      </c>
      <c r="B4488" t="s">
        <v>983</v>
      </c>
      <c r="C4488" t="s">
        <v>15</v>
      </c>
      <c r="D4488" t="s">
        <v>17</v>
      </c>
      <c r="E4488" t="s">
        <v>510</v>
      </c>
      <c r="G4488" t="s">
        <v>20</v>
      </c>
      <c r="H4488" t="s">
        <v>22</v>
      </c>
      <c r="I4488" s="4">
        <v>7675</v>
      </c>
      <c r="J4488">
        <v>635</v>
      </c>
      <c r="K4488">
        <v>0</v>
      </c>
      <c r="L4488">
        <v>7040</v>
      </c>
      <c r="M4488">
        <v>0</v>
      </c>
      <c r="N4488" s="2">
        <v>31</v>
      </c>
      <c r="O4488" t="s">
        <v>51</v>
      </c>
      <c r="P4488" t="s">
        <v>49</v>
      </c>
      <c r="Q4488" t="s">
        <v>25</v>
      </c>
      <c r="R4488" t="s">
        <v>26</v>
      </c>
    </row>
    <row r="4489" spans="1:18" x14ac:dyDescent="0.35">
      <c r="A4489" t="s">
        <v>1037</v>
      </c>
      <c r="B4489" t="s">
        <v>984</v>
      </c>
      <c r="C4489" t="s">
        <v>15</v>
      </c>
      <c r="D4489" t="s">
        <v>17</v>
      </c>
      <c r="E4489" t="s">
        <v>199</v>
      </c>
      <c r="F4489" t="s">
        <v>62</v>
      </c>
      <c r="G4489" t="s">
        <v>20</v>
      </c>
      <c r="H4489" t="s">
        <v>21</v>
      </c>
      <c r="I4489" s="4">
        <v>185.39</v>
      </c>
      <c r="J4489">
        <v>0</v>
      </c>
      <c r="K4489">
        <v>0</v>
      </c>
      <c r="L4489">
        <v>0</v>
      </c>
      <c r="M4489">
        <v>185.39</v>
      </c>
      <c r="N4489" s="2">
        <v>31</v>
      </c>
      <c r="O4489" t="s">
        <v>63</v>
      </c>
      <c r="P4489" t="s">
        <v>80</v>
      </c>
      <c r="Q4489" t="s">
        <v>25</v>
      </c>
      <c r="R4489" t="s">
        <v>26</v>
      </c>
    </row>
    <row r="4490" spans="1:18" x14ac:dyDescent="0.35">
      <c r="A4490" t="s">
        <v>1037</v>
      </c>
      <c r="B4490" t="s">
        <v>985</v>
      </c>
      <c r="C4490" t="s">
        <v>15</v>
      </c>
      <c r="D4490" t="s">
        <v>17</v>
      </c>
      <c r="E4490" t="s">
        <v>331</v>
      </c>
      <c r="F4490" t="s">
        <v>332</v>
      </c>
      <c r="G4490" t="s">
        <v>20</v>
      </c>
      <c r="H4490" t="s">
        <v>22</v>
      </c>
      <c r="I4490" s="4">
        <v>8544</v>
      </c>
      <c r="J4490">
        <v>652</v>
      </c>
      <c r="K4490">
        <v>0</v>
      </c>
      <c r="L4490">
        <v>7892</v>
      </c>
      <c r="M4490">
        <v>0</v>
      </c>
      <c r="N4490" s="2">
        <v>31</v>
      </c>
      <c r="O4490" t="s">
        <v>60</v>
      </c>
      <c r="P4490" t="s">
        <v>30</v>
      </c>
      <c r="Q4490" t="s">
        <v>25</v>
      </c>
      <c r="R4490" t="s">
        <v>26</v>
      </c>
    </row>
    <row r="4491" spans="1:18" x14ac:dyDescent="0.35">
      <c r="A4491" t="s">
        <v>1037</v>
      </c>
      <c r="B4491" t="s">
        <v>986</v>
      </c>
      <c r="C4491" t="s">
        <v>15</v>
      </c>
      <c r="D4491" t="s">
        <v>17</v>
      </c>
      <c r="E4491" t="s">
        <v>464</v>
      </c>
      <c r="F4491" t="s">
        <v>40</v>
      </c>
      <c r="G4491" t="s">
        <v>20</v>
      </c>
      <c r="H4491" t="s">
        <v>21</v>
      </c>
      <c r="I4491" s="4">
        <v>642.84</v>
      </c>
      <c r="J4491">
        <v>0</v>
      </c>
      <c r="K4491">
        <v>0</v>
      </c>
      <c r="L4491">
        <v>0</v>
      </c>
      <c r="M4491">
        <v>642.84</v>
      </c>
      <c r="N4491" s="2">
        <v>31</v>
      </c>
      <c r="O4491" t="s">
        <v>40</v>
      </c>
      <c r="P4491" t="s">
        <v>30</v>
      </c>
      <c r="Q4491" t="s">
        <v>25</v>
      </c>
      <c r="R4491" t="s">
        <v>26</v>
      </c>
    </row>
    <row r="4492" spans="1:18" x14ac:dyDescent="0.35">
      <c r="A4492" t="s">
        <v>1037</v>
      </c>
      <c r="B4492" t="s">
        <v>987</v>
      </c>
      <c r="C4492" t="s">
        <v>15</v>
      </c>
      <c r="D4492" t="s">
        <v>17</v>
      </c>
      <c r="E4492" t="s">
        <v>375</v>
      </c>
      <c r="F4492" t="s">
        <v>96</v>
      </c>
      <c r="G4492" t="s">
        <v>20</v>
      </c>
      <c r="H4492" t="s">
        <v>22</v>
      </c>
      <c r="I4492" s="4">
        <v>1444</v>
      </c>
      <c r="J4492">
        <v>259</v>
      </c>
      <c r="K4492">
        <v>0</v>
      </c>
      <c r="L4492">
        <v>1185</v>
      </c>
      <c r="M4492">
        <v>0</v>
      </c>
      <c r="N4492" s="2">
        <v>31</v>
      </c>
      <c r="O4492" t="s">
        <v>29</v>
      </c>
      <c r="P4492" t="s">
        <v>30</v>
      </c>
      <c r="Q4492" t="s">
        <v>25</v>
      </c>
      <c r="R4492" t="s">
        <v>26</v>
      </c>
    </row>
    <row r="4493" spans="1:18" x14ac:dyDescent="0.35">
      <c r="A4493" t="s">
        <v>1037</v>
      </c>
      <c r="B4493" t="s">
        <v>988</v>
      </c>
      <c r="C4493" t="s">
        <v>15</v>
      </c>
      <c r="D4493" t="s">
        <v>17</v>
      </c>
      <c r="E4493" t="s">
        <v>449</v>
      </c>
      <c r="F4493" t="s">
        <v>39</v>
      </c>
      <c r="G4493" t="s">
        <v>20</v>
      </c>
      <c r="H4493" t="s">
        <v>21</v>
      </c>
      <c r="I4493" s="4">
        <v>650</v>
      </c>
      <c r="J4493">
        <v>0</v>
      </c>
      <c r="K4493">
        <v>0</v>
      </c>
      <c r="L4493">
        <v>0</v>
      </c>
      <c r="M4493">
        <v>650</v>
      </c>
      <c r="N4493" s="2">
        <v>31</v>
      </c>
      <c r="O4493" t="s">
        <v>40</v>
      </c>
      <c r="P4493" t="s">
        <v>30</v>
      </c>
      <c r="Q4493" t="s">
        <v>25</v>
      </c>
      <c r="R4493" t="s">
        <v>26</v>
      </c>
    </row>
    <row r="4494" spans="1:18" x14ac:dyDescent="0.35">
      <c r="A4494" t="s">
        <v>1037</v>
      </c>
      <c r="B4494" t="s">
        <v>989</v>
      </c>
      <c r="C4494" t="s">
        <v>15</v>
      </c>
      <c r="D4494" t="s">
        <v>17</v>
      </c>
      <c r="E4494" t="s">
        <v>516</v>
      </c>
      <c r="G4494" t="s">
        <v>20</v>
      </c>
      <c r="H4494" t="s">
        <v>22</v>
      </c>
      <c r="I4494" s="4">
        <v>2929</v>
      </c>
      <c r="J4494">
        <v>510</v>
      </c>
      <c r="K4494">
        <v>0</v>
      </c>
      <c r="L4494">
        <v>2419</v>
      </c>
      <c r="M4494">
        <v>0</v>
      </c>
      <c r="N4494" s="2">
        <v>31</v>
      </c>
      <c r="O4494" t="s">
        <v>29</v>
      </c>
      <c r="P4494" t="s">
        <v>517</v>
      </c>
      <c r="Q4494" t="s">
        <v>25</v>
      </c>
      <c r="R4494" t="s">
        <v>26</v>
      </c>
    </row>
    <row r="4495" spans="1:18" x14ac:dyDescent="0.35">
      <c r="A4495" t="s">
        <v>1037</v>
      </c>
      <c r="B4495" t="s">
        <v>990</v>
      </c>
      <c r="C4495" t="s">
        <v>15</v>
      </c>
      <c r="D4495" t="s">
        <v>17</v>
      </c>
      <c r="E4495" t="s">
        <v>137</v>
      </c>
      <c r="G4495" t="s">
        <v>20</v>
      </c>
      <c r="H4495" t="s">
        <v>21</v>
      </c>
      <c r="I4495" s="4">
        <v>2068.5300000000002</v>
      </c>
      <c r="J4495">
        <v>0</v>
      </c>
      <c r="K4495">
        <v>0</v>
      </c>
      <c r="L4495">
        <v>0</v>
      </c>
      <c r="M4495">
        <v>2068.5300000000002</v>
      </c>
      <c r="N4495" s="2">
        <v>31</v>
      </c>
      <c r="O4495" t="s">
        <v>29</v>
      </c>
      <c r="P4495" t="s">
        <v>64</v>
      </c>
      <c r="Q4495" t="s">
        <v>25</v>
      </c>
      <c r="R4495" t="s">
        <v>26</v>
      </c>
    </row>
    <row r="4496" spans="1:18" x14ac:dyDescent="0.35">
      <c r="A4496" t="s">
        <v>1037</v>
      </c>
      <c r="B4496" t="s">
        <v>991</v>
      </c>
      <c r="C4496" t="s">
        <v>15</v>
      </c>
      <c r="D4496" t="s">
        <v>17</v>
      </c>
      <c r="E4496" t="s">
        <v>240</v>
      </c>
      <c r="F4496" t="s">
        <v>131</v>
      </c>
      <c r="G4496" t="s">
        <v>20</v>
      </c>
      <c r="H4496" t="s">
        <v>22</v>
      </c>
      <c r="I4496" s="4">
        <v>2685</v>
      </c>
      <c r="J4496">
        <v>450</v>
      </c>
      <c r="K4496">
        <v>0</v>
      </c>
      <c r="L4496">
        <v>2235</v>
      </c>
      <c r="M4496">
        <v>0</v>
      </c>
      <c r="N4496" s="2">
        <v>31</v>
      </c>
      <c r="O4496" t="s">
        <v>29</v>
      </c>
      <c r="P4496" t="s">
        <v>168</v>
      </c>
      <c r="Q4496" t="s">
        <v>25</v>
      </c>
      <c r="R4496" t="s">
        <v>26</v>
      </c>
    </row>
    <row r="4497" spans="1:18" x14ac:dyDescent="0.35">
      <c r="A4497" t="s">
        <v>1037</v>
      </c>
      <c r="B4497" t="s">
        <v>992</v>
      </c>
      <c r="C4497" t="s">
        <v>15</v>
      </c>
      <c r="D4497" t="s">
        <v>17</v>
      </c>
      <c r="E4497" t="s">
        <v>399</v>
      </c>
      <c r="G4497" t="s">
        <v>20</v>
      </c>
      <c r="H4497" t="s">
        <v>22</v>
      </c>
      <c r="I4497" s="4">
        <v>6704</v>
      </c>
      <c r="J4497">
        <v>1045</v>
      </c>
      <c r="K4497">
        <v>0</v>
      </c>
      <c r="L4497">
        <v>5659</v>
      </c>
      <c r="M4497">
        <v>0</v>
      </c>
      <c r="N4497" s="2">
        <v>31</v>
      </c>
      <c r="O4497" t="s">
        <v>29</v>
      </c>
      <c r="P4497" t="s">
        <v>168</v>
      </c>
      <c r="Q4497" t="s">
        <v>25</v>
      </c>
      <c r="R4497" t="s">
        <v>26</v>
      </c>
    </row>
    <row r="4498" spans="1:18" x14ac:dyDescent="0.35">
      <c r="A4498" t="s">
        <v>1037</v>
      </c>
      <c r="B4498" t="s">
        <v>993</v>
      </c>
      <c r="C4498" t="s">
        <v>15</v>
      </c>
      <c r="D4498" t="s">
        <v>17</v>
      </c>
      <c r="E4498" t="s">
        <v>189</v>
      </c>
      <c r="F4498" t="s">
        <v>62</v>
      </c>
      <c r="G4498" t="s">
        <v>20</v>
      </c>
      <c r="H4498" t="s">
        <v>21</v>
      </c>
      <c r="I4498" s="4">
        <v>1894.03</v>
      </c>
      <c r="J4498">
        <v>0</v>
      </c>
      <c r="K4498">
        <v>0</v>
      </c>
      <c r="L4498">
        <v>0</v>
      </c>
      <c r="M4498">
        <v>1894.03</v>
      </c>
      <c r="N4498" s="2">
        <v>31</v>
      </c>
      <c r="O4498" t="s">
        <v>63</v>
      </c>
      <c r="P4498" t="s">
        <v>80</v>
      </c>
      <c r="Q4498" t="s">
        <v>25</v>
      </c>
      <c r="R4498" t="s">
        <v>26</v>
      </c>
    </row>
    <row r="4499" spans="1:18" x14ac:dyDescent="0.35">
      <c r="A4499" t="s">
        <v>1037</v>
      </c>
      <c r="B4499" t="s">
        <v>994</v>
      </c>
      <c r="C4499" t="s">
        <v>15</v>
      </c>
      <c r="D4499" t="s">
        <v>17</v>
      </c>
      <c r="E4499" t="s">
        <v>197</v>
      </c>
      <c r="F4499" t="s">
        <v>198</v>
      </c>
      <c r="G4499" t="s">
        <v>20</v>
      </c>
      <c r="H4499" t="s">
        <v>21</v>
      </c>
      <c r="I4499" s="4">
        <v>51.05</v>
      </c>
      <c r="J4499">
        <v>0</v>
      </c>
      <c r="K4499">
        <v>0</v>
      </c>
      <c r="L4499">
        <v>0</v>
      </c>
      <c r="M4499">
        <v>51.05</v>
      </c>
      <c r="N4499" s="2">
        <v>31</v>
      </c>
      <c r="O4499" t="s">
        <v>63</v>
      </c>
      <c r="P4499" t="s">
        <v>80</v>
      </c>
      <c r="Q4499" t="s">
        <v>25</v>
      </c>
      <c r="R4499" t="s">
        <v>26</v>
      </c>
    </row>
    <row r="4500" spans="1:18" x14ac:dyDescent="0.35">
      <c r="A4500" t="s">
        <v>1037</v>
      </c>
      <c r="B4500" t="s">
        <v>995</v>
      </c>
      <c r="C4500" t="s">
        <v>15</v>
      </c>
      <c r="D4500" t="s">
        <v>17</v>
      </c>
      <c r="E4500" t="s">
        <v>269</v>
      </c>
      <c r="F4500" t="s">
        <v>270</v>
      </c>
      <c r="G4500" t="s">
        <v>20</v>
      </c>
      <c r="H4500" t="s">
        <v>22</v>
      </c>
      <c r="I4500" s="4">
        <v>4712</v>
      </c>
      <c r="J4500">
        <v>700</v>
      </c>
      <c r="K4500">
        <v>0</v>
      </c>
      <c r="L4500">
        <v>4012</v>
      </c>
      <c r="M4500">
        <v>0</v>
      </c>
      <c r="N4500" s="2">
        <v>31</v>
      </c>
      <c r="O4500" t="s">
        <v>60</v>
      </c>
      <c r="P4500" t="s">
        <v>80</v>
      </c>
      <c r="Q4500" t="s">
        <v>25</v>
      </c>
      <c r="R4500" t="s">
        <v>26</v>
      </c>
    </row>
    <row r="4501" spans="1:18" x14ac:dyDescent="0.35">
      <c r="A4501" t="s">
        <v>1037</v>
      </c>
      <c r="B4501" t="s">
        <v>996</v>
      </c>
      <c r="C4501" t="s">
        <v>15</v>
      </c>
      <c r="D4501" t="s">
        <v>17</v>
      </c>
      <c r="E4501" t="s">
        <v>243</v>
      </c>
      <c r="G4501" t="s">
        <v>20</v>
      </c>
      <c r="H4501" t="s">
        <v>21</v>
      </c>
      <c r="I4501" s="4">
        <v>263.77</v>
      </c>
      <c r="J4501">
        <v>0</v>
      </c>
      <c r="K4501">
        <v>0</v>
      </c>
      <c r="L4501">
        <v>0</v>
      </c>
      <c r="M4501">
        <v>263.77</v>
      </c>
      <c r="N4501" s="2">
        <v>31</v>
      </c>
      <c r="O4501" t="s">
        <v>40</v>
      </c>
      <c r="P4501" t="s">
        <v>201</v>
      </c>
      <c r="Q4501" t="s">
        <v>25</v>
      </c>
      <c r="R4501" t="s">
        <v>26</v>
      </c>
    </row>
    <row r="4502" spans="1:18" x14ac:dyDescent="0.35">
      <c r="A4502" t="s">
        <v>1037</v>
      </c>
      <c r="B4502" t="s">
        <v>997</v>
      </c>
      <c r="C4502" t="s">
        <v>15</v>
      </c>
      <c r="D4502" t="s">
        <v>17</v>
      </c>
      <c r="E4502" t="s">
        <v>476</v>
      </c>
      <c r="F4502" t="s">
        <v>18</v>
      </c>
      <c r="G4502" t="s">
        <v>20</v>
      </c>
      <c r="H4502" t="s">
        <v>21</v>
      </c>
      <c r="I4502" s="4">
        <v>1284.5899999999999</v>
      </c>
      <c r="J4502">
        <v>0</v>
      </c>
      <c r="K4502">
        <v>0</v>
      </c>
      <c r="L4502">
        <v>0</v>
      </c>
      <c r="M4502">
        <v>1284.5899999999999</v>
      </c>
      <c r="N4502" s="2">
        <v>31</v>
      </c>
      <c r="O4502" t="s">
        <v>23</v>
      </c>
      <c r="P4502" t="s">
        <v>201</v>
      </c>
      <c r="Q4502" t="s">
        <v>25</v>
      </c>
      <c r="R4502" t="s">
        <v>26</v>
      </c>
    </row>
    <row r="4503" spans="1:18" x14ac:dyDescent="0.35">
      <c r="A4503" t="s">
        <v>1037</v>
      </c>
      <c r="B4503" t="s">
        <v>998</v>
      </c>
      <c r="C4503" t="s">
        <v>15</v>
      </c>
      <c r="D4503" t="s">
        <v>17</v>
      </c>
      <c r="E4503" t="s">
        <v>139</v>
      </c>
      <c r="F4503" t="s">
        <v>18</v>
      </c>
      <c r="G4503" t="s">
        <v>20</v>
      </c>
      <c r="H4503" t="s">
        <v>21</v>
      </c>
      <c r="I4503" s="4">
        <v>2178.15</v>
      </c>
      <c r="J4503">
        <v>0</v>
      </c>
      <c r="K4503">
        <v>0</v>
      </c>
      <c r="L4503">
        <v>0</v>
      </c>
      <c r="M4503">
        <v>2178.15</v>
      </c>
      <c r="N4503" s="2">
        <v>31</v>
      </c>
      <c r="O4503" t="s">
        <v>23</v>
      </c>
      <c r="P4503" t="s">
        <v>30</v>
      </c>
      <c r="Q4503" t="s">
        <v>25</v>
      </c>
      <c r="R4503" t="s">
        <v>26</v>
      </c>
    </row>
    <row r="4504" spans="1:18" x14ac:dyDescent="0.35">
      <c r="A4504" t="s">
        <v>1037</v>
      </c>
      <c r="B4504" t="s">
        <v>999</v>
      </c>
      <c r="C4504" t="s">
        <v>15</v>
      </c>
      <c r="D4504" t="s">
        <v>17</v>
      </c>
      <c r="E4504" t="s">
        <v>376</v>
      </c>
      <c r="F4504" t="s">
        <v>360</v>
      </c>
      <c r="G4504" t="s">
        <v>20</v>
      </c>
      <c r="H4504" t="s">
        <v>22</v>
      </c>
      <c r="I4504" s="4">
        <v>5882</v>
      </c>
      <c r="J4504">
        <v>1038</v>
      </c>
      <c r="K4504">
        <v>0</v>
      </c>
      <c r="L4504">
        <v>4844</v>
      </c>
      <c r="M4504">
        <v>0</v>
      </c>
      <c r="N4504" s="2">
        <v>31</v>
      </c>
      <c r="O4504" t="s">
        <v>29</v>
      </c>
      <c r="P4504" t="s">
        <v>30</v>
      </c>
      <c r="Q4504" t="s">
        <v>25</v>
      </c>
      <c r="R4504" t="s">
        <v>26</v>
      </c>
    </row>
    <row r="4505" spans="1:18" x14ac:dyDescent="0.35">
      <c r="A4505" t="s">
        <v>1037</v>
      </c>
      <c r="B4505" t="s">
        <v>1000</v>
      </c>
      <c r="C4505" t="s">
        <v>15</v>
      </c>
      <c r="D4505" t="s">
        <v>17</v>
      </c>
      <c r="E4505" t="s">
        <v>553</v>
      </c>
      <c r="G4505" t="s">
        <v>20</v>
      </c>
      <c r="H4505" t="s">
        <v>22</v>
      </c>
      <c r="I4505" s="4">
        <v>3596</v>
      </c>
      <c r="J4505">
        <v>632</v>
      </c>
      <c r="K4505">
        <v>0</v>
      </c>
      <c r="L4505">
        <v>2964</v>
      </c>
      <c r="M4505">
        <v>0</v>
      </c>
      <c r="N4505" s="2">
        <v>31</v>
      </c>
      <c r="Q4505" t="s">
        <v>25</v>
      </c>
      <c r="R4505" t="s">
        <v>26</v>
      </c>
    </row>
    <row r="4506" spans="1:18" x14ac:dyDescent="0.35">
      <c r="A4506" t="s">
        <v>1037</v>
      </c>
      <c r="B4506" t="s">
        <v>1001</v>
      </c>
      <c r="C4506" t="s">
        <v>15</v>
      </c>
      <c r="D4506" t="s">
        <v>17</v>
      </c>
      <c r="E4506" t="s">
        <v>105</v>
      </c>
      <c r="F4506" t="s">
        <v>106</v>
      </c>
      <c r="G4506" t="s">
        <v>20</v>
      </c>
      <c r="H4506" t="s">
        <v>21</v>
      </c>
      <c r="I4506" s="4">
        <v>239.29</v>
      </c>
      <c r="J4506">
        <v>0</v>
      </c>
      <c r="K4506">
        <v>0</v>
      </c>
      <c r="L4506">
        <v>0</v>
      </c>
      <c r="M4506">
        <v>239.29</v>
      </c>
      <c r="N4506" s="2">
        <v>31</v>
      </c>
      <c r="O4506" t="s">
        <v>29</v>
      </c>
      <c r="P4506" t="s">
        <v>24</v>
      </c>
      <c r="Q4506" t="s">
        <v>25</v>
      </c>
      <c r="R4506" t="s">
        <v>26</v>
      </c>
    </row>
    <row r="4507" spans="1:18" x14ac:dyDescent="0.35">
      <c r="A4507" t="s">
        <v>1037</v>
      </c>
      <c r="B4507" t="s">
        <v>1002</v>
      </c>
      <c r="C4507" t="s">
        <v>15</v>
      </c>
      <c r="D4507" t="s">
        <v>17</v>
      </c>
      <c r="E4507" t="s">
        <v>413</v>
      </c>
      <c r="G4507" t="s">
        <v>20</v>
      </c>
      <c r="H4507" t="s">
        <v>22</v>
      </c>
      <c r="I4507" s="4">
        <v>9456</v>
      </c>
      <c r="J4507">
        <v>1592</v>
      </c>
      <c r="K4507">
        <v>0</v>
      </c>
      <c r="L4507">
        <v>7864</v>
      </c>
      <c r="M4507">
        <v>0</v>
      </c>
      <c r="N4507" s="2">
        <v>31</v>
      </c>
      <c r="O4507" t="s">
        <v>29</v>
      </c>
      <c r="P4507" t="s">
        <v>24</v>
      </c>
      <c r="Q4507" t="s">
        <v>25</v>
      </c>
      <c r="R4507" t="s">
        <v>26</v>
      </c>
    </row>
    <row r="4508" spans="1:18" x14ac:dyDescent="0.35">
      <c r="A4508" t="s">
        <v>1037</v>
      </c>
      <c r="B4508" t="s">
        <v>1003</v>
      </c>
      <c r="C4508" t="s">
        <v>15</v>
      </c>
      <c r="D4508" t="s">
        <v>17</v>
      </c>
      <c r="E4508" t="s">
        <v>551</v>
      </c>
      <c r="F4508" t="s">
        <v>552</v>
      </c>
      <c r="G4508" t="s">
        <v>20</v>
      </c>
      <c r="H4508" t="s">
        <v>22</v>
      </c>
      <c r="I4508" s="4">
        <v>9032</v>
      </c>
      <c r="J4508">
        <v>544</v>
      </c>
      <c r="K4508">
        <v>0</v>
      </c>
      <c r="L4508">
        <v>8488</v>
      </c>
      <c r="M4508">
        <v>0</v>
      </c>
      <c r="N4508" s="2">
        <v>31</v>
      </c>
      <c r="Q4508" t="s">
        <v>25</v>
      </c>
      <c r="R4508" t="s">
        <v>26</v>
      </c>
    </row>
    <row r="4509" spans="1:18" x14ac:dyDescent="0.35">
      <c r="A4509" t="s">
        <v>1037</v>
      </c>
      <c r="B4509" t="s">
        <v>1004</v>
      </c>
      <c r="C4509" t="s">
        <v>15</v>
      </c>
      <c r="D4509" t="s">
        <v>17</v>
      </c>
      <c r="E4509" t="s">
        <v>126</v>
      </c>
      <c r="F4509" t="s">
        <v>62</v>
      </c>
      <c r="G4509" t="s">
        <v>20</v>
      </c>
      <c r="H4509" t="s">
        <v>21</v>
      </c>
      <c r="I4509" s="4">
        <v>547.66</v>
      </c>
      <c r="J4509">
        <v>0</v>
      </c>
      <c r="K4509">
        <v>0</v>
      </c>
      <c r="L4509">
        <v>0</v>
      </c>
      <c r="M4509">
        <v>547.66</v>
      </c>
      <c r="N4509" s="2">
        <v>31</v>
      </c>
      <c r="O4509" t="s">
        <v>63</v>
      </c>
      <c r="P4509" t="s">
        <v>80</v>
      </c>
      <c r="Q4509" t="s">
        <v>25</v>
      </c>
      <c r="R4509" t="s">
        <v>26</v>
      </c>
    </row>
    <row r="4510" spans="1:18" x14ac:dyDescent="0.35">
      <c r="A4510" t="s">
        <v>1037</v>
      </c>
      <c r="B4510" t="s">
        <v>1005</v>
      </c>
      <c r="C4510" t="s">
        <v>15</v>
      </c>
      <c r="D4510" t="s">
        <v>17</v>
      </c>
      <c r="E4510" t="s">
        <v>27</v>
      </c>
      <c r="F4510" t="s">
        <v>28</v>
      </c>
      <c r="G4510" t="s">
        <v>20</v>
      </c>
      <c r="H4510" t="s">
        <v>22</v>
      </c>
      <c r="I4510" s="4">
        <v>11953</v>
      </c>
      <c r="J4510">
        <v>2160</v>
      </c>
      <c r="K4510">
        <v>0</v>
      </c>
      <c r="L4510">
        <v>9793</v>
      </c>
      <c r="M4510">
        <v>0</v>
      </c>
      <c r="N4510" s="2">
        <v>31</v>
      </c>
      <c r="O4510" t="s">
        <v>29</v>
      </c>
      <c r="P4510" t="s">
        <v>30</v>
      </c>
      <c r="Q4510" t="s">
        <v>25</v>
      </c>
      <c r="R4510" t="s">
        <v>26</v>
      </c>
    </row>
    <row r="4511" spans="1:18" x14ac:dyDescent="0.35">
      <c r="A4511" t="s">
        <v>1037</v>
      </c>
      <c r="B4511" t="s">
        <v>1006</v>
      </c>
      <c r="C4511" t="s">
        <v>15</v>
      </c>
      <c r="D4511" t="s">
        <v>17</v>
      </c>
      <c r="E4511" t="s">
        <v>211</v>
      </c>
      <c r="F4511" t="s">
        <v>62</v>
      </c>
      <c r="G4511" t="s">
        <v>20</v>
      </c>
      <c r="H4511" t="s">
        <v>21</v>
      </c>
      <c r="I4511" s="4">
        <v>302.7</v>
      </c>
      <c r="J4511">
        <v>0</v>
      </c>
      <c r="K4511">
        <v>0</v>
      </c>
      <c r="L4511">
        <v>0</v>
      </c>
      <c r="M4511">
        <v>302.7</v>
      </c>
      <c r="N4511" s="2">
        <v>31</v>
      </c>
      <c r="O4511" t="s">
        <v>63</v>
      </c>
      <c r="P4511" t="s">
        <v>80</v>
      </c>
      <c r="Q4511" t="s">
        <v>25</v>
      </c>
      <c r="R4511" t="s">
        <v>26</v>
      </c>
    </row>
    <row r="4512" spans="1:18" x14ac:dyDescent="0.35">
      <c r="A4512" t="s">
        <v>1037</v>
      </c>
      <c r="B4512" t="s">
        <v>1007</v>
      </c>
      <c r="C4512" t="s">
        <v>15</v>
      </c>
      <c r="D4512" t="s">
        <v>17</v>
      </c>
      <c r="E4512" t="s">
        <v>48</v>
      </c>
      <c r="G4512" t="s">
        <v>20</v>
      </c>
      <c r="H4512" t="s">
        <v>22</v>
      </c>
      <c r="I4512" s="4">
        <v>4335</v>
      </c>
      <c r="J4512">
        <v>737</v>
      </c>
      <c r="K4512">
        <v>0</v>
      </c>
      <c r="L4512">
        <v>3598</v>
      </c>
      <c r="M4512">
        <v>0</v>
      </c>
      <c r="N4512" s="2">
        <v>31</v>
      </c>
      <c r="O4512" t="s">
        <v>29</v>
      </c>
      <c r="P4512" t="s">
        <v>49</v>
      </c>
      <c r="Q4512" t="s">
        <v>25</v>
      </c>
      <c r="R4512" t="s">
        <v>26</v>
      </c>
    </row>
    <row r="4513" spans="1:18" x14ac:dyDescent="0.35">
      <c r="A4513" t="s">
        <v>1037</v>
      </c>
      <c r="B4513" t="s">
        <v>1008</v>
      </c>
      <c r="C4513" t="s">
        <v>15</v>
      </c>
      <c r="D4513" t="s">
        <v>17</v>
      </c>
      <c r="E4513" t="s">
        <v>467</v>
      </c>
      <c r="G4513" t="s">
        <v>20</v>
      </c>
      <c r="H4513" t="s">
        <v>22</v>
      </c>
      <c r="I4513" s="4">
        <v>3539</v>
      </c>
      <c r="J4513">
        <v>504</v>
      </c>
      <c r="K4513">
        <v>0</v>
      </c>
      <c r="L4513">
        <v>3035</v>
      </c>
      <c r="M4513">
        <v>0</v>
      </c>
      <c r="N4513" s="2">
        <v>31</v>
      </c>
      <c r="Q4513" t="s">
        <v>25</v>
      </c>
      <c r="R4513" t="s">
        <v>26</v>
      </c>
    </row>
    <row r="4514" spans="1:18" x14ac:dyDescent="0.35">
      <c r="A4514" t="s">
        <v>1037</v>
      </c>
      <c r="B4514" t="s">
        <v>1009</v>
      </c>
      <c r="C4514" t="s">
        <v>15</v>
      </c>
      <c r="D4514" t="s">
        <v>17</v>
      </c>
      <c r="E4514" t="s">
        <v>402</v>
      </c>
      <c r="F4514" t="s">
        <v>18</v>
      </c>
      <c r="G4514" t="s">
        <v>20</v>
      </c>
      <c r="H4514" t="s">
        <v>21</v>
      </c>
      <c r="I4514" s="4">
        <v>3512.24</v>
      </c>
      <c r="J4514">
        <v>0</v>
      </c>
      <c r="K4514">
        <v>0</v>
      </c>
      <c r="L4514">
        <v>0</v>
      </c>
      <c r="M4514">
        <v>3512.24</v>
      </c>
      <c r="N4514" s="2">
        <v>31</v>
      </c>
      <c r="O4514" t="s">
        <v>23</v>
      </c>
      <c r="P4514" t="s">
        <v>54</v>
      </c>
      <c r="Q4514" t="s">
        <v>25</v>
      </c>
      <c r="R4514" t="s">
        <v>26</v>
      </c>
    </row>
    <row r="4515" spans="1:18" x14ac:dyDescent="0.35">
      <c r="A4515" t="s">
        <v>1037</v>
      </c>
      <c r="B4515" t="s">
        <v>1010</v>
      </c>
      <c r="C4515" t="s">
        <v>15</v>
      </c>
      <c r="D4515" t="s">
        <v>17</v>
      </c>
      <c r="E4515" t="s">
        <v>382</v>
      </c>
      <c r="F4515" t="s">
        <v>110</v>
      </c>
      <c r="G4515" t="s">
        <v>20</v>
      </c>
      <c r="H4515" t="s">
        <v>22</v>
      </c>
      <c r="I4515" s="4">
        <v>3495</v>
      </c>
      <c r="J4515">
        <v>598</v>
      </c>
      <c r="K4515">
        <v>0</v>
      </c>
      <c r="L4515">
        <v>2897</v>
      </c>
      <c r="M4515">
        <v>0</v>
      </c>
      <c r="N4515" s="2">
        <v>31</v>
      </c>
      <c r="O4515" t="s">
        <v>29</v>
      </c>
      <c r="P4515" t="s">
        <v>24</v>
      </c>
      <c r="Q4515" t="s">
        <v>25</v>
      </c>
      <c r="R4515" t="s">
        <v>26</v>
      </c>
    </row>
    <row r="4516" spans="1:18" x14ac:dyDescent="0.35">
      <c r="A4516" t="s">
        <v>1037</v>
      </c>
      <c r="B4516" t="s">
        <v>1011</v>
      </c>
      <c r="C4516" t="s">
        <v>15</v>
      </c>
      <c r="D4516" t="s">
        <v>17</v>
      </c>
      <c r="E4516" t="s">
        <v>448</v>
      </c>
      <c r="F4516" t="s">
        <v>18</v>
      </c>
      <c r="G4516" t="s">
        <v>20</v>
      </c>
      <c r="H4516" t="s">
        <v>21</v>
      </c>
      <c r="I4516" s="4">
        <v>2917.26</v>
      </c>
      <c r="J4516">
        <v>0</v>
      </c>
      <c r="K4516">
        <v>0</v>
      </c>
      <c r="L4516">
        <v>0</v>
      </c>
      <c r="M4516">
        <v>2917.26</v>
      </c>
      <c r="N4516" s="2">
        <v>31</v>
      </c>
      <c r="O4516" t="s">
        <v>23</v>
      </c>
      <c r="P4516" t="s">
        <v>24</v>
      </c>
      <c r="Q4516" t="s">
        <v>25</v>
      </c>
      <c r="R4516" t="s">
        <v>26</v>
      </c>
    </row>
    <row r="4517" spans="1:18" x14ac:dyDescent="0.35">
      <c r="A4517" t="s">
        <v>1037</v>
      </c>
      <c r="B4517" t="s">
        <v>1012</v>
      </c>
      <c r="C4517" t="s">
        <v>15</v>
      </c>
      <c r="D4517" t="s">
        <v>17</v>
      </c>
      <c r="E4517" t="s">
        <v>286</v>
      </c>
      <c r="G4517" t="s">
        <v>20</v>
      </c>
      <c r="H4517" t="s">
        <v>22</v>
      </c>
      <c r="I4517" s="4">
        <v>45900</v>
      </c>
      <c r="J4517">
        <v>4930</v>
      </c>
      <c r="K4517">
        <v>0</v>
      </c>
      <c r="L4517">
        <v>40970</v>
      </c>
      <c r="M4517">
        <v>0</v>
      </c>
      <c r="N4517" s="2">
        <v>31</v>
      </c>
      <c r="O4517" t="s">
        <v>51</v>
      </c>
      <c r="P4517" t="s">
        <v>224</v>
      </c>
      <c r="Q4517" t="s">
        <v>25</v>
      </c>
      <c r="R4517" t="s">
        <v>26</v>
      </c>
    </row>
    <row r="4518" spans="1:18" x14ac:dyDescent="0.35">
      <c r="A4518" t="s">
        <v>1037</v>
      </c>
      <c r="B4518" t="s">
        <v>1013</v>
      </c>
      <c r="C4518" t="s">
        <v>15</v>
      </c>
      <c r="D4518" t="s">
        <v>17</v>
      </c>
      <c r="E4518" t="s">
        <v>247</v>
      </c>
      <c r="G4518" t="s">
        <v>20</v>
      </c>
      <c r="H4518" t="s">
        <v>22</v>
      </c>
      <c r="I4518" s="4">
        <v>847</v>
      </c>
      <c r="J4518">
        <v>221</v>
      </c>
      <c r="K4518">
        <v>0</v>
      </c>
      <c r="L4518">
        <v>626</v>
      </c>
      <c r="M4518">
        <v>0</v>
      </c>
      <c r="N4518" s="2">
        <v>31</v>
      </c>
      <c r="O4518" t="s">
        <v>29</v>
      </c>
      <c r="P4518" t="s">
        <v>224</v>
      </c>
      <c r="Q4518" t="s">
        <v>25</v>
      </c>
      <c r="R4518" t="s">
        <v>26</v>
      </c>
    </row>
    <row r="4519" spans="1:18" x14ac:dyDescent="0.35">
      <c r="A4519" t="s">
        <v>1037</v>
      </c>
      <c r="B4519" t="s">
        <v>1014</v>
      </c>
      <c r="C4519" t="s">
        <v>15</v>
      </c>
      <c r="D4519" t="s">
        <v>17</v>
      </c>
      <c r="E4519" t="s">
        <v>515</v>
      </c>
      <c r="G4519" t="s">
        <v>337</v>
      </c>
      <c r="H4519" t="s">
        <v>22</v>
      </c>
      <c r="I4519" s="4">
        <v>56080</v>
      </c>
      <c r="J4519">
        <v>9620</v>
      </c>
      <c r="K4519">
        <v>0</v>
      </c>
      <c r="L4519">
        <v>46460</v>
      </c>
      <c r="M4519">
        <v>0</v>
      </c>
      <c r="N4519" s="2">
        <v>31</v>
      </c>
      <c r="O4519" t="s">
        <v>51</v>
      </c>
      <c r="P4519" t="s">
        <v>47</v>
      </c>
      <c r="Q4519" t="s">
        <v>25</v>
      </c>
      <c r="R4519" t="s">
        <v>26</v>
      </c>
    </row>
    <row r="4520" spans="1:18" x14ac:dyDescent="0.35">
      <c r="A4520" t="s">
        <v>1037</v>
      </c>
      <c r="B4520" t="s">
        <v>1015</v>
      </c>
      <c r="C4520" t="s">
        <v>15</v>
      </c>
      <c r="D4520" t="s">
        <v>17</v>
      </c>
      <c r="E4520" t="s">
        <v>363</v>
      </c>
      <c r="F4520" t="s">
        <v>364</v>
      </c>
      <c r="G4520" t="s">
        <v>20</v>
      </c>
      <c r="H4520" t="s">
        <v>21</v>
      </c>
      <c r="I4520" s="4">
        <v>1207.3599999999999</v>
      </c>
      <c r="J4520">
        <v>0</v>
      </c>
      <c r="K4520">
        <v>0</v>
      </c>
      <c r="L4520">
        <v>0</v>
      </c>
      <c r="M4520">
        <v>1207.3599999999999</v>
      </c>
      <c r="N4520" s="2">
        <v>31</v>
      </c>
      <c r="O4520" t="s">
        <v>23</v>
      </c>
      <c r="P4520" t="s">
        <v>224</v>
      </c>
      <c r="Q4520" t="s">
        <v>25</v>
      </c>
      <c r="R4520" t="s">
        <v>26</v>
      </c>
    </row>
    <row r="4521" spans="1:18" x14ac:dyDescent="0.35">
      <c r="A4521" t="s">
        <v>1037</v>
      </c>
      <c r="B4521" t="s">
        <v>1016</v>
      </c>
      <c r="C4521" t="s">
        <v>15</v>
      </c>
      <c r="D4521" t="s">
        <v>17</v>
      </c>
      <c r="E4521" t="s">
        <v>52</v>
      </c>
      <c r="F4521" t="s">
        <v>53</v>
      </c>
      <c r="G4521" t="s">
        <v>20</v>
      </c>
      <c r="H4521" t="s">
        <v>22</v>
      </c>
      <c r="I4521" s="4">
        <v>7776</v>
      </c>
      <c r="J4521">
        <v>1330</v>
      </c>
      <c r="K4521">
        <v>0</v>
      </c>
      <c r="L4521">
        <v>6446</v>
      </c>
      <c r="M4521">
        <v>0</v>
      </c>
      <c r="N4521" s="2">
        <v>31</v>
      </c>
      <c r="O4521" t="s">
        <v>29</v>
      </c>
      <c r="P4521" t="s">
        <v>54</v>
      </c>
      <c r="Q4521" t="s">
        <v>25</v>
      </c>
      <c r="R4521" t="s">
        <v>26</v>
      </c>
    </row>
    <row r="4522" spans="1:18" x14ac:dyDescent="0.35">
      <c r="A4522" t="s">
        <v>1037</v>
      </c>
      <c r="B4522" t="s">
        <v>1017</v>
      </c>
      <c r="C4522" t="s">
        <v>15</v>
      </c>
      <c r="D4522" t="s">
        <v>17</v>
      </c>
      <c r="E4522" t="s">
        <v>91</v>
      </c>
      <c r="G4522" t="s">
        <v>20</v>
      </c>
      <c r="H4522" t="s">
        <v>21</v>
      </c>
      <c r="I4522" s="4">
        <v>1785.49</v>
      </c>
      <c r="J4522">
        <v>0</v>
      </c>
      <c r="K4522">
        <v>0</v>
      </c>
      <c r="L4522">
        <v>0</v>
      </c>
      <c r="M4522">
        <v>1785.49</v>
      </c>
      <c r="N4522" s="2">
        <v>31</v>
      </c>
      <c r="O4522" t="s">
        <v>23</v>
      </c>
      <c r="P4522" t="s">
        <v>24</v>
      </c>
      <c r="Q4522" t="s">
        <v>25</v>
      </c>
      <c r="R4522" t="s">
        <v>26</v>
      </c>
    </row>
    <row r="4523" spans="1:18" x14ac:dyDescent="0.35">
      <c r="A4523" t="s">
        <v>1037</v>
      </c>
      <c r="B4523" t="s">
        <v>1018</v>
      </c>
      <c r="C4523" t="s">
        <v>15</v>
      </c>
      <c r="D4523" t="s">
        <v>17</v>
      </c>
      <c r="E4523" t="s">
        <v>157</v>
      </c>
      <c r="F4523" t="s">
        <v>76</v>
      </c>
      <c r="G4523" t="s">
        <v>20</v>
      </c>
      <c r="H4523" t="s">
        <v>22</v>
      </c>
      <c r="I4523" s="4">
        <v>9517</v>
      </c>
      <c r="J4523">
        <v>1723</v>
      </c>
      <c r="K4523">
        <v>0</v>
      </c>
      <c r="L4523">
        <v>7794</v>
      </c>
      <c r="M4523">
        <v>0</v>
      </c>
      <c r="N4523" s="2">
        <v>31</v>
      </c>
      <c r="O4523" t="s">
        <v>29</v>
      </c>
      <c r="P4523" t="s">
        <v>158</v>
      </c>
      <c r="Q4523" t="s">
        <v>25</v>
      </c>
      <c r="R4523" t="s">
        <v>26</v>
      </c>
    </row>
    <row r="4524" spans="1:18" x14ac:dyDescent="0.35">
      <c r="A4524" t="s">
        <v>1038</v>
      </c>
      <c r="B4524" t="s">
        <v>614</v>
      </c>
      <c r="C4524" t="s">
        <v>15</v>
      </c>
      <c r="D4524" t="s">
        <v>17</v>
      </c>
      <c r="E4524" t="s">
        <v>256</v>
      </c>
      <c r="G4524" t="s">
        <v>20</v>
      </c>
      <c r="H4524" t="s">
        <v>22</v>
      </c>
      <c r="I4524" s="4">
        <v>1209</v>
      </c>
      <c r="J4524">
        <v>294</v>
      </c>
      <c r="K4524">
        <v>0</v>
      </c>
      <c r="L4524">
        <v>915</v>
      </c>
      <c r="M4524">
        <v>0</v>
      </c>
      <c r="N4524" s="2">
        <v>30</v>
      </c>
      <c r="O4524" t="s">
        <v>29</v>
      </c>
      <c r="P4524" t="s">
        <v>32</v>
      </c>
      <c r="Q4524" t="s">
        <v>25</v>
      </c>
      <c r="R4524" t="s">
        <v>26</v>
      </c>
    </row>
    <row r="4525" spans="1:18" x14ac:dyDescent="0.35">
      <c r="A4525" t="s">
        <v>1038</v>
      </c>
      <c r="B4525" t="s">
        <v>615</v>
      </c>
      <c r="C4525" t="s">
        <v>15</v>
      </c>
      <c r="D4525" t="s">
        <v>17</v>
      </c>
      <c r="E4525" t="s">
        <v>287</v>
      </c>
      <c r="F4525" t="s">
        <v>131</v>
      </c>
      <c r="G4525" t="s">
        <v>20</v>
      </c>
      <c r="H4525" t="s">
        <v>22</v>
      </c>
      <c r="I4525" s="4">
        <v>1082</v>
      </c>
      <c r="J4525">
        <v>236</v>
      </c>
      <c r="K4525">
        <v>0</v>
      </c>
      <c r="L4525">
        <v>846</v>
      </c>
      <c r="M4525">
        <v>0</v>
      </c>
      <c r="N4525" s="2">
        <v>30</v>
      </c>
      <c r="O4525" t="s">
        <v>29</v>
      </c>
      <c r="P4525" t="s">
        <v>64</v>
      </c>
      <c r="Q4525" t="s">
        <v>25</v>
      </c>
      <c r="R4525" t="s">
        <v>26</v>
      </c>
    </row>
    <row r="4526" spans="1:18" x14ac:dyDescent="0.35">
      <c r="A4526" t="s">
        <v>1038</v>
      </c>
      <c r="B4526" t="s">
        <v>616</v>
      </c>
      <c r="C4526" t="s">
        <v>15</v>
      </c>
      <c r="D4526" t="s">
        <v>17</v>
      </c>
      <c r="E4526" t="s">
        <v>212</v>
      </c>
      <c r="F4526" t="s">
        <v>220</v>
      </c>
      <c r="G4526" t="s">
        <v>20</v>
      </c>
      <c r="H4526" t="s">
        <v>21</v>
      </c>
      <c r="I4526" s="4">
        <v>34.94</v>
      </c>
      <c r="J4526">
        <v>0</v>
      </c>
      <c r="K4526">
        <v>0</v>
      </c>
      <c r="L4526">
        <v>0</v>
      </c>
      <c r="M4526">
        <v>34.94</v>
      </c>
      <c r="N4526" s="2">
        <v>30</v>
      </c>
      <c r="O4526" t="s">
        <v>29</v>
      </c>
      <c r="P4526" t="s">
        <v>30</v>
      </c>
      <c r="Q4526" t="s">
        <v>25</v>
      </c>
      <c r="R4526" t="s">
        <v>26</v>
      </c>
    </row>
    <row r="4527" spans="1:18" x14ac:dyDescent="0.35">
      <c r="A4527" t="s">
        <v>1038</v>
      </c>
      <c r="B4527" t="s">
        <v>617</v>
      </c>
      <c r="C4527" t="s">
        <v>15</v>
      </c>
      <c r="D4527" t="s">
        <v>17</v>
      </c>
      <c r="E4527" t="s">
        <v>212</v>
      </c>
      <c r="F4527" t="s">
        <v>213</v>
      </c>
      <c r="G4527" t="s">
        <v>20</v>
      </c>
      <c r="H4527" t="s">
        <v>21</v>
      </c>
      <c r="I4527" s="4">
        <v>948.77</v>
      </c>
      <c r="J4527">
        <v>0</v>
      </c>
      <c r="K4527">
        <v>0</v>
      </c>
      <c r="L4527">
        <v>0</v>
      </c>
      <c r="M4527">
        <v>948.77</v>
      </c>
      <c r="N4527" s="2">
        <v>30</v>
      </c>
      <c r="O4527" t="s">
        <v>29</v>
      </c>
      <c r="P4527" t="s">
        <v>30</v>
      </c>
      <c r="Q4527" t="s">
        <v>25</v>
      </c>
      <c r="R4527" t="s">
        <v>26</v>
      </c>
    </row>
    <row r="4528" spans="1:18" x14ac:dyDescent="0.35">
      <c r="A4528" t="s">
        <v>1038</v>
      </c>
      <c r="B4528" t="s">
        <v>618</v>
      </c>
      <c r="C4528" t="s">
        <v>15</v>
      </c>
      <c r="D4528" t="s">
        <v>17</v>
      </c>
      <c r="E4528" t="s">
        <v>490</v>
      </c>
      <c r="G4528" t="s">
        <v>20</v>
      </c>
      <c r="H4528" t="s">
        <v>22</v>
      </c>
      <c r="I4528" s="4">
        <v>622</v>
      </c>
      <c r="J4528">
        <v>158</v>
      </c>
      <c r="K4528">
        <v>0</v>
      </c>
      <c r="L4528">
        <v>464</v>
      </c>
      <c r="M4528">
        <v>0</v>
      </c>
      <c r="N4528" s="2">
        <v>30</v>
      </c>
      <c r="O4528" t="s">
        <v>29</v>
      </c>
      <c r="P4528" t="s">
        <v>168</v>
      </c>
      <c r="Q4528" t="s">
        <v>25</v>
      </c>
      <c r="R4528" t="s">
        <v>26</v>
      </c>
    </row>
    <row r="4529" spans="1:18" x14ac:dyDescent="0.35">
      <c r="A4529" t="s">
        <v>1038</v>
      </c>
      <c r="B4529" t="s">
        <v>619</v>
      </c>
      <c r="C4529" t="s">
        <v>15</v>
      </c>
      <c r="D4529" t="s">
        <v>17</v>
      </c>
      <c r="E4529" t="s">
        <v>483</v>
      </c>
      <c r="G4529" t="s">
        <v>20</v>
      </c>
      <c r="H4529" t="s">
        <v>22</v>
      </c>
      <c r="I4529" s="4">
        <v>4513</v>
      </c>
      <c r="J4529">
        <v>1220</v>
      </c>
      <c r="K4529">
        <v>0</v>
      </c>
      <c r="L4529">
        <v>3293</v>
      </c>
      <c r="M4529">
        <v>0</v>
      </c>
      <c r="N4529" s="2">
        <v>30</v>
      </c>
      <c r="O4529" t="s">
        <v>29</v>
      </c>
      <c r="P4529" t="s">
        <v>482</v>
      </c>
      <c r="Q4529" t="s">
        <v>25</v>
      </c>
      <c r="R4529" t="s">
        <v>26</v>
      </c>
    </row>
    <row r="4530" spans="1:18" x14ac:dyDescent="0.35">
      <c r="A4530" t="s">
        <v>1038</v>
      </c>
      <c r="B4530" t="s">
        <v>620</v>
      </c>
      <c r="C4530" t="s">
        <v>15</v>
      </c>
      <c r="D4530" t="s">
        <v>17</v>
      </c>
      <c r="E4530" t="s">
        <v>102</v>
      </c>
      <c r="G4530" t="s">
        <v>20</v>
      </c>
      <c r="H4530" t="s">
        <v>21</v>
      </c>
      <c r="I4530" s="4">
        <v>3.19</v>
      </c>
      <c r="J4530">
        <v>0</v>
      </c>
      <c r="K4530">
        <v>0</v>
      </c>
      <c r="L4530">
        <v>0</v>
      </c>
      <c r="M4530">
        <v>3.19</v>
      </c>
      <c r="N4530" s="2">
        <v>30</v>
      </c>
      <c r="O4530" t="s">
        <v>29</v>
      </c>
      <c r="P4530" t="s">
        <v>103</v>
      </c>
      <c r="Q4530" t="s">
        <v>25</v>
      </c>
      <c r="R4530" t="s">
        <v>26</v>
      </c>
    </row>
    <row r="4531" spans="1:18" x14ac:dyDescent="0.35">
      <c r="A4531" t="s">
        <v>1038</v>
      </c>
      <c r="B4531" t="s">
        <v>621</v>
      </c>
      <c r="C4531" t="s">
        <v>15</v>
      </c>
      <c r="D4531" t="s">
        <v>17</v>
      </c>
      <c r="E4531" t="s">
        <v>397</v>
      </c>
      <c r="G4531" t="s">
        <v>20</v>
      </c>
      <c r="H4531" t="s">
        <v>22</v>
      </c>
      <c r="I4531" s="4">
        <v>7466</v>
      </c>
      <c r="J4531">
        <v>1898</v>
      </c>
      <c r="K4531">
        <v>0</v>
      </c>
      <c r="L4531">
        <v>5568</v>
      </c>
      <c r="M4531">
        <v>0</v>
      </c>
      <c r="N4531" s="2">
        <v>30</v>
      </c>
      <c r="O4531" t="s">
        <v>29</v>
      </c>
      <c r="P4531" t="s">
        <v>168</v>
      </c>
      <c r="Q4531" t="s">
        <v>25</v>
      </c>
      <c r="R4531" t="s">
        <v>26</v>
      </c>
    </row>
    <row r="4532" spans="1:18" x14ac:dyDescent="0.35">
      <c r="A4532" t="s">
        <v>1038</v>
      </c>
      <c r="B4532" t="s">
        <v>622</v>
      </c>
      <c r="C4532" t="s">
        <v>15</v>
      </c>
      <c r="D4532" t="s">
        <v>17</v>
      </c>
      <c r="E4532" t="s">
        <v>491</v>
      </c>
      <c r="G4532" t="s">
        <v>20</v>
      </c>
      <c r="H4532" t="s">
        <v>22</v>
      </c>
      <c r="I4532" s="4">
        <v>3455</v>
      </c>
      <c r="J4532">
        <v>780</v>
      </c>
      <c r="K4532">
        <v>0</v>
      </c>
      <c r="L4532">
        <v>2675</v>
      </c>
      <c r="M4532">
        <v>0</v>
      </c>
      <c r="N4532" s="2">
        <v>30</v>
      </c>
      <c r="O4532" t="s">
        <v>29</v>
      </c>
      <c r="P4532" t="s">
        <v>168</v>
      </c>
      <c r="Q4532" t="s">
        <v>25</v>
      </c>
      <c r="R4532" t="s">
        <v>26</v>
      </c>
    </row>
    <row r="4533" spans="1:18" x14ac:dyDescent="0.35">
      <c r="A4533" t="s">
        <v>1038</v>
      </c>
      <c r="B4533" t="s">
        <v>623</v>
      </c>
      <c r="C4533" t="s">
        <v>15</v>
      </c>
      <c r="D4533" t="s">
        <v>17</v>
      </c>
      <c r="E4533" t="s">
        <v>238</v>
      </c>
      <c r="G4533" t="s">
        <v>20</v>
      </c>
      <c r="H4533" t="s">
        <v>21</v>
      </c>
      <c r="I4533" s="4">
        <v>59.66</v>
      </c>
      <c r="J4533">
        <v>0</v>
      </c>
      <c r="K4533">
        <v>0</v>
      </c>
      <c r="L4533">
        <v>0</v>
      </c>
      <c r="M4533">
        <v>59.66</v>
      </c>
      <c r="N4533" s="2">
        <v>30</v>
      </c>
      <c r="O4533" t="s">
        <v>40</v>
      </c>
      <c r="P4533" t="s">
        <v>201</v>
      </c>
      <c r="Q4533" t="s">
        <v>25</v>
      </c>
      <c r="R4533" t="s">
        <v>26</v>
      </c>
    </row>
    <row r="4534" spans="1:18" x14ac:dyDescent="0.35">
      <c r="A4534" t="s">
        <v>1038</v>
      </c>
      <c r="B4534" t="s">
        <v>624</v>
      </c>
      <c r="C4534" t="s">
        <v>15</v>
      </c>
      <c r="D4534" t="s">
        <v>17</v>
      </c>
      <c r="E4534" t="s">
        <v>238</v>
      </c>
      <c r="G4534" t="s">
        <v>20</v>
      </c>
      <c r="H4534" t="s">
        <v>21</v>
      </c>
      <c r="I4534" s="4">
        <v>48.62</v>
      </c>
      <c r="J4534">
        <v>0</v>
      </c>
      <c r="K4534">
        <v>0</v>
      </c>
      <c r="L4534">
        <v>0</v>
      </c>
      <c r="M4534">
        <v>48.62</v>
      </c>
      <c r="N4534" s="2">
        <v>30</v>
      </c>
      <c r="O4534" t="s">
        <v>40</v>
      </c>
      <c r="P4534" t="s">
        <v>201</v>
      </c>
      <c r="Q4534" t="s">
        <v>25</v>
      </c>
      <c r="R4534" t="s">
        <v>26</v>
      </c>
    </row>
    <row r="4535" spans="1:18" x14ac:dyDescent="0.35">
      <c r="A4535" t="s">
        <v>1038</v>
      </c>
      <c r="B4535" t="s">
        <v>625</v>
      </c>
      <c r="C4535" t="s">
        <v>15</v>
      </c>
      <c r="D4535" t="s">
        <v>17</v>
      </c>
      <c r="E4535" t="s">
        <v>101</v>
      </c>
      <c r="G4535" t="s">
        <v>20</v>
      </c>
      <c r="H4535" t="s">
        <v>22</v>
      </c>
      <c r="I4535" s="4">
        <v>2119</v>
      </c>
      <c r="J4535">
        <v>506</v>
      </c>
      <c r="K4535">
        <v>0</v>
      </c>
      <c r="L4535">
        <v>1613</v>
      </c>
      <c r="M4535">
        <v>0</v>
      </c>
      <c r="N4535" s="2">
        <v>30</v>
      </c>
      <c r="O4535" t="s">
        <v>29</v>
      </c>
      <c r="P4535" t="s">
        <v>49</v>
      </c>
      <c r="Q4535" t="s">
        <v>25</v>
      </c>
      <c r="R4535" t="s">
        <v>26</v>
      </c>
    </row>
    <row r="4536" spans="1:18" x14ac:dyDescent="0.35">
      <c r="A4536" t="s">
        <v>1038</v>
      </c>
      <c r="B4536" t="s">
        <v>626</v>
      </c>
      <c r="C4536" t="s">
        <v>15</v>
      </c>
      <c r="D4536" t="s">
        <v>17</v>
      </c>
      <c r="E4536" t="s">
        <v>465</v>
      </c>
      <c r="F4536" t="s">
        <v>466</v>
      </c>
      <c r="G4536" t="s">
        <v>20</v>
      </c>
      <c r="H4536" t="s">
        <v>22</v>
      </c>
      <c r="I4536" s="4">
        <v>1381</v>
      </c>
      <c r="J4536">
        <v>311</v>
      </c>
      <c r="K4536">
        <v>0</v>
      </c>
      <c r="L4536">
        <v>1070</v>
      </c>
      <c r="M4536">
        <v>0</v>
      </c>
      <c r="N4536" s="2">
        <v>30</v>
      </c>
      <c r="O4536" t="s">
        <v>29</v>
      </c>
      <c r="P4536" t="s">
        <v>49</v>
      </c>
      <c r="Q4536" t="s">
        <v>25</v>
      </c>
      <c r="R4536" t="s">
        <v>26</v>
      </c>
    </row>
    <row r="4537" spans="1:18" x14ac:dyDescent="0.35">
      <c r="A4537" t="s">
        <v>1038</v>
      </c>
      <c r="B4537" t="s">
        <v>627</v>
      </c>
      <c r="C4537" t="s">
        <v>15</v>
      </c>
      <c r="D4537" t="s">
        <v>17</v>
      </c>
      <c r="E4537" t="s">
        <v>69</v>
      </c>
      <c r="F4537" t="s">
        <v>29</v>
      </c>
      <c r="G4537" t="s">
        <v>20</v>
      </c>
      <c r="H4537" t="s">
        <v>22</v>
      </c>
      <c r="I4537" s="4">
        <v>1289</v>
      </c>
      <c r="J4537">
        <v>291</v>
      </c>
      <c r="K4537">
        <v>0</v>
      </c>
      <c r="L4537">
        <v>998</v>
      </c>
      <c r="M4537">
        <v>0</v>
      </c>
      <c r="N4537" s="2">
        <v>30</v>
      </c>
      <c r="O4537" t="s">
        <v>29</v>
      </c>
      <c r="P4537" t="s">
        <v>49</v>
      </c>
      <c r="Q4537" t="s">
        <v>25</v>
      </c>
      <c r="R4537" t="s">
        <v>26</v>
      </c>
    </row>
    <row r="4538" spans="1:18" x14ac:dyDescent="0.35">
      <c r="A4538" t="s">
        <v>1038</v>
      </c>
      <c r="B4538" t="s">
        <v>628</v>
      </c>
      <c r="C4538" t="s">
        <v>15</v>
      </c>
      <c r="D4538" t="s">
        <v>17</v>
      </c>
      <c r="E4538" t="s">
        <v>533</v>
      </c>
      <c r="F4538" t="s">
        <v>534</v>
      </c>
      <c r="G4538" t="s">
        <v>20</v>
      </c>
      <c r="H4538" t="s">
        <v>21</v>
      </c>
      <c r="I4538" s="4">
        <v>717.09</v>
      </c>
      <c r="J4538">
        <v>0</v>
      </c>
      <c r="K4538">
        <v>0</v>
      </c>
      <c r="L4538">
        <v>0</v>
      </c>
      <c r="M4538">
        <v>717.09</v>
      </c>
      <c r="N4538" s="2">
        <v>30</v>
      </c>
      <c r="O4538" t="s">
        <v>29</v>
      </c>
      <c r="Q4538" t="s">
        <v>25</v>
      </c>
      <c r="R4538" t="s">
        <v>26</v>
      </c>
    </row>
    <row r="4539" spans="1:18" x14ac:dyDescent="0.35">
      <c r="A4539" t="s">
        <v>1038</v>
      </c>
      <c r="B4539" t="s">
        <v>629</v>
      </c>
      <c r="C4539" t="s">
        <v>15</v>
      </c>
      <c r="D4539" t="s">
        <v>17</v>
      </c>
      <c r="E4539" t="s">
        <v>532</v>
      </c>
      <c r="G4539" t="s">
        <v>20</v>
      </c>
      <c r="H4539" t="s">
        <v>21</v>
      </c>
      <c r="I4539" s="4">
        <v>1569.33</v>
      </c>
      <c r="J4539">
        <v>0</v>
      </c>
      <c r="K4539">
        <v>0</v>
      </c>
      <c r="L4539">
        <v>0</v>
      </c>
      <c r="M4539">
        <v>1569.33</v>
      </c>
      <c r="N4539" s="2">
        <v>30</v>
      </c>
      <c r="O4539" t="s">
        <v>29</v>
      </c>
      <c r="P4539" t="s">
        <v>517</v>
      </c>
      <c r="Q4539" t="s">
        <v>25</v>
      </c>
      <c r="R4539" t="s">
        <v>26</v>
      </c>
    </row>
    <row r="4540" spans="1:18" x14ac:dyDescent="0.35">
      <c r="A4540" t="s">
        <v>1038</v>
      </c>
      <c r="B4540" t="s">
        <v>630</v>
      </c>
      <c r="C4540" t="s">
        <v>15</v>
      </c>
      <c r="D4540" t="s">
        <v>17</v>
      </c>
      <c r="E4540" t="s">
        <v>368</v>
      </c>
      <c r="F4540" t="s">
        <v>131</v>
      </c>
      <c r="G4540" t="s">
        <v>20</v>
      </c>
      <c r="H4540" t="s">
        <v>22</v>
      </c>
      <c r="I4540" s="4">
        <v>7162</v>
      </c>
      <c r="J4540">
        <v>1813</v>
      </c>
      <c r="K4540">
        <v>0</v>
      </c>
      <c r="L4540">
        <v>5349</v>
      </c>
      <c r="M4540">
        <v>0</v>
      </c>
      <c r="N4540" s="2">
        <v>30</v>
      </c>
      <c r="O4540" t="s">
        <v>29</v>
      </c>
      <c r="P4540" t="s">
        <v>319</v>
      </c>
      <c r="Q4540" t="s">
        <v>25</v>
      </c>
      <c r="R4540" t="s">
        <v>26</v>
      </c>
    </row>
    <row r="4541" spans="1:18" x14ac:dyDescent="0.35">
      <c r="A4541" t="s">
        <v>1038</v>
      </c>
      <c r="B4541" t="s">
        <v>631</v>
      </c>
      <c r="C4541" t="s">
        <v>15</v>
      </c>
      <c r="D4541" t="s">
        <v>17</v>
      </c>
      <c r="E4541" t="s">
        <v>235</v>
      </c>
      <c r="F4541" t="s">
        <v>236</v>
      </c>
      <c r="G4541" t="s">
        <v>20</v>
      </c>
      <c r="H4541" t="s">
        <v>21</v>
      </c>
      <c r="I4541" s="4">
        <v>0</v>
      </c>
      <c r="J4541">
        <v>0</v>
      </c>
      <c r="K4541">
        <v>0</v>
      </c>
      <c r="L4541">
        <v>0</v>
      </c>
      <c r="M4541">
        <v>0</v>
      </c>
      <c r="N4541" s="2">
        <v>30</v>
      </c>
      <c r="O4541" t="s">
        <v>29</v>
      </c>
      <c r="P4541" t="s">
        <v>80</v>
      </c>
      <c r="Q4541" t="s">
        <v>25</v>
      </c>
      <c r="R4541" t="s">
        <v>26</v>
      </c>
    </row>
    <row r="4542" spans="1:18" x14ac:dyDescent="0.35">
      <c r="A4542" t="s">
        <v>1038</v>
      </c>
      <c r="B4542" t="s">
        <v>632</v>
      </c>
      <c r="C4542" t="s">
        <v>15</v>
      </c>
      <c r="D4542" t="s">
        <v>17</v>
      </c>
      <c r="E4542" t="s">
        <v>172</v>
      </c>
      <c r="G4542" t="s">
        <v>20</v>
      </c>
      <c r="H4542" t="s">
        <v>22</v>
      </c>
      <c r="I4542" s="4">
        <v>13055</v>
      </c>
      <c r="J4542">
        <v>3364</v>
      </c>
      <c r="K4542">
        <v>0</v>
      </c>
      <c r="L4542">
        <v>9691</v>
      </c>
      <c r="M4542">
        <v>0</v>
      </c>
      <c r="N4542" s="2">
        <v>30</v>
      </c>
      <c r="O4542" t="s">
        <v>29</v>
      </c>
      <c r="P4542" t="s">
        <v>64</v>
      </c>
      <c r="Q4542" t="s">
        <v>25</v>
      </c>
      <c r="R4542" t="s">
        <v>26</v>
      </c>
    </row>
    <row r="4543" spans="1:18" x14ac:dyDescent="0.35">
      <c r="A4543" t="s">
        <v>1038</v>
      </c>
      <c r="B4543" t="s">
        <v>633</v>
      </c>
      <c r="C4543" t="s">
        <v>15</v>
      </c>
      <c r="D4543" t="s">
        <v>17</v>
      </c>
      <c r="E4543" t="s">
        <v>278</v>
      </c>
      <c r="F4543" t="s">
        <v>279</v>
      </c>
      <c r="G4543" t="s">
        <v>20</v>
      </c>
      <c r="H4543" t="s">
        <v>22</v>
      </c>
      <c r="I4543" s="4">
        <v>2219</v>
      </c>
      <c r="J4543">
        <v>488</v>
      </c>
      <c r="K4543">
        <v>0</v>
      </c>
      <c r="L4543">
        <v>1731</v>
      </c>
      <c r="M4543">
        <v>0</v>
      </c>
      <c r="N4543" s="2">
        <v>30</v>
      </c>
      <c r="O4543" t="s">
        <v>29</v>
      </c>
      <c r="P4543" t="s">
        <v>64</v>
      </c>
      <c r="Q4543" t="s">
        <v>25</v>
      </c>
      <c r="R4543" t="s">
        <v>26</v>
      </c>
    </row>
    <row r="4544" spans="1:18" x14ac:dyDescent="0.35">
      <c r="A4544" t="s">
        <v>1038</v>
      </c>
      <c r="B4544" t="s">
        <v>634</v>
      </c>
      <c r="C4544" t="s">
        <v>15</v>
      </c>
      <c r="D4544" t="s">
        <v>17</v>
      </c>
      <c r="E4544" t="s">
        <v>241</v>
      </c>
      <c r="F4544" t="s">
        <v>242</v>
      </c>
      <c r="G4544" t="s">
        <v>20</v>
      </c>
      <c r="H4544" t="s">
        <v>22</v>
      </c>
      <c r="I4544" s="4">
        <v>1609</v>
      </c>
      <c r="J4544">
        <v>367</v>
      </c>
      <c r="K4544">
        <v>0</v>
      </c>
      <c r="L4544">
        <v>1242</v>
      </c>
      <c r="M4544">
        <v>0</v>
      </c>
      <c r="N4544" s="2">
        <v>30</v>
      </c>
      <c r="O4544" t="s">
        <v>29</v>
      </c>
      <c r="P4544" t="s">
        <v>64</v>
      </c>
      <c r="Q4544" t="s">
        <v>25</v>
      </c>
      <c r="R4544" t="s">
        <v>26</v>
      </c>
    </row>
    <row r="4545" spans="1:18" x14ac:dyDescent="0.35">
      <c r="A4545" t="s">
        <v>1038</v>
      </c>
      <c r="B4545" t="s">
        <v>635</v>
      </c>
      <c r="C4545" t="s">
        <v>15</v>
      </c>
      <c r="D4545" t="s">
        <v>17</v>
      </c>
      <c r="E4545" t="s">
        <v>318</v>
      </c>
      <c r="G4545" t="s">
        <v>20</v>
      </c>
      <c r="H4545" t="s">
        <v>22</v>
      </c>
      <c r="I4545" s="4">
        <v>9427</v>
      </c>
      <c r="J4545">
        <v>2448</v>
      </c>
      <c r="K4545">
        <v>0</v>
      </c>
      <c r="L4545">
        <v>6979</v>
      </c>
      <c r="M4545">
        <v>0</v>
      </c>
      <c r="N4545" s="2">
        <v>30</v>
      </c>
      <c r="O4545" t="s">
        <v>29</v>
      </c>
      <c r="P4545" t="s">
        <v>319</v>
      </c>
      <c r="Q4545" t="s">
        <v>25</v>
      </c>
      <c r="R4545" t="s">
        <v>26</v>
      </c>
    </row>
    <row r="4546" spans="1:18" x14ac:dyDescent="0.35">
      <c r="A4546" t="s">
        <v>1038</v>
      </c>
      <c r="B4546" t="s">
        <v>636</v>
      </c>
      <c r="C4546" t="s">
        <v>15</v>
      </c>
      <c r="D4546" t="s">
        <v>17</v>
      </c>
      <c r="E4546" t="s">
        <v>385</v>
      </c>
      <c r="F4546" t="s">
        <v>253</v>
      </c>
      <c r="G4546" t="s">
        <v>20</v>
      </c>
      <c r="H4546" t="s">
        <v>22</v>
      </c>
      <c r="I4546" s="4">
        <v>1838</v>
      </c>
      <c r="J4546">
        <v>418</v>
      </c>
      <c r="K4546">
        <v>0</v>
      </c>
      <c r="L4546">
        <v>1420</v>
      </c>
      <c r="M4546">
        <v>0</v>
      </c>
      <c r="N4546" s="2">
        <v>30</v>
      </c>
      <c r="O4546" t="s">
        <v>29</v>
      </c>
      <c r="P4546" t="s">
        <v>201</v>
      </c>
      <c r="Q4546" t="s">
        <v>25</v>
      </c>
      <c r="R4546" t="s">
        <v>26</v>
      </c>
    </row>
    <row r="4547" spans="1:18" x14ac:dyDescent="0.35">
      <c r="A4547" t="s">
        <v>1038</v>
      </c>
      <c r="B4547" t="s">
        <v>637</v>
      </c>
      <c r="C4547" t="s">
        <v>15</v>
      </c>
      <c r="D4547" t="s">
        <v>17</v>
      </c>
      <c r="E4547" t="s">
        <v>439</v>
      </c>
      <c r="G4547" t="s">
        <v>20</v>
      </c>
      <c r="H4547" t="s">
        <v>22</v>
      </c>
      <c r="I4547" s="4">
        <v>5310</v>
      </c>
      <c r="J4547">
        <v>1323</v>
      </c>
      <c r="K4547">
        <v>0</v>
      </c>
      <c r="L4547">
        <v>3987</v>
      </c>
      <c r="M4547">
        <v>0</v>
      </c>
      <c r="N4547" s="2">
        <v>30</v>
      </c>
      <c r="O4547" t="s">
        <v>29</v>
      </c>
      <c r="P4547" t="s">
        <v>201</v>
      </c>
      <c r="Q4547" t="s">
        <v>25</v>
      </c>
      <c r="R4547" t="s">
        <v>26</v>
      </c>
    </row>
    <row r="4548" spans="1:18" x14ac:dyDescent="0.35">
      <c r="A4548" t="s">
        <v>1038</v>
      </c>
      <c r="B4548" t="s">
        <v>638</v>
      </c>
      <c r="C4548" t="s">
        <v>15</v>
      </c>
      <c r="D4548" t="s">
        <v>17</v>
      </c>
      <c r="E4548" t="s">
        <v>390</v>
      </c>
      <c r="F4548" t="s">
        <v>253</v>
      </c>
      <c r="G4548" t="s">
        <v>20</v>
      </c>
      <c r="H4548" t="s">
        <v>21</v>
      </c>
      <c r="I4548" s="4">
        <v>962</v>
      </c>
      <c r="J4548">
        <v>0</v>
      </c>
      <c r="K4548">
        <v>0</v>
      </c>
      <c r="L4548">
        <v>0</v>
      </c>
      <c r="M4548">
        <v>962</v>
      </c>
      <c r="N4548" s="2">
        <v>30</v>
      </c>
      <c r="O4548" t="s">
        <v>29</v>
      </c>
      <c r="P4548" t="s">
        <v>201</v>
      </c>
      <c r="Q4548" t="s">
        <v>25</v>
      </c>
      <c r="R4548" t="s">
        <v>26</v>
      </c>
    </row>
    <row r="4549" spans="1:18" x14ac:dyDescent="0.35">
      <c r="A4549" t="s">
        <v>1038</v>
      </c>
      <c r="B4549" t="s">
        <v>639</v>
      </c>
      <c r="C4549" t="s">
        <v>15</v>
      </c>
      <c r="D4549" t="s">
        <v>17</v>
      </c>
      <c r="E4549" t="s">
        <v>391</v>
      </c>
      <c r="F4549" t="s">
        <v>392</v>
      </c>
      <c r="G4549" t="s">
        <v>20</v>
      </c>
      <c r="H4549" t="s">
        <v>22</v>
      </c>
      <c r="I4549" s="4">
        <v>9994</v>
      </c>
      <c r="J4549">
        <v>2502</v>
      </c>
      <c r="K4549">
        <v>0</v>
      </c>
      <c r="L4549">
        <v>7492</v>
      </c>
      <c r="M4549">
        <v>0</v>
      </c>
      <c r="N4549" s="2">
        <v>30</v>
      </c>
      <c r="O4549" t="s">
        <v>29</v>
      </c>
      <c r="P4549" t="s">
        <v>201</v>
      </c>
      <c r="Q4549" t="s">
        <v>25</v>
      </c>
      <c r="R4549" t="s">
        <v>26</v>
      </c>
    </row>
    <row r="4550" spans="1:18" x14ac:dyDescent="0.35">
      <c r="A4550" t="s">
        <v>1038</v>
      </c>
      <c r="B4550" t="s">
        <v>640</v>
      </c>
      <c r="C4550" t="s">
        <v>15</v>
      </c>
      <c r="D4550" t="s">
        <v>17</v>
      </c>
      <c r="E4550" t="s">
        <v>440</v>
      </c>
      <c r="F4550" t="s">
        <v>181</v>
      </c>
      <c r="G4550" t="s">
        <v>20</v>
      </c>
      <c r="H4550" t="s">
        <v>22</v>
      </c>
      <c r="I4550" s="4">
        <v>19655</v>
      </c>
      <c r="J4550">
        <v>5035</v>
      </c>
      <c r="K4550">
        <v>0</v>
      </c>
      <c r="L4550">
        <v>14620</v>
      </c>
      <c r="M4550">
        <v>0</v>
      </c>
      <c r="N4550" s="2">
        <v>30</v>
      </c>
      <c r="O4550" t="s">
        <v>29</v>
      </c>
      <c r="P4550" t="s">
        <v>49</v>
      </c>
      <c r="Q4550" t="s">
        <v>25</v>
      </c>
      <c r="R4550" t="s">
        <v>26</v>
      </c>
    </row>
    <row r="4551" spans="1:18" x14ac:dyDescent="0.35">
      <c r="A4551" t="s">
        <v>1038</v>
      </c>
      <c r="B4551" t="s">
        <v>641</v>
      </c>
      <c r="C4551" t="s">
        <v>15</v>
      </c>
      <c r="D4551" t="s">
        <v>17</v>
      </c>
      <c r="E4551" t="s">
        <v>509</v>
      </c>
      <c r="G4551" t="s">
        <v>20</v>
      </c>
      <c r="H4551" t="s">
        <v>21</v>
      </c>
      <c r="I4551" s="4">
        <v>0</v>
      </c>
      <c r="J4551">
        <v>0</v>
      </c>
      <c r="K4551">
        <v>0</v>
      </c>
      <c r="L4551">
        <v>0</v>
      </c>
      <c r="M4551">
        <v>0</v>
      </c>
      <c r="N4551" s="2">
        <v>30</v>
      </c>
      <c r="O4551" t="s">
        <v>29</v>
      </c>
      <c r="P4551" t="s">
        <v>168</v>
      </c>
      <c r="Q4551" t="s">
        <v>25</v>
      </c>
      <c r="R4551" t="s">
        <v>26</v>
      </c>
    </row>
    <row r="4552" spans="1:18" x14ac:dyDescent="0.35">
      <c r="A4552" t="s">
        <v>1038</v>
      </c>
      <c r="B4552" t="s">
        <v>642</v>
      </c>
      <c r="C4552" t="s">
        <v>15</v>
      </c>
      <c r="D4552" t="s">
        <v>17</v>
      </c>
      <c r="E4552" t="s">
        <v>193</v>
      </c>
      <c r="F4552" t="s">
        <v>18</v>
      </c>
      <c r="G4552" t="s">
        <v>20</v>
      </c>
      <c r="H4552" t="s">
        <v>21</v>
      </c>
      <c r="I4552" s="4">
        <v>39.200000000000003</v>
      </c>
      <c r="J4552">
        <v>0</v>
      </c>
      <c r="K4552">
        <v>0</v>
      </c>
      <c r="L4552">
        <v>0</v>
      </c>
      <c r="M4552">
        <v>39.200000000000003</v>
      </c>
      <c r="N4552" s="2">
        <v>30</v>
      </c>
      <c r="O4552" t="s">
        <v>23</v>
      </c>
      <c r="P4552" t="s">
        <v>80</v>
      </c>
      <c r="Q4552" t="s">
        <v>25</v>
      </c>
      <c r="R4552" t="s">
        <v>26</v>
      </c>
    </row>
    <row r="4553" spans="1:18" x14ac:dyDescent="0.35">
      <c r="A4553" t="s">
        <v>1038</v>
      </c>
      <c r="B4553" t="s">
        <v>643</v>
      </c>
      <c r="C4553" t="s">
        <v>15</v>
      </c>
      <c r="D4553" t="s">
        <v>17</v>
      </c>
      <c r="E4553" t="s">
        <v>109</v>
      </c>
      <c r="F4553" t="s">
        <v>110</v>
      </c>
      <c r="G4553" t="s">
        <v>20</v>
      </c>
      <c r="H4553" t="s">
        <v>21</v>
      </c>
      <c r="I4553" s="4">
        <v>649.98</v>
      </c>
      <c r="J4553">
        <v>0</v>
      </c>
      <c r="K4553">
        <v>0</v>
      </c>
      <c r="L4553">
        <v>0</v>
      </c>
      <c r="M4553">
        <v>649.98</v>
      </c>
      <c r="N4553" s="2">
        <v>30</v>
      </c>
      <c r="O4553" t="s">
        <v>29</v>
      </c>
      <c r="P4553" t="s">
        <v>80</v>
      </c>
      <c r="Q4553" t="s">
        <v>25</v>
      </c>
      <c r="R4553" t="s">
        <v>26</v>
      </c>
    </row>
    <row r="4554" spans="1:18" x14ac:dyDescent="0.35">
      <c r="A4554" t="s">
        <v>1038</v>
      </c>
      <c r="B4554" t="s">
        <v>644</v>
      </c>
      <c r="C4554" t="s">
        <v>15</v>
      </c>
      <c r="D4554" t="s">
        <v>17</v>
      </c>
      <c r="E4554" t="s">
        <v>182</v>
      </c>
      <c r="G4554" t="s">
        <v>20</v>
      </c>
      <c r="H4554" t="s">
        <v>21</v>
      </c>
      <c r="I4554" s="4">
        <v>513.61</v>
      </c>
      <c r="J4554">
        <v>0</v>
      </c>
      <c r="K4554">
        <v>0</v>
      </c>
      <c r="L4554">
        <v>0</v>
      </c>
      <c r="M4554">
        <v>513.61</v>
      </c>
      <c r="N4554" s="2">
        <v>30</v>
      </c>
      <c r="O4554" t="s">
        <v>29</v>
      </c>
      <c r="P4554" t="s">
        <v>80</v>
      </c>
      <c r="Q4554" t="s">
        <v>25</v>
      </c>
      <c r="R4554" t="s">
        <v>26</v>
      </c>
    </row>
    <row r="4555" spans="1:18" x14ac:dyDescent="0.35">
      <c r="A4555" t="s">
        <v>1038</v>
      </c>
      <c r="B4555" t="s">
        <v>645</v>
      </c>
      <c r="C4555" t="s">
        <v>15</v>
      </c>
      <c r="D4555" t="s">
        <v>17</v>
      </c>
      <c r="E4555" t="s">
        <v>423</v>
      </c>
      <c r="G4555" t="s">
        <v>20</v>
      </c>
      <c r="H4555" t="s">
        <v>22</v>
      </c>
      <c r="I4555" s="4">
        <v>8400</v>
      </c>
      <c r="J4555">
        <v>2231</v>
      </c>
      <c r="K4555">
        <v>0</v>
      </c>
      <c r="L4555">
        <v>6169</v>
      </c>
      <c r="M4555">
        <v>0</v>
      </c>
      <c r="N4555" s="2">
        <v>30</v>
      </c>
      <c r="O4555" t="s">
        <v>29</v>
      </c>
      <c r="P4555" t="s">
        <v>24</v>
      </c>
      <c r="Q4555" t="s">
        <v>25</v>
      </c>
      <c r="R4555" t="s">
        <v>26</v>
      </c>
    </row>
    <row r="4556" spans="1:18" x14ac:dyDescent="0.35">
      <c r="A4556" t="s">
        <v>1038</v>
      </c>
      <c r="B4556" t="s">
        <v>646</v>
      </c>
      <c r="C4556" t="s">
        <v>15</v>
      </c>
      <c r="D4556" t="s">
        <v>17</v>
      </c>
      <c r="E4556" t="s">
        <v>444</v>
      </c>
      <c r="F4556" t="s">
        <v>56</v>
      </c>
      <c r="G4556" t="s">
        <v>20</v>
      </c>
      <c r="H4556" t="s">
        <v>21</v>
      </c>
      <c r="I4556" s="4">
        <v>550.42999999999995</v>
      </c>
      <c r="J4556">
        <v>0</v>
      </c>
      <c r="K4556">
        <v>0</v>
      </c>
      <c r="L4556">
        <v>0</v>
      </c>
      <c r="M4556">
        <v>550.42999999999995</v>
      </c>
      <c r="N4556" s="2">
        <v>30</v>
      </c>
      <c r="O4556" t="s">
        <v>57</v>
      </c>
      <c r="P4556" t="s">
        <v>24</v>
      </c>
      <c r="Q4556" t="s">
        <v>25</v>
      </c>
      <c r="R4556" t="s">
        <v>26</v>
      </c>
    </row>
    <row r="4557" spans="1:18" x14ac:dyDescent="0.35">
      <c r="A4557" t="s">
        <v>1038</v>
      </c>
      <c r="B4557" t="s">
        <v>647</v>
      </c>
      <c r="C4557" t="s">
        <v>15</v>
      </c>
      <c r="D4557" t="s">
        <v>17</v>
      </c>
      <c r="E4557" t="s">
        <v>258</v>
      </c>
      <c r="F4557" t="s">
        <v>259</v>
      </c>
      <c r="G4557" t="s">
        <v>20</v>
      </c>
      <c r="H4557" t="s">
        <v>21</v>
      </c>
      <c r="I4557" s="4">
        <v>589.47</v>
      </c>
      <c r="J4557">
        <v>0</v>
      </c>
      <c r="K4557">
        <v>0</v>
      </c>
      <c r="L4557">
        <v>0</v>
      </c>
      <c r="M4557">
        <v>589.47</v>
      </c>
      <c r="N4557" s="2">
        <v>30</v>
      </c>
      <c r="O4557" t="s">
        <v>260</v>
      </c>
      <c r="P4557" t="s">
        <v>24</v>
      </c>
      <c r="Q4557" t="s">
        <v>25</v>
      </c>
      <c r="R4557" t="s">
        <v>26</v>
      </c>
    </row>
    <row r="4558" spans="1:18" x14ac:dyDescent="0.35">
      <c r="A4558" t="s">
        <v>1038</v>
      </c>
      <c r="B4558" t="s">
        <v>648</v>
      </c>
      <c r="C4558" t="s">
        <v>15</v>
      </c>
      <c r="D4558" t="s">
        <v>17</v>
      </c>
      <c r="E4558" t="s">
        <v>88</v>
      </c>
      <c r="F4558" t="s">
        <v>18</v>
      </c>
      <c r="G4558" t="s">
        <v>20</v>
      </c>
      <c r="H4558" t="s">
        <v>21</v>
      </c>
      <c r="I4558" s="4">
        <v>1504.82</v>
      </c>
      <c r="J4558">
        <v>0</v>
      </c>
      <c r="K4558">
        <v>0</v>
      </c>
      <c r="L4558">
        <v>0</v>
      </c>
      <c r="M4558">
        <v>1504.82</v>
      </c>
      <c r="N4558" s="2">
        <v>30</v>
      </c>
      <c r="O4558" t="s">
        <v>23</v>
      </c>
      <c r="P4558" t="s">
        <v>24</v>
      </c>
      <c r="Q4558" t="s">
        <v>25</v>
      </c>
      <c r="R4558" t="s">
        <v>26</v>
      </c>
    </row>
    <row r="4559" spans="1:18" x14ac:dyDescent="0.35">
      <c r="A4559" t="s">
        <v>1038</v>
      </c>
      <c r="B4559" t="s">
        <v>649</v>
      </c>
      <c r="C4559" t="s">
        <v>15</v>
      </c>
      <c r="D4559" t="s">
        <v>17</v>
      </c>
      <c r="E4559" t="s">
        <v>72</v>
      </c>
      <c r="F4559" t="s">
        <v>73</v>
      </c>
      <c r="G4559" t="s">
        <v>20</v>
      </c>
      <c r="H4559" t="s">
        <v>22</v>
      </c>
      <c r="I4559" s="4">
        <v>205</v>
      </c>
      <c r="J4559">
        <v>60</v>
      </c>
      <c r="K4559">
        <v>0</v>
      </c>
      <c r="L4559">
        <v>145</v>
      </c>
      <c r="M4559">
        <v>0</v>
      </c>
      <c r="N4559" s="2">
        <v>30</v>
      </c>
      <c r="O4559" t="s">
        <v>60</v>
      </c>
      <c r="P4559" t="s">
        <v>24</v>
      </c>
      <c r="Q4559" t="s">
        <v>25</v>
      </c>
      <c r="R4559" t="s">
        <v>26</v>
      </c>
    </row>
    <row r="4560" spans="1:18" x14ac:dyDescent="0.35">
      <c r="A4560" t="s">
        <v>1038</v>
      </c>
      <c r="B4560" t="s">
        <v>650</v>
      </c>
      <c r="C4560" t="s">
        <v>15</v>
      </c>
      <c r="D4560" t="s">
        <v>17</v>
      </c>
      <c r="E4560" t="s">
        <v>140</v>
      </c>
      <c r="F4560" t="s">
        <v>141</v>
      </c>
      <c r="G4560" t="s">
        <v>20</v>
      </c>
      <c r="H4560" t="s">
        <v>22</v>
      </c>
      <c r="I4560" s="4">
        <v>22930</v>
      </c>
      <c r="J4560">
        <v>4300</v>
      </c>
      <c r="K4560">
        <v>0</v>
      </c>
      <c r="L4560">
        <v>18630</v>
      </c>
      <c r="M4560">
        <v>0</v>
      </c>
      <c r="N4560" s="2">
        <v>30</v>
      </c>
      <c r="O4560" t="s">
        <v>60</v>
      </c>
      <c r="P4560" t="s">
        <v>24</v>
      </c>
      <c r="Q4560" t="s">
        <v>25</v>
      </c>
      <c r="R4560" t="s">
        <v>26</v>
      </c>
    </row>
    <row r="4561" spans="1:18" x14ac:dyDescent="0.35">
      <c r="A4561" t="s">
        <v>1038</v>
      </c>
      <c r="B4561" t="s">
        <v>651</v>
      </c>
      <c r="C4561" t="s">
        <v>15</v>
      </c>
      <c r="D4561" t="s">
        <v>17</v>
      </c>
      <c r="E4561" t="s">
        <v>87</v>
      </c>
      <c r="G4561" t="s">
        <v>20</v>
      </c>
      <c r="H4561" t="s">
        <v>21</v>
      </c>
      <c r="I4561" s="4">
        <v>1276.31</v>
      </c>
      <c r="J4561">
        <v>0</v>
      </c>
      <c r="K4561">
        <v>0</v>
      </c>
      <c r="L4561">
        <v>0</v>
      </c>
      <c r="M4561">
        <v>1276.31</v>
      </c>
      <c r="N4561" s="2">
        <v>30</v>
      </c>
      <c r="O4561" t="s">
        <v>35</v>
      </c>
      <c r="P4561" t="s">
        <v>24</v>
      </c>
      <c r="Q4561" t="s">
        <v>25</v>
      </c>
      <c r="R4561" t="s">
        <v>26</v>
      </c>
    </row>
    <row r="4562" spans="1:18" x14ac:dyDescent="0.35">
      <c r="A4562" t="s">
        <v>1038</v>
      </c>
      <c r="B4562" t="s">
        <v>652</v>
      </c>
      <c r="C4562" t="s">
        <v>15</v>
      </c>
      <c r="D4562" t="s">
        <v>17</v>
      </c>
      <c r="E4562" t="s">
        <v>447</v>
      </c>
      <c r="F4562" t="s">
        <v>29</v>
      </c>
      <c r="G4562" t="s">
        <v>20</v>
      </c>
      <c r="H4562" t="s">
        <v>22</v>
      </c>
      <c r="I4562" s="4">
        <v>2874</v>
      </c>
      <c r="J4562">
        <v>702</v>
      </c>
      <c r="K4562">
        <v>0</v>
      </c>
      <c r="L4562">
        <v>2172</v>
      </c>
      <c r="M4562">
        <v>0</v>
      </c>
      <c r="N4562" s="2">
        <v>30</v>
      </c>
      <c r="O4562" t="s">
        <v>29</v>
      </c>
      <c r="P4562" t="s">
        <v>24</v>
      </c>
      <c r="Q4562" t="s">
        <v>25</v>
      </c>
      <c r="R4562" t="s">
        <v>26</v>
      </c>
    </row>
    <row r="4563" spans="1:18" x14ac:dyDescent="0.35">
      <c r="A4563" t="s">
        <v>1038</v>
      </c>
      <c r="B4563" t="s">
        <v>653</v>
      </c>
      <c r="C4563" t="s">
        <v>15</v>
      </c>
      <c r="D4563" t="s">
        <v>17</v>
      </c>
      <c r="E4563" t="s">
        <v>33</v>
      </c>
      <c r="F4563" t="s">
        <v>34</v>
      </c>
      <c r="G4563" t="s">
        <v>20</v>
      </c>
      <c r="H4563" t="s">
        <v>21</v>
      </c>
      <c r="I4563" s="4">
        <v>85.96</v>
      </c>
      <c r="J4563">
        <v>0</v>
      </c>
      <c r="K4563">
        <v>0</v>
      </c>
      <c r="L4563">
        <v>0</v>
      </c>
      <c r="M4563">
        <v>85.96</v>
      </c>
      <c r="N4563" s="2">
        <v>30</v>
      </c>
      <c r="O4563" t="s">
        <v>35</v>
      </c>
      <c r="P4563" t="s">
        <v>24</v>
      </c>
      <c r="Q4563" t="s">
        <v>25</v>
      </c>
      <c r="R4563" t="s">
        <v>26</v>
      </c>
    </row>
    <row r="4564" spans="1:18" x14ac:dyDescent="0.35">
      <c r="A4564" t="s">
        <v>1038</v>
      </c>
      <c r="B4564" t="s">
        <v>654</v>
      </c>
      <c r="C4564" t="s">
        <v>15</v>
      </c>
      <c r="D4564" t="s">
        <v>17</v>
      </c>
      <c r="E4564" t="s">
        <v>184</v>
      </c>
      <c r="F4564" t="s">
        <v>185</v>
      </c>
      <c r="G4564" t="s">
        <v>20</v>
      </c>
      <c r="H4564" t="s">
        <v>21</v>
      </c>
      <c r="I4564" s="4">
        <v>325.49</v>
      </c>
      <c r="J4564">
        <v>0</v>
      </c>
      <c r="K4564">
        <v>0</v>
      </c>
      <c r="L4564">
        <v>0</v>
      </c>
      <c r="M4564">
        <v>325.49</v>
      </c>
      <c r="N4564" s="2">
        <v>30</v>
      </c>
      <c r="O4564" t="s">
        <v>63</v>
      </c>
      <c r="P4564" t="s">
        <v>80</v>
      </c>
      <c r="Q4564" t="s">
        <v>25</v>
      </c>
      <c r="R4564" t="s">
        <v>26</v>
      </c>
    </row>
    <row r="4565" spans="1:18" x14ac:dyDescent="0.35">
      <c r="A4565" t="s">
        <v>1038</v>
      </c>
      <c r="B4565" t="s">
        <v>655</v>
      </c>
      <c r="C4565" t="s">
        <v>15</v>
      </c>
      <c r="D4565" t="s">
        <v>17</v>
      </c>
      <c r="E4565" t="s">
        <v>123</v>
      </c>
      <c r="G4565" t="s">
        <v>20</v>
      </c>
      <c r="H4565" t="s">
        <v>21</v>
      </c>
      <c r="I4565" s="4">
        <v>384.41</v>
      </c>
      <c r="J4565">
        <v>0</v>
      </c>
      <c r="K4565">
        <v>0</v>
      </c>
      <c r="L4565">
        <v>0</v>
      </c>
      <c r="M4565">
        <v>384.41</v>
      </c>
      <c r="N4565" s="2">
        <v>30</v>
      </c>
      <c r="O4565" t="s">
        <v>35</v>
      </c>
      <c r="P4565" t="s">
        <v>64</v>
      </c>
      <c r="Q4565" t="s">
        <v>25</v>
      </c>
      <c r="R4565" t="s">
        <v>26</v>
      </c>
    </row>
    <row r="4566" spans="1:18" x14ac:dyDescent="0.35">
      <c r="A4566" t="s">
        <v>1038</v>
      </c>
      <c r="B4566" t="s">
        <v>656</v>
      </c>
      <c r="C4566" t="s">
        <v>15</v>
      </c>
      <c r="D4566" t="s">
        <v>17</v>
      </c>
      <c r="E4566" t="s">
        <v>396</v>
      </c>
      <c r="F4566" t="s">
        <v>53</v>
      </c>
      <c r="G4566" t="s">
        <v>20</v>
      </c>
      <c r="H4566" t="s">
        <v>22</v>
      </c>
      <c r="I4566" s="4">
        <v>5024</v>
      </c>
      <c r="J4566">
        <v>1337</v>
      </c>
      <c r="K4566">
        <v>0</v>
      </c>
      <c r="L4566">
        <v>3687</v>
      </c>
      <c r="M4566">
        <v>0</v>
      </c>
      <c r="N4566" s="2">
        <v>30</v>
      </c>
      <c r="O4566" t="s">
        <v>29</v>
      </c>
      <c r="P4566" t="s">
        <v>24</v>
      </c>
      <c r="Q4566" t="s">
        <v>25</v>
      </c>
      <c r="R4566" t="s">
        <v>26</v>
      </c>
    </row>
    <row r="4567" spans="1:18" x14ac:dyDescent="0.35">
      <c r="A4567" t="s">
        <v>1038</v>
      </c>
      <c r="B4567" t="s">
        <v>657</v>
      </c>
      <c r="C4567" t="s">
        <v>15</v>
      </c>
      <c r="D4567" t="s">
        <v>17</v>
      </c>
      <c r="E4567" t="s">
        <v>16</v>
      </c>
      <c r="F4567" t="s">
        <v>18</v>
      </c>
      <c r="G4567" t="s">
        <v>20</v>
      </c>
      <c r="H4567" t="s">
        <v>21</v>
      </c>
      <c r="I4567" s="4">
        <v>2330.6999999999998</v>
      </c>
      <c r="J4567">
        <v>0</v>
      </c>
      <c r="K4567">
        <v>0</v>
      </c>
      <c r="L4567">
        <v>0</v>
      </c>
      <c r="M4567">
        <v>2330.6999999999998</v>
      </c>
      <c r="N4567" s="2">
        <v>30</v>
      </c>
      <c r="O4567" t="s">
        <v>23</v>
      </c>
      <c r="P4567" t="s">
        <v>24</v>
      </c>
      <c r="Q4567" t="s">
        <v>25</v>
      </c>
      <c r="R4567" t="s">
        <v>26</v>
      </c>
    </row>
    <row r="4568" spans="1:18" x14ac:dyDescent="0.35">
      <c r="A4568" t="s">
        <v>1038</v>
      </c>
      <c r="B4568" t="s">
        <v>658</v>
      </c>
      <c r="C4568" t="s">
        <v>15</v>
      </c>
      <c r="D4568" t="s">
        <v>17</v>
      </c>
      <c r="E4568" t="s">
        <v>528</v>
      </c>
      <c r="F4568" t="s">
        <v>529</v>
      </c>
      <c r="G4568" t="s">
        <v>20</v>
      </c>
      <c r="H4568" t="s">
        <v>22</v>
      </c>
      <c r="I4568" s="4">
        <v>2216</v>
      </c>
      <c r="J4568">
        <v>145</v>
      </c>
      <c r="K4568">
        <v>0</v>
      </c>
      <c r="L4568">
        <v>2071</v>
      </c>
      <c r="M4568">
        <v>0</v>
      </c>
      <c r="N4568" s="2">
        <v>30</v>
      </c>
      <c r="O4568" t="s">
        <v>23</v>
      </c>
      <c r="P4568" t="s">
        <v>24</v>
      </c>
      <c r="Q4568" t="s">
        <v>25</v>
      </c>
      <c r="R4568" t="s">
        <v>26</v>
      </c>
    </row>
    <row r="4569" spans="1:18" x14ac:dyDescent="0.35">
      <c r="A4569" t="s">
        <v>1038</v>
      </c>
      <c r="B4569" t="s">
        <v>659</v>
      </c>
      <c r="C4569" t="s">
        <v>15</v>
      </c>
      <c r="D4569" t="s">
        <v>17</v>
      </c>
      <c r="E4569" t="s">
        <v>558</v>
      </c>
      <c r="F4569" t="s">
        <v>18</v>
      </c>
      <c r="G4569" t="s">
        <v>20</v>
      </c>
      <c r="H4569" t="s">
        <v>21</v>
      </c>
      <c r="I4569" s="4">
        <v>1563.15</v>
      </c>
      <c r="J4569">
        <v>0</v>
      </c>
      <c r="K4569">
        <v>0</v>
      </c>
      <c r="L4569">
        <v>0</v>
      </c>
      <c r="M4569">
        <v>1563.15</v>
      </c>
      <c r="N4569" s="2">
        <v>30</v>
      </c>
      <c r="Q4569" t="s">
        <v>25</v>
      </c>
      <c r="R4569" t="s">
        <v>26</v>
      </c>
    </row>
    <row r="4570" spans="1:18" x14ac:dyDescent="0.35">
      <c r="A4570" t="s">
        <v>1038</v>
      </c>
      <c r="B4570" t="s">
        <v>660</v>
      </c>
      <c r="C4570" t="s">
        <v>15</v>
      </c>
      <c r="D4570" t="s">
        <v>17</v>
      </c>
      <c r="E4570" t="s">
        <v>75</v>
      </c>
      <c r="F4570" t="s">
        <v>76</v>
      </c>
      <c r="G4570" t="s">
        <v>20</v>
      </c>
      <c r="H4570" t="s">
        <v>22</v>
      </c>
      <c r="I4570" s="4">
        <v>5551</v>
      </c>
      <c r="J4570">
        <v>1451</v>
      </c>
      <c r="K4570">
        <v>0</v>
      </c>
      <c r="L4570">
        <v>4100</v>
      </c>
      <c r="M4570">
        <v>0</v>
      </c>
      <c r="N4570" s="2">
        <v>30</v>
      </c>
      <c r="O4570" t="s">
        <v>29</v>
      </c>
      <c r="P4570" t="s">
        <v>32</v>
      </c>
      <c r="Q4570" t="s">
        <v>25</v>
      </c>
      <c r="R4570" t="s">
        <v>26</v>
      </c>
    </row>
    <row r="4571" spans="1:18" x14ac:dyDescent="0.35">
      <c r="A4571" t="s">
        <v>1038</v>
      </c>
      <c r="B4571" t="s">
        <v>661</v>
      </c>
      <c r="C4571" t="s">
        <v>15</v>
      </c>
      <c r="D4571" t="s">
        <v>17</v>
      </c>
      <c r="E4571" t="s">
        <v>133</v>
      </c>
      <c r="F4571" t="s">
        <v>23</v>
      </c>
      <c r="G4571" t="s">
        <v>20</v>
      </c>
      <c r="H4571" t="s">
        <v>21</v>
      </c>
      <c r="I4571" s="4">
        <v>1112.28</v>
      </c>
      <c r="J4571">
        <v>0</v>
      </c>
      <c r="K4571">
        <v>0</v>
      </c>
      <c r="L4571">
        <v>0</v>
      </c>
      <c r="M4571">
        <v>1112.28</v>
      </c>
      <c r="N4571" s="2">
        <v>30</v>
      </c>
      <c r="O4571" t="s">
        <v>23</v>
      </c>
      <c r="P4571" t="s">
        <v>32</v>
      </c>
      <c r="Q4571" t="s">
        <v>25</v>
      </c>
      <c r="R4571" t="s">
        <v>26</v>
      </c>
    </row>
    <row r="4572" spans="1:18" x14ac:dyDescent="0.35">
      <c r="A4572" t="s">
        <v>1038</v>
      </c>
      <c r="B4572" t="s">
        <v>662</v>
      </c>
      <c r="C4572" t="s">
        <v>15</v>
      </c>
      <c r="D4572" t="s">
        <v>17</v>
      </c>
      <c r="E4572" t="s">
        <v>499</v>
      </c>
      <c r="G4572" t="s">
        <v>20</v>
      </c>
      <c r="H4572" t="s">
        <v>21</v>
      </c>
      <c r="I4572" s="4">
        <v>180.14</v>
      </c>
      <c r="J4572">
        <v>0</v>
      </c>
      <c r="K4572">
        <v>0</v>
      </c>
      <c r="L4572">
        <v>0</v>
      </c>
      <c r="M4572">
        <v>180.14</v>
      </c>
      <c r="N4572" s="2">
        <v>30</v>
      </c>
      <c r="O4572" t="s">
        <v>35</v>
      </c>
      <c r="P4572" t="s">
        <v>32</v>
      </c>
      <c r="Q4572" t="s">
        <v>25</v>
      </c>
      <c r="R4572" t="s">
        <v>26</v>
      </c>
    </row>
    <row r="4573" spans="1:18" x14ac:dyDescent="0.35">
      <c r="A4573" t="s">
        <v>1038</v>
      </c>
      <c r="B4573" t="s">
        <v>663</v>
      </c>
      <c r="C4573" t="s">
        <v>15</v>
      </c>
      <c r="D4573" t="s">
        <v>17</v>
      </c>
      <c r="E4573" t="s">
        <v>145</v>
      </c>
      <c r="F4573" t="s">
        <v>18</v>
      </c>
      <c r="G4573" t="s">
        <v>20</v>
      </c>
      <c r="H4573" t="s">
        <v>21</v>
      </c>
      <c r="I4573" s="4">
        <v>1157.8900000000001</v>
      </c>
      <c r="J4573">
        <v>0</v>
      </c>
      <c r="K4573">
        <v>0</v>
      </c>
      <c r="L4573">
        <v>0</v>
      </c>
      <c r="M4573">
        <v>1157.8900000000001</v>
      </c>
      <c r="N4573" s="2">
        <v>30</v>
      </c>
      <c r="O4573" t="s">
        <v>23</v>
      </c>
      <c r="P4573" t="s">
        <v>32</v>
      </c>
      <c r="Q4573" t="s">
        <v>25</v>
      </c>
      <c r="R4573" t="s">
        <v>26</v>
      </c>
    </row>
    <row r="4574" spans="1:18" x14ac:dyDescent="0.35">
      <c r="A4574" t="s">
        <v>1038</v>
      </c>
      <c r="B4574" t="s">
        <v>664</v>
      </c>
      <c r="C4574" t="s">
        <v>15</v>
      </c>
      <c r="D4574" t="s">
        <v>17</v>
      </c>
      <c r="E4574" t="s">
        <v>208</v>
      </c>
      <c r="F4574" t="s">
        <v>209</v>
      </c>
      <c r="G4574" t="s">
        <v>20</v>
      </c>
      <c r="H4574" t="s">
        <v>22</v>
      </c>
      <c r="I4574" s="4">
        <v>765</v>
      </c>
      <c r="J4574">
        <v>145</v>
      </c>
      <c r="K4574">
        <v>0</v>
      </c>
      <c r="L4574">
        <v>620</v>
      </c>
      <c r="M4574">
        <v>0</v>
      </c>
      <c r="N4574" s="2">
        <v>30</v>
      </c>
      <c r="O4574" t="s">
        <v>60</v>
      </c>
      <c r="P4574" t="s">
        <v>32</v>
      </c>
      <c r="Q4574" t="s">
        <v>25</v>
      </c>
      <c r="R4574" t="s">
        <v>26</v>
      </c>
    </row>
    <row r="4575" spans="1:18" x14ac:dyDescent="0.35">
      <c r="A4575" t="s">
        <v>1038</v>
      </c>
      <c r="B4575" t="s">
        <v>665</v>
      </c>
      <c r="C4575" t="s">
        <v>15</v>
      </c>
      <c r="D4575" t="s">
        <v>17</v>
      </c>
      <c r="E4575" t="s">
        <v>207</v>
      </c>
      <c r="F4575" t="s">
        <v>62</v>
      </c>
      <c r="G4575" t="s">
        <v>20</v>
      </c>
      <c r="H4575" t="s">
        <v>21</v>
      </c>
      <c r="I4575" s="4">
        <v>70.58</v>
      </c>
      <c r="J4575">
        <v>0</v>
      </c>
      <c r="K4575">
        <v>0</v>
      </c>
      <c r="L4575">
        <v>0</v>
      </c>
      <c r="M4575">
        <v>70.58</v>
      </c>
      <c r="N4575" s="2">
        <v>30</v>
      </c>
      <c r="O4575" t="s">
        <v>63</v>
      </c>
      <c r="P4575" t="s">
        <v>80</v>
      </c>
      <c r="Q4575" t="s">
        <v>25</v>
      </c>
      <c r="R4575" t="s">
        <v>26</v>
      </c>
    </row>
    <row r="4576" spans="1:18" x14ac:dyDescent="0.35">
      <c r="A4576" t="s">
        <v>1038</v>
      </c>
      <c r="B4576" t="s">
        <v>666</v>
      </c>
      <c r="C4576" t="s">
        <v>15</v>
      </c>
      <c r="D4576" t="s">
        <v>17</v>
      </c>
      <c r="E4576" t="s">
        <v>85</v>
      </c>
      <c r="F4576" t="s">
        <v>62</v>
      </c>
      <c r="G4576" t="s">
        <v>20</v>
      </c>
      <c r="H4576" t="s">
        <v>21</v>
      </c>
      <c r="I4576" s="4">
        <v>1135.49</v>
      </c>
      <c r="J4576">
        <v>0</v>
      </c>
      <c r="K4576">
        <v>0</v>
      </c>
      <c r="L4576">
        <v>0</v>
      </c>
      <c r="M4576">
        <v>1135.49</v>
      </c>
      <c r="N4576" s="2">
        <v>30</v>
      </c>
      <c r="O4576" t="s">
        <v>51</v>
      </c>
      <c r="P4576" t="s">
        <v>80</v>
      </c>
      <c r="Q4576" t="s">
        <v>25</v>
      </c>
      <c r="R4576" t="s">
        <v>26</v>
      </c>
    </row>
    <row r="4577" spans="1:18" x14ac:dyDescent="0.35">
      <c r="A4577" t="s">
        <v>1038</v>
      </c>
      <c r="B4577" t="s">
        <v>667</v>
      </c>
      <c r="C4577" t="s">
        <v>15</v>
      </c>
      <c r="D4577" t="s">
        <v>17</v>
      </c>
      <c r="E4577" t="s">
        <v>85</v>
      </c>
      <c r="F4577" t="s">
        <v>62</v>
      </c>
      <c r="G4577" t="s">
        <v>20</v>
      </c>
      <c r="H4577" t="s">
        <v>21</v>
      </c>
      <c r="I4577" s="4">
        <v>169.41</v>
      </c>
      <c r="J4577">
        <v>0</v>
      </c>
      <c r="K4577">
        <v>0</v>
      </c>
      <c r="L4577">
        <v>0</v>
      </c>
      <c r="M4577">
        <v>169.41</v>
      </c>
      <c r="N4577" s="2">
        <v>30</v>
      </c>
      <c r="O4577" t="s">
        <v>63</v>
      </c>
      <c r="P4577" t="s">
        <v>80</v>
      </c>
      <c r="Q4577" t="s">
        <v>25</v>
      </c>
      <c r="R4577" t="s">
        <v>26</v>
      </c>
    </row>
    <row r="4578" spans="1:18" x14ac:dyDescent="0.35">
      <c r="A4578" t="s">
        <v>1038</v>
      </c>
      <c r="B4578" t="s">
        <v>668</v>
      </c>
      <c r="C4578" t="s">
        <v>15</v>
      </c>
      <c r="D4578" t="s">
        <v>17</v>
      </c>
      <c r="E4578" t="s">
        <v>187</v>
      </c>
      <c r="F4578" t="s">
        <v>131</v>
      </c>
      <c r="G4578" t="s">
        <v>20</v>
      </c>
      <c r="H4578" t="s">
        <v>21</v>
      </c>
      <c r="I4578" s="4">
        <v>1294.8900000000001</v>
      </c>
      <c r="J4578">
        <v>0</v>
      </c>
      <c r="K4578">
        <v>0</v>
      </c>
      <c r="L4578">
        <v>0</v>
      </c>
      <c r="M4578">
        <v>1294.8900000000001</v>
      </c>
      <c r="N4578" s="2">
        <v>30</v>
      </c>
      <c r="O4578" t="s">
        <v>29</v>
      </c>
      <c r="P4578" t="s">
        <v>80</v>
      </c>
      <c r="Q4578" t="s">
        <v>25</v>
      </c>
      <c r="R4578" t="s">
        <v>26</v>
      </c>
    </row>
    <row r="4579" spans="1:18" x14ac:dyDescent="0.35">
      <c r="A4579" t="s">
        <v>1038</v>
      </c>
      <c r="B4579" t="s">
        <v>669</v>
      </c>
      <c r="C4579" t="s">
        <v>15</v>
      </c>
      <c r="D4579" t="s">
        <v>17</v>
      </c>
      <c r="E4579" t="s">
        <v>183</v>
      </c>
      <c r="G4579" t="s">
        <v>20</v>
      </c>
      <c r="H4579" t="s">
        <v>22</v>
      </c>
      <c r="I4579" s="4">
        <v>2098</v>
      </c>
      <c r="J4579">
        <v>720</v>
      </c>
      <c r="K4579">
        <v>0</v>
      </c>
      <c r="L4579">
        <v>1378</v>
      </c>
      <c r="M4579">
        <v>0</v>
      </c>
      <c r="N4579" s="2">
        <v>30</v>
      </c>
      <c r="O4579" t="s">
        <v>29</v>
      </c>
      <c r="P4579" t="s">
        <v>32</v>
      </c>
      <c r="Q4579" t="s">
        <v>25</v>
      </c>
      <c r="R4579" t="s">
        <v>26</v>
      </c>
    </row>
    <row r="4580" spans="1:18" x14ac:dyDescent="0.35">
      <c r="A4580" t="s">
        <v>1038</v>
      </c>
      <c r="B4580" t="s">
        <v>670</v>
      </c>
      <c r="C4580" t="s">
        <v>15</v>
      </c>
      <c r="D4580" t="s">
        <v>17</v>
      </c>
      <c r="E4580" t="s">
        <v>330</v>
      </c>
      <c r="G4580" t="s">
        <v>20</v>
      </c>
      <c r="H4580" t="s">
        <v>21</v>
      </c>
      <c r="I4580" s="4">
        <v>1234.6400000000001</v>
      </c>
      <c r="J4580">
        <v>0</v>
      </c>
      <c r="K4580">
        <v>0</v>
      </c>
      <c r="L4580">
        <v>0</v>
      </c>
      <c r="M4580">
        <v>1234.6400000000001</v>
      </c>
      <c r="N4580" s="2">
        <v>30</v>
      </c>
      <c r="O4580" t="s">
        <v>57</v>
      </c>
      <c r="P4580" t="s">
        <v>108</v>
      </c>
      <c r="Q4580" t="s">
        <v>25</v>
      </c>
      <c r="R4580" t="s">
        <v>26</v>
      </c>
    </row>
    <row r="4581" spans="1:18" x14ac:dyDescent="0.35">
      <c r="A4581" t="s">
        <v>1038</v>
      </c>
      <c r="B4581" t="s">
        <v>671</v>
      </c>
      <c r="C4581" t="s">
        <v>15</v>
      </c>
      <c r="D4581" t="s">
        <v>17</v>
      </c>
      <c r="E4581" t="s">
        <v>387</v>
      </c>
      <c r="G4581" t="s">
        <v>20</v>
      </c>
      <c r="H4581" t="s">
        <v>22</v>
      </c>
      <c r="I4581" s="4">
        <v>10296</v>
      </c>
      <c r="J4581">
        <v>912</v>
      </c>
      <c r="K4581">
        <v>0</v>
      </c>
      <c r="L4581">
        <v>9384</v>
      </c>
      <c r="M4581">
        <v>0</v>
      </c>
      <c r="N4581" s="2">
        <v>30</v>
      </c>
      <c r="O4581" t="s">
        <v>60</v>
      </c>
      <c r="P4581" t="s">
        <v>108</v>
      </c>
      <c r="Q4581" t="s">
        <v>25</v>
      </c>
      <c r="R4581" t="s">
        <v>26</v>
      </c>
    </row>
    <row r="4582" spans="1:18" x14ac:dyDescent="0.35">
      <c r="A4582" t="s">
        <v>1038</v>
      </c>
      <c r="B4582" t="s">
        <v>672</v>
      </c>
      <c r="C4582" t="s">
        <v>15</v>
      </c>
      <c r="D4582" t="s">
        <v>17</v>
      </c>
      <c r="E4582" t="s">
        <v>268</v>
      </c>
      <c r="G4582" t="s">
        <v>20</v>
      </c>
      <c r="H4582" t="s">
        <v>22</v>
      </c>
      <c r="I4582" s="4">
        <v>6681</v>
      </c>
      <c r="J4582">
        <v>1676</v>
      </c>
      <c r="K4582">
        <v>0</v>
      </c>
      <c r="L4582">
        <v>5005</v>
      </c>
      <c r="M4582">
        <v>0</v>
      </c>
      <c r="N4582" s="2">
        <v>30</v>
      </c>
      <c r="O4582" t="s">
        <v>29</v>
      </c>
      <c r="P4582" t="s">
        <v>80</v>
      </c>
      <c r="Q4582" t="s">
        <v>25</v>
      </c>
      <c r="R4582" t="s">
        <v>26</v>
      </c>
    </row>
    <row r="4583" spans="1:18" x14ac:dyDescent="0.35">
      <c r="A4583" t="s">
        <v>1038</v>
      </c>
      <c r="B4583" t="s">
        <v>673</v>
      </c>
      <c r="C4583" t="s">
        <v>15</v>
      </c>
      <c r="D4583" t="s">
        <v>17</v>
      </c>
      <c r="E4583" t="s">
        <v>124</v>
      </c>
      <c r="F4583" t="s">
        <v>62</v>
      </c>
      <c r="G4583" t="s">
        <v>20</v>
      </c>
      <c r="H4583" t="s">
        <v>21</v>
      </c>
      <c r="I4583" s="4">
        <v>51.76</v>
      </c>
      <c r="J4583">
        <v>0</v>
      </c>
      <c r="K4583">
        <v>0</v>
      </c>
      <c r="L4583">
        <v>0</v>
      </c>
      <c r="M4583">
        <v>51.76</v>
      </c>
      <c r="N4583" s="2">
        <v>30</v>
      </c>
      <c r="O4583" t="s">
        <v>63</v>
      </c>
      <c r="P4583" t="s">
        <v>64</v>
      </c>
      <c r="Q4583" t="s">
        <v>25</v>
      </c>
      <c r="R4583" t="s">
        <v>26</v>
      </c>
    </row>
    <row r="4584" spans="1:18" x14ac:dyDescent="0.35">
      <c r="A4584" t="s">
        <v>1038</v>
      </c>
      <c r="B4584" t="s">
        <v>674</v>
      </c>
      <c r="C4584" t="s">
        <v>15</v>
      </c>
      <c r="D4584" t="s">
        <v>17</v>
      </c>
      <c r="E4584" t="s">
        <v>61</v>
      </c>
      <c r="F4584" t="s">
        <v>62</v>
      </c>
      <c r="G4584" t="s">
        <v>20</v>
      </c>
      <c r="H4584" t="s">
        <v>21</v>
      </c>
      <c r="I4584" s="4">
        <v>5.09</v>
      </c>
      <c r="J4584">
        <v>0</v>
      </c>
      <c r="K4584">
        <v>0</v>
      </c>
      <c r="L4584">
        <v>0</v>
      </c>
      <c r="M4584">
        <v>5.09</v>
      </c>
      <c r="N4584" s="2">
        <v>30</v>
      </c>
      <c r="O4584" t="s">
        <v>63</v>
      </c>
      <c r="P4584" t="s">
        <v>64</v>
      </c>
      <c r="Q4584" t="s">
        <v>25</v>
      </c>
      <c r="R4584" t="s">
        <v>26</v>
      </c>
    </row>
    <row r="4585" spans="1:18" x14ac:dyDescent="0.35">
      <c r="A4585" t="s">
        <v>1038</v>
      </c>
      <c r="B4585" t="s">
        <v>675</v>
      </c>
      <c r="C4585" t="s">
        <v>15</v>
      </c>
      <c r="D4585" t="s">
        <v>17</v>
      </c>
      <c r="E4585" t="s">
        <v>455</v>
      </c>
      <c r="F4585" t="s">
        <v>456</v>
      </c>
      <c r="G4585" t="s">
        <v>20</v>
      </c>
      <c r="H4585" t="s">
        <v>22</v>
      </c>
      <c r="I4585" s="4">
        <v>14090</v>
      </c>
      <c r="J4585">
        <v>1725</v>
      </c>
      <c r="K4585">
        <v>0</v>
      </c>
      <c r="L4585">
        <v>12365</v>
      </c>
      <c r="M4585">
        <v>0</v>
      </c>
      <c r="N4585" s="2">
        <v>30</v>
      </c>
      <c r="O4585" t="s">
        <v>60</v>
      </c>
      <c r="P4585" t="s">
        <v>30</v>
      </c>
      <c r="Q4585" t="s">
        <v>25</v>
      </c>
      <c r="R4585" t="s">
        <v>26</v>
      </c>
    </row>
    <row r="4586" spans="1:18" x14ac:dyDescent="0.35">
      <c r="A4586" t="s">
        <v>1038</v>
      </c>
      <c r="B4586" t="s">
        <v>676</v>
      </c>
      <c r="C4586" t="s">
        <v>15</v>
      </c>
      <c r="D4586" t="s">
        <v>17</v>
      </c>
      <c r="E4586" t="s">
        <v>455</v>
      </c>
      <c r="F4586" t="s">
        <v>18</v>
      </c>
      <c r="G4586" t="s">
        <v>20</v>
      </c>
      <c r="H4586" t="s">
        <v>21</v>
      </c>
      <c r="I4586" s="4">
        <v>1300.45</v>
      </c>
      <c r="J4586">
        <v>0</v>
      </c>
      <c r="K4586">
        <v>0</v>
      </c>
      <c r="L4586">
        <v>0</v>
      </c>
      <c r="M4586">
        <v>1300.45</v>
      </c>
      <c r="N4586" s="2">
        <v>30</v>
      </c>
      <c r="O4586" t="s">
        <v>23</v>
      </c>
      <c r="P4586" t="s">
        <v>30</v>
      </c>
      <c r="Q4586" t="s">
        <v>25</v>
      </c>
      <c r="R4586" t="s">
        <v>26</v>
      </c>
    </row>
    <row r="4587" spans="1:18" x14ac:dyDescent="0.35">
      <c r="A4587" t="s">
        <v>1038</v>
      </c>
      <c r="B4587" t="s">
        <v>677</v>
      </c>
      <c r="C4587" t="s">
        <v>15</v>
      </c>
      <c r="D4587" t="s">
        <v>17</v>
      </c>
      <c r="E4587" t="s">
        <v>463</v>
      </c>
      <c r="F4587" t="s">
        <v>406</v>
      </c>
      <c r="G4587" t="s">
        <v>20</v>
      </c>
      <c r="H4587" t="s">
        <v>22</v>
      </c>
      <c r="I4587" s="4">
        <v>8227</v>
      </c>
      <c r="J4587">
        <v>2235</v>
      </c>
      <c r="K4587">
        <v>0</v>
      </c>
      <c r="L4587">
        <v>5992</v>
      </c>
      <c r="M4587">
        <v>0</v>
      </c>
      <c r="N4587" s="2">
        <v>30</v>
      </c>
      <c r="O4587" t="s">
        <v>29</v>
      </c>
      <c r="P4587" t="s">
        <v>30</v>
      </c>
      <c r="Q4587" t="s">
        <v>25</v>
      </c>
      <c r="R4587" t="s">
        <v>26</v>
      </c>
    </row>
    <row r="4588" spans="1:18" x14ac:dyDescent="0.35">
      <c r="A4588" t="s">
        <v>1038</v>
      </c>
      <c r="B4588" t="s">
        <v>678</v>
      </c>
      <c r="C4588" t="s">
        <v>15</v>
      </c>
      <c r="D4588" t="s">
        <v>17</v>
      </c>
      <c r="E4588" t="s">
        <v>164</v>
      </c>
      <c r="F4588" t="s">
        <v>18</v>
      </c>
      <c r="G4588" t="s">
        <v>20</v>
      </c>
      <c r="H4588" t="s">
        <v>21</v>
      </c>
      <c r="I4588" s="4">
        <v>1467.85</v>
      </c>
      <c r="J4588">
        <v>0</v>
      </c>
      <c r="K4588">
        <v>0</v>
      </c>
      <c r="L4588">
        <v>0</v>
      </c>
      <c r="M4588">
        <v>1467.85</v>
      </c>
      <c r="N4588" s="2">
        <v>30</v>
      </c>
      <c r="O4588" t="s">
        <v>23</v>
      </c>
      <c r="P4588" t="s">
        <v>30</v>
      </c>
      <c r="Q4588" t="s">
        <v>25</v>
      </c>
      <c r="R4588" t="s">
        <v>26</v>
      </c>
    </row>
    <row r="4589" spans="1:18" x14ac:dyDescent="0.35">
      <c r="A4589" t="s">
        <v>1038</v>
      </c>
      <c r="B4589" t="s">
        <v>679</v>
      </c>
      <c r="C4589" t="s">
        <v>15</v>
      </c>
      <c r="D4589" t="s">
        <v>17</v>
      </c>
      <c r="E4589" t="s">
        <v>432</v>
      </c>
      <c r="F4589" t="s">
        <v>23</v>
      </c>
      <c r="G4589" t="s">
        <v>20</v>
      </c>
      <c r="H4589" t="s">
        <v>21</v>
      </c>
      <c r="I4589" s="4">
        <v>1601.96</v>
      </c>
      <c r="J4589">
        <v>0</v>
      </c>
      <c r="K4589">
        <v>0</v>
      </c>
      <c r="L4589">
        <v>0</v>
      </c>
      <c r="M4589">
        <v>1601.96</v>
      </c>
      <c r="N4589" s="2">
        <v>30</v>
      </c>
      <c r="O4589" t="s">
        <v>23</v>
      </c>
      <c r="P4589" t="s">
        <v>30</v>
      </c>
      <c r="Q4589" t="s">
        <v>25</v>
      </c>
      <c r="R4589" t="s">
        <v>26</v>
      </c>
    </row>
    <row r="4590" spans="1:18" x14ac:dyDescent="0.35">
      <c r="A4590" t="s">
        <v>1038</v>
      </c>
      <c r="B4590" t="s">
        <v>680</v>
      </c>
      <c r="C4590" t="s">
        <v>15</v>
      </c>
      <c r="D4590" t="s">
        <v>17</v>
      </c>
      <c r="E4590" t="s">
        <v>563</v>
      </c>
      <c r="F4590" t="s">
        <v>73</v>
      </c>
      <c r="G4590" t="s">
        <v>20</v>
      </c>
      <c r="H4590" t="s">
        <v>22</v>
      </c>
      <c r="I4590" s="4">
        <v>21490</v>
      </c>
      <c r="J4590">
        <v>2070</v>
      </c>
      <c r="K4590">
        <v>0</v>
      </c>
      <c r="L4590">
        <v>19420</v>
      </c>
      <c r="M4590">
        <v>0</v>
      </c>
      <c r="N4590" s="2">
        <v>30</v>
      </c>
      <c r="Q4590" t="s">
        <v>25</v>
      </c>
      <c r="R4590" t="s">
        <v>26</v>
      </c>
    </row>
    <row r="4591" spans="1:18" x14ac:dyDescent="0.35">
      <c r="A4591" t="s">
        <v>1038</v>
      </c>
      <c r="B4591" t="s">
        <v>681</v>
      </c>
      <c r="C4591" t="s">
        <v>15</v>
      </c>
      <c r="D4591" t="s">
        <v>17</v>
      </c>
      <c r="E4591" t="s">
        <v>561</v>
      </c>
      <c r="F4591" t="s">
        <v>562</v>
      </c>
      <c r="G4591" t="s">
        <v>20</v>
      </c>
      <c r="H4591" t="s">
        <v>22</v>
      </c>
      <c r="I4591" s="4">
        <v>3625</v>
      </c>
      <c r="J4591">
        <v>110</v>
      </c>
      <c r="K4591">
        <v>0</v>
      </c>
      <c r="L4591">
        <v>3515</v>
      </c>
      <c r="M4591">
        <v>0</v>
      </c>
      <c r="N4591" s="2">
        <v>30</v>
      </c>
      <c r="Q4591" t="s">
        <v>25</v>
      </c>
      <c r="R4591" t="s">
        <v>26</v>
      </c>
    </row>
    <row r="4592" spans="1:18" x14ac:dyDescent="0.35">
      <c r="A4592" t="s">
        <v>1038</v>
      </c>
      <c r="B4592" t="s">
        <v>1034</v>
      </c>
      <c r="C4592" t="s">
        <v>15</v>
      </c>
      <c r="D4592" t="s">
        <v>17</v>
      </c>
      <c r="E4592" t="s">
        <v>575</v>
      </c>
      <c r="G4592" t="s">
        <v>20</v>
      </c>
      <c r="H4592" t="s">
        <v>22</v>
      </c>
      <c r="I4592" s="4">
        <v>31560</v>
      </c>
      <c r="J4592">
        <v>4690</v>
      </c>
      <c r="K4592">
        <v>0</v>
      </c>
      <c r="L4592">
        <v>26870</v>
      </c>
      <c r="M4592">
        <v>0</v>
      </c>
      <c r="N4592" s="2">
        <v>30</v>
      </c>
      <c r="Q4592" t="s">
        <v>25</v>
      </c>
      <c r="R4592" t="s">
        <v>26</v>
      </c>
    </row>
    <row r="4593" spans="1:18" x14ac:dyDescent="0.35">
      <c r="A4593" t="s">
        <v>1038</v>
      </c>
      <c r="B4593" t="s">
        <v>682</v>
      </c>
      <c r="C4593" t="s">
        <v>15</v>
      </c>
      <c r="D4593" t="s">
        <v>17</v>
      </c>
      <c r="E4593" t="s">
        <v>531</v>
      </c>
      <c r="G4593" t="s">
        <v>20</v>
      </c>
      <c r="H4593" t="s">
        <v>22</v>
      </c>
      <c r="I4593" s="4">
        <v>5435</v>
      </c>
      <c r="J4593">
        <v>915</v>
      </c>
      <c r="K4593">
        <v>0</v>
      </c>
      <c r="L4593">
        <v>4520</v>
      </c>
      <c r="M4593">
        <v>0</v>
      </c>
      <c r="N4593" s="2">
        <v>30</v>
      </c>
      <c r="O4593" t="s">
        <v>51</v>
      </c>
      <c r="P4593" t="s">
        <v>517</v>
      </c>
      <c r="Q4593" t="s">
        <v>25</v>
      </c>
      <c r="R4593" t="s">
        <v>26</v>
      </c>
    </row>
    <row r="4594" spans="1:18" x14ac:dyDescent="0.35">
      <c r="A4594" t="s">
        <v>1038</v>
      </c>
      <c r="B4594" t="s">
        <v>683</v>
      </c>
      <c r="C4594" t="s">
        <v>15</v>
      </c>
      <c r="D4594" t="s">
        <v>17</v>
      </c>
      <c r="E4594" t="s">
        <v>408</v>
      </c>
      <c r="F4594" t="s">
        <v>406</v>
      </c>
      <c r="G4594" t="s">
        <v>20</v>
      </c>
      <c r="H4594" t="s">
        <v>22</v>
      </c>
      <c r="I4594" s="4">
        <v>3801</v>
      </c>
      <c r="J4594">
        <v>1001</v>
      </c>
      <c r="K4594">
        <v>0</v>
      </c>
      <c r="L4594">
        <v>2800</v>
      </c>
      <c r="M4594">
        <v>0</v>
      </c>
      <c r="N4594" s="2">
        <v>30</v>
      </c>
      <c r="O4594" t="s">
        <v>29</v>
      </c>
      <c r="P4594" t="s">
        <v>30</v>
      </c>
      <c r="Q4594" t="s">
        <v>25</v>
      </c>
      <c r="R4594" t="s">
        <v>26</v>
      </c>
    </row>
    <row r="4595" spans="1:18" x14ac:dyDescent="0.35">
      <c r="A4595" t="s">
        <v>1038</v>
      </c>
      <c r="B4595" t="s">
        <v>684</v>
      </c>
      <c r="C4595" t="s">
        <v>15</v>
      </c>
      <c r="D4595" t="s">
        <v>17</v>
      </c>
      <c r="E4595" t="s">
        <v>203</v>
      </c>
      <c r="F4595" t="s">
        <v>204</v>
      </c>
      <c r="G4595" t="s">
        <v>20</v>
      </c>
      <c r="H4595" t="s">
        <v>21</v>
      </c>
      <c r="I4595" s="4">
        <v>2840</v>
      </c>
      <c r="J4595">
        <v>0</v>
      </c>
      <c r="K4595">
        <v>0</v>
      </c>
      <c r="L4595">
        <v>0</v>
      </c>
      <c r="M4595">
        <v>2840</v>
      </c>
      <c r="N4595" s="2">
        <v>30</v>
      </c>
      <c r="O4595" t="s">
        <v>29</v>
      </c>
      <c r="P4595" t="s">
        <v>30</v>
      </c>
      <c r="Q4595" t="s">
        <v>25</v>
      </c>
      <c r="R4595" t="s">
        <v>26</v>
      </c>
    </row>
    <row r="4596" spans="1:18" x14ac:dyDescent="0.35">
      <c r="A4596" t="s">
        <v>1038</v>
      </c>
      <c r="B4596" t="s">
        <v>685</v>
      </c>
      <c r="C4596" t="s">
        <v>15</v>
      </c>
      <c r="D4596" t="s">
        <v>17</v>
      </c>
      <c r="E4596" t="s">
        <v>178</v>
      </c>
      <c r="F4596" t="s">
        <v>179</v>
      </c>
      <c r="G4596" t="s">
        <v>20</v>
      </c>
      <c r="H4596" t="s">
        <v>22</v>
      </c>
      <c r="I4596" s="4">
        <v>8130</v>
      </c>
      <c r="J4596">
        <v>3285</v>
      </c>
      <c r="K4596">
        <v>0</v>
      </c>
      <c r="L4596">
        <v>4845</v>
      </c>
      <c r="M4596">
        <v>0</v>
      </c>
      <c r="N4596" s="2">
        <v>30</v>
      </c>
      <c r="O4596" t="s">
        <v>29</v>
      </c>
      <c r="P4596" t="s">
        <v>30</v>
      </c>
      <c r="Q4596" t="s">
        <v>25</v>
      </c>
      <c r="R4596" t="s">
        <v>26</v>
      </c>
    </row>
    <row r="4597" spans="1:18" x14ac:dyDescent="0.35">
      <c r="A4597" t="s">
        <v>1038</v>
      </c>
      <c r="B4597" t="s">
        <v>686</v>
      </c>
      <c r="C4597" t="s">
        <v>15</v>
      </c>
      <c r="D4597" t="s">
        <v>17</v>
      </c>
      <c r="E4597" t="s">
        <v>115</v>
      </c>
      <c r="F4597" t="s">
        <v>110</v>
      </c>
      <c r="G4597" t="s">
        <v>20</v>
      </c>
      <c r="H4597" t="s">
        <v>22</v>
      </c>
      <c r="I4597" s="4">
        <v>2821</v>
      </c>
      <c r="J4597">
        <v>768</v>
      </c>
      <c r="K4597">
        <v>0</v>
      </c>
      <c r="L4597">
        <v>2053</v>
      </c>
      <c r="M4597">
        <v>0</v>
      </c>
      <c r="N4597" s="2">
        <v>30</v>
      </c>
      <c r="O4597" t="s">
        <v>29</v>
      </c>
      <c r="P4597" t="s">
        <v>30</v>
      </c>
      <c r="Q4597" t="s">
        <v>25</v>
      </c>
      <c r="R4597" t="s">
        <v>26</v>
      </c>
    </row>
    <row r="4598" spans="1:18" x14ac:dyDescent="0.35">
      <c r="A4598" t="s">
        <v>1038</v>
      </c>
      <c r="B4598" t="s">
        <v>687</v>
      </c>
      <c r="C4598" t="s">
        <v>15</v>
      </c>
      <c r="D4598" t="s">
        <v>17</v>
      </c>
      <c r="E4598" t="s">
        <v>95</v>
      </c>
      <c r="F4598" t="s">
        <v>96</v>
      </c>
      <c r="G4598" t="s">
        <v>20</v>
      </c>
      <c r="H4598" t="s">
        <v>22</v>
      </c>
      <c r="I4598" s="4">
        <v>1151</v>
      </c>
      <c r="J4598">
        <v>285</v>
      </c>
      <c r="K4598">
        <v>0</v>
      </c>
      <c r="L4598">
        <v>866</v>
      </c>
      <c r="M4598">
        <v>0</v>
      </c>
      <c r="N4598" s="2">
        <v>30</v>
      </c>
      <c r="O4598" t="s">
        <v>29</v>
      </c>
      <c r="P4598" t="s">
        <v>30</v>
      </c>
      <c r="Q4598" t="s">
        <v>25</v>
      </c>
      <c r="R4598" t="s">
        <v>26</v>
      </c>
    </row>
    <row r="4599" spans="1:18" x14ac:dyDescent="0.35">
      <c r="A4599" t="s">
        <v>1038</v>
      </c>
      <c r="B4599" t="s">
        <v>688</v>
      </c>
      <c r="C4599" t="s">
        <v>15</v>
      </c>
      <c r="D4599" t="s">
        <v>17</v>
      </c>
      <c r="E4599" t="s">
        <v>50</v>
      </c>
      <c r="F4599" t="s">
        <v>18</v>
      </c>
      <c r="G4599" t="s">
        <v>20</v>
      </c>
      <c r="H4599" t="s">
        <v>21</v>
      </c>
      <c r="I4599" s="4">
        <v>1601.42</v>
      </c>
      <c r="J4599">
        <v>0</v>
      </c>
      <c r="K4599">
        <v>0</v>
      </c>
      <c r="L4599">
        <v>0</v>
      </c>
      <c r="M4599">
        <v>1601.42</v>
      </c>
      <c r="N4599" s="2">
        <v>30</v>
      </c>
      <c r="O4599" t="s">
        <v>51</v>
      </c>
      <c r="P4599" t="s">
        <v>30</v>
      </c>
      <c r="Q4599" t="s">
        <v>25</v>
      </c>
      <c r="R4599" t="s">
        <v>26</v>
      </c>
    </row>
    <row r="4600" spans="1:18" x14ac:dyDescent="0.35">
      <c r="A4600" t="s">
        <v>1038</v>
      </c>
      <c r="B4600" t="s">
        <v>689</v>
      </c>
      <c r="C4600" t="s">
        <v>15</v>
      </c>
      <c r="D4600" t="s">
        <v>17</v>
      </c>
      <c r="E4600" t="s">
        <v>147</v>
      </c>
      <c r="F4600" t="s">
        <v>148</v>
      </c>
      <c r="G4600" t="s">
        <v>20</v>
      </c>
      <c r="H4600" t="s">
        <v>22</v>
      </c>
      <c r="I4600" s="4">
        <v>19705</v>
      </c>
      <c r="J4600">
        <v>1965</v>
      </c>
      <c r="K4600">
        <v>0</v>
      </c>
      <c r="L4600">
        <v>17740</v>
      </c>
      <c r="M4600">
        <v>0</v>
      </c>
      <c r="N4600" s="2">
        <v>30</v>
      </c>
      <c r="O4600" t="s">
        <v>60</v>
      </c>
      <c r="P4600" t="s">
        <v>30</v>
      </c>
      <c r="Q4600" t="s">
        <v>25</v>
      </c>
      <c r="R4600" t="s">
        <v>26</v>
      </c>
    </row>
    <row r="4601" spans="1:18" x14ac:dyDescent="0.35">
      <c r="A4601" t="s">
        <v>1038</v>
      </c>
      <c r="B4601" t="s">
        <v>690</v>
      </c>
      <c r="C4601" t="s">
        <v>15</v>
      </c>
      <c r="D4601" t="s">
        <v>17</v>
      </c>
      <c r="E4601" t="s">
        <v>215</v>
      </c>
      <c r="F4601" t="s">
        <v>96</v>
      </c>
      <c r="G4601" t="s">
        <v>20</v>
      </c>
      <c r="H4601" t="s">
        <v>22</v>
      </c>
      <c r="I4601" s="4">
        <v>1899</v>
      </c>
      <c r="J4601">
        <v>504</v>
      </c>
      <c r="K4601">
        <v>0</v>
      </c>
      <c r="L4601">
        <v>1395</v>
      </c>
      <c r="M4601">
        <v>0</v>
      </c>
      <c r="N4601" s="2">
        <v>30</v>
      </c>
      <c r="O4601" t="s">
        <v>29</v>
      </c>
      <c r="P4601" t="s">
        <v>30</v>
      </c>
      <c r="Q4601" t="s">
        <v>25</v>
      </c>
      <c r="R4601" t="s">
        <v>26</v>
      </c>
    </row>
    <row r="4602" spans="1:18" x14ac:dyDescent="0.35">
      <c r="A4602" t="s">
        <v>1038</v>
      </c>
      <c r="B4602" t="s">
        <v>691</v>
      </c>
      <c r="C4602" t="s">
        <v>15</v>
      </c>
      <c r="D4602" t="s">
        <v>17</v>
      </c>
      <c r="E4602" t="s">
        <v>497</v>
      </c>
      <c r="F4602" t="s">
        <v>498</v>
      </c>
      <c r="G4602" t="s">
        <v>20</v>
      </c>
      <c r="H4602" t="s">
        <v>21</v>
      </c>
      <c r="I4602" s="4">
        <v>1172.8900000000001</v>
      </c>
      <c r="J4602">
        <v>0</v>
      </c>
      <c r="K4602">
        <v>0</v>
      </c>
      <c r="L4602">
        <v>0</v>
      </c>
      <c r="M4602">
        <v>1172.8900000000001</v>
      </c>
      <c r="N4602" s="2">
        <v>30</v>
      </c>
      <c r="O4602" t="s">
        <v>51</v>
      </c>
      <c r="P4602" t="s">
        <v>30</v>
      </c>
      <c r="Q4602" t="s">
        <v>25</v>
      </c>
      <c r="R4602" t="s">
        <v>26</v>
      </c>
    </row>
    <row r="4603" spans="1:18" x14ac:dyDescent="0.35">
      <c r="A4603" t="s">
        <v>1038</v>
      </c>
      <c r="B4603" t="s">
        <v>692</v>
      </c>
      <c r="C4603" t="s">
        <v>15</v>
      </c>
      <c r="D4603" t="s">
        <v>17</v>
      </c>
      <c r="E4603" t="s">
        <v>165</v>
      </c>
      <c r="F4603" t="s">
        <v>166</v>
      </c>
      <c r="G4603" t="s">
        <v>20</v>
      </c>
      <c r="H4603" t="s">
        <v>21</v>
      </c>
      <c r="I4603" s="4">
        <v>1995</v>
      </c>
      <c r="J4603">
        <v>0</v>
      </c>
      <c r="K4603">
        <v>0</v>
      </c>
      <c r="L4603">
        <v>0</v>
      </c>
      <c r="M4603">
        <v>1995</v>
      </c>
      <c r="N4603" s="2">
        <v>30</v>
      </c>
      <c r="O4603" t="s">
        <v>35</v>
      </c>
      <c r="P4603" t="s">
        <v>30</v>
      </c>
      <c r="Q4603" t="s">
        <v>25</v>
      </c>
      <c r="R4603" t="s">
        <v>26</v>
      </c>
    </row>
    <row r="4604" spans="1:18" x14ac:dyDescent="0.35">
      <c r="A4604" t="s">
        <v>1038</v>
      </c>
      <c r="B4604" t="s">
        <v>693</v>
      </c>
      <c r="C4604" t="s">
        <v>15</v>
      </c>
      <c r="D4604" t="s">
        <v>17</v>
      </c>
      <c r="E4604" t="s">
        <v>434</v>
      </c>
      <c r="F4604" t="s">
        <v>435</v>
      </c>
      <c r="G4604" t="s">
        <v>20</v>
      </c>
      <c r="H4604" t="s">
        <v>22</v>
      </c>
      <c r="I4604" s="4">
        <v>8407</v>
      </c>
      <c r="J4604">
        <v>2231</v>
      </c>
      <c r="K4604">
        <v>0</v>
      </c>
      <c r="L4604">
        <v>6176</v>
      </c>
      <c r="M4604">
        <v>0</v>
      </c>
      <c r="N4604" s="2">
        <v>30</v>
      </c>
      <c r="O4604" t="s">
        <v>29</v>
      </c>
      <c r="P4604" t="s">
        <v>30</v>
      </c>
      <c r="Q4604" t="s">
        <v>25</v>
      </c>
      <c r="R4604" t="s">
        <v>26</v>
      </c>
    </row>
    <row r="4605" spans="1:18" x14ac:dyDescent="0.35">
      <c r="A4605" t="s">
        <v>1038</v>
      </c>
      <c r="B4605" t="s">
        <v>694</v>
      </c>
      <c r="C4605" t="s">
        <v>15</v>
      </c>
      <c r="D4605" t="s">
        <v>17</v>
      </c>
      <c r="E4605" t="s">
        <v>426</v>
      </c>
      <c r="F4605" t="s">
        <v>297</v>
      </c>
      <c r="G4605" t="s">
        <v>20</v>
      </c>
      <c r="H4605" t="s">
        <v>22</v>
      </c>
      <c r="I4605" s="4">
        <v>2312</v>
      </c>
      <c r="J4605">
        <v>213</v>
      </c>
      <c r="K4605">
        <v>0</v>
      </c>
      <c r="L4605">
        <v>2099</v>
      </c>
      <c r="M4605">
        <v>0</v>
      </c>
      <c r="N4605" s="2">
        <v>30</v>
      </c>
      <c r="O4605" t="s">
        <v>57</v>
      </c>
      <c r="P4605" t="s">
        <v>24</v>
      </c>
      <c r="Q4605" t="s">
        <v>25</v>
      </c>
      <c r="R4605" t="s">
        <v>26</v>
      </c>
    </row>
    <row r="4606" spans="1:18" x14ac:dyDescent="0.35">
      <c r="A4606" t="s">
        <v>1038</v>
      </c>
      <c r="B4606" t="s">
        <v>695</v>
      </c>
      <c r="C4606" t="s">
        <v>15</v>
      </c>
      <c r="D4606" t="s">
        <v>17</v>
      </c>
      <c r="E4606" t="s">
        <v>433</v>
      </c>
      <c r="G4606" t="s">
        <v>20</v>
      </c>
      <c r="H4606" t="s">
        <v>21</v>
      </c>
      <c r="I4606" s="4">
        <v>1485.96</v>
      </c>
      <c r="J4606">
        <v>0</v>
      </c>
      <c r="K4606">
        <v>0</v>
      </c>
      <c r="L4606">
        <v>0</v>
      </c>
      <c r="M4606">
        <v>1485.96</v>
      </c>
      <c r="N4606" s="2">
        <v>30</v>
      </c>
      <c r="O4606" t="s">
        <v>23</v>
      </c>
      <c r="P4606" t="s">
        <v>24</v>
      </c>
      <c r="Q4606" t="s">
        <v>25</v>
      </c>
      <c r="R4606" t="s">
        <v>26</v>
      </c>
    </row>
    <row r="4607" spans="1:18" x14ac:dyDescent="0.35">
      <c r="A4607" t="s">
        <v>1038</v>
      </c>
      <c r="B4607" t="s">
        <v>696</v>
      </c>
      <c r="C4607" t="s">
        <v>15</v>
      </c>
      <c r="D4607" t="s">
        <v>17</v>
      </c>
      <c r="E4607" t="s">
        <v>373</v>
      </c>
      <c r="G4607" t="s">
        <v>20</v>
      </c>
      <c r="H4607" t="s">
        <v>22</v>
      </c>
      <c r="I4607" s="4">
        <v>3727</v>
      </c>
      <c r="J4607">
        <v>937</v>
      </c>
      <c r="K4607">
        <v>0</v>
      </c>
      <c r="L4607">
        <v>2790</v>
      </c>
      <c r="M4607">
        <v>0</v>
      </c>
      <c r="N4607" s="2">
        <v>30</v>
      </c>
      <c r="O4607" t="s">
        <v>29</v>
      </c>
      <c r="P4607" t="s">
        <v>30</v>
      </c>
      <c r="Q4607" t="s">
        <v>25</v>
      </c>
      <c r="R4607" t="s">
        <v>26</v>
      </c>
    </row>
    <row r="4608" spans="1:18" x14ac:dyDescent="0.35">
      <c r="A4608" t="s">
        <v>1038</v>
      </c>
      <c r="B4608" t="s">
        <v>697</v>
      </c>
      <c r="C4608" t="s">
        <v>15</v>
      </c>
      <c r="D4608" t="s">
        <v>17</v>
      </c>
      <c r="E4608" t="s">
        <v>418</v>
      </c>
      <c r="F4608" t="s">
        <v>18</v>
      </c>
      <c r="G4608" t="s">
        <v>20</v>
      </c>
      <c r="H4608" t="s">
        <v>21</v>
      </c>
      <c r="I4608" s="4">
        <v>438.8</v>
      </c>
      <c r="J4608">
        <v>0</v>
      </c>
      <c r="K4608">
        <v>0</v>
      </c>
      <c r="L4608">
        <v>0</v>
      </c>
      <c r="M4608">
        <v>438.8</v>
      </c>
      <c r="N4608" s="2">
        <v>30</v>
      </c>
      <c r="O4608" t="s">
        <v>23</v>
      </c>
      <c r="P4608" t="s">
        <v>30</v>
      </c>
      <c r="Q4608" t="s">
        <v>25</v>
      </c>
      <c r="R4608" t="s">
        <v>26</v>
      </c>
    </row>
    <row r="4609" spans="1:18" x14ac:dyDescent="0.35">
      <c r="A4609" t="s">
        <v>1038</v>
      </c>
      <c r="B4609" t="s">
        <v>698</v>
      </c>
      <c r="C4609" t="s">
        <v>15</v>
      </c>
      <c r="D4609" t="s">
        <v>17</v>
      </c>
      <c r="E4609" t="s">
        <v>66</v>
      </c>
      <c r="F4609" t="s">
        <v>18</v>
      </c>
      <c r="G4609" t="s">
        <v>20</v>
      </c>
      <c r="H4609" t="s">
        <v>21</v>
      </c>
      <c r="I4609" s="4">
        <v>723.43</v>
      </c>
      <c r="J4609">
        <v>0</v>
      </c>
      <c r="K4609">
        <v>0</v>
      </c>
      <c r="L4609">
        <v>0</v>
      </c>
      <c r="M4609">
        <v>723.43</v>
      </c>
      <c r="N4609" s="2">
        <v>30</v>
      </c>
      <c r="O4609" t="s">
        <v>51</v>
      </c>
      <c r="P4609" t="s">
        <v>30</v>
      </c>
      <c r="Q4609" t="s">
        <v>25</v>
      </c>
      <c r="R4609" t="s">
        <v>26</v>
      </c>
    </row>
    <row r="4610" spans="1:18" x14ac:dyDescent="0.35">
      <c r="A4610" t="s">
        <v>1038</v>
      </c>
      <c r="B4610" t="s">
        <v>699</v>
      </c>
      <c r="C4610" t="s">
        <v>15</v>
      </c>
      <c r="D4610" t="s">
        <v>17</v>
      </c>
      <c r="E4610" t="s">
        <v>125</v>
      </c>
      <c r="F4610" t="s">
        <v>62</v>
      </c>
      <c r="G4610" t="s">
        <v>20</v>
      </c>
      <c r="H4610" t="s">
        <v>21</v>
      </c>
      <c r="I4610" s="4">
        <v>0</v>
      </c>
      <c r="J4610">
        <v>0</v>
      </c>
      <c r="K4610">
        <v>0</v>
      </c>
      <c r="L4610">
        <v>0</v>
      </c>
      <c r="M4610">
        <v>0</v>
      </c>
      <c r="N4610" s="2">
        <v>30</v>
      </c>
      <c r="O4610" t="s">
        <v>63</v>
      </c>
      <c r="P4610" t="s">
        <v>64</v>
      </c>
      <c r="Q4610" t="s">
        <v>25</v>
      </c>
      <c r="R4610" t="s">
        <v>26</v>
      </c>
    </row>
    <row r="4611" spans="1:18" x14ac:dyDescent="0.35">
      <c r="A4611" t="s">
        <v>1038</v>
      </c>
      <c r="B4611" t="s">
        <v>700</v>
      </c>
      <c r="C4611" t="s">
        <v>15</v>
      </c>
      <c r="D4611" t="s">
        <v>17</v>
      </c>
      <c r="E4611" t="s">
        <v>149</v>
      </c>
      <c r="F4611" t="s">
        <v>150</v>
      </c>
      <c r="G4611" t="s">
        <v>20</v>
      </c>
      <c r="H4611" t="s">
        <v>21</v>
      </c>
      <c r="I4611" s="4">
        <v>152.69</v>
      </c>
      <c r="J4611">
        <v>0</v>
      </c>
      <c r="K4611">
        <v>0</v>
      </c>
      <c r="L4611">
        <v>0</v>
      </c>
      <c r="M4611">
        <v>152.69</v>
      </c>
      <c r="N4611" s="2">
        <v>30</v>
      </c>
      <c r="O4611" t="s">
        <v>57</v>
      </c>
      <c r="P4611" t="s">
        <v>80</v>
      </c>
      <c r="Q4611" t="s">
        <v>25</v>
      </c>
      <c r="R4611" t="s">
        <v>26</v>
      </c>
    </row>
    <row r="4612" spans="1:18" x14ac:dyDescent="0.35">
      <c r="A4612" t="s">
        <v>1038</v>
      </c>
      <c r="B4612" t="s">
        <v>701</v>
      </c>
      <c r="C4612" t="s">
        <v>15</v>
      </c>
      <c r="D4612" t="s">
        <v>17</v>
      </c>
      <c r="E4612" t="s">
        <v>68</v>
      </c>
      <c r="F4612" t="s">
        <v>62</v>
      </c>
      <c r="G4612" t="s">
        <v>20</v>
      </c>
      <c r="H4612" t="s">
        <v>21</v>
      </c>
      <c r="I4612" s="4">
        <v>69.8</v>
      </c>
      <c r="J4612">
        <v>0</v>
      </c>
      <c r="K4612">
        <v>0</v>
      </c>
      <c r="L4612">
        <v>0</v>
      </c>
      <c r="M4612">
        <v>69.8</v>
      </c>
      <c r="N4612" s="2">
        <v>30</v>
      </c>
      <c r="O4612" t="s">
        <v>63</v>
      </c>
      <c r="P4612" t="s">
        <v>64</v>
      </c>
      <c r="Q4612" t="s">
        <v>25</v>
      </c>
      <c r="R4612" t="s">
        <v>26</v>
      </c>
    </row>
    <row r="4613" spans="1:18" x14ac:dyDescent="0.35">
      <c r="A4613" t="s">
        <v>1038</v>
      </c>
      <c r="B4613" t="s">
        <v>702</v>
      </c>
      <c r="C4613" t="s">
        <v>15</v>
      </c>
      <c r="D4613" t="s">
        <v>17</v>
      </c>
      <c r="E4613" t="s">
        <v>544</v>
      </c>
      <c r="G4613" t="s">
        <v>20</v>
      </c>
      <c r="H4613" t="s">
        <v>22</v>
      </c>
      <c r="I4613" s="4">
        <v>14450</v>
      </c>
      <c r="J4613">
        <v>1050</v>
      </c>
      <c r="K4613">
        <v>0</v>
      </c>
      <c r="L4613">
        <v>13400</v>
      </c>
      <c r="M4613">
        <v>0</v>
      </c>
      <c r="N4613" s="2">
        <v>30</v>
      </c>
      <c r="O4613" t="s">
        <v>60</v>
      </c>
      <c r="P4613" t="s">
        <v>517</v>
      </c>
      <c r="Q4613" t="s">
        <v>25</v>
      </c>
      <c r="R4613" t="s">
        <v>26</v>
      </c>
    </row>
    <row r="4614" spans="1:18" x14ac:dyDescent="0.35">
      <c r="A4614" t="s">
        <v>1038</v>
      </c>
      <c r="B4614" t="s">
        <v>703</v>
      </c>
      <c r="C4614" t="s">
        <v>15</v>
      </c>
      <c r="D4614" t="s">
        <v>17</v>
      </c>
      <c r="E4614" t="s">
        <v>544</v>
      </c>
      <c r="G4614" t="s">
        <v>20</v>
      </c>
      <c r="H4614" t="s">
        <v>22</v>
      </c>
      <c r="I4614" s="4">
        <v>4530</v>
      </c>
      <c r="J4614">
        <v>225</v>
      </c>
      <c r="K4614">
        <v>0</v>
      </c>
      <c r="L4614">
        <v>4305</v>
      </c>
      <c r="M4614">
        <v>0</v>
      </c>
      <c r="N4614" s="2">
        <v>30</v>
      </c>
      <c r="O4614" t="s">
        <v>23</v>
      </c>
      <c r="P4614" t="s">
        <v>517</v>
      </c>
      <c r="Q4614" t="s">
        <v>25</v>
      </c>
      <c r="R4614" t="s">
        <v>26</v>
      </c>
    </row>
    <row r="4615" spans="1:18" x14ac:dyDescent="0.35">
      <c r="A4615" t="s">
        <v>1038</v>
      </c>
      <c r="B4615" t="s">
        <v>704</v>
      </c>
      <c r="C4615" t="s">
        <v>15</v>
      </c>
      <c r="D4615" t="s">
        <v>17</v>
      </c>
      <c r="E4615" t="s">
        <v>353</v>
      </c>
      <c r="F4615" t="s">
        <v>34</v>
      </c>
      <c r="G4615" t="s">
        <v>20</v>
      </c>
      <c r="H4615" t="s">
        <v>21</v>
      </c>
      <c r="I4615" s="4">
        <v>253.05</v>
      </c>
      <c r="J4615">
        <v>0</v>
      </c>
      <c r="K4615">
        <v>0</v>
      </c>
      <c r="L4615">
        <v>0</v>
      </c>
      <c r="M4615">
        <v>253.05</v>
      </c>
      <c r="N4615" s="2">
        <v>30</v>
      </c>
      <c r="O4615" t="s">
        <v>35</v>
      </c>
      <c r="P4615" t="s">
        <v>37</v>
      </c>
      <c r="Q4615" t="s">
        <v>25</v>
      </c>
      <c r="R4615" t="s">
        <v>26</v>
      </c>
    </row>
    <row r="4616" spans="1:18" x14ac:dyDescent="0.35">
      <c r="A4616" t="s">
        <v>1038</v>
      </c>
      <c r="B4616" t="s">
        <v>705</v>
      </c>
      <c r="C4616" t="s">
        <v>15</v>
      </c>
      <c r="D4616" t="s">
        <v>17</v>
      </c>
      <c r="E4616" t="s">
        <v>333</v>
      </c>
      <c r="F4616" t="s">
        <v>334</v>
      </c>
      <c r="G4616" t="s">
        <v>20</v>
      </c>
      <c r="H4616" t="s">
        <v>21</v>
      </c>
      <c r="I4616" s="4">
        <v>801.26</v>
      </c>
      <c r="J4616">
        <v>0</v>
      </c>
      <c r="K4616">
        <v>0</v>
      </c>
      <c r="L4616">
        <v>0</v>
      </c>
      <c r="M4616">
        <v>801.26</v>
      </c>
      <c r="N4616" s="2">
        <v>30</v>
      </c>
      <c r="O4616" t="s">
        <v>23</v>
      </c>
      <c r="P4616" t="s">
        <v>37</v>
      </c>
      <c r="Q4616" t="s">
        <v>25</v>
      </c>
      <c r="R4616" t="s">
        <v>26</v>
      </c>
    </row>
    <row r="4617" spans="1:18" x14ac:dyDescent="0.35">
      <c r="A4617" t="s">
        <v>1038</v>
      </c>
      <c r="B4617" t="s">
        <v>706</v>
      </c>
      <c r="C4617" t="s">
        <v>15</v>
      </c>
      <c r="D4617" t="s">
        <v>17</v>
      </c>
      <c r="E4617" t="s">
        <v>354</v>
      </c>
      <c r="G4617" t="s">
        <v>20</v>
      </c>
      <c r="H4617" t="s">
        <v>21</v>
      </c>
      <c r="I4617" s="4">
        <v>205.05</v>
      </c>
      <c r="J4617">
        <v>0</v>
      </c>
      <c r="K4617">
        <v>0</v>
      </c>
      <c r="L4617">
        <v>0</v>
      </c>
      <c r="M4617">
        <v>205.05</v>
      </c>
      <c r="N4617" s="2">
        <v>30</v>
      </c>
      <c r="O4617" t="s">
        <v>29</v>
      </c>
      <c r="P4617" t="s">
        <v>37</v>
      </c>
      <c r="Q4617" t="s">
        <v>25</v>
      </c>
      <c r="R4617" t="s">
        <v>26</v>
      </c>
    </row>
    <row r="4618" spans="1:18" x14ac:dyDescent="0.35">
      <c r="A4618" t="s">
        <v>1038</v>
      </c>
      <c r="B4618" t="s">
        <v>707</v>
      </c>
      <c r="C4618" t="s">
        <v>15</v>
      </c>
      <c r="D4618" t="s">
        <v>17</v>
      </c>
      <c r="E4618" t="s">
        <v>227</v>
      </c>
      <c r="F4618" t="s">
        <v>228</v>
      </c>
      <c r="G4618" t="s">
        <v>20</v>
      </c>
      <c r="H4618" t="s">
        <v>21</v>
      </c>
      <c r="I4618" s="4">
        <v>222.31</v>
      </c>
      <c r="J4618">
        <v>0</v>
      </c>
      <c r="K4618">
        <v>0</v>
      </c>
      <c r="L4618">
        <v>0</v>
      </c>
      <c r="M4618">
        <v>222.31</v>
      </c>
      <c r="N4618" s="2">
        <v>30</v>
      </c>
      <c r="O4618" t="s">
        <v>46</v>
      </c>
      <c r="P4618" t="s">
        <v>37</v>
      </c>
      <c r="Q4618" t="s">
        <v>25</v>
      </c>
      <c r="R4618" t="s">
        <v>26</v>
      </c>
    </row>
    <row r="4619" spans="1:18" x14ac:dyDescent="0.35">
      <c r="A4619" t="s">
        <v>1038</v>
      </c>
      <c r="B4619" t="s">
        <v>708</v>
      </c>
      <c r="C4619" t="s">
        <v>15</v>
      </c>
      <c r="D4619" t="s">
        <v>17</v>
      </c>
      <c r="E4619" t="s">
        <v>315</v>
      </c>
      <c r="F4619" t="s">
        <v>316</v>
      </c>
      <c r="G4619" t="s">
        <v>20</v>
      </c>
      <c r="H4619" t="s">
        <v>22</v>
      </c>
      <c r="I4619" s="4">
        <v>6128</v>
      </c>
      <c r="J4619">
        <v>916</v>
      </c>
      <c r="K4619">
        <v>0</v>
      </c>
      <c r="L4619">
        <v>5212</v>
      </c>
      <c r="M4619">
        <v>0</v>
      </c>
      <c r="N4619" s="2">
        <v>30</v>
      </c>
      <c r="O4619" t="s">
        <v>60</v>
      </c>
      <c r="P4619" t="s">
        <v>37</v>
      </c>
      <c r="Q4619" t="s">
        <v>25</v>
      </c>
      <c r="R4619" t="s">
        <v>26</v>
      </c>
    </row>
    <row r="4620" spans="1:18" x14ac:dyDescent="0.35">
      <c r="A4620" t="s">
        <v>1038</v>
      </c>
      <c r="B4620" t="s">
        <v>709</v>
      </c>
      <c r="C4620" t="s">
        <v>15</v>
      </c>
      <c r="D4620" t="s">
        <v>17</v>
      </c>
      <c r="E4620" t="s">
        <v>138</v>
      </c>
      <c r="F4620" t="s">
        <v>29</v>
      </c>
      <c r="G4620" t="s">
        <v>20</v>
      </c>
      <c r="H4620" t="s">
        <v>22</v>
      </c>
      <c r="I4620" s="4">
        <v>5444</v>
      </c>
      <c r="J4620">
        <v>1358</v>
      </c>
      <c r="K4620">
        <v>0</v>
      </c>
      <c r="L4620">
        <v>4086</v>
      </c>
      <c r="M4620">
        <v>0</v>
      </c>
      <c r="N4620" s="2">
        <v>30</v>
      </c>
      <c r="O4620" t="s">
        <v>29</v>
      </c>
      <c r="P4620" t="s">
        <v>24</v>
      </c>
      <c r="Q4620" t="s">
        <v>25</v>
      </c>
      <c r="R4620" t="s">
        <v>26</v>
      </c>
    </row>
    <row r="4621" spans="1:18" x14ac:dyDescent="0.35">
      <c r="A4621" t="s">
        <v>1038</v>
      </c>
      <c r="B4621" t="s">
        <v>710</v>
      </c>
      <c r="C4621" t="s">
        <v>15</v>
      </c>
      <c r="D4621" t="s">
        <v>17</v>
      </c>
      <c r="E4621" t="s">
        <v>484</v>
      </c>
      <c r="G4621" t="s">
        <v>20</v>
      </c>
      <c r="H4621" t="s">
        <v>22</v>
      </c>
      <c r="I4621" s="4">
        <v>5485</v>
      </c>
      <c r="J4621">
        <v>955</v>
      </c>
      <c r="K4621">
        <v>0</v>
      </c>
      <c r="L4621">
        <v>4530</v>
      </c>
      <c r="M4621">
        <v>0</v>
      </c>
      <c r="N4621" s="2">
        <v>30</v>
      </c>
      <c r="O4621" t="s">
        <v>51</v>
      </c>
      <c r="P4621" t="s">
        <v>30</v>
      </c>
      <c r="Q4621" t="s">
        <v>25</v>
      </c>
      <c r="R4621" t="s">
        <v>26</v>
      </c>
    </row>
    <row r="4622" spans="1:18" x14ac:dyDescent="0.35">
      <c r="A4622" t="s">
        <v>1038</v>
      </c>
      <c r="B4622" t="s">
        <v>711</v>
      </c>
      <c r="C4622" t="s">
        <v>15</v>
      </c>
      <c r="D4622" t="s">
        <v>17</v>
      </c>
      <c r="E4622" t="s">
        <v>366</v>
      </c>
      <c r="F4622" t="s">
        <v>34</v>
      </c>
      <c r="G4622" t="s">
        <v>20</v>
      </c>
      <c r="H4622" t="s">
        <v>21</v>
      </c>
      <c r="I4622" s="4">
        <v>1039.47</v>
      </c>
      <c r="J4622">
        <v>0</v>
      </c>
      <c r="K4622">
        <v>0</v>
      </c>
      <c r="L4622">
        <v>0</v>
      </c>
      <c r="M4622">
        <v>1039.47</v>
      </c>
      <c r="N4622" s="2">
        <v>30</v>
      </c>
      <c r="O4622" t="s">
        <v>51</v>
      </c>
      <c r="P4622" t="s">
        <v>108</v>
      </c>
      <c r="Q4622" t="s">
        <v>25</v>
      </c>
      <c r="R4622" t="s">
        <v>26</v>
      </c>
    </row>
    <row r="4623" spans="1:18" x14ac:dyDescent="0.35">
      <c r="A4623" t="s">
        <v>1038</v>
      </c>
      <c r="B4623" t="s">
        <v>712</v>
      </c>
      <c r="C4623" t="s">
        <v>15</v>
      </c>
      <c r="D4623" t="s">
        <v>17</v>
      </c>
      <c r="E4623" t="s">
        <v>248</v>
      </c>
      <c r="G4623" t="s">
        <v>20</v>
      </c>
      <c r="H4623" t="s">
        <v>22</v>
      </c>
      <c r="I4623" s="4">
        <v>7685</v>
      </c>
      <c r="J4623">
        <v>1970</v>
      </c>
      <c r="K4623">
        <v>0</v>
      </c>
      <c r="L4623">
        <v>5715</v>
      </c>
      <c r="M4623">
        <v>0</v>
      </c>
      <c r="N4623" s="2">
        <v>30</v>
      </c>
      <c r="O4623" t="s">
        <v>51</v>
      </c>
      <c r="P4623" t="s">
        <v>32</v>
      </c>
      <c r="Q4623" t="s">
        <v>25</v>
      </c>
      <c r="R4623" t="s">
        <v>26</v>
      </c>
    </row>
    <row r="4624" spans="1:18" x14ac:dyDescent="0.35">
      <c r="A4624" t="s">
        <v>1038</v>
      </c>
      <c r="B4624" t="s">
        <v>713</v>
      </c>
      <c r="C4624" t="s">
        <v>15</v>
      </c>
      <c r="D4624" t="s">
        <v>17</v>
      </c>
      <c r="E4624" t="s">
        <v>265</v>
      </c>
      <c r="G4624" t="s">
        <v>20</v>
      </c>
      <c r="H4624" t="s">
        <v>22</v>
      </c>
      <c r="I4624" s="4">
        <v>1190</v>
      </c>
      <c r="J4624">
        <v>260</v>
      </c>
      <c r="K4624">
        <v>0</v>
      </c>
      <c r="L4624">
        <v>930</v>
      </c>
      <c r="M4624">
        <v>0</v>
      </c>
      <c r="N4624" s="2">
        <v>30</v>
      </c>
      <c r="O4624" t="s">
        <v>51</v>
      </c>
      <c r="P4624" t="s">
        <v>32</v>
      </c>
      <c r="Q4624" t="s">
        <v>25</v>
      </c>
      <c r="R4624" t="s">
        <v>26</v>
      </c>
    </row>
    <row r="4625" spans="1:18" x14ac:dyDescent="0.35">
      <c r="A4625" t="s">
        <v>1038</v>
      </c>
      <c r="B4625" t="s">
        <v>714</v>
      </c>
      <c r="C4625" t="s">
        <v>15</v>
      </c>
      <c r="D4625" t="s">
        <v>17</v>
      </c>
      <c r="E4625" t="s">
        <v>263</v>
      </c>
      <c r="F4625" t="s">
        <v>264</v>
      </c>
      <c r="G4625" t="s">
        <v>20</v>
      </c>
      <c r="H4625" t="s">
        <v>22</v>
      </c>
      <c r="I4625" s="4">
        <v>1108</v>
      </c>
      <c r="J4625">
        <v>280</v>
      </c>
      <c r="K4625">
        <v>0</v>
      </c>
      <c r="L4625">
        <v>828</v>
      </c>
      <c r="M4625">
        <v>0</v>
      </c>
      <c r="N4625" s="2">
        <v>30</v>
      </c>
      <c r="O4625" t="s">
        <v>51</v>
      </c>
      <c r="P4625" t="s">
        <v>32</v>
      </c>
      <c r="Q4625" t="s">
        <v>25</v>
      </c>
      <c r="R4625" t="s">
        <v>26</v>
      </c>
    </row>
    <row r="4626" spans="1:18" x14ac:dyDescent="0.35">
      <c r="A4626" t="s">
        <v>1038</v>
      </c>
      <c r="B4626" t="s">
        <v>715</v>
      </c>
      <c r="C4626" t="s">
        <v>15</v>
      </c>
      <c r="D4626" t="s">
        <v>17</v>
      </c>
      <c r="E4626" t="s">
        <v>508</v>
      </c>
      <c r="G4626" t="s">
        <v>20</v>
      </c>
      <c r="H4626" t="s">
        <v>22</v>
      </c>
      <c r="I4626" s="4">
        <v>312</v>
      </c>
      <c r="J4626">
        <v>80</v>
      </c>
      <c r="K4626">
        <v>0</v>
      </c>
      <c r="L4626">
        <v>232</v>
      </c>
      <c r="M4626">
        <v>0</v>
      </c>
      <c r="N4626" s="2">
        <v>30</v>
      </c>
      <c r="O4626" t="s">
        <v>60</v>
      </c>
      <c r="P4626" t="s">
        <v>32</v>
      </c>
      <c r="Q4626" t="s">
        <v>25</v>
      </c>
      <c r="R4626" t="s">
        <v>26</v>
      </c>
    </row>
    <row r="4627" spans="1:18" x14ac:dyDescent="0.35">
      <c r="A4627" t="s">
        <v>1038</v>
      </c>
      <c r="B4627" t="s">
        <v>716</v>
      </c>
      <c r="C4627" t="s">
        <v>15</v>
      </c>
      <c r="D4627" t="s">
        <v>17</v>
      </c>
      <c r="E4627" t="s">
        <v>359</v>
      </c>
      <c r="F4627" t="s">
        <v>360</v>
      </c>
      <c r="G4627" t="s">
        <v>20</v>
      </c>
      <c r="H4627" t="s">
        <v>22</v>
      </c>
      <c r="I4627" s="4">
        <v>1165</v>
      </c>
      <c r="J4627">
        <v>313</v>
      </c>
      <c r="K4627">
        <v>0</v>
      </c>
      <c r="L4627">
        <v>852</v>
      </c>
      <c r="M4627">
        <v>0</v>
      </c>
      <c r="N4627" s="2">
        <v>30</v>
      </c>
      <c r="O4627" t="s">
        <v>29</v>
      </c>
      <c r="P4627" t="s">
        <v>108</v>
      </c>
      <c r="Q4627" t="s">
        <v>25</v>
      </c>
      <c r="R4627" t="s">
        <v>26</v>
      </c>
    </row>
    <row r="4628" spans="1:18" x14ac:dyDescent="0.35">
      <c r="A4628" t="s">
        <v>1038</v>
      </c>
      <c r="B4628" t="s">
        <v>717</v>
      </c>
      <c r="C4628" t="s">
        <v>15</v>
      </c>
      <c r="D4628" t="s">
        <v>17</v>
      </c>
      <c r="E4628" t="s">
        <v>327</v>
      </c>
      <c r="F4628" t="s">
        <v>328</v>
      </c>
      <c r="G4628" t="s">
        <v>20</v>
      </c>
      <c r="H4628" t="s">
        <v>22</v>
      </c>
      <c r="I4628" s="4">
        <v>455</v>
      </c>
      <c r="J4628">
        <v>116</v>
      </c>
      <c r="K4628">
        <v>0</v>
      </c>
      <c r="L4628">
        <v>339</v>
      </c>
      <c r="M4628">
        <v>0</v>
      </c>
      <c r="N4628" s="2">
        <v>30</v>
      </c>
      <c r="O4628" t="s">
        <v>29</v>
      </c>
      <c r="P4628" t="s">
        <v>108</v>
      </c>
      <c r="Q4628" t="s">
        <v>25</v>
      </c>
      <c r="R4628" t="s">
        <v>26</v>
      </c>
    </row>
    <row r="4629" spans="1:18" x14ac:dyDescent="0.35">
      <c r="A4629" t="s">
        <v>1038</v>
      </c>
      <c r="B4629" t="s">
        <v>718</v>
      </c>
      <c r="C4629" t="s">
        <v>15</v>
      </c>
      <c r="D4629" t="s">
        <v>17</v>
      </c>
      <c r="E4629" t="s">
        <v>122</v>
      </c>
      <c r="F4629" t="s">
        <v>34</v>
      </c>
      <c r="G4629" t="s">
        <v>20</v>
      </c>
      <c r="H4629" t="s">
        <v>21</v>
      </c>
      <c r="I4629" s="4">
        <v>1209.6400000000001</v>
      </c>
      <c r="J4629">
        <v>0</v>
      </c>
      <c r="K4629">
        <v>0</v>
      </c>
      <c r="L4629">
        <v>0</v>
      </c>
      <c r="M4629">
        <v>1209.6400000000001</v>
      </c>
      <c r="N4629" s="2">
        <v>30</v>
      </c>
      <c r="O4629" t="s">
        <v>35</v>
      </c>
      <c r="P4629" t="s">
        <v>108</v>
      </c>
      <c r="Q4629" t="s">
        <v>25</v>
      </c>
      <c r="R4629" t="s">
        <v>26</v>
      </c>
    </row>
    <row r="4630" spans="1:18" x14ac:dyDescent="0.35">
      <c r="A4630" t="s">
        <v>1038</v>
      </c>
      <c r="B4630" t="s">
        <v>719</v>
      </c>
      <c r="C4630" t="s">
        <v>15</v>
      </c>
      <c r="D4630" t="s">
        <v>17</v>
      </c>
      <c r="E4630" t="s">
        <v>403</v>
      </c>
      <c r="F4630" t="s">
        <v>131</v>
      </c>
      <c r="G4630" t="s">
        <v>20</v>
      </c>
      <c r="H4630" t="s">
        <v>22</v>
      </c>
      <c r="I4630" s="4">
        <v>4116</v>
      </c>
      <c r="J4630">
        <v>1100</v>
      </c>
      <c r="K4630">
        <v>0</v>
      </c>
      <c r="L4630">
        <v>3016</v>
      </c>
      <c r="M4630">
        <v>0</v>
      </c>
      <c r="N4630" s="2">
        <v>30</v>
      </c>
      <c r="O4630" t="s">
        <v>29</v>
      </c>
      <c r="P4630" t="s">
        <v>30</v>
      </c>
      <c r="Q4630" t="s">
        <v>25</v>
      </c>
      <c r="R4630" t="s">
        <v>26</v>
      </c>
    </row>
    <row r="4631" spans="1:18" x14ac:dyDescent="0.35">
      <c r="A4631" t="s">
        <v>1038</v>
      </c>
      <c r="B4631" t="s">
        <v>720</v>
      </c>
      <c r="C4631" t="s">
        <v>15</v>
      </c>
      <c r="D4631" t="s">
        <v>17</v>
      </c>
      <c r="E4631" t="s">
        <v>513</v>
      </c>
      <c r="F4631" t="s">
        <v>514</v>
      </c>
      <c r="G4631" t="s">
        <v>20</v>
      </c>
      <c r="H4631" t="s">
        <v>21</v>
      </c>
      <c r="I4631" s="4">
        <v>328</v>
      </c>
      <c r="J4631">
        <v>0</v>
      </c>
      <c r="K4631">
        <v>0</v>
      </c>
      <c r="L4631">
        <v>0</v>
      </c>
      <c r="M4631">
        <v>328</v>
      </c>
      <c r="N4631" s="2">
        <v>30</v>
      </c>
      <c r="O4631" t="s">
        <v>35</v>
      </c>
      <c r="P4631" t="s">
        <v>272</v>
      </c>
      <c r="Q4631" t="s">
        <v>25</v>
      </c>
      <c r="R4631" t="s">
        <v>26</v>
      </c>
    </row>
    <row r="4632" spans="1:18" x14ac:dyDescent="0.35">
      <c r="A4632" t="s">
        <v>1038</v>
      </c>
      <c r="B4632" t="s">
        <v>721</v>
      </c>
      <c r="C4632" t="s">
        <v>15</v>
      </c>
      <c r="D4632" t="s">
        <v>17</v>
      </c>
      <c r="E4632" t="s">
        <v>428</v>
      </c>
      <c r="F4632" t="s">
        <v>429</v>
      </c>
      <c r="G4632" t="s">
        <v>20</v>
      </c>
      <c r="H4632" t="s">
        <v>22</v>
      </c>
      <c r="I4632" s="4">
        <v>11476</v>
      </c>
      <c r="J4632">
        <v>3032</v>
      </c>
      <c r="K4632">
        <v>0</v>
      </c>
      <c r="L4632">
        <v>8444</v>
      </c>
      <c r="M4632">
        <v>0</v>
      </c>
      <c r="N4632" s="2">
        <v>30</v>
      </c>
      <c r="O4632" t="s">
        <v>260</v>
      </c>
      <c r="P4632" t="s">
        <v>30</v>
      </c>
      <c r="Q4632" t="s">
        <v>25</v>
      </c>
      <c r="R4632" t="s">
        <v>26</v>
      </c>
    </row>
    <row r="4633" spans="1:18" x14ac:dyDescent="0.35">
      <c r="A4633" t="s">
        <v>1038</v>
      </c>
      <c r="B4633" t="s">
        <v>722</v>
      </c>
      <c r="C4633" t="s">
        <v>15</v>
      </c>
      <c r="D4633" t="s">
        <v>17</v>
      </c>
      <c r="E4633" t="s">
        <v>410</v>
      </c>
      <c r="F4633" t="s">
        <v>18</v>
      </c>
      <c r="G4633" t="s">
        <v>20</v>
      </c>
      <c r="H4633" t="s">
        <v>21</v>
      </c>
      <c r="I4633" s="4">
        <v>1149.47</v>
      </c>
      <c r="J4633">
        <v>0</v>
      </c>
      <c r="K4633">
        <v>0</v>
      </c>
      <c r="L4633">
        <v>0</v>
      </c>
      <c r="M4633">
        <v>1149.47</v>
      </c>
      <c r="N4633" s="2">
        <v>30</v>
      </c>
      <c r="O4633" t="s">
        <v>23</v>
      </c>
      <c r="P4633" t="s">
        <v>30</v>
      </c>
      <c r="Q4633" t="s">
        <v>25</v>
      </c>
      <c r="R4633" t="s">
        <v>26</v>
      </c>
    </row>
    <row r="4634" spans="1:18" x14ac:dyDescent="0.35">
      <c r="A4634" t="s">
        <v>1038</v>
      </c>
      <c r="B4634" t="s">
        <v>723</v>
      </c>
      <c r="C4634" t="s">
        <v>15</v>
      </c>
      <c r="D4634" t="s">
        <v>17</v>
      </c>
      <c r="E4634" t="s">
        <v>210</v>
      </c>
      <c r="F4634" t="s">
        <v>62</v>
      </c>
      <c r="G4634" t="s">
        <v>20</v>
      </c>
      <c r="H4634" t="s">
        <v>21</v>
      </c>
      <c r="I4634" s="4">
        <v>296.86</v>
      </c>
      <c r="J4634">
        <v>0</v>
      </c>
      <c r="K4634">
        <v>0</v>
      </c>
      <c r="L4634">
        <v>0</v>
      </c>
      <c r="M4634">
        <v>296.86</v>
      </c>
      <c r="N4634" s="2">
        <v>30</v>
      </c>
      <c r="O4634" t="s">
        <v>63</v>
      </c>
      <c r="P4634" t="s">
        <v>80</v>
      </c>
      <c r="Q4634" t="s">
        <v>25</v>
      </c>
      <c r="R4634" t="s">
        <v>26</v>
      </c>
    </row>
    <row r="4635" spans="1:18" x14ac:dyDescent="0.35">
      <c r="A4635" t="s">
        <v>1038</v>
      </c>
      <c r="B4635" t="s">
        <v>724</v>
      </c>
      <c r="C4635" t="s">
        <v>15</v>
      </c>
      <c r="D4635" t="s">
        <v>17</v>
      </c>
      <c r="E4635" t="s">
        <v>111</v>
      </c>
      <c r="F4635" t="s">
        <v>29</v>
      </c>
      <c r="G4635" t="s">
        <v>20</v>
      </c>
      <c r="H4635" t="s">
        <v>21</v>
      </c>
      <c r="I4635" s="4">
        <v>452.74</v>
      </c>
      <c r="J4635">
        <v>0</v>
      </c>
      <c r="K4635">
        <v>0</v>
      </c>
      <c r="L4635">
        <v>0</v>
      </c>
      <c r="M4635">
        <v>452.74</v>
      </c>
      <c r="N4635" s="2">
        <v>30</v>
      </c>
      <c r="O4635" t="s">
        <v>29</v>
      </c>
      <c r="P4635" t="s">
        <v>80</v>
      </c>
      <c r="Q4635" t="s">
        <v>25</v>
      </c>
      <c r="R4635" t="s">
        <v>26</v>
      </c>
    </row>
    <row r="4636" spans="1:18" x14ac:dyDescent="0.35">
      <c r="A4636" t="s">
        <v>1038</v>
      </c>
      <c r="B4636" t="s">
        <v>725</v>
      </c>
      <c r="C4636" t="s">
        <v>15</v>
      </c>
      <c r="D4636" t="s">
        <v>17</v>
      </c>
      <c r="E4636" t="s">
        <v>485</v>
      </c>
      <c r="G4636" t="s">
        <v>20</v>
      </c>
      <c r="H4636" t="s">
        <v>21</v>
      </c>
      <c r="I4636" s="4">
        <v>1832.02</v>
      </c>
      <c r="J4636">
        <v>0</v>
      </c>
      <c r="K4636">
        <v>0</v>
      </c>
      <c r="L4636">
        <v>0</v>
      </c>
      <c r="M4636">
        <v>1832.02</v>
      </c>
      <c r="N4636" s="2">
        <v>30</v>
      </c>
      <c r="O4636" t="s">
        <v>29</v>
      </c>
      <c r="P4636" t="s">
        <v>201</v>
      </c>
      <c r="Q4636" t="s">
        <v>25</v>
      </c>
      <c r="R4636" t="s">
        <v>26</v>
      </c>
    </row>
    <row r="4637" spans="1:18" x14ac:dyDescent="0.35">
      <c r="A4637" t="s">
        <v>1038</v>
      </c>
      <c r="B4637" t="s">
        <v>726</v>
      </c>
      <c r="C4637" t="s">
        <v>15</v>
      </c>
      <c r="D4637" t="s">
        <v>17</v>
      </c>
      <c r="E4637" t="s">
        <v>500</v>
      </c>
      <c r="G4637" t="s">
        <v>20</v>
      </c>
      <c r="H4637" t="s">
        <v>21</v>
      </c>
      <c r="I4637" s="4">
        <v>1080.5</v>
      </c>
      <c r="J4637">
        <v>0</v>
      </c>
      <c r="K4637">
        <v>0</v>
      </c>
      <c r="L4637">
        <v>0</v>
      </c>
      <c r="M4637">
        <v>1080.5</v>
      </c>
      <c r="N4637" s="2">
        <v>30</v>
      </c>
      <c r="O4637" t="s">
        <v>35</v>
      </c>
      <c r="P4637" t="s">
        <v>201</v>
      </c>
      <c r="Q4637" t="s">
        <v>25</v>
      </c>
      <c r="R4637" t="s">
        <v>26</v>
      </c>
    </row>
    <row r="4638" spans="1:18" x14ac:dyDescent="0.35">
      <c r="A4638" t="s">
        <v>1038</v>
      </c>
      <c r="B4638" t="s">
        <v>727</v>
      </c>
      <c r="C4638" t="s">
        <v>15</v>
      </c>
      <c r="D4638" t="s">
        <v>17</v>
      </c>
      <c r="E4638" t="s">
        <v>249</v>
      </c>
      <c r="G4638" t="s">
        <v>20</v>
      </c>
      <c r="H4638" t="s">
        <v>22</v>
      </c>
      <c r="I4638" s="4">
        <v>6456</v>
      </c>
      <c r="J4638">
        <v>1786</v>
      </c>
      <c r="K4638">
        <v>0</v>
      </c>
      <c r="L4638">
        <v>4670</v>
      </c>
      <c r="M4638">
        <v>0</v>
      </c>
      <c r="N4638" s="2">
        <v>30</v>
      </c>
      <c r="O4638" t="s">
        <v>29</v>
      </c>
      <c r="P4638" t="s">
        <v>201</v>
      </c>
      <c r="Q4638" t="s">
        <v>25</v>
      </c>
      <c r="R4638" t="s">
        <v>26</v>
      </c>
    </row>
    <row r="4639" spans="1:18" x14ac:dyDescent="0.35">
      <c r="A4639" t="s">
        <v>1038</v>
      </c>
      <c r="B4639" t="s">
        <v>728</v>
      </c>
      <c r="C4639" t="s">
        <v>15</v>
      </c>
      <c r="D4639" t="s">
        <v>17</v>
      </c>
      <c r="E4639" t="s">
        <v>244</v>
      </c>
      <c r="G4639" t="s">
        <v>20</v>
      </c>
      <c r="H4639" t="s">
        <v>22</v>
      </c>
      <c r="I4639" s="4">
        <v>15790</v>
      </c>
      <c r="J4639">
        <v>4110</v>
      </c>
      <c r="K4639">
        <v>0</v>
      </c>
      <c r="L4639">
        <v>11680</v>
      </c>
      <c r="M4639">
        <v>0</v>
      </c>
      <c r="N4639" s="2">
        <v>30</v>
      </c>
      <c r="O4639" t="s">
        <v>29</v>
      </c>
      <c r="P4639" t="s">
        <v>47</v>
      </c>
      <c r="Q4639" t="s">
        <v>25</v>
      </c>
      <c r="R4639" t="s">
        <v>26</v>
      </c>
    </row>
    <row r="4640" spans="1:18" x14ac:dyDescent="0.35">
      <c r="A4640" t="s">
        <v>1038</v>
      </c>
      <c r="B4640" t="s">
        <v>729</v>
      </c>
      <c r="C4640" t="s">
        <v>15</v>
      </c>
      <c r="D4640" t="s">
        <v>17</v>
      </c>
      <c r="E4640" t="s">
        <v>244</v>
      </c>
      <c r="G4640" t="s">
        <v>20</v>
      </c>
      <c r="H4640" t="s">
        <v>22</v>
      </c>
      <c r="I4640" s="4">
        <v>5764</v>
      </c>
      <c r="J4640">
        <v>1136</v>
      </c>
      <c r="K4640">
        <v>0</v>
      </c>
      <c r="L4640">
        <v>4628</v>
      </c>
      <c r="M4640">
        <v>0</v>
      </c>
      <c r="N4640" s="2">
        <v>30</v>
      </c>
      <c r="O4640" t="s">
        <v>29</v>
      </c>
      <c r="P4640" t="s">
        <v>224</v>
      </c>
      <c r="Q4640" t="s">
        <v>25</v>
      </c>
      <c r="R4640" t="s">
        <v>26</v>
      </c>
    </row>
    <row r="4641" spans="1:18" x14ac:dyDescent="0.35">
      <c r="A4641" t="s">
        <v>1038</v>
      </c>
      <c r="B4641" t="s">
        <v>730</v>
      </c>
      <c r="C4641" t="s">
        <v>15</v>
      </c>
      <c r="D4641" t="s">
        <v>17</v>
      </c>
      <c r="E4641" t="s">
        <v>524</v>
      </c>
      <c r="G4641" t="s">
        <v>20</v>
      </c>
      <c r="H4641" t="s">
        <v>22</v>
      </c>
      <c r="I4641" s="4">
        <v>5915</v>
      </c>
      <c r="J4641">
        <v>820</v>
      </c>
      <c r="K4641">
        <v>0</v>
      </c>
      <c r="L4641">
        <v>5095</v>
      </c>
      <c r="M4641">
        <v>0</v>
      </c>
      <c r="N4641" s="2">
        <v>30</v>
      </c>
      <c r="O4641" t="s">
        <v>51</v>
      </c>
      <c r="P4641" t="s">
        <v>47</v>
      </c>
      <c r="Q4641" t="s">
        <v>25</v>
      </c>
      <c r="R4641" t="s">
        <v>26</v>
      </c>
    </row>
    <row r="4642" spans="1:18" x14ac:dyDescent="0.35">
      <c r="A4642" t="s">
        <v>1038</v>
      </c>
      <c r="B4642" t="s">
        <v>731</v>
      </c>
      <c r="C4642" t="s">
        <v>15</v>
      </c>
      <c r="D4642" t="s">
        <v>17</v>
      </c>
      <c r="E4642" t="s">
        <v>474</v>
      </c>
      <c r="G4642" t="s">
        <v>20</v>
      </c>
      <c r="H4642" t="s">
        <v>22</v>
      </c>
      <c r="I4642" s="4">
        <v>852</v>
      </c>
      <c r="J4642">
        <v>141</v>
      </c>
      <c r="K4642">
        <v>0</v>
      </c>
      <c r="L4642">
        <v>711</v>
      </c>
      <c r="M4642">
        <v>0</v>
      </c>
      <c r="N4642" s="2">
        <v>30</v>
      </c>
      <c r="O4642" t="s">
        <v>46</v>
      </c>
      <c r="P4642" t="s">
        <v>47</v>
      </c>
      <c r="Q4642" t="s">
        <v>25</v>
      </c>
      <c r="R4642" t="s">
        <v>26</v>
      </c>
    </row>
    <row r="4643" spans="1:18" x14ac:dyDescent="0.35">
      <c r="A4643" t="s">
        <v>1038</v>
      </c>
      <c r="B4643" t="s">
        <v>732</v>
      </c>
      <c r="C4643" t="s">
        <v>15</v>
      </c>
      <c r="D4643" t="s">
        <v>17</v>
      </c>
      <c r="E4643" t="s">
        <v>518</v>
      </c>
      <c r="G4643" t="s">
        <v>20</v>
      </c>
      <c r="H4643" t="s">
        <v>22</v>
      </c>
      <c r="I4643" s="4">
        <v>20860</v>
      </c>
      <c r="J4643">
        <v>2775</v>
      </c>
      <c r="K4643">
        <v>0</v>
      </c>
      <c r="L4643">
        <v>18085</v>
      </c>
      <c r="M4643">
        <v>0</v>
      </c>
      <c r="N4643" s="2">
        <v>30</v>
      </c>
      <c r="O4643" t="s">
        <v>51</v>
      </c>
      <c r="P4643" t="s">
        <v>47</v>
      </c>
      <c r="Q4643" t="s">
        <v>25</v>
      </c>
      <c r="R4643" t="s">
        <v>26</v>
      </c>
    </row>
    <row r="4644" spans="1:18" x14ac:dyDescent="0.35">
      <c r="A4644" t="s">
        <v>1038</v>
      </c>
      <c r="B4644" t="s">
        <v>733</v>
      </c>
      <c r="C4644" t="s">
        <v>15</v>
      </c>
      <c r="D4644" t="s">
        <v>17</v>
      </c>
      <c r="E4644" t="s">
        <v>398</v>
      </c>
      <c r="F4644" t="s">
        <v>18</v>
      </c>
      <c r="G4644" t="s">
        <v>20</v>
      </c>
      <c r="H4644" t="s">
        <v>21</v>
      </c>
      <c r="I4644" s="4">
        <v>292.38</v>
      </c>
      <c r="J4644">
        <v>0</v>
      </c>
      <c r="K4644">
        <v>0</v>
      </c>
      <c r="L4644">
        <v>0</v>
      </c>
      <c r="M4644">
        <v>292.38</v>
      </c>
      <c r="N4644" s="2">
        <v>30</v>
      </c>
      <c r="O4644" t="s">
        <v>23</v>
      </c>
      <c r="P4644" t="s">
        <v>30</v>
      </c>
      <c r="Q4644" t="s">
        <v>25</v>
      </c>
      <c r="R4644" t="s">
        <v>26</v>
      </c>
    </row>
    <row r="4645" spans="1:18" x14ac:dyDescent="0.35">
      <c r="A4645" t="s">
        <v>1038</v>
      </c>
      <c r="B4645" t="s">
        <v>734</v>
      </c>
      <c r="C4645" t="s">
        <v>15</v>
      </c>
      <c r="D4645" t="s">
        <v>17</v>
      </c>
      <c r="E4645" t="s">
        <v>398</v>
      </c>
      <c r="F4645" t="s">
        <v>18</v>
      </c>
      <c r="G4645" t="s">
        <v>20</v>
      </c>
      <c r="H4645" t="s">
        <v>21</v>
      </c>
      <c r="I4645" s="4">
        <v>358.52</v>
      </c>
      <c r="J4645">
        <v>0</v>
      </c>
      <c r="K4645">
        <v>0</v>
      </c>
      <c r="L4645">
        <v>0</v>
      </c>
      <c r="M4645">
        <v>358.52</v>
      </c>
      <c r="N4645" s="2">
        <v>30</v>
      </c>
      <c r="O4645" t="s">
        <v>23</v>
      </c>
      <c r="P4645" t="s">
        <v>30</v>
      </c>
      <c r="Q4645" t="s">
        <v>25</v>
      </c>
      <c r="R4645" t="s">
        <v>26</v>
      </c>
    </row>
    <row r="4646" spans="1:18" x14ac:dyDescent="0.35">
      <c r="A4646" t="s">
        <v>1038</v>
      </c>
      <c r="B4646" t="s">
        <v>735</v>
      </c>
      <c r="C4646" t="s">
        <v>15</v>
      </c>
      <c r="D4646" t="s">
        <v>17</v>
      </c>
      <c r="E4646" t="s">
        <v>369</v>
      </c>
      <c r="F4646" t="s">
        <v>131</v>
      </c>
      <c r="G4646" t="s">
        <v>20</v>
      </c>
      <c r="H4646" t="s">
        <v>22</v>
      </c>
      <c r="I4646" s="4">
        <v>3129</v>
      </c>
      <c r="J4646">
        <v>845</v>
      </c>
      <c r="K4646">
        <v>0</v>
      </c>
      <c r="L4646">
        <v>2284</v>
      </c>
      <c r="M4646">
        <v>0</v>
      </c>
      <c r="N4646" s="2">
        <v>30</v>
      </c>
      <c r="O4646" t="s">
        <v>29</v>
      </c>
      <c r="P4646" t="s">
        <v>30</v>
      </c>
      <c r="Q4646" t="s">
        <v>25</v>
      </c>
      <c r="R4646" t="s">
        <v>26</v>
      </c>
    </row>
    <row r="4647" spans="1:18" x14ac:dyDescent="0.35">
      <c r="A4647" t="s">
        <v>1038</v>
      </c>
      <c r="B4647" t="s">
        <v>736</v>
      </c>
      <c r="C4647" t="s">
        <v>15</v>
      </c>
      <c r="D4647" t="s">
        <v>17</v>
      </c>
      <c r="E4647" t="s">
        <v>309</v>
      </c>
      <c r="G4647" t="s">
        <v>20</v>
      </c>
      <c r="H4647" t="s">
        <v>22</v>
      </c>
      <c r="I4647" s="4">
        <v>10427</v>
      </c>
      <c r="J4647">
        <v>2057</v>
      </c>
      <c r="K4647">
        <v>0</v>
      </c>
      <c r="L4647">
        <v>8370</v>
      </c>
      <c r="M4647">
        <v>0</v>
      </c>
      <c r="N4647" s="2">
        <v>30</v>
      </c>
      <c r="O4647" t="s">
        <v>29</v>
      </c>
      <c r="P4647" t="s">
        <v>224</v>
      </c>
      <c r="Q4647" t="s">
        <v>25</v>
      </c>
      <c r="R4647" t="s">
        <v>26</v>
      </c>
    </row>
    <row r="4648" spans="1:18" x14ac:dyDescent="0.35">
      <c r="A4648" t="s">
        <v>1038</v>
      </c>
      <c r="B4648" t="s">
        <v>738</v>
      </c>
      <c r="C4648" t="s">
        <v>15</v>
      </c>
      <c r="D4648" t="s">
        <v>17</v>
      </c>
      <c r="E4648" t="s">
        <v>480</v>
      </c>
      <c r="G4648" t="s">
        <v>20</v>
      </c>
      <c r="H4648" t="s">
        <v>22</v>
      </c>
      <c r="I4648" s="4">
        <v>104</v>
      </c>
      <c r="J4648">
        <v>15</v>
      </c>
      <c r="K4648">
        <v>0</v>
      </c>
      <c r="L4648">
        <v>89</v>
      </c>
      <c r="M4648">
        <v>0</v>
      </c>
      <c r="N4648" s="2">
        <v>30</v>
      </c>
      <c r="O4648" t="s">
        <v>29</v>
      </c>
      <c r="P4648" t="s">
        <v>64</v>
      </c>
      <c r="Q4648" t="s">
        <v>25</v>
      </c>
      <c r="R4648" t="s">
        <v>26</v>
      </c>
    </row>
    <row r="4649" spans="1:18" x14ac:dyDescent="0.35">
      <c r="A4649" t="s">
        <v>1038</v>
      </c>
      <c r="B4649" t="s">
        <v>740</v>
      </c>
      <c r="C4649" t="s">
        <v>15</v>
      </c>
      <c r="D4649" t="s">
        <v>17</v>
      </c>
      <c r="E4649" t="s">
        <v>299</v>
      </c>
      <c r="F4649" t="s">
        <v>300</v>
      </c>
      <c r="G4649" t="s">
        <v>20</v>
      </c>
      <c r="H4649" t="s">
        <v>22</v>
      </c>
      <c r="I4649" s="4">
        <v>10804</v>
      </c>
      <c r="J4649">
        <v>1128</v>
      </c>
      <c r="K4649">
        <v>0</v>
      </c>
      <c r="L4649">
        <v>9676</v>
      </c>
      <c r="M4649">
        <v>0</v>
      </c>
      <c r="N4649" s="2">
        <v>30</v>
      </c>
      <c r="O4649" t="s">
        <v>60</v>
      </c>
      <c r="P4649" t="s">
        <v>64</v>
      </c>
      <c r="Q4649" t="s">
        <v>25</v>
      </c>
      <c r="R4649" t="s">
        <v>26</v>
      </c>
    </row>
    <row r="4650" spans="1:18" x14ac:dyDescent="0.35">
      <c r="A4650" t="s">
        <v>1038</v>
      </c>
      <c r="B4650" t="s">
        <v>741</v>
      </c>
      <c r="C4650" t="s">
        <v>15</v>
      </c>
      <c r="D4650" t="s">
        <v>17</v>
      </c>
      <c r="E4650" t="s">
        <v>83</v>
      </c>
      <c r="F4650" t="s">
        <v>18</v>
      </c>
      <c r="G4650" t="s">
        <v>20</v>
      </c>
      <c r="H4650" t="s">
        <v>21</v>
      </c>
      <c r="I4650" s="4">
        <v>307.45</v>
      </c>
      <c r="J4650">
        <v>0</v>
      </c>
      <c r="K4650">
        <v>0</v>
      </c>
      <c r="L4650">
        <v>0</v>
      </c>
      <c r="M4650">
        <v>307.45</v>
      </c>
      <c r="N4650" s="2">
        <v>30</v>
      </c>
      <c r="O4650" t="s">
        <v>51</v>
      </c>
      <c r="P4650" t="s">
        <v>80</v>
      </c>
      <c r="Q4650" t="s">
        <v>25</v>
      </c>
      <c r="R4650" t="s">
        <v>26</v>
      </c>
    </row>
    <row r="4651" spans="1:18" x14ac:dyDescent="0.35">
      <c r="A4651" t="s">
        <v>1038</v>
      </c>
      <c r="B4651" t="s">
        <v>742</v>
      </c>
      <c r="C4651" t="s">
        <v>15</v>
      </c>
      <c r="D4651" t="s">
        <v>17</v>
      </c>
      <c r="E4651" t="s">
        <v>130</v>
      </c>
      <c r="F4651" t="s">
        <v>131</v>
      </c>
      <c r="G4651" t="s">
        <v>20</v>
      </c>
      <c r="H4651" t="s">
        <v>21</v>
      </c>
      <c r="I4651" s="4">
        <v>1030.1500000000001</v>
      </c>
      <c r="J4651">
        <v>0</v>
      </c>
      <c r="K4651">
        <v>0</v>
      </c>
      <c r="L4651">
        <v>0</v>
      </c>
      <c r="M4651">
        <v>1030.1500000000001</v>
      </c>
      <c r="N4651" s="2">
        <v>30</v>
      </c>
      <c r="O4651" t="s">
        <v>29</v>
      </c>
      <c r="P4651" t="s">
        <v>80</v>
      </c>
      <c r="Q4651" t="s">
        <v>25</v>
      </c>
      <c r="R4651" t="s">
        <v>26</v>
      </c>
    </row>
    <row r="4652" spans="1:18" x14ac:dyDescent="0.35">
      <c r="A4652" t="s">
        <v>1038</v>
      </c>
      <c r="B4652" t="s">
        <v>743</v>
      </c>
      <c r="C4652" t="s">
        <v>15</v>
      </c>
      <c r="D4652" t="s">
        <v>17</v>
      </c>
      <c r="E4652" t="s">
        <v>280</v>
      </c>
      <c r="F4652" t="s">
        <v>281</v>
      </c>
      <c r="G4652" t="s">
        <v>20</v>
      </c>
      <c r="H4652" t="s">
        <v>22</v>
      </c>
      <c r="I4652" s="4">
        <v>27410</v>
      </c>
      <c r="J4652">
        <v>4390</v>
      </c>
      <c r="K4652">
        <v>0</v>
      </c>
      <c r="L4652">
        <v>23020</v>
      </c>
      <c r="M4652">
        <v>0</v>
      </c>
      <c r="N4652" s="2">
        <v>30</v>
      </c>
      <c r="O4652" t="s">
        <v>60</v>
      </c>
      <c r="P4652" t="s">
        <v>80</v>
      </c>
      <c r="Q4652" t="s">
        <v>25</v>
      </c>
      <c r="R4652" t="s">
        <v>26</v>
      </c>
    </row>
    <row r="4653" spans="1:18" x14ac:dyDescent="0.35">
      <c r="A4653" t="s">
        <v>1038</v>
      </c>
      <c r="B4653" t="s">
        <v>1022</v>
      </c>
      <c r="C4653" t="s">
        <v>15</v>
      </c>
      <c r="D4653" t="s">
        <v>17</v>
      </c>
      <c r="E4653" t="s">
        <v>572</v>
      </c>
      <c r="F4653" t="s">
        <v>96</v>
      </c>
      <c r="G4653" t="s">
        <v>20</v>
      </c>
      <c r="H4653" t="s">
        <v>21</v>
      </c>
      <c r="I4653" s="4">
        <v>351</v>
      </c>
      <c r="J4653">
        <v>0</v>
      </c>
      <c r="K4653">
        <v>0</v>
      </c>
      <c r="L4653">
        <v>0</v>
      </c>
      <c r="M4653">
        <v>351</v>
      </c>
      <c r="N4653" s="2">
        <v>30</v>
      </c>
      <c r="Q4653" t="s">
        <v>25</v>
      </c>
      <c r="R4653" t="s">
        <v>26</v>
      </c>
    </row>
    <row r="4654" spans="1:18" x14ac:dyDescent="0.35">
      <c r="A4654" t="s">
        <v>1038</v>
      </c>
      <c r="B4654" t="s">
        <v>744</v>
      </c>
      <c r="C4654" t="s">
        <v>15</v>
      </c>
      <c r="D4654" t="s">
        <v>17</v>
      </c>
      <c r="E4654" t="s">
        <v>128</v>
      </c>
      <c r="F4654" t="s">
        <v>62</v>
      </c>
      <c r="G4654" t="s">
        <v>20</v>
      </c>
      <c r="H4654" t="s">
        <v>21</v>
      </c>
      <c r="I4654" s="4">
        <v>31.37</v>
      </c>
      <c r="J4654">
        <v>0</v>
      </c>
      <c r="K4654">
        <v>0</v>
      </c>
      <c r="L4654">
        <v>0</v>
      </c>
      <c r="M4654">
        <v>31.37</v>
      </c>
      <c r="N4654" s="2">
        <v>30</v>
      </c>
      <c r="O4654" t="s">
        <v>63</v>
      </c>
      <c r="P4654" t="s">
        <v>64</v>
      </c>
      <c r="Q4654" t="s">
        <v>25</v>
      </c>
      <c r="R4654" t="s">
        <v>26</v>
      </c>
    </row>
    <row r="4655" spans="1:18" x14ac:dyDescent="0.35">
      <c r="A4655" t="s">
        <v>1038</v>
      </c>
      <c r="B4655" t="s">
        <v>745</v>
      </c>
      <c r="C4655" t="s">
        <v>15</v>
      </c>
      <c r="D4655" t="s">
        <v>17</v>
      </c>
      <c r="E4655" t="s">
        <v>90</v>
      </c>
      <c r="G4655" t="s">
        <v>20</v>
      </c>
      <c r="H4655" t="s">
        <v>21</v>
      </c>
      <c r="I4655" s="4">
        <v>91.37</v>
      </c>
      <c r="J4655">
        <v>0</v>
      </c>
      <c r="K4655">
        <v>0</v>
      </c>
      <c r="L4655">
        <v>0</v>
      </c>
      <c r="M4655">
        <v>91.37</v>
      </c>
      <c r="N4655" s="2">
        <v>30</v>
      </c>
      <c r="O4655" t="s">
        <v>63</v>
      </c>
      <c r="P4655" t="s">
        <v>64</v>
      </c>
      <c r="Q4655" t="s">
        <v>25</v>
      </c>
      <c r="R4655" t="s">
        <v>26</v>
      </c>
    </row>
    <row r="4656" spans="1:18" x14ac:dyDescent="0.35">
      <c r="A4656" t="s">
        <v>1038</v>
      </c>
      <c r="B4656" t="s">
        <v>746</v>
      </c>
      <c r="C4656" t="s">
        <v>15</v>
      </c>
      <c r="D4656" t="s">
        <v>17</v>
      </c>
      <c r="E4656" t="s">
        <v>233</v>
      </c>
      <c r="F4656" t="s">
        <v>18</v>
      </c>
      <c r="G4656" t="s">
        <v>20</v>
      </c>
      <c r="H4656" t="s">
        <v>21</v>
      </c>
      <c r="I4656" s="4">
        <v>1075.8599999999999</v>
      </c>
      <c r="J4656">
        <v>0</v>
      </c>
      <c r="K4656">
        <v>0</v>
      </c>
      <c r="L4656">
        <v>0</v>
      </c>
      <c r="M4656">
        <v>1075.8599999999999</v>
      </c>
      <c r="N4656" s="2">
        <v>30</v>
      </c>
      <c r="O4656" t="s">
        <v>23</v>
      </c>
      <c r="P4656" t="s">
        <v>32</v>
      </c>
      <c r="Q4656" t="s">
        <v>25</v>
      </c>
      <c r="R4656" t="s">
        <v>26</v>
      </c>
    </row>
    <row r="4657" spans="1:18" x14ac:dyDescent="0.35">
      <c r="A4657" t="s">
        <v>1038</v>
      </c>
      <c r="B4657" t="s">
        <v>747</v>
      </c>
      <c r="C4657" t="s">
        <v>15</v>
      </c>
      <c r="D4657" t="s">
        <v>17</v>
      </c>
      <c r="E4657" t="s">
        <v>411</v>
      </c>
      <c r="F4657" t="s">
        <v>412</v>
      </c>
      <c r="G4657" t="s">
        <v>20</v>
      </c>
      <c r="H4657" t="s">
        <v>22</v>
      </c>
      <c r="I4657" s="4">
        <v>2164</v>
      </c>
      <c r="J4657">
        <v>514</v>
      </c>
      <c r="K4657">
        <v>0</v>
      </c>
      <c r="L4657">
        <v>1650</v>
      </c>
      <c r="M4657">
        <v>0</v>
      </c>
      <c r="N4657" s="2">
        <v>30</v>
      </c>
      <c r="O4657" t="s">
        <v>29</v>
      </c>
      <c r="P4657" t="s">
        <v>49</v>
      </c>
      <c r="Q4657" t="s">
        <v>25</v>
      </c>
      <c r="R4657" t="s">
        <v>26</v>
      </c>
    </row>
    <row r="4658" spans="1:18" x14ac:dyDescent="0.35">
      <c r="A4658" t="s">
        <v>1038</v>
      </c>
      <c r="B4658" t="s">
        <v>748</v>
      </c>
      <c r="C4658" t="s">
        <v>15</v>
      </c>
      <c r="D4658" t="s">
        <v>17</v>
      </c>
      <c r="E4658" t="s">
        <v>167</v>
      </c>
      <c r="G4658" t="s">
        <v>20</v>
      </c>
      <c r="H4658" t="s">
        <v>22</v>
      </c>
      <c r="I4658" s="4">
        <v>3183</v>
      </c>
      <c r="J4658">
        <v>668</v>
      </c>
      <c r="K4658">
        <v>0</v>
      </c>
      <c r="L4658">
        <v>2515</v>
      </c>
      <c r="M4658">
        <v>0</v>
      </c>
      <c r="N4658" s="2">
        <v>30</v>
      </c>
      <c r="O4658" t="s">
        <v>29</v>
      </c>
      <c r="P4658" t="s">
        <v>168</v>
      </c>
      <c r="Q4658" t="s">
        <v>25</v>
      </c>
      <c r="R4658" t="s">
        <v>26</v>
      </c>
    </row>
    <row r="4659" spans="1:18" x14ac:dyDescent="0.35">
      <c r="A4659" t="s">
        <v>1038</v>
      </c>
      <c r="B4659" t="s">
        <v>749</v>
      </c>
      <c r="C4659" t="s">
        <v>15</v>
      </c>
      <c r="D4659" t="s">
        <v>17</v>
      </c>
      <c r="E4659" t="s">
        <v>221</v>
      </c>
      <c r="G4659" t="s">
        <v>20</v>
      </c>
      <c r="H4659" t="s">
        <v>22</v>
      </c>
      <c r="I4659" s="4">
        <v>6379</v>
      </c>
      <c r="J4659">
        <v>1508</v>
      </c>
      <c r="K4659">
        <v>0</v>
      </c>
      <c r="L4659">
        <v>4871</v>
      </c>
      <c r="M4659">
        <v>0</v>
      </c>
      <c r="N4659" s="2">
        <v>30</v>
      </c>
      <c r="O4659" t="s">
        <v>29</v>
      </c>
      <c r="P4659" t="s">
        <v>168</v>
      </c>
      <c r="Q4659" t="s">
        <v>25</v>
      </c>
      <c r="R4659" t="s">
        <v>26</v>
      </c>
    </row>
    <row r="4660" spans="1:18" x14ac:dyDescent="0.35">
      <c r="A4660" t="s">
        <v>1038</v>
      </c>
      <c r="B4660" t="s">
        <v>750</v>
      </c>
      <c r="C4660" t="s">
        <v>15</v>
      </c>
      <c r="D4660" t="s">
        <v>17</v>
      </c>
      <c r="E4660" t="s">
        <v>512</v>
      </c>
      <c r="G4660" t="s">
        <v>20</v>
      </c>
      <c r="H4660" t="s">
        <v>22</v>
      </c>
      <c r="I4660" s="4">
        <v>97</v>
      </c>
      <c r="J4660">
        <v>22</v>
      </c>
      <c r="K4660">
        <v>0</v>
      </c>
      <c r="L4660">
        <v>75</v>
      </c>
      <c r="M4660">
        <v>0</v>
      </c>
      <c r="N4660" s="2">
        <v>30</v>
      </c>
      <c r="O4660" t="s">
        <v>29</v>
      </c>
      <c r="P4660" t="s">
        <v>168</v>
      </c>
      <c r="Q4660" t="s">
        <v>25</v>
      </c>
      <c r="R4660" t="s">
        <v>26</v>
      </c>
    </row>
    <row r="4661" spans="1:18" x14ac:dyDescent="0.35">
      <c r="A4661" t="s">
        <v>1038</v>
      </c>
      <c r="B4661" t="s">
        <v>751</v>
      </c>
      <c r="C4661" t="s">
        <v>15</v>
      </c>
      <c r="D4661" t="s">
        <v>17</v>
      </c>
      <c r="E4661" t="s">
        <v>357</v>
      </c>
      <c r="G4661" t="s">
        <v>20</v>
      </c>
      <c r="H4661" t="s">
        <v>22</v>
      </c>
      <c r="I4661" s="4">
        <v>3885</v>
      </c>
      <c r="J4661">
        <v>825</v>
      </c>
      <c r="K4661">
        <v>0</v>
      </c>
      <c r="L4661">
        <v>3060</v>
      </c>
      <c r="M4661">
        <v>0</v>
      </c>
      <c r="N4661" s="2">
        <v>30</v>
      </c>
      <c r="O4661" t="s">
        <v>57</v>
      </c>
      <c r="P4661" t="s">
        <v>108</v>
      </c>
      <c r="Q4661" t="s">
        <v>25</v>
      </c>
      <c r="R4661" t="s">
        <v>26</v>
      </c>
    </row>
    <row r="4662" spans="1:18" x14ac:dyDescent="0.35">
      <c r="A4662" t="s">
        <v>1038</v>
      </c>
      <c r="B4662" t="s">
        <v>752</v>
      </c>
      <c r="C4662" t="s">
        <v>15</v>
      </c>
      <c r="D4662" t="s">
        <v>17</v>
      </c>
      <c r="E4662" t="s">
        <v>317</v>
      </c>
      <c r="G4662" t="s">
        <v>20</v>
      </c>
      <c r="H4662" t="s">
        <v>21</v>
      </c>
      <c r="I4662" s="4">
        <v>910.96</v>
      </c>
      <c r="J4662">
        <v>0</v>
      </c>
      <c r="K4662">
        <v>0</v>
      </c>
      <c r="L4662">
        <v>0</v>
      </c>
      <c r="M4662">
        <v>910.96</v>
      </c>
      <c r="N4662" s="2">
        <v>30</v>
      </c>
      <c r="O4662" t="s">
        <v>23</v>
      </c>
      <c r="P4662" t="s">
        <v>108</v>
      </c>
      <c r="Q4662" t="s">
        <v>25</v>
      </c>
      <c r="R4662" t="s">
        <v>26</v>
      </c>
    </row>
    <row r="4663" spans="1:18" x14ac:dyDescent="0.35">
      <c r="A4663" t="s">
        <v>1038</v>
      </c>
      <c r="B4663" t="s">
        <v>753</v>
      </c>
      <c r="C4663" t="s">
        <v>15</v>
      </c>
      <c r="D4663" t="s">
        <v>17</v>
      </c>
      <c r="E4663" t="s">
        <v>374</v>
      </c>
      <c r="G4663" t="s">
        <v>20</v>
      </c>
      <c r="H4663" t="s">
        <v>22</v>
      </c>
      <c r="I4663" s="4">
        <v>6331</v>
      </c>
      <c r="J4663">
        <v>1728</v>
      </c>
      <c r="K4663">
        <v>0</v>
      </c>
      <c r="L4663">
        <v>4603</v>
      </c>
      <c r="M4663">
        <v>0</v>
      </c>
      <c r="N4663" s="2">
        <v>30</v>
      </c>
      <c r="O4663" t="s">
        <v>29</v>
      </c>
      <c r="P4663" t="s">
        <v>108</v>
      </c>
      <c r="Q4663" t="s">
        <v>25</v>
      </c>
      <c r="R4663" t="s">
        <v>26</v>
      </c>
    </row>
    <row r="4664" spans="1:18" x14ac:dyDescent="0.35">
      <c r="A4664" t="s">
        <v>1038</v>
      </c>
      <c r="B4664" t="s">
        <v>754</v>
      </c>
      <c r="C4664" t="s">
        <v>15</v>
      </c>
      <c r="D4664" t="s">
        <v>17</v>
      </c>
      <c r="E4664" t="s">
        <v>171</v>
      </c>
      <c r="F4664" t="s">
        <v>62</v>
      </c>
      <c r="G4664" t="s">
        <v>20</v>
      </c>
      <c r="H4664" t="s">
        <v>21</v>
      </c>
      <c r="I4664" s="4">
        <v>27.05</v>
      </c>
      <c r="J4664">
        <v>0</v>
      </c>
      <c r="K4664">
        <v>0</v>
      </c>
      <c r="L4664">
        <v>0</v>
      </c>
      <c r="M4664">
        <v>27.05</v>
      </c>
      <c r="N4664" s="2">
        <v>30</v>
      </c>
      <c r="O4664" t="s">
        <v>63</v>
      </c>
      <c r="P4664" t="s">
        <v>64</v>
      </c>
      <c r="Q4664" t="s">
        <v>25</v>
      </c>
      <c r="R4664" t="s">
        <v>26</v>
      </c>
    </row>
    <row r="4665" spans="1:18" x14ac:dyDescent="0.35">
      <c r="A4665" t="s">
        <v>1038</v>
      </c>
      <c r="B4665" t="s">
        <v>755</v>
      </c>
      <c r="C4665" t="s">
        <v>15</v>
      </c>
      <c r="D4665" t="s">
        <v>17</v>
      </c>
      <c r="E4665" t="s">
        <v>104</v>
      </c>
      <c r="G4665" t="s">
        <v>20</v>
      </c>
      <c r="H4665" t="s">
        <v>21</v>
      </c>
      <c r="I4665" s="4">
        <v>109.41</v>
      </c>
      <c r="J4665">
        <v>0</v>
      </c>
      <c r="K4665">
        <v>0</v>
      </c>
      <c r="L4665">
        <v>0</v>
      </c>
      <c r="M4665">
        <v>109.41</v>
      </c>
      <c r="N4665" s="2">
        <v>30</v>
      </c>
      <c r="O4665" t="s">
        <v>63</v>
      </c>
      <c r="P4665" t="s">
        <v>64</v>
      </c>
      <c r="Q4665" t="s">
        <v>25</v>
      </c>
      <c r="R4665" t="s">
        <v>26</v>
      </c>
    </row>
    <row r="4666" spans="1:18" x14ac:dyDescent="0.35">
      <c r="A4666" t="s">
        <v>1038</v>
      </c>
      <c r="B4666" t="s">
        <v>756</v>
      </c>
      <c r="C4666" t="s">
        <v>15</v>
      </c>
      <c r="D4666" t="s">
        <v>17</v>
      </c>
      <c r="E4666" t="s">
        <v>100</v>
      </c>
      <c r="F4666" t="s">
        <v>62</v>
      </c>
      <c r="G4666" t="s">
        <v>20</v>
      </c>
      <c r="H4666" t="s">
        <v>21</v>
      </c>
      <c r="I4666" s="4">
        <v>22.35</v>
      </c>
      <c r="J4666">
        <v>0</v>
      </c>
      <c r="K4666">
        <v>0</v>
      </c>
      <c r="L4666">
        <v>0</v>
      </c>
      <c r="M4666">
        <v>22.35</v>
      </c>
      <c r="N4666" s="2">
        <v>30</v>
      </c>
      <c r="O4666" t="s">
        <v>63</v>
      </c>
      <c r="P4666" t="s">
        <v>64</v>
      </c>
      <c r="Q4666" t="s">
        <v>25</v>
      </c>
      <c r="R4666" t="s">
        <v>26</v>
      </c>
    </row>
    <row r="4667" spans="1:18" x14ac:dyDescent="0.35">
      <c r="A4667" t="s">
        <v>1038</v>
      </c>
      <c r="B4667" t="s">
        <v>757</v>
      </c>
      <c r="C4667" t="s">
        <v>15</v>
      </c>
      <c r="D4667" t="s">
        <v>17</v>
      </c>
      <c r="E4667" t="s">
        <v>97</v>
      </c>
      <c r="F4667" t="s">
        <v>98</v>
      </c>
      <c r="G4667" t="s">
        <v>20</v>
      </c>
      <c r="H4667" t="s">
        <v>21</v>
      </c>
      <c r="I4667" s="4">
        <v>99.6</v>
      </c>
      <c r="J4667">
        <v>0</v>
      </c>
      <c r="K4667">
        <v>0</v>
      </c>
      <c r="L4667">
        <v>0</v>
      </c>
      <c r="M4667">
        <v>99.6</v>
      </c>
      <c r="N4667" s="2">
        <v>30</v>
      </c>
      <c r="O4667" t="s">
        <v>63</v>
      </c>
      <c r="P4667" t="s">
        <v>64</v>
      </c>
      <c r="Q4667" t="s">
        <v>25</v>
      </c>
      <c r="R4667" t="s">
        <v>26</v>
      </c>
    </row>
    <row r="4668" spans="1:18" x14ac:dyDescent="0.35">
      <c r="A4668" t="s">
        <v>1038</v>
      </c>
      <c r="B4668" t="s">
        <v>758</v>
      </c>
      <c r="C4668" t="s">
        <v>15</v>
      </c>
      <c r="D4668" t="s">
        <v>17</v>
      </c>
      <c r="E4668" t="s">
        <v>175</v>
      </c>
      <c r="G4668" t="s">
        <v>20</v>
      </c>
      <c r="H4668" t="s">
        <v>21</v>
      </c>
      <c r="I4668" s="4">
        <v>21.17</v>
      </c>
      <c r="J4668">
        <v>0</v>
      </c>
      <c r="K4668">
        <v>0</v>
      </c>
      <c r="L4668">
        <v>0</v>
      </c>
      <c r="M4668">
        <v>21.17</v>
      </c>
      <c r="N4668" s="2">
        <v>30</v>
      </c>
      <c r="O4668" t="s">
        <v>63</v>
      </c>
      <c r="P4668" t="s">
        <v>64</v>
      </c>
      <c r="Q4668" t="s">
        <v>25</v>
      </c>
      <c r="R4668" t="s">
        <v>26</v>
      </c>
    </row>
    <row r="4669" spans="1:18" x14ac:dyDescent="0.35">
      <c r="A4669" t="s">
        <v>1038</v>
      </c>
      <c r="B4669" t="s">
        <v>759</v>
      </c>
      <c r="C4669" t="s">
        <v>15</v>
      </c>
      <c r="D4669" t="s">
        <v>17</v>
      </c>
      <c r="E4669" t="s">
        <v>67</v>
      </c>
      <c r="F4669" t="s">
        <v>62</v>
      </c>
      <c r="G4669" t="s">
        <v>20</v>
      </c>
      <c r="H4669" t="s">
        <v>21</v>
      </c>
      <c r="I4669" s="4">
        <v>104.7</v>
      </c>
      <c r="J4669">
        <v>0</v>
      </c>
      <c r="K4669">
        <v>0</v>
      </c>
      <c r="L4669">
        <v>0</v>
      </c>
      <c r="M4669">
        <v>104.7</v>
      </c>
      <c r="N4669" s="2">
        <v>30</v>
      </c>
      <c r="O4669" t="s">
        <v>63</v>
      </c>
      <c r="P4669" t="s">
        <v>64</v>
      </c>
      <c r="Q4669" t="s">
        <v>25</v>
      </c>
      <c r="R4669" t="s">
        <v>26</v>
      </c>
    </row>
    <row r="4670" spans="1:18" x14ac:dyDescent="0.35">
      <c r="A4670" t="s">
        <v>1038</v>
      </c>
      <c r="B4670" t="s">
        <v>760</v>
      </c>
      <c r="C4670" t="s">
        <v>15</v>
      </c>
      <c r="D4670" t="s">
        <v>17</v>
      </c>
      <c r="E4670" t="s">
        <v>155</v>
      </c>
      <c r="F4670" t="s">
        <v>156</v>
      </c>
      <c r="G4670" t="s">
        <v>20</v>
      </c>
      <c r="H4670" t="s">
        <v>21</v>
      </c>
      <c r="I4670" s="4">
        <v>97.64</v>
      </c>
      <c r="J4670">
        <v>0</v>
      </c>
      <c r="K4670">
        <v>0</v>
      </c>
      <c r="L4670">
        <v>0</v>
      </c>
      <c r="M4670">
        <v>97.64</v>
      </c>
      <c r="N4670" s="2">
        <v>30</v>
      </c>
      <c r="O4670" t="s">
        <v>63</v>
      </c>
      <c r="P4670" t="s">
        <v>64</v>
      </c>
      <c r="Q4670" t="s">
        <v>25</v>
      </c>
      <c r="R4670" t="s">
        <v>26</v>
      </c>
    </row>
    <row r="4671" spans="1:18" x14ac:dyDescent="0.35">
      <c r="A4671" t="s">
        <v>1038</v>
      </c>
      <c r="B4671" t="s">
        <v>761</v>
      </c>
      <c r="C4671" t="s">
        <v>15</v>
      </c>
      <c r="D4671" t="s">
        <v>17</v>
      </c>
      <c r="E4671" t="s">
        <v>117</v>
      </c>
      <c r="F4671" t="s">
        <v>118</v>
      </c>
      <c r="G4671" t="s">
        <v>20</v>
      </c>
      <c r="H4671" t="s">
        <v>21</v>
      </c>
      <c r="I4671" s="4">
        <v>292.5</v>
      </c>
      <c r="J4671">
        <v>0</v>
      </c>
      <c r="K4671">
        <v>0</v>
      </c>
      <c r="L4671">
        <v>0</v>
      </c>
      <c r="M4671">
        <v>292.5</v>
      </c>
      <c r="N4671" s="2">
        <v>30</v>
      </c>
      <c r="O4671" t="s">
        <v>23</v>
      </c>
      <c r="P4671" t="s">
        <v>64</v>
      </c>
      <c r="Q4671" t="s">
        <v>25</v>
      </c>
      <c r="R4671" t="s">
        <v>26</v>
      </c>
    </row>
    <row r="4672" spans="1:18" x14ac:dyDescent="0.35">
      <c r="A4672" t="s">
        <v>1038</v>
      </c>
      <c r="B4672" t="s">
        <v>762</v>
      </c>
      <c r="C4672" t="s">
        <v>15</v>
      </c>
      <c r="D4672" t="s">
        <v>17</v>
      </c>
      <c r="E4672" t="s">
        <v>409</v>
      </c>
      <c r="G4672" t="s">
        <v>20</v>
      </c>
      <c r="H4672" t="s">
        <v>22</v>
      </c>
      <c r="I4672" s="4">
        <v>20200</v>
      </c>
      <c r="J4672">
        <v>5040</v>
      </c>
      <c r="K4672">
        <v>0</v>
      </c>
      <c r="L4672">
        <v>15160</v>
      </c>
      <c r="M4672">
        <v>0</v>
      </c>
      <c r="N4672" s="2">
        <v>30</v>
      </c>
      <c r="O4672" t="s">
        <v>29</v>
      </c>
      <c r="P4672" t="s">
        <v>168</v>
      </c>
      <c r="Q4672" t="s">
        <v>25</v>
      </c>
      <c r="R4672" t="s">
        <v>26</v>
      </c>
    </row>
    <row r="4673" spans="1:18" x14ac:dyDescent="0.35">
      <c r="A4673" t="s">
        <v>1038</v>
      </c>
      <c r="B4673" t="s">
        <v>1020</v>
      </c>
      <c r="C4673" t="s">
        <v>15</v>
      </c>
      <c r="D4673" t="s">
        <v>17</v>
      </c>
      <c r="E4673" t="s">
        <v>571</v>
      </c>
      <c r="F4673" t="s">
        <v>18</v>
      </c>
      <c r="G4673" t="s">
        <v>20</v>
      </c>
      <c r="H4673" t="s">
        <v>21</v>
      </c>
      <c r="I4673" s="4">
        <v>2753</v>
      </c>
      <c r="J4673">
        <v>0</v>
      </c>
      <c r="K4673">
        <v>0</v>
      </c>
      <c r="L4673">
        <v>0</v>
      </c>
      <c r="M4673">
        <v>2753</v>
      </c>
      <c r="N4673" s="2">
        <v>30</v>
      </c>
      <c r="Q4673" t="s">
        <v>25</v>
      </c>
      <c r="R4673" t="s">
        <v>26</v>
      </c>
    </row>
    <row r="4674" spans="1:18" x14ac:dyDescent="0.35">
      <c r="A4674" t="s">
        <v>1038</v>
      </c>
      <c r="B4674" t="s">
        <v>763</v>
      </c>
      <c r="C4674" t="s">
        <v>15</v>
      </c>
      <c r="D4674" t="s">
        <v>17</v>
      </c>
      <c r="E4674" t="s">
        <v>383</v>
      </c>
      <c r="G4674" t="s">
        <v>20</v>
      </c>
      <c r="H4674" t="s">
        <v>21</v>
      </c>
      <c r="I4674" s="4">
        <v>888.59</v>
      </c>
      <c r="J4674">
        <v>0</v>
      </c>
      <c r="K4674">
        <v>0</v>
      </c>
      <c r="L4674">
        <v>0</v>
      </c>
      <c r="M4674">
        <v>888.59</v>
      </c>
      <c r="N4674" s="2">
        <v>30</v>
      </c>
      <c r="O4674" t="s">
        <v>23</v>
      </c>
      <c r="P4674" t="s">
        <v>41</v>
      </c>
      <c r="Q4674" t="s">
        <v>25</v>
      </c>
      <c r="R4674" t="s">
        <v>26</v>
      </c>
    </row>
    <row r="4675" spans="1:18" x14ac:dyDescent="0.35">
      <c r="A4675" t="s">
        <v>1038</v>
      </c>
      <c r="B4675" t="s">
        <v>764</v>
      </c>
      <c r="C4675" t="s">
        <v>15</v>
      </c>
      <c r="D4675" t="s">
        <v>17</v>
      </c>
      <c r="E4675" t="s">
        <v>358</v>
      </c>
      <c r="G4675" t="s">
        <v>20</v>
      </c>
      <c r="H4675" t="s">
        <v>22</v>
      </c>
      <c r="I4675" s="4">
        <v>1470</v>
      </c>
      <c r="J4675">
        <v>71</v>
      </c>
      <c r="K4675">
        <v>0</v>
      </c>
      <c r="L4675">
        <v>1399</v>
      </c>
      <c r="M4675">
        <v>0</v>
      </c>
      <c r="N4675" s="2">
        <v>30</v>
      </c>
      <c r="O4675" t="s">
        <v>23</v>
      </c>
      <c r="P4675" t="s">
        <v>41</v>
      </c>
      <c r="Q4675" t="s">
        <v>25</v>
      </c>
      <c r="R4675" t="s">
        <v>26</v>
      </c>
    </row>
    <row r="4676" spans="1:18" x14ac:dyDescent="0.35">
      <c r="A4676" t="s">
        <v>1038</v>
      </c>
      <c r="B4676" t="s">
        <v>765</v>
      </c>
      <c r="C4676" t="s">
        <v>15</v>
      </c>
      <c r="D4676" t="s">
        <v>17</v>
      </c>
      <c r="E4676" t="s">
        <v>559</v>
      </c>
      <c r="G4676" t="s">
        <v>20</v>
      </c>
      <c r="H4676" t="s">
        <v>22</v>
      </c>
      <c r="I4676" s="4">
        <v>13672</v>
      </c>
      <c r="J4676">
        <v>1304</v>
      </c>
      <c r="K4676">
        <v>0</v>
      </c>
      <c r="L4676">
        <v>12368</v>
      </c>
      <c r="M4676">
        <v>0</v>
      </c>
      <c r="N4676" s="2">
        <v>30</v>
      </c>
      <c r="Q4676" t="s">
        <v>25</v>
      </c>
      <c r="R4676" t="s">
        <v>26</v>
      </c>
    </row>
    <row r="4677" spans="1:18" x14ac:dyDescent="0.35">
      <c r="A4677" t="s">
        <v>1038</v>
      </c>
      <c r="B4677" t="s">
        <v>766</v>
      </c>
      <c r="C4677" t="s">
        <v>15</v>
      </c>
      <c r="D4677" t="s">
        <v>17</v>
      </c>
      <c r="E4677" t="s">
        <v>565</v>
      </c>
      <c r="F4677" t="s">
        <v>566</v>
      </c>
      <c r="G4677" t="s">
        <v>20</v>
      </c>
      <c r="H4677" t="s">
        <v>21</v>
      </c>
      <c r="I4677" s="4">
        <v>4611.57</v>
      </c>
      <c r="J4677">
        <v>0</v>
      </c>
      <c r="K4677">
        <v>0</v>
      </c>
      <c r="L4677">
        <v>0</v>
      </c>
      <c r="M4677">
        <v>4611.57</v>
      </c>
      <c r="N4677" s="2">
        <v>30</v>
      </c>
      <c r="Q4677" t="s">
        <v>25</v>
      </c>
      <c r="R4677" t="s">
        <v>26</v>
      </c>
    </row>
    <row r="4678" spans="1:18" x14ac:dyDescent="0.35">
      <c r="A4678" t="s">
        <v>1038</v>
      </c>
      <c r="B4678" t="s">
        <v>1029</v>
      </c>
      <c r="C4678" t="s">
        <v>15</v>
      </c>
      <c r="D4678" t="s">
        <v>17</v>
      </c>
      <c r="E4678" t="s">
        <v>573</v>
      </c>
      <c r="G4678" t="s">
        <v>20</v>
      </c>
      <c r="H4678" t="s">
        <v>21</v>
      </c>
      <c r="I4678" s="4">
        <v>2070</v>
      </c>
      <c r="J4678">
        <v>0</v>
      </c>
      <c r="K4678">
        <v>0</v>
      </c>
      <c r="L4678">
        <v>0</v>
      </c>
      <c r="M4678">
        <v>2070</v>
      </c>
      <c r="N4678" s="2">
        <v>30</v>
      </c>
      <c r="Q4678" t="s">
        <v>25</v>
      </c>
      <c r="R4678" t="s">
        <v>26</v>
      </c>
    </row>
    <row r="4679" spans="1:18" x14ac:dyDescent="0.35">
      <c r="A4679" t="s">
        <v>1038</v>
      </c>
      <c r="B4679" t="s">
        <v>767</v>
      </c>
      <c r="C4679" t="s">
        <v>15</v>
      </c>
      <c r="D4679" t="s">
        <v>17</v>
      </c>
      <c r="E4679" t="s">
        <v>202</v>
      </c>
      <c r="G4679" t="s">
        <v>20</v>
      </c>
      <c r="H4679" t="s">
        <v>21</v>
      </c>
      <c r="I4679" s="4">
        <v>2002</v>
      </c>
      <c r="J4679">
        <v>0</v>
      </c>
      <c r="K4679">
        <v>0</v>
      </c>
      <c r="L4679">
        <v>0</v>
      </c>
      <c r="M4679">
        <v>2002</v>
      </c>
      <c r="N4679" s="2">
        <v>30</v>
      </c>
      <c r="O4679" t="s">
        <v>29</v>
      </c>
      <c r="P4679" t="s">
        <v>201</v>
      </c>
      <c r="Q4679" t="s">
        <v>25</v>
      </c>
      <c r="R4679" t="s">
        <v>26</v>
      </c>
    </row>
    <row r="4680" spans="1:18" x14ac:dyDescent="0.35">
      <c r="A4680" t="s">
        <v>1038</v>
      </c>
      <c r="B4680" t="s">
        <v>768</v>
      </c>
      <c r="C4680" t="s">
        <v>15</v>
      </c>
      <c r="D4680" t="s">
        <v>17</v>
      </c>
      <c r="E4680" t="s">
        <v>200</v>
      </c>
      <c r="G4680" t="s">
        <v>20</v>
      </c>
      <c r="H4680" t="s">
        <v>22</v>
      </c>
      <c r="I4680" s="4">
        <v>2684</v>
      </c>
      <c r="J4680">
        <v>670</v>
      </c>
      <c r="K4680">
        <v>0</v>
      </c>
      <c r="L4680">
        <v>2014</v>
      </c>
      <c r="M4680">
        <v>0</v>
      </c>
      <c r="N4680" s="2">
        <v>30</v>
      </c>
      <c r="O4680" t="s">
        <v>29</v>
      </c>
      <c r="P4680" t="s">
        <v>201</v>
      </c>
      <c r="Q4680" t="s">
        <v>25</v>
      </c>
      <c r="R4680" t="s">
        <v>26</v>
      </c>
    </row>
    <row r="4681" spans="1:18" x14ac:dyDescent="0.35">
      <c r="A4681" t="s">
        <v>1038</v>
      </c>
      <c r="B4681" t="s">
        <v>769</v>
      </c>
      <c r="C4681" t="s">
        <v>15</v>
      </c>
      <c r="D4681" t="s">
        <v>17</v>
      </c>
      <c r="E4681" t="s">
        <v>92</v>
      </c>
      <c r="F4681" t="s">
        <v>62</v>
      </c>
      <c r="G4681" t="s">
        <v>20</v>
      </c>
      <c r="H4681" t="s">
        <v>21</v>
      </c>
      <c r="I4681" s="4">
        <v>300</v>
      </c>
      <c r="J4681">
        <v>0</v>
      </c>
      <c r="K4681">
        <v>0</v>
      </c>
      <c r="L4681">
        <v>0</v>
      </c>
      <c r="M4681">
        <v>300</v>
      </c>
      <c r="N4681" s="2">
        <v>30</v>
      </c>
      <c r="O4681" t="s">
        <v>63</v>
      </c>
      <c r="P4681" t="s">
        <v>80</v>
      </c>
      <c r="Q4681" t="s">
        <v>25</v>
      </c>
      <c r="R4681" t="s">
        <v>26</v>
      </c>
    </row>
    <row r="4682" spans="1:18" x14ac:dyDescent="0.35">
      <c r="A4682" t="s">
        <v>1038</v>
      </c>
      <c r="B4682" t="s">
        <v>770</v>
      </c>
      <c r="C4682" t="s">
        <v>15</v>
      </c>
      <c r="D4682" t="s">
        <v>17</v>
      </c>
      <c r="E4682" t="s">
        <v>177</v>
      </c>
      <c r="F4682" t="s">
        <v>62</v>
      </c>
      <c r="G4682" t="s">
        <v>20</v>
      </c>
      <c r="H4682" t="s">
        <v>21</v>
      </c>
      <c r="I4682" s="4">
        <v>63.52</v>
      </c>
      <c r="J4682">
        <v>0</v>
      </c>
      <c r="K4682">
        <v>0</v>
      </c>
      <c r="L4682">
        <v>0</v>
      </c>
      <c r="M4682">
        <v>63.52</v>
      </c>
      <c r="N4682" s="2">
        <v>30</v>
      </c>
      <c r="O4682" t="s">
        <v>63</v>
      </c>
      <c r="P4682" t="s">
        <v>80</v>
      </c>
      <c r="Q4682" t="s">
        <v>25</v>
      </c>
      <c r="R4682" t="s">
        <v>26</v>
      </c>
    </row>
    <row r="4683" spans="1:18" x14ac:dyDescent="0.35">
      <c r="A4683" t="s">
        <v>1038</v>
      </c>
      <c r="B4683" t="s">
        <v>771</v>
      </c>
      <c r="C4683" t="s">
        <v>15</v>
      </c>
      <c r="D4683" t="s">
        <v>17</v>
      </c>
      <c r="E4683" t="s">
        <v>492</v>
      </c>
      <c r="F4683" t="s">
        <v>18</v>
      </c>
      <c r="G4683" t="s">
        <v>20</v>
      </c>
      <c r="H4683" t="s">
        <v>21</v>
      </c>
      <c r="I4683" s="4">
        <v>2583.5700000000002</v>
      </c>
      <c r="J4683">
        <v>0</v>
      </c>
      <c r="K4683">
        <v>0</v>
      </c>
      <c r="L4683">
        <v>0</v>
      </c>
      <c r="M4683">
        <v>2583.5700000000002</v>
      </c>
      <c r="N4683" s="2">
        <v>30</v>
      </c>
      <c r="O4683" t="s">
        <v>23</v>
      </c>
      <c r="P4683" t="s">
        <v>224</v>
      </c>
      <c r="Q4683" t="s">
        <v>25</v>
      </c>
      <c r="R4683" t="s">
        <v>26</v>
      </c>
    </row>
    <row r="4684" spans="1:18" x14ac:dyDescent="0.35">
      <c r="A4684" t="s">
        <v>1038</v>
      </c>
      <c r="B4684" t="s">
        <v>772</v>
      </c>
      <c r="C4684" t="s">
        <v>15</v>
      </c>
      <c r="D4684" t="s">
        <v>17</v>
      </c>
      <c r="E4684" t="s">
        <v>223</v>
      </c>
      <c r="G4684" t="s">
        <v>20</v>
      </c>
      <c r="H4684" t="s">
        <v>22</v>
      </c>
      <c r="I4684" s="4">
        <v>8636</v>
      </c>
      <c r="J4684">
        <v>1718</v>
      </c>
      <c r="K4684">
        <v>0</v>
      </c>
      <c r="L4684">
        <v>6918</v>
      </c>
      <c r="M4684">
        <v>0</v>
      </c>
      <c r="N4684" s="2">
        <v>30</v>
      </c>
      <c r="O4684" t="s">
        <v>29</v>
      </c>
      <c r="P4684" t="s">
        <v>224</v>
      </c>
      <c r="Q4684" t="s">
        <v>25</v>
      </c>
      <c r="R4684" t="s">
        <v>26</v>
      </c>
    </row>
    <row r="4685" spans="1:18" x14ac:dyDescent="0.35">
      <c r="A4685" t="s">
        <v>1038</v>
      </c>
      <c r="B4685" t="s">
        <v>773</v>
      </c>
      <c r="C4685" t="s">
        <v>15</v>
      </c>
      <c r="D4685" t="s">
        <v>17</v>
      </c>
      <c r="E4685" t="s">
        <v>99</v>
      </c>
      <c r="F4685" t="s">
        <v>18</v>
      </c>
      <c r="G4685" t="s">
        <v>20</v>
      </c>
      <c r="H4685" t="s">
        <v>21</v>
      </c>
      <c r="I4685" s="4">
        <v>992.98</v>
      </c>
      <c r="J4685">
        <v>0</v>
      </c>
      <c r="K4685">
        <v>0</v>
      </c>
      <c r="L4685">
        <v>0</v>
      </c>
      <c r="M4685">
        <v>992.98</v>
      </c>
      <c r="N4685" s="2">
        <v>30</v>
      </c>
      <c r="O4685" t="s">
        <v>23</v>
      </c>
      <c r="P4685" t="s">
        <v>32</v>
      </c>
      <c r="Q4685" t="s">
        <v>25</v>
      </c>
      <c r="R4685" t="s">
        <v>26</v>
      </c>
    </row>
    <row r="4686" spans="1:18" x14ac:dyDescent="0.35">
      <c r="A4686" t="s">
        <v>1038</v>
      </c>
      <c r="B4686" t="s">
        <v>774</v>
      </c>
      <c r="C4686" t="s">
        <v>15</v>
      </c>
      <c r="D4686" t="s">
        <v>17</v>
      </c>
      <c r="E4686" t="s">
        <v>404</v>
      </c>
      <c r="F4686" t="s">
        <v>53</v>
      </c>
      <c r="G4686" t="s">
        <v>20</v>
      </c>
      <c r="H4686" t="s">
        <v>22</v>
      </c>
      <c r="I4686" s="4">
        <v>3951</v>
      </c>
      <c r="J4686">
        <v>1025</v>
      </c>
      <c r="K4686">
        <v>0</v>
      </c>
      <c r="L4686">
        <v>2926</v>
      </c>
      <c r="M4686">
        <v>0</v>
      </c>
      <c r="N4686" s="2">
        <v>30</v>
      </c>
      <c r="O4686" t="s">
        <v>29</v>
      </c>
      <c r="P4686" t="s">
        <v>30</v>
      </c>
      <c r="Q4686" t="s">
        <v>25</v>
      </c>
      <c r="R4686" t="s">
        <v>26</v>
      </c>
    </row>
    <row r="4687" spans="1:18" x14ac:dyDescent="0.35">
      <c r="A4687" t="s">
        <v>1038</v>
      </c>
      <c r="B4687" t="s">
        <v>1019</v>
      </c>
      <c r="C4687" t="s">
        <v>15</v>
      </c>
      <c r="D4687" t="s">
        <v>17</v>
      </c>
      <c r="E4687" t="s">
        <v>570</v>
      </c>
      <c r="G4687" t="s">
        <v>20</v>
      </c>
      <c r="H4687" t="s">
        <v>21</v>
      </c>
      <c r="I4687" s="4">
        <v>1260.1600000000001</v>
      </c>
      <c r="J4687">
        <v>0</v>
      </c>
      <c r="K4687">
        <v>0</v>
      </c>
      <c r="L4687">
        <v>0</v>
      </c>
      <c r="M4687">
        <v>1260.1600000000001</v>
      </c>
      <c r="N4687" s="2">
        <v>30</v>
      </c>
      <c r="Q4687" t="s">
        <v>25</v>
      </c>
      <c r="R4687" t="s">
        <v>26</v>
      </c>
    </row>
    <row r="4688" spans="1:18" x14ac:dyDescent="0.35">
      <c r="A4688" t="s">
        <v>1038</v>
      </c>
      <c r="B4688" t="s">
        <v>775</v>
      </c>
      <c r="C4688" t="s">
        <v>15</v>
      </c>
      <c r="D4688" t="s">
        <v>17</v>
      </c>
      <c r="E4688" t="s">
        <v>180</v>
      </c>
      <c r="F4688" t="s">
        <v>181</v>
      </c>
      <c r="G4688" t="s">
        <v>20</v>
      </c>
      <c r="H4688" t="s">
        <v>22</v>
      </c>
      <c r="I4688" s="4">
        <v>1997</v>
      </c>
      <c r="J4688">
        <v>428</v>
      </c>
      <c r="K4688">
        <v>0</v>
      </c>
      <c r="L4688">
        <v>1569</v>
      </c>
      <c r="M4688">
        <v>0</v>
      </c>
      <c r="N4688" s="2">
        <v>30</v>
      </c>
      <c r="O4688" t="s">
        <v>29</v>
      </c>
      <c r="P4688" t="s">
        <v>24</v>
      </c>
      <c r="Q4688" t="s">
        <v>25</v>
      </c>
      <c r="R4688" t="s">
        <v>26</v>
      </c>
    </row>
    <row r="4689" spans="1:18" x14ac:dyDescent="0.35">
      <c r="A4689" t="s">
        <v>1038</v>
      </c>
      <c r="B4689" t="s">
        <v>776</v>
      </c>
      <c r="C4689" t="s">
        <v>15</v>
      </c>
      <c r="D4689" t="s">
        <v>17</v>
      </c>
      <c r="E4689" t="s">
        <v>427</v>
      </c>
      <c r="F4689" t="s">
        <v>18</v>
      </c>
      <c r="G4689" t="s">
        <v>20</v>
      </c>
      <c r="H4689" t="s">
        <v>22</v>
      </c>
      <c r="I4689" s="4">
        <v>2724</v>
      </c>
      <c r="J4689">
        <v>94</v>
      </c>
      <c r="K4689">
        <v>0</v>
      </c>
      <c r="L4689">
        <v>2630</v>
      </c>
      <c r="M4689">
        <v>0</v>
      </c>
      <c r="N4689" s="2">
        <v>30</v>
      </c>
      <c r="O4689" t="s">
        <v>23</v>
      </c>
      <c r="P4689" t="s">
        <v>24</v>
      </c>
      <c r="Q4689" t="s">
        <v>25</v>
      </c>
      <c r="R4689" t="s">
        <v>26</v>
      </c>
    </row>
    <row r="4690" spans="1:18" x14ac:dyDescent="0.35">
      <c r="A4690" t="s">
        <v>1038</v>
      </c>
      <c r="B4690" t="s">
        <v>777</v>
      </c>
      <c r="C4690" t="s">
        <v>15</v>
      </c>
      <c r="D4690" t="s">
        <v>17</v>
      </c>
      <c r="E4690" t="s">
        <v>450</v>
      </c>
      <c r="F4690" t="s">
        <v>451</v>
      </c>
      <c r="G4690" t="s">
        <v>20</v>
      </c>
      <c r="H4690" t="s">
        <v>22</v>
      </c>
      <c r="I4690" s="4">
        <v>3895</v>
      </c>
      <c r="J4690">
        <v>927</v>
      </c>
      <c r="K4690">
        <v>0</v>
      </c>
      <c r="L4690">
        <v>2968</v>
      </c>
      <c r="M4690">
        <v>0</v>
      </c>
      <c r="N4690" s="2">
        <v>30</v>
      </c>
      <c r="O4690" t="s">
        <v>29</v>
      </c>
      <c r="P4690" t="s">
        <v>24</v>
      </c>
      <c r="Q4690" t="s">
        <v>25</v>
      </c>
      <c r="R4690" t="s">
        <v>26</v>
      </c>
    </row>
    <row r="4691" spans="1:18" x14ac:dyDescent="0.35">
      <c r="A4691" t="s">
        <v>1038</v>
      </c>
      <c r="B4691" t="s">
        <v>778</v>
      </c>
      <c r="C4691" t="s">
        <v>15</v>
      </c>
      <c r="D4691" t="s">
        <v>17</v>
      </c>
      <c r="E4691" t="s">
        <v>113</v>
      </c>
      <c r="F4691" t="s">
        <v>114</v>
      </c>
      <c r="G4691" t="s">
        <v>20</v>
      </c>
      <c r="H4691" t="s">
        <v>22</v>
      </c>
      <c r="I4691" s="4">
        <v>12730</v>
      </c>
      <c r="J4691">
        <v>1435</v>
      </c>
      <c r="K4691">
        <v>0</v>
      </c>
      <c r="L4691">
        <v>11295</v>
      </c>
      <c r="M4691">
        <v>0</v>
      </c>
      <c r="N4691" s="2">
        <v>30</v>
      </c>
      <c r="O4691" t="s">
        <v>60</v>
      </c>
      <c r="P4691" t="s">
        <v>24</v>
      </c>
      <c r="Q4691" t="s">
        <v>25</v>
      </c>
      <c r="R4691" t="s">
        <v>26</v>
      </c>
    </row>
    <row r="4692" spans="1:18" x14ac:dyDescent="0.35">
      <c r="A4692" t="s">
        <v>1038</v>
      </c>
      <c r="B4692" t="s">
        <v>779</v>
      </c>
      <c r="C4692" t="s">
        <v>15</v>
      </c>
      <c r="D4692" t="s">
        <v>17</v>
      </c>
      <c r="E4692" t="s">
        <v>113</v>
      </c>
      <c r="F4692" t="s">
        <v>18</v>
      </c>
      <c r="G4692" t="s">
        <v>20</v>
      </c>
      <c r="H4692" t="s">
        <v>21</v>
      </c>
      <c r="I4692" s="4">
        <v>1695.15</v>
      </c>
      <c r="J4692">
        <v>0</v>
      </c>
      <c r="K4692">
        <v>0</v>
      </c>
      <c r="L4692">
        <v>0</v>
      </c>
      <c r="M4692">
        <v>1695.15</v>
      </c>
      <c r="N4692" s="2">
        <v>30</v>
      </c>
      <c r="O4692" t="s">
        <v>23</v>
      </c>
      <c r="P4692" t="s">
        <v>24</v>
      </c>
      <c r="Q4692" t="s">
        <v>25</v>
      </c>
      <c r="R4692" t="s">
        <v>26</v>
      </c>
    </row>
    <row r="4693" spans="1:18" x14ac:dyDescent="0.35">
      <c r="A4693" t="s">
        <v>1038</v>
      </c>
      <c r="B4693" t="s">
        <v>780</v>
      </c>
      <c r="C4693" t="s">
        <v>15</v>
      </c>
      <c r="D4693" t="s">
        <v>17</v>
      </c>
      <c r="E4693" t="s">
        <v>113</v>
      </c>
      <c r="F4693" t="s">
        <v>18</v>
      </c>
      <c r="G4693" t="s">
        <v>20</v>
      </c>
      <c r="H4693" t="s">
        <v>21</v>
      </c>
      <c r="I4693" s="4">
        <v>1351.75</v>
      </c>
      <c r="J4693">
        <v>0</v>
      </c>
      <c r="K4693">
        <v>0</v>
      </c>
      <c r="L4693">
        <v>0</v>
      </c>
      <c r="M4693">
        <v>1351.75</v>
      </c>
      <c r="N4693" s="2">
        <v>30</v>
      </c>
      <c r="O4693" t="s">
        <v>35</v>
      </c>
      <c r="P4693" t="s">
        <v>24</v>
      </c>
      <c r="Q4693" t="s">
        <v>25</v>
      </c>
      <c r="R4693" t="s">
        <v>26</v>
      </c>
    </row>
    <row r="4694" spans="1:18" x14ac:dyDescent="0.35">
      <c r="A4694" t="s">
        <v>1038</v>
      </c>
      <c r="B4694" t="s">
        <v>781</v>
      </c>
      <c r="C4694" t="s">
        <v>15</v>
      </c>
      <c r="D4694" t="s">
        <v>17</v>
      </c>
      <c r="E4694" t="s">
        <v>120</v>
      </c>
      <c r="F4694" t="s">
        <v>62</v>
      </c>
      <c r="G4694" t="s">
        <v>20</v>
      </c>
      <c r="H4694" t="s">
        <v>21</v>
      </c>
      <c r="I4694" s="4">
        <v>21.17</v>
      </c>
      <c r="J4694">
        <v>0</v>
      </c>
      <c r="K4694">
        <v>0</v>
      </c>
      <c r="L4694">
        <v>0</v>
      </c>
      <c r="M4694">
        <v>21.17</v>
      </c>
      <c r="N4694" s="2">
        <v>30</v>
      </c>
      <c r="O4694" t="s">
        <v>63</v>
      </c>
      <c r="P4694" t="s">
        <v>64</v>
      </c>
      <c r="Q4694" t="s">
        <v>25</v>
      </c>
      <c r="R4694" t="s">
        <v>26</v>
      </c>
    </row>
    <row r="4695" spans="1:18" x14ac:dyDescent="0.35">
      <c r="A4695" t="s">
        <v>1038</v>
      </c>
      <c r="B4695" t="s">
        <v>782</v>
      </c>
      <c r="C4695" t="s">
        <v>15</v>
      </c>
      <c r="D4695" t="s">
        <v>17</v>
      </c>
      <c r="E4695" t="s">
        <v>371</v>
      </c>
      <c r="F4695" t="s">
        <v>18</v>
      </c>
      <c r="G4695" t="s">
        <v>20</v>
      </c>
      <c r="H4695" t="s">
        <v>22</v>
      </c>
      <c r="I4695" s="4">
        <v>5016</v>
      </c>
      <c r="J4695">
        <v>717</v>
      </c>
      <c r="K4695">
        <v>0</v>
      </c>
      <c r="L4695">
        <v>4299</v>
      </c>
      <c r="M4695">
        <v>0</v>
      </c>
      <c r="N4695" s="2">
        <v>30</v>
      </c>
      <c r="O4695" t="s">
        <v>23</v>
      </c>
      <c r="P4695" t="s">
        <v>108</v>
      </c>
      <c r="Q4695" t="s">
        <v>25</v>
      </c>
      <c r="R4695" t="s">
        <v>26</v>
      </c>
    </row>
    <row r="4696" spans="1:18" x14ac:dyDescent="0.35">
      <c r="A4696" t="s">
        <v>1038</v>
      </c>
      <c r="B4696" t="s">
        <v>783</v>
      </c>
      <c r="C4696" t="s">
        <v>15</v>
      </c>
      <c r="D4696" t="s">
        <v>17</v>
      </c>
      <c r="E4696" t="s">
        <v>55</v>
      </c>
      <c r="F4696" t="s">
        <v>56</v>
      </c>
      <c r="G4696" t="s">
        <v>20</v>
      </c>
      <c r="H4696" t="s">
        <v>21</v>
      </c>
      <c r="I4696" s="4">
        <v>924.14</v>
      </c>
      <c r="J4696">
        <v>0</v>
      </c>
      <c r="K4696">
        <v>0</v>
      </c>
      <c r="L4696">
        <v>0</v>
      </c>
      <c r="M4696">
        <v>924.14</v>
      </c>
      <c r="N4696" s="2">
        <v>30</v>
      </c>
      <c r="O4696" t="s">
        <v>57</v>
      </c>
      <c r="P4696" t="s">
        <v>30</v>
      </c>
      <c r="Q4696" t="s">
        <v>25</v>
      </c>
      <c r="R4696" t="s">
        <v>26</v>
      </c>
    </row>
    <row r="4697" spans="1:18" x14ac:dyDescent="0.35">
      <c r="A4697" t="s">
        <v>1038</v>
      </c>
      <c r="B4697" t="s">
        <v>784</v>
      </c>
      <c r="C4697" t="s">
        <v>15</v>
      </c>
      <c r="D4697" t="s">
        <v>17</v>
      </c>
      <c r="E4697" t="s">
        <v>546</v>
      </c>
      <c r="G4697" t="s">
        <v>20</v>
      </c>
      <c r="H4697" t="s">
        <v>21</v>
      </c>
      <c r="I4697" s="4">
        <v>1349.26</v>
      </c>
      <c r="J4697">
        <v>0</v>
      </c>
      <c r="K4697">
        <v>0</v>
      </c>
      <c r="L4697">
        <v>0</v>
      </c>
      <c r="M4697">
        <v>1349.26</v>
      </c>
      <c r="N4697" s="2">
        <v>30</v>
      </c>
      <c r="O4697" t="s">
        <v>29</v>
      </c>
      <c r="P4697" t="s">
        <v>482</v>
      </c>
      <c r="Q4697" t="s">
        <v>25</v>
      </c>
      <c r="R4697" t="s">
        <v>26</v>
      </c>
    </row>
    <row r="4698" spans="1:18" x14ac:dyDescent="0.35">
      <c r="A4698" t="s">
        <v>1038</v>
      </c>
      <c r="B4698" t="s">
        <v>785</v>
      </c>
      <c r="C4698" t="s">
        <v>15</v>
      </c>
      <c r="D4698" t="s">
        <v>17</v>
      </c>
      <c r="E4698" t="s">
        <v>537</v>
      </c>
      <c r="G4698" t="s">
        <v>20</v>
      </c>
      <c r="H4698" t="s">
        <v>21</v>
      </c>
      <c r="I4698" s="4">
        <v>327.11</v>
      </c>
      <c r="J4698">
        <v>0</v>
      </c>
      <c r="K4698">
        <v>0</v>
      </c>
      <c r="L4698">
        <v>0</v>
      </c>
      <c r="M4698">
        <v>327.11</v>
      </c>
      <c r="N4698" s="2">
        <v>30</v>
      </c>
      <c r="O4698" t="s">
        <v>35</v>
      </c>
      <c r="P4698" t="s">
        <v>482</v>
      </c>
      <c r="Q4698" t="s">
        <v>25</v>
      </c>
      <c r="R4698" t="s">
        <v>26</v>
      </c>
    </row>
    <row r="4699" spans="1:18" x14ac:dyDescent="0.35">
      <c r="A4699" t="s">
        <v>1038</v>
      </c>
      <c r="B4699" t="s">
        <v>786</v>
      </c>
      <c r="C4699" t="s">
        <v>15</v>
      </c>
      <c r="D4699" t="s">
        <v>17</v>
      </c>
      <c r="E4699" t="s">
        <v>536</v>
      </c>
      <c r="G4699" t="s">
        <v>20</v>
      </c>
      <c r="H4699" t="s">
        <v>21</v>
      </c>
      <c r="I4699" s="4">
        <v>1164.52</v>
      </c>
      <c r="J4699">
        <v>0</v>
      </c>
      <c r="K4699">
        <v>0</v>
      </c>
      <c r="L4699">
        <v>0</v>
      </c>
      <c r="M4699">
        <v>1164.52</v>
      </c>
      <c r="N4699" s="2">
        <v>30</v>
      </c>
      <c r="O4699" t="s">
        <v>29</v>
      </c>
      <c r="P4699" t="s">
        <v>482</v>
      </c>
      <c r="Q4699" t="s">
        <v>25</v>
      </c>
      <c r="R4699" t="s">
        <v>26</v>
      </c>
    </row>
    <row r="4700" spans="1:18" x14ac:dyDescent="0.35">
      <c r="A4700" t="s">
        <v>1038</v>
      </c>
      <c r="B4700" t="s">
        <v>787</v>
      </c>
      <c r="C4700" t="s">
        <v>15</v>
      </c>
      <c r="D4700" t="s">
        <v>17</v>
      </c>
      <c r="E4700" t="s">
        <v>501</v>
      </c>
      <c r="G4700" t="s">
        <v>20</v>
      </c>
      <c r="H4700" t="s">
        <v>21</v>
      </c>
      <c r="I4700" s="4">
        <v>2377.2600000000002</v>
      </c>
      <c r="J4700">
        <v>0</v>
      </c>
      <c r="K4700">
        <v>0</v>
      </c>
      <c r="L4700">
        <v>0</v>
      </c>
      <c r="M4700">
        <v>2377.2600000000002</v>
      </c>
      <c r="N4700" s="2">
        <v>30</v>
      </c>
      <c r="O4700" t="s">
        <v>23</v>
      </c>
      <c r="P4700" t="s">
        <v>482</v>
      </c>
      <c r="Q4700" t="s">
        <v>25</v>
      </c>
      <c r="R4700" t="s">
        <v>26</v>
      </c>
    </row>
    <row r="4701" spans="1:18" x14ac:dyDescent="0.35">
      <c r="A4701" t="s">
        <v>1038</v>
      </c>
      <c r="B4701" t="s">
        <v>788</v>
      </c>
      <c r="C4701" t="s">
        <v>15</v>
      </c>
      <c r="D4701" t="s">
        <v>17</v>
      </c>
      <c r="E4701" t="s">
        <v>503</v>
      </c>
      <c r="G4701" t="s">
        <v>20</v>
      </c>
      <c r="H4701" t="s">
        <v>22</v>
      </c>
      <c r="I4701" s="4">
        <v>1107</v>
      </c>
      <c r="J4701">
        <v>286</v>
      </c>
      <c r="K4701">
        <v>0</v>
      </c>
      <c r="L4701">
        <v>821</v>
      </c>
      <c r="M4701">
        <v>0</v>
      </c>
      <c r="N4701" s="2">
        <v>30</v>
      </c>
      <c r="O4701" t="s">
        <v>29</v>
      </c>
      <c r="P4701" t="s">
        <v>482</v>
      </c>
      <c r="Q4701" t="s">
        <v>25</v>
      </c>
      <c r="R4701" t="s">
        <v>26</v>
      </c>
    </row>
    <row r="4702" spans="1:18" x14ac:dyDescent="0.35">
      <c r="A4702" t="s">
        <v>1038</v>
      </c>
      <c r="B4702" t="s">
        <v>789</v>
      </c>
      <c r="C4702" t="s">
        <v>15</v>
      </c>
      <c r="D4702" t="s">
        <v>17</v>
      </c>
      <c r="E4702" t="s">
        <v>495</v>
      </c>
      <c r="G4702" t="s">
        <v>20</v>
      </c>
      <c r="H4702" t="s">
        <v>21</v>
      </c>
      <c r="I4702" s="4">
        <v>3145</v>
      </c>
      <c r="J4702">
        <v>0</v>
      </c>
      <c r="K4702">
        <v>0</v>
      </c>
      <c r="L4702">
        <v>0</v>
      </c>
      <c r="M4702">
        <v>3145</v>
      </c>
      <c r="N4702" s="2">
        <v>30</v>
      </c>
      <c r="O4702" t="s">
        <v>23</v>
      </c>
      <c r="P4702" t="s">
        <v>482</v>
      </c>
      <c r="Q4702" t="s">
        <v>25</v>
      </c>
      <c r="R4702" t="s">
        <v>26</v>
      </c>
    </row>
    <row r="4703" spans="1:18" x14ac:dyDescent="0.35">
      <c r="A4703" t="s">
        <v>1038</v>
      </c>
      <c r="B4703" t="s">
        <v>790</v>
      </c>
      <c r="C4703" t="s">
        <v>15</v>
      </c>
      <c r="D4703" t="s">
        <v>17</v>
      </c>
      <c r="E4703" t="s">
        <v>496</v>
      </c>
      <c r="G4703" t="s">
        <v>20</v>
      </c>
      <c r="H4703" t="s">
        <v>22</v>
      </c>
      <c r="I4703" s="4">
        <v>3710</v>
      </c>
      <c r="J4703">
        <v>790</v>
      </c>
      <c r="K4703">
        <v>0</v>
      </c>
      <c r="L4703">
        <v>2920</v>
      </c>
      <c r="M4703">
        <v>0</v>
      </c>
      <c r="N4703" s="2">
        <v>30</v>
      </c>
      <c r="O4703" t="s">
        <v>60</v>
      </c>
      <c r="P4703" t="s">
        <v>482</v>
      </c>
      <c r="Q4703" t="s">
        <v>25</v>
      </c>
      <c r="R4703" t="s">
        <v>26</v>
      </c>
    </row>
    <row r="4704" spans="1:18" x14ac:dyDescent="0.35">
      <c r="A4704" t="s">
        <v>1038</v>
      </c>
      <c r="B4704" t="s">
        <v>791</v>
      </c>
      <c r="C4704" t="s">
        <v>15</v>
      </c>
      <c r="D4704" t="s">
        <v>17</v>
      </c>
      <c r="E4704" t="s">
        <v>539</v>
      </c>
      <c r="G4704" t="s">
        <v>20</v>
      </c>
      <c r="H4704" t="s">
        <v>21</v>
      </c>
      <c r="I4704" s="4">
        <v>1786.7</v>
      </c>
      <c r="J4704">
        <v>0</v>
      </c>
      <c r="K4704">
        <v>0</v>
      </c>
      <c r="L4704">
        <v>0</v>
      </c>
      <c r="M4704">
        <v>1786.7</v>
      </c>
      <c r="N4704" s="2">
        <v>30</v>
      </c>
      <c r="O4704" t="s">
        <v>29</v>
      </c>
      <c r="P4704" t="s">
        <v>482</v>
      </c>
      <c r="Q4704" t="s">
        <v>25</v>
      </c>
      <c r="R4704" t="s">
        <v>26</v>
      </c>
    </row>
    <row r="4705" spans="1:18" x14ac:dyDescent="0.35">
      <c r="A4705" t="s">
        <v>1038</v>
      </c>
      <c r="B4705" t="s">
        <v>792</v>
      </c>
      <c r="C4705" t="s">
        <v>15</v>
      </c>
      <c r="D4705" t="s">
        <v>17</v>
      </c>
      <c r="E4705" t="s">
        <v>522</v>
      </c>
      <c r="G4705" t="s">
        <v>20</v>
      </c>
      <c r="H4705" t="s">
        <v>21</v>
      </c>
      <c r="I4705" s="4">
        <v>2289.36</v>
      </c>
      <c r="J4705">
        <v>0</v>
      </c>
      <c r="K4705">
        <v>0</v>
      </c>
      <c r="L4705">
        <v>0</v>
      </c>
      <c r="M4705">
        <v>2289.36</v>
      </c>
      <c r="N4705" s="2">
        <v>30</v>
      </c>
      <c r="O4705" t="s">
        <v>60</v>
      </c>
      <c r="P4705" t="s">
        <v>482</v>
      </c>
      <c r="Q4705" t="s">
        <v>25</v>
      </c>
      <c r="R4705" t="s">
        <v>26</v>
      </c>
    </row>
    <row r="4706" spans="1:18" x14ac:dyDescent="0.35">
      <c r="A4706" t="s">
        <v>1038</v>
      </c>
      <c r="B4706" t="s">
        <v>793</v>
      </c>
      <c r="C4706" t="s">
        <v>15</v>
      </c>
      <c r="D4706" t="s">
        <v>17</v>
      </c>
      <c r="E4706" t="s">
        <v>519</v>
      </c>
      <c r="G4706" t="s">
        <v>20</v>
      </c>
      <c r="H4706" t="s">
        <v>21</v>
      </c>
      <c r="I4706" s="4">
        <v>1977.36</v>
      </c>
      <c r="J4706">
        <v>0</v>
      </c>
      <c r="K4706">
        <v>0</v>
      </c>
      <c r="L4706">
        <v>0</v>
      </c>
      <c r="M4706">
        <v>1977.36</v>
      </c>
      <c r="N4706" s="2">
        <v>30</v>
      </c>
      <c r="O4706" t="s">
        <v>23</v>
      </c>
      <c r="P4706" t="s">
        <v>482</v>
      </c>
      <c r="Q4706" t="s">
        <v>25</v>
      </c>
      <c r="R4706" t="s">
        <v>26</v>
      </c>
    </row>
    <row r="4707" spans="1:18" x14ac:dyDescent="0.35">
      <c r="A4707" t="s">
        <v>1038</v>
      </c>
      <c r="B4707" t="s">
        <v>794</v>
      </c>
      <c r="C4707" t="s">
        <v>15</v>
      </c>
      <c r="D4707" t="s">
        <v>17</v>
      </c>
      <c r="E4707" t="s">
        <v>520</v>
      </c>
      <c r="G4707" t="s">
        <v>20</v>
      </c>
      <c r="H4707" t="s">
        <v>22</v>
      </c>
      <c r="I4707" s="4">
        <v>13380</v>
      </c>
      <c r="J4707">
        <v>2605</v>
      </c>
      <c r="K4707">
        <v>0</v>
      </c>
      <c r="L4707">
        <v>10775</v>
      </c>
      <c r="M4707">
        <v>0</v>
      </c>
      <c r="N4707" s="2">
        <v>30</v>
      </c>
      <c r="Q4707" t="s">
        <v>25</v>
      </c>
      <c r="R4707" t="s">
        <v>26</v>
      </c>
    </row>
    <row r="4708" spans="1:18" x14ac:dyDescent="0.35">
      <c r="A4708" t="s">
        <v>1038</v>
      </c>
      <c r="B4708" t="s">
        <v>795</v>
      </c>
      <c r="C4708" t="s">
        <v>15</v>
      </c>
      <c r="D4708" t="s">
        <v>17</v>
      </c>
      <c r="E4708" t="s">
        <v>502</v>
      </c>
      <c r="G4708" t="s">
        <v>20</v>
      </c>
      <c r="H4708" t="s">
        <v>21</v>
      </c>
      <c r="I4708" s="4">
        <v>2097.09</v>
      </c>
      <c r="J4708">
        <v>0</v>
      </c>
      <c r="K4708">
        <v>0</v>
      </c>
      <c r="L4708">
        <v>0</v>
      </c>
      <c r="M4708">
        <v>2097.09</v>
      </c>
      <c r="N4708" s="2">
        <v>30</v>
      </c>
      <c r="O4708" t="s">
        <v>29</v>
      </c>
      <c r="P4708" t="s">
        <v>482</v>
      </c>
      <c r="Q4708" t="s">
        <v>25</v>
      </c>
      <c r="R4708" t="s">
        <v>26</v>
      </c>
    </row>
    <row r="4709" spans="1:18" x14ac:dyDescent="0.35">
      <c r="A4709" t="s">
        <v>1038</v>
      </c>
      <c r="B4709" t="s">
        <v>796</v>
      </c>
      <c r="C4709" t="s">
        <v>15</v>
      </c>
      <c r="D4709" t="s">
        <v>17</v>
      </c>
      <c r="E4709" t="s">
        <v>487</v>
      </c>
      <c r="G4709" t="s">
        <v>20</v>
      </c>
      <c r="H4709" t="s">
        <v>22</v>
      </c>
      <c r="I4709" s="4">
        <v>6160</v>
      </c>
      <c r="J4709">
        <v>1612</v>
      </c>
      <c r="K4709">
        <v>0</v>
      </c>
      <c r="L4709">
        <v>4548</v>
      </c>
      <c r="M4709">
        <v>0</v>
      </c>
      <c r="N4709" s="2">
        <v>30</v>
      </c>
      <c r="O4709" t="s">
        <v>23</v>
      </c>
      <c r="P4709" t="s">
        <v>482</v>
      </c>
      <c r="Q4709" t="s">
        <v>25</v>
      </c>
      <c r="R4709" t="s">
        <v>26</v>
      </c>
    </row>
    <row r="4710" spans="1:18" x14ac:dyDescent="0.35">
      <c r="A4710" t="s">
        <v>1038</v>
      </c>
      <c r="B4710" t="s">
        <v>797</v>
      </c>
      <c r="C4710" t="s">
        <v>15</v>
      </c>
      <c r="D4710" t="s">
        <v>17</v>
      </c>
      <c r="E4710" t="s">
        <v>521</v>
      </c>
      <c r="G4710" t="s">
        <v>20</v>
      </c>
      <c r="H4710" t="s">
        <v>21</v>
      </c>
      <c r="I4710" s="4">
        <v>2350.0300000000002</v>
      </c>
      <c r="J4710">
        <v>0</v>
      </c>
      <c r="K4710">
        <v>0</v>
      </c>
      <c r="L4710">
        <v>0</v>
      </c>
      <c r="M4710">
        <v>2350.0300000000002</v>
      </c>
      <c r="N4710" s="2">
        <v>30</v>
      </c>
      <c r="O4710" t="s">
        <v>57</v>
      </c>
      <c r="P4710" t="s">
        <v>482</v>
      </c>
      <c r="Q4710" t="s">
        <v>25</v>
      </c>
      <c r="R4710" t="s">
        <v>26</v>
      </c>
    </row>
    <row r="4711" spans="1:18" x14ac:dyDescent="0.35">
      <c r="A4711" t="s">
        <v>1038</v>
      </c>
      <c r="B4711" t="s">
        <v>798</v>
      </c>
      <c r="C4711" t="s">
        <v>15</v>
      </c>
      <c r="D4711" t="s">
        <v>17</v>
      </c>
      <c r="E4711" t="s">
        <v>525</v>
      </c>
      <c r="G4711" t="s">
        <v>20</v>
      </c>
      <c r="H4711" t="s">
        <v>21</v>
      </c>
      <c r="I4711" s="4">
        <v>4563.22</v>
      </c>
      <c r="J4711">
        <v>0</v>
      </c>
      <c r="K4711">
        <v>0</v>
      </c>
      <c r="L4711">
        <v>0</v>
      </c>
      <c r="M4711">
        <v>4563.22</v>
      </c>
      <c r="N4711" s="2">
        <v>30</v>
      </c>
      <c r="O4711" t="s">
        <v>29</v>
      </c>
      <c r="P4711" t="s">
        <v>482</v>
      </c>
      <c r="Q4711" t="s">
        <v>25</v>
      </c>
      <c r="R4711" t="s">
        <v>26</v>
      </c>
    </row>
    <row r="4712" spans="1:18" x14ac:dyDescent="0.35">
      <c r="A4712" t="s">
        <v>1038</v>
      </c>
      <c r="B4712" t="s">
        <v>799</v>
      </c>
      <c r="C4712" t="s">
        <v>15</v>
      </c>
      <c r="D4712" t="s">
        <v>17</v>
      </c>
      <c r="E4712" t="s">
        <v>488</v>
      </c>
      <c r="G4712" t="s">
        <v>20</v>
      </c>
      <c r="H4712" t="s">
        <v>22</v>
      </c>
      <c r="I4712" s="4">
        <v>2555</v>
      </c>
      <c r="J4712">
        <v>674</v>
      </c>
      <c r="K4712">
        <v>0</v>
      </c>
      <c r="L4712">
        <v>1881</v>
      </c>
      <c r="M4712">
        <v>0</v>
      </c>
      <c r="N4712" s="2">
        <v>30</v>
      </c>
      <c r="O4712" t="s">
        <v>29</v>
      </c>
      <c r="P4712" t="s">
        <v>482</v>
      </c>
      <c r="Q4712" t="s">
        <v>25</v>
      </c>
      <c r="R4712" t="s">
        <v>26</v>
      </c>
    </row>
    <row r="4713" spans="1:18" x14ac:dyDescent="0.35">
      <c r="A4713" t="s">
        <v>1038</v>
      </c>
      <c r="B4713" t="s">
        <v>800</v>
      </c>
      <c r="C4713" t="s">
        <v>15</v>
      </c>
      <c r="D4713" t="s">
        <v>17</v>
      </c>
      <c r="E4713" t="s">
        <v>511</v>
      </c>
      <c r="G4713" t="s">
        <v>20</v>
      </c>
      <c r="H4713" t="s">
        <v>21</v>
      </c>
      <c r="I4713" s="4">
        <v>3236</v>
      </c>
      <c r="J4713">
        <v>0</v>
      </c>
      <c r="K4713">
        <v>0</v>
      </c>
      <c r="L4713">
        <v>0</v>
      </c>
      <c r="M4713">
        <v>3236</v>
      </c>
      <c r="N4713" s="2">
        <v>30</v>
      </c>
      <c r="O4713" t="s">
        <v>29</v>
      </c>
      <c r="P4713" t="s">
        <v>482</v>
      </c>
      <c r="Q4713" t="s">
        <v>25</v>
      </c>
      <c r="R4713" t="s">
        <v>26</v>
      </c>
    </row>
    <row r="4714" spans="1:18" x14ac:dyDescent="0.35">
      <c r="A4714" t="s">
        <v>1038</v>
      </c>
      <c r="B4714" t="s">
        <v>801</v>
      </c>
      <c r="C4714" t="s">
        <v>15</v>
      </c>
      <c r="D4714" t="s">
        <v>17</v>
      </c>
      <c r="E4714" t="s">
        <v>547</v>
      </c>
      <c r="G4714" t="s">
        <v>20</v>
      </c>
      <c r="H4714" t="s">
        <v>21</v>
      </c>
      <c r="I4714" s="4">
        <v>5447</v>
      </c>
      <c r="J4714">
        <v>0</v>
      </c>
      <c r="K4714">
        <v>0</v>
      </c>
      <c r="L4714">
        <v>0</v>
      </c>
      <c r="M4714">
        <v>5447</v>
      </c>
      <c r="N4714" s="2">
        <v>30</v>
      </c>
      <c r="O4714" t="s">
        <v>29</v>
      </c>
      <c r="P4714" t="s">
        <v>517</v>
      </c>
      <c r="Q4714" t="s">
        <v>25</v>
      </c>
      <c r="R4714" t="s">
        <v>26</v>
      </c>
    </row>
    <row r="4715" spans="1:18" x14ac:dyDescent="0.35">
      <c r="A4715" t="s">
        <v>1038</v>
      </c>
      <c r="B4715" t="s">
        <v>802</v>
      </c>
      <c r="C4715" t="s">
        <v>15</v>
      </c>
      <c r="D4715" t="s">
        <v>17</v>
      </c>
      <c r="E4715" t="s">
        <v>540</v>
      </c>
      <c r="F4715" t="s">
        <v>541</v>
      </c>
      <c r="G4715" t="s">
        <v>20</v>
      </c>
      <c r="H4715" t="s">
        <v>22</v>
      </c>
      <c r="I4715" s="4">
        <v>4710</v>
      </c>
      <c r="J4715">
        <v>185</v>
      </c>
      <c r="K4715">
        <v>0</v>
      </c>
      <c r="L4715">
        <v>4525</v>
      </c>
      <c r="M4715">
        <v>0</v>
      </c>
      <c r="N4715" s="2">
        <v>30</v>
      </c>
      <c r="O4715" t="s">
        <v>23</v>
      </c>
      <c r="P4715" t="s">
        <v>517</v>
      </c>
      <c r="Q4715" t="s">
        <v>25</v>
      </c>
      <c r="R4715" t="s">
        <v>26</v>
      </c>
    </row>
    <row r="4716" spans="1:18" x14ac:dyDescent="0.35">
      <c r="A4716" t="s">
        <v>1038</v>
      </c>
      <c r="B4716" t="s">
        <v>803</v>
      </c>
      <c r="C4716" t="s">
        <v>15</v>
      </c>
      <c r="D4716" t="s">
        <v>17</v>
      </c>
      <c r="E4716" t="s">
        <v>163</v>
      </c>
      <c r="F4716" t="s">
        <v>62</v>
      </c>
      <c r="G4716" t="s">
        <v>20</v>
      </c>
      <c r="H4716" t="s">
        <v>21</v>
      </c>
      <c r="I4716" s="4">
        <v>272.14999999999998</v>
      </c>
      <c r="J4716">
        <v>0</v>
      </c>
      <c r="K4716">
        <v>0</v>
      </c>
      <c r="L4716">
        <v>0</v>
      </c>
      <c r="M4716">
        <v>272.14999999999998</v>
      </c>
      <c r="N4716" s="2">
        <v>30</v>
      </c>
      <c r="O4716" t="s">
        <v>63</v>
      </c>
      <c r="P4716" t="s">
        <v>80</v>
      </c>
      <c r="Q4716" t="s">
        <v>25</v>
      </c>
      <c r="R4716" t="s">
        <v>26</v>
      </c>
    </row>
    <row r="4717" spans="1:18" x14ac:dyDescent="0.35">
      <c r="A4717" t="s">
        <v>1038</v>
      </c>
      <c r="B4717" t="s">
        <v>804</v>
      </c>
      <c r="C4717" t="s">
        <v>15</v>
      </c>
      <c r="D4717" t="s">
        <v>17</v>
      </c>
      <c r="E4717" t="s">
        <v>329</v>
      </c>
      <c r="F4717" t="s">
        <v>18</v>
      </c>
      <c r="G4717" t="s">
        <v>20</v>
      </c>
      <c r="H4717" t="s">
        <v>21</v>
      </c>
      <c r="I4717" s="4">
        <v>1089.47</v>
      </c>
      <c r="J4717">
        <v>0</v>
      </c>
      <c r="K4717">
        <v>0</v>
      </c>
      <c r="L4717">
        <v>0</v>
      </c>
      <c r="M4717">
        <v>1089.47</v>
      </c>
      <c r="N4717" s="2">
        <v>30</v>
      </c>
      <c r="O4717" t="s">
        <v>23</v>
      </c>
      <c r="P4717" t="s">
        <v>108</v>
      </c>
      <c r="Q4717" t="s">
        <v>25</v>
      </c>
      <c r="R4717" t="s">
        <v>26</v>
      </c>
    </row>
    <row r="4718" spans="1:18" x14ac:dyDescent="0.35">
      <c r="A4718" t="s">
        <v>1038</v>
      </c>
      <c r="B4718" t="s">
        <v>805</v>
      </c>
      <c r="C4718" t="s">
        <v>15</v>
      </c>
      <c r="D4718" t="s">
        <v>17</v>
      </c>
      <c r="E4718" t="s">
        <v>325</v>
      </c>
      <c r="G4718" t="s">
        <v>20</v>
      </c>
      <c r="H4718" t="s">
        <v>22</v>
      </c>
      <c r="I4718" s="4">
        <v>7150</v>
      </c>
      <c r="J4718">
        <v>1889</v>
      </c>
      <c r="K4718">
        <v>0</v>
      </c>
      <c r="L4718">
        <v>5261</v>
      </c>
      <c r="M4718">
        <v>0</v>
      </c>
      <c r="N4718" s="2">
        <v>30</v>
      </c>
      <c r="O4718" t="s">
        <v>29</v>
      </c>
      <c r="P4718" t="s">
        <v>108</v>
      </c>
      <c r="Q4718" t="s">
        <v>25</v>
      </c>
      <c r="R4718" t="s">
        <v>26</v>
      </c>
    </row>
    <row r="4719" spans="1:18" x14ac:dyDescent="0.35">
      <c r="A4719" t="s">
        <v>1038</v>
      </c>
      <c r="B4719" t="s">
        <v>806</v>
      </c>
      <c r="C4719" t="s">
        <v>15</v>
      </c>
      <c r="D4719" t="s">
        <v>17</v>
      </c>
      <c r="E4719" t="s">
        <v>564</v>
      </c>
      <c r="G4719" t="s">
        <v>20</v>
      </c>
      <c r="H4719" t="s">
        <v>22</v>
      </c>
      <c r="I4719" s="4">
        <v>17916</v>
      </c>
      <c r="J4719">
        <v>1728</v>
      </c>
      <c r="K4719">
        <v>0</v>
      </c>
      <c r="L4719">
        <v>16188</v>
      </c>
      <c r="M4719">
        <v>0</v>
      </c>
      <c r="N4719" s="2">
        <v>30</v>
      </c>
      <c r="Q4719" t="s">
        <v>25</v>
      </c>
      <c r="R4719" t="s">
        <v>26</v>
      </c>
    </row>
    <row r="4720" spans="1:18" x14ac:dyDescent="0.35">
      <c r="A4720" t="s">
        <v>1038</v>
      </c>
      <c r="B4720" t="s">
        <v>807</v>
      </c>
      <c r="C4720" t="s">
        <v>15</v>
      </c>
      <c r="D4720" t="s">
        <v>17</v>
      </c>
      <c r="E4720" t="s">
        <v>356</v>
      </c>
      <c r="G4720" t="s">
        <v>20</v>
      </c>
      <c r="H4720" t="s">
        <v>22</v>
      </c>
      <c r="I4720" s="4">
        <v>7373</v>
      </c>
      <c r="J4720">
        <v>1847</v>
      </c>
      <c r="K4720">
        <v>0</v>
      </c>
      <c r="L4720">
        <v>5526</v>
      </c>
      <c r="M4720">
        <v>0</v>
      </c>
      <c r="N4720" s="2">
        <v>30</v>
      </c>
      <c r="O4720" t="s">
        <v>29</v>
      </c>
      <c r="P4720" t="s">
        <v>108</v>
      </c>
      <c r="Q4720" t="s">
        <v>25</v>
      </c>
      <c r="R4720" t="s">
        <v>26</v>
      </c>
    </row>
    <row r="4721" spans="1:18" x14ac:dyDescent="0.35">
      <c r="A4721" t="s">
        <v>1038</v>
      </c>
      <c r="B4721" t="s">
        <v>808</v>
      </c>
      <c r="C4721" t="s">
        <v>15</v>
      </c>
      <c r="D4721" t="s">
        <v>17</v>
      </c>
      <c r="E4721" t="s">
        <v>416</v>
      </c>
      <c r="F4721" t="s">
        <v>131</v>
      </c>
      <c r="G4721" t="s">
        <v>20</v>
      </c>
      <c r="H4721" t="s">
        <v>22</v>
      </c>
      <c r="I4721" s="4">
        <v>9225</v>
      </c>
      <c r="J4721">
        <v>2272</v>
      </c>
      <c r="K4721">
        <v>0</v>
      </c>
      <c r="L4721">
        <v>6953</v>
      </c>
      <c r="M4721">
        <v>0</v>
      </c>
      <c r="N4721" s="2">
        <v>30</v>
      </c>
      <c r="O4721" t="s">
        <v>29</v>
      </c>
      <c r="P4721" t="s">
        <v>30</v>
      </c>
      <c r="Q4721" t="s">
        <v>25</v>
      </c>
      <c r="R4721" t="s">
        <v>26</v>
      </c>
    </row>
    <row r="4722" spans="1:18" x14ac:dyDescent="0.35">
      <c r="A4722" t="s">
        <v>1038</v>
      </c>
      <c r="B4722" t="s">
        <v>809</v>
      </c>
      <c r="C4722" t="s">
        <v>15</v>
      </c>
      <c r="D4722" t="s">
        <v>17</v>
      </c>
      <c r="E4722" t="s">
        <v>459</v>
      </c>
      <c r="F4722" t="s">
        <v>460</v>
      </c>
      <c r="G4722" t="s">
        <v>20</v>
      </c>
      <c r="H4722" t="s">
        <v>22</v>
      </c>
      <c r="I4722" s="4">
        <v>622</v>
      </c>
      <c r="J4722">
        <v>142</v>
      </c>
      <c r="K4722">
        <v>0</v>
      </c>
      <c r="L4722">
        <v>480</v>
      </c>
      <c r="M4722">
        <v>0</v>
      </c>
      <c r="N4722" s="2">
        <v>30</v>
      </c>
      <c r="O4722" t="s">
        <v>29</v>
      </c>
      <c r="P4722" t="s">
        <v>30</v>
      </c>
      <c r="Q4722" t="s">
        <v>25</v>
      </c>
      <c r="R4722" t="s">
        <v>26</v>
      </c>
    </row>
    <row r="4723" spans="1:18" x14ac:dyDescent="0.35">
      <c r="A4723" t="s">
        <v>1038</v>
      </c>
      <c r="B4723" t="s">
        <v>810</v>
      </c>
      <c r="C4723" t="s">
        <v>15</v>
      </c>
      <c r="D4723" t="s">
        <v>17</v>
      </c>
      <c r="E4723" t="s">
        <v>545</v>
      </c>
      <c r="G4723" t="s">
        <v>20</v>
      </c>
      <c r="H4723" t="s">
        <v>21</v>
      </c>
      <c r="I4723" s="4">
        <v>3958</v>
      </c>
      <c r="J4723">
        <v>0</v>
      </c>
      <c r="K4723">
        <v>0</v>
      </c>
      <c r="L4723">
        <v>0</v>
      </c>
      <c r="M4723">
        <v>3958</v>
      </c>
      <c r="N4723" s="2">
        <v>30</v>
      </c>
      <c r="O4723" t="s">
        <v>29</v>
      </c>
      <c r="P4723" t="s">
        <v>319</v>
      </c>
      <c r="Q4723" t="s">
        <v>25</v>
      </c>
      <c r="R4723" t="s">
        <v>26</v>
      </c>
    </row>
    <row r="4724" spans="1:18" x14ac:dyDescent="0.35">
      <c r="A4724" t="s">
        <v>1038</v>
      </c>
      <c r="B4724" t="s">
        <v>811</v>
      </c>
      <c r="C4724" t="s">
        <v>15</v>
      </c>
      <c r="D4724" t="s">
        <v>17</v>
      </c>
      <c r="E4724" t="s">
        <v>93</v>
      </c>
      <c r="F4724" t="s">
        <v>39</v>
      </c>
      <c r="G4724" t="s">
        <v>20</v>
      </c>
      <c r="H4724" t="s">
        <v>21</v>
      </c>
      <c r="I4724" s="4">
        <v>205.1</v>
      </c>
      <c r="J4724">
        <v>0</v>
      </c>
      <c r="K4724">
        <v>0</v>
      </c>
      <c r="L4724">
        <v>0</v>
      </c>
      <c r="M4724">
        <v>205.1</v>
      </c>
      <c r="N4724" s="2">
        <v>30</v>
      </c>
      <c r="O4724" t="s">
        <v>40</v>
      </c>
      <c r="P4724" t="s">
        <v>94</v>
      </c>
      <c r="Q4724" t="s">
        <v>25</v>
      </c>
      <c r="R4724" t="s">
        <v>26</v>
      </c>
    </row>
    <row r="4725" spans="1:18" x14ac:dyDescent="0.35">
      <c r="A4725" t="s">
        <v>1038</v>
      </c>
      <c r="B4725" t="s">
        <v>812</v>
      </c>
      <c r="C4725" t="s">
        <v>15</v>
      </c>
      <c r="D4725" t="s">
        <v>17</v>
      </c>
      <c r="E4725" t="s">
        <v>350</v>
      </c>
      <c r="F4725" t="s">
        <v>18</v>
      </c>
      <c r="G4725" t="s">
        <v>20</v>
      </c>
      <c r="H4725" t="s">
        <v>22</v>
      </c>
      <c r="I4725" s="4">
        <v>1610</v>
      </c>
      <c r="J4725">
        <v>73</v>
      </c>
      <c r="K4725">
        <v>0</v>
      </c>
      <c r="L4725">
        <v>1537</v>
      </c>
      <c r="M4725">
        <v>0</v>
      </c>
      <c r="N4725" s="2">
        <v>30</v>
      </c>
      <c r="O4725" t="s">
        <v>23</v>
      </c>
      <c r="P4725" t="s">
        <v>108</v>
      </c>
      <c r="Q4725" t="s">
        <v>25</v>
      </c>
      <c r="R4725" t="s">
        <v>26</v>
      </c>
    </row>
    <row r="4726" spans="1:18" x14ac:dyDescent="0.35">
      <c r="A4726" t="s">
        <v>1038</v>
      </c>
      <c r="B4726" t="s">
        <v>813</v>
      </c>
      <c r="C4726" t="s">
        <v>15</v>
      </c>
      <c r="D4726" t="s">
        <v>17</v>
      </c>
      <c r="E4726" t="s">
        <v>355</v>
      </c>
      <c r="F4726" t="s">
        <v>18</v>
      </c>
      <c r="G4726" t="s">
        <v>20</v>
      </c>
      <c r="H4726" t="s">
        <v>21</v>
      </c>
      <c r="I4726" s="4">
        <v>943.42</v>
      </c>
      <c r="J4726">
        <v>0</v>
      </c>
      <c r="K4726">
        <v>0</v>
      </c>
      <c r="L4726">
        <v>0</v>
      </c>
      <c r="M4726">
        <v>943.42</v>
      </c>
      <c r="N4726" s="2">
        <v>30</v>
      </c>
      <c r="O4726" t="s">
        <v>23</v>
      </c>
      <c r="P4726" t="s">
        <v>41</v>
      </c>
      <c r="Q4726" t="s">
        <v>25</v>
      </c>
      <c r="R4726" t="s">
        <v>26</v>
      </c>
    </row>
    <row r="4727" spans="1:18" x14ac:dyDescent="0.35">
      <c r="A4727" t="s">
        <v>1038</v>
      </c>
      <c r="B4727" t="s">
        <v>814</v>
      </c>
      <c r="C4727" t="s">
        <v>15</v>
      </c>
      <c r="D4727" t="s">
        <v>17</v>
      </c>
      <c r="E4727" t="s">
        <v>477</v>
      </c>
      <c r="G4727" t="s">
        <v>20</v>
      </c>
      <c r="H4727" t="s">
        <v>21</v>
      </c>
      <c r="I4727" s="4">
        <v>11.37</v>
      </c>
      <c r="J4727">
        <v>0</v>
      </c>
      <c r="K4727">
        <v>0</v>
      </c>
      <c r="L4727">
        <v>0</v>
      </c>
      <c r="M4727">
        <v>11.37</v>
      </c>
      <c r="N4727" s="2">
        <v>30</v>
      </c>
      <c r="O4727" t="s">
        <v>46</v>
      </c>
      <c r="P4727" t="s">
        <v>224</v>
      </c>
      <c r="Q4727" t="s">
        <v>25</v>
      </c>
      <c r="R4727" t="s">
        <v>26</v>
      </c>
    </row>
    <row r="4728" spans="1:18" x14ac:dyDescent="0.35">
      <c r="A4728" t="s">
        <v>1038</v>
      </c>
      <c r="B4728" t="s">
        <v>815</v>
      </c>
      <c r="C4728" t="s">
        <v>15</v>
      </c>
      <c r="D4728" t="s">
        <v>17</v>
      </c>
      <c r="E4728" t="s">
        <v>481</v>
      </c>
      <c r="G4728" t="s">
        <v>20</v>
      </c>
      <c r="H4728" t="s">
        <v>21</v>
      </c>
      <c r="I4728" s="4">
        <v>0</v>
      </c>
      <c r="J4728">
        <v>0</v>
      </c>
      <c r="K4728">
        <v>0</v>
      </c>
      <c r="L4728">
        <v>0</v>
      </c>
      <c r="M4728">
        <v>0</v>
      </c>
      <c r="N4728" s="2">
        <v>30</v>
      </c>
      <c r="O4728" t="s">
        <v>29</v>
      </c>
      <c r="P4728" t="s">
        <v>482</v>
      </c>
      <c r="Q4728" t="s">
        <v>25</v>
      </c>
      <c r="R4728" t="s">
        <v>26</v>
      </c>
    </row>
    <row r="4729" spans="1:18" x14ac:dyDescent="0.35">
      <c r="A4729" t="s">
        <v>1038</v>
      </c>
      <c r="B4729" t="s">
        <v>816</v>
      </c>
      <c r="C4729" t="s">
        <v>15</v>
      </c>
      <c r="D4729" t="s">
        <v>17</v>
      </c>
      <c r="E4729" t="s">
        <v>222</v>
      </c>
      <c r="F4729" t="s">
        <v>18</v>
      </c>
      <c r="G4729" t="s">
        <v>20</v>
      </c>
      <c r="H4729" t="s">
        <v>21</v>
      </c>
      <c r="I4729" s="4">
        <v>1337.71</v>
      </c>
      <c r="J4729">
        <v>0</v>
      </c>
      <c r="K4729">
        <v>0</v>
      </c>
      <c r="L4729">
        <v>0</v>
      </c>
      <c r="M4729">
        <v>1337.71</v>
      </c>
      <c r="N4729" s="2">
        <v>30</v>
      </c>
      <c r="O4729" t="s">
        <v>23</v>
      </c>
      <c r="P4729" t="s">
        <v>32</v>
      </c>
      <c r="Q4729" t="s">
        <v>25</v>
      </c>
      <c r="R4729" t="s">
        <v>26</v>
      </c>
    </row>
    <row r="4730" spans="1:18" x14ac:dyDescent="0.35">
      <c r="A4730" t="s">
        <v>1038</v>
      </c>
      <c r="B4730" t="s">
        <v>817</v>
      </c>
      <c r="C4730" t="s">
        <v>15</v>
      </c>
      <c r="D4730" t="s">
        <v>17</v>
      </c>
      <c r="E4730" t="s">
        <v>389</v>
      </c>
      <c r="F4730" t="s">
        <v>131</v>
      </c>
      <c r="G4730" t="s">
        <v>20</v>
      </c>
      <c r="H4730" t="s">
        <v>22</v>
      </c>
      <c r="I4730" s="4">
        <v>9699</v>
      </c>
      <c r="J4730">
        <v>2716</v>
      </c>
      <c r="K4730">
        <v>0</v>
      </c>
      <c r="L4730">
        <v>6983</v>
      </c>
      <c r="M4730">
        <v>0</v>
      </c>
      <c r="N4730" s="2">
        <v>30</v>
      </c>
      <c r="O4730" t="s">
        <v>29</v>
      </c>
      <c r="P4730" t="s">
        <v>32</v>
      </c>
      <c r="Q4730" t="s">
        <v>25</v>
      </c>
      <c r="R4730" t="s">
        <v>26</v>
      </c>
    </row>
    <row r="4731" spans="1:18" x14ac:dyDescent="0.35">
      <c r="A4731" t="s">
        <v>1038</v>
      </c>
      <c r="B4731" t="s">
        <v>818</v>
      </c>
      <c r="C4731" t="s">
        <v>15</v>
      </c>
      <c r="D4731" t="s">
        <v>17</v>
      </c>
      <c r="E4731" t="s">
        <v>146</v>
      </c>
      <c r="F4731" t="s">
        <v>18</v>
      </c>
      <c r="G4731" t="s">
        <v>20</v>
      </c>
      <c r="H4731" t="s">
        <v>22</v>
      </c>
      <c r="I4731" s="4">
        <v>2487</v>
      </c>
      <c r="J4731">
        <v>197</v>
      </c>
      <c r="K4731">
        <v>0</v>
      </c>
      <c r="L4731">
        <v>2290</v>
      </c>
      <c r="M4731">
        <v>0</v>
      </c>
      <c r="N4731" s="2">
        <v>30</v>
      </c>
      <c r="O4731" t="s">
        <v>23</v>
      </c>
      <c r="P4731" t="s">
        <v>32</v>
      </c>
      <c r="Q4731" t="s">
        <v>25</v>
      </c>
      <c r="R4731" t="s">
        <v>26</v>
      </c>
    </row>
    <row r="4732" spans="1:18" x14ac:dyDescent="0.35">
      <c r="A4732" t="s">
        <v>1038</v>
      </c>
      <c r="B4732" t="s">
        <v>819</v>
      </c>
      <c r="C4732" t="s">
        <v>15</v>
      </c>
      <c r="D4732" t="s">
        <v>17</v>
      </c>
      <c r="E4732" t="s">
        <v>214</v>
      </c>
      <c r="F4732" t="s">
        <v>18</v>
      </c>
      <c r="G4732" t="s">
        <v>20</v>
      </c>
      <c r="H4732" t="s">
        <v>21</v>
      </c>
      <c r="I4732" s="4">
        <v>1369.82</v>
      </c>
      <c r="J4732">
        <v>0</v>
      </c>
      <c r="K4732">
        <v>0</v>
      </c>
      <c r="L4732">
        <v>0</v>
      </c>
      <c r="M4732">
        <v>1369.82</v>
      </c>
      <c r="N4732" s="2">
        <v>30</v>
      </c>
      <c r="O4732" t="s">
        <v>23</v>
      </c>
      <c r="P4732" t="s">
        <v>32</v>
      </c>
      <c r="Q4732" t="s">
        <v>25</v>
      </c>
      <c r="R4732" t="s">
        <v>26</v>
      </c>
    </row>
    <row r="4733" spans="1:18" x14ac:dyDescent="0.35">
      <c r="A4733" t="s">
        <v>1038</v>
      </c>
      <c r="B4733" t="s">
        <v>820</v>
      </c>
      <c r="C4733" t="s">
        <v>15</v>
      </c>
      <c r="D4733" t="s">
        <v>17</v>
      </c>
      <c r="E4733" t="s">
        <v>132</v>
      </c>
      <c r="F4733" t="s">
        <v>23</v>
      </c>
      <c r="G4733" t="s">
        <v>20</v>
      </c>
      <c r="H4733" t="s">
        <v>21</v>
      </c>
      <c r="I4733" s="4">
        <v>2184.4499999999998</v>
      </c>
      <c r="J4733">
        <v>0</v>
      </c>
      <c r="K4733">
        <v>0</v>
      </c>
      <c r="L4733">
        <v>0</v>
      </c>
      <c r="M4733">
        <v>2184.4499999999998</v>
      </c>
      <c r="N4733" s="2">
        <v>30</v>
      </c>
      <c r="O4733" t="s">
        <v>23</v>
      </c>
      <c r="P4733" t="s">
        <v>30</v>
      </c>
      <c r="Q4733" t="s">
        <v>25</v>
      </c>
      <c r="R4733" t="s">
        <v>26</v>
      </c>
    </row>
    <row r="4734" spans="1:18" x14ac:dyDescent="0.35">
      <c r="A4734" t="s">
        <v>1038</v>
      </c>
      <c r="B4734" t="s">
        <v>1031</v>
      </c>
      <c r="C4734" t="s">
        <v>15</v>
      </c>
      <c r="D4734" t="s">
        <v>17</v>
      </c>
      <c r="E4734" t="s">
        <v>468</v>
      </c>
      <c r="G4734" t="s">
        <v>20</v>
      </c>
      <c r="H4734" t="s">
        <v>21</v>
      </c>
      <c r="I4734" s="4">
        <v>1651.36</v>
      </c>
      <c r="J4734">
        <v>0</v>
      </c>
      <c r="K4734">
        <v>0</v>
      </c>
      <c r="L4734">
        <v>0</v>
      </c>
      <c r="M4734">
        <v>1651.36</v>
      </c>
      <c r="N4734" s="2">
        <v>30</v>
      </c>
      <c r="Q4734" t="s">
        <v>25</v>
      </c>
      <c r="R4734" t="s">
        <v>26</v>
      </c>
    </row>
    <row r="4735" spans="1:18" x14ac:dyDescent="0.35">
      <c r="A4735" t="s">
        <v>1038</v>
      </c>
      <c r="B4735" t="s">
        <v>822</v>
      </c>
      <c r="C4735" t="s">
        <v>15</v>
      </c>
      <c r="D4735" t="s">
        <v>17</v>
      </c>
      <c r="E4735" t="s">
        <v>229</v>
      </c>
      <c r="G4735" t="s">
        <v>20</v>
      </c>
      <c r="H4735" t="s">
        <v>22</v>
      </c>
      <c r="I4735" s="4">
        <v>15476</v>
      </c>
      <c r="J4735">
        <v>3193</v>
      </c>
      <c r="K4735">
        <v>0</v>
      </c>
      <c r="L4735">
        <v>12283</v>
      </c>
      <c r="M4735">
        <v>0</v>
      </c>
      <c r="N4735" s="2">
        <v>30</v>
      </c>
      <c r="O4735" t="s">
        <v>29</v>
      </c>
      <c r="P4735" t="s">
        <v>37</v>
      </c>
      <c r="Q4735" t="s">
        <v>25</v>
      </c>
      <c r="R4735" t="s">
        <v>26</v>
      </c>
    </row>
    <row r="4736" spans="1:18" x14ac:dyDescent="0.35">
      <c r="A4736" t="s">
        <v>1038</v>
      </c>
      <c r="B4736" t="s">
        <v>823</v>
      </c>
      <c r="C4736" t="s">
        <v>15</v>
      </c>
      <c r="D4736" t="s">
        <v>17</v>
      </c>
      <c r="E4736" t="s">
        <v>381</v>
      </c>
      <c r="F4736" t="s">
        <v>360</v>
      </c>
      <c r="G4736" t="s">
        <v>20</v>
      </c>
      <c r="H4736" t="s">
        <v>22</v>
      </c>
      <c r="I4736" s="4">
        <v>3544</v>
      </c>
      <c r="J4736">
        <v>857</v>
      </c>
      <c r="K4736">
        <v>0</v>
      </c>
      <c r="L4736">
        <v>2687</v>
      </c>
      <c r="M4736">
        <v>0</v>
      </c>
      <c r="N4736" s="2">
        <v>30</v>
      </c>
      <c r="O4736" t="s">
        <v>29</v>
      </c>
      <c r="P4736" t="s">
        <v>30</v>
      </c>
      <c r="Q4736" t="s">
        <v>25</v>
      </c>
      <c r="R4736" t="s">
        <v>26</v>
      </c>
    </row>
    <row r="4737" spans="1:18" x14ac:dyDescent="0.35">
      <c r="A4737" t="s">
        <v>1038</v>
      </c>
      <c r="B4737" t="s">
        <v>824</v>
      </c>
      <c r="C4737" t="s">
        <v>15</v>
      </c>
      <c r="D4737" t="s">
        <v>17</v>
      </c>
      <c r="E4737" t="s">
        <v>144</v>
      </c>
      <c r="F4737" t="s">
        <v>29</v>
      </c>
      <c r="G4737" t="s">
        <v>20</v>
      </c>
      <c r="H4737" t="s">
        <v>21</v>
      </c>
      <c r="I4737" s="4">
        <v>2547.08</v>
      </c>
      <c r="J4737">
        <v>0</v>
      </c>
      <c r="K4737">
        <v>0</v>
      </c>
      <c r="L4737">
        <v>0</v>
      </c>
      <c r="M4737">
        <v>2547.08</v>
      </c>
      <c r="N4737" s="2">
        <v>30</v>
      </c>
      <c r="O4737" t="s">
        <v>29</v>
      </c>
      <c r="P4737" t="s">
        <v>30</v>
      </c>
      <c r="Q4737" t="s">
        <v>25</v>
      </c>
      <c r="R4737" t="s">
        <v>26</v>
      </c>
    </row>
    <row r="4738" spans="1:18" x14ac:dyDescent="0.35">
      <c r="A4738" t="s">
        <v>1038</v>
      </c>
      <c r="B4738" t="s">
        <v>825</v>
      </c>
      <c r="C4738" t="s">
        <v>15</v>
      </c>
      <c r="D4738" t="s">
        <v>17</v>
      </c>
      <c r="E4738" t="s">
        <v>129</v>
      </c>
      <c r="F4738" t="s">
        <v>110</v>
      </c>
      <c r="G4738" t="s">
        <v>20</v>
      </c>
      <c r="H4738" t="s">
        <v>21</v>
      </c>
      <c r="I4738" s="4">
        <v>1058.58</v>
      </c>
      <c r="J4738">
        <v>0</v>
      </c>
      <c r="K4738">
        <v>0</v>
      </c>
      <c r="L4738">
        <v>0</v>
      </c>
      <c r="M4738">
        <v>1058.58</v>
      </c>
      <c r="N4738" s="2">
        <v>30</v>
      </c>
      <c r="O4738" t="s">
        <v>29</v>
      </c>
      <c r="P4738" t="s">
        <v>80</v>
      </c>
      <c r="Q4738" t="s">
        <v>25</v>
      </c>
      <c r="R4738" t="s">
        <v>26</v>
      </c>
    </row>
    <row r="4739" spans="1:18" x14ac:dyDescent="0.35">
      <c r="A4739" t="s">
        <v>1038</v>
      </c>
      <c r="B4739" t="s">
        <v>826</v>
      </c>
      <c r="C4739" t="s">
        <v>15</v>
      </c>
      <c r="D4739" t="s">
        <v>17</v>
      </c>
      <c r="E4739" t="s">
        <v>186</v>
      </c>
      <c r="F4739" t="s">
        <v>110</v>
      </c>
      <c r="G4739" t="s">
        <v>20</v>
      </c>
      <c r="H4739" t="s">
        <v>22</v>
      </c>
      <c r="I4739" s="4">
        <v>1343</v>
      </c>
      <c r="J4739">
        <v>359</v>
      </c>
      <c r="K4739">
        <v>0</v>
      </c>
      <c r="L4739">
        <v>984</v>
      </c>
      <c r="M4739">
        <v>0</v>
      </c>
      <c r="N4739" s="2">
        <v>30</v>
      </c>
      <c r="O4739" t="s">
        <v>29</v>
      </c>
      <c r="P4739" t="s">
        <v>80</v>
      </c>
      <c r="Q4739" t="s">
        <v>25</v>
      </c>
      <c r="R4739" t="s">
        <v>26</v>
      </c>
    </row>
    <row r="4740" spans="1:18" x14ac:dyDescent="0.35">
      <c r="A4740" t="s">
        <v>1038</v>
      </c>
      <c r="B4740" t="s">
        <v>827</v>
      </c>
      <c r="C4740" t="s">
        <v>15</v>
      </c>
      <c r="D4740" t="s">
        <v>17</v>
      </c>
      <c r="E4740" t="s">
        <v>461</v>
      </c>
      <c r="F4740" t="s">
        <v>462</v>
      </c>
      <c r="G4740" t="s">
        <v>20</v>
      </c>
      <c r="H4740" t="s">
        <v>21</v>
      </c>
      <c r="I4740" s="4">
        <v>1063.1500000000001</v>
      </c>
      <c r="J4740">
        <v>0</v>
      </c>
      <c r="K4740">
        <v>0</v>
      </c>
      <c r="L4740">
        <v>0</v>
      </c>
      <c r="M4740">
        <v>1063.1500000000001</v>
      </c>
      <c r="N4740" s="2">
        <v>30</v>
      </c>
      <c r="O4740" t="s">
        <v>23</v>
      </c>
      <c r="P4740" t="s">
        <v>24</v>
      </c>
      <c r="Q4740" t="s">
        <v>25</v>
      </c>
      <c r="R4740" t="s">
        <v>26</v>
      </c>
    </row>
    <row r="4741" spans="1:18" x14ac:dyDescent="0.35">
      <c r="A4741" t="s">
        <v>1038</v>
      </c>
      <c r="B4741" t="s">
        <v>828</v>
      </c>
      <c r="C4741" t="s">
        <v>15</v>
      </c>
      <c r="D4741" t="s">
        <v>17</v>
      </c>
      <c r="E4741" t="s">
        <v>282</v>
      </c>
      <c r="G4741" t="s">
        <v>20</v>
      </c>
      <c r="H4741" t="s">
        <v>22</v>
      </c>
      <c r="I4741" s="4">
        <v>13716</v>
      </c>
      <c r="J4741">
        <v>1340</v>
      </c>
      <c r="K4741">
        <v>0</v>
      </c>
      <c r="L4741">
        <v>12376</v>
      </c>
      <c r="M4741">
        <v>0</v>
      </c>
      <c r="N4741" s="2">
        <v>30</v>
      </c>
      <c r="O4741" t="s">
        <v>60</v>
      </c>
      <c r="P4741" t="s">
        <v>80</v>
      </c>
      <c r="Q4741" t="s">
        <v>25</v>
      </c>
      <c r="R4741" t="s">
        <v>26</v>
      </c>
    </row>
    <row r="4742" spans="1:18" x14ac:dyDescent="0.35">
      <c r="A4742" t="s">
        <v>1038</v>
      </c>
      <c r="B4742" t="s">
        <v>829</v>
      </c>
      <c r="C4742" t="s">
        <v>15</v>
      </c>
      <c r="D4742" t="s">
        <v>17</v>
      </c>
      <c r="E4742" t="s">
        <v>275</v>
      </c>
      <c r="F4742" t="s">
        <v>18</v>
      </c>
      <c r="G4742" t="s">
        <v>20</v>
      </c>
      <c r="H4742" t="s">
        <v>21</v>
      </c>
      <c r="I4742" s="4">
        <v>936</v>
      </c>
      <c r="J4742">
        <v>0</v>
      </c>
      <c r="K4742">
        <v>0</v>
      </c>
      <c r="L4742">
        <v>0</v>
      </c>
      <c r="M4742">
        <v>936</v>
      </c>
      <c r="N4742" s="2">
        <v>30</v>
      </c>
      <c r="O4742" t="s">
        <v>23</v>
      </c>
      <c r="P4742" t="s">
        <v>37</v>
      </c>
      <c r="Q4742" t="s">
        <v>25</v>
      </c>
      <c r="R4742" t="s">
        <v>26</v>
      </c>
    </row>
    <row r="4743" spans="1:18" x14ac:dyDescent="0.35">
      <c r="A4743" t="s">
        <v>1038</v>
      </c>
      <c r="B4743" t="s">
        <v>830</v>
      </c>
      <c r="C4743" t="s">
        <v>15</v>
      </c>
      <c r="D4743" t="s">
        <v>17</v>
      </c>
      <c r="E4743" t="s">
        <v>231</v>
      </c>
      <c r="F4743" t="s">
        <v>232</v>
      </c>
      <c r="G4743" t="s">
        <v>20</v>
      </c>
      <c r="H4743" t="s">
        <v>22</v>
      </c>
      <c r="I4743" s="4">
        <v>6146</v>
      </c>
      <c r="J4743">
        <v>1577</v>
      </c>
      <c r="K4743">
        <v>0</v>
      </c>
      <c r="L4743">
        <v>4569</v>
      </c>
      <c r="M4743">
        <v>0</v>
      </c>
      <c r="N4743" s="2">
        <v>30</v>
      </c>
      <c r="O4743" t="s">
        <v>29</v>
      </c>
      <c r="P4743" t="s">
        <v>37</v>
      </c>
      <c r="Q4743" t="s">
        <v>25</v>
      </c>
      <c r="R4743" t="s">
        <v>26</v>
      </c>
    </row>
    <row r="4744" spans="1:18" x14ac:dyDescent="0.35">
      <c r="A4744" t="s">
        <v>1038</v>
      </c>
      <c r="B4744" t="s">
        <v>831</v>
      </c>
      <c r="C4744" t="s">
        <v>15</v>
      </c>
      <c r="D4744" t="s">
        <v>17</v>
      </c>
      <c r="E4744" t="s">
        <v>296</v>
      </c>
      <c r="F4744" t="s">
        <v>297</v>
      </c>
      <c r="G4744" t="s">
        <v>20</v>
      </c>
      <c r="H4744" t="s">
        <v>21</v>
      </c>
      <c r="I4744" s="4">
        <v>2322.94</v>
      </c>
      <c r="J4744">
        <v>0</v>
      </c>
      <c r="K4744">
        <v>0</v>
      </c>
      <c r="L4744">
        <v>0</v>
      </c>
      <c r="M4744">
        <v>2322.94</v>
      </c>
      <c r="N4744" s="2">
        <v>30</v>
      </c>
      <c r="O4744" t="s">
        <v>57</v>
      </c>
      <c r="P4744" t="s">
        <v>37</v>
      </c>
      <c r="Q4744" t="s">
        <v>25</v>
      </c>
      <c r="R4744" t="s">
        <v>26</v>
      </c>
    </row>
    <row r="4745" spans="1:18" x14ac:dyDescent="0.35">
      <c r="A4745" t="s">
        <v>1038</v>
      </c>
      <c r="B4745" t="s">
        <v>832</v>
      </c>
      <c r="C4745" t="s">
        <v>15</v>
      </c>
      <c r="D4745" t="s">
        <v>17</v>
      </c>
      <c r="E4745" t="s">
        <v>400</v>
      </c>
      <c r="F4745" t="s">
        <v>131</v>
      </c>
      <c r="G4745" t="s">
        <v>20</v>
      </c>
      <c r="H4745" t="s">
        <v>22</v>
      </c>
      <c r="I4745" s="4">
        <v>931</v>
      </c>
      <c r="J4745">
        <v>238</v>
      </c>
      <c r="K4745">
        <v>0</v>
      </c>
      <c r="L4745">
        <v>693</v>
      </c>
      <c r="M4745">
        <v>0</v>
      </c>
      <c r="N4745" s="2">
        <v>30</v>
      </c>
      <c r="O4745" t="s">
        <v>29</v>
      </c>
      <c r="P4745" t="s">
        <v>37</v>
      </c>
      <c r="Q4745" t="s">
        <v>25</v>
      </c>
      <c r="R4745" t="s">
        <v>26</v>
      </c>
    </row>
    <row r="4746" spans="1:18" x14ac:dyDescent="0.35">
      <c r="A4746" t="s">
        <v>1038</v>
      </c>
      <c r="B4746" t="s">
        <v>833</v>
      </c>
      <c r="C4746" t="s">
        <v>15</v>
      </c>
      <c r="D4746" t="s">
        <v>17</v>
      </c>
      <c r="E4746" t="s">
        <v>504</v>
      </c>
      <c r="G4746" t="s">
        <v>20</v>
      </c>
      <c r="H4746" t="s">
        <v>21</v>
      </c>
      <c r="I4746" s="4">
        <v>489.27</v>
      </c>
      <c r="J4746">
        <v>0</v>
      </c>
      <c r="K4746">
        <v>0</v>
      </c>
      <c r="L4746">
        <v>0</v>
      </c>
      <c r="M4746">
        <v>489.27</v>
      </c>
      <c r="N4746" s="2">
        <v>30</v>
      </c>
      <c r="O4746" t="s">
        <v>29</v>
      </c>
      <c r="P4746" t="s">
        <v>201</v>
      </c>
      <c r="Q4746" t="s">
        <v>25</v>
      </c>
      <c r="R4746" t="s">
        <v>26</v>
      </c>
    </row>
    <row r="4747" spans="1:18" x14ac:dyDescent="0.35">
      <c r="A4747" t="s">
        <v>1038</v>
      </c>
      <c r="B4747" t="s">
        <v>1024</v>
      </c>
      <c r="C4747" t="s">
        <v>15</v>
      </c>
      <c r="D4747" t="s">
        <v>17</v>
      </c>
      <c r="E4747" t="s">
        <v>567</v>
      </c>
      <c r="F4747" t="s">
        <v>568</v>
      </c>
      <c r="G4747" t="s">
        <v>20</v>
      </c>
      <c r="H4747" t="s">
        <v>21</v>
      </c>
      <c r="I4747" s="4">
        <v>621</v>
      </c>
      <c r="J4747">
        <v>0</v>
      </c>
      <c r="K4747">
        <v>0</v>
      </c>
      <c r="L4747">
        <v>0</v>
      </c>
      <c r="M4747">
        <v>621</v>
      </c>
      <c r="N4747" s="2">
        <v>30</v>
      </c>
      <c r="Q4747" t="s">
        <v>25</v>
      </c>
      <c r="R4747" t="s">
        <v>26</v>
      </c>
    </row>
    <row r="4748" spans="1:18" x14ac:dyDescent="0.35">
      <c r="A4748" t="s">
        <v>1038</v>
      </c>
      <c r="B4748" t="s">
        <v>834</v>
      </c>
      <c r="C4748" t="s">
        <v>15</v>
      </c>
      <c r="D4748" t="s">
        <v>17</v>
      </c>
      <c r="E4748" t="s">
        <v>538</v>
      </c>
      <c r="G4748" t="s">
        <v>20</v>
      </c>
      <c r="H4748" t="s">
        <v>22</v>
      </c>
      <c r="I4748" s="4">
        <v>804</v>
      </c>
      <c r="J4748">
        <v>230</v>
      </c>
      <c r="K4748">
        <v>0</v>
      </c>
      <c r="L4748">
        <v>574</v>
      </c>
      <c r="M4748">
        <v>0</v>
      </c>
      <c r="N4748" s="2">
        <v>30</v>
      </c>
      <c r="O4748" t="s">
        <v>29</v>
      </c>
      <c r="P4748" t="s">
        <v>94</v>
      </c>
      <c r="Q4748" t="s">
        <v>25</v>
      </c>
      <c r="R4748" t="s">
        <v>26</v>
      </c>
    </row>
    <row r="4749" spans="1:18" x14ac:dyDescent="0.35">
      <c r="A4749" t="s">
        <v>1038</v>
      </c>
      <c r="B4749" t="s">
        <v>835</v>
      </c>
      <c r="C4749" t="s">
        <v>15</v>
      </c>
      <c r="D4749" t="s">
        <v>17</v>
      </c>
      <c r="E4749" t="s">
        <v>393</v>
      </c>
      <c r="F4749" t="s">
        <v>18</v>
      </c>
      <c r="G4749" t="s">
        <v>20</v>
      </c>
      <c r="H4749" t="s">
        <v>21</v>
      </c>
      <c r="I4749" s="4">
        <v>1267.98</v>
      </c>
      <c r="J4749">
        <v>0</v>
      </c>
      <c r="K4749">
        <v>0</v>
      </c>
      <c r="L4749">
        <v>0</v>
      </c>
      <c r="M4749">
        <v>1267.98</v>
      </c>
      <c r="N4749" s="2">
        <v>30</v>
      </c>
      <c r="O4749" t="s">
        <v>23</v>
      </c>
      <c r="P4749" t="s">
        <v>108</v>
      </c>
      <c r="Q4749" t="s">
        <v>25</v>
      </c>
      <c r="R4749" t="s">
        <v>26</v>
      </c>
    </row>
    <row r="4750" spans="1:18" x14ac:dyDescent="0.35">
      <c r="A4750" t="s">
        <v>1038</v>
      </c>
      <c r="B4750" t="s">
        <v>836</v>
      </c>
      <c r="C4750" t="s">
        <v>15</v>
      </c>
      <c r="D4750" t="s">
        <v>17</v>
      </c>
      <c r="E4750" t="s">
        <v>190</v>
      </c>
      <c r="F4750" t="s">
        <v>110</v>
      </c>
      <c r="G4750" t="s">
        <v>20</v>
      </c>
      <c r="H4750" t="s">
        <v>21</v>
      </c>
      <c r="I4750" s="4">
        <v>690.76</v>
      </c>
      <c r="J4750">
        <v>0</v>
      </c>
      <c r="K4750">
        <v>0</v>
      </c>
      <c r="L4750">
        <v>0</v>
      </c>
      <c r="M4750">
        <v>690.76</v>
      </c>
      <c r="N4750" s="2">
        <v>30</v>
      </c>
      <c r="O4750" t="s">
        <v>29</v>
      </c>
      <c r="P4750" t="s">
        <v>80</v>
      </c>
      <c r="Q4750" t="s">
        <v>25</v>
      </c>
      <c r="R4750" t="s">
        <v>26</v>
      </c>
    </row>
    <row r="4751" spans="1:18" x14ac:dyDescent="0.35">
      <c r="A4751" t="s">
        <v>1038</v>
      </c>
      <c r="B4751" t="s">
        <v>837</v>
      </c>
      <c r="C4751" t="s">
        <v>15</v>
      </c>
      <c r="D4751" t="s">
        <v>17</v>
      </c>
      <c r="E4751" t="s">
        <v>457</v>
      </c>
      <c r="F4751" t="s">
        <v>458</v>
      </c>
      <c r="G4751" t="s">
        <v>20</v>
      </c>
      <c r="H4751" t="s">
        <v>22</v>
      </c>
      <c r="I4751" s="4">
        <v>2283</v>
      </c>
      <c r="J4751">
        <v>620</v>
      </c>
      <c r="K4751">
        <v>0</v>
      </c>
      <c r="L4751">
        <v>1663</v>
      </c>
      <c r="M4751">
        <v>0</v>
      </c>
      <c r="N4751" s="2">
        <v>30</v>
      </c>
      <c r="O4751" t="s">
        <v>29</v>
      </c>
      <c r="P4751" t="s">
        <v>30</v>
      </c>
      <c r="Q4751" t="s">
        <v>25</v>
      </c>
      <c r="R4751" t="s">
        <v>26</v>
      </c>
    </row>
    <row r="4752" spans="1:18" x14ac:dyDescent="0.35">
      <c r="A4752" t="s">
        <v>1038</v>
      </c>
      <c r="B4752" t="s">
        <v>838</v>
      </c>
      <c r="C4752" t="s">
        <v>15</v>
      </c>
      <c r="D4752" t="s">
        <v>17</v>
      </c>
      <c r="E4752" t="s">
        <v>430</v>
      </c>
      <c r="F4752" t="s">
        <v>431</v>
      </c>
      <c r="G4752" t="s">
        <v>20</v>
      </c>
      <c r="H4752" t="s">
        <v>22</v>
      </c>
      <c r="I4752" s="4">
        <v>2158</v>
      </c>
      <c r="J4752">
        <v>548</v>
      </c>
      <c r="K4752">
        <v>0</v>
      </c>
      <c r="L4752">
        <v>1610</v>
      </c>
      <c r="M4752">
        <v>0</v>
      </c>
      <c r="N4752" s="2">
        <v>30</v>
      </c>
      <c r="O4752" t="s">
        <v>29</v>
      </c>
      <c r="P4752" t="s">
        <v>30</v>
      </c>
      <c r="Q4752" t="s">
        <v>25</v>
      </c>
      <c r="R4752" t="s">
        <v>26</v>
      </c>
    </row>
    <row r="4753" spans="1:18" x14ac:dyDescent="0.35">
      <c r="A4753" t="s">
        <v>1038</v>
      </c>
      <c r="B4753" t="s">
        <v>839</v>
      </c>
      <c r="C4753" t="s">
        <v>15</v>
      </c>
      <c r="D4753" t="s">
        <v>17</v>
      </c>
      <c r="E4753" t="s">
        <v>293</v>
      </c>
      <c r="F4753" t="s">
        <v>294</v>
      </c>
      <c r="G4753" t="s">
        <v>20</v>
      </c>
      <c r="H4753" t="s">
        <v>21</v>
      </c>
      <c r="I4753" s="4">
        <v>942.31</v>
      </c>
      <c r="J4753">
        <v>0</v>
      </c>
      <c r="K4753">
        <v>0</v>
      </c>
      <c r="L4753">
        <v>0</v>
      </c>
      <c r="M4753">
        <v>942.31</v>
      </c>
      <c r="N4753" s="2">
        <v>30</v>
      </c>
      <c r="O4753" t="s">
        <v>23</v>
      </c>
      <c r="P4753" t="s">
        <v>224</v>
      </c>
      <c r="Q4753" t="s">
        <v>25</v>
      </c>
      <c r="R4753" t="s">
        <v>26</v>
      </c>
    </row>
    <row r="4754" spans="1:18" x14ac:dyDescent="0.35">
      <c r="A4754" t="s">
        <v>1038</v>
      </c>
      <c r="B4754" t="s">
        <v>840</v>
      </c>
      <c r="C4754" t="s">
        <v>15</v>
      </c>
      <c r="D4754" t="s">
        <v>17</v>
      </c>
      <c r="E4754" t="s">
        <v>188</v>
      </c>
      <c r="F4754" t="s">
        <v>110</v>
      </c>
      <c r="G4754" t="s">
        <v>20</v>
      </c>
      <c r="H4754" t="s">
        <v>22</v>
      </c>
      <c r="I4754" s="4">
        <v>1245</v>
      </c>
      <c r="J4754">
        <v>217</v>
      </c>
      <c r="K4754">
        <v>0</v>
      </c>
      <c r="L4754">
        <v>1028</v>
      </c>
      <c r="M4754">
        <v>0</v>
      </c>
      <c r="N4754" s="2">
        <v>30</v>
      </c>
      <c r="O4754" t="s">
        <v>29</v>
      </c>
      <c r="P4754" t="s">
        <v>80</v>
      </c>
      <c r="Q4754" t="s">
        <v>25</v>
      </c>
      <c r="R4754" t="s">
        <v>26</v>
      </c>
    </row>
    <row r="4755" spans="1:18" x14ac:dyDescent="0.35">
      <c r="A4755" t="s">
        <v>1038</v>
      </c>
      <c r="B4755" t="s">
        <v>841</v>
      </c>
      <c r="C4755" t="s">
        <v>15</v>
      </c>
      <c r="D4755" t="s">
        <v>17</v>
      </c>
      <c r="E4755" t="s">
        <v>405</v>
      </c>
      <c r="F4755" t="s">
        <v>406</v>
      </c>
      <c r="G4755" t="s">
        <v>20</v>
      </c>
      <c r="H4755" t="s">
        <v>22</v>
      </c>
      <c r="I4755" s="4">
        <v>8821</v>
      </c>
      <c r="J4755">
        <v>2423</v>
      </c>
      <c r="K4755">
        <v>0</v>
      </c>
      <c r="L4755">
        <v>6398</v>
      </c>
      <c r="M4755">
        <v>0</v>
      </c>
      <c r="N4755" s="2">
        <v>30</v>
      </c>
      <c r="O4755" t="s">
        <v>29</v>
      </c>
      <c r="P4755" t="s">
        <v>30</v>
      </c>
      <c r="Q4755" t="s">
        <v>25</v>
      </c>
      <c r="R4755" t="s">
        <v>26</v>
      </c>
    </row>
    <row r="4756" spans="1:18" x14ac:dyDescent="0.35">
      <c r="A4756" t="s">
        <v>1038</v>
      </c>
      <c r="B4756" t="s">
        <v>842</v>
      </c>
      <c r="C4756" t="s">
        <v>15</v>
      </c>
      <c r="D4756" t="s">
        <v>17</v>
      </c>
      <c r="E4756" t="s">
        <v>218</v>
      </c>
      <c r="F4756" t="s">
        <v>219</v>
      </c>
      <c r="G4756" t="s">
        <v>20</v>
      </c>
      <c r="H4756" t="s">
        <v>22</v>
      </c>
      <c r="I4756" s="4">
        <v>2960</v>
      </c>
      <c r="J4756">
        <v>760</v>
      </c>
      <c r="K4756">
        <v>0</v>
      </c>
      <c r="L4756">
        <v>2200</v>
      </c>
      <c r="M4756">
        <v>0</v>
      </c>
      <c r="N4756" s="2">
        <v>30</v>
      </c>
      <c r="O4756" t="s">
        <v>60</v>
      </c>
      <c r="P4756" t="s">
        <v>41</v>
      </c>
      <c r="Q4756" t="s">
        <v>25</v>
      </c>
      <c r="R4756" t="s">
        <v>26</v>
      </c>
    </row>
    <row r="4757" spans="1:18" x14ac:dyDescent="0.35">
      <c r="A4757" t="s">
        <v>1038</v>
      </c>
      <c r="B4757" t="s">
        <v>1035</v>
      </c>
      <c r="C4757" t="s">
        <v>15</v>
      </c>
      <c r="D4757" t="s">
        <v>17</v>
      </c>
      <c r="E4757" t="s">
        <v>574</v>
      </c>
      <c r="G4757" t="s">
        <v>20</v>
      </c>
      <c r="H4757" t="s">
        <v>22</v>
      </c>
      <c r="I4757" s="4">
        <v>4250</v>
      </c>
      <c r="J4757">
        <v>175</v>
      </c>
      <c r="K4757">
        <v>0</v>
      </c>
      <c r="L4757">
        <v>4075</v>
      </c>
      <c r="M4757">
        <v>0</v>
      </c>
      <c r="N4757" s="2">
        <v>30</v>
      </c>
      <c r="Q4757" t="s">
        <v>25</v>
      </c>
      <c r="R4757" t="s">
        <v>26</v>
      </c>
    </row>
    <row r="4758" spans="1:18" x14ac:dyDescent="0.35">
      <c r="A4758" t="s">
        <v>1038</v>
      </c>
      <c r="B4758" t="s">
        <v>843</v>
      </c>
      <c r="C4758" t="s">
        <v>15</v>
      </c>
      <c r="D4758" t="s">
        <v>17</v>
      </c>
      <c r="E4758" t="s">
        <v>271</v>
      </c>
      <c r="F4758" t="s">
        <v>110</v>
      </c>
      <c r="G4758" t="s">
        <v>20</v>
      </c>
      <c r="H4758" t="s">
        <v>22</v>
      </c>
      <c r="I4758" s="4">
        <v>6192</v>
      </c>
      <c r="J4758">
        <v>1643</v>
      </c>
      <c r="K4758">
        <v>0</v>
      </c>
      <c r="L4758">
        <v>4549</v>
      </c>
      <c r="M4758">
        <v>0</v>
      </c>
      <c r="N4758" s="2">
        <v>30</v>
      </c>
      <c r="O4758" t="s">
        <v>29</v>
      </c>
      <c r="P4758" t="s">
        <v>272</v>
      </c>
      <c r="Q4758" t="s">
        <v>25</v>
      </c>
      <c r="R4758" t="s">
        <v>26</v>
      </c>
    </row>
    <row r="4759" spans="1:18" x14ac:dyDescent="0.35">
      <c r="A4759" t="s">
        <v>1038</v>
      </c>
      <c r="B4759" t="s">
        <v>844</v>
      </c>
      <c r="C4759" t="s">
        <v>15</v>
      </c>
      <c r="D4759" t="s">
        <v>17</v>
      </c>
      <c r="E4759" t="s">
        <v>326</v>
      </c>
      <c r="G4759" t="s">
        <v>20</v>
      </c>
      <c r="H4759" t="s">
        <v>21</v>
      </c>
      <c r="I4759" s="4">
        <v>725.05</v>
      </c>
      <c r="J4759">
        <v>0</v>
      </c>
      <c r="K4759">
        <v>0</v>
      </c>
      <c r="L4759">
        <v>0</v>
      </c>
      <c r="M4759">
        <v>725.05</v>
      </c>
      <c r="N4759" s="2">
        <v>30</v>
      </c>
      <c r="O4759" t="s">
        <v>23</v>
      </c>
      <c r="P4759" t="s">
        <v>272</v>
      </c>
      <c r="Q4759" t="s">
        <v>25</v>
      </c>
      <c r="R4759" t="s">
        <v>26</v>
      </c>
    </row>
    <row r="4760" spans="1:18" x14ac:dyDescent="0.35">
      <c r="A4760" t="s">
        <v>1038</v>
      </c>
      <c r="B4760" t="s">
        <v>845</v>
      </c>
      <c r="C4760" t="s">
        <v>15</v>
      </c>
      <c r="D4760" t="s">
        <v>17</v>
      </c>
      <c r="E4760" t="s">
        <v>313</v>
      </c>
      <c r="G4760" t="s">
        <v>20</v>
      </c>
      <c r="H4760" t="s">
        <v>22</v>
      </c>
      <c r="I4760" s="4">
        <v>14476</v>
      </c>
      <c r="J4760">
        <v>3765</v>
      </c>
      <c r="K4760">
        <v>0</v>
      </c>
      <c r="L4760">
        <v>10711</v>
      </c>
      <c r="M4760">
        <v>0</v>
      </c>
      <c r="N4760" s="2">
        <v>30</v>
      </c>
      <c r="O4760" t="s">
        <v>29</v>
      </c>
      <c r="P4760" t="s">
        <v>272</v>
      </c>
      <c r="Q4760" t="s">
        <v>25</v>
      </c>
      <c r="R4760" t="s">
        <v>26</v>
      </c>
    </row>
    <row r="4761" spans="1:18" x14ac:dyDescent="0.35">
      <c r="A4761" t="s">
        <v>1038</v>
      </c>
      <c r="B4761" t="s">
        <v>847</v>
      </c>
      <c r="C4761" t="s">
        <v>15</v>
      </c>
      <c r="D4761" t="s">
        <v>17</v>
      </c>
      <c r="E4761" t="s">
        <v>304</v>
      </c>
      <c r="F4761" t="s">
        <v>305</v>
      </c>
      <c r="G4761" t="s">
        <v>20</v>
      </c>
      <c r="H4761" t="s">
        <v>21</v>
      </c>
      <c r="I4761" s="4">
        <v>641.55999999999995</v>
      </c>
      <c r="J4761">
        <v>0</v>
      </c>
      <c r="K4761">
        <v>0</v>
      </c>
      <c r="L4761">
        <v>0</v>
      </c>
      <c r="M4761">
        <v>641.55999999999995</v>
      </c>
      <c r="N4761" s="2">
        <v>30</v>
      </c>
      <c r="Q4761" t="s">
        <v>25</v>
      </c>
      <c r="R4761" t="s">
        <v>26</v>
      </c>
    </row>
    <row r="4762" spans="1:18" x14ac:dyDescent="0.35">
      <c r="A4762" t="s">
        <v>1038</v>
      </c>
      <c r="B4762" t="s">
        <v>849</v>
      </c>
      <c r="C4762" t="s">
        <v>15</v>
      </c>
      <c r="D4762" t="s">
        <v>17</v>
      </c>
      <c r="E4762" t="s">
        <v>151</v>
      </c>
      <c r="F4762" t="s">
        <v>152</v>
      </c>
      <c r="G4762" t="s">
        <v>20</v>
      </c>
      <c r="H4762" t="s">
        <v>21</v>
      </c>
      <c r="I4762" s="4">
        <v>100</v>
      </c>
      <c r="J4762">
        <v>0</v>
      </c>
      <c r="K4762">
        <v>0</v>
      </c>
      <c r="L4762">
        <v>0</v>
      </c>
      <c r="M4762">
        <v>100</v>
      </c>
      <c r="N4762" s="2">
        <v>30</v>
      </c>
      <c r="O4762" t="s">
        <v>63</v>
      </c>
      <c r="P4762" t="s">
        <v>64</v>
      </c>
      <c r="Q4762" t="s">
        <v>25</v>
      </c>
      <c r="R4762" t="s">
        <v>26</v>
      </c>
    </row>
    <row r="4763" spans="1:18" x14ac:dyDescent="0.35">
      <c r="A4763" t="s">
        <v>1038</v>
      </c>
      <c r="B4763" t="s">
        <v>850</v>
      </c>
      <c r="C4763" t="s">
        <v>15</v>
      </c>
      <c r="D4763" t="s">
        <v>17</v>
      </c>
      <c r="E4763" t="s">
        <v>274</v>
      </c>
      <c r="G4763" t="s">
        <v>20</v>
      </c>
      <c r="H4763" t="s">
        <v>22</v>
      </c>
      <c r="I4763" s="4">
        <v>16866</v>
      </c>
      <c r="J4763">
        <v>3484</v>
      </c>
      <c r="K4763">
        <v>0</v>
      </c>
      <c r="L4763">
        <v>13382</v>
      </c>
      <c r="M4763">
        <v>0</v>
      </c>
      <c r="N4763" s="2">
        <v>30</v>
      </c>
      <c r="O4763" t="s">
        <v>29</v>
      </c>
      <c r="P4763" t="s">
        <v>37</v>
      </c>
      <c r="Q4763" t="s">
        <v>25</v>
      </c>
      <c r="R4763" t="s">
        <v>26</v>
      </c>
    </row>
    <row r="4764" spans="1:18" x14ac:dyDescent="0.35">
      <c r="A4764" t="s">
        <v>1038</v>
      </c>
      <c r="B4764" t="s">
        <v>851</v>
      </c>
      <c r="C4764" t="s">
        <v>15</v>
      </c>
      <c r="D4764" t="s">
        <v>17</v>
      </c>
      <c r="E4764" t="s">
        <v>36</v>
      </c>
      <c r="F4764" t="s">
        <v>34</v>
      </c>
      <c r="G4764" t="s">
        <v>20</v>
      </c>
      <c r="H4764" t="s">
        <v>21</v>
      </c>
      <c r="I4764" s="4">
        <v>1080.42</v>
      </c>
      <c r="J4764">
        <v>0</v>
      </c>
      <c r="K4764">
        <v>0</v>
      </c>
      <c r="L4764">
        <v>0</v>
      </c>
      <c r="M4764">
        <v>1080.42</v>
      </c>
      <c r="N4764" s="2">
        <v>30</v>
      </c>
      <c r="O4764" t="s">
        <v>35</v>
      </c>
      <c r="P4764" t="s">
        <v>37</v>
      </c>
      <c r="Q4764" t="s">
        <v>25</v>
      </c>
      <c r="R4764" t="s">
        <v>26</v>
      </c>
    </row>
    <row r="4765" spans="1:18" x14ac:dyDescent="0.35">
      <c r="A4765" t="s">
        <v>1038</v>
      </c>
      <c r="B4765" t="s">
        <v>852</v>
      </c>
      <c r="C4765" t="s">
        <v>15</v>
      </c>
      <c r="D4765" t="s">
        <v>17</v>
      </c>
      <c r="E4765" t="s">
        <v>292</v>
      </c>
      <c r="G4765" t="s">
        <v>20</v>
      </c>
      <c r="H4765" t="s">
        <v>21</v>
      </c>
      <c r="I4765" s="4">
        <v>780.21</v>
      </c>
      <c r="J4765">
        <v>0</v>
      </c>
      <c r="K4765">
        <v>0</v>
      </c>
      <c r="L4765">
        <v>0</v>
      </c>
      <c r="M4765">
        <v>780.21</v>
      </c>
      <c r="N4765" s="2">
        <v>30</v>
      </c>
      <c r="O4765" t="s">
        <v>35</v>
      </c>
      <c r="P4765" t="s">
        <v>37</v>
      </c>
      <c r="Q4765" t="s">
        <v>25</v>
      </c>
      <c r="R4765" t="s">
        <v>26</v>
      </c>
    </row>
    <row r="4766" spans="1:18" x14ac:dyDescent="0.35">
      <c r="A4766" t="s">
        <v>1038</v>
      </c>
      <c r="B4766" t="s">
        <v>853</v>
      </c>
      <c r="C4766" t="s">
        <v>15</v>
      </c>
      <c r="D4766" t="s">
        <v>17</v>
      </c>
      <c r="E4766" t="s">
        <v>556</v>
      </c>
      <c r="F4766" t="s">
        <v>557</v>
      </c>
      <c r="G4766" t="s">
        <v>20</v>
      </c>
      <c r="H4766" t="s">
        <v>21</v>
      </c>
      <c r="I4766" s="4">
        <v>474.62</v>
      </c>
      <c r="J4766">
        <v>0</v>
      </c>
      <c r="K4766">
        <v>0</v>
      </c>
      <c r="L4766">
        <v>0</v>
      </c>
      <c r="M4766">
        <v>474.62</v>
      </c>
      <c r="N4766" s="2">
        <v>30</v>
      </c>
      <c r="Q4766" t="s">
        <v>25</v>
      </c>
      <c r="R4766" t="s">
        <v>26</v>
      </c>
    </row>
    <row r="4767" spans="1:18" x14ac:dyDescent="0.35">
      <c r="A4767" t="s">
        <v>1038</v>
      </c>
      <c r="B4767" t="s">
        <v>854</v>
      </c>
      <c r="C4767" t="s">
        <v>15</v>
      </c>
      <c r="D4767" t="s">
        <v>17</v>
      </c>
      <c r="E4767" t="s">
        <v>343</v>
      </c>
      <c r="F4767" t="s">
        <v>344</v>
      </c>
      <c r="G4767" t="s">
        <v>20</v>
      </c>
      <c r="H4767" t="s">
        <v>21</v>
      </c>
      <c r="I4767" s="4">
        <v>878.31</v>
      </c>
      <c r="J4767">
        <v>0</v>
      </c>
      <c r="K4767">
        <v>0</v>
      </c>
      <c r="L4767">
        <v>0</v>
      </c>
      <c r="M4767">
        <v>878.31</v>
      </c>
      <c r="N4767" s="2">
        <v>30</v>
      </c>
      <c r="O4767" t="s">
        <v>345</v>
      </c>
      <c r="P4767" t="s">
        <v>37</v>
      </c>
      <c r="Q4767" t="s">
        <v>25</v>
      </c>
      <c r="R4767" t="s">
        <v>26</v>
      </c>
    </row>
    <row r="4768" spans="1:18" x14ac:dyDescent="0.35">
      <c r="A4768" t="s">
        <v>1038</v>
      </c>
      <c r="B4768" t="s">
        <v>855</v>
      </c>
      <c r="C4768" t="s">
        <v>15</v>
      </c>
      <c r="D4768" t="s">
        <v>17</v>
      </c>
      <c r="E4768" t="s">
        <v>285</v>
      </c>
      <c r="F4768" t="s">
        <v>18</v>
      </c>
      <c r="G4768" t="s">
        <v>20</v>
      </c>
      <c r="H4768" t="s">
        <v>21</v>
      </c>
      <c r="I4768" s="4">
        <v>1153.26</v>
      </c>
      <c r="J4768">
        <v>0</v>
      </c>
      <c r="K4768">
        <v>0</v>
      </c>
      <c r="L4768">
        <v>0</v>
      </c>
      <c r="M4768">
        <v>1153.26</v>
      </c>
      <c r="N4768" s="2">
        <v>30</v>
      </c>
      <c r="O4768" t="s">
        <v>23</v>
      </c>
      <c r="P4768" t="s">
        <v>37</v>
      </c>
      <c r="Q4768" t="s">
        <v>25</v>
      </c>
      <c r="R4768" t="s">
        <v>26</v>
      </c>
    </row>
    <row r="4769" spans="1:18" x14ac:dyDescent="0.35">
      <c r="A4769" t="s">
        <v>1038</v>
      </c>
      <c r="B4769" t="s">
        <v>856</v>
      </c>
      <c r="C4769" t="s">
        <v>15</v>
      </c>
      <c r="D4769" t="s">
        <v>17</v>
      </c>
      <c r="E4769" t="s">
        <v>273</v>
      </c>
      <c r="G4769" t="s">
        <v>20</v>
      </c>
      <c r="H4769" t="s">
        <v>22</v>
      </c>
      <c r="I4769" s="4">
        <v>11842</v>
      </c>
      <c r="J4769">
        <v>3070</v>
      </c>
      <c r="K4769">
        <v>0</v>
      </c>
      <c r="L4769">
        <v>8772</v>
      </c>
      <c r="M4769">
        <v>0</v>
      </c>
      <c r="N4769" s="2">
        <v>30</v>
      </c>
      <c r="O4769" t="s">
        <v>29</v>
      </c>
      <c r="P4769" t="s">
        <v>37</v>
      </c>
      <c r="Q4769" t="s">
        <v>25</v>
      </c>
      <c r="R4769" t="s">
        <v>26</v>
      </c>
    </row>
    <row r="4770" spans="1:18" x14ac:dyDescent="0.35">
      <c r="A4770" t="s">
        <v>1038</v>
      </c>
      <c r="B4770" t="s">
        <v>857</v>
      </c>
      <c r="C4770" t="s">
        <v>15</v>
      </c>
      <c r="D4770" t="s">
        <v>17</v>
      </c>
      <c r="E4770" t="s">
        <v>161</v>
      </c>
      <c r="F4770" t="s">
        <v>162</v>
      </c>
      <c r="G4770" t="s">
        <v>20</v>
      </c>
      <c r="H4770" t="s">
        <v>21</v>
      </c>
      <c r="I4770" s="4">
        <v>8.23</v>
      </c>
      <c r="J4770">
        <v>0</v>
      </c>
      <c r="K4770">
        <v>0</v>
      </c>
      <c r="L4770">
        <v>0</v>
      </c>
      <c r="M4770">
        <v>8.23</v>
      </c>
      <c r="N4770" s="2">
        <v>30</v>
      </c>
      <c r="O4770" t="s">
        <v>63</v>
      </c>
      <c r="P4770" t="s">
        <v>64</v>
      </c>
      <c r="Q4770" t="s">
        <v>25</v>
      </c>
      <c r="R4770" t="s">
        <v>26</v>
      </c>
    </row>
    <row r="4771" spans="1:18" x14ac:dyDescent="0.35">
      <c r="A4771" t="s">
        <v>1038</v>
      </c>
      <c r="B4771" t="s">
        <v>858</v>
      </c>
      <c r="C4771" t="s">
        <v>15</v>
      </c>
      <c r="D4771" t="s">
        <v>17</v>
      </c>
      <c r="E4771" t="s">
        <v>176</v>
      </c>
      <c r="G4771" t="s">
        <v>20</v>
      </c>
      <c r="H4771" t="s">
        <v>21</v>
      </c>
      <c r="I4771" s="4">
        <v>8.6199999999999992</v>
      </c>
      <c r="J4771">
        <v>0</v>
      </c>
      <c r="K4771">
        <v>0</v>
      </c>
      <c r="L4771">
        <v>0</v>
      </c>
      <c r="M4771">
        <v>8.6199999999999992</v>
      </c>
      <c r="N4771" s="2">
        <v>30</v>
      </c>
      <c r="O4771" t="s">
        <v>63</v>
      </c>
      <c r="P4771" t="s">
        <v>64</v>
      </c>
      <c r="Q4771" t="s">
        <v>25</v>
      </c>
      <c r="R4771" t="s">
        <v>26</v>
      </c>
    </row>
    <row r="4772" spans="1:18" x14ac:dyDescent="0.35">
      <c r="A4772" t="s">
        <v>1038</v>
      </c>
      <c r="B4772" t="s">
        <v>859</v>
      </c>
      <c r="C4772" t="s">
        <v>15</v>
      </c>
      <c r="D4772" t="s">
        <v>17</v>
      </c>
      <c r="E4772" t="s">
        <v>116</v>
      </c>
      <c r="F4772" t="s">
        <v>62</v>
      </c>
      <c r="G4772" t="s">
        <v>20</v>
      </c>
      <c r="H4772" t="s">
        <v>21</v>
      </c>
      <c r="I4772" s="4">
        <v>14.5</v>
      </c>
      <c r="J4772">
        <v>0</v>
      </c>
      <c r="K4772">
        <v>0</v>
      </c>
      <c r="L4772">
        <v>0</v>
      </c>
      <c r="M4772">
        <v>14.5</v>
      </c>
      <c r="N4772" s="2">
        <v>30</v>
      </c>
      <c r="O4772" t="s">
        <v>63</v>
      </c>
      <c r="P4772" t="s">
        <v>64</v>
      </c>
      <c r="Q4772" t="s">
        <v>25</v>
      </c>
      <c r="R4772" t="s">
        <v>26</v>
      </c>
    </row>
    <row r="4773" spans="1:18" x14ac:dyDescent="0.35">
      <c r="A4773" t="s">
        <v>1038</v>
      </c>
      <c r="B4773" t="s">
        <v>860</v>
      </c>
      <c r="C4773" t="s">
        <v>15</v>
      </c>
      <c r="D4773" t="s">
        <v>17</v>
      </c>
      <c r="E4773" t="s">
        <v>336</v>
      </c>
      <c r="G4773" t="s">
        <v>337</v>
      </c>
      <c r="H4773" t="s">
        <v>22</v>
      </c>
      <c r="I4773" s="4">
        <v>90180</v>
      </c>
      <c r="J4773">
        <v>17240</v>
      </c>
      <c r="K4773">
        <v>0</v>
      </c>
      <c r="L4773">
        <v>72940</v>
      </c>
      <c r="M4773">
        <v>0</v>
      </c>
      <c r="N4773" s="2">
        <v>30</v>
      </c>
      <c r="O4773" t="s">
        <v>60</v>
      </c>
      <c r="P4773" t="s">
        <v>37</v>
      </c>
      <c r="Q4773" t="s">
        <v>25</v>
      </c>
      <c r="R4773" t="s">
        <v>26</v>
      </c>
    </row>
    <row r="4774" spans="1:18" x14ac:dyDescent="0.35">
      <c r="A4774" t="s">
        <v>1038</v>
      </c>
      <c r="B4774" t="s">
        <v>861</v>
      </c>
      <c r="C4774" t="s">
        <v>15</v>
      </c>
      <c r="D4774" t="s">
        <v>17</v>
      </c>
      <c r="E4774" t="s">
        <v>295</v>
      </c>
      <c r="G4774" t="s">
        <v>20</v>
      </c>
      <c r="H4774" t="s">
        <v>22</v>
      </c>
      <c r="I4774" s="4">
        <v>17259</v>
      </c>
      <c r="J4774">
        <v>3632</v>
      </c>
      <c r="K4774">
        <v>0</v>
      </c>
      <c r="L4774">
        <v>13627</v>
      </c>
      <c r="M4774">
        <v>0</v>
      </c>
      <c r="N4774" s="2">
        <v>30</v>
      </c>
      <c r="O4774" t="s">
        <v>29</v>
      </c>
      <c r="P4774" t="s">
        <v>37</v>
      </c>
      <c r="Q4774" t="s">
        <v>25</v>
      </c>
      <c r="R4774" t="s">
        <v>26</v>
      </c>
    </row>
    <row r="4775" spans="1:18" x14ac:dyDescent="0.35">
      <c r="A4775" t="s">
        <v>1038</v>
      </c>
      <c r="B4775" t="s">
        <v>862</v>
      </c>
      <c r="C4775" t="s">
        <v>15</v>
      </c>
      <c r="D4775" t="s">
        <v>17</v>
      </c>
      <c r="E4775" t="s">
        <v>290</v>
      </c>
      <c r="F4775" t="s">
        <v>291</v>
      </c>
      <c r="G4775" t="s">
        <v>20</v>
      </c>
      <c r="H4775" t="s">
        <v>21</v>
      </c>
      <c r="I4775" s="4">
        <v>942.73</v>
      </c>
      <c r="J4775">
        <v>0</v>
      </c>
      <c r="K4775">
        <v>0</v>
      </c>
      <c r="L4775">
        <v>0</v>
      </c>
      <c r="M4775">
        <v>942.73</v>
      </c>
      <c r="N4775" s="2">
        <v>30</v>
      </c>
      <c r="O4775" t="s">
        <v>23</v>
      </c>
      <c r="P4775" t="s">
        <v>37</v>
      </c>
      <c r="Q4775" t="s">
        <v>25</v>
      </c>
      <c r="R4775" t="s">
        <v>26</v>
      </c>
    </row>
    <row r="4776" spans="1:18" x14ac:dyDescent="0.35">
      <c r="A4776" t="s">
        <v>1038</v>
      </c>
      <c r="B4776" t="s">
        <v>863</v>
      </c>
      <c r="C4776" t="s">
        <v>15</v>
      </c>
      <c r="D4776" t="s">
        <v>17</v>
      </c>
      <c r="E4776" t="s">
        <v>266</v>
      </c>
      <c r="G4776" t="s">
        <v>20</v>
      </c>
      <c r="H4776" t="s">
        <v>22</v>
      </c>
      <c r="I4776" s="4">
        <v>5549</v>
      </c>
      <c r="J4776">
        <v>1456</v>
      </c>
      <c r="K4776">
        <v>0</v>
      </c>
      <c r="L4776">
        <v>4093</v>
      </c>
      <c r="M4776">
        <v>0</v>
      </c>
      <c r="N4776" s="2">
        <v>30</v>
      </c>
      <c r="O4776" t="s">
        <v>29</v>
      </c>
      <c r="P4776" t="s">
        <v>37</v>
      </c>
      <c r="Q4776" t="s">
        <v>25</v>
      </c>
      <c r="R4776" t="s">
        <v>26</v>
      </c>
    </row>
    <row r="4777" spans="1:18" x14ac:dyDescent="0.35">
      <c r="A4777" t="s">
        <v>1038</v>
      </c>
      <c r="B4777" t="s">
        <v>864</v>
      </c>
      <c r="C4777" t="s">
        <v>15</v>
      </c>
      <c r="D4777" t="s">
        <v>17</v>
      </c>
      <c r="E4777" t="s">
        <v>321</v>
      </c>
      <c r="G4777" t="s">
        <v>20</v>
      </c>
      <c r="H4777" t="s">
        <v>21</v>
      </c>
      <c r="I4777" s="4">
        <v>605.89</v>
      </c>
      <c r="J4777">
        <v>0</v>
      </c>
      <c r="K4777">
        <v>0</v>
      </c>
      <c r="L4777">
        <v>0</v>
      </c>
      <c r="M4777">
        <v>605.89</v>
      </c>
      <c r="N4777" s="2">
        <v>30</v>
      </c>
      <c r="O4777" t="s">
        <v>23</v>
      </c>
      <c r="P4777" t="s">
        <v>37</v>
      </c>
      <c r="Q4777" t="s">
        <v>25</v>
      </c>
      <c r="R4777" t="s">
        <v>26</v>
      </c>
    </row>
    <row r="4778" spans="1:18" x14ac:dyDescent="0.35">
      <c r="A4778" t="s">
        <v>1038</v>
      </c>
      <c r="B4778" t="s">
        <v>865</v>
      </c>
      <c r="C4778" t="s">
        <v>15</v>
      </c>
      <c r="D4778" t="s">
        <v>17</v>
      </c>
      <c r="E4778" t="s">
        <v>311</v>
      </c>
      <c r="F4778" t="s">
        <v>312</v>
      </c>
      <c r="G4778" t="s">
        <v>20</v>
      </c>
      <c r="H4778" t="s">
        <v>21</v>
      </c>
      <c r="I4778" s="4">
        <v>75.78</v>
      </c>
      <c r="J4778">
        <v>0</v>
      </c>
      <c r="K4778">
        <v>0</v>
      </c>
      <c r="L4778">
        <v>0</v>
      </c>
      <c r="M4778">
        <v>75.78</v>
      </c>
      <c r="N4778" s="2">
        <v>30</v>
      </c>
      <c r="O4778" t="s">
        <v>23</v>
      </c>
      <c r="P4778" t="s">
        <v>37</v>
      </c>
      <c r="Q4778" t="s">
        <v>25</v>
      </c>
      <c r="R4778" t="s">
        <v>26</v>
      </c>
    </row>
    <row r="4779" spans="1:18" x14ac:dyDescent="0.35">
      <c r="A4779" t="s">
        <v>1038</v>
      </c>
      <c r="B4779" t="s">
        <v>866</v>
      </c>
      <c r="C4779" t="s">
        <v>15</v>
      </c>
      <c r="D4779" t="s">
        <v>17</v>
      </c>
      <c r="E4779" t="s">
        <v>306</v>
      </c>
      <c r="F4779" t="s">
        <v>307</v>
      </c>
      <c r="G4779" t="s">
        <v>20</v>
      </c>
      <c r="H4779" t="s">
        <v>21</v>
      </c>
      <c r="I4779" s="4">
        <v>1300.6199999999999</v>
      </c>
      <c r="J4779">
        <v>0</v>
      </c>
      <c r="K4779">
        <v>0</v>
      </c>
      <c r="L4779">
        <v>0</v>
      </c>
      <c r="M4779">
        <v>1300.6199999999999</v>
      </c>
      <c r="N4779" s="2">
        <v>30</v>
      </c>
      <c r="O4779" t="s">
        <v>46</v>
      </c>
      <c r="P4779" t="s">
        <v>37</v>
      </c>
      <c r="Q4779" t="s">
        <v>25</v>
      </c>
      <c r="R4779" t="s">
        <v>26</v>
      </c>
    </row>
    <row r="4780" spans="1:18" x14ac:dyDescent="0.35">
      <c r="A4780" t="s">
        <v>1038</v>
      </c>
      <c r="B4780" t="s">
        <v>867</v>
      </c>
      <c r="C4780" t="s">
        <v>15</v>
      </c>
      <c r="D4780" t="s">
        <v>17</v>
      </c>
      <c r="E4780" t="s">
        <v>377</v>
      </c>
      <c r="F4780" t="s">
        <v>378</v>
      </c>
      <c r="G4780" t="s">
        <v>20</v>
      </c>
      <c r="H4780" t="s">
        <v>21</v>
      </c>
      <c r="I4780" s="4">
        <v>1166.51</v>
      </c>
      <c r="J4780">
        <v>0</v>
      </c>
      <c r="K4780">
        <v>0</v>
      </c>
      <c r="L4780">
        <v>0</v>
      </c>
      <c r="M4780">
        <v>1166.51</v>
      </c>
      <c r="N4780" s="2">
        <v>30</v>
      </c>
      <c r="O4780" t="s">
        <v>51</v>
      </c>
      <c r="P4780" t="s">
        <v>37</v>
      </c>
      <c r="Q4780" t="s">
        <v>25</v>
      </c>
      <c r="R4780" t="s">
        <v>26</v>
      </c>
    </row>
    <row r="4781" spans="1:18" x14ac:dyDescent="0.35">
      <c r="A4781" t="s">
        <v>1038</v>
      </c>
      <c r="B4781" t="s">
        <v>868</v>
      </c>
      <c r="C4781" t="s">
        <v>15</v>
      </c>
      <c r="D4781" t="s">
        <v>17</v>
      </c>
      <c r="E4781" t="s">
        <v>322</v>
      </c>
      <c r="F4781" t="s">
        <v>323</v>
      </c>
      <c r="G4781" t="s">
        <v>20</v>
      </c>
      <c r="H4781" t="s">
        <v>22</v>
      </c>
      <c r="I4781" s="4">
        <v>2874</v>
      </c>
      <c r="J4781">
        <v>129</v>
      </c>
      <c r="K4781">
        <v>0</v>
      </c>
      <c r="L4781">
        <v>2745</v>
      </c>
      <c r="M4781">
        <v>0</v>
      </c>
      <c r="N4781" s="2">
        <v>30</v>
      </c>
      <c r="O4781" t="s">
        <v>51</v>
      </c>
      <c r="P4781" t="s">
        <v>37</v>
      </c>
      <c r="Q4781" t="s">
        <v>25</v>
      </c>
      <c r="R4781" t="s">
        <v>26</v>
      </c>
    </row>
    <row r="4782" spans="1:18" x14ac:dyDescent="0.35">
      <c r="A4782" t="s">
        <v>1038</v>
      </c>
      <c r="B4782" t="s">
        <v>869</v>
      </c>
      <c r="C4782" t="s">
        <v>15</v>
      </c>
      <c r="D4782" t="s">
        <v>17</v>
      </c>
      <c r="E4782" t="s">
        <v>361</v>
      </c>
      <c r="F4782" t="s">
        <v>362</v>
      </c>
      <c r="G4782" t="s">
        <v>20</v>
      </c>
      <c r="H4782" t="s">
        <v>22</v>
      </c>
      <c r="I4782" s="4">
        <v>23716</v>
      </c>
      <c r="J4782">
        <v>2812</v>
      </c>
      <c r="K4782">
        <v>0</v>
      </c>
      <c r="L4782">
        <v>20904</v>
      </c>
      <c r="M4782">
        <v>0</v>
      </c>
      <c r="N4782" s="2">
        <v>30</v>
      </c>
      <c r="O4782" t="s">
        <v>60</v>
      </c>
      <c r="P4782" t="s">
        <v>37</v>
      </c>
      <c r="Q4782" t="s">
        <v>25</v>
      </c>
      <c r="R4782" t="s">
        <v>26</v>
      </c>
    </row>
    <row r="4783" spans="1:18" x14ac:dyDescent="0.35">
      <c r="A4783" t="s">
        <v>1038</v>
      </c>
      <c r="B4783" t="s">
        <v>870</v>
      </c>
      <c r="C4783" t="s">
        <v>15</v>
      </c>
      <c r="D4783" t="s">
        <v>17</v>
      </c>
      <c r="E4783" t="s">
        <v>339</v>
      </c>
      <c r="F4783" t="s">
        <v>340</v>
      </c>
      <c r="G4783" t="s">
        <v>20</v>
      </c>
      <c r="H4783" t="s">
        <v>21</v>
      </c>
      <c r="I4783" s="4">
        <v>1163.96</v>
      </c>
      <c r="J4783">
        <v>0</v>
      </c>
      <c r="K4783">
        <v>0</v>
      </c>
      <c r="L4783">
        <v>0</v>
      </c>
      <c r="M4783">
        <v>1163.96</v>
      </c>
      <c r="N4783" s="2">
        <v>30</v>
      </c>
      <c r="O4783" t="s">
        <v>23</v>
      </c>
      <c r="P4783" t="s">
        <v>37</v>
      </c>
      <c r="Q4783" t="s">
        <v>25</v>
      </c>
      <c r="R4783" t="s">
        <v>26</v>
      </c>
    </row>
    <row r="4784" spans="1:18" x14ac:dyDescent="0.35">
      <c r="A4784" t="s">
        <v>1038</v>
      </c>
      <c r="B4784" t="s">
        <v>871</v>
      </c>
      <c r="C4784" t="s">
        <v>15</v>
      </c>
      <c r="D4784" t="s">
        <v>17</v>
      </c>
      <c r="E4784" t="s">
        <v>339</v>
      </c>
      <c r="F4784" t="s">
        <v>370</v>
      </c>
      <c r="G4784" t="s">
        <v>20</v>
      </c>
      <c r="H4784" t="s">
        <v>21</v>
      </c>
      <c r="I4784" s="4">
        <v>1008.71</v>
      </c>
      <c r="J4784">
        <v>0</v>
      </c>
      <c r="K4784">
        <v>0</v>
      </c>
      <c r="L4784">
        <v>0</v>
      </c>
      <c r="M4784">
        <v>1008.71</v>
      </c>
      <c r="N4784" s="2">
        <v>30</v>
      </c>
      <c r="O4784" t="s">
        <v>23</v>
      </c>
      <c r="P4784" t="s">
        <v>37</v>
      </c>
      <c r="Q4784" t="s">
        <v>25</v>
      </c>
      <c r="R4784" t="s">
        <v>26</v>
      </c>
    </row>
    <row r="4785" spans="1:18" x14ac:dyDescent="0.35">
      <c r="A4785" t="s">
        <v>1038</v>
      </c>
      <c r="B4785" t="s">
        <v>872</v>
      </c>
      <c r="C4785" t="s">
        <v>15</v>
      </c>
      <c r="D4785" t="s">
        <v>17</v>
      </c>
      <c r="E4785" t="s">
        <v>261</v>
      </c>
      <c r="F4785" t="s">
        <v>262</v>
      </c>
      <c r="G4785" t="s">
        <v>20</v>
      </c>
      <c r="H4785" t="s">
        <v>21</v>
      </c>
      <c r="I4785" s="4">
        <v>797.05</v>
      </c>
      <c r="J4785">
        <v>0</v>
      </c>
      <c r="K4785">
        <v>0</v>
      </c>
      <c r="L4785">
        <v>0</v>
      </c>
      <c r="M4785">
        <v>797.05</v>
      </c>
      <c r="N4785" s="2">
        <v>30</v>
      </c>
      <c r="O4785" t="s">
        <v>23</v>
      </c>
      <c r="P4785" t="s">
        <v>37</v>
      </c>
      <c r="Q4785" t="s">
        <v>25</v>
      </c>
      <c r="R4785" t="s">
        <v>26</v>
      </c>
    </row>
    <row r="4786" spans="1:18" x14ac:dyDescent="0.35">
      <c r="A4786" t="s">
        <v>1038</v>
      </c>
      <c r="B4786" t="s">
        <v>873</v>
      </c>
      <c r="C4786" t="s">
        <v>15</v>
      </c>
      <c r="D4786" t="s">
        <v>17</v>
      </c>
      <c r="E4786" t="s">
        <v>341</v>
      </c>
      <c r="G4786" t="s">
        <v>20</v>
      </c>
      <c r="H4786" t="s">
        <v>21</v>
      </c>
      <c r="I4786" s="4">
        <v>365.47</v>
      </c>
      <c r="J4786">
        <v>0</v>
      </c>
      <c r="K4786">
        <v>0</v>
      </c>
      <c r="L4786">
        <v>0</v>
      </c>
      <c r="M4786">
        <v>365.47</v>
      </c>
      <c r="N4786" s="2">
        <v>30</v>
      </c>
      <c r="O4786" t="s">
        <v>51</v>
      </c>
      <c r="P4786" t="s">
        <v>37</v>
      </c>
      <c r="Q4786" t="s">
        <v>25</v>
      </c>
      <c r="R4786" t="s">
        <v>26</v>
      </c>
    </row>
    <row r="4787" spans="1:18" x14ac:dyDescent="0.35">
      <c r="A4787" t="s">
        <v>1038</v>
      </c>
      <c r="B4787" t="s">
        <v>874</v>
      </c>
      <c r="C4787" t="s">
        <v>15</v>
      </c>
      <c r="D4787" t="s">
        <v>17</v>
      </c>
      <c r="E4787" t="s">
        <v>237</v>
      </c>
      <c r="G4787" t="s">
        <v>20</v>
      </c>
      <c r="H4787" t="s">
        <v>21</v>
      </c>
      <c r="I4787" s="4">
        <v>915.77</v>
      </c>
      <c r="J4787">
        <v>0</v>
      </c>
      <c r="K4787">
        <v>0</v>
      </c>
      <c r="L4787">
        <v>0</v>
      </c>
      <c r="M4787">
        <v>915.77</v>
      </c>
      <c r="N4787" s="2">
        <v>30</v>
      </c>
      <c r="O4787" t="s">
        <v>23</v>
      </c>
      <c r="P4787" t="s">
        <v>201</v>
      </c>
      <c r="Q4787" t="s">
        <v>25</v>
      </c>
      <c r="R4787" t="s">
        <v>26</v>
      </c>
    </row>
    <row r="4788" spans="1:18" x14ac:dyDescent="0.35">
      <c r="A4788" t="s">
        <v>1038</v>
      </c>
      <c r="B4788" t="s">
        <v>875</v>
      </c>
      <c r="C4788" t="s">
        <v>15</v>
      </c>
      <c r="D4788" t="s">
        <v>17</v>
      </c>
      <c r="E4788" t="s">
        <v>257</v>
      </c>
      <c r="G4788" t="s">
        <v>20</v>
      </c>
      <c r="H4788" t="s">
        <v>22</v>
      </c>
      <c r="I4788" s="4">
        <v>3740</v>
      </c>
      <c r="J4788">
        <v>1040</v>
      </c>
      <c r="K4788">
        <v>0</v>
      </c>
      <c r="L4788">
        <v>2700</v>
      </c>
      <c r="M4788">
        <v>0</v>
      </c>
      <c r="N4788" s="2">
        <v>30</v>
      </c>
      <c r="O4788" t="s">
        <v>60</v>
      </c>
      <c r="P4788" t="s">
        <v>201</v>
      </c>
      <c r="Q4788" t="s">
        <v>25</v>
      </c>
      <c r="R4788" t="s">
        <v>26</v>
      </c>
    </row>
    <row r="4789" spans="1:18" x14ac:dyDescent="0.35">
      <c r="A4789" t="s">
        <v>1038</v>
      </c>
      <c r="B4789" t="s">
        <v>876</v>
      </c>
      <c r="C4789" t="s">
        <v>15</v>
      </c>
      <c r="D4789" t="s">
        <v>17</v>
      </c>
      <c r="E4789" t="s">
        <v>250</v>
      </c>
      <c r="G4789" t="s">
        <v>20</v>
      </c>
      <c r="H4789" t="s">
        <v>22</v>
      </c>
      <c r="I4789" s="4">
        <v>2940</v>
      </c>
      <c r="J4789">
        <v>160</v>
      </c>
      <c r="K4789">
        <v>0</v>
      </c>
      <c r="L4789">
        <v>2780</v>
      </c>
      <c r="M4789">
        <v>0</v>
      </c>
      <c r="N4789" s="2">
        <v>30</v>
      </c>
      <c r="O4789" t="s">
        <v>23</v>
      </c>
      <c r="P4789" t="s">
        <v>201</v>
      </c>
      <c r="Q4789" t="s">
        <v>25</v>
      </c>
      <c r="R4789" t="s">
        <v>26</v>
      </c>
    </row>
    <row r="4790" spans="1:18" x14ac:dyDescent="0.35">
      <c r="A4790" t="s">
        <v>1038</v>
      </c>
      <c r="B4790" t="s">
        <v>877</v>
      </c>
      <c r="C4790" t="s">
        <v>15</v>
      </c>
      <c r="D4790" t="s">
        <v>17</v>
      </c>
      <c r="E4790" t="s">
        <v>475</v>
      </c>
      <c r="G4790" t="s">
        <v>20</v>
      </c>
      <c r="H4790" t="s">
        <v>22</v>
      </c>
      <c r="I4790" s="4">
        <v>89</v>
      </c>
      <c r="J4790">
        <v>42</v>
      </c>
      <c r="K4790">
        <v>0</v>
      </c>
      <c r="L4790">
        <v>47</v>
      </c>
      <c r="M4790">
        <v>0</v>
      </c>
      <c r="N4790" s="2">
        <v>30</v>
      </c>
      <c r="O4790" t="s">
        <v>35</v>
      </c>
      <c r="P4790" t="s">
        <v>32</v>
      </c>
      <c r="Q4790" t="s">
        <v>25</v>
      </c>
      <c r="R4790" t="s">
        <v>26</v>
      </c>
    </row>
    <row r="4791" spans="1:18" x14ac:dyDescent="0.35">
      <c r="A4791" t="s">
        <v>1038</v>
      </c>
      <c r="B4791" t="s">
        <v>878</v>
      </c>
      <c r="C4791" t="s">
        <v>15</v>
      </c>
      <c r="D4791" t="s">
        <v>17</v>
      </c>
      <c r="E4791" t="s">
        <v>475</v>
      </c>
      <c r="G4791" t="s">
        <v>20</v>
      </c>
      <c r="H4791" t="s">
        <v>21</v>
      </c>
      <c r="I4791" s="4">
        <v>417.98</v>
      </c>
      <c r="J4791">
        <v>0</v>
      </c>
      <c r="K4791">
        <v>0</v>
      </c>
      <c r="L4791">
        <v>0</v>
      </c>
      <c r="M4791">
        <v>417.98</v>
      </c>
      <c r="N4791" s="2">
        <v>30</v>
      </c>
      <c r="O4791" t="s">
        <v>29</v>
      </c>
      <c r="P4791" t="s">
        <v>32</v>
      </c>
      <c r="Q4791" t="s">
        <v>25</v>
      </c>
      <c r="R4791" t="s">
        <v>26</v>
      </c>
    </row>
    <row r="4792" spans="1:18" x14ac:dyDescent="0.35">
      <c r="A4792" t="s">
        <v>1038</v>
      </c>
      <c r="B4792" t="s">
        <v>879</v>
      </c>
      <c r="C4792" t="s">
        <v>15</v>
      </c>
      <c r="D4792" t="s">
        <v>17</v>
      </c>
      <c r="E4792" t="s">
        <v>234</v>
      </c>
      <c r="F4792" t="s">
        <v>131</v>
      </c>
      <c r="G4792" t="s">
        <v>20</v>
      </c>
      <c r="H4792" t="s">
        <v>21</v>
      </c>
      <c r="I4792" s="4">
        <v>1990.35</v>
      </c>
      <c r="J4792">
        <v>0</v>
      </c>
      <c r="K4792">
        <v>0</v>
      </c>
      <c r="L4792">
        <v>0</v>
      </c>
      <c r="M4792">
        <v>1990.35</v>
      </c>
      <c r="N4792" s="2">
        <v>30</v>
      </c>
      <c r="O4792" t="s">
        <v>29</v>
      </c>
      <c r="P4792" t="s">
        <v>32</v>
      </c>
      <c r="Q4792" t="s">
        <v>25</v>
      </c>
      <c r="R4792" t="s">
        <v>26</v>
      </c>
    </row>
    <row r="4793" spans="1:18" x14ac:dyDescent="0.35">
      <c r="A4793" t="s">
        <v>1038</v>
      </c>
      <c r="B4793" t="s">
        <v>880</v>
      </c>
      <c r="C4793" t="s">
        <v>15</v>
      </c>
      <c r="D4793" t="s">
        <v>17</v>
      </c>
      <c r="E4793" t="s">
        <v>486</v>
      </c>
      <c r="G4793" t="s">
        <v>20</v>
      </c>
      <c r="H4793" t="s">
        <v>22</v>
      </c>
      <c r="I4793" s="4">
        <v>7320</v>
      </c>
      <c r="J4793">
        <v>480</v>
      </c>
      <c r="K4793">
        <v>0</v>
      </c>
      <c r="L4793">
        <v>6840</v>
      </c>
      <c r="M4793">
        <v>0</v>
      </c>
      <c r="N4793" s="2">
        <v>30</v>
      </c>
      <c r="O4793" t="s">
        <v>60</v>
      </c>
      <c r="P4793" t="s">
        <v>32</v>
      </c>
      <c r="Q4793" t="s">
        <v>25</v>
      </c>
      <c r="R4793" t="s">
        <v>26</v>
      </c>
    </row>
    <row r="4794" spans="1:18" x14ac:dyDescent="0.35">
      <c r="A4794" t="s">
        <v>1038</v>
      </c>
      <c r="B4794" t="s">
        <v>881</v>
      </c>
      <c r="C4794" t="s">
        <v>15</v>
      </c>
      <c r="D4794" t="s">
        <v>17</v>
      </c>
      <c r="E4794" t="s">
        <v>526</v>
      </c>
      <c r="F4794" t="s">
        <v>527</v>
      </c>
      <c r="G4794" t="s">
        <v>20</v>
      </c>
      <c r="H4794" t="s">
        <v>21</v>
      </c>
      <c r="I4794" s="4">
        <v>260.54000000000002</v>
      </c>
      <c r="J4794">
        <v>0</v>
      </c>
      <c r="K4794">
        <v>0</v>
      </c>
      <c r="L4794">
        <v>0</v>
      </c>
      <c r="M4794">
        <v>260.54000000000002</v>
      </c>
      <c r="N4794" s="2">
        <v>30</v>
      </c>
      <c r="O4794" t="s">
        <v>23</v>
      </c>
      <c r="P4794" t="s">
        <v>80</v>
      </c>
      <c r="Q4794" t="s">
        <v>25</v>
      </c>
      <c r="R4794" t="s">
        <v>26</v>
      </c>
    </row>
    <row r="4795" spans="1:18" x14ac:dyDescent="0.35">
      <c r="A4795" t="s">
        <v>1038</v>
      </c>
      <c r="B4795" t="s">
        <v>882</v>
      </c>
      <c r="C4795" t="s">
        <v>15</v>
      </c>
      <c r="D4795" t="s">
        <v>17</v>
      </c>
      <c r="E4795" t="s">
        <v>119</v>
      </c>
      <c r="F4795" t="s">
        <v>18</v>
      </c>
      <c r="G4795" t="s">
        <v>20</v>
      </c>
      <c r="H4795" t="s">
        <v>21</v>
      </c>
      <c r="I4795" s="4">
        <v>1604.38</v>
      </c>
      <c r="J4795">
        <v>0</v>
      </c>
      <c r="K4795">
        <v>0</v>
      </c>
      <c r="L4795">
        <v>0</v>
      </c>
      <c r="M4795">
        <v>1604.38</v>
      </c>
      <c r="N4795" s="2">
        <v>30</v>
      </c>
      <c r="O4795" t="s">
        <v>23</v>
      </c>
      <c r="P4795" t="s">
        <v>32</v>
      </c>
      <c r="Q4795" t="s">
        <v>25</v>
      </c>
      <c r="R4795" t="s">
        <v>26</v>
      </c>
    </row>
    <row r="4796" spans="1:18" x14ac:dyDescent="0.35">
      <c r="A4796" t="s">
        <v>1038</v>
      </c>
      <c r="B4796" t="s">
        <v>883</v>
      </c>
      <c r="C4796" t="s">
        <v>15</v>
      </c>
      <c r="D4796" t="s">
        <v>17</v>
      </c>
      <c r="E4796" t="s">
        <v>401</v>
      </c>
      <c r="F4796" t="s">
        <v>131</v>
      </c>
      <c r="G4796" t="s">
        <v>20</v>
      </c>
      <c r="H4796" t="s">
        <v>22</v>
      </c>
      <c r="I4796" s="4">
        <v>4864</v>
      </c>
      <c r="J4796">
        <v>1301</v>
      </c>
      <c r="K4796">
        <v>0</v>
      </c>
      <c r="L4796">
        <v>3563</v>
      </c>
      <c r="M4796">
        <v>0</v>
      </c>
      <c r="N4796" s="2">
        <v>30</v>
      </c>
      <c r="O4796" t="s">
        <v>29</v>
      </c>
      <c r="P4796" t="s">
        <v>32</v>
      </c>
      <c r="Q4796" t="s">
        <v>25</v>
      </c>
      <c r="R4796" t="s">
        <v>26</v>
      </c>
    </row>
    <row r="4797" spans="1:18" x14ac:dyDescent="0.35">
      <c r="A4797" t="s">
        <v>1038</v>
      </c>
      <c r="B4797" t="s">
        <v>884</v>
      </c>
      <c r="C4797" t="s">
        <v>15</v>
      </c>
      <c r="D4797" t="s">
        <v>17</v>
      </c>
      <c r="E4797" t="s">
        <v>535</v>
      </c>
      <c r="G4797" t="s">
        <v>20</v>
      </c>
      <c r="H4797" t="s">
        <v>21</v>
      </c>
      <c r="I4797" s="4">
        <v>2033.33</v>
      </c>
      <c r="J4797">
        <v>0</v>
      </c>
      <c r="K4797">
        <v>0</v>
      </c>
      <c r="L4797">
        <v>0</v>
      </c>
      <c r="M4797">
        <v>2033.33</v>
      </c>
      <c r="N4797" s="2">
        <v>30</v>
      </c>
      <c r="O4797" t="s">
        <v>57</v>
      </c>
      <c r="P4797" t="s">
        <v>32</v>
      </c>
      <c r="Q4797" t="s">
        <v>25</v>
      </c>
      <c r="R4797" t="s">
        <v>26</v>
      </c>
    </row>
    <row r="4798" spans="1:18" x14ac:dyDescent="0.35">
      <c r="A4798" t="s">
        <v>1038</v>
      </c>
      <c r="B4798" t="s">
        <v>885</v>
      </c>
      <c r="C4798" t="s">
        <v>15</v>
      </c>
      <c r="D4798" t="s">
        <v>17</v>
      </c>
      <c r="E4798" t="s">
        <v>469</v>
      </c>
      <c r="F4798" t="s">
        <v>29</v>
      </c>
      <c r="G4798" t="s">
        <v>20</v>
      </c>
      <c r="H4798" t="s">
        <v>21</v>
      </c>
      <c r="I4798" s="4">
        <v>1645.29</v>
      </c>
      <c r="J4798">
        <v>0</v>
      </c>
      <c r="K4798">
        <v>0</v>
      </c>
      <c r="L4798">
        <v>0</v>
      </c>
      <c r="M4798">
        <v>1645.29</v>
      </c>
      <c r="N4798" s="2">
        <v>30</v>
      </c>
      <c r="O4798" t="s">
        <v>29</v>
      </c>
      <c r="P4798" t="s">
        <v>201</v>
      </c>
      <c r="Q4798" t="s">
        <v>25</v>
      </c>
      <c r="R4798" t="s">
        <v>26</v>
      </c>
    </row>
    <row r="4799" spans="1:18" x14ac:dyDescent="0.35">
      <c r="A4799" t="s">
        <v>1038</v>
      </c>
      <c r="B4799" t="s">
        <v>886</v>
      </c>
      <c r="C4799" t="s">
        <v>15</v>
      </c>
      <c r="D4799" t="s">
        <v>17</v>
      </c>
      <c r="E4799" t="s">
        <v>135</v>
      </c>
      <c r="F4799" t="s">
        <v>62</v>
      </c>
      <c r="G4799" t="s">
        <v>20</v>
      </c>
      <c r="H4799" t="s">
        <v>21</v>
      </c>
      <c r="I4799" s="4">
        <v>66.66</v>
      </c>
      <c r="J4799">
        <v>0</v>
      </c>
      <c r="K4799">
        <v>0</v>
      </c>
      <c r="L4799">
        <v>0</v>
      </c>
      <c r="M4799">
        <v>66.66</v>
      </c>
      <c r="N4799" s="2">
        <v>30</v>
      </c>
      <c r="O4799" t="s">
        <v>63</v>
      </c>
      <c r="P4799" t="s">
        <v>64</v>
      </c>
      <c r="Q4799" t="s">
        <v>25</v>
      </c>
      <c r="R4799" t="s">
        <v>26</v>
      </c>
    </row>
    <row r="4800" spans="1:18" x14ac:dyDescent="0.35">
      <c r="A4800" t="s">
        <v>1038</v>
      </c>
      <c r="B4800" t="s">
        <v>887</v>
      </c>
      <c r="C4800" t="s">
        <v>15</v>
      </c>
      <c r="D4800" t="s">
        <v>17</v>
      </c>
      <c r="E4800" t="s">
        <v>276</v>
      </c>
      <c r="F4800" t="s">
        <v>18</v>
      </c>
      <c r="G4800" t="s">
        <v>20</v>
      </c>
      <c r="H4800" t="s">
        <v>21</v>
      </c>
      <c r="I4800" s="4">
        <v>887.15</v>
      </c>
      <c r="J4800">
        <v>0</v>
      </c>
      <c r="K4800">
        <v>0</v>
      </c>
      <c r="L4800">
        <v>0</v>
      </c>
      <c r="M4800">
        <v>887.15</v>
      </c>
      <c r="N4800" s="2">
        <v>30</v>
      </c>
      <c r="O4800" t="s">
        <v>23</v>
      </c>
      <c r="P4800" t="s">
        <v>224</v>
      </c>
      <c r="Q4800" t="s">
        <v>25</v>
      </c>
      <c r="R4800" t="s">
        <v>26</v>
      </c>
    </row>
    <row r="4801" spans="1:18" x14ac:dyDescent="0.35">
      <c r="A4801" t="s">
        <v>1038</v>
      </c>
      <c r="B4801" t="s">
        <v>888</v>
      </c>
      <c r="C4801" t="s">
        <v>15</v>
      </c>
      <c r="D4801" t="s">
        <v>17</v>
      </c>
      <c r="E4801" t="s">
        <v>84</v>
      </c>
      <c r="F4801" t="s">
        <v>62</v>
      </c>
      <c r="G4801" t="s">
        <v>20</v>
      </c>
      <c r="H4801" t="s">
        <v>21</v>
      </c>
      <c r="I4801" s="4">
        <v>4.7</v>
      </c>
      <c r="J4801">
        <v>0</v>
      </c>
      <c r="K4801">
        <v>0</v>
      </c>
      <c r="L4801">
        <v>0</v>
      </c>
      <c r="M4801">
        <v>4.7</v>
      </c>
      <c r="N4801" s="2">
        <v>30</v>
      </c>
      <c r="O4801" t="s">
        <v>63</v>
      </c>
      <c r="P4801" t="s">
        <v>64</v>
      </c>
      <c r="Q4801" t="s">
        <v>25</v>
      </c>
      <c r="R4801" t="s">
        <v>26</v>
      </c>
    </row>
    <row r="4802" spans="1:18" x14ac:dyDescent="0.35">
      <c r="A4802" t="s">
        <v>1038</v>
      </c>
      <c r="B4802" t="s">
        <v>889</v>
      </c>
      <c r="C4802" t="s">
        <v>15</v>
      </c>
      <c r="D4802" t="s">
        <v>17</v>
      </c>
      <c r="E4802" t="s">
        <v>136</v>
      </c>
      <c r="F4802" t="s">
        <v>62</v>
      </c>
      <c r="G4802" t="s">
        <v>20</v>
      </c>
      <c r="H4802" t="s">
        <v>21</v>
      </c>
      <c r="I4802" s="4">
        <v>30.58</v>
      </c>
      <c r="J4802">
        <v>0</v>
      </c>
      <c r="K4802">
        <v>0</v>
      </c>
      <c r="L4802">
        <v>0</v>
      </c>
      <c r="M4802">
        <v>30.58</v>
      </c>
      <c r="N4802" s="2">
        <v>30</v>
      </c>
      <c r="O4802" t="s">
        <v>63</v>
      </c>
      <c r="P4802" t="s">
        <v>64</v>
      </c>
      <c r="Q4802" t="s">
        <v>25</v>
      </c>
      <c r="R4802" t="s">
        <v>26</v>
      </c>
    </row>
    <row r="4803" spans="1:18" x14ac:dyDescent="0.35">
      <c r="A4803" t="s">
        <v>1038</v>
      </c>
      <c r="B4803" t="s">
        <v>890</v>
      </c>
      <c r="C4803" t="s">
        <v>15</v>
      </c>
      <c r="D4803" t="s">
        <v>17</v>
      </c>
      <c r="E4803" t="s">
        <v>245</v>
      </c>
      <c r="G4803" t="s">
        <v>20</v>
      </c>
      <c r="H4803" t="s">
        <v>22</v>
      </c>
      <c r="I4803" s="4">
        <v>13563</v>
      </c>
      <c r="J4803">
        <v>2917</v>
      </c>
      <c r="K4803">
        <v>0</v>
      </c>
      <c r="L4803">
        <v>10646</v>
      </c>
      <c r="M4803">
        <v>0</v>
      </c>
      <c r="N4803" s="2">
        <v>30</v>
      </c>
      <c r="O4803" t="s">
        <v>29</v>
      </c>
      <c r="P4803" t="s">
        <v>224</v>
      </c>
      <c r="Q4803" t="s">
        <v>25</v>
      </c>
      <c r="R4803" t="s">
        <v>26</v>
      </c>
    </row>
    <row r="4804" spans="1:18" x14ac:dyDescent="0.35">
      <c r="A4804" t="s">
        <v>1038</v>
      </c>
      <c r="B4804" t="s">
        <v>891</v>
      </c>
      <c r="C4804" t="s">
        <v>15</v>
      </c>
      <c r="D4804" t="s">
        <v>17</v>
      </c>
      <c r="E4804" t="s">
        <v>301</v>
      </c>
      <c r="F4804" t="s">
        <v>110</v>
      </c>
      <c r="G4804" t="s">
        <v>20</v>
      </c>
      <c r="H4804" t="s">
        <v>22</v>
      </c>
      <c r="I4804" s="4">
        <v>3442</v>
      </c>
      <c r="J4804">
        <v>941</v>
      </c>
      <c r="K4804">
        <v>0</v>
      </c>
      <c r="L4804">
        <v>2501</v>
      </c>
      <c r="M4804">
        <v>0</v>
      </c>
      <c r="N4804" s="2">
        <v>30</v>
      </c>
      <c r="O4804" t="s">
        <v>29</v>
      </c>
      <c r="P4804" t="s">
        <v>224</v>
      </c>
      <c r="Q4804" t="s">
        <v>25</v>
      </c>
      <c r="R4804" t="s">
        <v>26</v>
      </c>
    </row>
    <row r="4805" spans="1:18" x14ac:dyDescent="0.35">
      <c r="A4805" t="s">
        <v>1038</v>
      </c>
      <c r="B4805" t="s">
        <v>892</v>
      </c>
      <c r="C4805" t="s">
        <v>15</v>
      </c>
      <c r="D4805" t="s">
        <v>17</v>
      </c>
      <c r="E4805" t="s">
        <v>310</v>
      </c>
      <c r="F4805" t="s">
        <v>110</v>
      </c>
      <c r="G4805" t="s">
        <v>20</v>
      </c>
      <c r="H4805" t="s">
        <v>22</v>
      </c>
      <c r="I4805" s="4">
        <v>7292</v>
      </c>
      <c r="J4805">
        <v>1552</v>
      </c>
      <c r="K4805">
        <v>0</v>
      </c>
      <c r="L4805">
        <v>5740</v>
      </c>
      <c r="M4805">
        <v>0</v>
      </c>
      <c r="N4805" s="2">
        <v>30</v>
      </c>
      <c r="O4805" t="s">
        <v>29</v>
      </c>
      <c r="P4805" t="s">
        <v>224</v>
      </c>
      <c r="Q4805" t="s">
        <v>25</v>
      </c>
      <c r="R4805" t="s">
        <v>26</v>
      </c>
    </row>
    <row r="4806" spans="1:18" x14ac:dyDescent="0.35">
      <c r="A4806" t="s">
        <v>1038</v>
      </c>
      <c r="B4806" t="s">
        <v>893</v>
      </c>
      <c r="C4806" t="s">
        <v>15</v>
      </c>
      <c r="D4806" t="s">
        <v>17</v>
      </c>
      <c r="E4806" t="s">
        <v>472</v>
      </c>
      <c r="F4806" t="s">
        <v>473</v>
      </c>
      <c r="G4806" t="s">
        <v>20</v>
      </c>
      <c r="H4806" t="s">
        <v>21</v>
      </c>
      <c r="I4806" s="4">
        <v>584.57000000000005</v>
      </c>
      <c r="J4806">
        <v>0</v>
      </c>
      <c r="K4806">
        <v>0</v>
      </c>
      <c r="L4806">
        <v>0</v>
      </c>
      <c r="M4806">
        <v>584.57000000000005</v>
      </c>
      <c r="N4806" s="2">
        <v>30</v>
      </c>
      <c r="O4806" t="s">
        <v>46</v>
      </c>
      <c r="P4806" t="s">
        <v>224</v>
      </c>
      <c r="Q4806" t="s">
        <v>25</v>
      </c>
      <c r="R4806" t="s">
        <v>26</v>
      </c>
    </row>
    <row r="4807" spans="1:18" x14ac:dyDescent="0.35">
      <c r="A4807" t="s">
        <v>1038</v>
      </c>
      <c r="B4807" t="s">
        <v>894</v>
      </c>
      <c r="C4807" t="s">
        <v>15</v>
      </c>
      <c r="D4807" t="s">
        <v>17</v>
      </c>
      <c r="E4807" t="s">
        <v>367</v>
      </c>
      <c r="G4807" t="s">
        <v>20</v>
      </c>
      <c r="H4807" t="s">
        <v>22</v>
      </c>
      <c r="I4807" s="4">
        <v>3618</v>
      </c>
      <c r="J4807">
        <v>964</v>
      </c>
      <c r="K4807">
        <v>0</v>
      </c>
      <c r="L4807">
        <v>2654</v>
      </c>
      <c r="M4807">
        <v>0</v>
      </c>
      <c r="N4807" s="2">
        <v>30</v>
      </c>
      <c r="O4807" t="s">
        <v>29</v>
      </c>
      <c r="P4807" t="s">
        <v>108</v>
      </c>
      <c r="Q4807" t="s">
        <v>25</v>
      </c>
      <c r="R4807" t="s">
        <v>26</v>
      </c>
    </row>
    <row r="4808" spans="1:18" x14ac:dyDescent="0.35">
      <c r="A4808" t="s">
        <v>1038</v>
      </c>
      <c r="B4808" t="s">
        <v>895</v>
      </c>
      <c r="C4808" t="s">
        <v>15</v>
      </c>
      <c r="D4808" t="s">
        <v>17</v>
      </c>
      <c r="E4808" t="s">
        <v>386</v>
      </c>
      <c r="F4808" t="s">
        <v>40</v>
      </c>
      <c r="G4808" t="s">
        <v>20</v>
      </c>
      <c r="H4808" t="s">
        <v>21</v>
      </c>
      <c r="I4808" s="4">
        <v>539.47</v>
      </c>
      <c r="J4808">
        <v>0</v>
      </c>
      <c r="K4808">
        <v>0</v>
      </c>
      <c r="L4808">
        <v>0</v>
      </c>
      <c r="M4808">
        <v>539.47</v>
      </c>
      <c r="N4808" s="2">
        <v>30</v>
      </c>
      <c r="O4808" t="s">
        <v>40</v>
      </c>
      <c r="P4808" t="s">
        <v>108</v>
      </c>
      <c r="Q4808" t="s">
        <v>25</v>
      </c>
      <c r="R4808" t="s">
        <v>26</v>
      </c>
    </row>
    <row r="4809" spans="1:18" x14ac:dyDescent="0.35">
      <c r="A4809" t="s">
        <v>1038</v>
      </c>
      <c r="B4809" t="s">
        <v>896</v>
      </c>
      <c r="C4809" t="s">
        <v>15</v>
      </c>
      <c r="D4809" t="s">
        <v>17</v>
      </c>
      <c r="E4809" t="s">
        <v>346</v>
      </c>
      <c r="F4809" t="s">
        <v>347</v>
      </c>
      <c r="G4809" t="s">
        <v>20</v>
      </c>
      <c r="H4809" t="s">
        <v>22</v>
      </c>
      <c r="I4809" s="4">
        <v>12730</v>
      </c>
      <c r="J4809">
        <v>1245</v>
      </c>
      <c r="K4809">
        <v>0</v>
      </c>
      <c r="L4809">
        <v>11485</v>
      </c>
      <c r="M4809">
        <v>0</v>
      </c>
      <c r="N4809" s="2">
        <v>30</v>
      </c>
      <c r="O4809" t="s">
        <v>60</v>
      </c>
      <c r="P4809" t="s">
        <v>41</v>
      </c>
      <c r="Q4809" t="s">
        <v>25</v>
      </c>
      <c r="R4809" t="s">
        <v>26</v>
      </c>
    </row>
    <row r="4810" spans="1:18" x14ac:dyDescent="0.35">
      <c r="A4810" t="s">
        <v>1038</v>
      </c>
      <c r="B4810" t="s">
        <v>897</v>
      </c>
      <c r="C4810" t="s">
        <v>15</v>
      </c>
      <c r="D4810" t="s">
        <v>17</v>
      </c>
      <c r="E4810" t="s">
        <v>380</v>
      </c>
      <c r="F4810" t="s">
        <v>328</v>
      </c>
      <c r="G4810" t="s">
        <v>20</v>
      </c>
      <c r="H4810" t="s">
        <v>22</v>
      </c>
      <c r="I4810" s="4">
        <v>506</v>
      </c>
      <c r="J4810">
        <v>121</v>
      </c>
      <c r="K4810">
        <v>0</v>
      </c>
      <c r="L4810">
        <v>385</v>
      </c>
      <c r="M4810">
        <v>0</v>
      </c>
      <c r="N4810" s="2">
        <v>30</v>
      </c>
      <c r="O4810" t="s">
        <v>29</v>
      </c>
      <c r="P4810" t="s">
        <v>108</v>
      </c>
      <c r="Q4810" t="s">
        <v>25</v>
      </c>
      <c r="R4810" t="s">
        <v>26</v>
      </c>
    </row>
    <row r="4811" spans="1:18" x14ac:dyDescent="0.35">
      <c r="A4811" t="s">
        <v>1038</v>
      </c>
      <c r="B4811" t="s">
        <v>898</v>
      </c>
      <c r="C4811" t="s">
        <v>15</v>
      </c>
      <c r="D4811" t="s">
        <v>17</v>
      </c>
      <c r="E4811" t="s">
        <v>58</v>
      </c>
      <c r="F4811" t="s">
        <v>59</v>
      </c>
      <c r="G4811" t="s">
        <v>20</v>
      </c>
      <c r="H4811" t="s">
        <v>22</v>
      </c>
      <c r="I4811" s="4">
        <v>16610</v>
      </c>
      <c r="J4811">
        <v>1880</v>
      </c>
      <c r="K4811">
        <v>0</v>
      </c>
      <c r="L4811">
        <v>14730</v>
      </c>
      <c r="M4811">
        <v>0</v>
      </c>
      <c r="N4811" s="2">
        <v>30</v>
      </c>
      <c r="O4811" t="s">
        <v>60</v>
      </c>
      <c r="P4811" t="s">
        <v>41</v>
      </c>
      <c r="Q4811" t="s">
        <v>25</v>
      </c>
      <c r="R4811" t="s">
        <v>26</v>
      </c>
    </row>
    <row r="4812" spans="1:18" x14ac:dyDescent="0.35">
      <c r="A4812" t="s">
        <v>1038</v>
      </c>
      <c r="B4812" t="s">
        <v>899</v>
      </c>
      <c r="C4812" t="s">
        <v>15</v>
      </c>
      <c r="D4812" t="s">
        <v>17</v>
      </c>
      <c r="E4812" t="s">
        <v>505</v>
      </c>
      <c r="F4812" t="s">
        <v>494</v>
      </c>
      <c r="G4812" t="s">
        <v>20</v>
      </c>
      <c r="H4812" t="s">
        <v>22</v>
      </c>
      <c r="I4812" s="4">
        <v>9590</v>
      </c>
      <c r="J4812">
        <v>4895</v>
      </c>
      <c r="K4812">
        <v>0</v>
      </c>
      <c r="L4812">
        <v>4695</v>
      </c>
      <c r="M4812">
        <v>0</v>
      </c>
      <c r="N4812" s="2">
        <v>30</v>
      </c>
      <c r="O4812" t="s">
        <v>260</v>
      </c>
      <c r="P4812" t="s">
        <v>108</v>
      </c>
      <c r="Q4812" t="s">
        <v>25</v>
      </c>
      <c r="R4812" t="s">
        <v>26</v>
      </c>
    </row>
    <row r="4813" spans="1:18" x14ac:dyDescent="0.35">
      <c r="A4813" t="s">
        <v>1038</v>
      </c>
      <c r="B4813" t="s">
        <v>900</v>
      </c>
      <c r="C4813" t="s">
        <v>15</v>
      </c>
      <c r="D4813" t="s">
        <v>17</v>
      </c>
      <c r="E4813" t="s">
        <v>107</v>
      </c>
      <c r="F4813" t="s">
        <v>23</v>
      </c>
      <c r="G4813" t="s">
        <v>20</v>
      </c>
      <c r="H4813" t="s">
        <v>22</v>
      </c>
      <c r="I4813" s="4">
        <v>2456</v>
      </c>
      <c r="J4813">
        <v>76</v>
      </c>
      <c r="K4813">
        <v>0</v>
      </c>
      <c r="L4813">
        <v>2380</v>
      </c>
      <c r="M4813">
        <v>0</v>
      </c>
      <c r="N4813" s="2">
        <v>30</v>
      </c>
      <c r="O4813" t="s">
        <v>23</v>
      </c>
      <c r="P4813" t="s">
        <v>108</v>
      </c>
      <c r="Q4813" t="s">
        <v>25</v>
      </c>
      <c r="R4813" t="s">
        <v>26</v>
      </c>
    </row>
    <row r="4814" spans="1:18" x14ac:dyDescent="0.35">
      <c r="A4814" t="s">
        <v>1038</v>
      </c>
      <c r="B4814" t="s">
        <v>901</v>
      </c>
      <c r="C4814" t="s">
        <v>15</v>
      </c>
      <c r="D4814" t="s">
        <v>17</v>
      </c>
      <c r="E4814" t="s">
        <v>471</v>
      </c>
      <c r="F4814" t="s">
        <v>429</v>
      </c>
      <c r="G4814" t="s">
        <v>20</v>
      </c>
      <c r="H4814" t="s">
        <v>22</v>
      </c>
      <c r="I4814" s="4">
        <v>4597</v>
      </c>
      <c r="J4814">
        <v>1120</v>
      </c>
      <c r="K4814">
        <v>0</v>
      </c>
      <c r="L4814">
        <v>3477</v>
      </c>
      <c r="M4814">
        <v>0</v>
      </c>
      <c r="N4814" s="2">
        <v>30</v>
      </c>
      <c r="O4814" t="s">
        <v>260</v>
      </c>
      <c r="P4814" t="s">
        <v>108</v>
      </c>
      <c r="Q4814" t="s">
        <v>25</v>
      </c>
      <c r="R4814" t="s">
        <v>26</v>
      </c>
    </row>
    <row r="4815" spans="1:18" x14ac:dyDescent="0.35">
      <c r="A4815" t="s">
        <v>1038</v>
      </c>
      <c r="B4815" t="s">
        <v>902</v>
      </c>
      <c r="C4815" t="s">
        <v>15</v>
      </c>
      <c r="D4815" t="s">
        <v>17</v>
      </c>
      <c r="E4815" t="s">
        <v>230</v>
      </c>
      <c r="G4815" t="s">
        <v>20</v>
      </c>
      <c r="H4815" t="s">
        <v>22</v>
      </c>
      <c r="I4815" s="4">
        <v>5124</v>
      </c>
      <c r="J4815">
        <v>1072</v>
      </c>
      <c r="K4815">
        <v>0</v>
      </c>
      <c r="L4815">
        <v>4052</v>
      </c>
      <c r="M4815">
        <v>0</v>
      </c>
      <c r="N4815" s="2">
        <v>30</v>
      </c>
      <c r="O4815" t="s">
        <v>29</v>
      </c>
      <c r="P4815" t="s">
        <v>37</v>
      </c>
      <c r="Q4815" t="s">
        <v>25</v>
      </c>
      <c r="R4815" t="s">
        <v>26</v>
      </c>
    </row>
    <row r="4816" spans="1:18" x14ac:dyDescent="0.35">
      <c r="A4816" t="s">
        <v>1038</v>
      </c>
      <c r="B4816" t="s">
        <v>903</v>
      </c>
      <c r="C4816" t="s">
        <v>15</v>
      </c>
      <c r="D4816" t="s">
        <v>17</v>
      </c>
      <c r="E4816" t="s">
        <v>65</v>
      </c>
      <c r="G4816" t="s">
        <v>20</v>
      </c>
      <c r="H4816" t="s">
        <v>21</v>
      </c>
      <c r="I4816" s="4">
        <v>283.77999999999997</v>
      </c>
      <c r="J4816">
        <v>0</v>
      </c>
      <c r="K4816">
        <v>0</v>
      </c>
      <c r="L4816">
        <v>0</v>
      </c>
      <c r="M4816">
        <v>283.77999999999997</v>
      </c>
      <c r="N4816" s="2">
        <v>30</v>
      </c>
      <c r="O4816" t="s">
        <v>40</v>
      </c>
      <c r="P4816" t="s">
        <v>37</v>
      </c>
      <c r="Q4816" t="s">
        <v>25</v>
      </c>
      <c r="R4816" t="s">
        <v>26</v>
      </c>
    </row>
    <row r="4817" spans="1:18" x14ac:dyDescent="0.35">
      <c r="A4817" t="s">
        <v>1038</v>
      </c>
      <c r="B4817" t="s">
        <v>904</v>
      </c>
      <c r="C4817" t="s">
        <v>15</v>
      </c>
      <c r="D4817" t="s">
        <v>17</v>
      </c>
      <c r="E4817" t="s">
        <v>225</v>
      </c>
      <c r="G4817" t="s">
        <v>20</v>
      </c>
      <c r="H4817" t="s">
        <v>22</v>
      </c>
      <c r="I4817" s="4">
        <v>16788</v>
      </c>
      <c r="J4817">
        <v>3790</v>
      </c>
      <c r="K4817">
        <v>0</v>
      </c>
      <c r="L4817">
        <v>12998</v>
      </c>
      <c r="M4817">
        <v>0</v>
      </c>
      <c r="N4817" s="2">
        <v>30</v>
      </c>
      <c r="O4817" t="s">
        <v>29</v>
      </c>
      <c r="P4817" t="s">
        <v>37</v>
      </c>
      <c r="Q4817" t="s">
        <v>25</v>
      </c>
      <c r="R4817" t="s">
        <v>26</v>
      </c>
    </row>
    <row r="4818" spans="1:18" x14ac:dyDescent="0.35">
      <c r="A4818" t="s">
        <v>1038</v>
      </c>
      <c r="B4818" t="s">
        <v>905</v>
      </c>
      <c r="C4818" t="s">
        <v>15</v>
      </c>
      <c r="D4818" t="s">
        <v>17</v>
      </c>
      <c r="E4818" t="s">
        <v>298</v>
      </c>
      <c r="G4818" t="s">
        <v>20</v>
      </c>
      <c r="H4818" t="s">
        <v>21</v>
      </c>
      <c r="I4818" s="4">
        <v>1354.52</v>
      </c>
      <c r="J4818">
        <v>0</v>
      </c>
      <c r="K4818">
        <v>0</v>
      </c>
      <c r="L4818">
        <v>0</v>
      </c>
      <c r="M4818">
        <v>1354.52</v>
      </c>
      <c r="N4818" s="2">
        <v>30</v>
      </c>
      <c r="O4818" t="s">
        <v>57</v>
      </c>
      <c r="P4818" t="s">
        <v>37</v>
      </c>
      <c r="Q4818" t="s">
        <v>25</v>
      </c>
      <c r="R4818" t="s">
        <v>26</v>
      </c>
    </row>
    <row r="4819" spans="1:18" x14ac:dyDescent="0.35">
      <c r="A4819" t="s">
        <v>1038</v>
      </c>
      <c r="B4819" t="s">
        <v>906</v>
      </c>
      <c r="C4819" t="s">
        <v>15</v>
      </c>
      <c r="D4819" t="s">
        <v>17</v>
      </c>
      <c r="E4819" t="s">
        <v>470</v>
      </c>
      <c r="G4819" t="s">
        <v>20</v>
      </c>
      <c r="H4819" t="s">
        <v>21</v>
      </c>
      <c r="I4819" s="4">
        <v>1798.28</v>
      </c>
      <c r="J4819">
        <v>0</v>
      </c>
      <c r="K4819">
        <v>0</v>
      </c>
      <c r="L4819">
        <v>0</v>
      </c>
      <c r="M4819">
        <v>1798.28</v>
      </c>
      <c r="N4819" s="2">
        <v>30</v>
      </c>
      <c r="O4819" t="s">
        <v>29</v>
      </c>
      <c r="P4819" t="s">
        <v>37</v>
      </c>
      <c r="Q4819" t="s">
        <v>25</v>
      </c>
      <c r="R4819" t="s">
        <v>26</v>
      </c>
    </row>
    <row r="4820" spans="1:18" x14ac:dyDescent="0.35">
      <c r="A4820" t="s">
        <v>1038</v>
      </c>
      <c r="B4820" t="s">
        <v>907</v>
      </c>
      <c r="C4820" t="s">
        <v>15</v>
      </c>
      <c r="D4820" t="s">
        <v>17</v>
      </c>
      <c r="E4820" t="s">
        <v>523</v>
      </c>
      <c r="G4820" t="s">
        <v>20</v>
      </c>
      <c r="H4820" t="s">
        <v>21</v>
      </c>
      <c r="I4820" s="4">
        <v>861.34</v>
      </c>
      <c r="J4820">
        <v>0</v>
      </c>
      <c r="K4820">
        <v>0</v>
      </c>
      <c r="L4820">
        <v>0</v>
      </c>
      <c r="M4820">
        <v>861.34</v>
      </c>
      <c r="N4820" s="2">
        <v>30</v>
      </c>
      <c r="O4820" t="s">
        <v>29</v>
      </c>
      <c r="P4820" t="s">
        <v>168</v>
      </c>
      <c r="Q4820" t="s">
        <v>25</v>
      </c>
      <c r="R4820" t="s">
        <v>26</v>
      </c>
    </row>
    <row r="4821" spans="1:18" x14ac:dyDescent="0.35">
      <c r="A4821" t="s">
        <v>1038</v>
      </c>
      <c r="B4821" t="s">
        <v>908</v>
      </c>
      <c r="C4821" t="s">
        <v>15</v>
      </c>
      <c r="D4821" t="s">
        <v>17</v>
      </c>
      <c r="E4821" t="s">
        <v>407</v>
      </c>
      <c r="F4821" t="s">
        <v>131</v>
      </c>
      <c r="G4821" t="s">
        <v>20</v>
      </c>
      <c r="H4821" t="s">
        <v>22</v>
      </c>
      <c r="I4821" s="4">
        <v>190</v>
      </c>
      <c r="J4821">
        <v>50</v>
      </c>
      <c r="K4821">
        <v>0</v>
      </c>
      <c r="L4821">
        <v>140</v>
      </c>
      <c r="M4821">
        <v>0</v>
      </c>
      <c r="N4821" s="2">
        <v>30</v>
      </c>
      <c r="O4821" t="s">
        <v>29</v>
      </c>
      <c r="P4821" t="s">
        <v>32</v>
      </c>
      <c r="Q4821" t="s">
        <v>25</v>
      </c>
      <c r="R4821" t="s">
        <v>26</v>
      </c>
    </row>
    <row r="4822" spans="1:18" x14ac:dyDescent="0.35">
      <c r="A4822" t="s">
        <v>1038</v>
      </c>
      <c r="B4822" t="s">
        <v>909</v>
      </c>
      <c r="C4822" t="s">
        <v>15</v>
      </c>
      <c r="D4822" t="s">
        <v>17</v>
      </c>
      <c r="E4822" t="s">
        <v>395</v>
      </c>
      <c r="G4822" t="s">
        <v>20</v>
      </c>
      <c r="H4822" t="s">
        <v>22</v>
      </c>
      <c r="I4822" s="4">
        <v>626</v>
      </c>
      <c r="J4822">
        <v>243</v>
      </c>
      <c r="K4822">
        <v>0</v>
      </c>
      <c r="L4822">
        <v>383</v>
      </c>
      <c r="M4822">
        <v>0</v>
      </c>
      <c r="N4822" s="2">
        <v>30</v>
      </c>
      <c r="O4822" t="s">
        <v>29</v>
      </c>
      <c r="P4822" t="s">
        <v>32</v>
      </c>
      <c r="Q4822" t="s">
        <v>25</v>
      </c>
      <c r="R4822" t="s">
        <v>26</v>
      </c>
    </row>
    <row r="4823" spans="1:18" x14ac:dyDescent="0.35">
      <c r="A4823" t="s">
        <v>1038</v>
      </c>
      <c r="B4823" t="s">
        <v>910</v>
      </c>
      <c r="C4823" t="s">
        <v>15</v>
      </c>
      <c r="D4823" t="s">
        <v>17</v>
      </c>
      <c r="E4823" t="s">
        <v>388</v>
      </c>
      <c r="F4823" t="s">
        <v>131</v>
      </c>
      <c r="G4823" t="s">
        <v>20</v>
      </c>
      <c r="H4823" t="s">
        <v>22</v>
      </c>
      <c r="I4823" s="4">
        <v>8580</v>
      </c>
      <c r="J4823">
        <v>2305</v>
      </c>
      <c r="K4823">
        <v>0</v>
      </c>
      <c r="L4823">
        <v>6275</v>
      </c>
      <c r="M4823">
        <v>0</v>
      </c>
      <c r="N4823" s="2">
        <v>30</v>
      </c>
      <c r="O4823" t="s">
        <v>29</v>
      </c>
      <c r="P4823" t="s">
        <v>32</v>
      </c>
      <c r="Q4823" t="s">
        <v>25</v>
      </c>
      <c r="R4823" t="s">
        <v>26</v>
      </c>
    </row>
    <row r="4824" spans="1:18" x14ac:dyDescent="0.35">
      <c r="A4824" t="s">
        <v>1038</v>
      </c>
      <c r="B4824" t="s">
        <v>911</v>
      </c>
      <c r="C4824" t="s">
        <v>15</v>
      </c>
      <c r="D4824" t="s">
        <v>17</v>
      </c>
      <c r="E4824" t="s">
        <v>425</v>
      </c>
      <c r="F4824" t="s">
        <v>253</v>
      </c>
      <c r="G4824" t="s">
        <v>20</v>
      </c>
      <c r="H4824" t="s">
        <v>22</v>
      </c>
      <c r="I4824" s="4">
        <v>1311</v>
      </c>
      <c r="J4824">
        <v>387</v>
      </c>
      <c r="K4824">
        <v>0</v>
      </c>
      <c r="L4824">
        <v>924</v>
      </c>
      <c r="M4824">
        <v>0</v>
      </c>
      <c r="N4824" s="2">
        <v>30</v>
      </c>
      <c r="O4824" t="s">
        <v>29</v>
      </c>
      <c r="P4824" t="s">
        <v>32</v>
      </c>
      <c r="Q4824" t="s">
        <v>25</v>
      </c>
      <c r="R4824" t="s">
        <v>26</v>
      </c>
    </row>
    <row r="4825" spans="1:18" x14ac:dyDescent="0.35">
      <c r="A4825" t="s">
        <v>1038</v>
      </c>
      <c r="B4825" t="s">
        <v>912</v>
      </c>
      <c r="C4825" t="s">
        <v>15</v>
      </c>
      <c r="D4825" t="s">
        <v>17</v>
      </c>
      <c r="E4825" t="s">
        <v>493</v>
      </c>
      <c r="F4825" t="s">
        <v>494</v>
      </c>
      <c r="G4825" t="s">
        <v>20</v>
      </c>
      <c r="H4825" t="s">
        <v>22</v>
      </c>
      <c r="I4825" s="4">
        <v>15570</v>
      </c>
      <c r="J4825">
        <v>6590</v>
      </c>
      <c r="K4825">
        <v>0</v>
      </c>
      <c r="L4825">
        <v>8980</v>
      </c>
      <c r="M4825">
        <v>0</v>
      </c>
      <c r="N4825" s="2">
        <v>30</v>
      </c>
      <c r="O4825" t="s">
        <v>260</v>
      </c>
      <c r="P4825" t="s">
        <v>168</v>
      </c>
      <c r="Q4825" t="s">
        <v>25</v>
      </c>
      <c r="R4825" t="s">
        <v>26</v>
      </c>
    </row>
    <row r="4826" spans="1:18" x14ac:dyDescent="0.35">
      <c r="A4826" t="s">
        <v>1038</v>
      </c>
      <c r="B4826" t="s">
        <v>913</v>
      </c>
      <c r="C4826" t="s">
        <v>15</v>
      </c>
      <c r="D4826" t="s">
        <v>17</v>
      </c>
      <c r="E4826" t="s">
        <v>414</v>
      </c>
      <c r="F4826" t="s">
        <v>253</v>
      </c>
      <c r="G4826" t="s">
        <v>20</v>
      </c>
      <c r="H4826" t="s">
        <v>22</v>
      </c>
      <c r="I4826" s="4">
        <v>1040</v>
      </c>
      <c r="J4826">
        <v>304</v>
      </c>
      <c r="K4826">
        <v>0</v>
      </c>
      <c r="L4826">
        <v>736</v>
      </c>
      <c r="M4826">
        <v>0</v>
      </c>
      <c r="N4826" s="2">
        <v>30</v>
      </c>
      <c r="O4826" t="s">
        <v>29</v>
      </c>
      <c r="P4826" t="s">
        <v>32</v>
      </c>
      <c r="Q4826" t="s">
        <v>25</v>
      </c>
      <c r="R4826" t="s">
        <v>26</v>
      </c>
    </row>
    <row r="4827" spans="1:18" x14ac:dyDescent="0.35">
      <c r="A4827" t="s">
        <v>1038</v>
      </c>
      <c r="B4827" t="s">
        <v>914</v>
      </c>
      <c r="C4827" t="s">
        <v>15</v>
      </c>
      <c r="D4827" t="s">
        <v>17</v>
      </c>
      <c r="E4827" t="s">
        <v>351</v>
      </c>
      <c r="F4827" t="s">
        <v>352</v>
      </c>
      <c r="G4827" t="s">
        <v>20</v>
      </c>
      <c r="H4827" t="s">
        <v>21</v>
      </c>
      <c r="I4827" s="4">
        <v>3.07</v>
      </c>
      <c r="J4827">
        <v>0</v>
      </c>
      <c r="K4827">
        <v>0</v>
      </c>
      <c r="L4827">
        <v>0</v>
      </c>
      <c r="M4827">
        <v>3.07</v>
      </c>
      <c r="N4827" s="2">
        <v>30</v>
      </c>
      <c r="O4827" t="s">
        <v>29</v>
      </c>
      <c r="P4827" t="s">
        <v>32</v>
      </c>
      <c r="Q4827" t="s">
        <v>25</v>
      </c>
      <c r="R4827" t="s">
        <v>26</v>
      </c>
    </row>
    <row r="4828" spans="1:18" x14ac:dyDescent="0.35">
      <c r="A4828" t="s">
        <v>1038</v>
      </c>
      <c r="B4828" t="s">
        <v>915</v>
      </c>
      <c r="C4828" t="s">
        <v>15</v>
      </c>
      <c r="D4828" t="s">
        <v>17</v>
      </c>
      <c r="E4828" t="s">
        <v>365</v>
      </c>
      <c r="G4828" t="s">
        <v>20</v>
      </c>
      <c r="H4828" t="s">
        <v>22</v>
      </c>
      <c r="I4828" s="4">
        <v>1843</v>
      </c>
      <c r="J4828">
        <v>365</v>
      </c>
      <c r="K4828">
        <v>0</v>
      </c>
      <c r="L4828">
        <v>1478</v>
      </c>
      <c r="M4828">
        <v>0</v>
      </c>
      <c r="N4828" s="2">
        <v>30</v>
      </c>
      <c r="O4828" t="s">
        <v>29</v>
      </c>
      <c r="P4828" t="s">
        <v>168</v>
      </c>
      <c r="Q4828" t="s">
        <v>25</v>
      </c>
      <c r="R4828" t="s">
        <v>26</v>
      </c>
    </row>
    <row r="4829" spans="1:18" x14ac:dyDescent="0.35">
      <c r="A4829" t="s">
        <v>1038</v>
      </c>
      <c r="B4829" t="s">
        <v>916</v>
      </c>
      <c r="C4829" t="s">
        <v>15</v>
      </c>
      <c r="D4829" t="s">
        <v>17</v>
      </c>
      <c r="E4829" t="s">
        <v>394</v>
      </c>
      <c r="F4829" t="s">
        <v>40</v>
      </c>
      <c r="G4829" t="s">
        <v>20</v>
      </c>
      <c r="H4829" t="s">
        <v>22</v>
      </c>
      <c r="I4829" s="4">
        <v>749</v>
      </c>
      <c r="J4829">
        <v>109</v>
      </c>
      <c r="K4829">
        <v>0</v>
      </c>
      <c r="L4829">
        <v>640</v>
      </c>
      <c r="M4829">
        <v>0</v>
      </c>
      <c r="N4829" s="2">
        <v>30</v>
      </c>
      <c r="O4829" t="s">
        <v>40</v>
      </c>
      <c r="P4829" t="s">
        <v>47</v>
      </c>
      <c r="Q4829" t="s">
        <v>25</v>
      </c>
      <c r="R4829" t="s">
        <v>26</v>
      </c>
    </row>
    <row r="4830" spans="1:18" x14ac:dyDescent="0.35">
      <c r="A4830" t="s">
        <v>1038</v>
      </c>
      <c r="B4830" t="s">
        <v>917</v>
      </c>
      <c r="C4830" t="s">
        <v>15</v>
      </c>
      <c r="D4830" t="s">
        <v>17</v>
      </c>
      <c r="E4830" t="s">
        <v>320</v>
      </c>
      <c r="G4830" t="s">
        <v>20</v>
      </c>
      <c r="H4830" t="s">
        <v>22</v>
      </c>
      <c r="I4830" s="4">
        <v>1296</v>
      </c>
      <c r="J4830">
        <v>267</v>
      </c>
      <c r="K4830">
        <v>0</v>
      </c>
      <c r="L4830">
        <v>1029</v>
      </c>
      <c r="M4830">
        <v>0</v>
      </c>
      <c r="N4830" s="2">
        <v>30</v>
      </c>
      <c r="O4830" t="s">
        <v>51</v>
      </c>
      <c r="P4830" t="s">
        <v>272</v>
      </c>
      <c r="Q4830" t="s">
        <v>25</v>
      </c>
      <c r="R4830" t="s">
        <v>26</v>
      </c>
    </row>
    <row r="4831" spans="1:18" x14ac:dyDescent="0.35">
      <c r="A4831" t="s">
        <v>1038</v>
      </c>
      <c r="B4831" t="s">
        <v>918</v>
      </c>
      <c r="C4831" t="s">
        <v>15</v>
      </c>
      <c r="D4831" t="s">
        <v>17</v>
      </c>
      <c r="E4831" t="s">
        <v>267</v>
      </c>
      <c r="G4831" t="s">
        <v>20</v>
      </c>
      <c r="H4831" t="s">
        <v>22</v>
      </c>
      <c r="I4831" s="4">
        <v>10536</v>
      </c>
      <c r="J4831">
        <v>2173</v>
      </c>
      <c r="K4831">
        <v>0</v>
      </c>
      <c r="L4831">
        <v>8363</v>
      </c>
      <c r="M4831">
        <v>0</v>
      </c>
      <c r="N4831" s="2">
        <v>30</v>
      </c>
      <c r="O4831" t="s">
        <v>29</v>
      </c>
      <c r="P4831" t="s">
        <v>37</v>
      </c>
      <c r="Q4831" t="s">
        <v>25</v>
      </c>
      <c r="R4831" t="s">
        <v>26</v>
      </c>
    </row>
    <row r="4832" spans="1:18" x14ac:dyDescent="0.35">
      <c r="A4832" t="s">
        <v>1038</v>
      </c>
      <c r="B4832" t="s">
        <v>919</v>
      </c>
      <c r="C4832" t="s">
        <v>15</v>
      </c>
      <c r="D4832" t="s">
        <v>17</v>
      </c>
      <c r="E4832" t="s">
        <v>452</v>
      </c>
      <c r="F4832" t="s">
        <v>453</v>
      </c>
      <c r="G4832" t="s">
        <v>20</v>
      </c>
      <c r="H4832" t="s">
        <v>21</v>
      </c>
      <c r="I4832" s="4">
        <v>285.47000000000003</v>
      </c>
      <c r="J4832">
        <v>0</v>
      </c>
      <c r="K4832">
        <v>0</v>
      </c>
      <c r="L4832">
        <v>0</v>
      </c>
      <c r="M4832">
        <v>285.47000000000003</v>
      </c>
      <c r="N4832" s="2">
        <v>30</v>
      </c>
      <c r="O4832" t="s">
        <v>40</v>
      </c>
      <c r="P4832" t="s">
        <v>37</v>
      </c>
      <c r="Q4832" t="s">
        <v>25</v>
      </c>
      <c r="R4832" t="s">
        <v>26</v>
      </c>
    </row>
    <row r="4833" spans="1:18" x14ac:dyDescent="0.35">
      <c r="A4833" t="s">
        <v>1038</v>
      </c>
      <c r="B4833" t="s">
        <v>920</v>
      </c>
      <c r="C4833" t="s">
        <v>15</v>
      </c>
      <c r="D4833" t="s">
        <v>17</v>
      </c>
      <c r="E4833" t="s">
        <v>314</v>
      </c>
      <c r="G4833" t="s">
        <v>20</v>
      </c>
      <c r="H4833" t="s">
        <v>22</v>
      </c>
      <c r="I4833" s="4">
        <v>5600</v>
      </c>
      <c r="J4833">
        <v>1478</v>
      </c>
      <c r="K4833">
        <v>0</v>
      </c>
      <c r="L4833">
        <v>4122</v>
      </c>
      <c r="M4833">
        <v>0</v>
      </c>
      <c r="N4833" s="2">
        <v>30</v>
      </c>
      <c r="O4833" t="s">
        <v>29</v>
      </c>
      <c r="P4833" t="s">
        <v>37</v>
      </c>
      <c r="Q4833" t="s">
        <v>25</v>
      </c>
      <c r="R4833" t="s">
        <v>26</v>
      </c>
    </row>
    <row r="4834" spans="1:18" x14ac:dyDescent="0.35">
      <c r="A4834" t="s">
        <v>1038</v>
      </c>
      <c r="B4834" t="s">
        <v>921</v>
      </c>
      <c r="C4834" t="s">
        <v>15</v>
      </c>
      <c r="D4834" t="s">
        <v>17</v>
      </c>
      <c r="E4834" t="s">
        <v>422</v>
      </c>
      <c r="G4834" t="s">
        <v>20</v>
      </c>
      <c r="H4834" t="s">
        <v>21</v>
      </c>
      <c r="I4834" s="4">
        <v>0</v>
      </c>
      <c r="J4834">
        <v>0</v>
      </c>
      <c r="K4834">
        <v>0</v>
      </c>
      <c r="L4834">
        <v>0</v>
      </c>
      <c r="M4834">
        <v>0</v>
      </c>
      <c r="N4834" s="2">
        <v>30</v>
      </c>
      <c r="O4834" t="s">
        <v>40</v>
      </c>
      <c r="P4834" t="s">
        <v>37</v>
      </c>
      <c r="Q4834" t="s">
        <v>25</v>
      </c>
      <c r="R4834" t="s">
        <v>26</v>
      </c>
    </row>
    <row r="4835" spans="1:18" x14ac:dyDescent="0.35">
      <c r="A4835" t="s">
        <v>1038</v>
      </c>
      <c r="B4835" t="s">
        <v>922</v>
      </c>
      <c r="C4835" t="s">
        <v>15</v>
      </c>
      <c r="D4835" t="s">
        <v>17</v>
      </c>
      <c r="E4835" t="s">
        <v>70</v>
      </c>
      <c r="F4835" t="s">
        <v>71</v>
      </c>
      <c r="G4835" t="s">
        <v>20</v>
      </c>
      <c r="H4835" t="s">
        <v>22</v>
      </c>
      <c r="I4835" s="4">
        <v>10110</v>
      </c>
      <c r="J4835">
        <v>2085</v>
      </c>
      <c r="K4835">
        <v>0</v>
      </c>
      <c r="L4835">
        <v>8025</v>
      </c>
      <c r="M4835">
        <v>0</v>
      </c>
      <c r="N4835" s="2">
        <v>30</v>
      </c>
      <c r="O4835" t="s">
        <v>29</v>
      </c>
      <c r="P4835" t="s">
        <v>47</v>
      </c>
      <c r="Q4835" t="s">
        <v>25</v>
      </c>
      <c r="R4835" t="s">
        <v>26</v>
      </c>
    </row>
    <row r="4836" spans="1:18" x14ac:dyDescent="0.35">
      <c r="A4836" t="s">
        <v>1038</v>
      </c>
      <c r="B4836" t="s">
        <v>923</v>
      </c>
      <c r="C4836" t="s">
        <v>15</v>
      </c>
      <c r="D4836" t="s">
        <v>17</v>
      </c>
      <c r="E4836" t="s">
        <v>420</v>
      </c>
      <c r="F4836" t="s">
        <v>421</v>
      </c>
      <c r="G4836" t="s">
        <v>20</v>
      </c>
      <c r="H4836" t="s">
        <v>22</v>
      </c>
      <c r="I4836" s="4">
        <v>3061</v>
      </c>
      <c r="J4836">
        <v>769</v>
      </c>
      <c r="K4836">
        <v>0</v>
      </c>
      <c r="L4836">
        <v>2292</v>
      </c>
      <c r="M4836">
        <v>0</v>
      </c>
      <c r="N4836" s="2">
        <v>30</v>
      </c>
      <c r="O4836" t="s">
        <v>29</v>
      </c>
      <c r="P4836" t="s">
        <v>24</v>
      </c>
      <c r="Q4836" t="s">
        <v>25</v>
      </c>
      <c r="R4836" t="s">
        <v>26</v>
      </c>
    </row>
    <row r="4837" spans="1:18" x14ac:dyDescent="0.35">
      <c r="A4837" t="s">
        <v>1038</v>
      </c>
      <c r="B4837" t="s">
        <v>924</v>
      </c>
      <c r="C4837" t="s">
        <v>15</v>
      </c>
      <c r="D4837" t="s">
        <v>17</v>
      </c>
      <c r="E4837" t="s">
        <v>191</v>
      </c>
      <c r="F4837" t="s">
        <v>192</v>
      </c>
      <c r="G4837" t="s">
        <v>20</v>
      </c>
      <c r="H4837" t="s">
        <v>22</v>
      </c>
      <c r="I4837" s="4">
        <v>2195</v>
      </c>
      <c r="J4837">
        <v>595</v>
      </c>
      <c r="K4837">
        <v>0</v>
      </c>
      <c r="L4837">
        <v>1600</v>
      </c>
      <c r="M4837">
        <v>0</v>
      </c>
      <c r="N4837" s="2">
        <v>30</v>
      </c>
      <c r="O4837" t="s">
        <v>29</v>
      </c>
      <c r="P4837" t="s">
        <v>24</v>
      </c>
      <c r="Q4837" t="s">
        <v>25</v>
      </c>
      <c r="R4837" t="s">
        <v>26</v>
      </c>
    </row>
    <row r="4838" spans="1:18" x14ac:dyDescent="0.35">
      <c r="A4838" t="s">
        <v>1038</v>
      </c>
      <c r="B4838" t="s">
        <v>925</v>
      </c>
      <c r="C4838" t="s">
        <v>15</v>
      </c>
      <c r="D4838" t="s">
        <v>17</v>
      </c>
      <c r="E4838" t="s">
        <v>436</v>
      </c>
      <c r="F4838" t="s">
        <v>437</v>
      </c>
      <c r="G4838" t="s">
        <v>20</v>
      </c>
      <c r="H4838" t="s">
        <v>22</v>
      </c>
      <c r="I4838" s="4">
        <v>5218</v>
      </c>
      <c r="J4838">
        <v>1351</v>
      </c>
      <c r="K4838">
        <v>0</v>
      </c>
      <c r="L4838">
        <v>3867</v>
      </c>
      <c r="M4838">
        <v>0</v>
      </c>
      <c r="N4838" s="2">
        <v>30</v>
      </c>
      <c r="O4838" t="s">
        <v>29</v>
      </c>
      <c r="P4838" t="s">
        <v>24</v>
      </c>
      <c r="Q4838" t="s">
        <v>25</v>
      </c>
      <c r="R4838" t="s">
        <v>26</v>
      </c>
    </row>
    <row r="4839" spans="1:18" x14ac:dyDescent="0.35">
      <c r="A4839" t="s">
        <v>1038</v>
      </c>
      <c r="B4839" t="s">
        <v>926</v>
      </c>
      <c r="C4839" t="s">
        <v>15</v>
      </c>
      <c r="D4839" t="s">
        <v>17</v>
      </c>
      <c r="E4839" t="s">
        <v>384</v>
      </c>
      <c r="F4839" t="s">
        <v>110</v>
      </c>
      <c r="G4839" t="s">
        <v>20</v>
      </c>
      <c r="H4839" t="s">
        <v>22</v>
      </c>
      <c r="I4839" s="4">
        <v>2412</v>
      </c>
      <c r="J4839">
        <v>620</v>
      </c>
      <c r="K4839">
        <v>0</v>
      </c>
      <c r="L4839">
        <v>1792</v>
      </c>
      <c r="M4839">
        <v>0</v>
      </c>
      <c r="N4839" s="2">
        <v>30</v>
      </c>
      <c r="O4839" t="s">
        <v>29</v>
      </c>
      <c r="P4839" t="s">
        <v>24</v>
      </c>
      <c r="Q4839" t="s">
        <v>25</v>
      </c>
      <c r="R4839" t="s">
        <v>26</v>
      </c>
    </row>
    <row r="4840" spans="1:18" x14ac:dyDescent="0.35">
      <c r="A4840" t="s">
        <v>1038</v>
      </c>
      <c r="B4840" t="s">
        <v>927</v>
      </c>
      <c r="C4840" t="s">
        <v>15</v>
      </c>
      <c r="D4840" t="s">
        <v>17</v>
      </c>
      <c r="E4840" t="s">
        <v>216</v>
      </c>
      <c r="F4840" t="s">
        <v>217</v>
      </c>
      <c r="G4840" t="s">
        <v>20</v>
      </c>
      <c r="H4840" t="s">
        <v>22</v>
      </c>
      <c r="I4840" s="4">
        <v>5490</v>
      </c>
      <c r="J4840">
        <v>1525</v>
      </c>
      <c r="K4840">
        <v>0</v>
      </c>
      <c r="L4840">
        <v>3965</v>
      </c>
      <c r="M4840">
        <v>0</v>
      </c>
      <c r="N4840" s="2">
        <v>30</v>
      </c>
      <c r="O4840" t="s">
        <v>60</v>
      </c>
      <c r="P4840" t="s">
        <v>24</v>
      </c>
      <c r="Q4840" t="s">
        <v>25</v>
      </c>
      <c r="R4840" t="s">
        <v>26</v>
      </c>
    </row>
    <row r="4841" spans="1:18" x14ac:dyDescent="0.35">
      <c r="A4841" t="s">
        <v>1038</v>
      </c>
      <c r="B4841" t="s">
        <v>928</v>
      </c>
      <c r="C4841" t="s">
        <v>15</v>
      </c>
      <c r="D4841" t="s">
        <v>17</v>
      </c>
      <c r="E4841" t="s">
        <v>417</v>
      </c>
      <c r="F4841" t="s">
        <v>131</v>
      </c>
      <c r="G4841" t="s">
        <v>20</v>
      </c>
      <c r="H4841" t="s">
        <v>22</v>
      </c>
      <c r="I4841" s="4">
        <v>2139</v>
      </c>
      <c r="J4841">
        <v>569</v>
      </c>
      <c r="K4841">
        <v>0</v>
      </c>
      <c r="L4841">
        <v>1570</v>
      </c>
      <c r="M4841">
        <v>0</v>
      </c>
      <c r="N4841" s="2">
        <v>30</v>
      </c>
      <c r="O4841" t="s">
        <v>29</v>
      </c>
      <c r="P4841" t="s">
        <v>24</v>
      </c>
      <c r="Q4841" t="s">
        <v>25</v>
      </c>
      <c r="R4841" t="s">
        <v>26</v>
      </c>
    </row>
    <row r="4842" spans="1:18" x14ac:dyDescent="0.35">
      <c r="A4842" t="s">
        <v>1038</v>
      </c>
      <c r="B4842" t="s">
        <v>929</v>
      </c>
      <c r="C4842" t="s">
        <v>15</v>
      </c>
      <c r="D4842" t="s">
        <v>17</v>
      </c>
      <c r="E4842" t="s">
        <v>555</v>
      </c>
      <c r="G4842" t="s">
        <v>20</v>
      </c>
      <c r="H4842" t="s">
        <v>22</v>
      </c>
      <c r="I4842" s="4">
        <v>8035</v>
      </c>
      <c r="J4842">
        <v>1800</v>
      </c>
      <c r="K4842">
        <v>0</v>
      </c>
      <c r="L4842">
        <v>6235</v>
      </c>
      <c r="M4842">
        <v>0</v>
      </c>
      <c r="N4842" s="2">
        <v>30</v>
      </c>
      <c r="Q4842" t="s">
        <v>25</v>
      </c>
      <c r="R4842" t="s">
        <v>26</v>
      </c>
    </row>
    <row r="4843" spans="1:18" x14ac:dyDescent="0.35">
      <c r="A4843" t="s">
        <v>1038</v>
      </c>
      <c r="B4843" t="s">
        <v>930</v>
      </c>
      <c r="C4843" t="s">
        <v>15</v>
      </c>
      <c r="D4843" t="s">
        <v>17</v>
      </c>
      <c r="E4843" t="s">
        <v>554</v>
      </c>
      <c r="G4843" t="s">
        <v>20</v>
      </c>
      <c r="H4843" t="s">
        <v>22</v>
      </c>
      <c r="I4843" s="4">
        <v>5622</v>
      </c>
      <c r="J4843">
        <v>1413</v>
      </c>
      <c r="K4843">
        <v>0</v>
      </c>
      <c r="L4843">
        <v>4209</v>
      </c>
      <c r="M4843">
        <v>0</v>
      </c>
      <c r="N4843" s="2">
        <v>30</v>
      </c>
      <c r="Q4843" t="s">
        <v>25</v>
      </c>
      <c r="R4843" t="s">
        <v>26</v>
      </c>
    </row>
    <row r="4844" spans="1:18" x14ac:dyDescent="0.35">
      <c r="A4844" t="s">
        <v>1038</v>
      </c>
      <c r="B4844" t="s">
        <v>931</v>
      </c>
      <c r="C4844" t="s">
        <v>15</v>
      </c>
      <c r="D4844" t="s">
        <v>17</v>
      </c>
      <c r="E4844" t="s">
        <v>560</v>
      </c>
      <c r="G4844" t="s">
        <v>20</v>
      </c>
      <c r="H4844" t="s">
        <v>21</v>
      </c>
      <c r="I4844" s="4">
        <v>218.49</v>
      </c>
      <c r="J4844">
        <v>0</v>
      </c>
      <c r="K4844">
        <v>0</v>
      </c>
      <c r="L4844">
        <v>0</v>
      </c>
      <c r="M4844">
        <v>218.49</v>
      </c>
      <c r="N4844" s="2">
        <v>30</v>
      </c>
      <c r="Q4844" t="s">
        <v>25</v>
      </c>
      <c r="R4844" t="s">
        <v>26</v>
      </c>
    </row>
    <row r="4845" spans="1:18" x14ac:dyDescent="0.35">
      <c r="A4845" t="s">
        <v>1038</v>
      </c>
      <c r="B4845" t="s">
        <v>932</v>
      </c>
      <c r="C4845" t="s">
        <v>15</v>
      </c>
      <c r="D4845" t="s">
        <v>17</v>
      </c>
      <c r="E4845" t="s">
        <v>127</v>
      </c>
      <c r="F4845" t="s">
        <v>73</v>
      </c>
      <c r="G4845" t="s">
        <v>20</v>
      </c>
      <c r="H4845" t="s">
        <v>22</v>
      </c>
      <c r="I4845" s="4">
        <v>420</v>
      </c>
      <c r="J4845">
        <v>130</v>
      </c>
      <c r="K4845">
        <v>0</v>
      </c>
      <c r="L4845">
        <v>290</v>
      </c>
      <c r="M4845">
        <v>0</v>
      </c>
      <c r="N4845" s="2">
        <v>30</v>
      </c>
      <c r="O4845" t="s">
        <v>60</v>
      </c>
      <c r="P4845" t="s">
        <v>32</v>
      </c>
      <c r="Q4845" t="s">
        <v>25</v>
      </c>
      <c r="R4845" t="s">
        <v>26</v>
      </c>
    </row>
    <row r="4846" spans="1:18" x14ac:dyDescent="0.35">
      <c r="A4846" t="s">
        <v>1038</v>
      </c>
      <c r="B4846" t="s">
        <v>933</v>
      </c>
      <c r="C4846" t="s">
        <v>15</v>
      </c>
      <c r="D4846" t="s">
        <v>17</v>
      </c>
      <c r="E4846" t="s">
        <v>31</v>
      </c>
      <c r="F4846" t="s">
        <v>18</v>
      </c>
      <c r="G4846" t="s">
        <v>20</v>
      </c>
      <c r="H4846" t="s">
        <v>21</v>
      </c>
      <c r="I4846" s="4">
        <v>1257.01</v>
      </c>
      <c r="J4846">
        <v>0</v>
      </c>
      <c r="K4846">
        <v>0</v>
      </c>
      <c r="L4846">
        <v>0</v>
      </c>
      <c r="M4846">
        <v>1257.01</v>
      </c>
      <c r="N4846" s="2">
        <v>30</v>
      </c>
      <c r="O4846" t="s">
        <v>23</v>
      </c>
      <c r="P4846" t="s">
        <v>32</v>
      </c>
      <c r="Q4846" t="s">
        <v>25</v>
      </c>
      <c r="R4846" t="s">
        <v>26</v>
      </c>
    </row>
    <row r="4847" spans="1:18" x14ac:dyDescent="0.35">
      <c r="A4847" t="s">
        <v>1038</v>
      </c>
      <c r="B4847" t="s">
        <v>934</v>
      </c>
      <c r="C4847" t="s">
        <v>15</v>
      </c>
      <c r="D4847" t="s">
        <v>17</v>
      </c>
      <c r="E4847" t="s">
        <v>506</v>
      </c>
      <c r="F4847" t="s">
        <v>507</v>
      </c>
      <c r="G4847" t="s">
        <v>20</v>
      </c>
      <c r="H4847" t="s">
        <v>22</v>
      </c>
      <c r="I4847" s="4">
        <v>2875</v>
      </c>
      <c r="J4847">
        <v>670</v>
      </c>
      <c r="K4847">
        <v>0</v>
      </c>
      <c r="L4847">
        <v>2205</v>
      </c>
      <c r="M4847">
        <v>0</v>
      </c>
      <c r="N4847" s="2">
        <v>30</v>
      </c>
      <c r="O4847" t="s">
        <v>60</v>
      </c>
      <c r="P4847" t="s">
        <v>32</v>
      </c>
      <c r="Q4847" t="s">
        <v>25</v>
      </c>
      <c r="R4847" t="s">
        <v>26</v>
      </c>
    </row>
    <row r="4848" spans="1:18" x14ac:dyDescent="0.35">
      <c r="A4848" t="s">
        <v>1038</v>
      </c>
      <c r="B4848" t="s">
        <v>935</v>
      </c>
      <c r="C4848" t="s">
        <v>15</v>
      </c>
      <c r="D4848" t="s">
        <v>17</v>
      </c>
      <c r="E4848" t="s">
        <v>194</v>
      </c>
      <c r="F4848" t="s">
        <v>110</v>
      </c>
      <c r="G4848" t="s">
        <v>20</v>
      </c>
      <c r="H4848" t="s">
        <v>22</v>
      </c>
      <c r="I4848" s="4">
        <v>3493</v>
      </c>
      <c r="J4848">
        <v>886</v>
      </c>
      <c r="K4848">
        <v>0</v>
      </c>
      <c r="L4848">
        <v>2607</v>
      </c>
      <c r="M4848">
        <v>0</v>
      </c>
      <c r="N4848" s="2">
        <v>30</v>
      </c>
      <c r="O4848" t="s">
        <v>29</v>
      </c>
      <c r="P4848" t="s">
        <v>80</v>
      </c>
      <c r="Q4848" t="s">
        <v>25</v>
      </c>
      <c r="R4848" t="s">
        <v>26</v>
      </c>
    </row>
    <row r="4849" spans="1:18" x14ac:dyDescent="0.35">
      <c r="A4849" t="s">
        <v>1038</v>
      </c>
      <c r="B4849" t="s">
        <v>936</v>
      </c>
      <c r="C4849" t="s">
        <v>15</v>
      </c>
      <c r="D4849" t="s">
        <v>17</v>
      </c>
      <c r="E4849" t="s">
        <v>438</v>
      </c>
      <c r="F4849" t="s">
        <v>131</v>
      </c>
      <c r="G4849" t="s">
        <v>20</v>
      </c>
      <c r="H4849" t="s">
        <v>22</v>
      </c>
      <c r="I4849" s="4">
        <v>680</v>
      </c>
      <c r="J4849">
        <v>107</v>
      </c>
      <c r="K4849">
        <v>0</v>
      </c>
      <c r="L4849">
        <v>573</v>
      </c>
      <c r="M4849">
        <v>0</v>
      </c>
      <c r="N4849" s="2">
        <v>30</v>
      </c>
      <c r="O4849" t="s">
        <v>29</v>
      </c>
      <c r="P4849" t="s">
        <v>47</v>
      </c>
      <c r="Q4849" t="s">
        <v>25</v>
      </c>
      <c r="R4849" t="s">
        <v>26</v>
      </c>
    </row>
    <row r="4850" spans="1:18" x14ac:dyDescent="0.35">
      <c r="A4850" t="s">
        <v>1038</v>
      </c>
      <c r="B4850" t="s">
        <v>937</v>
      </c>
      <c r="C4850" t="s">
        <v>15</v>
      </c>
      <c r="D4850" t="s">
        <v>17</v>
      </c>
      <c r="E4850" t="s">
        <v>142</v>
      </c>
      <c r="F4850" t="s">
        <v>143</v>
      </c>
      <c r="G4850" t="s">
        <v>20</v>
      </c>
      <c r="H4850" t="s">
        <v>22</v>
      </c>
      <c r="I4850" s="4">
        <v>60610</v>
      </c>
      <c r="J4850">
        <v>13150</v>
      </c>
      <c r="K4850">
        <v>0</v>
      </c>
      <c r="L4850">
        <v>47460</v>
      </c>
      <c r="M4850">
        <v>0</v>
      </c>
      <c r="N4850" s="2">
        <v>30</v>
      </c>
      <c r="O4850" t="s">
        <v>46</v>
      </c>
      <c r="P4850" t="s">
        <v>47</v>
      </c>
      <c r="Q4850" t="s">
        <v>25</v>
      </c>
      <c r="R4850" t="s">
        <v>26</v>
      </c>
    </row>
    <row r="4851" spans="1:18" x14ac:dyDescent="0.35">
      <c r="A4851" t="s">
        <v>1038</v>
      </c>
      <c r="B4851" t="s">
        <v>938</v>
      </c>
      <c r="C4851" t="s">
        <v>15</v>
      </c>
      <c r="D4851" t="s">
        <v>17</v>
      </c>
      <c r="E4851" t="s">
        <v>324</v>
      </c>
      <c r="F4851" t="s">
        <v>18</v>
      </c>
      <c r="G4851" t="s">
        <v>20</v>
      </c>
      <c r="H4851" t="s">
        <v>21</v>
      </c>
      <c r="I4851" s="4">
        <v>361.68</v>
      </c>
      <c r="J4851">
        <v>0</v>
      </c>
      <c r="K4851">
        <v>0</v>
      </c>
      <c r="L4851">
        <v>0</v>
      </c>
      <c r="M4851">
        <v>361.68</v>
      </c>
      <c r="N4851" s="2">
        <v>30</v>
      </c>
      <c r="O4851" t="s">
        <v>23</v>
      </c>
      <c r="P4851" t="s">
        <v>224</v>
      </c>
      <c r="Q4851" t="s">
        <v>25</v>
      </c>
      <c r="R4851" t="s">
        <v>26</v>
      </c>
    </row>
    <row r="4852" spans="1:18" x14ac:dyDescent="0.35">
      <c r="A4852" t="s">
        <v>1038</v>
      </c>
      <c r="B4852" t="s">
        <v>939</v>
      </c>
      <c r="C4852" t="s">
        <v>15</v>
      </c>
      <c r="D4852" t="s">
        <v>17</v>
      </c>
      <c r="E4852" t="s">
        <v>81</v>
      </c>
      <c r="F4852" t="s">
        <v>34</v>
      </c>
      <c r="G4852" t="s">
        <v>20</v>
      </c>
      <c r="H4852" t="s">
        <v>21</v>
      </c>
      <c r="I4852" s="4">
        <v>1205.7</v>
      </c>
      <c r="J4852">
        <v>0</v>
      </c>
      <c r="K4852">
        <v>0</v>
      </c>
      <c r="L4852">
        <v>0</v>
      </c>
      <c r="M4852">
        <v>1205.7</v>
      </c>
      <c r="N4852" s="2">
        <v>30</v>
      </c>
      <c r="O4852" t="s">
        <v>35</v>
      </c>
      <c r="P4852" t="s">
        <v>41</v>
      </c>
      <c r="Q4852" t="s">
        <v>25</v>
      </c>
      <c r="R4852" t="s">
        <v>26</v>
      </c>
    </row>
    <row r="4853" spans="1:18" x14ac:dyDescent="0.35">
      <c r="A4853" t="s">
        <v>1038</v>
      </c>
      <c r="B4853" t="s">
        <v>940</v>
      </c>
      <c r="C4853" t="s">
        <v>15</v>
      </c>
      <c r="D4853" t="s">
        <v>17</v>
      </c>
      <c r="E4853" t="s">
        <v>479</v>
      </c>
      <c r="G4853" t="s">
        <v>20</v>
      </c>
      <c r="H4853" t="s">
        <v>22</v>
      </c>
      <c r="I4853" s="4">
        <v>5094</v>
      </c>
      <c r="J4853">
        <v>1242</v>
      </c>
      <c r="K4853">
        <v>0</v>
      </c>
      <c r="L4853">
        <v>3852</v>
      </c>
      <c r="M4853">
        <v>0</v>
      </c>
      <c r="N4853" s="2">
        <v>30</v>
      </c>
      <c r="O4853" t="s">
        <v>29</v>
      </c>
      <c r="P4853" t="s">
        <v>474</v>
      </c>
      <c r="Q4853" t="s">
        <v>25</v>
      </c>
      <c r="R4853" t="s">
        <v>26</v>
      </c>
    </row>
    <row r="4854" spans="1:18" x14ac:dyDescent="0.35">
      <c r="A4854" t="s">
        <v>1038</v>
      </c>
      <c r="B4854" t="s">
        <v>941</v>
      </c>
      <c r="C4854" t="s">
        <v>15</v>
      </c>
      <c r="D4854" t="s">
        <v>17</v>
      </c>
      <c r="E4854" t="s">
        <v>419</v>
      </c>
      <c r="G4854" t="s">
        <v>20</v>
      </c>
      <c r="H4854" t="s">
        <v>21</v>
      </c>
      <c r="I4854" s="4">
        <v>313.26</v>
      </c>
      <c r="J4854">
        <v>0</v>
      </c>
      <c r="K4854">
        <v>0</v>
      </c>
      <c r="L4854">
        <v>0</v>
      </c>
      <c r="M4854">
        <v>313.26</v>
      </c>
      <c r="N4854" s="2">
        <v>30</v>
      </c>
      <c r="O4854" t="s">
        <v>40</v>
      </c>
      <c r="P4854" t="s">
        <v>224</v>
      </c>
      <c r="Q4854" t="s">
        <v>25</v>
      </c>
      <c r="R4854" t="s">
        <v>26</v>
      </c>
    </row>
    <row r="4855" spans="1:18" x14ac:dyDescent="0.35">
      <c r="A4855" t="s">
        <v>1038</v>
      </c>
      <c r="B4855" t="s">
        <v>942</v>
      </c>
      <c r="C4855" t="s">
        <v>15</v>
      </c>
      <c r="D4855" t="s">
        <v>17</v>
      </c>
      <c r="E4855" t="s">
        <v>252</v>
      </c>
      <c r="F4855" t="s">
        <v>253</v>
      </c>
      <c r="G4855" t="s">
        <v>20</v>
      </c>
      <c r="H4855" t="s">
        <v>22</v>
      </c>
      <c r="I4855" s="4">
        <v>4285</v>
      </c>
      <c r="J4855">
        <v>1099</v>
      </c>
      <c r="K4855">
        <v>0</v>
      </c>
      <c r="L4855">
        <v>3186</v>
      </c>
      <c r="M4855">
        <v>0</v>
      </c>
      <c r="N4855" s="2">
        <v>30</v>
      </c>
      <c r="O4855" t="s">
        <v>29</v>
      </c>
      <c r="P4855" t="s">
        <v>224</v>
      </c>
      <c r="Q4855" t="s">
        <v>25</v>
      </c>
      <c r="R4855" t="s">
        <v>26</v>
      </c>
    </row>
    <row r="4856" spans="1:18" x14ac:dyDescent="0.35">
      <c r="A4856" t="s">
        <v>1038</v>
      </c>
      <c r="B4856" t="s">
        <v>943</v>
      </c>
      <c r="C4856" t="s">
        <v>15</v>
      </c>
      <c r="D4856" t="s">
        <v>17</v>
      </c>
      <c r="E4856" t="s">
        <v>254</v>
      </c>
      <c r="F4856" t="s">
        <v>255</v>
      </c>
      <c r="G4856" t="s">
        <v>20</v>
      </c>
      <c r="H4856" t="s">
        <v>22</v>
      </c>
      <c r="I4856" s="4">
        <v>15879</v>
      </c>
      <c r="J4856">
        <v>2999</v>
      </c>
      <c r="K4856">
        <v>0</v>
      </c>
      <c r="L4856">
        <v>12880</v>
      </c>
      <c r="M4856">
        <v>0</v>
      </c>
      <c r="N4856" s="2">
        <v>30</v>
      </c>
      <c r="O4856" t="s">
        <v>29</v>
      </c>
      <c r="P4856" t="s">
        <v>224</v>
      </c>
      <c r="Q4856" t="s">
        <v>25</v>
      </c>
      <c r="R4856" t="s">
        <v>26</v>
      </c>
    </row>
    <row r="4857" spans="1:18" x14ac:dyDescent="0.35">
      <c r="A4857" t="s">
        <v>1038</v>
      </c>
      <c r="B4857" t="s">
        <v>944</v>
      </c>
      <c r="C4857" t="s">
        <v>15</v>
      </c>
      <c r="D4857" t="s">
        <v>17</v>
      </c>
      <c r="E4857" t="s">
        <v>239</v>
      </c>
      <c r="G4857" t="s">
        <v>20</v>
      </c>
      <c r="H4857" t="s">
        <v>21</v>
      </c>
      <c r="I4857" s="4">
        <v>233.54</v>
      </c>
      <c r="J4857">
        <v>0</v>
      </c>
      <c r="K4857">
        <v>0</v>
      </c>
      <c r="L4857">
        <v>0</v>
      </c>
      <c r="M4857">
        <v>233.54</v>
      </c>
      <c r="N4857" s="2">
        <v>30</v>
      </c>
      <c r="O4857" t="s">
        <v>40</v>
      </c>
      <c r="P4857" t="s">
        <v>201</v>
      </c>
      <c r="Q4857" t="s">
        <v>25</v>
      </c>
      <c r="R4857" t="s">
        <v>26</v>
      </c>
    </row>
    <row r="4858" spans="1:18" x14ac:dyDescent="0.35">
      <c r="A4858" t="s">
        <v>1038</v>
      </c>
      <c r="B4858" t="s">
        <v>945</v>
      </c>
      <c r="C4858" t="s">
        <v>15</v>
      </c>
      <c r="D4858" t="s">
        <v>17</v>
      </c>
      <c r="E4858" t="s">
        <v>308</v>
      </c>
      <c r="G4858" t="s">
        <v>20</v>
      </c>
      <c r="H4858" t="s">
        <v>21</v>
      </c>
      <c r="I4858" s="4">
        <v>1191.57</v>
      </c>
      <c r="J4858">
        <v>0</v>
      </c>
      <c r="K4858">
        <v>0</v>
      </c>
      <c r="L4858">
        <v>0</v>
      </c>
      <c r="M4858">
        <v>1191.57</v>
      </c>
      <c r="N4858" s="2">
        <v>30</v>
      </c>
      <c r="O4858" t="s">
        <v>51</v>
      </c>
      <c r="P4858" t="s">
        <v>224</v>
      </c>
      <c r="Q4858" t="s">
        <v>25</v>
      </c>
      <c r="R4858" t="s">
        <v>26</v>
      </c>
    </row>
    <row r="4859" spans="1:18" x14ac:dyDescent="0.35">
      <c r="A4859" t="s">
        <v>1038</v>
      </c>
      <c r="B4859" t="s">
        <v>946</v>
      </c>
      <c r="C4859" t="s">
        <v>15</v>
      </c>
      <c r="D4859" t="s">
        <v>17</v>
      </c>
      <c r="E4859" t="s">
        <v>173</v>
      </c>
      <c r="F4859" t="s">
        <v>174</v>
      </c>
      <c r="G4859" t="s">
        <v>20</v>
      </c>
      <c r="H4859" t="s">
        <v>22</v>
      </c>
      <c r="I4859" s="4">
        <v>5936</v>
      </c>
      <c r="J4859">
        <v>1480</v>
      </c>
      <c r="K4859">
        <v>0</v>
      </c>
      <c r="L4859">
        <v>4456</v>
      </c>
      <c r="M4859">
        <v>0</v>
      </c>
      <c r="N4859" s="2">
        <v>30</v>
      </c>
      <c r="O4859" t="s">
        <v>29</v>
      </c>
      <c r="P4859" t="s">
        <v>168</v>
      </c>
      <c r="Q4859" t="s">
        <v>25</v>
      </c>
      <c r="R4859" t="s">
        <v>26</v>
      </c>
    </row>
    <row r="4860" spans="1:18" x14ac:dyDescent="0.35">
      <c r="A4860" t="s">
        <v>1038</v>
      </c>
      <c r="B4860" t="s">
        <v>947</v>
      </c>
      <c r="C4860" t="s">
        <v>15</v>
      </c>
      <c r="D4860" t="s">
        <v>17</v>
      </c>
      <c r="E4860" t="s">
        <v>169</v>
      </c>
      <c r="F4860" t="s">
        <v>170</v>
      </c>
      <c r="G4860" t="s">
        <v>20</v>
      </c>
      <c r="H4860" t="s">
        <v>21</v>
      </c>
      <c r="I4860" s="4">
        <v>37.64</v>
      </c>
      <c r="J4860">
        <v>0</v>
      </c>
      <c r="K4860">
        <v>0</v>
      </c>
      <c r="L4860">
        <v>0</v>
      </c>
      <c r="M4860">
        <v>37.64</v>
      </c>
      <c r="N4860" s="2">
        <v>30</v>
      </c>
      <c r="O4860" t="s">
        <v>63</v>
      </c>
      <c r="P4860" t="s">
        <v>80</v>
      </c>
      <c r="Q4860" t="s">
        <v>25</v>
      </c>
      <c r="R4860" t="s">
        <v>26</v>
      </c>
    </row>
    <row r="4861" spans="1:18" x14ac:dyDescent="0.35">
      <c r="A4861" t="s">
        <v>1038</v>
      </c>
      <c r="B4861" t="s">
        <v>949</v>
      </c>
      <c r="C4861" t="s">
        <v>15</v>
      </c>
      <c r="D4861" t="s">
        <v>17</v>
      </c>
      <c r="E4861" t="s">
        <v>288</v>
      </c>
      <c r="F4861" t="s">
        <v>289</v>
      </c>
      <c r="G4861" t="s">
        <v>20</v>
      </c>
      <c r="H4861" t="s">
        <v>21</v>
      </c>
      <c r="I4861" s="4">
        <v>2954.94</v>
      </c>
      <c r="J4861">
        <v>0</v>
      </c>
      <c r="K4861">
        <v>0</v>
      </c>
      <c r="L4861">
        <v>0</v>
      </c>
      <c r="M4861">
        <v>2954.94</v>
      </c>
      <c r="N4861" s="2">
        <v>30</v>
      </c>
      <c r="O4861" t="s">
        <v>51</v>
      </c>
      <c r="P4861" t="s">
        <v>224</v>
      </c>
      <c r="Q4861" t="s">
        <v>25</v>
      </c>
      <c r="R4861" t="s">
        <v>26</v>
      </c>
    </row>
    <row r="4862" spans="1:18" x14ac:dyDescent="0.35">
      <c r="A4862" t="s">
        <v>1038</v>
      </c>
      <c r="B4862" t="s">
        <v>950</v>
      </c>
      <c r="C4862" t="s">
        <v>15</v>
      </c>
      <c r="D4862" t="s">
        <v>17</v>
      </c>
      <c r="E4862" t="s">
        <v>86</v>
      </c>
      <c r="F4862" t="s">
        <v>62</v>
      </c>
      <c r="G4862" t="s">
        <v>20</v>
      </c>
      <c r="H4862" t="s">
        <v>21</v>
      </c>
      <c r="I4862" s="4">
        <v>533.33000000000004</v>
      </c>
      <c r="J4862">
        <v>0</v>
      </c>
      <c r="K4862">
        <v>0</v>
      </c>
      <c r="L4862">
        <v>0</v>
      </c>
      <c r="M4862">
        <v>533.33000000000004</v>
      </c>
      <c r="N4862" s="2">
        <v>30</v>
      </c>
      <c r="O4862" t="s">
        <v>63</v>
      </c>
      <c r="P4862" t="s">
        <v>80</v>
      </c>
      <c r="Q4862" t="s">
        <v>25</v>
      </c>
      <c r="R4862" t="s">
        <v>26</v>
      </c>
    </row>
    <row r="4863" spans="1:18" x14ac:dyDescent="0.35">
      <c r="A4863" t="s">
        <v>1038</v>
      </c>
      <c r="B4863" t="s">
        <v>951</v>
      </c>
      <c r="C4863" t="s">
        <v>15</v>
      </c>
      <c r="D4863" t="s">
        <v>17</v>
      </c>
      <c r="E4863" t="s">
        <v>226</v>
      </c>
      <c r="F4863" t="s">
        <v>18</v>
      </c>
      <c r="G4863" t="s">
        <v>20</v>
      </c>
      <c r="H4863" t="s">
        <v>21</v>
      </c>
      <c r="I4863" s="4">
        <v>1759.78</v>
      </c>
      <c r="J4863">
        <v>0</v>
      </c>
      <c r="K4863">
        <v>0</v>
      </c>
      <c r="L4863">
        <v>0</v>
      </c>
      <c r="M4863">
        <v>1759.78</v>
      </c>
      <c r="N4863" s="2">
        <v>30</v>
      </c>
      <c r="O4863" t="s">
        <v>23</v>
      </c>
      <c r="P4863" t="s">
        <v>30</v>
      </c>
      <c r="Q4863" t="s">
        <v>25</v>
      </c>
      <c r="R4863" t="s">
        <v>26</v>
      </c>
    </row>
    <row r="4864" spans="1:18" x14ac:dyDescent="0.35">
      <c r="A4864" t="s">
        <v>1038</v>
      </c>
      <c r="B4864" t="s">
        <v>952</v>
      </c>
      <c r="C4864" t="s">
        <v>15</v>
      </c>
      <c r="D4864" t="s">
        <v>17</v>
      </c>
      <c r="E4864" t="s">
        <v>441</v>
      </c>
      <c r="F4864" t="s">
        <v>442</v>
      </c>
      <c r="G4864" t="s">
        <v>20</v>
      </c>
      <c r="H4864" t="s">
        <v>22</v>
      </c>
      <c r="I4864" s="4">
        <v>5565</v>
      </c>
      <c r="J4864">
        <v>595</v>
      </c>
      <c r="K4864">
        <v>0</v>
      </c>
      <c r="L4864">
        <v>4970</v>
      </c>
      <c r="M4864">
        <v>0</v>
      </c>
      <c r="N4864" s="2">
        <v>30</v>
      </c>
      <c r="O4864" t="s">
        <v>60</v>
      </c>
      <c r="P4864" t="s">
        <v>30</v>
      </c>
      <c r="Q4864" t="s">
        <v>25</v>
      </c>
      <c r="R4864" t="s">
        <v>26</v>
      </c>
    </row>
    <row r="4865" spans="1:18" x14ac:dyDescent="0.35">
      <c r="A4865" t="s">
        <v>1038</v>
      </c>
      <c r="B4865" t="s">
        <v>953</v>
      </c>
      <c r="C4865" t="s">
        <v>15</v>
      </c>
      <c r="D4865" t="s">
        <v>17</v>
      </c>
      <c r="E4865" t="s">
        <v>443</v>
      </c>
      <c r="G4865" t="s">
        <v>20</v>
      </c>
      <c r="H4865" t="s">
        <v>21</v>
      </c>
      <c r="I4865" s="4">
        <v>456</v>
      </c>
      <c r="J4865">
        <v>0</v>
      </c>
      <c r="K4865">
        <v>0</v>
      </c>
      <c r="L4865">
        <v>0</v>
      </c>
      <c r="M4865">
        <v>456</v>
      </c>
      <c r="N4865" s="2">
        <v>30</v>
      </c>
      <c r="O4865" t="s">
        <v>23</v>
      </c>
      <c r="P4865" t="s">
        <v>30</v>
      </c>
      <c r="Q4865" t="s">
        <v>25</v>
      </c>
      <c r="R4865" t="s">
        <v>26</v>
      </c>
    </row>
    <row r="4866" spans="1:18" x14ac:dyDescent="0.35">
      <c r="A4866" t="s">
        <v>1038</v>
      </c>
      <c r="B4866" t="s">
        <v>954</v>
      </c>
      <c r="C4866" t="s">
        <v>15</v>
      </c>
      <c r="D4866" t="s">
        <v>17</v>
      </c>
      <c r="E4866" t="s">
        <v>42</v>
      </c>
      <c r="G4866" t="s">
        <v>20</v>
      </c>
      <c r="H4866" t="s">
        <v>21</v>
      </c>
      <c r="I4866" s="4">
        <v>99.89</v>
      </c>
      <c r="J4866">
        <v>0</v>
      </c>
      <c r="K4866">
        <v>0</v>
      </c>
      <c r="L4866">
        <v>0</v>
      </c>
      <c r="M4866">
        <v>99.89</v>
      </c>
      <c r="N4866" s="2">
        <v>30</v>
      </c>
      <c r="O4866" t="s">
        <v>23</v>
      </c>
      <c r="P4866" t="s">
        <v>30</v>
      </c>
      <c r="Q4866" t="s">
        <v>25</v>
      </c>
      <c r="R4866" t="s">
        <v>26</v>
      </c>
    </row>
    <row r="4867" spans="1:18" x14ac:dyDescent="0.35">
      <c r="A4867" t="s">
        <v>1038</v>
      </c>
      <c r="B4867" t="s">
        <v>955</v>
      </c>
      <c r="C4867" t="s">
        <v>15</v>
      </c>
      <c r="D4867" t="s">
        <v>17</v>
      </c>
      <c r="E4867" t="s">
        <v>335</v>
      </c>
      <c r="G4867" t="s">
        <v>20</v>
      </c>
      <c r="H4867" t="s">
        <v>22</v>
      </c>
      <c r="I4867" s="4">
        <v>9367</v>
      </c>
      <c r="J4867">
        <v>2472</v>
      </c>
      <c r="K4867">
        <v>0</v>
      </c>
      <c r="L4867">
        <v>6895</v>
      </c>
      <c r="M4867">
        <v>0</v>
      </c>
      <c r="N4867" s="2">
        <v>30</v>
      </c>
      <c r="O4867" t="s">
        <v>29</v>
      </c>
      <c r="P4867" t="s">
        <v>41</v>
      </c>
      <c r="Q4867" t="s">
        <v>25</v>
      </c>
      <c r="R4867" t="s">
        <v>26</v>
      </c>
    </row>
    <row r="4868" spans="1:18" x14ac:dyDescent="0.35">
      <c r="A4868" t="s">
        <v>1038</v>
      </c>
      <c r="B4868" t="s">
        <v>956</v>
      </c>
      <c r="C4868" t="s">
        <v>15</v>
      </c>
      <c r="D4868" t="s">
        <v>17</v>
      </c>
      <c r="E4868" t="s">
        <v>372</v>
      </c>
      <c r="F4868" t="s">
        <v>53</v>
      </c>
      <c r="G4868" t="s">
        <v>20</v>
      </c>
      <c r="H4868" t="s">
        <v>22</v>
      </c>
      <c r="I4868" s="4">
        <v>4371</v>
      </c>
      <c r="J4868">
        <v>1177</v>
      </c>
      <c r="K4868">
        <v>0</v>
      </c>
      <c r="L4868">
        <v>3194</v>
      </c>
      <c r="M4868">
        <v>0</v>
      </c>
      <c r="N4868" s="2">
        <v>30</v>
      </c>
      <c r="O4868" t="s">
        <v>29</v>
      </c>
      <c r="P4868" t="s">
        <v>41</v>
      </c>
      <c r="Q4868" t="s">
        <v>25</v>
      </c>
      <c r="R4868" t="s">
        <v>26</v>
      </c>
    </row>
    <row r="4869" spans="1:18" x14ac:dyDescent="0.35">
      <c r="A4869" t="s">
        <v>1038</v>
      </c>
      <c r="B4869" t="s">
        <v>957</v>
      </c>
      <c r="C4869" t="s">
        <v>15</v>
      </c>
      <c r="D4869" t="s">
        <v>17</v>
      </c>
      <c r="E4869" t="s">
        <v>38</v>
      </c>
      <c r="F4869" t="s">
        <v>39</v>
      </c>
      <c r="G4869" t="s">
        <v>20</v>
      </c>
      <c r="H4869" t="s">
        <v>21</v>
      </c>
      <c r="I4869" s="4">
        <v>394.92</v>
      </c>
      <c r="J4869">
        <v>0</v>
      </c>
      <c r="K4869">
        <v>0</v>
      </c>
      <c r="L4869">
        <v>0</v>
      </c>
      <c r="M4869">
        <v>394.92</v>
      </c>
      <c r="N4869" s="2">
        <v>30</v>
      </c>
      <c r="O4869" t="s">
        <v>40</v>
      </c>
      <c r="P4869" t="s">
        <v>41</v>
      </c>
      <c r="Q4869" t="s">
        <v>25</v>
      </c>
      <c r="R4869" t="s">
        <v>26</v>
      </c>
    </row>
    <row r="4870" spans="1:18" x14ac:dyDescent="0.35">
      <c r="A4870" t="s">
        <v>1038</v>
      </c>
      <c r="B4870" t="s">
        <v>958</v>
      </c>
      <c r="C4870" t="s">
        <v>15</v>
      </c>
      <c r="D4870" t="s">
        <v>17</v>
      </c>
      <c r="E4870" t="s">
        <v>338</v>
      </c>
      <c r="G4870" t="s">
        <v>20</v>
      </c>
      <c r="H4870" t="s">
        <v>22</v>
      </c>
      <c r="I4870" s="4">
        <v>7854</v>
      </c>
      <c r="J4870">
        <v>2092</v>
      </c>
      <c r="K4870">
        <v>0</v>
      </c>
      <c r="L4870">
        <v>5762</v>
      </c>
      <c r="M4870">
        <v>0</v>
      </c>
      <c r="N4870" s="2">
        <v>30</v>
      </c>
      <c r="O4870" t="s">
        <v>29</v>
      </c>
      <c r="P4870" t="s">
        <v>41</v>
      </c>
      <c r="Q4870" t="s">
        <v>25</v>
      </c>
      <c r="R4870" t="s">
        <v>26</v>
      </c>
    </row>
    <row r="4871" spans="1:18" x14ac:dyDescent="0.35">
      <c r="A4871" t="s">
        <v>1038</v>
      </c>
      <c r="B4871" t="s">
        <v>959</v>
      </c>
      <c r="C4871" t="s">
        <v>15</v>
      </c>
      <c r="D4871" t="s">
        <v>17</v>
      </c>
      <c r="E4871" t="s">
        <v>302</v>
      </c>
      <c r="G4871" t="s">
        <v>20</v>
      </c>
      <c r="H4871" t="s">
        <v>21</v>
      </c>
      <c r="I4871" s="4">
        <v>1123.68</v>
      </c>
      <c r="J4871">
        <v>0</v>
      </c>
      <c r="K4871">
        <v>0</v>
      </c>
      <c r="L4871">
        <v>0</v>
      </c>
      <c r="M4871">
        <v>1123.68</v>
      </c>
      <c r="N4871" s="2">
        <v>30</v>
      </c>
      <c r="O4871" t="s">
        <v>23</v>
      </c>
      <c r="P4871" t="s">
        <v>41</v>
      </c>
      <c r="Q4871" t="s">
        <v>25</v>
      </c>
      <c r="R4871" t="s">
        <v>26</v>
      </c>
    </row>
    <row r="4872" spans="1:18" x14ac:dyDescent="0.35">
      <c r="A4872" t="s">
        <v>1038</v>
      </c>
      <c r="B4872" t="s">
        <v>960</v>
      </c>
      <c r="C4872" t="s">
        <v>15</v>
      </c>
      <c r="D4872" t="s">
        <v>17</v>
      </c>
      <c r="E4872" t="s">
        <v>348</v>
      </c>
      <c r="F4872" t="s">
        <v>18</v>
      </c>
      <c r="G4872" t="s">
        <v>20</v>
      </c>
      <c r="H4872" t="s">
        <v>22</v>
      </c>
      <c r="I4872" s="4">
        <v>1547</v>
      </c>
      <c r="J4872">
        <v>65</v>
      </c>
      <c r="K4872">
        <v>0</v>
      </c>
      <c r="L4872">
        <v>1482</v>
      </c>
      <c r="M4872">
        <v>0</v>
      </c>
      <c r="N4872" s="2">
        <v>30</v>
      </c>
      <c r="O4872" t="s">
        <v>23</v>
      </c>
      <c r="P4872" t="s">
        <v>41</v>
      </c>
      <c r="Q4872" t="s">
        <v>25</v>
      </c>
      <c r="R4872" t="s">
        <v>26</v>
      </c>
    </row>
    <row r="4873" spans="1:18" x14ac:dyDescent="0.35">
      <c r="A4873" t="s">
        <v>1038</v>
      </c>
      <c r="B4873" t="s">
        <v>961</v>
      </c>
      <c r="C4873" t="s">
        <v>15</v>
      </c>
      <c r="D4873" t="s">
        <v>17</v>
      </c>
      <c r="E4873" t="s">
        <v>342</v>
      </c>
      <c r="G4873" t="s">
        <v>20</v>
      </c>
      <c r="H4873" t="s">
        <v>22</v>
      </c>
      <c r="I4873" s="4">
        <v>13932</v>
      </c>
      <c r="J4873">
        <v>1520</v>
      </c>
      <c r="K4873">
        <v>0</v>
      </c>
      <c r="L4873">
        <v>12412</v>
      </c>
      <c r="M4873">
        <v>0</v>
      </c>
      <c r="N4873" s="2">
        <v>30</v>
      </c>
      <c r="O4873" t="s">
        <v>60</v>
      </c>
      <c r="P4873" t="s">
        <v>41</v>
      </c>
      <c r="Q4873" t="s">
        <v>25</v>
      </c>
      <c r="R4873" t="s">
        <v>26</v>
      </c>
    </row>
    <row r="4874" spans="1:18" x14ac:dyDescent="0.35">
      <c r="A4874" t="s">
        <v>1038</v>
      </c>
      <c r="B4874" t="s">
        <v>962</v>
      </c>
      <c r="C4874" t="s">
        <v>15</v>
      </c>
      <c r="D4874" t="s">
        <v>17</v>
      </c>
      <c r="E4874" t="s">
        <v>349</v>
      </c>
      <c r="G4874" t="s">
        <v>20</v>
      </c>
      <c r="H4874" t="s">
        <v>22</v>
      </c>
      <c r="I4874" s="4">
        <v>10069</v>
      </c>
      <c r="J4874">
        <v>2697</v>
      </c>
      <c r="K4874">
        <v>0</v>
      </c>
      <c r="L4874">
        <v>7372</v>
      </c>
      <c r="M4874">
        <v>0</v>
      </c>
      <c r="N4874" s="2">
        <v>30</v>
      </c>
      <c r="O4874" t="s">
        <v>29</v>
      </c>
      <c r="P4874" t="s">
        <v>41</v>
      </c>
      <c r="Q4874" t="s">
        <v>25</v>
      </c>
      <c r="R4874" t="s">
        <v>26</v>
      </c>
    </row>
    <row r="4875" spans="1:18" x14ac:dyDescent="0.35">
      <c r="A4875" t="s">
        <v>1038</v>
      </c>
      <c r="B4875" t="s">
        <v>963</v>
      </c>
      <c r="C4875" t="s">
        <v>15</v>
      </c>
      <c r="D4875" t="s">
        <v>17</v>
      </c>
      <c r="E4875" t="s">
        <v>246</v>
      </c>
      <c r="G4875" t="s">
        <v>20</v>
      </c>
      <c r="H4875" t="s">
        <v>21</v>
      </c>
      <c r="I4875" s="4">
        <v>807.89</v>
      </c>
      <c r="J4875">
        <v>0</v>
      </c>
      <c r="K4875">
        <v>0</v>
      </c>
      <c r="L4875">
        <v>0</v>
      </c>
      <c r="M4875">
        <v>807.89</v>
      </c>
      <c r="N4875" s="2">
        <v>30</v>
      </c>
      <c r="O4875" t="s">
        <v>29</v>
      </c>
      <c r="P4875" t="s">
        <v>41</v>
      </c>
      <c r="Q4875" t="s">
        <v>25</v>
      </c>
      <c r="R4875" t="s">
        <v>26</v>
      </c>
    </row>
    <row r="4876" spans="1:18" x14ac:dyDescent="0.35">
      <c r="A4876" t="s">
        <v>1038</v>
      </c>
      <c r="B4876" t="s">
        <v>964</v>
      </c>
      <c r="C4876" t="s">
        <v>15</v>
      </c>
      <c r="D4876" t="s">
        <v>17</v>
      </c>
      <c r="E4876" t="s">
        <v>159</v>
      </c>
      <c r="F4876" t="s">
        <v>160</v>
      </c>
      <c r="G4876" t="s">
        <v>20</v>
      </c>
      <c r="H4876" t="s">
        <v>21</v>
      </c>
      <c r="I4876" s="4">
        <v>1022.36</v>
      </c>
      <c r="J4876">
        <v>0</v>
      </c>
      <c r="K4876">
        <v>0</v>
      </c>
      <c r="L4876">
        <v>0</v>
      </c>
      <c r="M4876">
        <v>1022.36</v>
      </c>
      <c r="N4876" s="2">
        <v>30</v>
      </c>
      <c r="O4876" t="s">
        <v>29</v>
      </c>
      <c r="P4876" t="s">
        <v>41</v>
      </c>
      <c r="Q4876" t="s">
        <v>25</v>
      </c>
      <c r="R4876" t="s">
        <v>26</v>
      </c>
    </row>
    <row r="4877" spans="1:18" x14ac:dyDescent="0.35">
      <c r="A4877" t="s">
        <v>1038</v>
      </c>
      <c r="B4877" t="s">
        <v>965</v>
      </c>
      <c r="C4877" t="s">
        <v>15</v>
      </c>
      <c r="D4877" t="s">
        <v>17</v>
      </c>
      <c r="E4877" t="s">
        <v>424</v>
      </c>
      <c r="F4877" t="s">
        <v>18</v>
      </c>
      <c r="G4877" t="s">
        <v>20</v>
      </c>
      <c r="H4877" t="s">
        <v>21</v>
      </c>
      <c r="I4877" s="4">
        <v>1511.4</v>
      </c>
      <c r="J4877">
        <v>0</v>
      </c>
      <c r="K4877">
        <v>0</v>
      </c>
      <c r="L4877">
        <v>0</v>
      </c>
      <c r="M4877">
        <v>1511.4</v>
      </c>
      <c r="N4877" s="2">
        <v>30</v>
      </c>
      <c r="O4877" t="s">
        <v>23</v>
      </c>
      <c r="P4877" t="s">
        <v>41</v>
      </c>
      <c r="Q4877" t="s">
        <v>25</v>
      </c>
      <c r="R4877" t="s">
        <v>26</v>
      </c>
    </row>
    <row r="4878" spans="1:18" x14ac:dyDescent="0.35">
      <c r="A4878" t="s">
        <v>1038</v>
      </c>
      <c r="B4878" t="s">
        <v>966</v>
      </c>
      <c r="C4878" t="s">
        <v>15</v>
      </c>
      <c r="D4878" t="s">
        <v>17</v>
      </c>
      <c r="E4878" t="s">
        <v>89</v>
      </c>
      <c r="F4878" t="s">
        <v>18</v>
      </c>
      <c r="G4878" t="s">
        <v>20</v>
      </c>
      <c r="H4878" t="s">
        <v>21</v>
      </c>
      <c r="I4878" s="4">
        <v>648.25</v>
      </c>
      <c r="J4878">
        <v>0</v>
      </c>
      <c r="K4878">
        <v>0</v>
      </c>
      <c r="L4878">
        <v>0</v>
      </c>
      <c r="M4878">
        <v>648.25</v>
      </c>
      <c r="N4878" s="2">
        <v>30</v>
      </c>
      <c r="O4878" t="s">
        <v>23</v>
      </c>
      <c r="P4878" t="s">
        <v>30</v>
      </c>
      <c r="Q4878" t="s">
        <v>25</v>
      </c>
      <c r="R4878" t="s">
        <v>26</v>
      </c>
    </row>
    <row r="4879" spans="1:18" x14ac:dyDescent="0.35">
      <c r="A4879" t="s">
        <v>1038</v>
      </c>
      <c r="B4879" t="s">
        <v>967</v>
      </c>
      <c r="C4879" t="s">
        <v>15</v>
      </c>
      <c r="D4879" t="s">
        <v>17</v>
      </c>
      <c r="E4879" t="s">
        <v>112</v>
      </c>
      <c r="F4879" t="s">
        <v>62</v>
      </c>
      <c r="G4879" t="s">
        <v>20</v>
      </c>
      <c r="H4879" t="s">
        <v>21</v>
      </c>
      <c r="I4879" s="4">
        <v>118.06</v>
      </c>
      <c r="J4879">
        <v>0</v>
      </c>
      <c r="K4879">
        <v>0</v>
      </c>
      <c r="L4879">
        <v>0</v>
      </c>
      <c r="M4879">
        <v>118.06</v>
      </c>
      <c r="N4879" s="2">
        <v>30</v>
      </c>
      <c r="O4879" t="s">
        <v>63</v>
      </c>
      <c r="P4879" t="s">
        <v>80</v>
      </c>
      <c r="Q4879" t="s">
        <v>25</v>
      </c>
      <c r="R4879" t="s">
        <v>26</v>
      </c>
    </row>
    <row r="4880" spans="1:18" x14ac:dyDescent="0.35">
      <c r="A4880" t="s">
        <v>1038</v>
      </c>
      <c r="B4880" t="s">
        <v>968</v>
      </c>
      <c r="C4880" t="s">
        <v>15</v>
      </c>
      <c r="D4880" t="s">
        <v>17</v>
      </c>
      <c r="E4880" t="s">
        <v>195</v>
      </c>
      <c r="F4880" t="s">
        <v>196</v>
      </c>
      <c r="G4880" t="s">
        <v>20</v>
      </c>
      <c r="H4880" t="s">
        <v>21</v>
      </c>
      <c r="I4880" s="4">
        <v>66.27</v>
      </c>
      <c r="J4880">
        <v>0</v>
      </c>
      <c r="K4880">
        <v>0</v>
      </c>
      <c r="L4880">
        <v>0</v>
      </c>
      <c r="M4880">
        <v>66.27</v>
      </c>
      <c r="N4880" s="2">
        <v>30</v>
      </c>
      <c r="O4880" t="s">
        <v>63</v>
      </c>
      <c r="P4880" t="s">
        <v>80</v>
      </c>
      <c r="Q4880" t="s">
        <v>25</v>
      </c>
      <c r="R4880" t="s">
        <v>26</v>
      </c>
    </row>
    <row r="4881" spans="1:18" x14ac:dyDescent="0.35">
      <c r="A4881" t="s">
        <v>1038</v>
      </c>
      <c r="B4881" t="s">
        <v>969</v>
      </c>
      <c r="C4881" t="s">
        <v>15</v>
      </c>
      <c r="D4881" t="s">
        <v>17</v>
      </c>
      <c r="E4881" t="s">
        <v>121</v>
      </c>
      <c r="F4881" t="s">
        <v>23</v>
      </c>
      <c r="G4881" t="s">
        <v>20</v>
      </c>
      <c r="H4881" t="s">
        <v>21</v>
      </c>
      <c r="I4881" s="4">
        <v>1489.29</v>
      </c>
      <c r="J4881">
        <v>0</v>
      </c>
      <c r="K4881">
        <v>0</v>
      </c>
      <c r="L4881">
        <v>0</v>
      </c>
      <c r="M4881">
        <v>1489.29</v>
      </c>
      <c r="N4881" s="2">
        <v>30</v>
      </c>
      <c r="O4881" t="s">
        <v>23</v>
      </c>
      <c r="P4881" t="s">
        <v>30</v>
      </c>
      <c r="Q4881" t="s">
        <v>25</v>
      </c>
      <c r="R4881" t="s">
        <v>26</v>
      </c>
    </row>
    <row r="4882" spans="1:18" x14ac:dyDescent="0.35">
      <c r="A4882" t="s">
        <v>1038</v>
      </c>
      <c r="B4882" t="s">
        <v>970</v>
      </c>
      <c r="C4882" t="s">
        <v>15</v>
      </c>
      <c r="D4882" t="s">
        <v>17</v>
      </c>
      <c r="E4882" t="s">
        <v>530</v>
      </c>
      <c r="G4882" t="s">
        <v>20</v>
      </c>
      <c r="H4882" t="s">
        <v>22</v>
      </c>
      <c r="I4882" s="4">
        <v>1662</v>
      </c>
      <c r="J4882">
        <v>84</v>
      </c>
      <c r="K4882">
        <v>0</v>
      </c>
      <c r="L4882">
        <v>1578</v>
      </c>
      <c r="M4882">
        <v>0</v>
      </c>
      <c r="N4882" s="2">
        <v>30</v>
      </c>
      <c r="O4882" t="s">
        <v>51</v>
      </c>
      <c r="P4882" t="s">
        <v>64</v>
      </c>
      <c r="Q4882" t="s">
        <v>25</v>
      </c>
      <c r="R4882" t="s">
        <v>26</v>
      </c>
    </row>
    <row r="4883" spans="1:18" x14ac:dyDescent="0.35">
      <c r="A4883" t="s">
        <v>1038</v>
      </c>
      <c r="B4883" t="s">
        <v>971</v>
      </c>
      <c r="C4883" t="s">
        <v>15</v>
      </c>
      <c r="D4883" t="s">
        <v>17</v>
      </c>
      <c r="E4883" t="s">
        <v>548</v>
      </c>
      <c r="F4883" t="s">
        <v>549</v>
      </c>
      <c r="G4883" t="s">
        <v>20</v>
      </c>
      <c r="H4883" t="s">
        <v>21</v>
      </c>
      <c r="I4883" s="4">
        <v>354.78</v>
      </c>
      <c r="J4883">
        <v>0</v>
      </c>
      <c r="K4883">
        <v>0</v>
      </c>
      <c r="L4883">
        <v>0</v>
      </c>
      <c r="M4883">
        <v>354.78</v>
      </c>
      <c r="N4883" s="2">
        <v>30</v>
      </c>
      <c r="O4883" t="s">
        <v>51</v>
      </c>
      <c r="P4883" t="s">
        <v>64</v>
      </c>
      <c r="Q4883" t="s">
        <v>25</v>
      </c>
      <c r="R4883" t="s">
        <v>26</v>
      </c>
    </row>
    <row r="4884" spans="1:18" x14ac:dyDescent="0.35">
      <c r="A4884" t="s">
        <v>1038</v>
      </c>
      <c r="B4884" t="s">
        <v>972</v>
      </c>
      <c r="C4884" t="s">
        <v>15</v>
      </c>
      <c r="D4884" t="s">
        <v>17</v>
      </c>
      <c r="E4884" t="s">
        <v>379</v>
      </c>
      <c r="G4884" t="s">
        <v>20</v>
      </c>
      <c r="H4884" t="s">
        <v>22</v>
      </c>
      <c r="I4884" s="4">
        <v>3319</v>
      </c>
      <c r="J4884">
        <v>861</v>
      </c>
      <c r="K4884">
        <v>0</v>
      </c>
      <c r="L4884">
        <v>2458</v>
      </c>
      <c r="M4884">
        <v>0</v>
      </c>
      <c r="N4884" s="2">
        <v>30</v>
      </c>
      <c r="O4884" t="s">
        <v>29</v>
      </c>
      <c r="P4884" t="s">
        <v>32</v>
      </c>
      <c r="Q4884" t="s">
        <v>25</v>
      </c>
      <c r="R4884" t="s">
        <v>26</v>
      </c>
    </row>
    <row r="4885" spans="1:18" x14ac:dyDescent="0.35">
      <c r="A4885" t="s">
        <v>1038</v>
      </c>
      <c r="B4885" t="s">
        <v>973</v>
      </c>
      <c r="C4885" t="s">
        <v>15</v>
      </c>
      <c r="D4885" t="s">
        <v>17</v>
      </c>
      <c r="E4885" t="s">
        <v>445</v>
      </c>
      <c r="F4885" t="s">
        <v>18</v>
      </c>
      <c r="G4885" t="s">
        <v>20</v>
      </c>
      <c r="H4885" t="s">
        <v>21</v>
      </c>
      <c r="I4885" s="4">
        <v>1476.75</v>
      </c>
      <c r="J4885">
        <v>0</v>
      </c>
      <c r="K4885">
        <v>0</v>
      </c>
      <c r="L4885">
        <v>0</v>
      </c>
      <c r="M4885">
        <v>1476.75</v>
      </c>
      <c r="N4885" s="2">
        <v>30</v>
      </c>
      <c r="O4885" t="s">
        <v>23</v>
      </c>
      <c r="P4885" t="s">
        <v>32</v>
      </c>
      <c r="Q4885" t="s">
        <v>25</v>
      </c>
      <c r="R4885" t="s">
        <v>26</v>
      </c>
    </row>
    <row r="4886" spans="1:18" x14ac:dyDescent="0.35">
      <c r="A4886" t="s">
        <v>1038</v>
      </c>
      <c r="B4886" t="s">
        <v>974</v>
      </c>
      <c r="C4886" t="s">
        <v>15</v>
      </c>
      <c r="D4886" t="s">
        <v>17</v>
      </c>
      <c r="E4886" t="s">
        <v>153</v>
      </c>
      <c r="F4886" t="s">
        <v>154</v>
      </c>
      <c r="G4886" t="s">
        <v>20</v>
      </c>
      <c r="H4886" t="s">
        <v>22</v>
      </c>
      <c r="I4886" s="4">
        <v>6530</v>
      </c>
      <c r="J4886">
        <v>2315</v>
      </c>
      <c r="K4886">
        <v>0</v>
      </c>
      <c r="L4886">
        <v>4215</v>
      </c>
      <c r="M4886">
        <v>0</v>
      </c>
      <c r="N4886" s="2">
        <v>30</v>
      </c>
      <c r="O4886" t="s">
        <v>29</v>
      </c>
      <c r="P4886" t="s">
        <v>30</v>
      </c>
      <c r="Q4886" t="s">
        <v>25</v>
      </c>
      <c r="R4886" t="s">
        <v>26</v>
      </c>
    </row>
    <row r="4887" spans="1:18" x14ac:dyDescent="0.35">
      <c r="A4887" t="s">
        <v>1038</v>
      </c>
      <c r="B4887" t="s">
        <v>975</v>
      </c>
      <c r="C4887" t="s">
        <v>15</v>
      </c>
      <c r="D4887" t="s">
        <v>17</v>
      </c>
      <c r="E4887" t="s">
        <v>550</v>
      </c>
      <c r="G4887" t="s">
        <v>20</v>
      </c>
      <c r="H4887" t="s">
        <v>22</v>
      </c>
      <c r="I4887" s="4">
        <v>4880</v>
      </c>
      <c r="J4887">
        <v>675</v>
      </c>
      <c r="K4887">
        <v>0</v>
      </c>
      <c r="L4887">
        <v>4205</v>
      </c>
      <c r="M4887">
        <v>0</v>
      </c>
      <c r="N4887" s="2">
        <v>30</v>
      </c>
      <c r="P4887" t="s">
        <v>80</v>
      </c>
      <c r="Q4887" t="s">
        <v>25</v>
      </c>
      <c r="R4887" t="s">
        <v>26</v>
      </c>
    </row>
    <row r="4888" spans="1:18" x14ac:dyDescent="0.35">
      <c r="A4888" t="s">
        <v>1038</v>
      </c>
      <c r="B4888" t="s">
        <v>976</v>
      </c>
      <c r="C4888" t="s">
        <v>15</v>
      </c>
      <c r="D4888" t="s">
        <v>17</v>
      </c>
      <c r="E4888" t="s">
        <v>82</v>
      </c>
      <c r="G4888" t="s">
        <v>20</v>
      </c>
      <c r="H4888" t="s">
        <v>21</v>
      </c>
      <c r="I4888" s="4">
        <v>610.54</v>
      </c>
      <c r="J4888">
        <v>0</v>
      </c>
      <c r="K4888">
        <v>0</v>
      </c>
      <c r="L4888">
        <v>0</v>
      </c>
      <c r="M4888">
        <v>610.54</v>
      </c>
      <c r="N4888" s="2">
        <v>30</v>
      </c>
      <c r="O4888" t="s">
        <v>29</v>
      </c>
      <c r="P4888" t="s">
        <v>80</v>
      </c>
      <c r="Q4888" t="s">
        <v>25</v>
      </c>
      <c r="R4888" t="s">
        <v>26</v>
      </c>
    </row>
    <row r="4889" spans="1:18" x14ac:dyDescent="0.35">
      <c r="A4889" t="s">
        <v>1038</v>
      </c>
      <c r="B4889" t="s">
        <v>977</v>
      </c>
      <c r="C4889" t="s">
        <v>15</v>
      </c>
      <c r="D4889" t="s">
        <v>17</v>
      </c>
      <c r="E4889" t="s">
        <v>79</v>
      </c>
      <c r="G4889" t="s">
        <v>20</v>
      </c>
      <c r="H4889" t="s">
        <v>21</v>
      </c>
      <c r="I4889" s="4">
        <v>789.33</v>
      </c>
      <c r="J4889">
        <v>0</v>
      </c>
      <c r="K4889">
        <v>0</v>
      </c>
      <c r="L4889">
        <v>0</v>
      </c>
      <c r="M4889">
        <v>789.33</v>
      </c>
      <c r="N4889" s="2">
        <v>30</v>
      </c>
      <c r="O4889" t="s">
        <v>29</v>
      </c>
      <c r="P4889" t="s">
        <v>80</v>
      </c>
      <c r="Q4889" t="s">
        <v>25</v>
      </c>
      <c r="R4889" t="s">
        <v>26</v>
      </c>
    </row>
    <row r="4890" spans="1:18" x14ac:dyDescent="0.35">
      <c r="A4890" t="s">
        <v>1038</v>
      </c>
      <c r="B4890" t="s">
        <v>978</v>
      </c>
      <c r="C4890" t="s">
        <v>15</v>
      </c>
      <c r="D4890" t="s">
        <v>17</v>
      </c>
      <c r="E4890" t="s">
        <v>283</v>
      </c>
      <c r="F4890" t="s">
        <v>284</v>
      </c>
      <c r="G4890" t="s">
        <v>20</v>
      </c>
      <c r="H4890" t="s">
        <v>22</v>
      </c>
      <c r="I4890" s="4">
        <v>1463</v>
      </c>
      <c r="J4890">
        <v>170</v>
      </c>
      <c r="K4890">
        <v>0</v>
      </c>
      <c r="L4890">
        <v>1293</v>
      </c>
      <c r="M4890">
        <v>0</v>
      </c>
      <c r="N4890" s="2">
        <v>30</v>
      </c>
      <c r="O4890" t="s">
        <v>51</v>
      </c>
      <c r="P4890" t="s">
        <v>32</v>
      </c>
      <c r="Q4890" t="s">
        <v>25</v>
      </c>
      <c r="R4890" t="s">
        <v>26</v>
      </c>
    </row>
    <row r="4891" spans="1:18" x14ac:dyDescent="0.35">
      <c r="A4891" t="s">
        <v>1038</v>
      </c>
      <c r="B4891" t="s">
        <v>979</v>
      </c>
      <c r="C4891" t="s">
        <v>15</v>
      </c>
      <c r="D4891" t="s">
        <v>17</v>
      </c>
      <c r="E4891" t="s">
        <v>77</v>
      </c>
      <c r="F4891" t="s">
        <v>78</v>
      </c>
      <c r="G4891" t="s">
        <v>20</v>
      </c>
      <c r="H4891" t="s">
        <v>21</v>
      </c>
      <c r="I4891" s="4">
        <v>913.72</v>
      </c>
      <c r="J4891">
        <v>0</v>
      </c>
      <c r="K4891">
        <v>0</v>
      </c>
      <c r="L4891">
        <v>0</v>
      </c>
      <c r="M4891">
        <v>913.72</v>
      </c>
      <c r="N4891" s="2">
        <v>30</v>
      </c>
      <c r="O4891" t="s">
        <v>40</v>
      </c>
      <c r="P4891" t="s">
        <v>41</v>
      </c>
      <c r="Q4891" t="s">
        <v>25</v>
      </c>
      <c r="R4891" t="s">
        <v>26</v>
      </c>
    </row>
    <row r="4892" spans="1:18" x14ac:dyDescent="0.35">
      <c r="A4892" t="s">
        <v>1038</v>
      </c>
      <c r="B4892" t="s">
        <v>980</v>
      </c>
      <c r="C4892" t="s">
        <v>15</v>
      </c>
      <c r="D4892" t="s">
        <v>17</v>
      </c>
      <c r="E4892" t="s">
        <v>277</v>
      </c>
      <c r="G4892" t="s">
        <v>20</v>
      </c>
      <c r="H4892" t="s">
        <v>22</v>
      </c>
      <c r="I4892" s="4">
        <v>11255</v>
      </c>
      <c r="J4892">
        <v>2700</v>
      </c>
      <c r="K4892">
        <v>0</v>
      </c>
      <c r="L4892">
        <v>8555</v>
      </c>
      <c r="M4892">
        <v>0</v>
      </c>
      <c r="N4892" s="2">
        <v>30</v>
      </c>
      <c r="O4892" t="s">
        <v>29</v>
      </c>
      <c r="P4892" t="s">
        <v>32</v>
      </c>
      <c r="Q4892" t="s">
        <v>25</v>
      </c>
      <c r="R4892" t="s">
        <v>26</v>
      </c>
    </row>
    <row r="4893" spans="1:18" x14ac:dyDescent="0.35">
      <c r="A4893" t="s">
        <v>1038</v>
      </c>
      <c r="B4893" t="s">
        <v>981</v>
      </c>
      <c r="C4893" t="s">
        <v>15</v>
      </c>
      <c r="D4893" t="s">
        <v>17</v>
      </c>
      <c r="E4893" t="s">
        <v>446</v>
      </c>
      <c r="G4893" t="s">
        <v>20</v>
      </c>
      <c r="H4893" t="s">
        <v>22</v>
      </c>
      <c r="I4893" s="4">
        <v>689</v>
      </c>
      <c r="J4893">
        <v>163</v>
      </c>
      <c r="K4893">
        <v>0</v>
      </c>
      <c r="L4893">
        <v>526</v>
      </c>
      <c r="M4893">
        <v>0</v>
      </c>
      <c r="N4893" s="2">
        <v>30</v>
      </c>
      <c r="O4893" t="s">
        <v>29</v>
      </c>
      <c r="P4893" t="s">
        <v>49</v>
      </c>
      <c r="Q4893" t="s">
        <v>25</v>
      </c>
      <c r="R4893" t="s">
        <v>26</v>
      </c>
    </row>
    <row r="4894" spans="1:18" x14ac:dyDescent="0.35">
      <c r="A4894" t="s">
        <v>1038</v>
      </c>
      <c r="B4894" t="s">
        <v>982</v>
      </c>
      <c r="C4894" t="s">
        <v>15</v>
      </c>
      <c r="D4894" t="s">
        <v>17</v>
      </c>
      <c r="E4894" t="s">
        <v>454</v>
      </c>
      <c r="G4894" t="s">
        <v>20</v>
      </c>
      <c r="H4894" t="s">
        <v>22</v>
      </c>
      <c r="I4894" s="4">
        <v>1586</v>
      </c>
      <c r="J4894">
        <v>393</v>
      </c>
      <c r="K4894">
        <v>0</v>
      </c>
      <c r="L4894">
        <v>1193</v>
      </c>
      <c r="M4894">
        <v>0</v>
      </c>
      <c r="N4894" s="2">
        <v>30</v>
      </c>
      <c r="O4894" t="s">
        <v>29</v>
      </c>
      <c r="P4894" t="s">
        <v>49</v>
      </c>
      <c r="Q4894" t="s">
        <v>25</v>
      </c>
      <c r="R4894" t="s">
        <v>26</v>
      </c>
    </row>
    <row r="4895" spans="1:18" x14ac:dyDescent="0.35">
      <c r="A4895" t="s">
        <v>1038</v>
      </c>
      <c r="B4895" t="s">
        <v>983</v>
      </c>
      <c r="C4895" t="s">
        <v>15</v>
      </c>
      <c r="D4895" t="s">
        <v>17</v>
      </c>
      <c r="E4895" t="s">
        <v>510</v>
      </c>
      <c r="G4895" t="s">
        <v>20</v>
      </c>
      <c r="H4895" t="s">
        <v>22</v>
      </c>
      <c r="I4895" s="4">
        <v>7915</v>
      </c>
      <c r="J4895">
        <v>805</v>
      </c>
      <c r="K4895">
        <v>0</v>
      </c>
      <c r="L4895">
        <v>7110</v>
      </c>
      <c r="M4895">
        <v>0</v>
      </c>
      <c r="N4895" s="2">
        <v>30</v>
      </c>
      <c r="O4895" t="s">
        <v>51</v>
      </c>
      <c r="P4895" t="s">
        <v>49</v>
      </c>
      <c r="Q4895" t="s">
        <v>25</v>
      </c>
      <c r="R4895" t="s">
        <v>26</v>
      </c>
    </row>
    <row r="4896" spans="1:18" x14ac:dyDescent="0.35">
      <c r="A4896" t="s">
        <v>1038</v>
      </c>
      <c r="B4896" t="s">
        <v>984</v>
      </c>
      <c r="C4896" t="s">
        <v>15</v>
      </c>
      <c r="D4896" t="s">
        <v>17</v>
      </c>
      <c r="E4896" t="s">
        <v>199</v>
      </c>
      <c r="F4896" t="s">
        <v>62</v>
      </c>
      <c r="G4896" t="s">
        <v>20</v>
      </c>
      <c r="H4896" t="s">
        <v>21</v>
      </c>
      <c r="I4896" s="4">
        <v>119.6</v>
      </c>
      <c r="J4896">
        <v>0</v>
      </c>
      <c r="K4896">
        <v>0</v>
      </c>
      <c r="L4896">
        <v>0</v>
      </c>
      <c r="M4896">
        <v>119.6</v>
      </c>
      <c r="N4896" s="2">
        <v>30</v>
      </c>
      <c r="O4896" t="s">
        <v>63</v>
      </c>
      <c r="P4896" t="s">
        <v>80</v>
      </c>
      <c r="Q4896" t="s">
        <v>25</v>
      </c>
      <c r="R4896" t="s">
        <v>26</v>
      </c>
    </row>
    <row r="4897" spans="1:18" x14ac:dyDescent="0.35">
      <c r="A4897" t="s">
        <v>1038</v>
      </c>
      <c r="B4897" t="s">
        <v>985</v>
      </c>
      <c r="C4897" t="s">
        <v>15</v>
      </c>
      <c r="D4897" t="s">
        <v>17</v>
      </c>
      <c r="E4897" t="s">
        <v>331</v>
      </c>
      <c r="F4897" t="s">
        <v>332</v>
      </c>
      <c r="G4897" t="s">
        <v>20</v>
      </c>
      <c r="H4897" t="s">
        <v>22</v>
      </c>
      <c r="I4897" s="4">
        <v>11160</v>
      </c>
      <c r="J4897">
        <v>908</v>
      </c>
      <c r="K4897">
        <v>0</v>
      </c>
      <c r="L4897">
        <v>10252</v>
      </c>
      <c r="M4897">
        <v>0</v>
      </c>
      <c r="N4897" s="2">
        <v>30</v>
      </c>
      <c r="O4897" t="s">
        <v>60</v>
      </c>
      <c r="P4897" t="s">
        <v>30</v>
      </c>
      <c r="Q4897" t="s">
        <v>25</v>
      </c>
      <c r="R4897" t="s">
        <v>26</v>
      </c>
    </row>
    <row r="4898" spans="1:18" x14ac:dyDescent="0.35">
      <c r="A4898" t="s">
        <v>1038</v>
      </c>
      <c r="B4898" t="s">
        <v>986</v>
      </c>
      <c r="C4898" t="s">
        <v>15</v>
      </c>
      <c r="D4898" t="s">
        <v>17</v>
      </c>
      <c r="E4898" t="s">
        <v>464</v>
      </c>
      <c r="F4898" t="s">
        <v>40</v>
      </c>
      <c r="G4898" t="s">
        <v>20</v>
      </c>
      <c r="H4898" t="s">
        <v>21</v>
      </c>
      <c r="I4898" s="4">
        <v>497.68</v>
      </c>
      <c r="J4898">
        <v>0</v>
      </c>
      <c r="K4898">
        <v>0</v>
      </c>
      <c r="L4898">
        <v>0</v>
      </c>
      <c r="M4898">
        <v>497.68</v>
      </c>
      <c r="N4898" s="2">
        <v>30</v>
      </c>
      <c r="O4898" t="s">
        <v>40</v>
      </c>
      <c r="P4898" t="s">
        <v>30</v>
      </c>
      <c r="Q4898" t="s">
        <v>25</v>
      </c>
      <c r="R4898" t="s">
        <v>26</v>
      </c>
    </row>
    <row r="4899" spans="1:18" x14ac:dyDescent="0.35">
      <c r="A4899" t="s">
        <v>1038</v>
      </c>
      <c r="B4899" t="s">
        <v>987</v>
      </c>
      <c r="C4899" t="s">
        <v>15</v>
      </c>
      <c r="D4899" t="s">
        <v>17</v>
      </c>
      <c r="E4899" t="s">
        <v>375</v>
      </c>
      <c r="F4899" t="s">
        <v>96</v>
      </c>
      <c r="G4899" t="s">
        <v>20</v>
      </c>
      <c r="H4899" t="s">
        <v>22</v>
      </c>
      <c r="I4899" s="4">
        <v>1238</v>
      </c>
      <c r="J4899">
        <v>328</v>
      </c>
      <c r="K4899">
        <v>0</v>
      </c>
      <c r="L4899">
        <v>910</v>
      </c>
      <c r="M4899">
        <v>0</v>
      </c>
      <c r="N4899" s="2">
        <v>30</v>
      </c>
      <c r="O4899" t="s">
        <v>29</v>
      </c>
      <c r="P4899" t="s">
        <v>30</v>
      </c>
      <c r="Q4899" t="s">
        <v>25</v>
      </c>
      <c r="R4899" t="s">
        <v>26</v>
      </c>
    </row>
    <row r="4900" spans="1:18" x14ac:dyDescent="0.35">
      <c r="A4900" t="s">
        <v>1038</v>
      </c>
      <c r="B4900" t="s">
        <v>988</v>
      </c>
      <c r="C4900" t="s">
        <v>15</v>
      </c>
      <c r="D4900" t="s">
        <v>17</v>
      </c>
      <c r="E4900" t="s">
        <v>449</v>
      </c>
      <c r="F4900" t="s">
        <v>39</v>
      </c>
      <c r="G4900" t="s">
        <v>20</v>
      </c>
      <c r="H4900" t="s">
        <v>21</v>
      </c>
      <c r="I4900" s="4">
        <v>188.7</v>
      </c>
      <c r="J4900">
        <v>0</v>
      </c>
      <c r="K4900">
        <v>0</v>
      </c>
      <c r="L4900">
        <v>0</v>
      </c>
      <c r="M4900">
        <v>188.7</v>
      </c>
      <c r="N4900" s="2">
        <v>30</v>
      </c>
      <c r="O4900" t="s">
        <v>40</v>
      </c>
      <c r="P4900" t="s">
        <v>30</v>
      </c>
      <c r="Q4900" t="s">
        <v>25</v>
      </c>
      <c r="R4900" t="s">
        <v>26</v>
      </c>
    </row>
    <row r="4901" spans="1:18" x14ac:dyDescent="0.35">
      <c r="A4901" t="s">
        <v>1038</v>
      </c>
      <c r="B4901" t="s">
        <v>989</v>
      </c>
      <c r="C4901" t="s">
        <v>15</v>
      </c>
      <c r="D4901" t="s">
        <v>17</v>
      </c>
      <c r="E4901" t="s">
        <v>516</v>
      </c>
      <c r="G4901" t="s">
        <v>20</v>
      </c>
      <c r="H4901" t="s">
        <v>22</v>
      </c>
      <c r="I4901" s="4">
        <v>787</v>
      </c>
      <c r="J4901">
        <v>186</v>
      </c>
      <c r="K4901">
        <v>0</v>
      </c>
      <c r="L4901">
        <v>601</v>
      </c>
      <c r="M4901">
        <v>0</v>
      </c>
      <c r="N4901" s="2">
        <v>30</v>
      </c>
      <c r="O4901" t="s">
        <v>29</v>
      </c>
      <c r="P4901" t="s">
        <v>517</v>
      </c>
      <c r="Q4901" t="s">
        <v>25</v>
      </c>
      <c r="R4901" t="s">
        <v>26</v>
      </c>
    </row>
    <row r="4902" spans="1:18" x14ac:dyDescent="0.35">
      <c r="A4902" t="s">
        <v>1038</v>
      </c>
      <c r="B4902" t="s">
        <v>990</v>
      </c>
      <c r="C4902" t="s">
        <v>15</v>
      </c>
      <c r="D4902" t="s">
        <v>17</v>
      </c>
      <c r="E4902" t="s">
        <v>137</v>
      </c>
      <c r="G4902" t="s">
        <v>20</v>
      </c>
      <c r="H4902" t="s">
        <v>21</v>
      </c>
      <c r="I4902" s="4">
        <v>800.86</v>
      </c>
      <c r="J4902">
        <v>0</v>
      </c>
      <c r="K4902">
        <v>0</v>
      </c>
      <c r="L4902">
        <v>0</v>
      </c>
      <c r="M4902">
        <v>800.86</v>
      </c>
      <c r="N4902" s="2">
        <v>30</v>
      </c>
      <c r="O4902" t="s">
        <v>29</v>
      </c>
      <c r="P4902" t="s">
        <v>64</v>
      </c>
      <c r="Q4902" t="s">
        <v>25</v>
      </c>
      <c r="R4902" t="s">
        <v>26</v>
      </c>
    </row>
    <row r="4903" spans="1:18" x14ac:dyDescent="0.35">
      <c r="A4903" t="s">
        <v>1038</v>
      </c>
      <c r="B4903" t="s">
        <v>991</v>
      </c>
      <c r="C4903" t="s">
        <v>15</v>
      </c>
      <c r="D4903" t="s">
        <v>17</v>
      </c>
      <c r="E4903" t="s">
        <v>240</v>
      </c>
      <c r="F4903" t="s">
        <v>131</v>
      </c>
      <c r="G4903" t="s">
        <v>20</v>
      </c>
      <c r="H4903" t="s">
        <v>22</v>
      </c>
      <c r="I4903" s="4">
        <v>684</v>
      </c>
      <c r="J4903">
        <v>158</v>
      </c>
      <c r="K4903">
        <v>0</v>
      </c>
      <c r="L4903">
        <v>526</v>
      </c>
      <c r="M4903">
        <v>0</v>
      </c>
      <c r="N4903" s="2">
        <v>30</v>
      </c>
      <c r="O4903" t="s">
        <v>29</v>
      </c>
      <c r="P4903" t="s">
        <v>168</v>
      </c>
      <c r="Q4903" t="s">
        <v>25</v>
      </c>
      <c r="R4903" t="s">
        <v>26</v>
      </c>
    </row>
    <row r="4904" spans="1:18" x14ac:dyDescent="0.35">
      <c r="A4904" t="s">
        <v>1038</v>
      </c>
      <c r="B4904" t="s">
        <v>992</v>
      </c>
      <c r="C4904" t="s">
        <v>15</v>
      </c>
      <c r="D4904" t="s">
        <v>17</v>
      </c>
      <c r="E4904" t="s">
        <v>399</v>
      </c>
      <c r="G4904" t="s">
        <v>20</v>
      </c>
      <c r="H4904" t="s">
        <v>22</v>
      </c>
      <c r="I4904" s="4">
        <v>1792</v>
      </c>
      <c r="J4904">
        <v>375</v>
      </c>
      <c r="K4904">
        <v>0</v>
      </c>
      <c r="L4904">
        <v>1417</v>
      </c>
      <c r="M4904">
        <v>0</v>
      </c>
      <c r="N4904" s="2">
        <v>30</v>
      </c>
      <c r="O4904" t="s">
        <v>29</v>
      </c>
      <c r="P4904" t="s">
        <v>168</v>
      </c>
      <c r="Q4904" t="s">
        <v>25</v>
      </c>
      <c r="R4904" t="s">
        <v>26</v>
      </c>
    </row>
    <row r="4905" spans="1:18" x14ac:dyDescent="0.35">
      <c r="A4905" t="s">
        <v>1038</v>
      </c>
      <c r="B4905" t="s">
        <v>993</v>
      </c>
      <c r="C4905" t="s">
        <v>15</v>
      </c>
      <c r="D4905" t="s">
        <v>17</v>
      </c>
      <c r="E4905" t="s">
        <v>189</v>
      </c>
      <c r="F4905" t="s">
        <v>62</v>
      </c>
      <c r="G4905" t="s">
        <v>20</v>
      </c>
      <c r="H4905" t="s">
        <v>21</v>
      </c>
      <c r="I4905" s="4">
        <v>1221.96</v>
      </c>
      <c r="J4905">
        <v>0</v>
      </c>
      <c r="K4905">
        <v>0</v>
      </c>
      <c r="L4905">
        <v>0</v>
      </c>
      <c r="M4905">
        <v>1221.96</v>
      </c>
      <c r="N4905" s="2">
        <v>30</v>
      </c>
      <c r="O4905" t="s">
        <v>63</v>
      </c>
      <c r="P4905" t="s">
        <v>80</v>
      </c>
      <c r="Q4905" t="s">
        <v>25</v>
      </c>
      <c r="R4905" t="s">
        <v>26</v>
      </c>
    </row>
    <row r="4906" spans="1:18" x14ac:dyDescent="0.35">
      <c r="A4906" t="s">
        <v>1038</v>
      </c>
      <c r="B4906" t="s">
        <v>994</v>
      </c>
      <c r="C4906" t="s">
        <v>15</v>
      </c>
      <c r="D4906" t="s">
        <v>17</v>
      </c>
      <c r="E4906" t="s">
        <v>197</v>
      </c>
      <c r="F4906" t="s">
        <v>198</v>
      </c>
      <c r="G4906" t="s">
        <v>20</v>
      </c>
      <c r="H4906" t="s">
        <v>21</v>
      </c>
      <c r="I4906" s="4">
        <v>32.94</v>
      </c>
      <c r="J4906">
        <v>0</v>
      </c>
      <c r="K4906">
        <v>0</v>
      </c>
      <c r="L4906">
        <v>0</v>
      </c>
      <c r="M4906">
        <v>32.94</v>
      </c>
      <c r="N4906" s="2">
        <v>30</v>
      </c>
      <c r="O4906" t="s">
        <v>63</v>
      </c>
      <c r="P4906" t="s">
        <v>80</v>
      </c>
      <c r="Q4906" t="s">
        <v>25</v>
      </c>
      <c r="R4906" t="s">
        <v>26</v>
      </c>
    </row>
    <row r="4907" spans="1:18" x14ac:dyDescent="0.35">
      <c r="A4907" t="s">
        <v>1038</v>
      </c>
      <c r="B4907" t="s">
        <v>995</v>
      </c>
      <c r="C4907" t="s">
        <v>15</v>
      </c>
      <c r="D4907" t="s">
        <v>17</v>
      </c>
      <c r="E4907" t="s">
        <v>269</v>
      </c>
      <c r="F4907" t="s">
        <v>270</v>
      </c>
      <c r="G4907" t="s">
        <v>20</v>
      </c>
      <c r="H4907" t="s">
        <v>22</v>
      </c>
      <c r="I4907" s="4">
        <v>7096</v>
      </c>
      <c r="J4907">
        <v>1516</v>
      </c>
      <c r="K4907">
        <v>0</v>
      </c>
      <c r="L4907">
        <v>5580</v>
      </c>
      <c r="M4907">
        <v>0</v>
      </c>
      <c r="N4907" s="2">
        <v>30</v>
      </c>
      <c r="O4907" t="s">
        <v>60</v>
      </c>
      <c r="P4907" t="s">
        <v>80</v>
      </c>
      <c r="Q4907" t="s">
        <v>25</v>
      </c>
      <c r="R4907" t="s">
        <v>26</v>
      </c>
    </row>
    <row r="4908" spans="1:18" x14ac:dyDescent="0.35">
      <c r="A4908" t="s">
        <v>1038</v>
      </c>
      <c r="B4908" t="s">
        <v>996</v>
      </c>
      <c r="C4908" t="s">
        <v>15</v>
      </c>
      <c r="D4908" t="s">
        <v>17</v>
      </c>
      <c r="E4908" t="s">
        <v>243</v>
      </c>
      <c r="G4908" t="s">
        <v>20</v>
      </c>
      <c r="H4908" t="s">
        <v>21</v>
      </c>
      <c r="I4908" s="4">
        <v>221.22</v>
      </c>
      <c r="J4908">
        <v>0</v>
      </c>
      <c r="K4908">
        <v>0</v>
      </c>
      <c r="L4908">
        <v>0</v>
      </c>
      <c r="M4908">
        <v>221.22</v>
      </c>
      <c r="N4908" s="2">
        <v>30</v>
      </c>
      <c r="O4908" t="s">
        <v>40</v>
      </c>
      <c r="P4908" t="s">
        <v>201</v>
      </c>
      <c r="Q4908" t="s">
        <v>25</v>
      </c>
      <c r="R4908" t="s">
        <v>26</v>
      </c>
    </row>
    <row r="4909" spans="1:18" x14ac:dyDescent="0.35">
      <c r="A4909" t="s">
        <v>1038</v>
      </c>
      <c r="B4909" t="s">
        <v>997</v>
      </c>
      <c r="C4909" t="s">
        <v>15</v>
      </c>
      <c r="D4909" t="s">
        <v>17</v>
      </c>
      <c r="E4909" t="s">
        <v>476</v>
      </c>
      <c r="F4909" t="s">
        <v>18</v>
      </c>
      <c r="G4909" t="s">
        <v>20</v>
      </c>
      <c r="H4909" t="s">
        <v>21</v>
      </c>
      <c r="I4909" s="4">
        <v>1077.4000000000001</v>
      </c>
      <c r="J4909">
        <v>0</v>
      </c>
      <c r="K4909">
        <v>0</v>
      </c>
      <c r="L4909">
        <v>0</v>
      </c>
      <c r="M4909">
        <v>1077.4000000000001</v>
      </c>
      <c r="N4909" s="2">
        <v>30</v>
      </c>
      <c r="O4909" t="s">
        <v>23</v>
      </c>
      <c r="P4909" t="s">
        <v>201</v>
      </c>
      <c r="Q4909" t="s">
        <v>25</v>
      </c>
      <c r="R4909" t="s">
        <v>26</v>
      </c>
    </row>
    <row r="4910" spans="1:18" x14ac:dyDescent="0.35">
      <c r="A4910" t="s">
        <v>1038</v>
      </c>
      <c r="B4910" t="s">
        <v>998</v>
      </c>
      <c r="C4910" t="s">
        <v>15</v>
      </c>
      <c r="D4910" t="s">
        <v>17</v>
      </c>
      <c r="E4910" t="s">
        <v>139</v>
      </c>
      <c r="F4910" t="s">
        <v>18</v>
      </c>
      <c r="G4910" t="s">
        <v>20</v>
      </c>
      <c r="H4910" t="s">
        <v>21</v>
      </c>
      <c r="I4910" s="4">
        <v>1826.84</v>
      </c>
      <c r="J4910">
        <v>0</v>
      </c>
      <c r="K4910">
        <v>0</v>
      </c>
      <c r="L4910">
        <v>0</v>
      </c>
      <c r="M4910">
        <v>1826.84</v>
      </c>
      <c r="N4910" s="2">
        <v>30</v>
      </c>
      <c r="O4910" t="s">
        <v>23</v>
      </c>
      <c r="P4910" t="s">
        <v>30</v>
      </c>
      <c r="Q4910" t="s">
        <v>25</v>
      </c>
      <c r="R4910" t="s">
        <v>26</v>
      </c>
    </row>
    <row r="4911" spans="1:18" x14ac:dyDescent="0.35">
      <c r="A4911" t="s">
        <v>1038</v>
      </c>
      <c r="B4911" t="s">
        <v>999</v>
      </c>
      <c r="C4911" t="s">
        <v>15</v>
      </c>
      <c r="D4911" t="s">
        <v>17</v>
      </c>
      <c r="E4911" t="s">
        <v>376</v>
      </c>
      <c r="F4911" t="s">
        <v>360</v>
      </c>
      <c r="G4911" t="s">
        <v>20</v>
      </c>
      <c r="H4911" t="s">
        <v>22</v>
      </c>
      <c r="I4911" s="4">
        <v>5246</v>
      </c>
      <c r="J4911">
        <v>1338</v>
      </c>
      <c r="K4911">
        <v>0</v>
      </c>
      <c r="L4911">
        <v>3908</v>
      </c>
      <c r="M4911">
        <v>0</v>
      </c>
      <c r="N4911" s="2">
        <v>30</v>
      </c>
      <c r="O4911" t="s">
        <v>29</v>
      </c>
      <c r="P4911" t="s">
        <v>30</v>
      </c>
      <c r="Q4911" t="s">
        <v>25</v>
      </c>
      <c r="R4911" t="s">
        <v>26</v>
      </c>
    </row>
    <row r="4912" spans="1:18" x14ac:dyDescent="0.35">
      <c r="A4912" t="s">
        <v>1038</v>
      </c>
      <c r="B4912" t="s">
        <v>1000</v>
      </c>
      <c r="C4912" t="s">
        <v>15</v>
      </c>
      <c r="D4912" t="s">
        <v>17</v>
      </c>
      <c r="E4912" t="s">
        <v>553</v>
      </c>
      <c r="G4912" t="s">
        <v>20</v>
      </c>
      <c r="H4912" t="s">
        <v>22</v>
      </c>
      <c r="I4912" s="4">
        <v>2845</v>
      </c>
      <c r="J4912">
        <v>749</v>
      </c>
      <c r="K4912">
        <v>0</v>
      </c>
      <c r="L4912">
        <v>2096</v>
      </c>
      <c r="M4912">
        <v>0</v>
      </c>
      <c r="N4912" s="2">
        <v>30</v>
      </c>
      <c r="Q4912" t="s">
        <v>25</v>
      </c>
      <c r="R4912" t="s">
        <v>26</v>
      </c>
    </row>
    <row r="4913" spans="1:18" x14ac:dyDescent="0.35">
      <c r="A4913" t="s">
        <v>1038</v>
      </c>
      <c r="B4913" t="s">
        <v>1001</v>
      </c>
      <c r="C4913" t="s">
        <v>15</v>
      </c>
      <c r="D4913" t="s">
        <v>17</v>
      </c>
      <c r="E4913" t="s">
        <v>105</v>
      </c>
      <c r="F4913" t="s">
        <v>106</v>
      </c>
      <c r="G4913" t="s">
        <v>20</v>
      </c>
      <c r="H4913" t="s">
        <v>21</v>
      </c>
      <c r="I4913" s="4">
        <v>192.98</v>
      </c>
      <c r="J4913">
        <v>0</v>
      </c>
      <c r="K4913">
        <v>0</v>
      </c>
      <c r="L4913">
        <v>0</v>
      </c>
      <c r="M4913">
        <v>192.98</v>
      </c>
      <c r="N4913" s="2">
        <v>30</v>
      </c>
      <c r="O4913" t="s">
        <v>29</v>
      </c>
      <c r="P4913" t="s">
        <v>24</v>
      </c>
      <c r="Q4913" t="s">
        <v>25</v>
      </c>
      <c r="R4913" t="s">
        <v>26</v>
      </c>
    </row>
    <row r="4914" spans="1:18" x14ac:dyDescent="0.35">
      <c r="A4914" t="s">
        <v>1038</v>
      </c>
      <c r="B4914" t="s">
        <v>1002</v>
      </c>
      <c r="C4914" t="s">
        <v>15</v>
      </c>
      <c r="D4914" t="s">
        <v>17</v>
      </c>
      <c r="E4914" t="s">
        <v>413</v>
      </c>
      <c r="G4914" t="s">
        <v>20</v>
      </c>
      <c r="H4914" t="s">
        <v>22</v>
      </c>
      <c r="I4914" s="4">
        <v>7821</v>
      </c>
      <c r="J4914">
        <v>1974</v>
      </c>
      <c r="K4914">
        <v>0</v>
      </c>
      <c r="L4914">
        <v>5847</v>
      </c>
      <c r="M4914">
        <v>0</v>
      </c>
      <c r="N4914" s="2">
        <v>30</v>
      </c>
      <c r="O4914" t="s">
        <v>29</v>
      </c>
      <c r="P4914" t="s">
        <v>24</v>
      </c>
      <c r="Q4914" t="s">
        <v>25</v>
      </c>
      <c r="R4914" t="s">
        <v>26</v>
      </c>
    </row>
    <row r="4915" spans="1:18" x14ac:dyDescent="0.35">
      <c r="A4915" t="s">
        <v>1038</v>
      </c>
      <c r="B4915" t="s">
        <v>1003</v>
      </c>
      <c r="C4915" t="s">
        <v>15</v>
      </c>
      <c r="D4915" t="s">
        <v>17</v>
      </c>
      <c r="E4915" t="s">
        <v>551</v>
      </c>
      <c r="F4915" t="s">
        <v>552</v>
      </c>
      <c r="G4915" t="s">
        <v>20</v>
      </c>
      <c r="H4915" t="s">
        <v>22</v>
      </c>
      <c r="I4915" s="4">
        <v>11204</v>
      </c>
      <c r="J4915">
        <v>880</v>
      </c>
      <c r="K4915">
        <v>0</v>
      </c>
      <c r="L4915">
        <v>10324</v>
      </c>
      <c r="M4915">
        <v>0</v>
      </c>
      <c r="N4915" s="2">
        <v>30</v>
      </c>
      <c r="Q4915" t="s">
        <v>25</v>
      </c>
      <c r="R4915" t="s">
        <v>26</v>
      </c>
    </row>
    <row r="4916" spans="1:18" x14ac:dyDescent="0.35">
      <c r="A4916" t="s">
        <v>1038</v>
      </c>
      <c r="B4916" t="s">
        <v>1004</v>
      </c>
      <c r="C4916" t="s">
        <v>15</v>
      </c>
      <c r="D4916" t="s">
        <v>17</v>
      </c>
      <c r="E4916" t="s">
        <v>126</v>
      </c>
      <c r="F4916" t="s">
        <v>62</v>
      </c>
      <c r="G4916" t="s">
        <v>20</v>
      </c>
      <c r="H4916" t="s">
        <v>21</v>
      </c>
      <c r="I4916" s="4">
        <v>353.33</v>
      </c>
      <c r="J4916">
        <v>0</v>
      </c>
      <c r="K4916">
        <v>0</v>
      </c>
      <c r="L4916">
        <v>0</v>
      </c>
      <c r="M4916">
        <v>353.33</v>
      </c>
      <c r="N4916" s="2">
        <v>30</v>
      </c>
      <c r="O4916" t="s">
        <v>63</v>
      </c>
      <c r="P4916" t="s">
        <v>80</v>
      </c>
      <c r="Q4916" t="s">
        <v>25</v>
      </c>
      <c r="R4916" t="s">
        <v>26</v>
      </c>
    </row>
    <row r="4917" spans="1:18" x14ac:dyDescent="0.35">
      <c r="A4917" t="s">
        <v>1038</v>
      </c>
      <c r="B4917" t="s">
        <v>1005</v>
      </c>
      <c r="C4917" t="s">
        <v>15</v>
      </c>
      <c r="D4917" t="s">
        <v>17</v>
      </c>
      <c r="E4917" t="s">
        <v>27</v>
      </c>
      <c r="F4917" t="s">
        <v>28</v>
      </c>
      <c r="G4917" t="s">
        <v>20</v>
      </c>
      <c r="H4917" t="s">
        <v>22</v>
      </c>
      <c r="I4917" s="4">
        <v>10222</v>
      </c>
      <c r="J4917">
        <v>2648</v>
      </c>
      <c r="K4917">
        <v>0</v>
      </c>
      <c r="L4917">
        <v>7574</v>
      </c>
      <c r="M4917">
        <v>0</v>
      </c>
      <c r="N4917" s="2">
        <v>30</v>
      </c>
      <c r="O4917" t="s">
        <v>29</v>
      </c>
      <c r="P4917" t="s">
        <v>30</v>
      </c>
      <c r="Q4917" t="s">
        <v>25</v>
      </c>
      <c r="R4917" t="s">
        <v>26</v>
      </c>
    </row>
    <row r="4918" spans="1:18" x14ac:dyDescent="0.35">
      <c r="A4918" t="s">
        <v>1038</v>
      </c>
      <c r="B4918" t="s">
        <v>1006</v>
      </c>
      <c r="C4918" t="s">
        <v>15</v>
      </c>
      <c r="D4918" t="s">
        <v>17</v>
      </c>
      <c r="E4918" t="s">
        <v>211</v>
      </c>
      <c r="F4918" t="s">
        <v>62</v>
      </c>
      <c r="G4918" t="s">
        <v>20</v>
      </c>
      <c r="H4918" t="s">
        <v>21</v>
      </c>
      <c r="I4918" s="4">
        <v>195.29</v>
      </c>
      <c r="J4918">
        <v>0</v>
      </c>
      <c r="K4918">
        <v>0</v>
      </c>
      <c r="L4918">
        <v>0</v>
      </c>
      <c r="M4918">
        <v>195.29</v>
      </c>
      <c r="N4918" s="2">
        <v>30</v>
      </c>
      <c r="O4918" t="s">
        <v>63</v>
      </c>
      <c r="P4918" t="s">
        <v>80</v>
      </c>
      <c r="Q4918" t="s">
        <v>25</v>
      </c>
      <c r="R4918" t="s">
        <v>26</v>
      </c>
    </row>
    <row r="4919" spans="1:18" x14ac:dyDescent="0.35">
      <c r="A4919" t="s">
        <v>1038</v>
      </c>
      <c r="B4919" t="s">
        <v>1007</v>
      </c>
      <c r="C4919" t="s">
        <v>15</v>
      </c>
      <c r="D4919" t="s">
        <v>17</v>
      </c>
      <c r="E4919" t="s">
        <v>48</v>
      </c>
      <c r="G4919" t="s">
        <v>20</v>
      </c>
      <c r="H4919" t="s">
        <v>22</v>
      </c>
      <c r="I4919" s="4">
        <v>1169</v>
      </c>
      <c r="J4919">
        <v>265</v>
      </c>
      <c r="K4919">
        <v>0</v>
      </c>
      <c r="L4919">
        <v>904</v>
      </c>
      <c r="M4919">
        <v>0</v>
      </c>
      <c r="N4919" s="2">
        <v>30</v>
      </c>
      <c r="O4919" t="s">
        <v>29</v>
      </c>
      <c r="P4919" t="s">
        <v>49</v>
      </c>
      <c r="Q4919" t="s">
        <v>25</v>
      </c>
      <c r="R4919" t="s">
        <v>26</v>
      </c>
    </row>
    <row r="4920" spans="1:18" x14ac:dyDescent="0.35">
      <c r="A4920" t="s">
        <v>1038</v>
      </c>
      <c r="B4920" t="s">
        <v>1008</v>
      </c>
      <c r="C4920" t="s">
        <v>15</v>
      </c>
      <c r="D4920" t="s">
        <v>17</v>
      </c>
      <c r="E4920" t="s">
        <v>467</v>
      </c>
      <c r="G4920" t="s">
        <v>20</v>
      </c>
      <c r="H4920" t="s">
        <v>22</v>
      </c>
      <c r="I4920" s="4">
        <v>968</v>
      </c>
      <c r="J4920">
        <v>204</v>
      </c>
      <c r="K4920">
        <v>0</v>
      </c>
      <c r="L4920">
        <v>764</v>
      </c>
      <c r="M4920">
        <v>0</v>
      </c>
      <c r="N4920" s="2">
        <v>30</v>
      </c>
      <c r="Q4920" t="s">
        <v>25</v>
      </c>
      <c r="R4920" t="s">
        <v>26</v>
      </c>
    </row>
    <row r="4921" spans="1:18" x14ac:dyDescent="0.35">
      <c r="A4921" t="s">
        <v>1038</v>
      </c>
      <c r="B4921" t="s">
        <v>1009</v>
      </c>
      <c r="C4921" t="s">
        <v>15</v>
      </c>
      <c r="D4921" t="s">
        <v>17</v>
      </c>
      <c r="E4921" t="s">
        <v>402</v>
      </c>
      <c r="F4921" t="s">
        <v>18</v>
      </c>
      <c r="G4921" t="s">
        <v>20</v>
      </c>
      <c r="H4921" t="s">
        <v>21</v>
      </c>
      <c r="I4921" s="4">
        <v>2832.45</v>
      </c>
      <c r="J4921">
        <v>0</v>
      </c>
      <c r="K4921">
        <v>0</v>
      </c>
      <c r="L4921">
        <v>0</v>
      </c>
      <c r="M4921">
        <v>2832.45</v>
      </c>
      <c r="N4921" s="2">
        <v>30</v>
      </c>
      <c r="O4921" t="s">
        <v>23</v>
      </c>
      <c r="P4921" t="s">
        <v>54</v>
      </c>
      <c r="Q4921" t="s">
        <v>25</v>
      </c>
      <c r="R4921" t="s">
        <v>26</v>
      </c>
    </row>
    <row r="4922" spans="1:18" x14ac:dyDescent="0.35">
      <c r="A4922" t="s">
        <v>1038</v>
      </c>
      <c r="B4922" t="s">
        <v>1010</v>
      </c>
      <c r="C4922" t="s">
        <v>15</v>
      </c>
      <c r="D4922" t="s">
        <v>17</v>
      </c>
      <c r="E4922" t="s">
        <v>382</v>
      </c>
      <c r="F4922" t="s">
        <v>110</v>
      </c>
      <c r="G4922" t="s">
        <v>20</v>
      </c>
      <c r="H4922" t="s">
        <v>22</v>
      </c>
      <c r="I4922" s="4">
        <v>2920</v>
      </c>
      <c r="J4922">
        <v>781</v>
      </c>
      <c r="K4922">
        <v>0</v>
      </c>
      <c r="L4922">
        <v>2139</v>
      </c>
      <c r="M4922">
        <v>0</v>
      </c>
      <c r="N4922" s="2">
        <v>30</v>
      </c>
      <c r="O4922" t="s">
        <v>29</v>
      </c>
      <c r="P4922" t="s">
        <v>24</v>
      </c>
      <c r="Q4922" t="s">
        <v>25</v>
      </c>
      <c r="R4922" t="s">
        <v>26</v>
      </c>
    </row>
    <row r="4923" spans="1:18" x14ac:dyDescent="0.35">
      <c r="A4923" t="s">
        <v>1038</v>
      </c>
      <c r="B4923" t="s">
        <v>1011</v>
      </c>
      <c r="C4923" t="s">
        <v>15</v>
      </c>
      <c r="D4923" t="s">
        <v>17</v>
      </c>
      <c r="E4923" t="s">
        <v>448</v>
      </c>
      <c r="F4923" t="s">
        <v>18</v>
      </c>
      <c r="G4923" t="s">
        <v>20</v>
      </c>
      <c r="H4923" t="s">
        <v>21</v>
      </c>
      <c r="I4923" s="4">
        <v>2352.63</v>
      </c>
      <c r="J4923">
        <v>0</v>
      </c>
      <c r="K4923">
        <v>0</v>
      </c>
      <c r="L4923">
        <v>0</v>
      </c>
      <c r="M4923">
        <v>2352.63</v>
      </c>
      <c r="N4923" s="2">
        <v>30</v>
      </c>
      <c r="O4923" t="s">
        <v>23</v>
      </c>
      <c r="P4923" t="s">
        <v>24</v>
      </c>
      <c r="Q4923" t="s">
        <v>25</v>
      </c>
      <c r="R4923" t="s">
        <v>26</v>
      </c>
    </row>
    <row r="4924" spans="1:18" x14ac:dyDescent="0.35">
      <c r="A4924" t="s">
        <v>1038</v>
      </c>
      <c r="B4924" t="s">
        <v>1012</v>
      </c>
      <c r="C4924" t="s">
        <v>15</v>
      </c>
      <c r="D4924" t="s">
        <v>17</v>
      </c>
      <c r="E4924" t="s">
        <v>286</v>
      </c>
      <c r="G4924" t="s">
        <v>20</v>
      </c>
      <c r="H4924" t="s">
        <v>22</v>
      </c>
      <c r="I4924" s="4">
        <v>44125</v>
      </c>
      <c r="J4924">
        <v>6010</v>
      </c>
      <c r="K4924">
        <v>0</v>
      </c>
      <c r="L4924">
        <v>38115</v>
      </c>
      <c r="M4924">
        <v>0</v>
      </c>
      <c r="N4924" s="2">
        <v>30</v>
      </c>
      <c r="O4924" t="s">
        <v>51</v>
      </c>
      <c r="P4924" t="s">
        <v>224</v>
      </c>
      <c r="Q4924" t="s">
        <v>25</v>
      </c>
      <c r="R4924" t="s">
        <v>26</v>
      </c>
    </row>
    <row r="4925" spans="1:18" x14ac:dyDescent="0.35">
      <c r="A4925" t="s">
        <v>1038</v>
      </c>
      <c r="B4925" t="s">
        <v>1013</v>
      </c>
      <c r="C4925" t="s">
        <v>15</v>
      </c>
      <c r="D4925" t="s">
        <v>17</v>
      </c>
      <c r="E4925" t="s">
        <v>247</v>
      </c>
      <c r="G4925" t="s">
        <v>20</v>
      </c>
      <c r="H4925" t="s">
        <v>22</v>
      </c>
      <c r="I4925" s="4">
        <v>9397</v>
      </c>
      <c r="J4925">
        <v>1687</v>
      </c>
      <c r="K4925">
        <v>0</v>
      </c>
      <c r="L4925">
        <v>7710</v>
      </c>
      <c r="M4925">
        <v>0</v>
      </c>
      <c r="N4925" s="2">
        <v>30</v>
      </c>
      <c r="O4925" t="s">
        <v>29</v>
      </c>
      <c r="P4925" t="s">
        <v>224</v>
      </c>
      <c r="Q4925" t="s">
        <v>25</v>
      </c>
      <c r="R4925" t="s">
        <v>26</v>
      </c>
    </row>
    <row r="4926" spans="1:18" x14ac:dyDescent="0.35">
      <c r="A4926" t="s">
        <v>1038</v>
      </c>
      <c r="B4926" t="s">
        <v>1014</v>
      </c>
      <c r="C4926" t="s">
        <v>15</v>
      </c>
      <c r="D4926" t="s">
        <v>17</v>
      </c>
      <c r="E4926" t="s">
        <v>515</v>
      </c>
      <c r="G4926" t="s">
        <v>337</v>
      </c>
      <c r="H4926" t="s">
        <v>22</v>
      </c>
      <c r="I4926" s="4">
        <v>52420</v>
      </c>
      <c r="J4926">
        <v>9940</v>
      </c>
      <c r="K4926">
        <v>0</v>
      </c>
      <c r="L4926">
        <v>42480</v>
      </c>
      <c r="M4926">
        <v>0</v>
      </c>
      <c r="N4926" s="2">
        <v>30</v>
      </c>
      <c r="O4926" t="s">
        <v>51</v>
      </c>
      <c r="P4926" t="s">
        <v>47</v>
      </c>
      <c r="Q4926" t="s">
        <v>25</v>
      </c>
      <c r="R4926" t="s">
        <v>26</v>
      </c>
    </row>
    <row r="4927" spans="1:18" x14ac:dyDescent="0.35">
      <c r="A4927" t="s">
        <v>1038</v>
      </c>
      <c r="B4927" t="s">
        <v>1015</v>
      </c>
      <c r="C4927" t="s">
        <v>15</v>
      </c>
      <c r="D4927" t="s">
        <v>17</v>
      </c>
      <c r="E4927" t="s">
        <v>363</v>
      </c>
      <c r="F4927" t="s">
        <v>364</v>
      </c>
      <c r="G4927" t="s">
        <v>20</v>
      </c>
      <c r="H4927" t="s">
        <v>21</v>
      </c>
      <c r="I4927" s="4">
        <v>934.73</v>
      </c>
      <c r="J4927">
        <v>0</v>
      </c>
      <c r="K4927">
        <v>0</v>
      </c>
      <c r="L4927">
        <v>0</v>
      </c>
      <c r="M4927">
        <v>934.73</v>
      </c>
      <c r="N4927" s="2">
        <v>30</v>
      </c>
      <c r="O4927" t="s">
        <v>23</v>
      </c>
      <c r="P4927" t="s">
        <v>224</v>
      </c>
      <c r="Q4927" t="s">
        <v>25</v>
      </c>
      <c r="R4927" t="s">
        <v>26</v>
      </c>
    </row>
    <row r="4928" spans="1:18" x14ac:dyDescent="0.35">
      <c r="A4928" t="s">
        <v>1038</v>
      </c>
      <c r="B4928" t="s">
        <v>1016</v>
      </c>
      <c r="C4928" t="s">
        <v>15</v>
      </c>
      <c r="D4928" t="s">
        <v>17</v>
      </c>
      <c r="E4928" t="s">
        <v>52</v>
      </c>
      <c r="F4928" t="s">
        <v>53</v>
      </c>
      <c r="G4928" t="s">
        <v>20</v>
      </c>
      <c r="H4928" t="s">
        <v>22</v>
      </c>
      <c r="I4928" s="4">
        <v>6398</v>
      </c>
      <c r="J4928">
        <v>1644</v>
      </c>
      <c r="K4928">
        <v>0</v>
      </c>
      <c r="L4928">
        <v>4754</v>
      </c>
      <c r="M4928">
        <v>0</v>
      </c>
      <c r="N4928" s="2">
        <v>30</v>
      </c>
      <c r="O4928" t="s">
        <v>29</v>
      </c>
      <c r="P4928" t="s">
        <v>54</v>
      </c>
      <c r="Q4928" t="s">
        <v>25</v>
      </c>
      <c r="R4928" t="s">
        <v>26</v>
      </c>
    </row>
    <row r="4929" spans="1:18" x14ac:dyDescent="0.35">
      <c r="A4929" t="s">
        <v>1038</v>
      </c>
      <c r="B4929" t="s">
        <v>1017</v>
      </c>
      <c r="C4929" t="s">
        <v>15</v>
      </c>
      <c r="D4929" t="s">
        <v>17</v>
      </c>
      <c r="E4929" t="s">
        <v>91</v>
      </c>
      <c r="G4929" t="s">
        <v>20</v>
      </c>
      <c r="H4929" t="s">
        <v>21</v>
      </c>
      <c r="I4929" s="4">
        <v>1439.91</v>
      </c>
      <c r="J4929">
        <v>0</v>
      </c>
      <c r="K4929">
        <v>0</v>
      </c>
      <c r="L4929">
        <v>0</v>
      </c>
      <c r="M4929">
        <v>1439.91</v>
      </c>
      <c r="N4929" s="2">
        <v>30</v>
      </c>
      <c r="O4929" t="s">
        <v>23</v>
      </c>
      <c r="P4929" t="s">
        <v>24</v>
      </c>
      <c r="Q4929" t="s">
        <v>25</v>
      </c>
      <c r="R4929" t="s">
        <v>26</v>
      </c>
    </row>
    <row r="4930" spans="1:18" x14ac:dyDescent="0.35">
      <c r="A4930" t="s">
        <v>1038</v>
      </c>
      <c r="B4930" t="s">
        <v>1018</v>
      </c>
      <c r="C4930" t="s">
        <v>15</v>
      </c>
      <c r="D4930" t="s">
        <v>17</v>
      </c>
      <c r="E4930" t="s">
        <v>157</v>
      </c>
      <c r="F4930" t="s">
        <v>76</v>
      </c>
      <c r="G4930" t="s">
        <v>20</v>
      </c>
      <c r="H4930" t="s">
        <v>22</v>
      </c>
      <c r="I4930" s="4">
        <v>7535</v>
      </c>
      <c r="J4930">
        <v>1988</v>
      </c>
      <c r="K4930">
        <v>0</v>
      </c>
      <c r="L4930">
        <v>5547</v>
      </c>
      <c r="M4930">
        <v>0</v>
      </c>
      <c r="N4930" s="2">
        <v>30</v>
      </c>
      <c r="O4930" t="s">
        <v>29</v>
      </c>
      <c r="P4930" t="s">
        <v>158</v>
      </c>
      <c r="Q4930" t="s">
        <v>25</v>
      </c>
      <c r="R4930" t="s">
        <v>26</v>
      </c>
    </row>
    <row r="4931" spans="1:18" ht="13.9" x14ac:dyDescent="0.4">
      <c r="A4931" s="5" t="s">
        <v>1039</v>
      </c>
      <c r="B4931" s="5"/>
      <c r="C4931" s="5"/>
      <c r="D4931" s="5"/>
      <c r="E4931" s="5"/>
      <c r="F4931" s="5"/>
      <c r="G4931" s="5"/>
      <c r="H4931" s="5"/>
      <c r="I4931" s="6">
        <v>43203933.689999953</v>
      </c>
      <c r="J4931" s="5">
        <v>7789682</v>
      </c>
      <c r="K4931" s="5">
        <v>2880</v>
      </c>
      <c r="L4931" s="5">
        <v>28831417</v>
      </c>
      <c r="M4931" s="5">
        <v>6579954.6899999948</v>
      </c>
      <c r="N4931" s="7"/>
      <c r="O4931" s="5"/>
      <c r="P4931" s="5"/>
      <c r="Q4931" s="5"/>
      <c r="R4931" s="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283FE2DB042644A3CAFF688BF76DAE" ma:contentTypeVersion="16" ma:contentTypeDescription="Create a new document." ma:contentTypeScope="" ma:versionID="3b5edfdc7f80c162949777617d7d186f">
  <xsd:schema xmlns:xsd="http://www.w3.org/2001/XMLSchema" xmlns:xs="http://www.w3.org/2001/XMLSchema" xmlns:p="http://schemas.microsoft.com/office/2006/metadata/properties" xmlns:ns2="947163cc-a816-4fdf-af87-dc0d1e9625bf" xmlns:ns3="8ab96426-991b-40a7-a84f-0992d4a3d812" targetNamespace="http://schemas.microsoft.com/office/2006/metadata/properties" ma:root="true" ma:fieldsID="a45832b02630fc3d78e098aad5a96c54" ns2:_="" ns3:_="">
    <xsd:import namespace="947163cc-a816-4fdf-af87-dc0d1e9625bf"/>
    <xsd:import namespace="8ab96426-991b-40a7-a84f-0992d4a3d8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7163cc-a816-4fdf-af87-dc0d1e9625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6f9eb5f-8774-4d28-b5bd-7fe4ca930f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b96426-991b-40a7-a84f-0992d4a3d812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e1d5d66-2ad7-4d3c-8028-1a0b278f3c36}" ma:internalName="TaxCatchAll" ma:showField="CatchAllData" ma:web="8ab96426-991b-40a7-a84f-0992d4a3d8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47163cc-a816-4fdf-af87-dc0d1e9625bf">
      <Terms xmlns="http://schemas.microsoft.com/office/infopath/2007/PartnerControls"/>
    </lcf76f155ced4ddcb4097134ff3c332f>
    <TaxCatchAll xmlns="8ab96426-991b-40a7-a84f-0992d4a3d812" xsi:nil="true"/>
  </documentManagement>
</p:properties>
</file>

<file path=customXml/itemProps1.xml><?xml version="1.0" encoding="utf-8"?>
<ds:datastoreItem xmlns:ds="http://schemas.openxmlformats.org/officeDocument/2006/customXml" ds:itemID="{19BED2A0-4E97-4170-8B28-2A0A400219F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A4D60A4-FE53-4BFA-8A51-B43AE462C9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7163cc-a816-4fdf-af87-dc0d1e9625bf"/>
    <ds:schemaRef ds:uri="8ab96426-991b-40a7-a84f-0992d4a3d8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4514BFD-2BE3-4D07-9651-30E0057DF370}">
  <ds:schemaRefs>
    <ds:schemaRef ds:uri="http://schemas.microsoft.com/office/2006/metadata/properties"/>
    <ds:schemaRef ds:uri="http://schemas.microsoft.com/office/infopath/2007/PartnerControls"/>
    <ds:schemaRef ds:uri="947163cc-a816-4fdf-af87-dc0d1e9625bf"/>
    <ds:schemaRef ds:uri="8ab96426-991b-40a7-a84f-0992d4a3d81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מידע מרוכז</vt:lpstr>
      <vt:lpstr>רציף 2025</vt:lpstr>
      <vt:lpstr>ריכוז מידע</vt:lpstr>
      <vt:lpstr>מונים</vt:lpstr>
      <vt:lpstr>ממוין</vt:lpstr>
      <vt:lpstr>צריכה ב2025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 Cohen</dc:creator>
  <cp:lastModifiedBy>Tal Cohen</cp:lastModifiedBy>
  <dcterms:created xsi:type="dcterms:W3CDTF">2025-12-23T08:45:04Z</dcterms:created>
  <dcterms:modified xsi:type="dcterms:W3CDTF">2026-01-28T13:56:56Z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0x01010071283FE2DB042644A3CAFF688BF76DAE</vt:lpwstr>
  </property>
  <property fmtid="{D5CDD505-2E9C-101B-9397-08002B2CF9AE}" pid="3" name="MediaServiceImageTags">
    <vt:lpwstr/>
  </property>
</Properties>
</file>